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ianf\Desktop\Stick Unipd\Analysis from VU\"/>
    </mc:Choice>
  </mc:AlternateContent>
  <xr:revisionPtr revIDLastSave="0" documentId="13_ncr:1_{E398DD8E-95A0-46FF-A942-BDA345AED394}" xr6:coauthVersionLast="47" xr6:coauthVersionMax="47" xr10:uidLastSave="{00000000-0000-0000-0000-000000000000}"/>
  <bookViews>
    <workbookView xWindow="14370" yWindow="-16425" windowWidth="29040" windowHeight="15720" activeTab="3" xr2:uid="{00000000-000D-0000-FFFF-FFFF00000000}"/>
  </bookViews>
  <sheets>
    <sheet name="spettri" sheetId="2" r:id="rId1"/>
    <sheet name="Sheet1" sheetId="13" r:id="rId2"/>
    <sheet name="chl" sheetId="1" r:id="rId3"/>
    <sheet name="carot" sheetId="3" r:id="rId4"/>
    <sheet name="fitting" sheetId="7" r:id="rId5"/>
    <sheet name="fittrosso" sheetId="8" r:id="rId6"/>
    <sheet name="origin" sheetId="10" r:id="rId7"/>
    <sheet name="origin testo" sheetId="12" r:id="rId8"/>
    <sheet name="GraphOrigin" sheetId="11" r:id="rId9"/>
  </sheets>
  <definedNames>
    <definedName name="anscount" hidden="1">4</definedName>
    <definedName name="limcount" hidden="1">4</definedName>
    <definedName name="sencount" hidden="1">4</definedName>
    <definedName name="solver_adj" localSheetId="3" hidden="1">carot!$B$2:$F$2</definedName>
    <definedName name="solver_adj" localSheetId="2" hidden="1">chl!$B$2:$D$2</definedName>
    <definedName name="solver_cvg" localSheetId="3" hidden="1">0.001</definedName>
    <definedName name="solver_cvg" localSheetId="2" hidden="1">0.0000001</definedName>
    <definedName name="solver_cvg" localSheetId="0" hidden="1">0.001</definedName>
    <definedName name="solver_drv" localSheetId="3" hidden="1">1</definedName>
    <definedName name="solver_drv" localSheetId="2" hidden="1">1</definedName>
    <definedName name="solver_drv" localSheetId="0" hidden="1">1</definedName>
    <definedName name="solver_eng" localSheetId="3" hidden="1">1</definedName>
    <definedName name="solver_eng" localSheetId="2" hidden="1">1</definedName>
    <definedName name="solver_est" localSheetId="3" hidden="1">1</definedName>
    <definedName name="solver_est" localSheetId="2" hidden="1">1</definedName>
    <definedName name="solver_est" localSheetId="0" hidden="1">1</definedName>
    <definedName name="solver_itr" localSheetId="3" hidden="1">100</definedName>
    <definedName name="solver_itr" localSheetId="2" hidden="1">100</definedName>
    <definedName name="solver_itr" localSheetId="0" hidden="1">100</definedName>
    <definedName name="solver_lhs1" localSheetId="3" hidden="1">carot!$B$2</definedName>
    <definedName name="solver_lhs1" localSheetId="2" hidden="1">chl!$C$2</definedName>
    <definedName name="solver_lhs10" localSheetId="3" hidden="1">carot!$F$2</definedName>
    <definedName name="solver_lhs2" localSheetId="3" hidden="1">carot!$C$2</definedName>
    <definedName name="solver_lhs2" localSheetId="2" hidden="1">chl!$B$2</definedName>
    <definedName name="solver_lhs3" localSheetId="3" hidden="1">carot!$B$2</definedName>
    <definedName name="solver_lhs3" localSheetId="2" hidden="1">chl!$B$2</definedName>
    <definedName name="solver_lhs4" localSheetId="3" hidden="1">carot!$D$2</definedName>
    <definedName name="solver_lhs4" localSheetId="2" hidden="1">chl!$C$2</definedName>
    <definedName name="solver_lhs5" localSheetId="3" hidden="1">carot!$C$2</definedName>
    <definedName name="solver_lhs5" localSheetId="2" hidden="1">chl!$D$2</definedName>
    <definedName name="solver_lhs6" localSheetId="3" hidden="1">carot!$D$2</definedName>
    <definedName name="solver_lhs6" localSheetId="2" hidden="1">chl!$D$2</definedName>
    <definedName name="solver_lhs7" localSheetId="3" hidden="1">carot!$E$2</definedName>
    <definedName name="solver_lhs8" localSheetId="3" hidden="1">carot!$F$2</definedName>
    <definedName name="solver_lhs9" localSheetId="3" hidden="1">carot!$E$2</definedName>
    <definedName name="solver_lin" localSheetId="3" hidden="1">2</definedName>
    <definedName name="solver_lin" localSheetId="2" hidden="1">2</definedName>
    <definedName name="solver_lin" localSheetId="0" hidden="1">2</definedName>
    <definedName name="solver_mip" localSheetId="3" hidden="1">2147483647</definedName>
    <definedName name="solver_mip" localSheetId="2" hidden="1">2147483647</definedName>
    <definedName name="solver_mni" localSheetId="3" hidden="1">30</definedName>
    <definedName name="solver_mni" localSheetId="2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msl" localSheetId="2" hidden="1">2</definedName>
    <definedName name="solver_neg" localSheetId="3" hidden="1">2</definedName>
    <definedName name="solver_neg" localSheetId="2" hidden="1">2</definedName>
    <definedName name="solver_neg" localSheetId="0" hidden="1">2</definedName>
    <definedName name="solver_nod" localSheetId="3" hidden="1">2147483647</definedName>
    <definedName name="solver_nod" localSheetId="2" hidden="1">2147483647</definedName>
    <definedName name="solver_num" localSheetId="3" hidden="1">10</definedName>
    <definedName name="solver_num" localSheetId="2" hidden="1">6</definedName>
    <definedName name="solver_num" localSheetId="0" hidden="1">0</definedName>
    <definedName name="solver_nwt" localSheetId="3" hidden="1">1</definedName>
    <definedName name="solver_nwt" localSheetId="2" hidden="1">1</definedName>
    <definedName name="solver_nwt" localSheetId="0" hidden="1">1</definedName>
    <definedName name="solver_opt" localSheetId="3" hidden="1">carot!$I$2</definedName>
    <definedName name="solver_opt" localSheetId="2" hidden="1">chl!$F$2</definedName>
    <definedName name="solver_opt" localSheetId="0" hidden="1">spettri!$E$2</definedName>
    <definedName name="solver_pre" localSheetId="3" hidden="1">0.000001</definedName>
    <definedName name="solver_pre" localSheetId="2" hidden="1">0.00000001</definedName>
    <definedName name="solver_pre" localSheetId="0" hidden="1">0.000001</definedName>
    <definedName name="solver_rbv" localSheetId="3" hidden="1">1</definedName>
    <definedName name="solver_rbv" localSheetId="2" hidden="1">1</definedName>
    <definedName name="solver_rel1" localSheetId="3" hidden="1">1</definedName>
    <definedName name="solver_rel1" localSheetId="2" hidden="1">3</definedName>
    <definedName name="solver_rel10" localSheetId="3" hidden="1">1</definedName>
    <definedName name="solver_rel2" localSheetId="3" hidden="1">1</definedName>
    <definedName name="solver_rel2" localSheetId="2" hidden="1">1</definedName>
    <definedName name="solver_rel3" localSheetId="3" hidden="1">3</definedName>
    <definedName name="solver_rel3" localSheetId="2" hidden="1">3</definedName>
    <definedName name="solver_rel4" localSheetId="3" hidden="1">1</definedName>
    <definedName name="solver_rel4" localSheetId="2" hidden="1">1</definedName>
    <definedName name="solver_rel5" localSheetId="3" hidden="1">3</definedName>
    <definedName name="solver_rel5" localSheetId="2" hidden="1">1</definedName>
    <definedName name="solver_rel6" localSheetId="3" hidden="1">3</definedName>
    <definedName name="solver_rel6" localSheetId="2" hidden="1">3</definedName>
    <definedName name="solver_rel7" localSheetId="3" hidden="1">1</definedName>
    <definedName name="solver_rel8" localSheetId="3" hidden="1">3</definedName>
    <definedName name="solver_rel9" localSheetId="3" hidden="1">3</definedName>
    <definedName name="solver_rhs1" localSheetId="3" hidden="1">carot!$B$4</definedName>
    <definedName name="solver_rhs1" localSheetId="2" hidden="1">chl!$C$3</definedName>
    <definedName name="solver_rhs10" localSheetId="3" hidden="1">carot!$F$4</definedName>
    <definedName name="solver_rhs2" localSheetId="3" hidden="1">carot!$C$4</definedName>
    <definedName name="solver_rhs2" localSheetId="2" hidden="1">chl!$B$4</definedName>
    <definedName name="solver_rhs3" localSheetId="3" hidden="1">carot!$B$3</definedName>
    <definedName name="solver_rhs3" localSheetId="2" hidden="1">chl!$B$3</definedName>
    <definedName name="solver_rhs4" localSheetId="3" hidden="1">carot!$D$4</definedName>
    <definedName name="solver_rhs4" localSheetId="2" hidden="1">chl!$C$4</definedName>
    <definedName name="solver_rhs5" localSheetId="3" hidden="1">carot!$C$3</definedName>
    <definedName name="solver_rhs5" localSheetId="2" hidden="1">chl!$D$4</definedName>
    <definedName name="solver_rhs6" localSheetId="3" hidden="1">carot!$D$3</definedName>
    <definedName name="solver_rhs6" localSheetId="2" hidden="1">chl!$D$3</definedName>
    <definedName name="solver_rhs7" localSheetId="3" hidden="1">carot!$E$4</definedName>
    <definedName name="solver_rhs8" localSheetId="3" hidden="1">carot!$F$3</definedName>
    <definedName name="solver_rhs9" localSheetId="3" hidden="1">carot!$E$3</definedName>
    <definedName name="solver_rlx" localSheetId="3" hidden="1">1</definedName>
    <definedName name="solver_rlx" localSheetId="2" hidden="1">1</definedName>
    <definedName name="solver_rsd" localSheetId="3" hidden="1">0</definedName>
    <definedName name="solver_rsd" localSheetId="2" hidden="1">0</definedName>
    <definedName name="solver_scl" localSheetId="3" hidden="1">2</definedName>
    <definedName name="solver_scl" localSheetId="2" hidden="1">2</definedName>
    <definedName name="solver_scl" localSheetId="0" hidden="1">2</definedName>
    <definedName name="solver_sho" localSheetId="3" hidden="1">2</definedName>
    <definedName name="solver_sho" localSheetId="2" hidden="1">2</definedName>
    <definedName name="solver_sho" localSheetId="0" hidden="1">2</definedName>
    <definedName name="solver_ssz" localSheetId="3" hidden="1">100</definedName>
    <definedName name="solver_ssz" localSheetId="2" hidden="1">100</definedName>
    <definedName name="solver_tim" localSheetId="3" hidden="1">100</definedName>
    <definedName name="solver_tim" localSheetId="2" hidden="1">100</definedName>
    <definedName name="solver_tim" localSheetId="0" hidden="1">100</definedName>
    <definedName name="solver_tol" localSheetId="3" hidden="1">5</definedName>
    <definedName name="solver_tol" localSheetId="2" hidden="1">5</definedName>
    <definedName name="solver_tol" localSheetId="0" hidden="1">0.05</definedName>
    <definedName name="solver_typ" localSheetId="3" hidden="1">2</definedName>
    <definedName name="solver_typ" localSheetId="2" hidden="1">2</definedName>
    <definedName name="solver_typ" localSheetId="0" hidden="1">1</definedName>
    <definedName name="solver_val" localSheetId="3" hidden="1">0</definedName>
    <definedName name="solver_val" localSheetId="2" hidden="1">0</definedName>
    <definedName name="solver_val" localSheetId="0" hidden="1">0</definedName>
    <definedName name="solver_ver" localSheetId="3" hidden="1">3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/>
  <c r="B19" i="12"/>
  <c r="C9" i="1"/>
  <c r="B6" i="1"/>
  <c r="B12" i="12"/>
  <c r="B22" i="12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86" i="13"/>
  <c r="C987" i="13"/>
  <c r="C988" i="13"/>
  <c r="C989" i="13"/>
  <c r="C990" i="13"/>
  <c r="C991" i="13"/>
  <c r="C992" i="13"/>
  <c r="C993" i="13"/>
  <c r="C994" i="13"/>
  <c r="C995" i="13"/>
  <c r="C996" i="13"/>
  <c r="C997" i="13"/>
  <c r="C998" i="13"/>
  <c r="C999" i="13"/>
  <c r="C1000" i="13"/>
  <c r="C1001" i="13"/>
  <c r="C1002" i="13"/>
  <c r="C2" i="13"/>
  <c r="B11" i="3"/>
  <c r="B10" i="3"/>
  <c r="B9" i="3"/>
  <c r="B8" i="3"/>
  <c r="P218" i="3" l="1"/>
  <c r="P304" i="3"/>
  <c r="N139" i="3"/>
  <c r="N267" i="3"/>
  <c r="Y3983" i="2"/>
  <c r="Y3984" i="2"/>
  <c r="Y3985" i="2"/>
  <c r="Y3986" i="2"/>
  <c r="Y3987" i="2"/>
  <c r="Y3988" i="2"/>
  <c r="Y3989" i="2"/>
  <c r="Y3990" i="2"/>
  <c r="Y3991" i="2"/>
  <c r="Y3992" i="2"/>
  <c r="Y3993" i="2"/>
  <c r="Y3994" i="2"/>
  <c r="Y3995" i="2"/>
  <c r="Y3996" i="2"/>
  <c r="Y3997" i="2"/>
  <c r="Y3998" i="2"/>
  <c r="Y3999" i="2"/>
  <c r="Y4000" i="2"/>
  <c r="Y4001" i="2"/>
  <c r="Y4002" i="2"/>
  <c r="Y4003" i="2"/>
  <c r="Y4004" i="2"/>
  <c r="Y4005" i="2"/>
  <c r="Y4006" i="2"/>
  <c r="Y4007" i="2"/>
  <c r="Y4008" i="2"/>
  <c r="Y4009" i="2"/>
  <c r="Y4010" i="2"/>
  <c r="Y4011" i="2"/>
  <c r="Y4012" i="2"/>
  <c r="Y4013" i="2"/>
  <c r="Y4014" i="2"/>
  <c r="Y4015" i="2"/>
  <c r="Y4016" i="2"/>
  <c r="Y4017" i="2"/>
  <c r="Y4018" i="2"/>
  <c r="Y4019" i="2"/>
  <c r="Y4020" i="2"/>
  <c r="Y4021" i="2"/>
  <c r="Y4022" i="2"/>
  <c r="Y4023" i="2"/>
  <c r="Y4024" i="2"/>
  <c r="Y4025" i="2"/>
  <c r="Y4026" i="2"/>
  <c r="Y4027" i="2"/>
  <c r="Y4028" i="2"/>
  <c r="Y4029" i="2"/>
  <c r="Y4030" i="2"/>
  <c r="Y4031" i="2"/>
  <c r="Y4032" i="2"/>
  <c r="Y4033" i="2"/>
  <c r="Y4034" i="2"/>
  <c r="Y4035" i="2"/>
  <c r="Y4036" i="2"/>
  <c r="Y4037" i="2"/>
  <c r="Y4038" i="2"/>
  <c r="Y4039" i="2"/>
  <c r="Y4040" i="2"/>
  <c r="Y4041" i="2"/>
  <c r="Y4042" i="2"/>
  <c r="Y4043" i="2"/>
  <c r="Y4044" i="2"/>
  <c r="Y4045" i="2"/>
  <c r="Y4046" i="2"/>
  <c r="Y4047" i="2"/>
  <c r="Y4048" i="2"/>
  <c r="Y4049" i="2"/>
  <c r="Y4050" i="2"/>
  <c r="Y4051" i="2"/>
  <c r="Y4052" i="2"/>
  <c r="Y4053" i="2"/>
  <c r="Y4054" i="2"/>
  <c r="Y4055" i="2"/>
  <c r="Y4056" i="2"/>
  <c r="Y4057" i="2"/>
  <c r="Y4058" i="2"/>
  <c r="Y4059" i="2"/>
  <c r="Y4060" i="2"/>
  <c r="Y4061" i="2"/>
  <c r="Y4062" i="2"/>
  <c r="Y4063" i="2"/>
  <c r="Y4064" i="2"/>
  <c r="Y4065" i="2"/>
  <c r="Y4066" i="2"/>
  <c r="Y4067" i="2"/>
  <c r="Y4068" i="2"/>
  <c r="Y4069" i="2"/>
  <c r="Y4070" i="2"/>
  <c r="Y4071" i="2"/>
  <c r="Y4072" i="2"/>
  <c r="Y4073" i="2"/>
  <c r="Y4074" i="2"/>
  <c r="Y4075" i="2"/>
  <c r="Y4076" i="2"/>
  <c r="Y4077" i="2"/>
  <c r="Y4078" i="2"/>
  <c r="Y4079" i="2"/>
  <c r="Y4080" i="2"/>
  <c r="Y4081" i="2"/>
  <c r="Y4082" i="2"/>
  <c r="Y4083" i="2"/>
  <c r="Y4084" i="2"/>
  <c r="Y4085" i="2"/>
  <c r="Y4086" i="2"/>
  <c r="Y4087" i="2"/>
  <c r="Y4088" i="2"/>
  <c r="Y4089" i="2"/>
  <c r="Y4090" i="2"/>
  <c r="Y4091" i="2"/>
  <c r="Y4092" i="2"/>
  <c r="Y4093" i="2"/>
  <c r="Y4094" i="2"/>
  <c r="Y4095" i="2"/>
  <c r="Y4096" i="2"/>
  <c r="Y4097" i="2"/>
  <c r="Y4098" i="2"/>
  <c r="Y4099" i="2"/>
  <c r="Y4100" i="2"/>
  <c r="Y4101" i="2"/>
  <c r="Y4102" i="2"/>
  <c r="Y4103" i="2"/>
  <c r="Y4104" i="2"/>
  <c r="Y4105" i="2"/>
  <c r="Y4106" i="2"/>
  <c r="Y4107" i="2"/>
  <c r="Y4108" i="2"/>
  <c r="Y4109" i="2"/>
  <c r="Y4110" i="2"/>
  <c r="Y4111" i="2"/>
  <c r="Y4112" i="2"/>
  <c r="Y4113" i="2"/>
  <c r="Y4114" i="2"/>
  <c r="Y4115" i="2"/>
  <c r="Y4116" i="2"/>
  <c r="Y4117" i="2"/>
  <c r="Y4118" i="2"/>
  <c r="Y4119" i="2"/>
  <c r="Y4120" i="2"/>
  <c r="Y4121" i="2"/>
  <c r="Y4122" i="2"/>
  <c r="Y4123" i="2"/>
  <c r="Y4124" i="2"/>
  <c r="Y4125" i="2"/>
  <c r="Y4126" i="2"/>
  <c r="Y4127" i="2"/>
  <c r="Y4128" i="2"/>
  <c r="Y4129" i="2"/>
  <c r="Y4130" i="2"/>
  <c r="Y4131" i="2"/>
  <c r="Y4132" i="2"/>
  <c r="Y4133" i="2"/>
  <c r="Y4134" i="2"/>
  <c r="Y4135" i="2"/>
  <c r="Y4136" i="2"/>
  <c r="Y4137" i="2"/>
  <c r="Y4138" i="2"/>
  <c r="Y4139" i="2"/>
  <c r="Y4140" i="2"/>
  <c r="Y4141" i="2"/>
  <c r="Y4142" i="2"/>
  <c r="Y4143" i="2"/>
  <c r="Y4144" i="2"/>
  <c r="Y4145" i="2"/>
  <c r="Y4146" i="2"/>
  <c r="Y4147" i="2"/>
  <c r="Y4148" i="2"/>
  <c r="Y4149" i="2"/>
  <c r="Y4150" i="2"/>
  <c r="Y4151" i="2"/>
  <c r="Y4152" i="2"/>
  <c r="Y4153" i="2"/>
  <c r="Y4154" i="2"/>
  <c r="Y4155" i="2"/>
  <c r="Y4156" i="2"/>
  <c r="Y4157" i="2"/>
  <c r="Y4158" i="2"/>
  <c r="Y4159" i="2"/>
  <c r="Y4160" i="2"/>
  <c r="Y4161" i="2"/>
  <c r="Y4162" i="2"/>
  <c r="Y4163" i="2"/>
  <c r="Y4164" i="2"/>
  <c r="Y4165" i="2"/>
  <c r="Y4166" i="2"/>
  <c r="Y4167" i="2"/>
  <c r="Y4168" i="2"/>
  <c r="Y4169" i="2"/>
  <c r="Y4170" i="2"/>
  <c r="Y4171" i="2"/>
  <c r="Y4172" i="2"/>
  <c r="Y4173" i="2"/>
  <c r="Y4174" i="2"/>
  <c r="Y4175" i="2"/>
  <c r="Y4176" i="2"/>
  <c r="Y4177" i="2"/>
  <c r="Y4178" i="2"/>
  <c r="Y4179" i="2"/>
  <c r="Y4180" i="2"/>
  <c r="Y4181" i="2"/>
  <c r="Y4182" i="2"/>
  <c r="Y4183" i="2"/>
  <c r="Y4184" i="2"/>
  <c r="Y4185" i="2"/>
  <c r="Y4186" i="2"/>
  <c r="Y4187" i="2"/>
  <c r="Y4188" i="2"/>
  <c r="Y4189" i="2"/>
  <c r="Y4190" i="2"/>
  <c r="Y4191" i="2"/>
  <c r="Y4192" i="2"/>
  <c r="Y4193" i="2"/>
  <c r="Y4194" i="2"/>
  <c r="Y4195" i="2"/>
  <c r="Y4196" i="2"/>
  <c r="Y4197" i="2"/>
  <c r="Y4198" i="2"/>
  <c r="Y4199" i="2"/>
  <c r="Y4200" i="2"/>
  <c r="Y4201" i="2"/>
  <c r="Y4202" i="2"/>
  <c r="Y4203" i="2"/>
  <c r="Y4204" i="2"/>
  <c r="Y4205" i="2"/>
  <c r="Y4206" i="2"/>
  <c r="Y4207" i="2"/>
  <c r="Y4208" i="2"/>
  <c r="Y4209" i="2"/>
  <c r="Y4210" i="2"/>
  <c r="Y4211" i="2"/>
  <c r="Y4212" i="2"/>
  <c r="Y4213" i="2"/>
  <c r="Y4214" i="2"/>
  <c r="Y4215" i="2"/>
  <c r="Y4216" i="2"/>
  <c r="Y4217" i="2"/>
  <c r="Y4218" i="2"/>
  <c r="Y4219" i="2"/>
  <c r="Y4220" i="2"/>
  <c r="Y4221" i="2"/>
  <c r="Y4222" i="2"/>
  <c r="Y4223" i="2"/>
  <c r="Y4224" i="2"/>
  <c r="Y4225" i="2"/>
  <c r="Y4226" i="2"/>
  <c r="Y4227" i="2"/>
  <c r="Y4228" i="2"/>
  <c r="Y4229" i="2"/>
  <c r="Y4230" i="2"/>
  <c r="Y4231" i="2"/>
  <c r="Y4232" i="2"/>
  <c r="Y4233" i="2"/>
  <c r="Y4234" i="2"/>
  <c r="Y4235" i="2"/>
  <c r="Y4236" i="2"/>
  <c r="Y4237" i="2"/>
  <c r="Y4238" i="2"/>
  <c r="Y4239" i="2"/>
  <c r="Y4240" i="2"/>
  <c r="Y4241" i="2"/>
  <c r="Y4242" i="2"/>
  <c r="Y4243" i="2"/>
  <c r="Y4244" i="2"/>
  <c r="Y4245" i="2"/>
  <c r="Y4246" i="2"/>
  <c r="Y4247" i="2"/>
  <c r="Y4248" i="2"/>
  <c r="Y4249" i="2"/>
  <c r="Y4250" i="2"/>
  <c r="Y4251" i="2"/>
  <c r="Y4252" i="2"/>
  <c r="Y4253" i="2"/>
  <c r="Y4254" i="2"/>
  <c r="Y4255" i="2"/>
  <c r="Y4256" i="2"/>
  <c r="Y4257" i="2"/>
  <c r="Y4258" i="2"/>
  <c r="Y4259" i="2"/>
  <c r="Y4260" i="2"/>
  <c r="Y4261" i="2"/>
  <c r="Y4262" i="2"/>
  <c r="Y4263" i="2"/>
  <c r="Y4264" i="2"/>
  <c r="Y4265" i="2"/>
  <c r="Y4266" i="2"/>
  <c r="Y4267" i="2"/>
  <c r="Y4268" i="2"/>
  <c r="Y4269" i="2"/>
  <c r="Y4270" i="2"/>
  <c r="Y4271" i="2"/>
  <c r="Y4272" i="2"/>
  <c r="Y4273" i="2"/>
  <c r="Y4274" i="2"/>
  <c r="Y4275" i="2"/>
  <c r="Y4276" i="2"/>
  <c r="Y4277" i="2"/>
  <c r="Y4278" i="2"/>
  <c r="Y4279" i="2"/>
  <c r="Y4280" i="2"/>
  <c r="Y4281" i="2"/>
  <c r="Y4282" i="2"/>
  <c r="Y4283" i="2"/>
  <c r="Y4284" i="2"/>
  <c r="Y4285" i="2"/>
  <c r="Y4286" i="2"/>
  <c r="Y4287" i="2"/>
  <c r="Y4288" i="2"/>
  <c r="Y4289" i="2"/>
  <c r="Y4290" i="2"/>
  <c r="Y4291" i="2"/>
  <c r="Y4292" i="2"/>
  <c r="Y4293" i="2"/>
  <c r="Y4294" i="2"/>
  <c r="Y4295" i="2"/>
  <c r="Y4296" i="2"/>
  <c r="Y4297" i="2"/>
  <c r="Y4298" i="2"/>
  <c r="Y4299" i="2"/>
  <c r="Y4300" i="2"/>
  <c r="Y4301" i="2"/>
  <c r="Y4302" i="2"/>
  <c r="Y4303" i="2"/>
  <c r="Y4304" i="2"/>
  <c r="Y4305" i="2"/>
  <c r="Y4306" i="2"/>
  <c r="Y4307" i="2"/>
  <c r="Y4308" i="2"/>
  <c r="Y4309" i="2"/>
  <c r="Y4310" i="2"/>
  <c r="Y4311" i="2"/>
  <c r="Y4312" i="2"/>
  <c r="Y4313" i="2"/>
  <c r="Y4314" i="2"/>
  <c r="Y4315" i="2"/>
  <c r="Y4316" i="2"/>
  <c r="Y4317" i="2"/>
  <c r="Y4318" i="2"/>
  <c r="Y4319" i="2"/>
  <c r="Y4320" i="2"/>
  <c r="Y4321" i="2"/>
  <c r="Y4322" i="2"/>
  <c r="Y4323" i="2"/>
  <c r="Y4324" i="2"/>
  <c r="Y4325" i="2"/>
  <c r="Y4326" i="2"/>
  <c r="Y4327" i="2"/>
  <c r="Y4328" i="2"/>
  <c r="Y4329" i="2"/>
  <c r="Y4330" i="2"/>
  <c r="Y4331" i="2"/>
  <c r="Y4332" i="2"/>
  <c r="Y4333" i="2"/>
  <c r="Y4334" i="2"/>
  <c r="Y4335" i="2"/>
  <c r="Y4336" i="2"/>
  <c r="Y4337" i="2"/>
  <c r="Y4338" i="2"/>
  <c r="Y4339" i="2"/>
  <c r="Y4340" i="2"/>
  <c r="Y4341" i="2"/>
  <c r="Y4342" i="2"/>
  <c r="Y4343" i="2"/>
  <c r="Y4344" i="2"/>
  <c r="Y4345" i="2"/>
  <c r="Y4346" i="2"/>
  <c r="Y4347" i="2"/>
  <c r="Y4348" i="2"/>
  <c r="Y4349" i="2"/>
  <c r="Y4350" i="2"/>
  <c r="Y4351" i="2"/>
  <c r="Y4352" i="2"/>
  <c r="Y4353" i="2"/>
  <c r="Y4354" i="2"/>
  <c r="Y4355" i="2"/>
  <c r="Y4356" i="2"/>
  <c r="Y4357" i="2"/>
  <c r="Y4358" i="2"/>
  <c r="Y4359" i="2"/>
  <c r="Y4360" i="2"/>
  <c r="Y4361" i="2"/>
  <c r="Y4362" i="2"/>
  <c r="Y4363" i="2"/>
  <c r="Y4364" i="2"/>
  <c r="Y4365" i="2"/>
  <c r="Y4366" i="2"/>
  <c r="Y4367" i="2"/>
  <c r="Y4368" i="2"/>
  <c r="Y4369" i="2"/>
  <c r="Y4370" i="2"/>
  <c r="Y4371" i="2"/>
  <c r="Y4372" i="2"/>
  <c r="Y4373" i="2"/>
  <c r="Y4374" i="2"/>
  <c r="Y4375" i="2"/>
  <c r="Y4376" i="2"/>
  <c r="Y4377" i="2"/>
  <c r="Y4378" i="2"/>
  <c r="Y4379" i="2"/>
  <c r="Y4380" i="2"/>
  <c r="Y4381" i="2"/>
  <c r="Y4382" i="2"/>
  <c r="Y4383" i="2"/>
  <c r="Y4384" i="2"/>
  <c r="Y4385" i="2"/>
  <c r="Y4386" i="2"/>
  <c r="Y4387" i="2"/>
  <c r="Y4388" i="2"/>
  <c r="Y4389" i="2"/>
  <c r="Y4390" i="2"/>
  <c r="Y4391" i="2"/>
  <c r="Y4392" i="2"/>
  <c r="Y4393" i="2"/>
  <c r="Y4394" i="2"/>
  <c r="Y4395" i="2"/>
  <c r="Y4396" i="2"/>
  <c r="Y4397" i="2"/>
  <c r="Y4398" i="2"/>
  <c r="Y4399" i="2"/>
  <c r="Y4400" i="2"/>
  <c r="Y4401" i="2"/>
  <c r="Y4402" i="2"/>
  <c r="Y4403" i="2"/>
  <c r="Y4404" i="2"/>
  <c r="Y4405" i="2"/>
  <c r="Y4406" i="2"/>
  <c r="Y4407" i="2"/>
  <c r="Y4408" i="2"/>
  <c r="Y4409" i="2"/>
  <c r="Y4410" i="2"/>
  <c r="Y4411" i="2"/>
  <c r="Y4412" i="2"/>
  <c r="Y4413" i="2"/>
  <c r="Y4414" i="2"/>
  <c r="Y4415" i="2"/>
  <c r="Y4416" i="2"/>
  <c r="Y4417" i="2"/>
  <c r="Y4418" i="2"/>
  <c r="Y4419" i="2"/>
  <c r="Y4420" i="2"/>
  <c r="Y4421" i="2"/>
  <c r="Y4422" i="2"/>
  <c r="Y4423" i="2"/>
  <c r="Y4424" i="2"/>
  <c r="Y4425" i="2"/>
  <c r="Y4426" i="2"/>
  <c r="Y4427" i="2"/>
  <c r="Y4428" i="2"/>
  <c r="Y4429" i="2"/>
  <c r="Y4430" i="2"/>
  <c r="Y4431" i="2"/>
  <c r="Y4432" i="2"/>
  <c r="Y4433" i="2"/>
  <c r="Y4434" i="2"/>
  <c r="Y4435" i="2"/>
  <c r="Y4436" i="2"/>
  <c r="Y4437" i="2"/>
  <c r="Y4438" i="2"/>
  <c r="Y4439" i="2"/>
  <c r="Y4440" i="2"/>
  <c r="Y4441" i="2"/>
  <c r="Y4442" i="2"/>
  <c r="Y4443" i="2"/>
  <c r="Y4444" i="2"/>
  <c r="Y4445" i="2"/>
  <c r="Y4446" i="2"/>
  <c r="Y4447" i="2"/>
  <c r="Y4448" i="2"/>
  <c r="Y4449" i="2"/>
  <c r="Y4450" i="2"/>
  <c r="Y4451" i="2"/>
  <c r="Y4452" i="2"/>
  <c r="Y4453" i="2"/>
  <c r="Y4454" i="2"/>
  <c r="Y4455" i="2"/>
  <c r="Y4456" i="2"/>
  <c r="Y4457" i="2"/>
  <c r="Y4458" i="2"/>
  <c r="Y4459" i="2"/>
  <c r="Y4460" i="2"/>
  <c r="Y4461" i="2"/>
  <c r="Y4462" i="2"/>
  <c r="Y4463" i="2"/>
  <c r="Y4464" i="2"/>
  <c r="Y4465" i="2"/>
  <c r="Y4466" i="2"/>
  <c r="Y4467" i="2"/>
  <c r="Y4468" i="2"/>
  <c r="Y4469" i="2"/>
  <c r="Y4470" i="2"/>
  <c r="Y4471" i="2"/>
  <c r="Y4472" i="2"/>
  <c r="Y4473" i="2"/>
  <c r="Y4474" i="2"/>
  <c r="Y4475" i="2"/>
  <c r="Y4476" i="2"/>
  <c r="Y4477" i="2"/>
  <c r="Y4478" i="2"/>
  <c r="Y4479" i="2"/>
  <c r="Y4480" i="2"/>
  <c r="Y4481" i="2"/>
  <c r="Y4482" i="2"/>
  <c r="Y4483" i="2"/>
  <c r="Y4484" i="2"/>
  <c r="Y4485" i="2"/>
  <c r="Y4486" i="2"/>
  <c r="Y4487" i="2"/>
  <c r="Y4488" i="2"/>
  <c r="Y4489" i="2"/>
  <c r="Y4490" i="2"/>
  <c r="Y4491" i="2"/>
  <c r="Y4492" i="2"/>
  <c r="Y4493" i="2"/>
  <c r="Y4494" i="2"/>
  <c r="Y4495" i="2"/>
  <c r="Y4496" i="2"/>
  <c r="Y4497" i="2"/>
  <c r="Y4498" i="2"/>
  <c r="Y4499" i="2"/>
  <c r="Y4500" i="2"/>
  <c r="Y4501" i="2"/>
  <c r="Y4502" i="2"/>
  <c r="Y4503" i="2"/>
  <c r="Y4504" i="2"/>
  <c r="Y4505" i="2"/>
  <c r="Y4506" i="2"/>
  <c r="Y4507" i="2"/>
  <c r="Y4508" i="2"/>
  <c r="Y4509" i="2"/>
  <c r="Y4510" i="2"/>
  <c r="Y4511" i="2"/>
  <c r="Y4512" i="2"/>
  <c r="Y4513" i="2"/>
  <c r="Y4514" i="2"/>
  <c r="Y4515" i="2"/>
  <c r="Y4516" i="2"/>
  <c r="Y4517" i="2"/>
  <c r="Y4518" i="2"/>
  <c r="Y4519" i="2"/>
  <c r="Y4520" i="2"/>
  <c r="Y4521" i="2"/>
  <c r="Y4522" i="2"/>
  <c r="Y4523" i="2"/>
  <c r="Y4524" i="2"/>
  <c r="Y4525" i="2"/>
  <c r="Y4526" i="2"/>
  <c r="Y4527" i="2"/>
  <c r="Y4528" i="2"/>
  <c r="Y4529" i="2"/>
  <c r="Y4530" i="2"/>
  <c r="Y4531" i="2"/>
  <c r="Y4532" i="2"/>
  <c r="Y4533" i="2"/>
  <c r="Y4534" i="2"/>
  <c r="Y4535" i="2"/>
  <c r="Y4536" i="2"/>
  <c r="Y4537" i="2"/>
  <c r="Y4538" i="2"/>
  <c r="Y4539" i="2"/>
  <c r="Y4540" i="2"/>
  <c r="Y4541" i="2"/>
  <c r="Y4542" i="2"/>
  <c r="Y4543" i="2"/>
  <c r="Y4544" i="2"/>
  <c r="Y4545" i="2"/>
  <c r="Y4546" i="2"/>
  <c r="Y4547" i="2"/>
  <c r="Y4548" i="2"/>
  <c r="Y4549" i="2"/>
  <c r="Y4550" i="2"/>
  <c r="Y4551" i="2"/>
  <c r="Y4552" i="2"/>
  <c r="Y4553" i="2"/>
  <c r="Y4554" i="2"/>
  <c r="Y4555" i="2"/>
  <c r="Y4556" i="2"/>
  <c r="Y4557" i="2"/>
  <c r="Y4558" i="2"/>
  <c r="Y4559" i="2"/>
  <c r="Y4560" i="2"/>
  <c r="Y4561" i="2"/>
  <c r="Y4562" i="2"/>
  <c r="Y4563" i="2"/>
  <c r="Y4564" i="2"/>
  <c r="Y4565" i="2"/>
  <c r="Y4566" i="2"/>
  <c r="Y4567" i="2"/>
  <c r="Y4568" i="2"/>
  <c r="Y4569" i="2"/>
  <c r="Y4570" i="2"/>
  <c r="Y4571" i="2"/>
  <c r="Y4572" i="2"/>
  <c r="Y4573" i="2"/>
  <c r="Y4574" i="2"/>
  <c r="Y4575" i="2"/>
  <c r="Y4576" i="2"/>
  <c r="Y4577" i="2"/>
  <c r="Y4578" i="2"/>
  <c r="Y4579" i="2"/>
  <c r="Y4580" i="2"/>
  <c r="Y4581" i="2"/>
  <c r="Y4582" i="2"/>
  <c r="Y4583" i="2"/>
  <c r="Y4584" i="2"/>
  <c r="Y4585" i="2"/>
  <c r="Y4586" i="2"/>
  <c r="Y4587" i="2"/>
  <c r="Y4588" i="2"/>
  <c r="Y4589" i="2"/>
  <c r="Y4590" i="2"/>
  <c r="Y4591" i="2"/>
  <c r="Y4592" i="2"/>
  <c r="Y4593" i="2"/>
  <c r="Y4594" i="2"/>
  <c r="Y4595" i="2"/>
  <c r="Y4596" i="2"/>
  <c r="Y4597" i="2"/>
  <c r="Y4598" i="2"/>
  <c r="Y4599" i="2"/>
  <c r="Y4600" i="2"/>
  <c r="Y4601" i="2"/>
  <c r="Y4602" i="2"/>
  <c r="Y4603" i="2"/>
  <c r="Y4604" i="2"/>
  <c r="Y4605" i="2"/>
  <c r="Y4606" i="2"/>
  <c r="Y4607" i="2"/>
  <c r="Y4608" i="2"/>
  <c r="Y4609" i="2"/>
  <c r="Y4610" i="2"/>
  <c r="Y4611" i="2"/>
  <c r="Y4612" i="2"/>
  <c r="Y4613" i="2"/>
  <c r="Y4614" i="2"/>
  <c r="Y4615" i="2"/>
  <c r="Y4616" i="2"/>
  <c r="Y4617" i="2"/>
  <c r="Y4618" i="2"/>
  <c r="Y4619" i="2"/>
  <c r="Y4620" i="2"/>
  <c r="Y4621" i="2"/>
  <c r="Y4622" i="2"/>
  <c r="Y4623" i="2"/>
  <c r="Y4624" i="2"/>
  <c r="Y4625" i="2"/>
  <c r="Y4626" i="2"/>
  <c r="Y4627" i="2"/>
  <c r="Y4628" i="2"/>
  <c r="Y4629" i="2"/>
  <c r="Y4630" i="2"/>
  <c r="Y4631" i="2"/>
  <c r="Y4632" i="2"/>
  <c r="Y4633" i="2"/>
  <c r="Y4634" i="2"/>
  <c r="Y4635" i="2"/>
  <c r="Y4636" i="2"/>
  <c r="Y4637" i="2"/>
  <c r="Y4638" i="2"/>
  <c r="Y4639" i="2"/>
  <c r="Y4640" i="2"/>
  <c r="Y4641" i="2"/>
  <c r="Y4642" i="2"/>
  <c r="Y4643" i="2"/>
  <c r="Y4644" i="2"/>
  <c r="Y4645" i="2"/>
  <c r="Y4646" i="2"/>
  <c r="Y4647" i="2"/>
  <c r="Y4648" i="2"/>
  <c r="Y4649" i="2"/>
  <c r="Y4650" i="2"/>
  <c r="Y4651" i="2"/>
  <c r="Y4652" i="2"/>
  <c r="Y4653" i="2"/>
  <c r="Y4654" i="2"/>
  <c r="Y4655" i="2"/>
  <c r="Y4656" i="2"/>
  <c r="Y4657" i="2"/>
  <c r="Y4658" i="2"/>
  <c r="Y4659" i="2"/>
  <c r="Y4660" i="2"/>
  <c r="Y4661" i="2"/>
  <c r="Y4662" i="2"/>
  <c r="Y4663" i="2"/>
  <c r="Y4664" i="2"/>
  <c r="Y4665" i="2"/>
  <c r="Y4666" i="2"/>
  <c r="Y4667" i="2"/>
  <c r="Y4668" i="2"/>
  <c r="Y4669" i="2"/>
  <c r="Y4670" i="2"/>
  <c r="Y4671" i="2"/>
  <c r="Y4672" i="2"/>
  <c r="Y4673" i="2"/>
  <c r="Y4674" i="2"/>
  <c r="Y4675" i="2"/>
  <c r="Y4676" i="2"/>
  <c r="Y4677" i="2"/>
  <c r="Y4678" i="2"/>
  <c r="Y4679" i="2"/>
  <c r="Y4680" i="2"/>
  <c r="Y4681" i="2"/>
  <c r="Y4682" i="2"/>
  <c r="Y4683" i="2"/>
  <c r="Y4684" i="2"/>
  <c r="Y4685" i="2"/>
  <c r="Y4686" i="2"/>
  <c r="Y4687" i="2"/>
  <c r="Y4688" i="2"/>
  <c r="Y4689" i="2"/>
  <c r="Y4690" i="2"/>
  <c r="Y4691" i="2"/>
  <c r="Y4692" i="2"/>
  <c r="Y4693" i="2"/>
  <c r="Y4694" i="2"/>
  <c r="Y4695" i="2"/>
  <c r="Y4696" i="2"/>
  <c r="Y4697" i="2"/>
  <c r="Y4698" i="2"/>
  <c r="Y4699" i="2"/>
  <c r="Y4700" i="2"/>
  <c r="Y4701" i="2"/>
  <c r="Y4702" i="2"/>
  <c r="Y4703" i="2"/>
  <c r="Y4704" i="2"/>
  <c r="Y4705" i="2"/>
  <c r="Y4706" i="2"/>
  <c r="Y4707" i="2"/>
  <c r="Y4708" i="2"/>
  <c r="Y4709" i="2"/>
  <c r="Y4710" i="2"/>
  <c r="Y4711" i="2"/>
  <c r="Y4712" i="2"/>
  <c r="Y4713" i="2"/>
  <c r="Y4714" i="2"/>
  <c r="Y4715" i="2"/>
  <c r="Y4716" i="2"/>
  <c r="Y4717" i="2"/>
  <c r="Y4718" i="2"/>
  <c r="Y4719" i="2"/>
  <c r="Y4720" i="2"/>
  <c r="Y4721" i="2"/>
  <c r="Y4722" i="2"/>
  <c r="Y4723" i="2"/>
  <c r="Y4724" i="2"/>
  <c r="Y4725" i="2"/>
  <c r="Y4726" i="2"/>
  <c r="Y4727" i="2"/>
  <c r="Y4728" i="2"/>
  <c r="Y4729" i="2"/>
  <c r="Y4730" i="2"/>
  <c r="Y4731" i="2"/>
  <c r="Y4732" i="2"/>
  <c r="Y4733" i="2"/>
  <c r="Y4734" i="2"/>
  <c r="Y4735" i="2"/>
  <c r="Y4736" i="2"/>
  <c r="Y4737" i="2"/>
  <c r="Y4738" i="2"/>
  <c r="Y4739" i="2"/>
  <c r="Y4740" i="2"/>
  <c r="Y4741" i="2"/>
  <c r="Y4742" i="2"/>
  <c r="Y4743" i="2"/>
  <c r="Y4744" i="2"/>
  <c r="Y4745" i="2"/>
  <c r="Y4746" i="2"/>
  <c r="Y4747" i="2"/>
  <c r="Y4748" i="2"/>
  <c r="Y4749" i="2"/>
  <c r="Y4750" i="2"/>
  <c r="Y4751" i="2"/>
  <c r="Y4752" i="2"/>
  <c r="Y4753" i="2"/>
  <c r="Y4754" i="2"/>
  <c r="Y4755" i="2"/>
  <c r="Y4756" i="2"/>
  <c r="Y4757" i="2"/>
  <c r="Y4758" i="2"/>
  <c r="Y4759" i="2"/>
  <c r="Y4760" i="2"/>
  <c r="Y4761" i="2"/>
  <c r="Y4762" i="2"/>
  <c r="Y4763" i="2"/>
  <c r="Y4764" i="2"/>
  <c r="Y4765" i="2"/>
  <c r="Y4766" i="2"/>
  <c r="Y4767" i="2"/>
  <c r="Y4768" i="2"/>
  <c r="Y4769" i="2"/>
  <c r="Y4770" i="2"/>
  <c r="Y4771" i="2"/>
  <c r="Y4772" i="2"/>
  <c r="Y4773" i="2"/>
  <c r="Y4774" i="2"/>
  <c r="Y4775" i="2"/>
  <c r="Y4776" i="2"/>
  <c r="Y4777" i="2"/>
  <c r="Y4778" i="2"/>
  <c r="Y4779" i="2"/>
  <c r="Y4780" i="2"/>
  <c r="Y4781" i="2"/>
  <c r="Y4782" i="2"/>
  <c r="Y4783" i="2"/>
  <c r="Y4784" i="2"/>
  <c r="Y4785" i="2"/>
  <c r="Y4786" i="2"/>
  <c r="Y4787" i="2"/>
  <c r="Y4788" i="2"/>
  <c r="Y4789" i="2"/>
  <c r="Y4790" i="2"/>
  <c r="Y4791" i="2"/>
  <c r="Y4792" i="2"/>
  <c r="Y4793" i="2"/>
  <c r="Y4794" i="2"/>
  <c r="Y4795" i="2"/>
  <c r="Y4796" i="2"/>
  <c r="Y4797" i="2"/>
  <c r="Y4798" i="2"/>
  <c r="Y4799" i="2"/>
  <c r="Y4800" i="2"/>
  <c r="Y4801" i="2"/>
  <c r="Y4802" i="2"/>
  <c r="Y4803" i="2"/>
  <c r="Y4804" i="2"/>
  <c r="Y4805" i="2"/>
  <c r="Y4806" i="2"/>
  <c r="Y4807" i="2"/>
  <c r="Y4808" i="2"/>
  <c r="Y4809" i="2"/>
  <c r="Y4810" i="2"/>
  <c r="Y4811" i="2"/>
  <c r="Y4812" i="2"/>
  <c r="Y4813" i="2"/>
  <c r="Y4814" i="2"/>
  <c r="Y4815" i="2"/>
  <c r="Y4816" i="2"/>
  <c r="Y4817" i="2"/>
  <c r="Y4818" i="2"/>
  <c r="Y4819" i="2"/>
  <c r="Y4820" i="2"/>
  <c r="Y4821" i="2"/>
  <c r="Y4822" i="2"/>
  <c r="Y4823" i="2"/>
  <c r="Y4824" i="2"/>
  <c r="Y4825" i="2"/>
  <c r="Y4826" i="2"/>
  <c r="Y4827" i="2"/>
  <c r="Y4828" i="2"/>
  <c r="Y4829" i="2"/>
  <c r="Y4830" i="2"/>
  <c r="Y4831" i="2"/>
  <c r="Y4832" i="2"/>
  <c r="Y4833" i="2"/>
  <c r="Y4834" i="2"/>
  <c r="Y4835" i="2"/>
  <c r="Y4836" i="2"/>
  <c r="Y4837" i="2"/>
  <c r="Y4838" i="2"/>
  <c r="Y4839" i="2"/>
  <c r="Y4840" i="2"/>
  <c r="Y4841" i="2"/>
  <c r="Y4842" i="2"/>
  <c r="Y4843" i="2"/>
  <c r="Y4844" i="2"/>
  <c r="Y4845" i="2"/>
  <c r="Y4846" i="2"/>
  <c r="Y4847" i="2"/>
  <c r="Y4848" i="2"/>
  <c r="Y4849" i="2"/>
  <c r="Y4850" i="2"/>
  <c r="Y4851" i="2"/>
  <c r="Y4852" i="2"/>
  <c r="Y4853" i="2"/>
  <c r="Y4854" i="2"/>
  <c r="Y4855" i="2"/>
  <c r="Y4856" i="2"/>
  <c r="Y4857" i="2"/>
  <c r="Y4858" i="2"/>
  <c r="Y4859" i="2"/>
  <c r="Y4860" i="2"/>
  <c r="Y4861" i="2"/>
  <c r="Y4862" i="2"/>
  <c r="Y4863" i="2"/>
  <c r="Y4864" i="2"/>
  <c r="Y4865" i="2"/>
  <c r="Y4866" i="2"/>
  <c r="Y4867" i="2"/>
  <c r="Y4868" i="2"/>
  <c r="Y4869" i="2"/>
  <c r="Y4870" i="2"/>
  <c r="Y4871" i="2"/>
  <c r="Y4872" i="2"/>
  <c r="Y4873" i="2"/>
  <c r="Y4874" i="2"/>
  <c r="Y4875" i="2"/>
  <c r="Y4876" i="2"/>
  <c r="Y4877" i="2"/>
  <c r="Y4878" i="2"/>
  <c r="Y4879" i="2"/>
  <c r="Y4880" i="2"/>
  <c r="Y4881" i="2"/>
  <c r="Y4882" i="2"/>
  <c r="Y4883" i="2"/>
  <c r="Y4884" i="2"/>
  <c r="Y4885" i="2"/>
  <c r="Y4886" i="2"/>
  <c r="Y4887" i="2"/>
  <c r="Y4888" i="2"/>
  <c r="Y4889" i="2"/>
  <c r="Y4890" i="2"/>
  <c r="Y4891" i="2"/>
  <c r="Y4892" i="2"/>
  <c r="Y4893" i="2"/>
  <c r="Y4894" i="2"/>
  <c r="Y4895" i="2"/>
  <c r="Y4896" i="2"/>
  <c r="Y4897" i="2"/>
  <c r="Y4898" i="2"/>
  <c r="Y4899" i="2"/>
  <c r="Y4900" i="2"/>
  <c r="Y4901" i="2"/>
  <c r="Y4902" i="2"/>
  <c r="Y4903" i="2"/>
  <c r="Y4904" i="2"/>
  <c r="Y4905" i="2"/>
  <c r="Y4906" i="2"/>
  <c r="Y4907" i="2"/>
  <c r="Y4908" i="2"/>
  <c r="Y4909" i="2"/>
  <c r="Y4910" i="2"/>
  <c r="Y4911" i="2"/>
  <c r="Y4912" i="2"/>
  <c r="Y4913" i="2"/>
  <c r="Y4914" i="2"/>
  <c r="Y4915" i="2"/>
  <c r="Y4916" i="2"/>
  <c r="Y4917" i="2"/>
  <c r="Y4918" i="2"/>
  <c r="Y4919" i="2"/>
  <c r="Y4920" i="2"/>
  <c r="Y4921" i="2"/>
  <c r="Y4922" i="2"/>
  <c r="Y4923" i="2"/>
  <c r="Y4924" i="2"/>
  <c r="Y4925" i="2"/>
  <c r="Y4926" i="2"/>
  <c r="Y4927" i="2"/>
  <c r="Y4928" i="2"/>
  <c r="Y4929" i="2"/>
  <c r="Y4930" i="2"/>
  <c r="Y4931" i="2"/>
  <c r="Y4932" i="2"/>
  <c r="Y4933" i="2"/>
  <c r="Y4934" i="2"/>
  <c r="Y4935" i="2"/>
  <c r="Y4936" i="2"/>
  <c r="Y4937" i="2"/>
  <c r="Y4938" i="2"/>
  <c r="Y4939" i="2"/>
  <c r="Y4940" i="2"/>
  <c r="Y4941" i="2"/>
  <c r="Y4942" i="2"/>
  <c r="Y4943" i="2"/>
  <c r="Y4944" i="2"/>
  <c r="Y4945" i="2"/>
  <c r="Y4946" i="2"/>
  <c r="Y4947" i="2"/>
  <c r="Y4948" i="2"/>
  <c r="Y4949" i="2"/>
  <c r="Y4950" i="2"/>
  <c r="Y4951" i="2"/>
  <c r="Y4952" i="2"/>
  <c r="Y4953" i="2"/>
  <c r="Y4954" i="2"/>
  <c r="Y4955" i="2"/>
  <c r="Y4956" i="2"/>
  <c r="Y4957" i="2"/>
  <c r="Y4958" i="2"/>
  <c r="Y4959" i="2"/>
  <c r="Y4960" i="2"/>
  <c r="Y4961" i="2"/>
  <c r="Y4962" i="2"/>
  <c r="Y4963" i="2"/>
  <c r="Y4964" i="2"/>
  <c r="Y4965" i="2"/>
  <c r="Y4966" i="2"/>
  <c r="Y4967" i="2"/>
  <c r="Y4968" i="2"/>
  <c r="Y4969" i="2"/>
  <c r="Y4970" i="2"/>
  <c r="Y4971" i="2"/>
  <c r="Y4972" i="2"/>
  <c r="Y4973" i="2"/>
  <c r="Y4974" i="2"/>
  <c r="Y4975" i="2"/>
  <c r="Y4976" i="2"/>
  <c r="Y4977" i="2"/>
  <c r="Y4978" i="2"/>
  <c r="Y4979" i="2"/>
  <c r="Y4980" i="2"/>
  <c r="Y4981" i="2"/>
  <c r="Y4982" i="2"/>
  <c r="Y4983" i="2"/>
  <c r="Y4984" i="2"/>
  <c r="Y4985" i="2"/>
  <c r="Y4986" i="2"/>
  <c r="Y4987" i="2"/>
  <c r="Y4988" i="2"/>
  <c r="Y4989" i="2"/>
  <c r="Y4990" i="2"/>
  <c r="Y4991" i="2"/>
  <c r="Y4992" i="2"/>
  <c r="Y4993" i="2"/>
  <c r="Y4994" i="2"/>
  <c r="Y4995" i="2"/>
  <c r="Y4996" i="2"/>
  <c r="Y4997" i="2"/>
  <c r="Y4998" i="2"/>
  <c r="Y4999" i="2"/>
  <c r="Y5000" i="2"/>
  <c r="Y5001" i="2"/>
  <c r="Y5002" i="2"/>
  <c r="Y5003" i="2"/>
  <c r="Y5004" i="2"/>
  <c r="Y5005" i="2"/>
  <c r="Y5006" i="2"/>
  <c r="Y5007" i="2"/>
  <c r="Y5008" i="2"/>
  <c r="Y5009" i="2"/>
  <c r="Y5010" i="2"/>
  <c r="Y5011" i="2"/>
  <c r="X139" i="2"/>
  <c r="P139" i="3" s="1"/>
  <c r="X140" i="2"/>
  <c r="P140" i="3" s="1"/>
  <c r="X141" i="2"/>
  <c r="P141" i="3" s="1"/>
  <c r="X142" i="2"/>
  <c r="P142" i="3" s="1"/>
  <c r="X143" i="2"/>
  <c r="P143" i="3" s="1"/>
  <c r="X144" i="2"/>
  <c r="P144" i="3" s="1"/>
  <c r="X145" i="2"/>
  <c r="P145" i="3" s="1"/>
  <c r="X146" i="2"/>
  <c r="P146" i="3" s="1"/>
  <c r="X147" i="2"/>
  <c r="P147" i="3" s="1"/>
  <c r="X148" i="2"/>
  <c r="P148" i="3" s="1"/>
  <c r="X149" i="2"/>
  <c r="P149" i="3" s="1"/>
  <c r="X150" i="2"/>
  <c r="P150" i="3" s="1"/>
  <c r="X151" i="2"/>
  <c r="P151" i="3" s="1"/>
  <c r="X152" i="2"/>
  <c r="P152" i="3" s="1"/>
  <c r="X153" i="2"/>
  <c r="P153" i="3" s="1"/>
  <c r="X154" i="2"/>
  <c r="P154" i="3" s="1"/>
  <c r="X155" i="2"/>
  <c r="P155" i="3" s="1"/>
  <c r="X156" i="2"/>
  <c r="P156" i="3" s="1"/>
  <c r="X157" i="2"/>
  <c r="P157" i="3" s="1"/>
  <c r="X158" i="2"/>
  <c r="P158" i="3" s="1"/>
  <c r="X159" i="2"/>
  <c r="P159" i="3" s="1"/>
  <c r="X160" i="2"/>
  <c r="P160" i="3" s="1"/>
  <c r="X161" i="2"/>
  <c r="P161" i="3" s="1"/>
  <c r="X162" i="2"/>
  <c r="P162" i="3" s="1"/>
  <c r="X163" i="2"/>
  <c r="P163" i="3" s="1"/>
  <c r="X164" i="2"/>
  <c r="P164" i="3" s="1"/>
  <c r="X165" i="2"/>
  <c r="P165" i="3" s="1"/>
  <c r="X166" i="2"/>
  <c r="P166" i="3" s="1"/>
  <c r="X167" i="2"/>
  <c r="P167" i="3" s="1"/>
  <c r="X168" i="2"/>
  <c r="P168" i="3" s="1"/>
  <c r="X169" i="2"/>
  <c r="P169" i="3" s="1"/>
  <c r="X170" i="2"/>
  <c r="P170" i="3" s="1"/>
  <c r="X171" i="2"/>
  <c r="P171" i="3" s="1"/>
  <c r="X172" i="2"/>
  <c r="P172" i="3" s="1"/>
  <c r="X173" i="2"/>
  <c r="P173" i="3" s="1"/>
  <c r="X174" i="2"/>
  <c r="P174" i="3" s="1"/>
  <c r="X175" i="2"/>
  <c r="P175" i="3" s="1"/>
  <c r="X176" i="2"/>
  <c r="P176" i="3" s="1"/>
  <c r="X177" i="2"/>
  <c r="P177" i="3" s="1"/>
  <c r="X178" i="2"/>
  <c r="P178" i="3" s="1"/>
  <c r="X179" i="2"/>
  <c r="P179" i="3" s="1"/>
  <c r="X180" i="2"/>
  <c r="P180" i="3" s="1"/>
  <c r="X181" i="2"/>
  <c r="P181" i="3" s="1"/>
  <c r="X182" i="2"/>
  <c r="P182" i="3" s="1"/>
  <c r="X183" i="2"/>
  <c r="P183" i="3" s="1"/>
  <c r="X184" i="2"/>
  <c r="P184" i="3" s="1"/>
  <c r="X185" i="2"/>
  <c r="P185" i="3" s="1"/>
  <c r="X186" i="2"/>
  <c r="P186" i="3" s="1"/>
  <c r="X187" i="2"/>
  <c r="P187" i="3" s="1"/>
  <c r="X188" i="2"/>
  <c r="P188" i="3" s="1"/>
  <c r="X189" i="2"/>
  <c r="P189" i="3" s="1"/>
  <c r="X190" i="2"/>
  <c r="P190" i="3" s="1"/>
  <c r="X191" i="2"/>
  <c r="P191" i="3" s="1"/>
  <c r="X192" i="2"/>
  <c r="P192" i="3" s="1"/>
  <c r="X193" i="2"/>
  <c r="P193" i="3" s="1"/>
  <c r="X194" i="2"/>
  <c r="P194" i="3" s="1"/>
  <c r="X195" i="2"/>
  <c r="P195" i="3" s="1"/>
  <c r="X196" i="2"/>
  <c r="P196" i="3" s="1"/>
  <c r="X197" i="2"/>
  <c r="P197" i="3" s="1"/>
  <c r="X198" i="2"/>
  <c r="P198" i="3" s="1"/>
  <c r="X199" i="2"/>
  <c r="P199" i="3" s="1"/>
  <c r="X200" i="2"/>
  <c r="P200" i="3" s="1"/>
  <c r="X201" i="2"/>
  <c r="P201" i="3" s="1"/>
  <c r="X202" i="2"/>
  <c r="P202" i="3" s="1"/>
  <c r="X203" i="2"/>
  <c r="P203" i="3" s="1"/>
  <c r="X204" i="2"/>
  <c r="P204" i="3" s="1"/>
  <c r="X205" i="2"/>
  <c r="P205" i="3" s="1"/>
  <c r="X206" i="2"/>
  <c r="P206" i="3" s="1"/>
  <c r="X207" i="2"/>
  <c r="P207" i="3" s="1"/>
  <c r="X208" i="2"/>
  <c r="P208" i="3" s="1"/>
  <c r="X209" i="2"/>
  <c r="P209" i="3" s="1"/>
  <c r="X210" i="2"/>
  <c r="P210" i="3" s="1"/>
  <c r="X211" i="2"/>
  <c r="P211" i="3" s="1"/>
  <c r="X212" i="2"/>
  <c r="P212" i="3" s="1"/>
  <c r="X213" i="2"/>
  <c r="P213" i="3" s="1"/>
  <c r="X214" i="2"/>
  <c r="P214" i="3" s="1"/>
  <c r="X215" i="2"/>
  <c r="P215" i="3" s="1"/>
  <c r="X216" i="2"/>
  <c r="P216" i="3" s="1"/>
  <c r="X217" i="2"/>
  <c r="P217" i="3" s="1"/>
  <c r="X218" i="2"/>
  <c r="X219" i="2"/>
  <c r="P219" i="3" s="1"/>
  <c r="X220" i="2"/>
  <c r="P220" i="3" s="1"/>
  <c r="X221" i="2"/>
  <c r="P221" i="3" s="1"/>
  <c r="X222" i="2"/>
  <c r="P222" i="3" s="1"/>
  <c r="X223" i="2"/>
  <c r="P223" i="3" s="1"/>
  <c r="X224" i="2"/>
  <c r="P224" i="3" s="1"/>
  <c r="X225" i="2"/>
  <c r="P225" i="3" s="1"/>
  <c r="X226" i="2"/>
  <c r="P226" i="3" s="1"/>
  <c r="X227" i="2"/>
  <c r="P227" i="3" s="1"/>
  <c r="X228" i="2"/>
  <c r="P228" i="3" s="1"/>
  <c r="X229" i="2"/>
  <c r="P229" i="3" s="1"/>
  <c r="X230" i="2"/>
  <c r="P230" i="3" s="1"/>
  <c r="X231" i="2"/>
  <c r="P231" i="3" s="1"/>
  <c r="X232" i="2"/>
  <c r="P232" i="3" s="1"/>
  <c r="X233" i="2"/>
  <c r="P233" i="3" s="1"/>
  <c r="X234" i="2"/>
  <c r="P234" i="3" s="1"/>
  <c r="X235" i="2"/>
  <c r="P235" i="3" s="1"/>
  <c r="X236" i="2"/>
  <c r="P236" i="3" s="1"/>
  <c r="X237" i="2"/>
  <c r="P237" i="3" s="1"/>
  <c r="X238" i="2"/>
  <c r="P238" i="3" s="1"/>
  <c r="X239" i="2"/>
  <c r="P239" i="3" s="1"/>
  <c r="X240" i="2"/>
  <c r="P240" i="3" s="1"/>
  <c r="X241" i="2"/>
  <c r="P241" i="3" s="1"/>
  <c r="X242" i="2"/>
  <c r="P242" i="3" s="1"/>
  <c r="X243" i="2"/>
  <c r="P243" i="3" s="1"/>
  <c r="X244" i="2"/>
  <c r="P244" i="3" s="1"/>
  <c r="X245" i="2"/>
  <c r="P245" i="3" s="1"/>
  <c r="X246" i="2"/>
  <c r="P246" i="3" s="1"/>
  <c r="X247" i="2"/>
  <c r="P247" i="3" s="1"/>
  <c r="X248" i="2"/>
  <c r="P248" i="3" s="1"/>
  <c r="X249" i="2"/>
  <c r="P249" i="3" s="1"/>
  <c r="X250" i="2"/>
  <c r="P250" i="3" s="1"/>
  <c r="X251" i="2"/>
  <c r="P251" i="3" s="1"/>
  <c r="X252" i="2"/>
  <c r="P252" i="3" s="1"/>
  <c r="X253" i="2"/>
  <c r="P253" i="3" s="1"/>
  <c r="X254" i="2"/>
  <c r="P254" i="3" s="1"/>
  <c r="X255" i="2"/>
  <c r="P255" i="3" s="1"/>
  <c r="X256" i="2"/>
  <c r="P256" i="3" s="1"/>
  <c r="X257" i="2"/>
  <c r="P257" i="3" s="1"/>
  <c r="X258" i="2"/>
  <c r="P258" i="3" s="1"/>
  <c r="X259" i="2"/>
  <c r="P259" i="3" s="1"/>
  <c r="X260" i="2"/>
  <c r="P260" i="3" s="1"/>
  <c r="X261" i="2"/>
  <c r="P261" i="3" s="1"/>
  <c r="X262" i="2"/>
  <c r="P262" i="3" s="1"/>
  <c r="X263" i="2"/>
  <c r="P263" i="3" s="1"/>
  <c r="X264" i="2"/>
  <c r="P264" i="3" s="1"/>
  <c r="X265" i="2"/>
  <c r="P265" i="3" s="1"/>
  <c r="X266" i="2"/>
  <c r="P266" i="3" s="1"/>
  <c r="X267" i="2"/>
  <c r="P267" i="3" s="1"/>
  <c r="X268" i="2"/>
  <c r="P268" i="3" s="1"/>
  <c r="X269" i="2"/>
  <c r="P269" i="3" s="1"/>
  <c r="X270" i="2"/>
  <c r="P270" i="3" s="1"/>
  <c r="X271" i="2"/>
  <c r="P271" i="3" s="1"/>
  <c r="X272" i="2"/>
  <c r="P272" i="3" s="1"/>
  <c r="X273" i="2"/>
  <c r="P273" i="3" s="1"/>
  <c r="X274" i="2"/>
  <c r="P274" i="3" s="1"/>
  <c r="X275" i="2"/>
  <c r="P275" i="3" s="1"/>
  <c r="X276" i="2"/>
  <c r="P276" i="3" s="1"/>
  <c r="X277" i="2"/>
  <c r="P277" i="3" s="1"/>
  <c r="X278" i="2"/>
  <c r="P278" i="3" s="1"/>
  <c r="X279" i="2"/>
  <c r="P279" i="3" s="1"/>
  <c r="X280" i="2"/>
  <c r="P280" i="3" s="1"/>
  <c r="X281" i="2"/>
  <c r="P281" i="3" s="1"/>
  <c r="X282" i="2"/>
  <c r="P282" i="3" s="1"/>
  <c r="X283" i="2"/>
  <c r="P283" i="3" s="1"/>
  <c r="X284" i="2"/>
  <c r="P284" i="3" s="1"/>
  <c r="X285" i="2"/>
  <c r="P285" i="3" s="1"/>
  <c r="X286" i="2"/>
  <c r="P286" i="3" s="1"/>
  <c r="X287" i="2"/>
  <c r="P287" i="3" s="1"/>
  <c r="X288" i="2"/>
  <c r="P288" i="3" s="1"/>
  <c r="X289" i="2"/>
  <c r="P289" i="3" s="1"/>
  <c r="X290" i="2"/>
  <c r="P290" i="3" s="1"/>
  <c r="X291" i="2"/>
  <c r="P291" i="3" s="1"/>
  <c r="X292" i="2"/>
  <c r="P292" i="3" s="1"/>
  <c r="X293" i="2"/>
  <c r="P293" i="3" s="1"/>
  <c r="X294" i="2"/>
  <c r="P294" i="3" s="1"/>
  <c r="X295" i="2"/>
  <c r="P295" i="3" s="1"/>
  <c r="X296" i="2"/>
  <c r="P296" i="3" s="1"/>
  <c r="X297" i="2"/>
  <c r="P297" i="3" s="1"/>
  <c r="X298" i="2"/>
  <c r="P298" i="3" s="1"/>
  <c r="X299" i="2"/>
  <c r="P299" i="3" s="1"/>
  <c r="X300" i="2"/>
  <c r="P300" i="3" s="1"/>
  <c r="X301" i="2"/>
  <c r="P301" i="3" s="1"/>
  <c r="X302" i="2"/>
  <c r="P302" i="3" s="1"/>
  <c r="X303" i="2"/>
  <c r="P303" i="3" s="1"/>
  <c r="X304" i="2"/>
  <c r="X305" i="2"/>
  <c r="P305" i="3" s="1"/>
  <c r="X306" i="2"/>
  <c r="P306" i="3" s="1"/>
  <c r="X307" i="2"/>
  <c r="P307" i="3" s="1"/>
  <c r="X308" i="2"/>
  <c r="P308" i="3" s="1"/>
  <c r="X309" i="2"/>
  <c r="P309" i="3" s="1"/>
  <c r="X310" i="2"/>
  <c r="P310" i="3" s="1"/>
  <c r="X311" i="2"/>
  <c r="P311" i="3" s="1"/>
  <c r="X312" i="2"/>
  <c r="P312" i="3" s="1"/>
  <c r="X313" i="2"/>
  <c r="P313" i="3" s="1"/>
  <c r="X314" i="2"/>
  <c r="P314" i="3" s="1"/>
  <c r="X315" i="2"/>
  <c r="P315" i="3" s="1"/>
  <c r="X316" i="2"/>
  <c r="P316" i="3" s="1"/>
  <c r="X317" i="2"/>
  <c r="P317" i="3" s="1"/>
  <c r="X318" i="2"/>
  <c r="P318" i="3" s="1"/>
  <c r="X319" i="2"/>
  <c r="P319" i="3" s="1"/>
  <c r="X320" i="2"/>
  <c r="P320" i="3" s="1"/>
  <c r="X321" i="2"/>
  <c r="P321" i="3" s="1"/>
  <c r="X322" i="2"/>
  <c r="P322" i="3" s="1"/>
  <c r="X323" i="2"/>
  <c r="P323" i="3" s="1"/>
  <c r="X324" i="2"/>
  <c r="P324" i="3" s="1"/>
  <c r="X325" i="2"/>
  <c r="P325" i="3" s="1"/>
  <c r="X326" i="2"/>
  <c r="P326" i="3" s="1"/>
  <c r="X327" i="2"/>
  <c r="P327" i="3" s="1"/>
  <c r="X328" i="2"/>
  <c r="P328" i="3" s="1"/>
  <c r="X329" i="2"/>
  <c r="P329" i="3" s="1"/>
  <c r="X330" i="2"/>
  <c r="P330" i="3" s="1"/>
  <c r="X331" i="2"/>
  <c r="P331" i="3" s="1"/>
  <c r="X332" i="2"/>
  <c r="P332" i="3" s="1"/>
  <c r="X333" i="2"/>
  <c r="P333" i="3" s="1"/>
  <c r="X334" i="2"/>
  <c r="P334" i="3" s="1"/>
  <c r="X335" i="2"/>
  <c r="P335" i="3" s="1"/>
  <c r="X336" i="2"/>
  <c r="P336" i="3" s="1"/>
  <c r="X337" i="2"/>
  <c r="P337" i="3" s="1"/>
  <c r="X338" i="2"/>
  <c r="P338" i="3" s="1"/>
  <c r="X339" i="2"/>
  <c r="P339" i="3" s="1"/>
  <c r="X340" i="2"/>
  <c r="P340" i="3" s="1"/>
  <c r="X341" i="2"/>
  <c r="P341" i="3" s="1"/>
  <c r="X342" i="2"/>
  <c r="P342" i="3" s="1"/>
  <c r="X343" i="2"/>
  <c r="P343" i="3" s="1"/>
  <c r="X344" i="2"/>
  <c r="P344" i="3" s="1"/>
  <c r="X345" i="2"/>
  <c r="P345" i="3" s="1"/>
  <c r="X346" i="2"/>
  <c r="P346" i="3" s="1"/>
  <c r="X347" i="2"/>
  <c r="P347" i="3" s="1"/>
  <c r="X348" i="2"/>
  <c r="P348" i="3" s="1"/>
  <c r="X349" i="2"/>
  <c r="P349" i="3" s="1"/>
  <c r="X350" i="2"/>
  <c r="P350" i="3" s="1"/>
  <c r="X351" i="2"/>
  <c r="P351" i="3" s="1"/>
  <c r="X352" i="2"/>
  <c r="P352" i="3" s="1"/>
  <c r="X353" i="2"/>
  <c r="P353" i="3" s="1"/>
  <c r="X354" i="2"/>
  <c r="P354" i="3" s="1"/>
  <c r="X355" i="2"/>
  <c r="P355" i="3" s="1"/>
  <c r="X356" i="2"/>
  <c r="P356" i="3" s="1"/>
  <c r="X357" i="2"/>
  <c r="P357" i="3" s="1"/>
  <c r="X358" i="2"/>
  <c r="P358" i="3" s="1"/>
  <c r="X359" i="2"/>
  <c r="P359" i="3" s="1"/>
  <c r="X360" i="2"/>
  <c r="P360" i="3" s="1"/>
  <c r="X361" i="2"/>
  <c r="P361" i="3" s="1"/>
  <c r="X362" i="2"/>
  <c r="P362" i="3" s="1"/>
  <c r="X363" i="2"/>
  <c r="P363" i="3" s="1"/>
  <c r="X364" i="2"/>
  <c r="P364" i="3" s="1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1683" i="2"/>
  <c r="X1684" i="2"/>
  <c r="X1685" i="2"/>
  <c r="X1686" i="2"/>
  <c r="X1687" i="2"/>
  <c r="X1688" i="2"/>
  <c r="X1689" i="2"/>
  <c r="X1690" i="2"/>
  <c r="X1691" i="2"/>
  <c r="X1692" i="2"/>
  <c r="X1693" i="2"/>
  <c r="X1694" i="2"/>
  <c r="X1695" i="2"/>
  <c r="X1696" i="2"/>
  <c r="X1697" i="2"/>
  <c r="X1698" i="2"/>
  <c r="X1699" i="2"/>
  <c r="X1700" i="2"/>
  <c r="X1701" i="2"/>
  <c r="X1702" i="2"/>
  <c r="X1703" i="2"/>
  <c r="X1704" i="2"/>
  <c r="X1705" i="2"/>
  <c r="X1706" i="2"/>
  <c r="X1707" i="2"/>
  <c r="X1708" i="2"/>
  <c r="X1709" i="2"/>
  <c r="X1710" i="2"/>
  <c r="X1711" i="2"/>
  <c r="X1712" i="2"/>
  <c r="X1713" i="2"/>
  <c r="X1714" i="2"/>
  <c r="X1715" i="2"/>
  <c r="X1716" i="2"/>
  <c r="X1717" i="2"/>
  <c r="X1718" i="2"/>
  <c r="X1719" i="2"/>
  <c r="X1720" i="2"/>
  <c r="X1721" i="2"/>
  <c r="X1722" i="2"/>
  <c r="X1723" i="2"/>
  <c r="X1724" i="2"/>
  <c r="X1725" i="2"/>
  <c r="X1726" i="2"/>
  <c r="X1727" i="2"/>
  <c r="X1728" i="2"/>
  <c r="X1729" i="2"/>
  <c r="X1730" i="2"/>
  <c r="X1731" i="2"/>
  <c r="X1732" i="2"/>
  <c r="X1733" i="2"/>
  <c r="X1734" i="2"/>
  <c r="X1735" i="2"/>
  <c r="X1736" i="2"/>
  <c r="X1737" i="2"/>
  <c r="X1738" i="2"/>
  <c r="X1739" i="2"/>
  <c r="X1740" i="2"/>
  <c r="X1741" i="2"/>
  <c r="X1742" i="2"/>
  <c r="X1743" i="2"/>
  <c r="X1744" i="2"/>
  <c r="X1745" i="2"/>
  <c r="X1746" i="2"/>
  <c r="X1747" i="2"/>
  <c r="X1748" i="2"/>
  <c r="X1749" i="2"/>
  <c r="X1750" i="2"/>
  <c r="X1751" i="2"/>
  <c r="X1752" i="2"/>
  <c r="X1753" i="2"/>
  <c r="X1754" i="2"/>
  <c r="X1755" i="2"/>
  <c r="X1756" i="2"/>
  <c r="X1757" i="2"/>
  <c r="X1758" i="2"/>
  <c r="X1759" i="2"/>
  <c r="X1760" i="2"/>
  <c r="X1761" i="2"/>
  <c r="X1762" i="2"/>
  <c r="X1763" i="2"/>
  <c r="X1764" i="2"/>
  <c r="X1765" i="2"/>
  <c r="X1766" i="2"/>
  <c r="X1767" i="2"/>
  <c r="X1768" i="2"/>
  <c r="X1769" i="2"/>
  <c r="X1770" i="2"/>
  <c r="X1771" i="2"/>
  <c r="X1772" i="2"/>
  <c r="X1773" i="2"/>
  <c r="X1774" i="2"/>
  <c r="X1775" i="2"/>
  <c r="X1776" i="2"/>
  <c r="X1777" i="2"/>
  <c r="X1778" i="2"/>
  <c r="X1779" i="2"/>
  <c r="X1780" i="2"/>
  <c r="X1781" i="2"/>
  <c r="X1782" i="2"/>
  <c r="X1783" i="2"/>
  <c r="X1784" i="2"/>
  <c r="X1785" i="2"/>
  <c r="X1786" i="2"/>
  <c r="X1787" i="2"/>
  <c r="X1788" i="2"/>
  <c r="X1789" i="2"/>
  <c r="X1790" i="2"/>
  <c r="X1791" i="2"/>
  <c r="X1792" i="2"/>
  <c r="X1793" i="2"/>
  <c r="X1794" i="2"/>
  <c r="X1795" i="2"/>
  <c r="X1796" i="2"/>
  <c r="X1797" i="2"/>
  <c r="X1798" i="2"/>
  <c r="X1799" i="2"/>
  <c r="X1800" i="2"/>
  <c r="X1801" i="2"/>
  <c r="X1802" i="2"/>
  <c r="X1803" i="2"/>
  <c r="X1804" i="2"/>
  <c r="X1805" i="2"/>
  <c r="X1806" i="2"/>
  <c r="X1807" i="2"/>
  <c r="X1808" i="2"/>
  <c r="X1809" i="2"/>
  <c r="X1810" i="2"/>
  <c r="X1811" i="2"/>
  <c r="X1812" i="2"/>
  <c r="X1813" i="2"/>
  <c r="X1814" i="2"/>
  <c r="X1815" i="2"/>
  <c r="X1816" i="2"/>
  <c r="X1817" i="2"/>
  <c r="X1818" i="2"/>
  <c r="X1819" i="2"/>
  <c r="X1820" i="2"/>
  <c r="X1821" i="2"/>
  <c r="X1822" i="2"/>
  <c r="X1823" i="2"/>
  <c r="X1824" i="2"/>
  <c r="X1825" i="2"/>
  <c r="X1826" i="2"/>
  <c r="X1827" i="2"/>
  <c r="X1828" i="2"/>
  <c r="X1829" i="2"/>
  <c r="X1830" i="2"/>
  <c r="X1831" i="2"/>
  <c r="X1832" i="2"/>
  <c r="X1833" i="2"/>
  <c r="X1834" i="2"/>
  <c r="X1835" i="2"/>
  <c r="X1836" i="2"/>
  <c r="X1837" i="2"/>
  <c r="X1838" i="2"/>
  <c r="X1839" i="2"/>
  <c r="X1840" i="2"/>
  <c r="X1841" i="2"/>
  <c r="X1842" i="2"/>
  <c r="X1843" i="2"/>
  <c r="X1844" i="2"/>
  <c r="X1845" i="2"/>
  <c r="X1846" i="2"/>
  <c r="X1847" i="2"/>
  <c r="X1848" i="2"/>
  <c r="X1849" i="2"/>
  <c r="X1850" i="2"/>
  <c r="X1851" i="2"/>
  <c r="X1852" i="2"/>
  <c r="X1853" i="2"/>
  <c r="X1854" i="2"/>
  <c r="X1855" i="2"/>
  <c r="X1856" i="2"/>
  <c r="X1857" i="2"/>
  <c r="X1858" i="2"/>
  <c r="X1859" i="2"/>
  <c r="X1860" i="2"/>
  <c r="X1861" i="2"/>
  <c r="X1862" i="2"/>
  <c r="X1863" i="2"/>
  <c r="X1864" i="2"/>
  <c r="X1865" i="2"/>
  <c r="X1866" i="2"/>
  <c r="X1867" i="2"/>
  <c r="X1868" i="2"/>
  <c r="X1869" i="2"/>
  <c r="X1870" i="2"/>
  <c r="X1871" i="2"/>
  <c r="X1872" i="2"/>
  <c r="X1873" i="2"/>
  <c r="X1874" i="2"/>
  <c r="X1875" i="2"/>
  <c r="X1876" i="2"/>
  <c r="X1877" i="2"/>
  <c r="X1878" i="2"/>
  <c r="X1879" i="2"/>
  <c r="X1880" i="2"/>
  <c r="X1881" i="2"/>
  <c r="X1882" i="2"/>
  <c r="X1883" i="2"/>
  <c r="X1884" i="2"/>
  <c r="X1885" i="2"/>
  <c r="X1886" i="2"/>
  <c r="X1887" i="2"/>
  <c r="X1888" i="2"/>
  <c r="X1889" i="2"/>
  <c r="X1890" i="2"/>
  <c r="X1891" i="2"/>
  <c r="X1892" i="2"/>
  <c r="X1893" i="2"/>
  <c r="X1894" i="2"/>
  <c r="X1895" i="2"/>
  <c r="X1896" i="2"/>
  <c r="X1897" i="2"/>
  <c r="X1898" i="2"/>
  <c r="X1899" i="2"/>
  <c r="X1900" i="2"/>
  <c r="X1901" i="2"/>
  <c r="X1902" i="2"/>
  <c r="X1903" i="2"/>
  <c r="X1904" i="2"/>
  <c r="X1905" i="2"/>
  <c r="X1906" i="2"/>
  <c r="X1907" i="2"/>
  <c r="X1908" i="2"/>
  <c r="X1909" i="2"/>
  <c r="X1910" i="2"/>
  <c r="X1911" i="2"/>
  <c r="X1912" i="2"/>
  <c r="X1913" i="2"/>
  <c r="X1914" i="2"/>
  <c r="X1915" i="2"/>
  <c r="X1916" i="2"/>
  <c r="X1917" i="2"/>
  <c r="X1918" i="2"/>
  <c r="X1919" i="2"/>
  <c r="X1920" i="2"/>
  <c r="X1921" i="2"/>
  <c r="X1922" i="2"/>
  <c r="X1923" i="2"/>
  <c r="X1924" i="2"/>
  <c r="X1925" i="2"/>
  <c r="X1926" i="2"/>
  <c r="X1927" i="2"/>
  <c r="X1928" i="2"/>
  <c r="X1929" i="2"/>
  <c r="X1930" i="2"/>
  <c r="X1931" i="2"/>
  <c r="X1932" i="2"/>
  <c r="X1933" i="2"/>
  <c r="X1934" i="2"/>
  <c r="X1935" i="2"/>
  <c r="X1936" i="2"/>
  <c r="X1937" i="2"/>
  <c r="X1938" i="2"/>
  <c r="X1939" i="2"/>
  <c r="X1940" i="2"/>
  <c r="X1941" i="2"/>
  <c r="X1942" i="2"/>
  <c r="X1943" i="2"/>
  <c r="X1944" i="2"/>
  <c r="X1945" i="2"/>
  <c r="X1946" i="2"/>
  <c r="X1947" i="2"/>
  <c r="X1948" i="2"/>
  <c r="X1949" i="2"/>
  <c r="X1950" i="2"/>
  <c r="X1951" i="2"/>
  <c r="X1952" i="2"/>
  <c r="X1953" i="2"/>
  <c r="X1954" i="2"/>
  <c r="X1955" i="2"/>
  <c r="X1956" i="2"/>
  <c r="X1957" i="2"/>
  <c r="X1958" i="2"/>
  <c r="X1959" i="2"/>
  <c r="X1960" i="2"/>
  <c r="X1961" i="2"/>
  <c r="X1962" i="2"/>
  <c r="X1963" i="2"/>
  <c r="X1964" i="2"/>
  <c r="X1965" i="2"/>
  <c r="X1966" i="2"/>
  <c r="X1967" i="2"/>
  <c r="X1968" i="2"/>
  <c r="X1969" i="2"/>
  <c r="X1970" i="2"/>
  <c r="X1971" i="2"/>
  <c r="X1972" i="2"/>
  <c r="X1973" i="2"/>
  <c r="X1974" i="2"/>
  <c r="X1975" i="2"/>
  <c r="X1976" i="2"/>
  <c r="X1977" i="2"/>
  <c r="X1978" i="2"/>
  <c r="X1979" i="2"/>
  <c r="X1980" i="2"/>
  <c r="X1981" i="2"/>
  <c r="X1982" i="2"/>
  <c r="X1983" i="2"/>
  <c r="X1984" i="2"/>
  <c r="X1985" i="2"/>
  <c r="X1986" i="2"/>
  <c r="X1987" i="2"/>
  <c r="X1988" i="2"/>
  <c r="X1989" i="2"/>
  <c r="X1990" i="2"/>
  <c r="X1991" i="2"/>
  <c r="X1992" i="2"/>
  <c r="X1993" i="2"/>
  <c r="X1994" i="2"/>
  <c r="X1995" i="2"/>
  <c r="X1996" i="2"/>
  <c r="X1997" i="2"/>
  <c r="X1998" i="2"/>
  <c r="X1999" i="2"/>
  <c r="X2000" i="2"/>
  <c r="X2001" i="2"/>
  <c r="X2002" i="2"/>
  <c r="X2003" i="2"/>
  <c r="X2004" i="2"/>
  <c r="X2005" i="2"/>
  <c r="X2006" i="2"/>
  <c r="X2007" i="2"/>
  <c r="X2008" i="2"/>
  <c r="X2009" i="2"/>
  <c r="X2010" i="2"/>
  <c r="X2011" i="2"/>
  <c r="X2012" i="2"/>
  <c r="X2013" i="2"/>
  <c r="X2014" i="2"/>
  <c r="X2015" i="2"/>
  <c r="X2016" i="2"/>
  <c r="X2017" i="2"/>
  <c r="X2018" i="2"/>
  <c r="X2019" i="2"/>
  <c r="X2020" i="2"/>
  <c r="X2021" i="2"/>
  <c r="X2022" i="2"/>
  <c r="X2023" i="2"/>
  <c r="X2024" i="2"/>
  <c r="X2025" i="2"/>
  <c r="X2026" i="2"/>
  <c r="X2027" i="2"/>
  <c r="X2028" i="2"/>
  <c r="X2029" i="2"/>
  <c r="X2030" i="2"/>
  <c r="X2031" i="2"/>
  <c r="X2032" i="2"/>
  <c r="X2033" i="2"/>
  <c r="X2034" i="2"/>
  <c r="X2035" i="2"/>
  <c r="X2036" i="2"/>
  <c r="X2037" i="2"/>
  <c r="X2038" i="2"/>
  <c r="X2039" i="2"/>
  <c r="X2040" i="2"/>
  <c r="X2041" i="2"/>
  <c r="X2042" i="2"/>
  <c r="X2043" i="2"/>
  <c r="X2044" i="2"/>
  <c r="X2045" i="2"/>
  <c r="X2046" i="2"/>
  <c r="X2047" i="2"/>
  <c r="X2048" i="2"/>
  <c r="X2049" i="2"/>
  <c r="X2050" i="2"/>
  <c r="X2051" i="2"/>
  <c r="X2052" i="2"/>
  <c r="X2053" i="2"/>
  <c r="X2054" i="2"/>
  <c r="X2055" i="2"/>
  <c r="X2056" i="2"/>
  <c r="X2057" i="2"/>
  <c r="X2058" i="2"/>
  <c r="X2059" i="2"/>
  <c r="X2060" i="2"/>
  <c r="X2061" i="2"/>
  <c r="X2062" i="2"/>
  <c r="X2063" i="2"/>
  <c r="X2064" i="2"/>
  <c r="X2065" i="2"/>
  <c r="X2066" i="2"/>
  <c r="X2067" i="2"/>
  <c r="X2068" i="2"/>
  <c r="X2069" i="2"/>
  <c r="X2070" i="2"/>
  <c r="X2071" i="2"/>
  <c r="X2072" i="2"/>
  <c r="X2073" i="2"/>
  <c r="X2074" i="2"/>
  <c r="X2075" i="2"/>
  <c r="X2076" i="2"/>
  <c r="X2077" i="2"/>
  <c r="X2078" i="2"/>
  <c r="X2079" i="2"/>
  <c r="X2080" i="2"/>
  <c r="X2081" i="2"/>
  <c r="X2082" i="2"/>
  <c r="X2083" i="2"/>
  <c r="X2084" i="2"/>
  <c r="X2085" i="2"/>
  <c r="X2086" i="2"/>
  <c r="X2087" i="2"/>
  <c r="X2088" i="2"/>
  <c r="X2089" i="2"/>
  <c r="X2090" i="2"/>
  <c r="X2091" i="2"/>
  <c r="X2092" i="2"/>
  <c r="X2093" i="2"/>
  <c r="X2094" i="2"/>
  <c r="X2095" i="2"/>
  <c r="X2096" i="2"/>
  <c r="X2097" i="2"/>
  <c r="X2098" i="2"/>
  <c r="X2099" i="2"/>
  <c r="X2100" i="2"/>
  <c r="X2101" i="2"/>
  <c r="X2102" i="2"/>
  <c r="X2103" i="2"/>
  <c r="X2104" i="2"/>
  <c r="X2105" i="2"/>
  <c r="X2106" i="2"/>
  <c r="X2107" i="2"/>
  <c r="X2108" i="2"/>
  <c r="X2109" i="2"/>
  <c r="X2110" i="2"/>
  <c r="X2111" i="2"/>
  <c r="X2112" i="2"/>
  <c r="X2113" i="2"/>
  <c r="X2114" i="2"/>
  <c r="X2115" i="2"/>
  <c r="X2116" i="2"/>
  <c r="X2117" i="2"/>
  <c r="X2118" i="2"/>
  <c r="X2119" i="2"/>
  <c r="X2120" i="2"/>
  <c r="X2121" i="2"/>
  <c r="X2122" i="2"/>
  <c r="X2123" i="2"/>
  <c r="X2124" i="2"/>
  <c r="X2125" i="2"/>
  <c r="X2126" i="2"/>
  <c r="X2127" i="2"/>
  <c r="X2128" i="2"/>
  <c r="X2129" i="2"/>
  <c r="X2130" i="2"/>
  <c r="X2131" i="2"/>
  <c r="X2132" i="2"/>
  <c r="X2133" i="2"/>
  <c r="X2134" i="2"/>
  <c r="X2135" i="2"/>
  <c r="X2136" i="2"/>
  <c r="X2137" i="2"/>
  <c r="X2138" i="2"/>
  <c r="X2139" i="2"/>
  <c r="X2140" i="2"/>
  <c r="X2141" i="2"/>
  <c r="X2142" i="2"/>
  <c r="X2143" i="2"/>
  <c r="X2144" i="2"/>
  <c r="X2145" i="2"/>
  <c r="X2146" i="2"/>
  <c r="X2147" i="2"/>
  <c r="X2148" i="2"/>
  <c r="X2149" i="2"/>
  <c r="X2150" i="2"/>
  <c r="X2151" i="2"/>
  <c r="X2152" i="2"/>
  <c r="X2153" i="2"/>
  <c r="X2154" i="2"/>
  <c r="X2155" i="2"/>
  <c r="X2156" i="2"/>
  <c r="X2157" i="2"/>
  <c r="X2158" i="2"/>
  <c r="X2159" i="2"/>
  <c r="X2160" i="2"/>
  <c r="X2161" i="2"/>
  <c r="X2162" i="2"/>
  <c r="X2163" i="2"/>
  <c r="X2164" i="2"/>
  <c r="X2165" i="2"/>
  <c r="X2166" i="2"/>
  <c r="X2167" i="2"/>
  <c r="X2168" i="2"/>
  <c r="X2169" i="2"/>
  <c r="X2170" i="2"/>
  <c r="X2171" i="2"/>
  <c r="X2172" i="2"/>
  <c r="X2173" i="2"/>
  <c r="X2174" i="2"/>
  <c r="X2175" i="2"/>
  <c r="X2176" i="2"/>
  <c r="X2177" i="2"/>
  <c r="X2178" i="2"/>
  <c r="X2179" i="2"/>
  <c r="X2180" i="2"/>
  <c r="X2181" i="2"/>
  <c r="X2182" i="2"/>
  <c r="X2183" i="2"/>
  <c r="X2184" i="2"/>
  <c r="X2185" i="2"/>
  <c r="X2186" i="2"/>
  <c r="X2187" i="2"/>
  <c r="X2188" i="2"/>
  <c r="X2189" i="2"/>
  <c r="X2190" i="2"/>
  <c r="X2191" i="2"/>
  <c r="X2192" i="2"/>
  <c r="X2193" i="2"/>
  <c r="X2194" i="2"/>
  <c r="X2195" i="2"/>
  <c r="X2196" i="2"/>
  <c r="X2197" i="2"/>
  <c r="X2198" i="2"/>
  <c r="X2199" i="2"/>
  <c r="X2200" i="2"/>
  <c r="X2201" i="2"/>
  <c r="X2202" i="2"/>
  <c r="X2203" i="2"/>
  <c r="X2204" i="2"/>
  <c r="X2205" i="2"/>
  <c r="X2206" i="2"/>
  <c r="X2207" i="2"/>
  <c r="X2208" i="2"/>
  <c r="X2209" i="2"/>
  <c r="X2210" i="2"/>
  <c r="X2211" i="2"/>
  <c r="X2212" i="2"/>
  <c r="X2213" i="2"/>
  <c r="X2214" i="2"/>
  <c r="X2215" i="2"/>
  <c r="X2216" i="2"/>
  <c r="X2217" i="2"/>
  <c r="X2218" i="2"/>
  <c r="X2219" i="2"/>
  <c r="X2220" i="2"/>
  <c r="X2221" i="2"/>
  <c r="X2222" i="2"/>
  <c r="X2223" i="2"/>
  <c r="X2224" i="2"/>
  <c r="X2225" i="2"/>
  <c r="X2226" i="2"/>
  <c r="X2227" i="2"/>
  <c r="X2228" i="2"/>
  <c r="X2229" i="2"/>
  <c r="X2230" i="2"/>
  <c r="X2231" i="2"/>
  <c r="X2232" i="2"/>
  <c r="X2233" i="2"/>
  <c r="X2234" i="2"/>
  <c r="X2235" i="2"/>
  <c r="X2236" i="2"/>
  <c r="X2237" i="2"/>
  <c r="X2238" i="2"/>
  <c r="X2239" i="2"/>
  <c r="X2240" i="2"/>
  <c r="X2241" i="2"/>
  <c r="X2242" i="2"/>
  <c r="X2243" i="2"/>
  <c r="X2244" i="2"/>
  <c r="X2245" i="2"/>
  <c r="X2246" i="2"/>
  <c r="X2247" i="2"/>
  <c r="X2248" i="2"/>
  <c r="X2249" i="2"/>
  <c r="X2250" i="2"/>
  <c r="X2251" i="2"/>
  <c r="X2252" i="2"/>
  <c r="X2253" i="2"/>
  <c r="X2254" i="2"/>
  <c r="X2255" i="2"/>
  <c r="X2256" i="2"/>
  <c r="X2257" i="2"/>
  <c r="X2258" i="2"/>
  <c r="X2259" i="2"/>
  <c r="X2260" i="2"/>
  <c r="X2261" i="2"/>
  <c r="X2262" i="2"/>
  <c r="X2263" i="2"/>
  <c r="X2264" i="2"/>
  <c r="X2265" i="2"/>
  <c r="X2266" i="2"/>
  <c r="X2267" i="2"/>
  <c r="X2268" i="2"/>
  <c r="X2269" i="2"/>
  <c r="X2270" i="2"/>
  <c r="X2271" i="2"/>
  <c r="X2272" i="2"/>
  <c r="X2273" i="2"/>
  <c r="X2274" i="2"/>
  <c r="X2275" i="2"/>
  <c r="X2276" i="2"/>
  <c r="X2277" i="2"/>
  <c r="X2278" i="2"/>
  <c r="X2279" i="2"/>
  <c r="X2280" i="2"/>
  <c r="X2281" i="2"/>
  <c r="X2282" i="2"/>
  <c r="X2283" i="2"/>
  <c r="X2284" i="2"/>
  <c r="X2285" i="2"/>
  <c r="X2286" i="2"/>
  <c r="X2287" i="2"/>
  <c r="X2288" i="2"/>
  <c r="X2289" i="2"/>
  <c r="X2290" i="2"/>
  <c r="X2291" i="2"/>
  <c r="X2292" i="2"/>
  <c r="X2293" i="2"/>
  <c r="X2294" i="2"/>
  <c r="X2295" i="2"/>
  <c r="X2296" i="2"/>
  <c r="X2297" i="2"/>
  <c r="X2298" i="2"/>
  <c r="X2299" i="2"/>
  <c r="X2300" i="2"/>
  <c r="X2301" i="2"/>
  <c r="X2302" i="2"/>
  <c r="X2303" i="2"/>
  <c r="X2304" i="2"/>
  <c r="X2305" i="2"/>
  <c r="X2306" i="2"/>
  <c r="X2307" i="2"/>
  <c r="X2308" i="2"/>
  <c r="X2309" i="2"/>
  <c r="X2310" i="2"/>
  <c r="X2311" i="2"/>
  <c r="X2312" i="2"/>
  <c r="X2313" i="2"/>
  <c r="X2314" i="2"/>
  <c r="X2315" i="2"/>
  <c r="X2316" i="2"/>
  <c r="X2317" i="2"/>
  <c r="X2318" i="2"/>
  <c r="X2319" i="2"/>
  <c r="X2320" i="2"/>
  <c r="X2321" i="2"/>
  <c r="X2322" i="2"/>
  <c r="X2323" i="2"/>
  <c r="X2324" i="2"/>
  <c r="X2325" i="2"/>
  <c r="X2326" i="2"/>
  <c r="X2327" i="2"/>
  <c r="X2328" i="2"/>
  <c r="X2329" i="2"/>
  <c r="X2330" i="2"/>
  <c r="X2331" i="2"/>
  <c r="X2332" i="2"/>
  <c r="X2333" i="2"/>
  <c r="X2334" i="2"/>
  <c r="X2335" i="2"/>
  <c r="X2336" i="2"/>
  <c r="X2337" i="2"/>
  <c r="X2338" i="2"/>
  <c r="X2339" i="2"/>
  <c r="X2340" i="2"/>
  <c r="X2341" i="2"/>
  <c r="X2342" i="2"/>
  <c r="X2343" i="2"/>
  <c r="X2344" i="2"/>
  <c r="X2345" i="2"/>
  <c r="X2346" i="2"/>
  <c r="X2347" i="2"/>
  <c r="X2348" i="2"/>
  <c r="X2349" i="2"/>
  <c r="X2350" i="2"/>
  <c r="X2351" i="2"/>
  <c r="X2352" i="2"/>
  <c r="X2353" i="2"/>
  <c r="X2354" i="2"/>
  <c r="X2355" i="2"/>
  <c r="X2356" i="2"/>
  <c r="X2357" i="2"/>
  <c r="X2358" i="2"/>
  <c r="X2359" i="2"/>
  <c r="X2360" i="2"/>
  <c r="X2361" i="2"/>
  <c r="X2362" i="2"/>
  <c r="X2363" i="2"/>
  <c r="X2364" i="2"/>
  <c r="X2365" i="2"/>
  <c r="X2366" i="2"/>
  <c r="X2367" i="2"/>
  <c r="X2368" i="2"/>
  <c r="X2369" i="2"/>
  <c r="X2370" i="2"/>
  <c r="X2371" i="2"/>
  <c r="X2372" i="2"/>
  <c r="X2373" i="2"/>
  <c r="X2374" i="2"/>
  <c r="X2375" i="2"/>
  <c r="X2376" i="2"/>
  <c r="X2377" i="2"/>
  <c r="X2378" i="2"/>
  <c r="X2379" i="2"/>
  <c r="X2380" i="2"/>
  <c r="X2381" i="2"/>
  <c r="X2382" i="2"/>
  <c r="X2383" i="2"/>
  <c r="X2384" i="2"/>
  <c r="X2385" i="2"/>
  <c r="X2386" i="2"/>
  <c r="X2387" i="2"/>
  <c r="X2388" i="2"/>
  <c r="X2389" i="2"/>
  <c r="X2390" i="2"/>
  <c r="X2391" i="2"/>
  <c r="X2392" i="2"/>
  <c r="X2393" i="2"/>
  <c r="X2394" i="2"/>
  <c r="X2395" i="2"/>
  <c r="X2396" i="2"/>
  <c r="X2397" i="2"/>
  <c r="X2398" i="2"/>
  <c r="X2399" i="2"/>
  <c r="X2400" i="2"/>
  <c r="X2401" i="2"/>
  <c r="X2402" i="2"/>
  <c r="X2403" i="2"/>
  <c r="X2404" i="2"/>
  <c r="X2405" i="2"/>
  <c r="X2406" i="2"/>
  <c r="X2407" i="2"/>
  <c r="X2408" i="2"/>
  <c r="X2409" i="2"/>
  <c r="X2410" i="2"/>
  <c r="X2411" i="2"/>
  <c r="X2412" i="2"/>
  <c r="X2413" i="2"/>
  <c r="X2414" i="2"/>
  <c r="X2415" i="2"/>
  <c r="X2416" i="2"/>
  <c r="X2417" i="2"/>
  <c r="X2418" i="2"/>
  <c r="X2419" i="2"/>
  <c r="X2420" i="2"/>
  <c r="X2421" i="2"/>
  <c r="X2422" i="2"/>
  <c r="X2423" i="2"/>
  <c r="X2424" i="2"/>
  <c r="X2425" i="2"/>
  <c r="X2426" i="2"/>
  <c r="X2427" i="2"/>
  <c r="X2428" i="2"/>
  <c r="X2429" i="2"/>
  <c r="X2430" i="2"/>
  <c r="X2431" i="2"/>
  <c r="X2432" i="2"/>
  <c r="X2433" i="2"/>
  <c r="X2434" i="2"/>
  <c r="X2435" i="2"/>
  <c r="X2436" i="2"/>
  <c r="X2437" i="2"/>
  <c r="X2438" i="2"/>
  <c r="X2439" i="2"/>
  <c r="X2440" i="2"/>
  <c r="X2441" i="2"/>
  <c r="X2442" i="2"/>
  <c r="X2443" i="2"/>
  <c r="X2444" i="2"/>
  <c r="X2445" i="2"/>
  <c r="X2446" i="2"/>
  <c r="X2447" i="2"/>
  <c r="X2448" i="2"/>
  <c r="X2449" i="2"/>
  <c r="X2450" i="2"/>
  <c r="X2451" i="2"/>
  <c r="X2452" i="2"/>
  <c r="X2453" i="2"/>
  <c r="X2454" i="2"/>
  <c r="X2455" i="2"/>
  <c r="X2456" i="2"/>
  <c r="X2457" i="2"/>
  <c r="X2458" i="2"/>
  <c r="X2459" i="2"/>
  <c r="X2460" i="2"/>
  <c r="X2461" i="2"/>
  <c r="X2462" i="2"/>
  <c r="X2463" i="2"/>
  <c r="X2464" i="2"/>
  <c r="X2465" i="2"/>
  <c r="X2466" i="2"/>
  <c r="X2467" i="2"/>
  <c r="X2468" i="2"/>
  <c r="X2469" i="2"/>
  <c r="X2470" i="2"/>
  <c r="X2471" i="2"/>
  <c r="X2472" i="2"/>
  <c r="X2473" i="2"/>
  <c r="X2474" i="2"/>
  <c r="X2475" i="2"/>
  <c r="X2476" i="2"/>
  <c r="X2477" i="2"/>
  <c r="X2478" i="2"/>
  <c r="X2479" i="2"/>
  <c r="X2480" i="2"/>
  <c r="X2481" i="2"/>
  <c r="X2482" i="2"/>
  <c r="X2483" i="2"/>
  <c r="X2484" i="2"/>
  <c r="X2485" i="2"/>
  <c r="X2486" i="2"/>
  <c r="X2487" i="2"/>
  <c r="X2488" i="2"/>
  <c r="X2489" i="2"/>
  <c r="X2490" i="2"/>
  <c r="X2491" i="2"/>
  <c r="X2492" i="2"/>
  <c r="X2493" i="2"/>
  <c r="X2494" i="2"/>
  <c r="X2495" i="2"/>
  <c r="X2496" i="2"/>
  <c r="X2497" i="2"/>
  <c r="X2498" i="2"/>
  <c r="X2499" i="2"/>
  <c r="X2500" i="2"/>
  <c r="X2501" i="2"/>
  <c r="X2502" i="2"/>
  <c r="X2503" i="2"/>
  <c r="X2504" i="2"/>
  <c r="X2505" i="2"/>
  <c r="X2506" i="2"/>
  <c r="X2507" i="2"/>
  <c r="X2508" i="2"/>
  <c r="X2509" i="2"/>
  <c r="X2510" i="2"/>
  <c r="X2511" i="2"/>
  <c r="X2512" i="2"/>
  <c r="X2513" i="2"/>
  <c r="X2514" i="2"/>
  <c r="X2515" i="2"/>
  <c r="X2516" i="2"/>
  <c r="X2517" i="2"/>
  <c r="X2518" i="2"/>
  <c r="X2519" i="2"/>
  <c r="X2520" i="2"/>
  <c r="X2521" i="2"/>
  <c r="X2522" i="2"/>
  <c r="X2523" i="2"/>
  <c r="X2524" i="2"/>
  <c r="X2525" i="2"/>
  <c r="X2526" i="2"/>
  <c r="X2527" i="2"/>
  <c r="X2528" i="2"/>
  <c r="X2529" i="2"/>
  <c r="X2530" i="2"/>
  <c r="X2531" i="2"/>
  <c r="X2532" i="2"/>
  <c r="X2533" i="2"/>
  <c r="X2534" i="2"/>
  <c r="X2535" i="2"/>
  <c r="X2536" i="2"/>
  <c r="X2537" i="2"/>
  <c r="X2538" i="2"/>
  <c r="X2539" i="2"/>
  <c r="X2540" i="2"/>
  <c r="X2541" i="2"/>
  <c r="X2542" i="2"/>
  <c r="X2543" i="2"/>
  <c r="X2544" i="2"/>
  <c r="X2545" i="2"/>
  <c r="X2546" i="2"/>
  <c r="X2547" i="2"/>
  <c r="X2548" i="2"/>
  <c r="X2549" i="2"/>
  <c r="X2550" i="2"/>
  <c r="X2551" i="2"/>
  <c r="X2552" i="2"/>
  <c r="X2553" i="2"/>
  <c r="X2554" i="2"/>
  <c r="X2555" i="2"/>
  <c r="X2556" i="2"/>
  <c r="X2557" i="2"/>
  <c r="X2558" i="2"/>
  <c r="X2559" i="2"/>
  <c r="X2560" i="2"/>
  <c r="X2561" i="2"/>
  <c r="X2562" i="2"/>
  <c r="X2563" i="2"/>
  <c r="X2564" i="2"/>
  <c r="X2565" i="2"/>
  <c r="X2566" i="2"/>
  <c r="X2567" i="2"/>
  <c r="X2568" i="2"/>
  <c r="X2569" i="2"/>
  <c r="X2570" i="2"/>
  <c r="X2571" i="2"/>
  <c r="X2572" i="2"/>
  <c r="X2573" i="2"/>
  <c r="X2574" i="2"/>
  <c r="X2575" i="2"/>
  <c r="X2576" i="2"/>
  <c r="X2577" i="2"/>
  <c r="X2578" i="2"/>
  <c r="X2579" i="2"/>
  <c r="X2580" i="2"/>
  <c r="X2581" i="2"/>
  <c r="X2582" i="2"/>
  <c r="X2583" i="2"/>
  <c r="X2584" i="2"/>
  <c r="X2585" i="2"/>
  <c r="X2586" i="2"/>
  <c r="X2587" i="2"/>
  <c r="X2588" i="2"/>
  <c r="X2589" i="2"/>
  <c r="X2590" i="2"/>
  <c r="X2591" i="2"/>
  <c r="X2592" i="2"/>
  <c r="X2593" i="2"/>
  <c r="X2594" i="2"/>
  <c r="X2595" i="2"/>
  <c r="X2596" i="2"/>
  <c r="X2597" i="2"/>
  <c r="X2598" i="2"/>
  <c r="X2599" i="2"/>
  <c r="X2600" i="2"/>
  <c r="X2601" i="2"/>
  <c r="X2602" i="2"/>
  <c r="X2603" i="2"/>
  <c r="X2604" i="2"/>
  <c r="X2605" i="2"/>
  <c r="X2606" i="2"/>
  <c r="X2607" i="2"/>
  <c r="X2608" i="2"/>
  <c r="X2609" i="2"/>
  <c r="X2610" i="2"/>
  <c r="X2611" i="2"/>
  <c r="X2612" i="2"/>
  <c r="X2613" i="2"/>
  <c r="X2614" i="2"/>
  <c r="X2615" i="2"/>
  <c r="X2616" i="2"/>
  <c r="X2617" i="2"/>
  <c r="X2618" i="2"/>
  <c r="X2619" i="2"/>
  <c r="X2620" i="2"/>
  <c r="X2621" i="2"/>
  <c r="X2622" i="2"/>
  <c r="X2623" i="2"/>
  <c r="X2624" i="2"/>
  <c r="X2625" i="2"/>
  <c r="X2626" i="2"/>
  <c r="X2627" i="2"/>
  <c r="X2628" i="2"/>
  <c r="X2629" i="2"/>
  <c r="X2630" i="2"/>
  <c r="X2631" i="2"/>
  <c r="X2632" i="2"/>
  <c r="X2633" i="2"/>
  <c r="X2634" i="2"/>
  <c r="X2635" i="2"/>
  <c r="X2636" i="2"/>
  <c r="X2637" i="2"/>
  <c r="X2638" i="2"/>
  <c r="X2639" i="2"/>
  <c r="X2640" i="2"/>
  <c r="X2641" i="2"/>
  <c r="X2642" i="2"/>
  <c r="X2643" i="2"/>
  <c r="X2644" i="2"/>
  <c r="X2645" i="2"/>
  <c r="X2646" i="2"/>
  <c r="X2647" i="2"/>
  <c r="X2648" i="2"/>
  <c r="X2649" i="2"/>
  <c r="X2650" i="2"/>
  <c r="X2651" i="2"/>
  <c r="X2652" i="2"/>
  <c r="X2653" i="2"/>
  <c r="X2654" i="2"/>
  <c r="X2655" i="2"/>
  <c r="X2656" i="2"/>
  <c r="X2657" i="2"/>
  <c r="X2658" i="2"/>
  <c r="X2659" i="2"/>
  <c r="X2660" i="2"/>
  <c r="X2661" i="2"/>
  <c r="X2662" i="2"/>
  <c r="X2663" i="2"/>
  <c r="X2664" i="2"/>
  <c r="X2665" i="2"/>
  <c r="X2666" i="2"/>
  <c r="X2667" i="2"/>
  <c r="X2668" i="2"/>
  <c r="X2669" i="2"/>
  <c r="X2670" i="2"/>
  <c r="X2671" i="2"/>
  <c r="X2672" i="2"/>
  <c r="X2673" i="2"/>
  <c r="X2674" i="2"/>
  <c r="X2675" i="2"/>
  <c r="X2676" i="2"/>
  <c r="X2677" i="2"/>
  <c r="X2678" i="2"/>
  <c r="X2679" i="2"/>
  <c r="X2680" i="2"/>
  <c r="X2681" i="2"/>
  <c r="X2682" i="2"/>
  <c r="X2683" i="2"/>
  <c r="X2684" i="2"/>
  <c r="X2685" i="2"/>
  <c r="X2686" i="2"/>
  <c r="X2687" i="2"/>
  <c r="X2688" i="2"/>
  <c r="X2689" i="2"/>
  <c r="X2690" i="2"/>
  <c r="X2691" i="2"/>
  <c r="X2692" i="2"/>
  <c r="X2693" i="2"/>
  <c r="X2694" i="2"/>
  <c r="X2695" i="2"/>
  <c r="X2696" i="2"/>
  <c r="X2697" i="2"/>
  <c r="X2698" i="2"/>
  <c r="X2699" i="2"/>
  <c r="X2700" i="2"/>
  <c r="X2701" i="2"/>
  <c r="X2702" i="2"/>
  <c r="X2703" i="2"/>
  <c r="X2704" i="2"/>
  <c r="X2705" i="2"/>
  <c r="X2706" i="2"/>
  <c r="X2707" i="2"/>
  <c r="X2708" i="2"/>
  <c r="X2709" i="2"/>
  <c r="X2710" i="2"/>
  <c r="X2711" i="2"/>
  <c r="X2712" i="2"/>
  <c r="X2713" i="2"/>
  <c r="X2714" i="2"/>
  <c r="X2715" i="2"/>
  <c r="X2716" i="2"/>
  <c r="X2717" i="2"/>
  <c r="X2718" i="2"/>
  <c r="X2719" i="2"/>
  <c r="X2720" i="2"/>
  <c r="X2721" i="2"/>
  <c r="X2722" i="2"/>
  <c r="X2723" i="2"/>
  <c r="X2724" i="2"/>
  <c r="X2725" i="2"/>
  <c r="X2726" i="2"/>
  <c r="X2727" i="2"/>
  <c r="X2728" i="2"/>
  <c r="X2729" i="2"/>
  <c r="X2730" i="2"/>
  <c r="X2731" i="2"/>
  <c r="X2732" i="2"/>
  <c r="X2733" i="2"/>
  <c r="X2734" i="2"/>
  <c r="X2735" i="2"/>
  <c r="X2736" i="2"/>
  <c r="X2737" i="2"/>
  <c r="X2738" i="2"/>
  <c r="X2739" i="2"/>
  <c r="X2740" i="2"/>
  <c r="X2741" i="2"/>
  <c r="X2742" i="2"/>
  <c r="X2743" i="2"/>
  <c r="X2744" i="2"/>
  <c r="X2745" i="2"/>
  <c r="X2746" i="2"/>
  <c r="X2747" i="2"/>
  <c r="X2748" i="2"/>
  <c r="X2749" i="2"/>
  <c r="X2750" i="2"/>
  <c r="X2751" i="2"/>
  <c r="X2752" i="2"/>
  <c r="X2753" i="2"/>
  <c r="X2754" i="2"/>
  <c r="X2755" i="2"/>
  <c r="X2756" i="2"/>
  <c r="X2757" i="2"/>
  <c r="X2758" i="2"/>
  <c r="X2759" i="2"/>
  <c r="X2760" i="2"/>
  <c r="X2761" i="2"/>
  <c r="X2762" i="2"/>
  <c r="X2763" i="2"/>
  <c r="X2764" i="2"/>
  <c r="X2765" i="2"/>
  <c r="X2766" i="2"/>
  <c r="X2767" i="2"/>
  <c r="X2768" i="2"/>
  <c r="X2769" i="2"/>
  <c r="X2770" i="2"/>
  <c r="X2771" i="2"/>
  <c r="X2772" i="2"/>
  <c r="X2773" i="2"/>
  <c r="X2774" i="2"/>
  <c r="X2775" i="2"/>
  <c r="X2776" i="2"/>
  <c r="X2777" i="2"/>
  <c r="X2778" i="2"/>
  <c r="X2779" i="2"/>
  <c r="X2780" i="2"/>
  <c r="X2781" i="2"/>
  <c r="X2782" i="2"/>
  <c r="X2783" i="2"/>
  <c r="X2784" i="2"/>
  <c r="X2785" i="2"/>
  <c r="X2786" i="2"/>
  <c r="X2787" i="2"/>
  <c r="X2788" i="2"/>
  <c r="X2789" i="2"/>
  <c r="X2790" i="2"/>
  <c r="X2791" i="2"/>
  <c r="X2792" i="2"/>
  <c r="X2793" i="2"/>
  <c r="X2794" i="2"/>
  <c r="X2795" i="2"/>
  <c r="X2796" i="2"/>
  <c r="X2797" i="2"/>
  <c r="X2798" i="2"/>
  <c r="X2799" i="2"/>
  <c r="X2800" i="2"/>
  <c r="X2801" i="2"/>
  <c r="X2802" i="2"/>
  <c r="X2803" i="2"/>
  <c r="X2804" i="2"/>
  <c r="X2805" i="2"/>
  <c r="X2806" i="2"/>
  <c r="X2807" i="2"/>
  <c r="X2808" i="2"/>
  <c r="X2809" i="2"/>
  <c r="X2810" i="2"/>
  <c r="X2811" i="2"/>
  <c r="X2812" i="2"/>
  <c r="X2813" i="2"/>
  <c r="X2814" i="2"/>
  <c r="X2815" i="2"/>
  <c r="X2816" i="2"/>
  <c r="X2817" i="2"/>
  <c r="X2818" i="2"/>
  <c r="X2819" i="2"/>
  <c r="X2820" i="2"/>
  <c r="X2821" i="2"/>
  <c r="X2822" i="2"/>
  <c r="X2823" i="2"/>
  <c r="X2824" i="2"/>
  <c r="X2825" i="2"/>
  <c r="X2826" i="2"/>
  <c r="X2827" i="2"/>
  <c r="X2828" i="2"/>
  <c r="X2829" i="2"/>
  <c r="X2830" i="2"/>
  <c r="X2831" i="2"/>
  <c r="X2832" i="2"/>
  <c r="X2833" i="2"/>
  <c r="X2834" i="2"/>
  <c r="X2835" i="2"/>
  <c r="X2836" i="2"/>
  <c r="X2837" i="2"/>
  <c r="X2838" i="2"/>
  <c r="X2839" i="2"/>
  <c r="X2840" i="2"/>
  <c r="X2841" i="2"/>
  <c r="X2842" i="2"/>
  <c r="X2843" i="2"/>
  <c r="X2844" i="2"/>
  <c r="X2845" i="2"/>
  <c r="X2846" i="2"/>
  <c r="X2847" i="2"/>
  <c r="X2848" i="2"/>
  <c r="X2849" i="2"/>
  <c r="X2850" i="2"/>
  <c r="X2851" i="2"/>
  <c r="X2852" i="2"/>
  <c r="X2853" i="2"/>
  <c r="X2854" i="2"/>
  <c r="X2855" i="2"/>
  <c r="X2856" i="2"/>
  <c r="X2857" i="2"/>
  <c r="X2858" i="2"/>
  <c r="X2859" i="2"/>
  <c r="X2860" i="2"/>
  <c r="X2861" i="2"/>
  <c r="X2862" i="2"/>
  <c r="X2863" i="2"/>
  <c r="X2864" i="2"/>
  <c r="X2865" i="2"/>
  <c r="X2866" i="2"/>
  <c r="X2867" i="2"/>
  <c r="X2868" i="2"/>
  <c r="X2869" i="2"/>
  <c r="X2870" i="2"/>
  <c r="X2871" i="2"/>
  <c r="X2872" i="2"/>
  <c r="X2873" i="2"/>
  <c r="X2874" i="2"/>
  <c r="X2875" i="2"/>
  <c r="X2876" i="2"/>
  <c r="X2877" i="2"/>
  <c r="X2878" i="2"/>
  <c r="X2879" i="2"/>
  <c r="X2880" i="2"/>
  <c r="X2881" i="2"/>
  <c r="X2882" i="2"/>
  <c r="X2883" i="2"/>
  <c r="X2884" i="2"/>
  <c r="X2885" i="2"/>
  <c r="X2886" i="2"/>
  <c r="X2887" i="2"/>
  <c r="X2888" i="2"/>
  <c r="X2889" i="2"/>
  <c r="X2890" i="2"/>
  <c r="X2891" i="2"/>
  <c r="X2892" i="2"/>
  <c r="X2893" i="2"/>
  <c r="X2894" i="2"/>
  <c r="X2895" i="2"/>
  <c r="X2896" i="2"/>
  <c r="X2897" i="2"/>
  <c r="X2898" i="2"/>
  <c r="X2899" i="2"/>
  <c r="X2900" i="2"/>
  <c r="X2901" i="2"/>
  <c r="X2902" i="2"/>
  <c r="X2903" i="2"/>
  <c r="X2904" i="2"/>
  <c r="X2905" i="2"/>
  <c r="X2906" i="2"/>
  <c r="X2907" i="2"/>
  <c r="X2908" i="2"/>
  <c r="X2909" i="2"/>
  <c r="X2910" i="2"/>
  <c r="X2911" i="2"/>
  <c r="X2912" i="2"/>
  <c r="X2913" i="2"/>
  <c r="X2914" i="2"/>
  <c r="X2915" i="2"/>
  <c r="X2916" i="2"/>
  <c r="X2917" i="2"/>
  <c r="X2918" i="2"/>
  <c r="X2919" i="2"/>
  <c r="X2920" i="2"/>
  <c r="X2921" i="2"/>
  <c r="X2922" i="2"/>
  <c r="X2923" i="2"/>
  <c r="X2924" i="2"/>
  <c r="X2925" i="2"/>
  <c r="X2926" i="2"/>
  <c r="X2927" i="2"/>
  <c r="X2928" i="2"/>
  <c r="X2929" i="2"/>
  <c r="X2930" i="2"/>
  <c r="X2931" i="2"/>
  <c r="X2932" i="2"/>
  <c r="X2933" i="2"/>
  <c r="X2934" i="2"/>
  <c r="X2935" i="2"/>
  <c r="X2936" i="2"/>
  <c r="X2937" i="2"/>
  <c r="X2938" i="2"/>
  <c r="X2939" i="2"/>
  <c r="X2940" i="2"/>
  <c r="X2941" i="2"/>
  <c r="X2942" i="2"/>
  <c r="X2943" i="2"/>
  <c r="X2944" i="2"/>
  <c r="X2945" i="2"/>
  <c r="X2946" i="2"/>
  <c r="X2947" i="2"/>
  <c r="X2948" i="2"/>
  <c r="X2949" i="2"/>
  <c r="X2950" i="2"/>
  <c r="X2951" i="2"/>
  <c r="X2952" i="2"/>
  <c r="X2953" i="2"/>
  <c r="X2954" i="2"/>
  <c r="X2955" i="2"/>
  <c r="X2956" i="2"/>
  <c r="X2957" i="2"/>
  <c r="X2958" i="2"/>
  <c r="X2959" i="2"/>
  <c r="X2960" i="2"/>
  <c r="X2961" i="2"/>
  <c r="X2962" i="2"/>
  <c r="X2963" i="2"/>
  <c r="X2964" i="2"/>
  <c r="X2965" i="2"/>
  <c r="X2966" i="2"/>
  <c r="X2967" i="2"/>
  <c r="X2968" i="2"/>
  <c r="X2969" i="2"/>
  <c r="X2970" i="2"/>
  <c r="X2971" i="2"/>
  <c r="X2972" i="2"/>
  <c r="X2973" i="2"/>
  <c r="X2974" i="2"/>
  <c r="X2975" i="2"/>
  <c r="X2976" i="2"/>
  <c r="X2977" i="2"/>
  <c r="X2978" i="2"/>
  <c r="X2979" i="2"/>
  <c r="X2980" i="2"/>
  <c r="X2981" i="2"/>
  <c r="X2982" i="2"/>
  <c r="X2983" i="2"/>
  <c r="X2984" i="2"/>
  <c r="X2985" i="2"/>
  <c r="X2986" i="2"/>
  <c r="X2987" i="2"/>
  <c r="X2988" i="2"/>
  <c r="X2989" i="2"/>
  <c r="X2990" i="2"/>
  <c r="X2991" i="2"/>
  <c r="X2992" i="2"/>
  <c r="X2993" i="2"/>
  <c r="X2994" i="2"/>
  <c r="X2995" i="2"/>
  <c r="X2996" i="2"/>
  <c r="X2997" i="2"/>
  <c r="X2998" i="2"/>
  <c r="X2999" i="2"/>
  <c r="X3000" i="2"/>
  <c r="X3001" i="2"/>
  <c r="X3002" i="2"/>
  <c r="X3003" i="2"/>
  <c r="X3004" i="2"/>
  <c r="X3005" i="2"/>
  <c r="X3006" i="2"/>
  <c r="X3007" i="2"/>
  <c r="X3008" i="2"/>
  <c r="X3009" i="2"/>
  <c r="X3010" i="2"/>
  <c r="X3011" i="2"/>
  <c r="X3012" i="2"/>
  <c r="X3013" i="2"/>
  <c r="X3014" i="2"/>
  <c r="X3015" i="2"/>
  <c r="X3016" i="2"/>
  <c r="X3017" i="2"/>
  <c r="X3018" i="2"/>
  <c r="X3019" i="2"/>
  <c r="X3020" i="2"/>
  <c r="X3021" i="2"/>
  <c r="X3022" i="2"/>
  <c r="X3023" i="2"/>
  <c r="X3024" i="2"/>
  <c r="X3025" i="2"/>
  <c r="X3026" i="2"/>
  <c r="X3027" i="2"/>
  <c r="X3028" i="2"/>
  <c r="X3029" i="2"/>
  <c r="X3030" i="2"/>
  <c r="X3031" i="2"/>
  <c r="X3032" i="2"/>
  <c r="X3033" i="2"/>
  <c r="X3034" i="2"/>
  <c r="X3035" i="2"/>
  <c r="X3036" i="2"/>
  <c r="X3037" i="2"/>
  <c r="X3038" i="2"/>
  <c r="X3039" i="2"/>
  <c r="X3040" i="2"/>
  <c r="X3041" i="2"/>
  <c r="X3042" i="2"/>
  <c r="X3043" i="2"/>
  <c r="X3044" i="2"/>
  <c r="X3045" i="2"/>
  <c r="X3046" i="2"/>
  <c r="X3047" i="2"/>
  <c r="X3048" i="2"/>
  <c r="X3049" i="2"/>
  <c r="X3050" i="2"/>
  <c r="X3051" i="2"/>
  <c r="X3052" i="2"/>
  <c r="X3053" i="2"/>
  <c r="X3054" i="2"/>
  <c r="X3055" i="2"/>
  <c r="X3056" i="2"/>
  <c r="X3057" i="2"/>
  <c r="X3058" i="2"/>
  <c r="X3059" i="2"/>
  <c r="X3060" i="2"/>
  <c r="X3061" i="2"/>
  <c r="X3062" i="2"/>
  <c r="X3063" i="2"/>
  <c r="X3064" i="2"/>
  <c r="X3065" i="2"/>
  <c r="X3066" i="2"/>
  <c r="X3067" i="2"/>
  <c r="X3068" i="2"/>
  <c r="X3069" i="2"/>
  <c r="X3070" i="2"/>
  <c r="X3071" i="2"/>
  <c r="X3072" i="2"/>
  <c r="X3073" i="2"/>
  <c r="X3074" i="2"/>
  <c r="X3075" i="2"/>
  <c r="X3076" i="2"/>
  <c r="X3077" i="2"/>
  <c r="X3078" i="2"/>
  <c r="X3079" i="2"/>
  <c r="X3080" i="2"/>
  <c r="X3081" i="2"/>
  <c r="X3082" i="2"/>
  <c r="X3083" i="2"/>
  <c r="X3084" i="2"/>
  <c r="X3085" i="2"/>
  <c r="X3086" i="2"/>
  <c r="X3087" i="2"/>
  <c r="X3088" i="2"/>
  <c r="X3089" i="2"/>
  <c r="X3090" i="2"/>
  <c r="X3091" i="2"/>
  <c r="X3092" i="2"/>
  <c r="X3093" i="2"/>
  <c r="X3094" i="2"/>
  <c r="X3095" i="2"/>
  <c r="X3096" i="2"/>
  <c r="X3097" i="2"/>
  <c r="X3098" i="2"/>
  <c r="X3099" i="2"/>
  <c r="X3100" i="2"/>
  <c r="X3101" i="2"/>
  <c r="X3102" i="2"/>
  <c r="X3103" i="2"/>
  <c r="X3104" i="2"/>
  <c r="X3105" i="2"/>
  <c r="X3106" i="2"/>
  <c r="X3107" i="2"/>
  <c r="X3108" i="2"/>
  <c r="X3109" i="2"/>
  <c r="X3110" i="2"/>
  <c r="X3111" i="2"/>
  <c r="X3112" i="2"/>
  <c r="X3113" i="2"/>
  <c r="X3114" i="2"/>
  <c r="X3115" i="2"/>
  <c r="X3116" i="2"/>
  <c r="X3117" i="2"/>
  <c r="X3118" i="2"/>
  <c r="X3119" i="2"/>
  <c r="X3120" i="2"/>
  <c r="X3121" i="2"/>
  <c r="X3122" i="2"/>
  <c r="X3123" i="2"/>
  <c r="X3124" i="2"/>
  <c r="X3125" i="2"/>
  <c r="X3126" i="2"/>
  <c r="X3127" i="2"/>
  <c r="X3128" i="2"/>
  <c r="X3129" i="2"/>
  <c r="X3130" i="2"/>
  <c r="X3131" i="2"/>
  <c r="X3132" i="2"/>
  <c r="X3133" i="2"/>
  <c r="X3134" i="2"/>
  <c r="X3135" i="2"/>
  <c r="X3136" i="2"/>
  <c r="X3137" i="2"/>
  <c r="X3138" i="2"/>
  <c r="X3139" i="2"/>
  <c r="X3140" i="2"/>
  <c r="X3141" i="2"/>
  <c r="X3142" i="2"/>
  <c r="X3143" i="2"/>
  <c r="X3144" i="2"/>
  <c r="X3145" i="2"/>
  <c r="X3146" i="2"/>
  <c r="X3147" i="2"/>
  <c r="X3148" i="2"/>
  <c r="X3149" i="2"/>
  <c r="X3150" i="2"/>
  <c r="X3151" i="2"/>
  <c r="X3152" i="2"/>
  <c r="X3153" i="2"/>
  <c r="X3154" i="2"/>
  <c r="X3155" i="2"/>
  <c r="X3156" i="2"/>
  <c r="X3157" i="2"/>
  <c r="X3158" i="2"/>
  <c r="X3159" i="2"/>
  <c r="X3160" i="2"/>
  <c r="X3161" i="2"/>
  <c r="X3162" i="2"/>
  <c r="X3163" i="2"/>
  <c r="X3164" i="2"/>
  <c r="X3165" i="2"/>
  <c r="X3166" i="2"/>
  <c r="X3167" i="2"/>
  <c r="X3168" i="2"/>
  <c r="X3169" i="2"/>
  <c r="X3170" i="2"/>
  <c r="X3171" i="2"/>
  <c r="X3172" i="2"/>
  <c r="X3173" i="2"/>
  <c r="X3174" i="2"/>
  <c r="X3175" i="2"/>
  <c r="X3176" i="2"/>
  <c r="X3177" i="2"/>
  <c r="X3178" i="2"/>
  <c r="X3179" i="2"/>
  <c r="X3180" i="2"/>
  <c r="X3181" i="2"/>
  <c r="X3182" i="2"/>
  <c r="X3183" i="2"/>
  <c r="X3184" i="2"/>
  <c r="X3185" i="2"/>
  <c r="X3186" i="2"/>
  <c r="X3187" i="2"/>
  <c r="X3188" i="2"/>
  <c r="X3189" i="2"/>
  <c r="X3190" i="2"/>
  <c r="X3191" i="2"/>
  <c r="X3192" i="2"/>
  <c r="X3193" i="2"/>
  <c r="X3194" i="2"/>
  <c r="X3195" i="2"/>
  <c r="X3196" i="2"/>
  <c r="X3197" i="2"/>
  <c r="X3198" i="2"/>
  <c r="X3199" i="2"/>
  <c r="X3200" i="2"/>
  <c r="X3201" i="2"/>
  <c r="X3202" i="2"/>
  <c r="X3203" i="2"/>
  <c r="X3204" i="2"/>
  <c r="X3205" i="2"/>
  <c r="X3206" i="2"/>
  <c r="X3207" i="2"/>
  <c r="X3208" i="2"/>
  <c r="X3209" i="2"/>
  <c r="X3210" i="2"/>
  <c r="X3211" i="2"/>
  <c r="X3212" i="2"/>
  <c r="X3213" i="2"/>
  <c r="X3214" i="2"/>
  <c r="X3215" i="2"/>
  <c r="X3216" i="2"/>
  <c r="X3217" i="2"/>
  <c r="X3218" i="2"/>
  <c r="X3219" i="2"/>
  <c r="X3220" i="2"/>
  <c r="X3221" i="2"/>
  <c r="X3222" i="2"/>
  <c r="X3223" i="2"/>
  <c r="X3224" i="2"/>
  <c r="X3225" i="2"/>
  <c r="X3226" i="2"/>
  <c r="X3227" i="2"/>
  <c r="X3228" i="2"/>
  <c r="X3229" i="2"/>
  <c r="X3230" i="2"/>
  <c r="X3231" i="2"/>
  <c r="X3232" i="2"/>
  <c r="X3233" i="2"/>
  <c r="X3234" i="2"/>
  <c r="X3235" i="2"/>
  <c r="X3236" i="2"/>
  <c r="X3237" i="2"/>
  <c r="X3238" i="2"/>
  <c r="X3239" i="2"/>
  <c r="X3240" i="2"/>
  <c r="X3241" i="2"/>
  <c r="X3242" i="2"/>
  <c r="X3243" i="2"/>
  <c r="X3244" i="2"/>
  <c r="X3245" i="2"/>
  <c r="X3246" i="2"/>
  <c r="X3247" i="2"/>
  <c r="X3248" i="2"/>
  <c r="X3249" i="2"/>
  <c r="X3250" i="2"/>
  <c r="X3251" i="2"/>
  <c r="X3252" i="2"/>
  <c r="X3253" i="2"/>
  <c r="X3254" i="2"/>
  <c r="X3255" i="2"/>
  <c r="X3256" i="2"/>
  <c r="X3257" i="2"/>
  <c r="X3258" i="2"/>
  <c r="X3259" i="2"/>
  <c r="X3260" i="2"/>
  <c r="X3261" i="2"/>
  <c r="X3262" i="2"/>
  <c r="X3263" i="2"/>
  <c r="X3264" i="2"/>
  <c r="X3265" i="2"/>
  <c r="X3266" i="2"/>
  <c r="X3267" i="2"/>
  <c r="X3268" i="2"/>
  <c r="X3269" i="2"/>
  <c r="X3270" i="2"/>
  <c r="X3271" i="2"/>
  <c r="X3272" i="2"/>
  <c r="X3273" i="2"/>
  <c r="X3274" i="2"/>
  <c r="X3275" i="2"/>
  <c r="X3276" i="2"/>
  <c r="X3277" i="2"/>
  <c r="X3278" i="2"/>
  <c r="X3279" i="2"/>
  <c r="X3280" i="2"/>
  <c r="X3281" i="2"/>
  <c r="X3282" i="2"/>
  <c r="X3283" i="2"/>
  <c r="X3284" i="2"/>
  <c r="X3285" i="2"/>
  <c r="X3286" i="2"/>
  <c r="X3287" i="2"/>
  <c r="X3288" i="2"/>
  <c r="X3289" i="2"/>
  <c r="X3290" i="2"/>
  <c r="X3291" i="2"/>
  <c r="X3292" i="2"/>
  <c r="X3293" i="2"/>
  <c r="X3294" i="2"/>
  <c r="X3295" i="2"/>
  <c r="X3296" i="2"/>
  <c r="X3297" i="2"/>
  <c r="X3298" i="2"/>
  <c r="X3299" i="2"/>
  <c r="X3300" i="2"/>
  <c r="X3301" i="2"/>
  <c r="X3302" i="2"/>
  <c r="X3303" i="2"/>
  <c r="X3304" i="2"/>
  <c r="X3305" i="2"/>
  <c r="X3306" i="2"/>
  <c r="X3307" i="2"/>
  <c r="X3308" i="2"/>
  <c r="X3309" i="2"/>
  <c r="X3310" i="2"/>
  <c r="X3311" i="2"/>
  <c r="X3312" i="2"/>
  <c r="X3313" i="2"/>
  <c r="X3314" i="2"/>
  <c r="X3315" i="2"/>
  <c r="X3316" i="2"/>
  <c r="X3317" i="2"/>
  <c r="X3318" i="2"/>
  <c r="X3319" i="2"/>
  <c r="X3320" i="2"/>
  <c r="X3321" i="2"/>
  <c r="X3322" i="2"/>
  <c r="X3323" i="2"/>
  <c r="X3324" i="2"/>
  <c r="X3325" i="2"/>
  <c r="X3326" i="2"/>
  <c r="X3327" i="2"/>
  <c r="X3328" i="2"/>
  <c r="X3329" i="2"/>
  <c r="X3330" i="2"/>
  <c r="X3331" i="2"/>
  <c r="X3332" i="2"/>
  <c r="X3333" i="2"/>
  <c r="X3334" i="2"/>
  <c r="X3335" i="2"/>
  <c r="X3336" i="2"/>
  <c r="X3337" i="2"/>
  <c r="X3338" i="2"/>
  <c r="X3339" i="2"/>
  <c r="X3340" i="2"/>
  <c r="X3341" i="2"/>
  <c r="X3342" i="2"/>
  <c r="X3343" i="2"/>
  <c r="X3344" i="2"/>
  <c r="X3345" i="2"/>
  <c r="X3346" i="2"/>
  <c r="X3347" i="2"/>
  <c r="X3348" i="2"/>
  <c r="X3349" i="2"/>
  <c r="X3350" i="2"/>
  <c r="X3351" i="2"/>
  <c r="X3352" i="2"/>
  <c r="X3353" i="2"/>
  <c r="X3354" i="2"/>
  <c r="X3355" i="2"/>
  <c r="X3356" i="2"/>
  <c r="X3357" i="2"/>
  <c r="X3358" i="2"/>
  <c r="X3359" i="2"/>
  <c r="X3360" i="2"/>
  <c r="X3361" i="2"/>
  <c r="X3362" i="2"/>
  <c r="X3363" i="2"/>
  <c r="X3364" i="2"/>
  <c r="X3365" i="2"/>
  <c r="X3366" i="2"/>
  <c r="X3367" i="2"/>
  <c r="X3368" i="2"/>
  <c r="X3369" i="2"/>
  <c r="X3370" i="2"/>
  <c r="X3371" i="2"/>
  <c r="X3372" i="2"/>
  <c r="X3373" i="2"/>
  <c r="X3374" i="2"/>
  <c r="X3375" i="2"/>
  <c r="X3376" i="2"/>
  <c r="X3377" i="2"/>
  <c r="X3378" i="2"/>
  <c r="X3379" i="2"/>
  <c r="X3380" i="2"/>
  <c r="X3381" i="2"/>
  <c r="X3382" i="2"/>
  <c r="X3383" i="2"/>
  <c r="X3384" i="2"/>
  <c r="X3385" i="2"/>
  <c r="X3386" i="2"/>
  <c r="X3387" i="2"/>
  <c r="X3388" i="2"/>
  <c r="X3389" i="2"/>
  <c r="X3390" i="2"/>
  <c r="X3391" i="2"/>
  <c r="X3392" i="2"/>
  <c r="X3393" i="2"/>
  <c r="X3394" i="2"/>
  <c r="X3395" i="2"/>
  <c r="X3396" i="2"/>
  <c r="X3397" i="2"/>
  <c r="X3398" i="2"/>
  <c r="X3399" i="2"/>
  <c r="X3400" i="2"/>
  <c r="X3401" i="2"/>
  <c r="X3402" i="2"/>
  <c r="X3403" i="2"/>
  <c r="X3404" i="2"/>
  <c r="X3405" i="2"/>
  <c r="X3406" i="2"/>
  <c r="X3407" i="2"/>
  <c r="X3408" i="2"/>
  <c r="X3409" i="2"/>
  <c r="X3410" i="2"/>
  <c r="X3411" i="2"/>
  <c r="X3412" i="2"/>
  <c r="X3413" i="2"/>
  <c r="X3414" i="2"/>
  <c r="X3415" i="2"/>
  <c r="X3416" i="2"/>
  <c r="X3417" i="2"/>
  <c r="X3418" i="2"/>
  <c r="X3419" i="2"/>
  <c r="X3420" i="2"/>
  <c r="X3421" i="2"/>
  <c r="X3422" i="2"/>
  <c r="X3423" i="2"/>
  <c r="X3424" i="2"/>
  <c r="X3425" i="2"/>
  <c r="X3426" i="2"/>
  <c r="X3427" i="2"/>
  <c r="X3428" i="2"/>
  <c r="X3429" i="2"/>
  <c r="X3430" i="2"/>
  <c r="X3431" i="2"/>
  <c r="X3432" i="2"/>
  <c r="X3433" i="2"/>
  <c r="X3434" i="2"/>
  <c r="X3435" i="2"/>
  <c r="X3436" i="2"/>
  <c r="X3437" i="2"/>
  <c r="X3438" i="2"/>
  <c r="X3439" i="2"/>
  <c r="X3440" i="2"/>
  <c r="X3441" i="2"/>
  <c r="X3442" i="2"/>
  <c r="X3443" i="2"/>
  <c r="X3444" i="2"/>
  <c r="X3445" i="2"/>
  <c r="X3446" i="2"/>
  <c r="X3447" i="2"/>
  <c r="X3448" i="2"/>
  <c r="X3449" i="2"/>
  <c r="X3450" i="2"/>
  <c r="X3451" i="2"/>
  <c r="X3452" i="2"/>
  <c r="X3453" i="2"/>
  <c r="X3454" i="2"/>
  <c r="X3455" i="2"/>
  <c r="X3456" i="2"/>
  <c r="X3457" i="2"/>
  <c r="X3458" i="2"/>
  <c r="X3459" i="2"/>
  <c r="X3460" i="2"/>
  <c r="X3461" i="2"/>
  <c r="X3462" i="2"/>
  <c r="X3463" i="2"/>
  <c r="X3464" i="2"/>
  <c r="X3465" i="2"/>
  <c r="X3466" i="2"/>
  <c r="X3467" i="2"/>
  <c r="X3468" i="2"/>
  <c r="X3469" i="2"/>
  <c r="X3470" i="2"/>
  <c r="X3471" i="2"/>
  <c r="X3472" i="2"/>
  <c r="X3473" i="2"/>
  <c r="X3474" i="2"/>
  <c r="X3475" i="2"/>
  <c r="X3476" i="2"/>
  <c r="X3477" i="2"/>
  <c r="X3478" i="2"/>
  <c r="X3479" i="2"/>
  <c r="X3480" i="2"/>
  <c r="X3481" i="2"/>
  <c r="X3482" i="2"/>
  <c r="X3483" i="2"/>
  <c r="X3484" i="2"/>
  <c r="X3485" i="2"/>
  <c r="X3486" i="2"/>
  <c r="X3487" i="2"/>
  <c r="X3488" i="2"/>
  <c r="X3489" i="2"/>
  <c r="X3490" i="2"/>
  <c r="X3491" i="2"/>
  <c r="X3492" i="2"/>
  <c r="X3493" i="2"/>
  <c r="X3494" i="2"/>
  <c r="X3495" i="2"/>
  <c r="X3496" i="2"/>
  <c r="X3497" i="2"/>
  <c r="X3498" i="2"/>
  <c r="X3499" i="2"/>
  <c r="X3500" i="2"/>
  <c r="X3501" i="2"/>
  <c r="X3502" i="2"/>
  <c r="X3503" i="2"/>
  <c r="X3504" i="2"/>
  <c r="X3505" i="2"/>
  <c r="X3506" i="2"/>
  <c r="X3507" i="2"/>
  <c r="X3508" i="2"/>
  <c r="X3509" i="2"/>
  <c r="X3510" i="2"/>
  <c r="X3511" i="2"/>
  <c r="X3512" i="2"/>
  <c r="X3513" i="2"/>
  <c r="X3514" i="2"/>
  <c r="X3515" i="2"/>
  <c r="X3516" i="2"/>
  <c r="X3517" i="2"/>
  <c r="X3518" i="2"/>
  <c r="X3519" i="2"/>
  <c r="X3520" i="2"/>
  <c r="X3521" i="2"/>
  <c r="X3522" i="2"/>
  <c r="X3523" i="2"/>
  <c r="X3524" i="2"/>
  <c r="X3525" i="2"/>
  <c r="X3526" i="2"/>
  <c r="X3527" i="2"/>
  <c r="X3528" i="2"/>
  <c r="X3529" i="2"/>
  <c r="X3530" i="2"/>
  <c r="X3531" i="2"/>
  <c r="X3532" i="2"/>
  <c r="X3533" i="2"/>
  <c r="X3534" i="2"/>
  <c r="X3535" i="2"/>
  <c r="X3536" i="2"/>
  <c r="X3537" i="2"/>
  <c r="X3538" i="2"/>
  <c r="X3539" i="2"/>
  <c r="X3540" i="2"/>
  <c r="X3541" i="2"/>
  <c r="X3542" i="2"/>
  <c r="X3543" i="2"/>
  <c r="X3544" i="2"/>
  <c r="X3545" i="2"/>
  <c r="X3546" i="2"/>
  <c r="X3547" i="2"/>
  <c r="X3548" i="2"/>
  <c r="X3549" i="2"/>
  <c r="X3550" i="2"/>
  <c r="X3551" i="2"/>
  <c r="X3552" i="2"/>
  <c r="X3553" i="2"/>
  <c r="X3554" i="2"/>
  <c r="X3555" i="2"/>
  <c r="X3556" i="2"/>
  <c r="X3557" i="2"/>
  <c r="X3558" i="2"/>
  <c r="X3559" i="2"/>
  <c r="X3560" i="2"/>
  <c r="X3561" i="2"/>
  <c r="X3562" i="2"/>
  <c r="X3563" i="2"/>
  <c r="X3564" i="2"/>
  <c r="X3565" i="2"/>
  <c r="X3566" i="2"/>
  <c r="X3567" i="2"/>
  <c r="X3568" i="2"/>
  <c r="X3569" i="2"/>
  <c r="X3570" i="2"/>
  <c r="X3571" i="2"/>
  <c r="X3572" i="2"/>
  <c r="X3573" i="2"/>
  <c r="X3574" i="2"/>
  <c r="X3575" i="2"/>
  <c r="X3576" i="2"/>
  <c r="X3577" i="2"/>
  <c r="X3578" i="2"/>
  <c r="X3579" i="2"/>
  <c r="X3580" i="2"/>
  <c r="X3581" i="2"/>
  <c r="X3582" i="2"/>
  <c r="X3583" i="2"/>
  <c r="X3584" i="2"/>
  <c r="X3585" i="2"/>
  <c r="X3586" i="2"/>
  <c r="X3587" i="2"/>
  <c r="X3588" i="2"/>
  <c r="X3589" i="2"/>
  <c r="X3590" i="2"/>
  <c r="X3591" i="2"/>
  <c r="X3592" i="2"/>
  <c r="X3593" i="2"/>
  <c r="X3594" i="2"/>
  <c r="X3595" i="2"/>
  <c r="X3596" i="2"/>
  <c r="X3597" i="2"/>
  <c r="X3598" i="2"/>
  <c r="X3599" i="2"/>
  <c r="X3600" i="2"/>
  <c r="X3601" i="2"/>
  <c r="X3602" i="2"/>
  <c r="X3603" i="2"/>
  <c r="X3604" i="2"/>
  <c r="X3605" i="2"/>
  <c r="X3606" i="2"/>
  <c r="X3607" i="2"/>
  <c r="X3608" i="2"/>
  <c r="X3609" i="2"/>
  <c r="X3610" i="2"/>
  <c r="X3611" i="2"/>
  <c r="X3612" i="2"/>
  <c r="X3613" i="2"/>
  <c r="X3614" i="2"/>
  <c r="X3615" i="2"/>
  <c r="X3616" i="2"/>
  <c r="X3617" i="2"/>
  <c r="X3618" i="2"/>
  <c r="X3619" i="2"/>
  <c r="X3620" i="2"/>
  <c r="X3621" i="2"/>
  <c r="X3622" i="2"/>
  <c r="X3623" i="2"/>
  <c r="X3624" i="2"/>
  <c r="X3625" i="2"/>
  <c r="X3626" i="2"/>
  <c r="X3627" i="2"/>
  <c r="X3628" i="2"/>
  <c r="X3629" i="2"/>
  <c r="X3630" i="2"/>
  <c r="X3631" i="2"/>
  <c r="X3632" i="2"/>
  <c r="X3633" i="2"/>
  <c r="X3634" i="2"/>
  <c r="X3635" i="2"/>
  <c r="X3636" i="2"/>
  <c r="X3637" i="2"/>
  <c r="X3638" i="2"/>
  <c r="X3639" i="2"/>
  <c r="X3640" i="2"/>
  <c r="X3641" i="2"/>
  <c r="X3642" i="2"/>
  <c r="X3643" i="2"/>
  <c r="X3644" i="2"/>
  <c r="X3645" i="2"/>
  <c r="X3646" i="2"/>
  <c r="X3647" i="2"/>
  <c r="X3648" i="2"/>
  <c r="X3649" i="2"/>
  <c r="X3650" i="2"/>
  <c r="X3651" i="2"/>
  <c r="X3652" i="2"/>
  <c r="X3653" i="2"/>
  <c r="X3654" i="2"/>
  <c r="X3655" i="2"/>
  <c r="X3656" i="2"/>
  <c r="X3657" i="2"/>
  <c r="X3658" i="2"/>
  <c r="X3659" i="2"/>
  <c r="X3660" i="2"/>
  <c r="X3661" i="2"/>
  <c r="X3662" i="2"/>
  <c r="X3663" i="2"/>
  <c r="X3664" i="2"/>
  <c r="X3665" i="2"/>
  <c r="X3666" i="2"/>
  <c r="X3667" i="2"/>
  <c r="X3668" i="2"/>
  <c r="X3669" i="2"/>
  <c r="X3670" i="2"/>
  <c r="X3671" i="2"/>
  <c r="X3672" i="2"/>
  <c r="X3673" i="2"/>
  <c r="X3674" i="2"/>
  <c r="X3675" i="2"/>
  <c r="X3676" i="2"/>
  <c r="X3677" i="2"/>
  <c r="X3678" i="2"/>
  <c r="X3679" i="2"/>
  <c r="X3680" i="2"/>
  <c r="X3681" i="2"/>
  <c r="X3682" i="2"/>
  <c r="X3683" i="2"/>
  <c r="X3684" i="2"/>
  <c r="X3685" i="2"/>
  <c r="X3686" i="2"/>
  <c r="X3687" i="2"/>
  <c r="X3688" i="2"/>
  <c r="X3689" i="2"/>
  <c r="X3690" i="2"/>
  <c r="X3691" i="2"/>
  <c r="X3692" i="2"/>
  <c r="X3693" i="2"/>
  <c r="X3694" i="2"/>
  <c r="X3695" i="2"/>
  <c r="X3696" i="2"/>
  <c r="X3697" i="2"/>
  <c r="X3698" i="2"/>
  <c r="X3699" i="2"/>
  <c r="X3700" i="2"/>
  <c r="X3701" i="2"/>
  <c r="X3702" i="2"/>
  <c r="X3703" i="2"/>
  <c r="X3704" i="2"/>
  <c r="X3705" i="2"/>
  <c r="X3706" i="2"/>
  <c r="X3707" i="2"/>
  <c r="X3708" i="2"/>
  <c r="X3709" i="2"/>
  <c r="X3710" i="2"/>
  <c r="X3711" i="2"/>
  <c r="X3712" i="2"/>
  <c r="X3713" i="2"/>
  <c r="X3714" i="2"/>
  <c r="X3715" i="2"/>
  <c r="X3716" i="2"/>
  <c r="X3717" i="2"/>
  <c r="X3718" i="2"/>
  <c r="X3719" i="2"/>
  <c r="X3720" i="2"/>
  <c r="X3721" i="2"/>
  <c r="X3722" i="2"/>
  <c r="X3723" i="2"/>
  <c r="X3724" i="2"/>
  <c r="X3725" i="2"/>
  <c r="X3726" i="2"/>
  <c r="X3727" i="2"/>
  <c r="X3728" i="2"/>
  <c r="X3729" i="2"/>
  <c r="X3730" i="2"/>
  <c r="X3731" i="2"/>
  <c r="X3732" i="2"/>
  <c r="X3733" i="2"/>
  <c r="X3734" i="2"/>
  <c r="X3735" i="2"/>
  <c r="X3736" i="2"/>
  <c r="X3737" i="2"/>
  <c r="X3738" i="2"/>
  <c r="X3739" i="2"/>
  <c r="X3740" i="2"/>
  <c r="X3741" i="2"/>
  <c r="X3742" i="2"/>
  <c r="X3743" i="2"/>
  <c r="X3744" i="2"/>
  <c r="X3745" i="2"/>
  <c r="X3746" i="2"/>
  <c r="X3747" i="2"/>
  <c r="X3748" i="2"/>
  <c r="X3749" i="2"/>
  <c r="X3750" i="2"/>
  <c r="X3751" i="2"/>
  <c r="X3752" i="2"/>
  <c r="X3753" i="2"/>
  <c r="X3754" i="2"/>
  <c r="X3755" i="2"/>
  <c r="X3756" i="2"/>
  <c r="X3757" i="2"/>
  <c r="X3758" i="2"/>
  <c r="X3759" i="2"/>
  <c r="X3760" i="2"/>
  <c r="X3761" i="2"/>
  <c r="X3762" i="2"/>
  <c r="X3763" i="2"/>
  <c r="X3764" i="2"/>
  <c r="X3765" i="2"/>
  <c r="X3766" i="2"/>
  <c r="X3767" i="2"/>
  <c r="X3768" i="2"/>
  <c r="X3769" i="2"/>
  <c r="X3770" i="2"/>
  <c r="X3771" i="2"/>
  <c r="X3772" i="2"/>
  <c r="X3773" i="2"/>
  <c r="X3774" i="2"/>
  <c r="X3775" i="2"/>
  <c r="X3776" i="2"/>
  <c r="X3777" i="2"/>
  <c r="X3778" i="2"/>
  <c r="X3779" i="2"/>
  <c r="X3780" i="2"/>
  <c r="X3781" i="2"/>
  <c r="X3782" i="2"/>
  <c r="X3783" i="2"/>
  <c r="X3784" i="2"/>
  <c r="X3785" i="2"/>
  <c r="X3786" i="2"/>
  <c r="X3787" i="2"/>
  <c r="X3788" i="2"/>
  <c r="X3789" i="2"/>
  <c r="X3790" i="2"/>
  <c r="X3791" i="2"/>
  <c r="X3792" i="2"/>
  <c r="X3793" i="2"/>
  <c r="X3794" i="2"/>
  <c r="X3795" i="2"/>
  <c r="X3796" i="2"/>
  <c r="X3797" i="2"/>
  <c r="X3798" i="2"/>
  <c r="X3799" i="2"/>
  <c r="X3800" i="2"/>
  <c r="X3801" i="2"/>
  <c r="X3802" i="2"/>
  <c r="X3803" i="2"/>
  <c r="X3804" i="2"/>
  <c r="X3805" i="2"/>
  <c r="X3806" i="2"/>
  <c r="X3807" i="2"/>
  <c r="X3808" i="2"/>
  <c r="X3809" i="2"/>
  <c r="X3810" i="2"/>
  <c r="X3811" i="2"/>
  <c r="X3812" i="2"/>
  <c r="X3813" i="2"/>
  <c r="X3814" i="2"/>
  <c r="X3815" i="2"/>
  <c r="X3816" i="2"/>
  <c r="X3817" i="2"/>
  <c r="X3818" i="2"/>
  <c r="X3819" i="2"/>
  <c r="X3820" i="2"/>
  <c r="X3821" i="2"/>
  <c r="X3822" i="2"/>
  <c r="X3823" i="2"/>
  <c r="X3824" i="2"/>
  <c r="X3825" i="2"/>
  <c r="X3826" i="2"/>
  <c r="X3827" i="2"/>
  <c r="X3828" i="2"/>
  <c r="X3829" i="2"/>
  <c r="X3830" i="2"/>
  <c r="X3831" i="2"/>
  <c r="X3832" i="2"/>
  <c r="X3833" i="2"/>
  <c r="X3834" i="2"/>
  <c r="X3835" i="2"/>
  <c r="X3836" i="2"/>
  <c r="X3837" i="2"/>
  <c r="X3838" i="2"/>
  <c r="X3839" i="2"/>
  <c r="X3840" i="2"/>
  <c r="X3841" i="2"/>
  <c r="X3842" i="2"/>
  <c r="X3843" i="2"/>
  <c r="X3844" i="2"/>
  <c r="X3845" i="2"/>
  <c r="X3846" i="2"/>
  <c r="X3847" i="2"/>
  <c r="X3848" i="2"/>
  <c r="X3849" i="2"/>
  <c r="X3850" i="2"/>
  <c r="X3851" i="2"/>
  <c r="X3852" i="2"/>
  <c r="X3853" i="2"/>
  <c r="X3854" i="2"/>
  <c r="X3855" i="2"/>
  <c r="X3856" i="2"/>
  <c r="X3857" i="2"/>
  <c r="X3858" i="2"/>
  <c r="X3859" i="2"/>
  <c r="X3860" i="2"/>
  <c r="X3861" i="2"/>
  <c r="X3862" i="2"/>
  <c r="X3863" i="2"/>
  <c r="X3864" i="2"/>
  <c r="X3865" i="2"/>
  <c r="X3866" i="2"/>
  <c r="X3867" i="2"/>
  <c r="X3868" i="2"/>
  <c r="X3869" i="2"/>
  <c r="X3870" i="2"/>
  <c r="X3871" i="2"/>
  <c r="X3872" i="2"/>
  <c r="X3873" i="2"/>
  <c r="X3874" i="2"/>
  <c r="X3875" i="2"/>
  <c r="X3876" i="2"/>
  <c r="X3877" i="2"/>
  <c r="X3878" i="2"/>
  <c r="X3879" i="2"/>
  <c r="X3880" i="2"/>
  <c r="X3881" i="2"/>
  <c r="X3882" i="2"/>
  <c r="X3883" i="2"/>
  <c r="X3884" i="2"/>
  <c r="X3885" i="2"/>
  <c r="X3886" i="2"/>
  <c r="X3887" i="2"/>
  <c r="X3888" i="2"/>
  <c r="X3889" i="2"/>
  <c r="X3890" i="2"/>
  <c r="X3891" i="2"/>
  <c r="X3892" i="2"/>
  <c r="X3893" i="2"/>
  <c r="X3894" i="2"/>
  <c r="X3895" i="2"/>
  <c r="X3896" i="2"/>
  <c r="X3897" i="2"/>
  <c r="X3898" i="2"/>
  <c r="X3899" i="2"/>
  <c r="X3900" i="2"/>
  <c r="X3901" i="2"/>
  <c r="X3902" i="2"/>
  <c r="X3903" i="2"/>
  <c r="X3904" i="2"/>
  <c r="X3905" i="2"/>
  <c r="X3906" i="2"/>
  <c r="X3907" i="2"/>
  <c r="X3908" i="2"/>
  <c r="X3909" i="2"/>
  <c r="X3910" i="2"/>
  <c r="X3911" i="2"/>
  <c r="X3912" i="2"/>
  <c r="X3913" i="2"/>
  <c r="X3914" i="2"/>
  <c r="X3915" i="2"/>
  <c r="X3916" i="2"/>
  <c r="X3917" i="2"/>
  <c r="X3918" i="2"/>
  <c r="X3919" i="2"/>
  <c r="X3920" i="2"/>
  <c r="X3921" i="2"/>
  <c r="X3922" i="2"/>
  <c r="X3923" i="2"/>
  <c r="X3924" i="2"/>
  <c r="X3925" i="2"/>
  <c r="X3926" i="2"/>
  <c r="X3927" i="2"/>
  <c r="X3928" i="2"/>
  <c r="X3929" i="2"/>
  <c r="X3930" i="2"/>
  <c r="X3931" i="2"/>
  <c r="X3932" i="2"/>
  <c r="X3933" i="2"/>
  <c r="X3934" i="2"/>
  <c r="X3935" i="2"/>
  <c r="X3936" i="2"/>
  <c r="X3937" i="2"/>
  <c r="X3938" i="2"/>
  <c r="X3939" i="2"/>
  <c r="X3940" i="2"/>
  <c r="X3941" i="2"/>
  <c r="X3942" i="2"/>
  <c r="X3943" i="2"/>
  <c r="X3944" i="2"/>
  <c r="X3945" i="2"/>
  <c r="X3946" i="2"/>
  <c r="X3947" i="2"/>
  <c r="X3948" i="2"/>
  <c r="X3949" i="2"/>
  <c r="X3950" i="2"/>
  <c r="X3951" i="2"/>
  <c r="X3952" i="2"/>
  <c r="X3953" i="2"/>
  <c r="X3954" i="2"/>
  <c r="X3955" i="2"/>
  <c r="X3956" i="2"/>
  <c r="X3957" i="2"/>
  <c r="X3958" i="2"/>
  <c r="X3959" i="2"/>
  <c r="X3960" i="2"/>
  <c r="X3961" i="2"/>
  <c r="X3962" i="2"/>
  <c r="X3963" i="2"/>
  <c r="X3964" i="2"/>
  <c r="X3965" i="2"/>
  <c r="X3966" i="2"/>
  <c r="X3967" i="2"/>
  <c r="X3968" i="2"/>
  <c r="X3969" i="2"/>
  <c r="X3970" i="2"/>
  <c r="X3971" i="2"/>
  <c r="X3972" i="2"/>
  <c r="X3973" i="2"/>
  <c r="X3974" i="2"/>
  <c r="X3975" i="2"/>
  <c r="X3976" i="2"/>
  <c r="X3977" i="2"/>
  <c r="X3978" i="2"/>
  <c r="X3979" i="2"/>
  <c r="X3980" i="2"/>
  <c r="X3981" i="2"/>
  <c r="X3982" i="2"/>
  <c r="X3983" i="2"/>
  <c r="X3984" i="2"/>
  <c r="X3985" i="2"/>
  <c r="X3986" i="2"/>
  <c r="X3987" i="2"/>
  <c r="X3988" i="2"/>
  <c r="X3989" i="2"/>
  <c r="X3990" i="2"/>
  <c r="X3991" i="2"/>
  <c r="X3992" i="2"/>
  <c r="X3993" i="2"/>
  <c r="X3994" i="2"/>
  <c r="X3995" i="2"/>
  <c r="X3996" i="2"/>
  <c r="X3997" i="2"/>
  <c r="X3998" i="2"/>
  <c r="X3999" i="2"/>
  <c r="X4000" i="2"/>
  <c r="X4001" i="2"/>
  <c r="X4002" i="2"/>
  <c r="X4003" i="2"/>
  <c r="X4004" i="2"/>
  <c r="X4005" i="2"/>
  <c r="X4006" i="2"/>
  <c r="X4007" i="2"/>
  <c r="X4008" i="2"/>
  <c r="X4009" i="2"/>
  <c r="X4010" i="2"/>
  <c r="X4011" i="2"/>
  <c r="X4012" i="2"/>
  <c r="X4013" i="2"/>
  <c r="X4014" i="2"/>
  <c r="X4015" i="2"/>
  <c r="X4016" i="2"/>
  <c r="X4017" i="2"/>
  <c r="X4018" i="2"/>
  <c r="X4019" i="2"/>
  <c r="X4020" i="2"/>
  <c r="X4021" i="2"/>
  <c r="X4022" i="2"/>
  <c r="X4023" i="2"/>
  <c r="X4024" i="2"/>
  <c r="X4025" i="2"/>
  <c r="X4026" i="2"/>
  <c r="X4027" i="2"/>
  <c r="X4028" i="2"/>
  <c r="X4029" i="2"/>
  <c r="X4030" i="2"/>
  <c r="X4031" i="2"/>
  <c r="X4032" i="2"/>
  <c r="X4033" i="2"/>
  <c r="X4034" i="2"/>
  <c r="X4035" i="2"/>
  <c r="X4036" i="2"/>
  <c r="X4037" i="2"/>
  <c r="X4038" i="2"/>
  <c r="X4039" i="2"/>
  <c r="X4040" i="2"/>
  <c r="X4041" i="2"/>
  <c r="X4042" i="2"/>
  <c r="X4043" i="2"/>
  <c r="X4044" i="2"/>
  <c r="X4045" i="2"/>
  <c r="X4046" i="2"/>
  <c r="X4047" i="2"/>
  <c r="X4048" i="2"/>
  <c r="X4049" i="2"/>
  <c r="X4050" i="2"/>
  <c r="X4051" i="2"/>
  <c r="X4052" i="2"/>
  <c r="X4053" i="2"/>
  <c r="X4054" i="2"/>
  <c r="X4055" i="2"/>
  <c r="X4056" i="2"/>
  <c r="X4057" i="2"/>
  <c r="X4058" i="2"/>
  <c r="X4059" i="2"/>
  <c r="X4060" i="2"/>
  <c r="X4061" i="2"/>
  <c r="X4062" i="2"/>
  <c r="X4063" i="2"/>
  <c r="X4064" i="2"/>
  <c r="X4065" i="2"/>
  <c r="X4066" i="2"/>
  <c r="X4067" i="2"/>
  <c r="X4068" i="2"/>
  <c r="X4069" i="2"/>
  <c r="X4070" i="2"/>
  <c r="X4071" i="2"/>
  <c r="X4072" i="2"/>
  <c r="X4073" i="2"/>
  <c r="X4074" i="2"/>
  <c r="X4075" i="2"/>
  <c r="X4076" i="2"/>
  <c r="X4077" i="2"/>
  <c r="X4078" i="2"/>
  <c r="X4079" i="2"/>
  <c r="X4080" i="2"/>
  <c r="X4081" i="2"/>
  <c r="X4082" i="2"/>
  <c r="X4083" i="2"/>
  <c r="X4084" i="2"/>
  <c r="X4085" i="2"/>
  <c r="X4086" i="2"/>
  <c r="X4087" i="2"/>
  <c r="X4088" i="2"/>
  <c r="X4089" i="2"/>
  <c r="X4090" i="2"/>
  <c r="X4091" i="2"/>
  <c r="X4092" i="2"/>
  <c r="X4093" i="2"/>
  <c r="X4094" i="2"/>
  <c r="X4095" i="2"/>
  <c r="X4096" i="2"/>
  <c r="X4097" i="2"/>
  <c r="X4098" i="2"/>
  <c r="X4099" i="2"/>
  <c r="X4100" i="2"/>
  <c r="X4101" i="2"/>
  <c r="X4102" i="2"/>
  <c r="X4103" i="2"/>
  <c r="X4104" i="2"/>
  <c r="X4105" i="2"/>
  <c r="X4106" i="2"/>
  <c r="X4107" i="2"/>
  <c r="X4108" i="2"/>
  <c r="X4109" i="2"/>
  <c r="X4110" i="2"/>
  <c r="X4111" i="2"/>
  <c r="X4112" i="2"/>
  <c r="X4113" i="2"/>
  <c r="X4114" i="2"/>
  <c r="X4115" i="2"/>
  <c r="X4116" i="2"/>
  <c r="X4117" i="2"/>
  <c r="X4118" i="2"/>
  <c r="X4119" i="2"/>
  <c r="X4120" i="2"/>
  <c r="X4121" i="2"/>
  <c r="X4122" i="2"/>
  <c r="X4123" i="2"/>
  <c r="X4124" i="2"/>
  <c r="X4125" i="2"/>
  <c r="X4126" i="2"/>
  <c r="X4127" i="2"/>
  <c r="X4128" i="2"/>
  <c r="X4129" i="2"/>
  <c r="X4130" i="2"/>
  <c r="X4131" i="2"/>
  <c r="X4132" i="2"/>
  <c r="X4133" i="2"/>
  <c r="X4134" i="2"/>
  <c r="X4135" i="2"/>
  <c r="X4136" i="2"/>
  <c r="X4137" i="2"/>
  <c r="X4138" i="2"/>
  <c r="X4139" i="2"/>
  <c r="X4140" i="2"/>
  <c r="X4141" i="2"/>
  <c r="X4142" i="2"/>
  <c r="X4143" i="2"/>
  <c r="X4144" i="2"/>
  <c r="X4145" i="2"/>
  <c r="X4146" i="2"/>
  <c r="X4147" i="2"/>
  <c r="X4148" i="2"/>
  <c r="X4149" i="2"/>
  <c r="X4150" i="2"/>
  <c r="X4151" i="2"/>
  <c r="X4152" i="2"/>
  <c r="X4153" i="2"/>
  <c r="X4154" i="2"/>
  <c r="X4155" i="2"/>
  <c r="X4156" i="2"/>
  <c r="X4157" i="2"/>
  <c r="X4158" i="2"/>
  <c r="X4159" i="2"/>
  <c r="X4160" i="2"/>
  <c r="X4161" i="2"/>
  <c r="X4162" i="2"/>
  <c r="X4163" i="2"/>
  <c r="X4164" i="2"/>
  <c r="X4165" i="2"/>
  <c r="X4166" i="2"/>
  <c r="X4167" i="2"/>
  <c r="X4168" i="2"/>
  <c r="X4169" i="2"/>
  <c r="X4170" i="2"/>
  <c r="X4171" i="2"/>
  <c r="X4172" i="2"/>
  <c r="X4173" i="2"/>
  <c r="X4174" i="2"/>
  <c r="X4175" i="2"/>
  <c r="X4176" i="2"/>
  <c r="X4177" i="2"/>
  <c r="X4178" i="2"/>
  <c r="X4179" i="2"/>
  <c r="X4180" i="2"/>
  <c r="X4181" i="2"/>
  <c r="X4182" i="2"/>
  <c r="X4183" i="2"/>
  <c r="X4184" i="2"/>
  <c r="X4185" i="2"/>
  <c r="X4186" i="2"/>
  <c r="X4187" i="2"/>
  <c r="X4188" i="2"/>
  <c r="X4189" i="2"/>
  <c r="X4190" i="2"/>
  <c r="X4191" i="2"/>
  <c r="X4192" i="2"/>
  <c r="X4193" i="2"/>
  <c r="X4194" i="2"/>
  <c r="X4195" i="2"/>
  <c r="X4196" i="2"/>
  <c r="X4197" i="2"/>
  <c r="X4198" i="2"/>
  <c r="X4199" i="2"/>
  <c r="X4200" i="2"/>
  <c r="X4201" i="2"/>
  <c r="X4202" i="2"/>
  <c r="X4203" i="2"/>
  <c r="X4204" i="2"/>
  <c r="X4205" i="2"/>
  <c r="X4206" i="2"/>
  <c r="X4207" i="2"/>
  <c r="X4208" i="2"/>
  <c r="X4209" i="2"/>
  <c r="X4210" i="2"/>
  <c r="X4211" i="2"/>
  <c r="X4212" i="2"/>
  <c r="X4213" i="2"/>
  <c r="X4214" i="2"/>
  <c r="X4215" i="2"/>
  <c r="X4216" i="2"/>
  <c r="X4217" i="2"/>
  <c r="X4218" i="2"/>
  <c r="X4219" i="2"/>
  <c r="X4220" i="2"/>
  <c r="X4221" i="2"/>
  <c r="X4222" i="2"/>
  <c r="X4223" i="2"/>
  <c r="X4224" i="2"/>
  <c r="X4225" i="2"/>
  <c r="X4226" i="2"/>
  <c r="X4227" i="2"/>
  <c r="X4228" i="2"/>
  <c r="X4229" i="2"/>
  <c r="X4230" i="2"/>
  <c r="X4231" i="2"/>
  <c r="X4232" i="2"/>
  <c r="X4233" i="2"/>
  <c r="X4234" i="2"/>
  <c r="X4235" i="2"/>
  <c r="X4236" i="2"/>
  <c r="X4237" i="2"/>
  <c r="X4238" i="2"/>
  <c r="X4239" i="2"/>
  <c r="X4240" i="2"/>
  <c r="X4241" i="2"/>
  <c r="X4242" i="2"/>
  <c r="X4243" i="2"/>
  <c r="X4244" i="2"/>
  <c r="X4245" i="2"/>
  <c r="X4246" i="2"/>
  <c r="X4247" i="2"/>
  <c r="X4248" i="2"/>
  <c r="X4249" i="2"/>
  <c r="X4250" i="2"/>
  <c r="X4251" i="2"/>
  <c r="X4252" i="2"/>
  <c r="X4253" i="2"/>
  <c r="X4254" i="2"/>
  <c r="X4255" i="2"/>
  <c r="X4256" i="2"/>
  <c r="X4257" i="2"/>
  <c r="X4258" i="2"/>
  <c r="X4259" i="2"/>
  <c r="X4260" i="2"/>
  <c r="X4261" i="2"/>
  <c r="X4262" i="2"/>
  <c r="X4263" i="2"/>
  <c r="X4264" i="2"/>
  <c r="X4265" i="2"/>
  <c r="X4266" i="2"/>
  <c r="X4267" i="2"/>
  <c r="X4268" i="2"/>
  <c r="X4269" i="2"/>
  <c r="X4270" i="2"/>
  <c r="X4271" i="2"/>
  <c r="X4272" i="2"/>
  <c r="X4273" i="2"/>
  <c r="X4274" i="2"/>
  <c r="X4275" i="2"/>
  <c r="X4276" i="2"/>
  <c r="X4277" i="2"/>
  <c r="X4278" i="2"/>
  <c r="X4279" i="2"/>
  <c r="X4280" i="2"/>
  <c r="X4281" i="2"/>
  <c r="X4282" i="2"/>
  <c r="X4283" i="2"/>
  <c r="X4284" i="2"/>
  <c r="X4285" i="2"/>
  <c r="X4286" i="2"/>
  <c r="X4287" i="2"/>
  <c r="X4288" i="2"/>
  <c r="X4289" i="2"/>
  <c r="X4290" i="2"/>
  <c r="X4291" i="2"/>
  <c r="X4292" i="2"/>
  <c r="X4293" i="2"/>
  <c r="X4294" i="2"/>
  <c r="X4295" i="2"/>
  <c r="X4296" i="2"/>
  <c r="X4297" i="2"/>
  <c r="X4298" i="2"/>
  <c r="X4299" i="2"/>
  <c r="X4300" i="2"/>
  <c r="X4301" i="2"/>
  <c r="X4302" i="2"/>
  <c r="X4303" i="2"/>
  <c r="X4304" i="2"/>
  <c r="X4305" i="2"/>
  <c r="X4306" i="2"/>
  <c r="X4307" i="2"/>
  <c r="X4308" i="2"/>
  <c r="X4309" i="2"/>
  <c r="X4310" i="2"/>
  <c r="X4311" i="2"/>
  <c r="X4312" i="2"/>
  <c r="X4313" i="2"/>
  <c r="X4314" i="2"/>
  <c r="X4315" i="2"/>
  <c r="X4316" i="2"/>
  <c r="X4317" i="2"/>
  <c r="X4318" i="2"/>
  <c r="X4319" i="2"/>
  <c r="X4320" i="2"/>
  <c r="X4321" i="2"/>
  <c r="X4322" i="2"/>
  <c r="X4323" i="2"/>
  <c r="X4324" i="2"/>
  <c r="X4325" i="2"/>
  <c r="X4326" i="2"/>
  <c r="X4327" i="2"/>
  <c r="X4328" i="2"/>
  <c r="X4329" i="2"/>
  <c r="X4330" i="2"/>
  <c r="X4331" i="2"/>
  <c r="X4332" i="2"/>
  <c r="X4333" i="2"/>
  <c r="X4334" i="2"/>
  <c r="X4335" i="2"/>
  <c r="X4336" i="2"/>
  <c r="X4337" i="2"/>
  <c r="X4338" i="2"/>
  <c r="X4339" i="2"/>
  <c r="X4340" i="2"/>
  <c r="X4341" i="2"/>
  <c r="X4342" i="2"/>
  <c r="X4343" i="2"/>
  <c r="X4344" i="2"/>
  <c r="X4345" i="2"/>
  <c r="X4346" i="2"/>
  <c r="X4347" i="2"/>
  <c r="X4348" i="2"/>
  <c r="X4349" i="2"/>
  <c r="X4350" i="2"/>
  <c r="X4351" i="2"/>
  <c r="X4352" i="2"/>
  <c r="X4353" i="2"/>
  <c r="X4354" i="2"/>
  <c r="X4355" i="2"/>
  <c r="X4356" i="2"/>
  <c r="X4357" i="2"/>
  <c r="X4358" i="2"/>
  <c r="X4359" i="2"/>
  <c r="X4360" i="2"/>
  <c r="X4361" i="2"/>
  <c r="X4362" i="2"/>
  <c r="X4363" i="2"/>
  <c r="X4364" i="2"/>
  <c r="X4365" i="2"/>
  <c r="X4366" i="2"/>
  <c r="X4367" i="2"/>
  <c r="X4368" i="2"/>
  <c r="X4369" i="2"/>
  <c r="X4370" i="2"/>
  <c r="X4371" i="2"/>
  <c r="X4372" i="2"/>
  <c r="X4373" i="2"/>
  <c r="X4374" i="2"/>
  <c r="X4375" i="2"/>
  <c r="X4376" i="2"/>
  <c r="X4377" i="2"/>
  <c r="X4378" i="2"/>
  <c r="X4379" i="2"/>
  <c r="X4380" i="2"/>
  <c r="X4381" i="2"/>
  <c r="X4382" i="2"/>
  <c r="X4383" i="2"/>
  <c r="X4384" i="2"/>
  <c r="X4385" i="2"/>
  <c r="X4386" i="2"/>
  <c r="X4387" i="2"/>
  <c r="X4388" i="2"/>
  <c r="X4389" i="2"/>
  <c r="X4390" i="2"/>
  <c r="X4391" i="2"/>
  <c r="X4392" i="2"/>
  <c r="X4393" i="2"/>
  <c r="X4394" i="2"/>
  <c r="X4395" i="2"/>
  <c r="X4396" i="2"/>
  <c r="X4397" i="2"/>
  <c r="X4398" i="2"/>
  <c r="X4399" i="2"/>
  <c r="X4400" i="2"/>
  <c r="X4401" i="2"/>
  <c r="X4402" i="2"/>
  <c r="X4403" i="2"/>
  <c r="X4404" i="2"/>
  <c r="X4405" i="2"/>
  <c r="X4406" i="2"/>
  <c r="X4407" i="2"/>
  <c r="X4408" i="2"/>
  <c r="X4409" i="2"/>
  <c r="X4410" i="2"/>
  <c r="X4411" i="2"/>
  <c r="X4412" i="2"/>
  <c r="X4413" i="2"/>
  <c r="X4414" i="2"/>
  <c r="X4415" i="2"/>
  <c r="X4416" i="2"/>
  <c r="X4417" i="2"/>
  <c r="X4418" i="2"/>
  <c r="X4419" i="2"/>
  <c r="X4420" i="2"/>
  <c r="X4421" i="2"/>
  <c r="X4422" i="2"/>
  <c r="X4423" i="2"/>
  <c r="X4424" i="2"/>
  <c r="X4425" i="2"/>
  <c r="X4426" i="2"/>
  <c r="X4427" i="2"/>
  <c r="X4428" i="2"/>
  <c r="X4429" i="2"/>
  <c r="X4430" i="2"/>
  <c r="X4431" i="2"/>
  <c r="X4432" i="2"/>
  <c r="X4433" i="2"/>
  <c r="X4434" i="2"/>
  <c r="X4435" i="2"/>
  <c r="X4436" i="2"/>
  <c r="X4437" i="2"/>
  <c r="X4438" i="2"/>
  <c r="X4439" i="2"/>
  <c r="X4440" i="2"/>
  <c r="X4441" i="2"/>
  <c r="X4442" i="2"/>
  <c r="X4443" i="2"/>
  <c r="X4444" i="2"/>
  <c r="X4445" i="2"/>
  <c r="X4446" i="2"/>
  <c r="X4447" i="2"/>
  <c r="X4448" i="2"/>
  <c r="X4449" i="2"/>
  <c r="X4450" i="2"/>
  <c r="X4451" i="2"/>
  <c r="X4452" i="2"/>
  <c r="X4453" i="2"/>
  <c r="X4454" i="2"/>
  <c r="X4455" i="2"/>
  <c r="X4456" i="2"/>
  <c r="X4457" i="2"/>
  <c r="X4458" i="2"/>
  <c r="X4459" i="2"/>
  <c r="X4460" i="2"/>
  <c r="X4461" i="2"/>
  <c r="X4462" i="2"/>
  <c r="X4463" i="2"/>
  <c r="X4464" i="2"/>
  <c r="X4465" i="2"/>
  <c r="X4466" i="2"/>
  <c r="X4467" i="2"/>
  <c r="X4468" i="2"/>
  <c r="X4469" i="2"/>
  <c r="X4470" i="2"/>
  <c r="X4471" i="2"/>
  <c r="X4472" i="2"/>
  <c r="X4473" i="2"/>
  <c r="X4474" i="2"/>
  <c r="X4475" i="2"/>
  <c r="X4476" i="2"/>
  <c r="X4477" i="2"/>
  <c r="X4478" i="2"/>
  <c r="X4479" i="2"/>
  <c r="X4480" i="2"/>
  <c r="X4481" i="2"/>
  <c r="X4482" i="2"/>
  <c r="X4483" i="2"/>
  <c r="X4484" i="2"/>
  <c r="X4485" i="2"/>
  <c r="X4486" i="2"/>
  <c r="X4487" i="2"/>
  <c r="X4488" i="2"/>
  <c r="X4489" i="2"/>
  <c r="X4490" i="2"/>
  <c r="X4491" i="2"/>
  <c r="X4492" i="2"/>
  <c r="X4493" i="2"/>
  <c r="X4494" i="2"/>
  <c r="X4495" i="2"/>
  <c r="X4496" i="2"/>
  <c r="X4497" i="2"/>
  <c r="X4498" i="2"/>
  <c r="X4499" i="2"/>
  <c r="X4500" i="2"/>
  <c r="X4501" i="2"/>
  <c r="X4502" i="2"/>
  <c r="X4503" i="2"/>
  <c r="X4504" i="2"/>
  <c r="X4505" i="2"/>
  <c r="X4506" i="2"/>
  <c r="X4507" i="2"/>
  <c r="X4508" i="2"/>
  <c r="X4509" i="2"/>
  <c r="X4510" i="2"/>
  <c r="X4511" i="2"/>
  <c r="X4512" i="2"/>
  <c r="X4513" i="2"/>
  <c r="X4514" i="2"/>
  <c r="X4515" i="2"/>
  <c r="X4516" i="2"/>
  <c r="X4517" i="2"/>
  <c r="X4518" i="2"/>
  <c r="X4519" i="2"/>
  <c r="X4520" i="2"/>
  <c r="X4521" i="2"/>
  <c r="X4522" i="2"/>
  <c r="X4523" i="2"/>
  <c r="X4524" i="2"/>
  <c r="X4525" i="2"/>
  <c r="X4526" i="2"/>
  <c r="X4527" i="2"/>
  <c r="X4528" i="2"/>
  <c r="X4529" i="2"/>
  <c r="X4530" i="2"/>
  <c r="X4531" i="2"/>
  <c r="X4532" i="2"/>
  <c r="X4533" i="2"/>
  <c r="X4534" i="2"/>
  <c r="X4535" i="2"/>
  <c r="X4536" i="2"/>
  <c r="X4537" i="2"/>
  <c r="X4538" i="2"/>
  <c r="X4539" i="2"/>
  <c r="X4540" i="2"/>
  <c r="X4541" i="2"/>
  <c r="X4542" i="2"/>
  <c r="X4543" i="2"/>
  <c r="X4544" i="2"/>
  <c r="X4545" i="2"/>
  <c r="X4546" i="2"/>
  <c r="X4547" i="2"/>
  <c r="X4548" i="2"/>
  <c r="X4549" i="2"/>
  <c r="X4550" i="2"/>
  <c r="X4551" i="2"/>
  <c r="X4552" i="2"/>
  <c r="X4553" i="2"/>
  <c r="X4554" i="2"/>
  <c r="X4555" i="2"/>
  <c r="X4556" i="2"/>
  <c r="X4557" i="2"/>
  <c r="X4558" i="2"/>
  <c r="X4559" i="2"/>
  <c r="X4560" i="2"/>
  <c r="X4561" i="2"/>
  <c r="X4562" i="2"/>
  <c r="X4563" i="2"/>
  <c r="X4564" i="2"/>
  <c r="X4565" i="2"/>
  <c r="X4566" i="2"/>
  <c r="X4567" i="2"/>
  <c r="X4568" i="2"/>
  <c r="X4569" i="2"/>
  <c r="X4570" i="2"/>
  <c r="X4571" i="2"/>
  <c r="X4572" i="2"/>
  <c r="X4573" i="2"/>
  <c r="X4574" i="2"/>
  <c r="X4575" i="2"/>
  <c r="X4576" i="2"/>
  <c r="X4577" i="2"/>
  <c r="X4578" i="2"/>
  <c r="X4579" i="2"/>
  <c r="X4580" i="2"/>
  <c r="X4581" i="2"/>
  <c r="X4582" i="2"/>
  <c r="X4583" i="2"/>
  <c r="X4584" i="2"/>
  <c r="X4585" i="2"/>
  <c r="X4586" i="2"/>
  <c r="X4587" i="2"/>
  <c r="X4588" i="2"/>
  <c r="X4589" i="2"/>
  <c r="X4590" i="2"/>
  <c r="X4591" i="2"/>
  <c r="X4592" i="2"/>
  <c r="X4593" i="2"/>
  <c r="X4594" i="2"/>
  <c r="X4595" i="2"/>
  <c r="X4596" i="2"/>
  <c r="X4597" i="2"/>
  <c r="X4598" i="2"/>
  <c r="X4599" i="2"/>
  <c r="X4600" i="2"/>
  <c r="X4601" i="2"/>
  <c r="X4602" i="2"/>
  <c r="X4603" i="2"/>
  <c r="X4604" i="2"/>
  <c r="X4605" i="2"/>
  <c r="X4606" i="2"/>
  <c r="X4607" i="2"/>
  <c r="X4608" i="2"/>
  <c r="X4609" i="2"/>
  <c r="X4610" i="2"/>
  <c r="X4611" i="2"/>
  <c r="X4612" i="2"/>
  <c r="X4613" i="2"/>
  <c r="X4614" i="2"/>
  <c r="X4615" i="2"/>
  <c r="X4616" i="2"/>
  <c r="X4617" i="2"/>
  <c r="X4618" i="2"/>
  <c r="X4619" i="2"/>
  <c r="X4620" i="2"/>
  <c r="X4621" i="2"/>
  <c r="X4622" i="2"/>
  <c r="X4623" i="2"/>
  <c r="X4624" i="2"/>
  <c r="X4625" i="2"/>
  <c r="X4626" i="2"/>
  <c r="X4627" i="2"/>
  <c r="X4628" i="2"/>
  <c r="X4629" i="2"/>
  <c r="X4630" i="2"/>
  <c r="X4631" i="2"/>
  <c r="X4632" i="2"/>
  <c r="X4633" i="2"/>
  <c r="X4634" i="2"/>
  <c r="X4635" i="2"/>
  <c r="X4636" i="2"/>
  <c r="X4637" i="2"/>
  <c r="X4638" i="2"/>
  <c r="X4639" i="2"/>
  <c r="X4640" i="2"/>
  <c r="X4641" i="2"/>
  <c r="X4642" i="2"/>
  <c r="X4643" i="2"/>
  <c r="X4644" i="2"/>
  <c r="X4645" i="2"/>
  <c r="X4646" i="2"/>
  <c r="X4647" i="2"/>
  <c r="X4648" i="2"/>
  <c r="X4649" i="2"/>
  <c r="X4650" i="2"/>
  <c r="X4651" i="2"/>
  <c r="X4652" i="2"/>
  <c r="X4653" i="2"/>
  <c r="X4654" i="2"/>
  <c r="X4655" i="2"/>
  <c r="X4656" i="2"/>
  <c r="X4657" i="2"/>
  <c r="X4658" i="2"/>
  <c r="X4659" i="2"/>
  <c r="X4660" i="2"/>
  <c r="X4661" i="2"/>
  <c r="X4662" i="2"/>
  <c r="X4663" i="2"/>
  <c r="X4664" i="2"/>
  <c r="X4665" i="2"/>
  <c r="X4666" i="2"/>
  <c r="X4667" i="2"/>
  <c r="X4668" i="2"/>
  <c r="X4669" i="2"/>
  <c r="X4670" i="2"/>
  <c r="X4671" i="2"/>
  <c r="X4672" i="2"/>
  <c r="X4673" i="2"/>
  <c r="X4674" i="2"/>
  <c r="X4675" i="2"/>
  <c r="X4676" i="2"/>
  <c r="X4677" i="2"/>
  <c r="X4678" i="2"/>
  <c r="X4679" i="2"/>
  <c r="X4680" i="2"/>
  <c r="X4681" i="2"/>
  <c r="X4682" i="2"/>
  <c r="X4683" i="2"/>
  <c r="X4684" i="2"/>
  <c r="X4685" i="2"/>
  <c r="X4686" i="2"/>
  <c r="X4687" i="2"/>
  <c r="X4688" i="2"/>
  <c r="X4689" i="2"/>
  <c r="X4690" i="2"/>
  <c r="X4691" i="2"/>
  <c r="X4692" i="2"/>
  <c r="X4693" i="2"/>
  <c r="X4694" i="2"/>
  <c r="X4695" i="2"/>
  <c r="X4696" i="2"/>
  <c r="X4697" i="2"/>
  <c r="X4698" i="2"/>
  <c r="X4699" i="2"/>
  <c r="X4700" i="2"/>
  <c r="X4701" i="2"/>
  <c r="X4702" i="2"/>
  <c r="X4703" i="2"/>
  <c r="X4704" i="2"/>
  <c r="X4705" i="2"/>
  <c r="X4706" i="2"/>
  <c r="X4707" i="2"/>
  <c r="X4708" i="2"/>
  <c r="X4709" i="2"/>
  <c r="X4710" i="2"/>
  <c r="X4711" i="2"/>
  <c r="X4712" i="2"/>
  <c r="X4713" i="2"/>
  <c r="X4714" i="2"/>
  <c r="X4715" i="2"/>
  <c r="X4716" i="2"/>
  <c r="X4717" i="2"/>
  <c r="X4718" i="2"/>
  <c r="X4719" i="2"/>
  <c r="X4720" i="2"/>
  <c r="X4721" i="2"/>
  <c r="X4722" i="2"/>
  <c r="X4723" i="2"/>
  <c r="X4724" i="2"/>
  <c r="X4725" i="2"/>
  <c r="X4726" i="2"/>
  <c r="X4727" i="2"/>
  <c r="X4728" i="2"/>
  <c r="X4729" i="2"/>
  <c r="X4730" i="2"/>
  <c r="X4731" i="2"/>
  <c r="X4732" i="2"/>
  <c r="X4733" i="2"/>
  <c r="X4734" i="2"/>
  <c r="X4735" i="2"/>
  <c r="X4736" i="2"/>
  <c r="X4737" i="2"/>
  <c r="X4738" i="2"/>
  <c r="X4739" i="2"/>
  <c r="X4740" i="2"/>
  <c r="X4741" i="2"/>
  <c r="X4742" i="2"/>
  <c r="X4743" i="2"/>
  <c r="X4744" i="2"/>
  <c r="X4745" i="2"/>
  <c r="X4746" i="2"/>
  <c r="X4747" i="2"/>
  <c r="X4748" i="2"/>
  <c r="X4749" i="2"/>
  <c r="X4750" i="2"/>
  <c r="X4751" i="2"/>
  <c r="X4752" i="2"/>
  <c r="X4753" i="2"/>
  <c r="X4754" i="2"/>
  <c r="X4755" i="2"/>
  <c r="X4756" i="2"/>
  <c r="X4757" i="2"/>
  <c r="X4758" i="2"/>
  <c r="X4759" i="2"/>
  <c r="X4760" i="2"/>
  <c r="X4761" i="2"/>
  <c r="X4762" i="2"/>
  <c r="X4763" i="2"/>
  <c r="X4764" i="2"/>
  <c r="X4765" i="2"/>
  <c r="X4766" i="2"/>
  <c r="X4767" i="2"/>
  <c r="X4768" i="2"/>
  <c r="X4769" i="2"/>
  <c r="X4770" i="2"/>
  <c r="X4771" i="2"/>
  <c r="X4772" i="2"/>
  <c r="X4773" i="2"/>
  <c r="X4774" i="2"/>
  <c r="X4775" i="2"/>
  <c r="X4776" i="2"/>
  <c r="X4777" i="2"/>
  <c r="X4778" i="2"/>
  <c r="X4779" i="2"/>
  <c r="X4780" i="2"/>
  <c r="X4781" i="2"/>
  <c r="X4782" i="2"/>
  <c r="X4783" i="2"/>
  <c r="X4784" i="2"/>
  <c r="X4785" i="2"/>
  <c r="X4786" i="2"/>
  <c r="X4787" i="2"/>
  <c r="X4788" i="2"/>
  <c r="X4789" i="2"/>
  <c r="X4790" i="2"/>
  <c r="X4791" i="2"/>
  <c r="X4792" i="2"/>
  <c r="X4793" i="2"/>
  <c r="X4794" i="2"/>
  <c r="X4795" i="2"/>
  <c r="X4796" i="2"/>
  <c r="X4797" i="2"/>
  <c r="X4798" i="2"/>
  <c r="X4799" i="2"/>
  <c r="X4800" i="2"/>
  <c r="X4801" i="2"/>
  <c r="X4802" i="2"/>
  <c r="X4803" i="2"/>
  <c r="X4804" i="2"/>
  <c r="X4805" i="2"/>
  <c r="X4806" i="2"/>
  <c r="X4807" i="2"/>
  <c r="X4808" i="2"/>
  <c r="X4809" i="2"/>
  <c r="X4810" i="2"/>
  <c r="X4811" i="2"/>
  <c r="X4812" i="2"/>
  <c r="X4813" i="2"/>
  <c r="X4814" i="2"/>
  <c r="X4815" i="2"/>
  <c r="X4816" i="2"/>
  <c r="X4817" i="2"/>
  <c r="X4818" i="2"/>
  <c r="X4819" i="2"/>
  <c r="X4820" i="2"/>
  <c r="X4821" i="2"/>
  <c r="X4822" i="2"/>
  <c r="X4823" i="2"/>
  <c r="X4824" i="2"/>
  <c r="X4825" i="2"/>
  <c r="X4826" i="2"/>
  <c r="X4827" i="2"/>
  <c r="X4828" i="2"/>
  <c r="X4829" i="2"/>
  <c r="X4830" i="2"/>
  <c r="X4831" i="2"/>
  <c r="X4832" i="2"/>
  <c r="X4833" i="2"/>
  <c r="X4834" i="2"/>
  <c r="X4835" i="2"/>
  <c r="X4836" i="2"/>
  <c r="X4837" i="2"/>
  <c r="X4838" i="2"/>
  <c r="X4839" i="2"/>
  <c r="X4840" i="2"/>
  <c r="X4841" i="2"/>
  <c r="X4842" i="2"/>
  <c r="X4843" i="2"/>
  <c r="X4844" i="2"/>
  <c r="X4845" i="2"/>
  <c r="X4846" i="2"/>
  <c r="X4847" i="2"/>
  <c r="X4848" i="2"/>
  <c r="X4849" i="2"/>
  <c r="X4850" i="2"/>
  <c r="X4851" i="2"/>
  <c r="X4852" i="2"/>
  <c r="X4853" i="2"/>
  <c r="X4854" i="2"/>
  <c r="X4855" i="2"/>
  <c r="X4856" i="2"/>
  <c r="X4857" i="2"/>
  <c r="X4858" i="2"/>
  <c r="X4859" i="2"/>
  <c r="X4860" i="2"/>
  <c r="X4861" i="2"/>
  <c r="X4862" i="2"/>
  <c r="X4863" i="2"/>
  <c r="X4864" i="2"/>
  <c r="X4865" i="2"/>
  <c r="X4866" i="2"/>
  <c r="X4867" i="2"/>
  <c r="X4868" i="2"/>
  <c r="X4869" i="2"/>
  <c r="X4870" i="2"/>
  <c r="X4871" i="2"/>
  <c r="X4872" i="2"/>
  <c r="X4873" i="2"/>
  <c r="X4874" i="2"/>
  <c r="X4875" i="2"/>
  <c r="X4876" i="2"/>
  <c r="X4877" i="2"/>
  <c r="X4878" i="2"/>
  <c r="X4879" i="2"/>
  <c r="X4880" i="2"/>
  <c r="X4881" i="2"/>
  <c r="X4882" i="2"/>
  <c r="X4883" i="2"/>
  <c r="X4884" i="2"/>
  <c r="X4885" i="2"/>
  <c r="X4886" i="2"/>
  <c r="X4887" i="2"/>
  <c r="X4888" i="2"/>
  <c r="X4889" i="2"/>
  <c r="X4890" i="2"/>
  <c r="X4891" i="2"/>
  <c r="X4892" i="2"/>
  <c r="X4893" i="2"/>
  <c r="X4894" i="2"/>
  <c r="X4895" i="2"/>
  <c r="X4896" i="2"/>
  <c r="X4897" i="2"/>
  <c r="X4898" i="2"/>
  <c r="X4899" i="2"/>
  <c r="X4900" i="2"/>
  <c r="X4901" i="2"/>
  <c r="X4902" i="2"/>
  <c r="X4903" i="2"/>
  <c r="X4904" i="2"/>
  <c r="X4905" i="2"/>
  <c r="X4906" i="2"/>
  <c r="X4907" i="2"/>
  <c r="X4908" i="2"/>
  <c r="X4909" i="2"/>
  <c r="X4910" i="2"/>
  <c r="X4911" i="2"/>
  <c r="X4912" i="2"/>
  <c r="X4913" i="2"/>
  <c r="X4914" i="2"/>
  <c r="X4915" i="2"/>
  <c r="X4916" i="2"/>
  <c r="X4917" i="2"/>
  <c r="X4918" i="2"/>
  <c r="X4919" i="2"/>
  <c r="X4920" i="2"/>
  <c r="X4921" i="2"/>
  <c r="X4922" i="2"/>
  <c r="X4923" i="2"/>
  <c r="X4924" i="2"/>
  <c r="X4925" i="2"/>
  <c r="X4926" i="2"/>
  <c r="X4927" i="2"/>
  <c r="X4928" i="2"/>
  <c r="X4929" i="2"/>
  <c r="X4930" i="2"/>
  <c r="X4931" i="2"/>
  <c r="X4932" i="2"/>
  <c r="X4933" i="2"/>
  <c r="X4934" i="2"/>
  <c r="X4935" i="2"/>
  <c r="X4936" i="2"/>
  <c r="X4937" i="2"/>
  <c r="X4938" i="2"/>
  <c r="X4939" i="2"/>
  <c r="X4940" i="2"/>
  <c r="X4941" i="2"/>
  <c r="X4942" i="2"/>
  <c r="X4943" i="2"/>
  <c r="X4944" i="2"/>
  <c r="X4945" i="2"/>
  <c r="X4946" i="2"/>
  <c r="X4947" i="2"/>
  <c r="X4948" i="2"/>
  <c r="X4949" i="2"/>
  <c r="X4950" i="2"/>
  <c r="X4951" i="2"/>
  <c r="X4952" i="2"/>
  <c r="X4953" i="2"/>
  <c r="X4954" i="2"/>
  <c r="X4955" i="2"/>
  <c r="X4956" i="2"/>
  <c r="X4957" i="2"/>
  <c r="X4958" i="2"/>
  <c r="X4959" i="2"/>
  <c r="X4960" i="2"/>
  <c r="X4961" i="2"/>
  <c r="X4962" i="2"/>
  <c r="X4963" i="2"/>
  <c r="X4964" i="2"/>
  <c r="X4965" i="2"/>
  <c r="X4966" i="2"/>
  <c r="X4967" i="2"/>
  <c r="X4968" i="2"/>
  <c r="X4969" i="2"/>
  <c r="X4970" i="2"/>
  <c r="X4971" i="2"/>
  <c r="X4972" i="2"/>
  <c r="X4973" i="2"/>
  <c r="X4974" i="2"/>
  <c r="X4975" i="2"/>
  <c r="X4976" i="2"/>
  <c r="X4977" i="2"/>
  <c r="X4978" i="2"/>
  <c r="X4979" i="2"/>
  <c r="X4980" i="2"/>
  <c r="X4981" i="2"/>
  <c r="X4982" i="2"/>
  <c r="X4983" i="2"/>
  <c r="X4984" i="2"/>
  <c r="X4985" i="2"/>
  <c r="X4986" i="2"/>
  <c r="X4987" i="2"/>
  <c r="X4988" i="2"/>
  <c r="X4989" i="2"/>
  <c r="X4990" i="2"/>
  <c r="X4991" i="2"/>
  <c r="X4992" i="2"/>
  <c r="X4993" i="2"/>
  <c r="X4994" i="2"/>
  <c r="X4995" i="2"/>
  <c r="X4996" i="2"/>
  <c r="X4997" i="2"/>
  <c r="X4998" i="2"/>
  <c r="X4999" i="2"/>
  <c r="X5000" i="2"/>
  <c r="X5001" i="2"/>
  <c r="X5002" i="2"/>
  <c r="X5003" i="2"/>
  <c r="X5004" i="2"/>
  <c r="X5005" i="2"/>
  <c r="X5006" i="2"/>
  <c r="X5007" i="2"/>
  <c r="X5008" i="2"/>
  <c r="X5009" i="2"/>
  <c r="X5010" i="2"/>
  <c r="X5011" i="2"/>
  <c r="W139" i="2"/>
  <c r="O139" i="3" s="1"/>
  <c r="W140" i="2"/>
  <c r="O140" i="3" s="1"/>
  <c r="W141" i="2"/>
  <c r="O141" i="3" s="1"/>
  <c r="W142" i="2"/>
  <c r="O142" i="3" s="1"/>
  <c r="W143" i="2"/>
  <c r="O143" i="3" s="1"/>
  <c r="W144" i="2"/>
  <c r="O144" i="3" s="1"/>
  <c r="W145" i="2"/>
  <c r="O145" i="3" s="1"/>
  <c r="W146" i="2"/>
  <c r="O146" i="3" s="1"/>
  <c r="W147" i="2"/>
  <c r="O147" i="3" s="1"/>
  <c r="W148" i="2"/>
  <c r="O148" i="3" s="1"/>
  <c r="W149" i="2"/>
  <c r="O149" i="3" s="1"/>
  <c r="W150" i="2"/>
  <c r="O150" i="3" s="1"/>
  <c r="W151" i="2"/>
  <c r="O151" i="3" s="1"/>
  <c r="W152" i="2"/>
  <c r="O152" i="3" s="1"/>
  <c r="W153" i="2"/>
  <c r="O153" i="3" s="1"/>
  <c r="W154" i="2"/>
  <c r="O154" i="3" s="1"/>
  <c r="W155" i="2"/>
  <c r="O155" i="3" s="1"/>
  <c r="W156" i="2"/>
  <c r="O156" i="3" s="1"/>
  <c r="W157" i="2"/>
  <c r="O157" i="3" s="1"/>
  <c r="W158" i="2"/>
  <c r="O158" i="3" s="1"/>
  <c r="W159" i="2"/>
  <c r="O159" i="3" s="1"/>
  <c r="W160" i="2"/>
  <c r="O160" i="3" s="1"/>
  <c r="W161" i="2"/>
  <c r="O161" i="3" s="1"/>
  <c r="W162" i="2"/>
  <c r="O162" i="3" s="1"/>
  <c r="W163" i="2"/>
  <c r="O163" i="3" s="1"/>
  <c r="W164" i="2"/>
  <c r="O164" i="3" s="1"/>
  <c r="W165" i="2"/>
  <c r="O165" i="3" s="1"/>
  <c r="W166" i="2"/>
  <c r="O166" i="3" s="1"/>
  <c r="W167" i="2"/>
  <c r="O167" i="3" s="1"/>
  <c r="W168" i="2"/>
  <c r="O168" i="3" s="1"/>
  <c r="W169" i="2"/>
  <c r="O169" i="3" s="1"/>
  <c r="W170" i="2"/>
  <c r="O170" i="3" s="1"/>
  <c r="W171" i="2"/>
  <c r="O171" i="3" s="1"/>
  <c r="W172" i="2"/>
  <c r="O172" i="3" s="1"/>
  <c r="W173" i="2"/>
  <c r="O173" i="3" s="1"/>
  <c r="W174" i="2"/>
  <c r="O174" i="3" s="1"/>
  <c r="W175" i="2"/>
  <c r="O175" i="3" s="1"/>
  <c r="W176" i="2"/>
  <c r="O176" i="3" s="1"/>
  <c r="W177" i="2"/>
  <c r="O177" i="3" s="1"/>
  <c r="W178" i="2"/>
  <c r="O178" i="3" s="1"/>
  <c r="W179" i="2"/>
  <c r="O179" i="3" s="1"/>
  <c r="W180" i="2"/>
  <c r="O180" i="3" s="1"/>
  <c r="W181" i="2"/>
  <c r="O181" i="3" s="1"/>
  <c r="W182" i="2"/>
  <c r="O182" i="3" s="1"/>
  <c r="W183" i="2"/>
  <c r="O183" i="3" s="1"/>
  <c r="W184" i="2"/>
  <c r="O184" i="3" s="1"/>
  <c r="W185" i="2"/>
  <c r="O185" i="3" s="1"/>
  <c r="W186" i="2"/>
  <c r="O186" i="3" s="1"/>
  <c r="W187" i="2"/>
  <c r="O187" i="3" s="1"/>
  <c r="W188" i="2"/>
  <c r="O188" i="3" s="1"/>
  <c r="W189" i="2"/>
  <c r="O189" i="3" s="1"/>
  <c r="W190" i="2"/>
  <c r="O190" i="3" s="1"/>
  <c r="W191" i="2"/>
  <c r="O191" i="3" s="1"/>
  <c r="W192" i="2"/>
  <c r="O192" i="3" s="1"/>
  <c r="W193" i="2"/>
  <c r="O193" i="3" s="1"/>
  <c r="W194" i="2"/>
  <c r="O194" i="3" s="1"/>
  <c r="W195" i="2"/>
  <c r="O195" i="3" s="1"/>
  <c r="W196" i="2"/>
  <c r="O196" i="3" s="1"/>
  <c r="W197" i="2"/>
  <c r="O197" i="3" s="1"/>
  <c r="W198" i="2"/>
  <c r="O198" i="3" s="1"/>
  <c r="W199" i="2"/>
  <c r="O199" i="3" s="1"/>
  <c r="W200" i="2"/>
  <c r="O200" i="3" s="1"/>
  <c r="W201" i="2"/>
  <c r="O201" i="3" s="1"/>
  <c r="W202" i="2"/>
  <c r="O202" i="3" s="1"/>
  <c r="W203" i="2"/>
  <c r="O203" i="3" s="1"/>
  <c r="W204" i="2"/>
  <c r="O204" i="3" s="1"/>
  <c r="W205" i="2"/>
  <c r="O205" i="3" s="1"/>
  <c r="W206" i="2"/>
  <c r="O206" i="3" s="1"/>
  <c r="W207" i="2"/>
  <c r="O207" i="3" s="1"/>
  <c r="W208" i="2"/>
  <c r="O208" i="3" s="1"/>
  <c r="W209" i="2"/>
  <c r="O209" i="3" s="1"/>
  <c r="W210" i="2"/>
  <c r="O210" i="3" s="1"/>
  <c r="W211" i="2"/>
  <c r="O211" i="3" s="1"/>
  <c r="W212" i="2"/>
  <c r="O212" i="3" s="1"/>
  <c r="W213" i="2"/>
  <c r="O213" i="3" s="1"/>
  <c r="W214" i="2"/>
  <c r="O214" i="3" s="1"/>
  <c r="W215" i="2"/>
  <c r="O215" i="3" s="1"/>
  <c r="W216" i="2"/>
  <c r="O216" i="3" s="1"/>
  <c r="W217" i="2"/>
  <c r="O217" i="3" s="1"/>
  <c r="W218" i="2"/>
  <c r="O218" i="3" s="1"/>
  <c r="W219" i="2"/>
  <c r="O219" i="3" s="1"/>
  <c r="W220" i="2"/>
  <c r="O220" i="3" s="1"/>
  <c r="W221" i="2"/>
  <c r="O221" i="3" s="1"/>
  <c r="W222" i="2"/>
  <c r="O222" i="3" s="1"/>
  <c r="W223" i="2"/>
  <c r="O223" i="3" s="1"/>
  <c r="W224" i="2"/>
  <c r="O224" i="3" s="1"/>
  <c r="W225" i="2"/>
  <c r="O225" i="3" s="1"/>
  <c r="W226" i="2"/>
  <c r="O226" i="3" s="1"/>
  <c r="W227" i="2"/>
  <c r="O227" i="3" s="1"/>
  <c r="W228" i="2"/>
  <c r="O228" i="3" s="1"/>
  <c r="W229" i="2"/>
  <c r="O229" i="3" s="1"/>
  <c r="W230" i="2"/>
  <c r="O230" i="3" s="1"/>
  <c r="W231" i="2"/>
  <c r="O231" i="3" s="1"/>
  <c r="W232" i="2"/>
  <c r="O232" i="3" s="1"/>
  <c r="W233" i="2"/>
  <c r="O233" i="3" s="1"/>
  <c r="W234" i="2"/>
  <c r="O234" i="3" s="1"/>
  <c r="W235" i="2"/>
  <c r="O235" i="3" s="1"/>
  <c r="W236" i="2"/>
  <c r="O236" i="3" s="1"/>
  <c r="W237" i="2"/>
  <c r="O237" i="3" s="1"/>
  <c r="W238" i="2"/>
  <c r="O238" i="3" s="1"/>
  <c r="W239" i="2"/>
  <c r="O239" i="3" s="1"/>
  <c r="W240" i="2"/>
  <c r="O240" i="3" s="1"/>
  <c r="W241" i="2"/>
  <c r="O241" i="3" s="1"/>
  <c r="W242" i="2"/>
  <c r="O242" i="3" s="1"/>
  <c r="W243" i="2"/>
  <c r="O243" i="3" s="1"/>
  <c r="W244" i="2"/>
  <c r="O244" i="3" s="1"/>
  <c r="W245" i="2"/>
  <c r="O245" i="3" s="1"/>
  <c r="W246" i="2"/>
  <c r="O246" i="3" s="1"/>
  <c r="W247" i="2"/>
  <c r="O247" i="3" s="1"/>
  <c r="W248" i="2"/>
  <c r="O248" i="3" s="1"/>
  <c r="W249" i="2"/>
  <c r="O249" i="3" s="1"/>
  <c r="W250" i="2"/>
  <c r="O250" i="3" s="1"/>
  <c r="W251" i="2"/>
  <c r="O251" i="3" s="1"/>
  <c r="W252" i="2"/>
  <c r="O252" i="3" s="1"/>
  <c r="W253" i="2"/>
  <c r="O253" i="3" s="1"/>
  <c r="W254" i="2"/>
  <c r="O254" i="3" s="1"/>
  <c r="W255" i="2"/>
  <c r="O255" i="3" s="1"/>
  <c r="W256" i="2"/>
  <c r="O256" i="3" s="1"/>
  <c r="W257" i="2"/>
  <c r="O257" i="3" s="1"/>
  <c r="W258" i="2"/>
  <c r="O258" i="3" s="1"/>
  <c r="W259" i="2"/>
  <c r="O259" i="3" s="1"/>
  <c r="W260" i="2"/>
  <c r="O260" i="3" s="1"/>
  <c r="W261" i="2"/>
  <c r="O261" i="3" s="1"/>
  <c r="W262" i="2"/>
  <c r="O262" i="3" s="1"/>
  <c r="W263" i="2"/>
  <c r="O263" i="3" s="1"/>
  <c r="W264" i="2"/>
  <c r="O264" i="3" s="1"/>
  <c r="W265" i="2"/>
  <c r="O265" i="3" s="1"/>
  <c r="W266" i="2"/>
  <c r="O266" i="3" s="1"/>
  <c r="W267" i="2"/>
  <c r="O267" i="3" s="1"/>
  <c r="W268" i="2"/>
  <c r="O268" i="3" s="1"/>
  <c r="W269" i="2"/>
  <c r="O269" i="3" s="1"/>
  <c r="W270" i="2"/>
  <c r="O270" i="3" s="1"/>
  <c r="W271" i="2"/>
  <c r="O271" i="3" s="1"/>
  <c r="W272" i="2"/>
  <c r="O272" i="3" s="1"/>
  <c r="W273" i="2"/>
  <c r="O273" i="3" s="1"/>
  <c r="W274" i="2"/>
  <c r="O274" i="3" s="1"/>
  <c r="W275" i="2"/>
  <c r="O275" i="3" s="1"/>
  <c r="W276" i="2"/>
  <c r="O276" i="3" s="1"/>
  <c r="W277" i="2"/>
  <c r="O277" i="3" s="1"/>
  <c r="W278" i="2"/>
  <c r="O278" i="3" s="1"/>
  <c r="W279" i="2"/>
  <c r="O279" i="3" s="1"/>
  <c r="W280" i="2"/>
  <c r="O280" i="3" s="1"/>
  <c r="W281" i="2"/>
  <c r="O281" i="3" s="1"/>
  <c r="W282" i="2"/>
  <c r="O282" i="3" s="1"/>
  <c r="W283" i="2"/>
  <c r="O283" i="3" s="1"/>
  <c r="W284" i="2"/>
  <c r="O284" i="3" s="1"/>
  <c r="W285" i="2"/>
  <c r="O285" i="3" s="1"/>
  <c r="W286" i="2"/>
  <c r="O286" i="3" s="1"/>
  <c r="W287" i="2"/>
  <c r="O287" i="3" s="1"/>
  <c r="W288" i="2"/>
  <c r="O288" i="3" s="1"/>
  <c r="W289" i="2"/>
  <c r="O289" i="3" s="1"/>
  <c r="W290" i="2"/>
  <c r="O290" i="3" s="1"/>
  <c r="W291" i="2"/>
  <c r="O291" i="3" s="1"/>
  <c r="W292" i="2"/>
  <c r="O292" i="3" s="1"/>
  <c r="W293" i="2"/>
  <c r="O293" i="3" s="1"/>
  <c r="W294" i="2"/>
  <c r="O294" i="3" s="1"/>
  <c r="W295" i="2"/>
  <c r="O295" i="3" s="1"/>
  <c r="W296" i="2"/>
  <c r="O296" i="3" s="1"/>
  <c r="W297" i="2"/>
  <c r="O297" i="3" s="1"/>
  <c r="W298" i="2"/>
  <c r="O298" i="3" s="1"/>
  <c r="W299" i="2"/>
  <c r="O299" i="3" s="1"/>
  <c r="W300" i="2"/>
  <c r="O300" i="3" s="1"/>
  <c r="W301" i="2"/>
  <c r="O301" i="3" s="1"/>
  <c r="W302" i="2"/>
  <c r="O302" i="3" s="1"/>
  <c r="W303" i="2"/>
  <c r="O303" i="3" s="1"/>
  <c r="W304" i="2"/>
  <c r="O304" i="3" s="1"/>
  <c r="W305" i="2"/>
  <c r="O305" i="3" s="1"/>
  <c r="W306" i="2"/>
  <c r="O306" i="3" s="1"/>
  <c r="W307" i="2"/>
  <c r="O307" i="3" s="1"/>
  <c r="W308" i="2"/>
  <c r="O308" i="3" s="1"/>
  <c r="W309" i="2"/>
  <c r="O309" i="3" s="1"/>
  <c r="W310" i="2"/>
  <c r="O310" i="3" s="1"/>
  <c r="W311" i="2"/>
  <c r="O311" i="3" s="1"/>
  <c r="W312" i="2"/>
  <c r="O312" i="3" s="1"/>
  <c r="W313" i="2"/>
  <c r="O313" i="3" s="1"/>
  <c r="W314" i="2"/>
  <c r="O314" i="3" s="1"/>
  <c r="W315" i="2"/>
  <c r="O315" i="3" s="1"/>
  <c r="W316" i="2"/>
  <c r="O316" i="3" s="1"/>
  <c r="W317" i="2"/>
  <c r="O317" i="3" s="1"/>
  <c r="W318" i="2"/>
  <c r="O318" i="3" s="1"/>
  <c r="W319" i="2"/>
  <c r="O319" i="3" s="1"/>
  <c r="W320" i="2"/>
  <c r="O320" i="3" s="1"/>
  <c r="W321" i="2"/>
  <c r="O321" i="3" s="1"/>
  <c r="W322" i="2"/>
  <c r="O322" i="3" s="1"/>
  <c r="W323" i="2"/>
  <c r="O323" i="3" s="1"/>
  <c r="W324" i="2"/>
  <c r="O324" i="3" s="1"/>
  <c r="W325" i="2"/>
  <c r="O325" i="3" s="1"/>
  <c r="W326" i="2"/>
  <c r="O326" i="3" s="1"/>
  <c r="W327" i="2"/>
  <c r="O327" i="3" s="1"/>
  <c r="W328" i="2"/>
  <c r="O328" i="3" s="1"/>
  <c r="W329" i="2"/>
  <c r="O329" i="3" s="1"/>
  <c r="W330" i="2"/>
  <c r="O330" i="3" s="1"/>
  <c r="W331" i="2"/>
  <c r="O331" i="3" s="1"/>
  <c r="W332" i="2"/>
  <c r="O332" i="3" s="1"/>
  <c r="W333" i="2"/>
  <c r="O333" i="3" s="1"/>
  <c r="W334" i="2"/>
  <c r="O334" i="3" s="1"/>
  <c r="W335" i="2"/>
  <c r="O335" i="3" s="1"/>
  <c r="W336" i="2"/>
  <c r="O336" i="3" s="1"/>
  <c r="W337" i="2"/>
  <c r="O337" i="3" s="1"/>
  <c r="W338" i="2"/>
  <c r="O338" i="3" s="1"/>
  <c r="W339" i="2"/>
  <c r="O339" i="3" s="1"/>
  <c r="W340" i="2"/>
  <c r="O340" i="3" s="1"/>
  <c r="W341" i="2"/>
  <c r="O341" i="3" s="1"/>
  <c r="W342" i="2"/>
  <c r="O342" i="3" s="1"/>
  <c r="W343" i="2"/>
  <c r="O343" i="3" s="1"/>
  <c r="W344" i="2"/>
  <c r="O344" i="3" s="1"/>
  <c r="W345" i="2"/>
  <c r="O345" i="3" s="1"/>
  <c r="W346" i="2"/>
  <c r="O346" i="3" s="1"/>
  <c r="W347" i="2"/>
  <c r="O347" i="3" s="1"/>
  <c r="W348" i="2"/>
  <c r="O348" i="3" s="1"/>
  <c r="W349" i="2"/>
  <c r="O349" i="3" s="1"/>
  <c r="W350" i="2"/>
  <c r="O350" i="3" s="1"/>
  <c r="W351" i="2"/>
  <c r="O351" i="3" s="1"/>
  <c r="W352" i="2"/>
  <c r="O352" i="3" s="1"/>
  <c r="W353" i="2"/>
  <c r="O353" i="3" s="1"/>
  <c r="W354" i="2"/>
  <c r="O354" i="3" s="1"/>
  <c r="W355" i="2"/>
  <c r="O355" i="3" s="1"/>
  <c r="W356" i="2"/>
  <c r="O356" i="3" s="1"/>
  <c r="W357" i="2"/>
  <c r="O357" i="3" s="1"/>
  <c r="W358" i="2"/>
  <c r="O358" i="3" s="1"/>
  <c r="W359" i="2"/>
  <c r="O359" i="3" s="1"/>
  <c r="W360" i="2"/>
  <c r="O360" i="3" s="1"/>
  <c r="W361" i="2"/>
  <c r="O361" i="3" s="1"/>
  <c r="W362" i="2"/>
  <c r="O362" i="3" s="1"/>
  <c r="W363" i="2"/>
  <c r="O363" i="3" s="1"/>
  <c r="W364" i="2"/>
  <c r="O364" i="3" s="1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1269" i="2"/>
  <c r="W1270" i="2"/>
  <c r="W1271" i="2"/>
  <c r="W1272" i="2"/>
  <c r="W1273" i="2"/>
  <c r="W1274" i="2"/>
  <c r="W1275" i="2"/>
  <c r="W1276" i="2"/>
  <c r="W1277" i="2"/>
  <c r="W1278" i="2"/>
  <c r="W1279" i="2"/>
  <c r="W1280" i="2"/>
  <c r="W1281" i="2"/>
  <c r="W1282" i="2"/>
  <c r="W1283" i="2"/>
  <c r="W1284" i="2"/>
  <c r="W1285" i="2"/>
  <c r="W1286" i="2"/>
  <c r="W1287" i="2"/>
  <c r="W1288" i="2"/>
  <c r="W1289" i="2"/>
  <c r="W1290" i="2"/>
  <c r="W1291" i="2"/>
  <c r="W1292" i="2"/>
  <c r="W1293" i="2"/>
  <c r="W1294" i="2"/>
  <c r="W1295" i="2"/>
  <c r="W1296" i="2"/>
  <c r="W1297" i="2"/>
  <c r="W1298" i="2"/>
  <c r="W1299" i="2"/>
  <c r="W1300" i="2"/>
  <c r="W1301" i="2"/>
  <c r="W1302" i="2"/>
  <c r="W1303" i="2"/>
  <c r="W1304" i="2"/>
  <c r="W1305" i="2"/>
  <c r="W1306" i="2"/>
  <c r="W1307" i="2"/>
  <c r="W1308" i="2"/>
  <c r="W1309" i="2"/>
  <c r="W1310" i="2"/>
  <c r="W1311" i="2"/>
  <c r="W1312" i="2"/>
  <c r="W1313" i="2"/>
  <c r="W1314" i="2"/>
  <c r="W1315" i="2"/>
  <c r="W1316" i="2"/>
  <c r="W1317" i="2"/>
  <c r="W1318" i="2"/>
  <c r="W1319" i="2"/>
  <c r="W1320" i="2"/>
  <c r="W1321" i="2"/>
  <c r="W1322" i="2"/>
  <c r="W1323" i="2"/>
  <c r="W1324" i="2"/>
  <c r="W1325" i="2"/>
  <c r="W1326" i="2"/>
  <c r="W1327" i="2"/>
  <c r="W1328" i="2"/>
  <c r="W1329" i="2"/>
  <c r="W1330" i="2"/>
  <c r="W1331" i="2"/>
  <c r="W1332" i="2"/>
  <c r="W1333" i="2"/>
  <c r="W1334" i="2"/>
  <c r="W1335" i="2"/>
  <c r="W1336" i="2"/>
  <c r="W1337" i="2"/>
  <c r="W1338" i="2"/>
  <c r="W1339" i="2"/>
  <c r="W1340" i="2"/>
  <c r="W1341" i="2"/>
  <c r="W1342" i="2"/>
  <c r="W1343" i="2"/>
  <c r="W1344" i="2"/>
  <c r="W1345" i="2"/>
  <c r="W1346" i="2"/>
  <c r="W1347" i="2"/>
  <c r="W1348" i="2"/>
  <c r="W1349" i="2"/>
  <c r="W1350" i="2"/>
  <c r="W1351" i="2"/>
  <c r="W1352" i="2"/>
  <c r="W1353" i="2"/>
  <c r="W1354" i="2"/>
  <c r="W1355" i="2"/>
  <c r="W1356" i="2"/>
  <c r="W1357" i="2"/>
  <c r="W1358" i="2"/>
  <c r="W1359" i="2"/>
  <c r="W1360" i="2"/>
  <c r="W1361" i="2"/>
  <c r="W1362" i="2"/>
  <c r="W1363" i="2"/>
  <c r="W1364" i="2"/>
  <c r="W1365" i="2"/>
  <c r="W1366" i="2"/>
  <c r="W1367" i="2"/>
  <c r="W1368" i="2"/>
  <c r="W1369" i="2"/>
  <c r="W1370" i="2"/>
  <c r="W1371" i="2"/>
  <c r="W1372" i="2"/>
  <c r="W1373" i="2"/>
  <c r="W1374" i="2"/>
  <c r="W1375" i="2"/>
  <c r="W1376" i="2"/>
  <c r="W1377" i="2"/>
  <c r="W1378" i="2"/>
  <c r="W1379" i="2"/>
  <c r="W1380" i="2"/>
  <c r="W1381" i="2"/>
  <c r="W1382" i="2"/>
  <c r="W1383" i="2"/>
  <c r="W1384" i="2"/>
  <c r="W1385" i="2"/>
  <c r="W1386" i="2"/>
  <c r="W1387" i="2"/>
  <c r="W1388" i="2"/>
  <c r="W1389" i="2"/>
  <c r="W1390" i="2"/>
  <c r="W1391" i="2"/>
  <c r="W1392" i="2"/>
  <c r="W1393" i="2"/>
  <c r="W1394" i="2"/>
  <c r="W1395" i="2"/>
  <c r="W1396" i="2"/>
  <c r="W1397" i="2"/>
  <c r="W1398" i="2"/>
  <c r="W1399" i="2"/>
  <c r="W1400" i="2"/>
  <c r="W1401" i="2"/>
  <c r="W1402" i="2"/>
  <c r="W1403" i="2"/>
  <c r="W1404" i="2"/>
  <c r="W1405" i="2"/>
  <c r="W1406" i="2"/>
  <c r="W1407" i="2"/>
  <c r="W1408" i="2"/>
  <c r="W1409" i="2"/>
  <c r="W1410" i="2"/>
  <c r="W1411" i="2"/>
  <c r="W1412" i="2"/>
  <c r="W1413" i="2"/>
  <c r="W1414" i="2"/>
  <c r="W1415" i="2"/>
  <c r="W1416" i="2"/>
  <c r="W1417" i="2"/>
  <c r="W1418" i="2"/>
  <c r="W1419" i="2"/>
  <c r="W1420" i="2"/>
  <c r="W1421" i="2"/>
  <c r="W1422" i="2"/>
  <c r="W1423" i="2"/>
  <c r="W1424" i="2"/>
  <c r="W1425" i="2"/>
  <c r="W1426" i="2"/>
  <c r="W1427" i="2"/>
  <c r="W1428" i="2"/>
  <c r="W1429" i="2"/>
  <c r="W1430" i="2"/>
  <c r="W1431" i="2"/>
  <c r="W1432" i="2"/>
  <c r="W1433" i="2"/>
  <c r="W1434" i="2"/>
  <c r="W1435" i="2"/>
  <c r="W1436" i="2"/>
  <c r="W1437" i="2"/>
  <c r="W1438" i="2"/>
  <c r="W1439" i="2"/>
  <c r="W1440" i="2"/>
  <c r="W1441" i="2"/>
  <c r="W1442" i="2"/>
  <c r="W1443" i="2"/>
  <c r="W1444" i="2"/>
  <c r="W1445" i="2"/>
  <c r="W1446" i="2"/>
  <c r="W1447" i="2"/>
  <c r="W1448" i="2"/>
  <c r="W1449" i="2"/>
  <c r="W1450" i="2"/>
  <c r="W1451" i="2"/>
  <c r="W1452" i="2"/>
  <c r="W1453" i="2"/>
  <c r="W1454" i="2"/>
  <c r="W1455" i="2"/>
  <c r="W1456" i="2"/>
  <c r="W1457" i="2"/>
  <c r="W1458" i="2"/>
  <c r="W1459" i="2"/>
  <c r="W1460" i="2"/>
  <c r="W1461" i="2"/>
  <c r="W1462" i="2"/>
  <c r="W1463" i="2"/>
  <c r="W1464" i="2"/>
  <c r="W1465" i="2"/>
  <c r="W1466" i="2"/>
  <c r="W1467" i="2"/>
  <c r="W1468" i="2"/>
  <c r="W1469" i="2"/>
  <c r="W1470" i="2"/>
  <c r="W1471" i="2"/>
  <c r="W1472" i="2"/>
  <c r="W1473" i="2"/>
  <c r="W1474" i="2"/>
  <c r="W1475" i="2"/>
  <c r="W1476" i="2"/>
  <c r="W1477" i="2"/>
  <c r="W1478" i="2"/>
  <c r="W1479" i="2"/>
  <c r="W1480" i="2"/>
  <c r="W1481" i="2"/>
  <c r="W1482" i="2"/>
  <c r="W1483" i="2"/>
  <c r="W1484" i="2"/>
  <c r="W1485" i="2"/>
  <c r="W1486" i="2"/>
  <c r="W1487" i="2"/>
  <c r="W1488" i="2"/>
  <c r="W1489" i="2"/>
  <c r="W1490" i="2"/>
  <c r="W1491" i="2"/>
  <c r="W1492" i="2"/>
  <c r="W1493" i="2"/>
  <c r="W1494" i="2"/>
  <c r="W1495" i="2"/>
  <c r="W1496" i="2"/>
  <c r="W1497" i="2"/>
  <c r="W1498" i="2"/>
  <c r="W1499" i="2"/>
  <c r="W1500" i="2"/>
  <c r="W1501" i="2"/>
  <c r="W1502" i="2"/>
  <c r="W1503" i="2"/>
  <c r="W1504" i="2"/>
  <c r="W1505" i="2"/>
  <c r="W1506" i="2"/>
  <c r="W1507" i="2"/>
  <c r="W1508" i="2"/>
  <c r="W1509" i="2"/>
  <c r="W1510" i="2"/>
  <c r="W1511" i="2"/>
  <c r="W1512" i="2"/>
  <c r="W1513" i="2"/>
  <c r="W1514" i="2"/>
  <c r="W1515" i="2"/>
  <c r="W1516" i="2"/>
  <c r="W1517" i="2"/>
  <c r="W1518" i="2"/>
  <c r="W1519" i="2"/>
  <c r="W1520" i="2"/>
  <c r="W1521" i="2"/>
  <c r="W1522" i="2"/>
  <c r="W1523" i="2"/>
  <c r="W1524" i="2"/>
  <c r="W1525" i="2"/>
  <c r="W1526" i="2"/>
  <c r="W1527" i="2"/>
  <c r="W1528" i="2"/>
  <c r="W1529" i="2"/>
  <c r="W1530" i="2"/>
  <c r="W1531" i="2"/>
  <c r="W1532" i="2"/>
  <c r="W1533" i="2"/>
  <c r="W1534" i="2"/>
  <c r="W1535" i="2"/>
  <c r="W1536" i="2"/>
  <c r="W1537" i="2"/>
  <c r="W1538" i="2"/>
  <c r="W1539" i="2"/>
  <c r="W1540" i="2"/>
  <c r="W1541" i="2"/>
  <c r="W1542" i="2"/>
  <c r="W1543" i="2"/>
  <c r="W1544" i="2"/>
  <c r="W1545" i="2"/>
  <c r="W1546" i="2"/>
  <c r="W1547" i="2"/>
  <c r="W1548" i="2"/>
  <c r="W1549" i="2"/>
  <c r="W1550" i="2"/>
  <c r="W1551" i="2"/>
  <c r="W1552" i="2"/>
  <c r="W1553" i="2"/>
  <c r="W1554" i="2"/>
  <c r="W1555" i="2"/>
  <c r="W1556" i="2"/>
  <c r="W1557" i="2"/>
  <c r="W1558" i="2"/>
  <c r="W1559" i="2"/>
  <c r="W1560" i="2"/>
  <c r="W1561" i="2"/>
  <c r="W1562" i="2"/>
  <c r="W1563" i="2"/>
  <c r="W1564" i="2"/>
  <c r="W1565" i="2"/>
  <c r="W1566" i="2"/>
  <c r="W1567" i="2"/>
  <c r="W1568" i="2"/>
  <c r="W1569" i="2"/>
  <c r="W1570" i="2"/>
  <c r="W1571" i="2"/>
  <c r="W1572" i="2"/>
  <c r="W1573" i="2"/>
  <c r="W1574" i="2"/>
  <c r="W1575" i="2"/>
  <c r="W1576" i="2"/>
  <c r="W1577" i="2"/>
  <c r="W1578" i="2"/>
  <c r="W1579" i="2"/>
  <c r="W1580" i="2"/>
  <c r="W1581" i="2"/>
  <c r="W1582" i="2"/>
  <c r="W1583" i="2"/>
  <c r="W1584" i="2"/>
  <c r="W1585" i="2"/>
  <c r="W1586" i="2"/>
  <c r="W1587" i="2"/>
  <c r="W1588" i="2"/>
  <c r="W1589" i="2"/>
  <c r="W1590" i="2"/>
  <c r="W1591" i="2"/>
  <c r="W1592" i="2"/>
  <c r="W1593" i="2"/>
  <c r="W1594" i="2"/>
  <c r="W1595" i="2"/>
  <c r="W1596" i="2"/>
  <c r="W1597" i="2"/>
  <c r="W1598" i="2"/>
  <c r="W1599" i="2"/>
  <c r="W1600" i="2"/>
  <c r="W1601" i="2"/>
  <c r="W1602" i="2"/>
  <c r="W1603" i="2"/>
  <c r="W1604" i="2"/>
  <c r="W1605" i="2"/>
  <c r="W1606" i="2"/>
  <c r="W1607" i="2"/>
  <c r="W1608" i="2"/>
  <c r="W1609" i="2"/>
  <c r="W1610" i="2"/>
  <c r="W1611" i="2"/>
  <c r="W1612" i="2"/>
  <c r="W1613" i="2"/>
  <c r="W1614" i="2"/>
  <c r="W1615" i="2"/>
  <c r="W1616" i="2"/>
  <c r="W1617" i="2"/>
  <c r="W1618" i="2"/>
  <c r="W1619" i="2"/>
  <c r="W1620" i="2"/>
  <c r="W1621" i="2"/>
  <c r="W1622" i="2"/>
  <c r="W1623" i="2"/>
  <c r="W1624" i="2"/>
  <c r="W1625" i="2"/>
  <c r="W1626" i="2"/>
  <c r="W1627" i="2"/>
  <c r="W1628" i="2"/>
  <c r="W1629" i="2"/>
  <c r="W1630" i="2"/>
  <c r="W1631" i="2"/>
  <c r="W1632" i="2"/>
  <c r="W1633" i="2"/>
  <c r="W1634" i="2"/>
  <c r="W1635" i="2"/>
  <c r="W1636" i="2"/>
  <c r="W1637" i="2"/>
  <c r="W1638" i="2"/>
  <c r="W1639" i="2"/>
  <c r="W1640" i="2"/>
  <c r="W1641" i="2"/>
  <c r="W1642" i="2"/>
  <c r="W1643" i="2"/>
  <c r="W1644" i="2"/>
  <c r="W1645" i="2"/>
  <c r="W1646" i="2"/>
  <c r="W1647" i="2"/>
  <c r="W1648" i="2"/>
  <c r="W1649" i="2"/>
  <c r="W1650" i="2"/>
  <c r="W1651" i="2"/>
  <c r="W1652" i="2"/>
  <c r="W1653" i="2"/>
  <c r="W1654" i="2"/>
  <c r="W1655" i="2"/>
  <c r="W1656" i="2"/>
  <c r="W1657" i="2"/>
  <c r="W1658" i="2"/>
  <c r="W1659" i="2"/>
  <c r="W1660" i="2"/>
  <c r="W1661" i="2"/>
  <c r="W1662" i="2"/>
  <c r="W1663" i="2"/>
  <c r="W1664" i="2"/>
  <c r="W1665" i="2"/>
  <c r="W1666" i="2"/>
  <c r="W1667" i="2"/>
  <c r="W1668" i="2"/>
  <c r="W1669" i="2"/>
  <c r="W1670" i="2"/>
  <c r="W1671" i="2"/>
  <c r="W1672" i="2"/>
  <c r="W1673" i="2"/>
  <c r="W1674" i="2"/>
  <c r="W1675" i="2"/>
  <c r="W1676" i="2"/>
  <c r="W1677" i="2"/>
  <c r="W1678" i="2"/>
  <c r="W1679" i="2"/>
  <c r="W1680" i="2"/>
  <c r="W1681" i="2"/>
  <c r="W1682" i="2"/>
  <c r="W1683" i="2"/>
  <c r="W1684" i="2"/>
  <c r="W1685" i="2"/>
  <c r="W1686" i="2"/>
  <c r="W1687" i="2"/>
  <c r="W1688" i="2"/>
  <c r="W1689" i="2"/>
  <c r="W1690" i="2"/>
  <c r="W1691" i="2"/>
  <c r="W1692" i="2"/>
  <c r="W1693" i="2"/>
  <c r="W1694" i="2"/>
  <c r="W1695" i="2"/>
  <c r="W1696" i="2"/>
  <c r="W1697" i="2"/>
  <c r="W1698" i="2"/>
  <c r="W1699" i="2"/>
  <c r="W1700" i="2"/>
  <c r="W1701" i="2"/>
  <c r="W1702" i="2"/>
  <c r="W1703" i="2"/>
  <c r="W1704" i="2"/>
  <c r="W1705" i="2"/>
  <c r="W1706" i="2"/>
  <c r="W1707" i="2"/>
  <c r="W1708" i="2"/>
  <c r="W1709" i="2"/>
  <c r="W1710" i="2"/>
  <c r="W1711" i="2"/>
  <c r="W1712" i="2"/>
  <c r="W1713" i="2"/>
  <c r="W1714" i="2"/>
  <c r="W1715" i="2"/>
  <c r="W1716" i="2"/>
  <c r="W1717" i="2"/>
  <c r="W1718" i="2"/>
  <c r="W1719" i="2"/>
  <c r="W1720" i="2"/>
  <c r="W1721" i="2"/>
  <c r="W1722" i="2"/>
  <c r="W1723" i="2"/>
  <c r="W1724" i="2"/>
  <c r="W1725" i="2"/>
  <c r="W1726" i="2"/>
  <c r="W1727" i="2"/>
  <c r="W1728" i="2"/>
  <c r="W1729" i="2"/>
  <c r="W1730" i="2"/>
  <c r="W1731" i="2"/>
  <c r="W1732" i="2"/>
  <c r="W1733" i="2"/>
  <c r="W1734" i="2"/>
  <c r="W1735" i="2"/>
  <c r="W1736" i="2"/>
  <c r="W1737" i="2"/>
  <c r="W1738" i="2"/>
  <c r="W1739" i="2"/>
  <c r="W1740" i="2"/>
  <c r="W1741" i="2"/>
  <c r="W1742" i="2"/>
  <c r="W1743" i="2"/>
  <c r="W1744" i="2"/>
  <c r="W1745" i="2"/>
  <c r="W1746" i="2"/>
  <c r="W1747" i="2"/>
  <c r="W1748" i="2"/>
  <c r="W1749" i="2"/>
  <c r="W1750" i="2"/>
  <c r="W1751" i="2"/>
  <c r="W1752" i="2"/>
  <c r="W1753" i="2"/>
  <c r="W1754" i="2"/>
  <c r="W1755" i="2"/>
  <c r="W1756" i="2"/>
  <c r="W1757" i="2"/>
  <c r="W1758" i="2"/>
  <c r="W1759" i="2"/>
  <c r="W1760" i="2"/>
  <c r="W1761" i="2"/>
  <c r="W1762" i="2"/>
  <c r="W1763" i="2"/>
  <c r="W1764" i="2"/>
  <c r="W1765" i="2"/>
  <c r="W1766" i="2"/>
  <c r="W1767" i="2"/>
  <c r="W1768" i="2"/>
  <c r="W1769" i="2"/>
  <c r="W1770" i="2"/>
  <c r="W1771" i="2"/>
  <c r="W1772" i="2"/>
  <c r="W1773" i="2"/>
  <c r="W1774" i="2"/>
  <c r="W1775" i="2"/>
  <c r="W1776" i="2"/>
  <c r="W1777" i="2"/>
  <c r="W1778" i="2"/>
  <c r="W1779" i="2"/>
  <c r="W1780" i="2"/>
  <c r="W1781" i="2"/>
  <c r="W1782" i="2"/>
  <c r="W1783" i="2"/>
  <c r="W1784" i="2"/>
  <c r="W1785" i="2"/>
  <c r="W1786" i="2"/>
  <c r="W1787" i="2"/>
  <c r="W1788" i="2"/>
  <c r="W1789" i="2"/>
  <c r="W1790" i="2"/>
  <c r="W1791" i="2"/>
  <c r="W1792" i="2"/>
  <c r="W1793" i="2"/>
  <c r="W1794" i="2"/>
  <c r="W1795" i="2"/>
  <c r="W1796" i="2"/>
  <c r="W1797" i="2"/>
  <c r="W1798" i="2"/>
  <c r="W1799" i="2"/>
  <c r="W1800" i="2"/>
  <c r="W1801" i="2"/>
  <c r="W1802" i="2"/>
  <c r="W1803" i="2"/>
  <c r="W1804" i="2"/>
  <c r="W1805" i="2"/>
  <c r="W1806" i="2"/>
  <c r="W1807" i="2"/>
  <c r="W1808" i="2"/>
  <c r="W1809" i="2"/>
  <c r="W1810" i="2"/>
  <c r="W1811" i="2"/>
  <c r="W1812" i="2"/>
  <c r="W1813" i="2"/>
  <c r="W1814" i="2"/>
  <c r="W1815" i="2"/>
  <c r="W1816" i="2"/>
  <c r="W1817" i="2"/>
  <c r="W1818" i="2"/>
  <c r="W1819" i="2"/>
  <c r="W1820" i="2"/>
  <c r="W1821" i="2"/>
  <c r="W1822" i="2"/>
  <c r="W1823" i="2"/>
  <c r="W1824" i="2"/>
  <c r="W1825" i="2"/>
  <c r="W1826" i="2"/>
  <c r="W1827" i="2"/>
  <c r="W1828" i="2"/>
  <c r="W1829" i="2"/>
  <c r="W1830" i="2"/>
  <c r="W1831" i="2"/>
  <c r="W1832" i="2"/>
  <c r="W1833" i="2"/>
  <c r="W1834" i="2"/>
  <c r="W1835" i="2"/>
  <c r="W1836" i="2"/>
  <c r="W1837" i="2"/>
  <c r="W1838" i="2"/>
  <c r="W1839" i="2"/>
  <c r="W1840" i="2"/>
  <c r="W1841" i="2"/>
  <c r="W1842" i="2"/>
  <c r="W1843" i="2"/>
  <c r="W1844" i="2"/>
  <c r="W1845" i="2"/>
  <c r="W1846" i="2"/>
  <c r="W1847" i="2"/>
  <c r="W1848" i="2"/>
  <c r="W1849" i="2"/>
  <c r="W1850" i="2"/>
  <c r="W1851" i="2"/>
  <c r="W1852" i="2"/>
  <c r="W1853" i="2"/>
  <c r="W1854" i="2"/>
  <c r="W1855" i="2"/>
  <c r="W1856" i="2"/>
  <c r="W1857" i="2"/>
  <c r="W1858" i="2"/>
  <c r="W1859" i="2"/>
  <c r="W1860" i="2"/>
  <c r="W1861" i="2"/>
  <c r="W1862" i="2"/>
  <c r="W1863" i="2"/>
  <c r="W1864" i="2"/>
  <c r="W1865" i="2"/>
  <c r="W1866" i="2"/>
  <c r="W1867" i="2"/>
  <c r="W1868" i="2"/>
  <c r="W1869" i="2"/>
  <c r="W1870" i="2"/>
  <c r="W1871" i="2"/>
  <c r="W1872" i="2"/>
  <c r="W1873" i="2"/>
  <c r="W1874" i="2"/>
  <c r="W1875" i="2"/>
  <c r="W1876" i="2"/>
  <c r="W1877" i="2"/>
  <c r="W1878" i="2"/>
  <c r="W1879" i="2"/>
  <c r="W1880" i="2"/>
  <c r="W1881" i="2"/>
  <c r="W1882" i="2"/>
  <c r="W1883" i="2"/>
  <c r="W1884" i="2"/>
  <c r="W1885" i="2"/>
  <c r="W1886" i="2"/>
  <c r="W1887" i="2"/>
  <c r="W1888" i="2"/>
  <c r="W1889" i="2"/>
  <c r="W1890" i="2"/>
  <c r="W1891" i="2"/>
  <c r="W1892" i="2"/>
  <c r="W1893" i="2"/>
  <c r="W1894" i="2"/>
  <c r="W1895" i="2"/>
  <c r="W1896" i="2"/>
  <c r="W1897" i="2"/>
  <c r="W1898" i="2"/>
  <c r="W1899" i="2"/>
  <c r="W1900" i="2"/>
  <c r="W1901" i="2"/>
  <c r="W1902" i="2"/>
  <c r="W1903" i="2"/>
  <c r="W1904" i="2"/>
  <c r="W1905" i="2"/>
  <c r="W1906" i="2"/>
  <c r="W1907" i="2"/>
  <c r="W1908" i="2"/>
  <c r="W1909" i="2"/>
  <c r="W1910" i="2"/>
  <c r="W1911" i="2"/>
  <c r="W1912" i="2"/>
  <c r="W1913" i="2"/>
  <c r="W1914" i="2"/>
  <c r="W1915" i="2"/>
  <c r="W1916" i="2"/>
  <c r="W1917" i="2"/>
  <c r="W1918" i="2"/>
  <c r="W1919" i="2"/>
  <c r="W1920" i="2"/>
  <c r="W1921" i="2"/>
  <c r="W1922" i="2"/>
  <c r="W1923" i="2"/>
  <c r="W1924" i="2"/>
  <c r="W1925" i="2"/>
  <c r="W1926" i="2"/>
  <c r="W1927" i="2"/>
  <c r="W1928" i="2"/>
  <c r="W1929" i="2"/>
  <c r="W1930" i="2"/>
  <c r="W1931" i="2"/>
  <c r="W1932" i="2"/>
  <c r="W1933" i="2"/>
  <c r="W1934" i="2"/>
  <c r="W1935" i="2"/>
  <c r="W1936" i="2"/>
  <c r="W1937" i="2"/>
  <c r="W1938" i="2"/>
  <c r="W1939" i="2"/>
  <c r="W1940" i="2"/>
  <c r="W1941" i="2"/>
  <c r="W1942" i="2"/>
  <c r="W1943" i="2"/>
  <c r="W1944" i="2"/>
  <c r="W1945" i="2"/>
  <c r="W1946" i="2"/>
  <c r="W1947" i="2"/>
  <c r="W1948" i="2"/>
  <c r="W1949" i="2"/>
  <c r="W1950" i="2"/>
  <c r="W1951" i="2"/>
  <c r="W1952" i="2"/>
  <c r="W1953" i="2"/>
  <c r="W1954" i="2"/>
  <c r="W1955" i="2"/>
  <c r="W1956" i="2"/>
  <c r="W1957" i="2"/>
  <c r="W1958" i="2"/>
  <c r="W1959" i="2"/>
  <c r="W1960" i="2"/>
  <c r="W1961" i="2"/>
  <c r="W1962" i="2"/>
  <c r="W1963" i="2"/>
  <c r="W1964" i="2"/>
  <c r="W1965" i="2"/>
  <c r="W1966" i="2"/>
  <c r="W1967" i="2"/>
  <c r="W1968" i="2"/>
  <c r="W1969" i="2"/>
  <c r="W1970" i="2"/>
  <c r="W1971" i="2"/>
  <c r="W1972" i="2"/>
  <c r="W1973" i="2"/>
  <c r="W1974" i="2"/>
  <c r="W1975" i="2"/>
  <c r="W1976" i="2"/>
  <c r="W1977" i="2"/>
  <c r="W1978" i="2"/>
  <c r="W1979" i="2"/>
  <c r="W1980" i="2"/>
  <c r="W1981" i="2"/>
  <c r="W1982" i="2"/>
  <c r="W1983" i="2"/>
  <c r="W1984" i="2"/>
  <c r="W1985" i="2"/>
  <c r="W1986" i="2"/>
  <c r="W1987" i="2"/>
  <c r="W1988" i="2"/>
  <c r="W1989" i="2"/>
  <c r="W1990" i="2"/>
  <c r="W1991" i="2"/>
  <c r="W1992" i="2"/>
  <c r="W1993" i="2"/>
  <c r="W1994" i="2"/>
  <c r="W1995" i="2"/>
  <c r="W1996" i="2"/>
  <c r="W1997" i="2"/>
  <c r="W1998" i="2"/>
  <c r="W1999" i="2"/>
  <c r="W2000" i="2"/>
  <c r="W2001" i="2"/>
  <c r="W2002" i="2"/>
  <c r="W2003" i="2"/>
  <c r="W2004" i="2"/>
  <c r="W2005" i="2"/>
  <c r="W2006" i="2"/>
  <c r="W2007" i="2"/>
  <c r="W2008" i="2"/>
  <c r="W2009" i="2"/>
  <c r="W2010" i="2"/>
  <c r="W2011" i="2"/>
  <c r="W2012" i="2"/>
  <c r="W2013" i="2"/>
  <c r="W2014" i="2"/>
  <c r="W2015" i="2"/>
  <c r="W2016" i="2"/>
  <c r="W2017" i="2"/>
  <c r="W2018" i="2"/>
  <c r="W2019" i="2"/>
  <c r="W2020" i="2"/>
  <c r="W2021" i="2"/>
  <c r="W2022" i="2"/>
  <c r="W2023" i="2"/>
  <c r="W2024" i="2"/>
  <c r="W2025" i="2"/>
  <c r="W2026" i="2"/>
  <c r="W2027" i="2"/>
  <c r="W2028" i="2"/>
  <c r="W2029" i="2"/>
  <c r="W2030" i="2"/>
  <c r="W2031" i="2"/>
  <c r="W2032" i="2"/>
  <c r="W2033" i="2"/>
  <c r="W2034" i="2"/>
  <c r="W2035" i="2"/>
  <c r="W2036" i="2"/>
  <c r="W2037" i="2"/>
  <c r="W2038" i="2"/>
  <c r="W2039" i="2"/>
  <c r="W2040" i="2"/>
  <c r="W2041" i="2"/>
  <c r="W2042" i="2"/>
  <c r="W2043" i="2"/>
  <c r="W2044" i="2"/>
  <c r="W2045" i="2"/>
  <c r="W2046" i="2"/>
  <c r="W2047" i="2"/>
  <c r="W2048" i="2"/>
  <c r="W2049" i="2"/>
  <c r="W2050" i="2"/>
  <c r="W2051" i="2"/>
  <c r="W2052" i="2"/>
  <c r="W2053" i="2"/>
  <c r="W2054" i="2"/>
  <c r="W2055" i="2"/>
  <c r="W2056" i="2"/>
  <c r="W2057" i="2"/>
  <c r="W2058" i="2"/>
  <c r="W2059" i="2"/>
  <c r="W2060" i="2"/>
  <c r="W2061" i="2"/>
  <c r="W2062" i="2"/>
  <c r="W2063" i="2"/>
  <c r="W2064" i="2"/>
  <c r="W2065" i="2"/>
  <c r="W2066" i="2"/>
  <c r="W2067" i="2"/>
  <c r="W2068" i="2"/>
  <c r="W2069" i="2"/>
  <c r="W2070" i="2"/>
  <c r="W2071" i="2"/>
  <c r="W2072" i="2"/>
  <c r="W2073" i="2"/>
  <c r="W2074" i="2"/>
  <c r="W2075" i="2"/>
  <c r="W2076" i="2"/>
  <c r="W2077" i="2"/>
  <c r="W2078" i="2"/>
  <c r="W2079" i="2"/>
  <c r="W2080" i="2"/>
  <c r="W2081" i="2"/>
  <c r="W2082" i="2"/>
  <c r="W2083" i="2"/>
  <c r="W2084" i="2"/>
  <c r="W2085" i="2"/>
  <c r="W2086" i="2"/>
  <c r="W2087" i="2"/>
  <c r="W2088" i="2"/>
  <c r="W2089" i="2"/>
  <c r="W2090" i="2"/>
  <c r="W2091" i="2"/>
  <c r="W2092" i="2"/>
  <c r="W2093" i="2"/>
  <c r="W2094" i="2"/>
  <c r="W2095" i="2"/>
  <c r="W2096" i="2"/>
  <c r="W2097" i="2"/>
  <c r="W2098" i="2"/>
  <c r="W2099" i="2"/>
  <c r="W2100" i="2"/>
  <c r="W2101" i="2"/>
  <c r="W2102" i="2"/>
  <c r="W2103" i="2"/>
  <c r="W2104" i="2"/>
  <c r="W2105" i="2"/>
  <c r="W2106" i="2"/>
  <c r="W2107" i="2"/>
  <c r="W2108" i="2"/>
  <c r="W2109" i="2"/>
  <c r="W2110" i="2"/>
  <c r="W2111" i="2"/>
  <c r="W2112" i="2"/>
  <c r="W2113" i="2"/>
  <c r="W2114" i="2"/>
  <c r="W2115" i="2"/>
  <c r="W2116" i="2"/>
  <c r="W2117" i="2"/>
  <c r="W2118" i="2"/>
  <c r="W2119" i="2"/>
  <c r="W2120" i="2"/>
  <c r="W2121" i="2"/>
  <c r="W2122" i="2"/>
  <c r="W2123" i="2"/>
  <c r="W2124" i="2"/>
  <c r="W2125" i="2"/>
  <c r="W2126" i="2"/>
  <c r="W2127" i="2"/>
  <c r="W2128" i="2"/>
  <c r="W2129" i="2"/>
  <c r="W2130" i="2"/>
  <c r="W2131" i="2"/>
  <c r="W2132" i="2"/>
  <c r="W2133" i="2"/>
  <c r="W2134" i="2"/>
  <c r="W2135" i="2"/>
  <c r="W2136" i="2"/>
  <c r="W2137" i="2"/>
  <c r="W2138" i="2"/>
  <c r="W2139" i="2"/>
  <c r="W2140" i="2"/>
  <c r="W2141" i="2"/>
  <c r="W2142" i="2"/>
  <c r="W2143" i="2"/>
  <c r="W2144" i="2"/>
  <c r="W2145" i="2"/>
  <c r="W2146" i="2"/>
  <c r="W2147" i="2"/>
  <c r="W2148" i="2"/>
  <c r="W2149" i="2"/>
  <c r="W2150" i="2"/>
  <c r="W2151" i="2"/>
  <c r="W2152" i="2"/>
  <c r="W2153" i="2"/>
  <c r="W2154" i="2"/>
  <c r="W2155" i="2"/>
  <c r="W2156" i="2"/>
  <c r="W2157" i="2"/>
  <c r="W2158" i="2"/>
  <c r="W2159" i="2"/>
  <c r="W2160" i="2"/>
  <c r="W2161" i="2"/>
  <c r="W2162" i="2"/>
  <c r="W2163" i="2"/>
  <c r="W2164" i="2"/>
  <c r="W2165" i="2"/>
  <c r="W2166" i="2"/>
  <c r="W2167" i="2"/>
  <c r="W2168" i="2"/>
  <c r="W2169" i="2"/>
  <c r="W2170" i="2"/>
  <c r="W2171" i="2"/>
  <c r="W2172" i="2"/>
  <c r="W2173" i="2"/>
  <c r="W2174" i="2"/>
  <c r="W2175" i="2"/>
  <c r="W2176" i="2"/>
  <c r="W2177" i="2"/>
  <c r="W2178" i="2"/>
  <c r="W2179" i="2"/>
  <c r="W2180" i="2"/>
  <c r="W2181" i="2"/>
  <c r="W2182" i="2"/>
  <c r="W2183" i="2"/>
  <c r="W2184" i="2"/>
  <c r="W2185" i="2"/>
  <c r="W2186" i="2"/>
  <c r="W2187" i="2"/>
  <c r="W2188" i="2"/>
  <c r="W2189" i="2"/>
  <c r="W2190" i="2"/>
  <c r="W2191" i="2"/>
  <c r="W2192" i="2"/>
  <c r="W2193" i="2"/>
  <c r="W2194" i="2"/>
  <c r="W2195" i="2"/>
  <c r="W2196" i="2"/>
  <c r="W2197" i="2"/>
  <c r="W2198" i="2"/>
  <c r="W2199" i="2"/>
  <c r="W2200" i="2"/>
  <c r="W2201" i="2"/>
  <c r="W2202" i="2"/>
  <c r="W2203" i="2"/>
  <c r="W2204" i="2"/>
  <c r="W2205" i="2"/>
  <c r="W2206" i="2"/>
  <c r="W2207" i="2"/>
  <c r="W2208" i="2"/>
  <c r="W2209" i="2"/>
  <c r="W2210" i="2"/>
  <c r="W2211" i="2"/>
  <c r="W2212" i="2"/>
  <c r="W2213" i="2"/>
  <c r="W2214" i="2"/>
  <c r="W2215" i="2"/>
  <c r="W2216" i="2"/>
  <c r="W2217" i="2"/>
  <c r="W2218" i="2"/>
  <c r="W2219" i="2"/>
  <c r="W2220" i="2"/>
  <c r="W2221" i="2"/>
  <c r="W2222" i="2"/>
  <c r="W2223" i="2"/>
  <c r="W2224" i="2"/>
  <c r="W2225" i="2"/>
  <c r="W2226" i="2"/>
  <c r="W2227" i="2"/>
  <c r="W2228" i="2"/>
  <c r="W2229" i="2"/>
  <c r="W2230" i="2"/>
  <c r="W2231" i="2"/>
  <c r="W2232" i="2"/>
  <c r="W2233" i="2"/>
  <c r="W2234" i="2"/>
  <c r="W2235" i="2"/>
  <c r="W2236" i="2"/>
  <c r="W2237" i="2"/>
  <c r="W2238" i="2"/>
  <c r="W2239" i="2"/>
  <c r="W2240" i="2"/>
  <c r="W2241" i="2"/>
  <c r="W2242" i="2"/>
  <c r="W2243" i="2"/>
  <c r="W2244" i="2"/>
  <c r="W2245" i="2"/>
  <c r="W2246" i="2"/>
  <c r="W2247" i="2"/>
  <c r="W2248" i="2"/>
  <c r="W2249" i="2"/>
  <c r="W2250" i="2"/>
  <c r="W2251" i="2"/>
  <c r="W2252" i="2"/>
  <c r="W2253" i="2"/>
  <c r="W2254" i="2"/>
  <c r="W2255" i="2"/>
  <c r="W2256" i="2"/>
  <c r="W2257" i="2"/>
  <c r="W2258" i="2"/>
  <c r="W2259" i="2"/>
  <c r="W2260" i="2"/>
  <c r="W2261" i="2"/>
  <c r="W2262" i="2"/>
  <c r="W2263" i="2"/>
  <c r="W2264" i="2"/>
  <c r="W2265" i="2"/>
  <c r="W2266" i="2"/>
  <c r="W2267" i="2"/>
  <c r="W2268" i="2"/>
  <c r="W2269" i="2"/>
  <c r="W2270" i="2"/>
  <c r="W2271" i="2"/>
  <c r="W2272" i="2"/>
  <c r="W2273" i="2"/>
  <c r="W2274" i="2"/>
  <c r="W2275" i="2"/>
  <c r="W2276" i="2"/>
  <c r="W2277" i="2"/>
  <c r="W2278" i="2"/>
  <c r="W2279" i="2"/>
  <c r="W2280" i="2"/>
  <c r="W2281" i="2"/>
  <c r="W2282" i="2"/>
  <c r="W2283" i="2"/>
  <c r="W2284" i="2"/>
  <c r="W2285" i="2"/>
  <c r="W2286" i="2"/>
  <c r="W2287" i="2"/>
  <c r="W2288" i="2"/>
  <c r="W2289" i="2"/>
  <c r="W2290" i="2"/>
  <c r="W2291" i="2"/>
  <c r="W2292" i="2"/>
  <c r="W2293" i="2"/>
  <c r="W2294" i="2"/>
  <c r="W2295" i="2"/>
  <c r="W2296" i="2"/>
  <c r="W2297" i="2"/>
  <c r="W2298" i="2"/>
  <c r="W2299" i="2"/>
  <c r="W2300" i="2"/>
  <c r="W2301" i="2"/>
  <c r="W2302" i="2"/>
  <c r="W2303" i="2"/>
  <c r="W2304" i="2"/>
  <c r="W2305" i="2"/>
  <c r="W2306" i="2"/>
  <c r="W2307" i="2"/>
  <c r="W2308" i="2"/>
  <c r="W2309" i="2"/>
  <c r="W2310" i="2"/>
  <c r="W2311" i="2"/>
  <c r="W2312" i="2"/>
  <c r="W2313" i="2"/>
  <c r="W2314" i="2"/>
  <c r="W2315" i="2"/>
  <c r="W2316" i="2"/>
  <c r="W2317" i="2"/>
  <c r="W2318" i="2"/>
  <c r="W2319" i="2"/>
  <c r="W2320" i="2"/>
  <c r="W2321" i="2"/>
  <c r="W2322" i="2"/>
  <c r="W2323" i="2"/>
  <c r="W2324" i="2"/>
  <c r="W2325" i="2"/>
  <c r="W2326" i="2"/>
  <c r="W2327" i="2"/>
  <c r="W2328" i="2"/>
  <c r="W2329" i="2"/>
  <c r="W2330" i="2"/>
  <c r="W2331" i="2"/>
  <c r="W2332" i="2"/>
  <c r="W2333" i="2"/>
  <c r="W2334" i="2"/>
  <c r="W2335" i="2"/>
  <c r="W2336" i="2"/>
  <c r="W2337" i="2"/>
  <c r="W2338" i="2"/>
  <c r="W2339" i="2"/>
  <c r="W2340" i="2"/>
  <c r="W2341" i="2"/>
  <c r="W2342" i="2"/>
  <c r="W2343" i="2"/>
  <c r="W2344" i="2"/>
  <c r="W2345" i="2"/>
  <c r="W2346" i="2"/>
  <c r="W2347" i="2"/>
  <c r="W2348" i="2"/>
  <c r="W2349" i="2"/>
  <c r="W2350" i="2"/>
  <c r="W2351" i="2"/>
  <c r="W2352" i="2"/>
  <c r="W2353" i="2"/>
  <c r="W2354" i="2"/>
  <c r="W2355" i="2"/>
  <c r="W2356" i="2"/>
  <c r="W2357" i="2"/>
  <c r="W2358" i="2"/>
  <c r="W2359" i="2"/>
  <c r="W2360" i="2"/>
  <c r="W2361" i="2"/>
  <c r="W2362" i="2"/>
  <c r="W2363" i="2"/>
  <c r="W2364" i="2"/>
  <c r="W2365" i="2"/>
  <c r="W2366" i="2"/>
  <c r="W2367" i="2"/>
  <c r="W2368" i="2"/>
  <c r="W2369" i="2"/>
  <c r="W2370" i="2"/>
  <c r="W2371" i="2"/>
  <c r="W2372" i="2"/>
  <c r="W2373" i="2"/>
  <c r="W2374" i="2"/>
  <c r="W2375" i="2"/>
  <c r="W2376" i="2"/>
  <c r="W2377" i="2"/>
  <c r="W2378" i="2"/>
  <c r="W2379" i="2"/>
  <c r="W2380" i="2"/>
  <c r="W2381" i="2"/>
  <c r="W2382" i="2"/>
  <c r="W2383" i="2"/>
  <c r="W2384" i="2"/>
  <c r="W2385" i="2"/>
  <c r="W2386" i="2"/>
  <c r="W2387" i="2"/>
  <c r="W2388" i="2"/>
  <c r="W2389" i="2"/>
  <c r="W2390" i="2"/>
  <c r="W2391" i="2"/>
  <c r="W2392" i="2"/>
  <c r="W2393" i="2"/>
  <c r="W2394" i="2"/>
  <c r="W2395" i="2"/>
  <c r="W2396" i="2"/>
  <c r="W2397" i="2"/>
  <c r="W2398" i="2"/>
  <c r="W2399" i="2"/>
  <c r="W2400" i="2"/>
  <c r="W2401" i="2"/>
  <c r="W2402" i="2"/>
  <c r="W2403" i="2"/>
  <c r="W2404" i="2"/>
  <c r="W2405" i="2"/>
  <c r="W2406" i="2"/>
  <c r="W2407" i="2"/>
  <c r="W2408" i="2"/>
  <c r="W2409" i="2"/>
  <c r="W2410" i="2"/>
  <c r="W2411" i="2"/>
  <c r="W2412" i="2"/>
  <c r="W2413" i="2"/>
  <c r="W2414" i="2"/>
  <c r="W2415" i="2"/>
  <c r="W2416" i="2"/>
  <c r="W2417" i="2"/>
  <c r="W2418" i="2"/>
  <c r="W2419" i="2"/>
  <c r="W2420" i="2"/>
  <c r="W2421" i="2"/>
  <c r="W2422" i="2"/>
  <c r="W2423" i="2"/>
  <c r="W2424" i="2"/>
  <c r="W2425" i="2"/>
  <c r="W2426" i="2"/>
  <c r="W2427" i="2"/>
  <c r="W2428" i="2"/>
  <c r="W2429" i="2"/>
  <c r="W2430" i="2"/>
  <c r="W2431" i="2"/>
  <c r="W2432" i="2"/>
  <c r="W2433" i="2"/>
  <c r="W2434" i="2"/>
  <c r="W2435" i="2"/>
  <c r="W2436" i="2"/>
  <c r="W2437" i="2"/>
  <c r="W2438" i="2"/>
  <c r="W2439" i="2"/>
  <c r="W2440" i="2"/>
  <c r="W2441" i="2"/>
  <c r="W2442" i="2"/>
  <c r="W2443" i="2"/>
  <c r="W2444" i="2"/>
  <c r="W2445" i="2"/>
  <c r="W2446" i="2"/>
  <c r="W2447" i="2"/>
  <c r="W2448" i="2"/>
  <c r="W2449" i="2"/>
  <c r="W2450" i="2"/>
  <c r="W2451" i="2"/>
  <c r="W2452" i="2"/>
  <c r="W2453" i="2"/>
  <c r="W2454" i="2"/>
  <c r="W2455" i="2"/>
  <c r="W2456" i="2"/>
  <c r="W2457" i="2"/>
  <c r="W2458" i="2"/>
  <c r="W2459" i="2"/>
  <c r="W2460" i="2"/>
  <c r="W2461" i="2"/>
  <c r="W2462" i="2"/>
  <c r="W2463" i="2"/>
  <c r="W2464" i="2"/>
  <c r="W2465" i="2"/>
  <c r="W2466" i="2"/>
  <c r="W2467" i="2"/>
  <c r="W2468" i="2"/>
  <c r="W2469" i="2"/>
  <c r="W2470" i="2"/>
  <c r="W2471" i="2"/>
  <c r="W2472" i="2"/>
  <c r="W2473" i="2"/>
  <c r="W2474" i="2"/>
  <c r="W2475" i="2"/>
  <c r="W2476" i="2"/>
  <c r="W2477" i="2"/>
  <c r="W2478" i="2"/>
  <c r="W2479" i="2"/>
  <c r="W2480" i="2"/>
  <c r="W2481" i="2"/>
  <c r="W2482" i="2"/>
  <c r="W2483" i="2"/>
  <c r="W2484" i="2"/>
  <c r="W2485" i="2"/>
  <c r="W2486" i="2"/>
  <c r="W2487" i="2"/>
  <c r="W2488" i="2"/>
  <c r="W2489" i="2"/>
  <c r="W2490" i="2"/>
  <c r="W2491" i="2"/>
  <c r="W2492" i="2"/>
  <c r="W2493" i="2"/>
  <c r="W2494" i="2"/>
  <c r="W2495" i="2"/>
  <c r="W2496" i="2"/>
  <c r="W2497" i="2"/>
  <c r="W2498" i="2"/>
  <c r="W2499" i="2"/>
  <c r="W2500" i="2"/>
  <c r="W2501" i="2"/>
  <c r="W2502" i="2"/>
  <c r="W2503" i="2"/>
  <c r="W2504" i="2"/>
  <c r="W2505" i="2"/>
  <c r="W2506" i="2"/>
  <c r="W2507" i="2"/>
  <c r="W2508" i="2"/>
  <c r="W2509" i="2"/>
  <c r="W2510" i="2"/>
  <c r="W2511" i="2"/>
  <c r="W2512" i="2"/>
  <c r="W2513" i="2"/>
  <c r="W2514" i="2"/>
  <c r="W2515" i="2"/>
  <c r="W2516" i="2"/>
  <c r="W2517" i="2"/>
  <c r="W2518" i="2"/>
  <c r="W2519" i="2"/>
  <c r="W2520" i="2"/>
  <c r="W2521" i="2"/>
  <c r="W2522" i="2"/>
  <c r="W2523" i="2"/>
  <c r="W2524" i="2"/>
  <c r="W2525" i="2"/>
  <c r="W2526" i="2"/>
  <c r="W2527" i="2"/>
  <c r="W2528" i="2"/>
  <c r="W2529" i="2"/>
  <c r="W2530" i="2"/>
  <c r="W2531" i="2"/>
  <c r="W2532" i="2"/>
  <c r="W2533" i="2"/>
  <c r="W2534" i="2"/>
  <c r="W2535" i="2"/>
  <c r="W2536" i="2"/>
  <c r="W2537" i="2"/>
  <c r="W2538" i="2"/>
  <c r="W2539" i="2"/>
  <c r="W2540" i="2"/>
  <c r="W2541" i="2"/>
  <c r="W2542" i="2"/>
  <c r="W2543" i="2"/>
  <c r="W2544" i="2"/>
  <c r="W2545" i="2"/>
  <c r="W2546" i="2"/>
  <c r="W2547" i="2"/>
  <c r="W2548" i="2"/>
  <c r="W2549" i="2"/>
  <c r="W2550" i="2"/>
  <c r="W2551" i="2"/>
  <c r="W2552" i="2"/>
  <c r="W2553" i="2"/>
  <c r="W2554" i="2"/>
  <c r="W2555" i="2"/>
  <c r="W2556" i="2"/>
  <c r="W2557" i="2"/>
  <c r="W2558" i="2"/>
  <c r="W2559" i="2"/>
  <c r="W2560" i="2"/>
  <c r="W2561" i="2"/>
  <c r="W2562" i="2"/>
  <c r="W2563" i="2"/>
  <c r="W2564" i="2"/>
  <c r="W2565" i="2"/>
  <c r="W2566" i="2"/>
  <c r="W2567" i="2"/>
  <c r="W2568" i="2"/>
  <c r="W2569" i="2"/>
  <c r="W2570" i="2"/>
  <c r="W2571" i="2"/>
  <c r="W2572" i="2"/>
  <c r="W2573" i="2"/>
  <c r="W2574" i="2"/>
  <c r="W2575" i="2"/>
  <c r="W2576" i="2"/>
  <c r="W2577" i="2"/>
  <c r="W2578" i="2"/>
  <c r="W2579" i="2"/>
  <c r="W2580" i="2"/>
  <c r="W2581" i="2"/>
  <c r="W2582" i="2"/>
  <c r="W2583" i="2"/>
  <c r="W2584" i="2"/>
  <c r="W2585" i="2"/>
  <c r="W2586" i="2"/>
  <c r="W2587" i="2"/>
  <c r="W2588" i="2"/>
  <c r="W2589" i="2"/>
  <c r="W2590" i="2"/>
  <c r="W2591" i="2"/>
  <c r="W2592" i="2"/>
  <c r="W2593" i="2"/>
  <c r="W2594" i="2"/>
  <c r="W2595" i="2"/>
  <c r="W2596" i="2"/>
  <c r="W2597" i="2"/>
  <c r="W2598" i="2"/>
  <c r="W2599" i="2"/>
  <c r="W2600" i="2"/>
  <c r="W2601" i="2"/>
  <c r="W2602" i="2"/>
  <c r="W2603" i="2"/>
  <c r="W2604" i="2"/>
  <c r="W2605" i="2"/>
  <c r="W2606" i="2"/>
  <c r="W2607" i="2"/>
  <c r="W2608" i="2"/>
  <c r="W2609" i="2"/>
  <c r="W2610" i="2"/>
  <c r="W2611" i="2"/>
  <c r="W2612" i="2"/>
  <c r="W2613" i="2"/>
  <c r="W2614" i="2"/>
  <c r="W2615" i="2"/>
  <c r="W2616" i="2"/>
  <c r="W2617" i="2"/>
  <c r="W2618" i="2"/>
  <c r="W2619" i="2"/>
  <c r="W2620" i="2"/>
  <c r="W2621" i="2"/>
  <c r="W2622" i="2"/>
  <c r="W2623" i="2"/>
  <c r="W2624" i="2"/>
  <c r="W2625" i="2"/>
  <c r="W2626" i="2"/>
  <c r="W2627" i="2"/>
  <c r="W2628" i="2"/>
  <c r="W2629" i="2"/>
  <c r="W2630" i="2"/>
  <c r="W2631" i="2"/>
  <c r="W2632" i="2"/>
  <c r="W2633" i="2"/>
  <c r="W2634" i="2"/>
  <c r="W2635" i="2"/>
  <c r="W2636" i="2"/>
  <c r="W2637" i="2"/>
  <c r="W2638" i="2"/>
  <c r="W2639" i="2"/>
  <c r="W2640" i="2"/>
  <c r="W2641" i="2"/>
  <c r="W2642" i="2"/>
  <c r="W2643" i="2"/>
  <c r="W2644" i="2"/>
  <c r="W2645" i="2"/>
  <c r="W2646" i="2"/>
  <c r="W2647" i="2"/>
  <c r="W2648" i="2"/>
  <c r="W2649" i="2"/>
  <c r="W2650" i="2"/>
  <c r="W2651" i="2"/>
  <c r="W2652" i="2"/>
  <c r="W2653" i="2"/>
  <c r="W2654" i="2"/>
  <c r="W2655" i="2"/>
  <c r="W2656" i="2"/>
  <c r="W2657" i="2"/>
  <c r="W2658" i="2"/>
  <c r="W2659" i="2"/>
  <c r="W2660" i="2"/>
  <c r="W2661" i="2"/>
  <c r="W2662" i="2"/>
  <c r="W2663" i="2"/>
  <c r="W2664" i="2"/>
  <c r="W2665" i="2"/>
  <c r="W2666" i="2"/>
  <c r="W2667" i="2"/>
  <c r="W2668" i="2"/>
  <c r="W2669" i="2"/>
  <c r="W2670" i="2"/>
  <c r="W2671" i="2"/>
  <c r="W2672" i="2"/>
  <c r="W2673" i="2"/>
  <c r="W2674" i="2"/>
  <c r="W2675" i="2"/>
  <c r="W2676" i="2"/>
  <c r="W2677" i="2"/>
  <c r="W2678" i="2"/>
  <c r="W2679" i="2"/>
  <c r="W2680" i="2"/>
  <c r="W2681" i="2"/>
  <c r="W2682" i="2"/>
  <c r="W2683" i="2"/>
  <c r="W2684" i="2"/>
  <c r="W2685" i="2"/>
  <c r="W2686" i="2"/>
  <c r="W2687" i="2"/>
  <c r="W2688" i="2"/>
  <c r="W2689" i="2"/>
  <c r="W2690" i="2"/>
  <c r="W2691" i="2"/>
  <c r="W2692" i="2"/>
  <c r="W2693" i="2"/>
  <c r="W2694" i="2"/>
  <c r="W2695" i="2"/>
  <c r="W2696" i="2"/>
  <c r="W2697" i="2"/>
  <c r="W2698" i="2"/>
  <c r="W2699" i="2"/>
  <c r="W2700" i="2"/>
  <c r="W2701" i="2"/>
  <c r="W2702" i="2"/>
  <c r="W2703" i="2"/>
  <c r="W2704" i="2"/>
  <c r="W2705" i="2"/>
  <c r="W2706" i="2"/>
  <c r="W2707" i="2"/>
  <c r="W2708" i="2"/>
  <c r="W2709" i="2"/>
  <c r="W2710" i="2"/>
  <c r="W2711" i="2"/>
  <c r="W2712" i="2"/>
  <c r="W2713" i="2"/>
  <c r="W2714" i="2"/>
  <c r="W2715" i="2"/>
  <c r="W2716" i="2"/>
  <c r="W2717" i="2"/>
  <c r="W2718" i="2"/>
  <c r="W2719" i="2"/>
  <c r="W2720" i="2"/>
  <c r="W2721" i="2"/>
  <c r="W2722" i="2"/>
  <c r="W2723" i="2"/>
  <c r="W2724" i="2"/>
  <c r="W2725" i="2"/>
  <c r="W2726" i="2"/>
  <c r="W2727" i="2"/>
  <c r="W2728" i="2"/>
  <c r="W2729" i="2"/>
  <c r="W2730" i="2"/>
  <c r="W2731" i="2"/>
  <c r="W2732" i="2"/>
  <c r="W2733" i="2"/>
  <c r="W2734" i="2"/>
  <c r="W2735" i="2"/>
  <c r="W2736" i="2"/>
  <c r="W2737" i="2"/>
  <c r="W2738" i="2"/>
  <c r="W2739" i="2"/>
  <c r="W2740" i="2"/>
  <c r="W2741" i="2"/>
  <c r="W2742" i="2"/>
  <c r="W2743" i="2"/>
  <c r="W2744" i="2"/>
  <c r="W2745" i="2"/>
  <c r="W2746" i="2"/>
  <c r="W2747" i="2"/>
  <c r="W2748" i="2"/>
  <c r="W2749" i="2"/>
  <c r="W2750" i="2"/>
  <c r="W2751" i="2"/>
  <c r="W2752" i="2"/>
  <c r="W2753" i="2"/>
  <c r="W2754" i="2"/>
  <c r="W2755" i="2"/>
  <c r="W2756" i="2"/>
  <c r="W2757" i="2"/>
  <c r="W2758" i="2"/>
  <c r="W2759" i="2"/>
  <c r="W2760" i="2"/>
  <c r="W2761" i="2"/>
  <c r="W2762" i="2"/>
  <c r="W2763" i="2"/>
  <c r="W2764" i="2"/>
  <c r="W2765" i="2"/>
  <c r="W2766" i="2"/>
  <c r="W2767" i="2"/>
  <c r="W2768" i="2"/>
  <c r="W2769" i="2"/>
  <c r="W2770" i="2"/>
  <c r="W2771" i="2"/>
  <c r="W2772" i="2"/>
  <c r="W2773" i="2"/>
  <c r="W2774" i="2"/>
  <c r="W2775" i="2"/>
  <c r="W2776" i="2"/>
  <c r="W2777" i="2"/>
  <c r="W2778" i="2"/>
  <c r="W2779" i="2"/>
  <c r="W2780" i="2"/>
  <c r="W2781" i="2"/>
  <c r="W2782" i="2"/>
  <c r="W2783" i="2"/>
  <c r="W2784" i="2"/>
  <c r="W2785" i="2"/>
  <c r="W2786" i="2"/>
  <c r="W2787" i="2"/>
  <c r="W2788" i="2"/>
  <c r="W2789" i="2"/>
  <c r="W2790" i="2"/>
  <c r="W2791" i="2"/>
  <c r="W2792" i="2"/>
  <c r="W2793" i="2"/>
  <c r="W2794" i="2"/>
  <c r="W2795" i="2"/>
  <c r="W2796" i="2"/>
  <c r="W2797" i="2"/>
  <c r="W2798" i="2"/>
  <c r="W2799" i="2"/>
  <c r="W2800" i="2"/>
  <c r="W2801" i="2"/>
  <c r="W2802" i="2"/>
  <c r="W2803" i="2"/>
  <c r="W2804" i="2"/>
  <c r="W2805" i="2"/>
  <c r="W2806" i="2"/>
  <c r="W2807" i="2"/>
  <c r="W2808" i="2"/>
  <c r="W2809" i="2"/>
  <c r="W2810" i="2"/>
  <c r="W2811" i="2"/>
  <c r="W2812" i="2"/>
  <c r="W2813" i="2"/>
  <c r="W2814" i="2"/>
  <c r="W2815" i="2"/>
  <c r="W2816" i="2"/>
  <c r="W2817" i="2"/>
  <c r="W2818" i="2"/>
  <c r="W2819" i="2"/>
  <c r="W2820" i="2"/>
  <c r="W2821" i="2"/>
  <c r="W2822" i="2"/>
  <c r="W2823" i="2"/>
  <c r="W2824" i="2"/>
  <c r="W2825" i="2"/>
  <c r="W2826" i="2"/>
  <c r="W2827" i="2"/>
  <c r="W2828" i="2"/>
  <c r="W2829" i="2"/>
  <c r="W2830" i="2"/>
  <c r="W2831" i="2"/>
  <c r="W2832" i="2"/>
  <c r="W2833" i="2"/>
  <c r="W2834" i="2"/>
  <c r="W2835" i="2"/>
  <c r="W2836" i="2"/>
  <c r="W2837" i="2"/>
  <c r="W2838" i="2"/>
  <c r="W2839" i="2"/>
  <c r="W2840" i="2"/>
  <c r="W2841" i="2"/>
  <c r="W2842" i="2"/>
  <c r="W2843" i="2"/>
  <c r="W2844" i="2"/>
  <c r="W2845" i="2"/>
  <c r="W2846" i="2"/>
  <c r="W2847" i="2"/>
  <c r="W2848" i="2"/>
  <c r="W2849" i="2"/>
  <c r="W2850" i="2"/>
  <c r="W2851" i="2"/>
  <c r="W2852" i="2"/>
  <c r="W2853" i="2"/>
  <c r="W2854" i="2"/>
  <c r="W2855" i="2"/>
  <c r="W2856" i="2"/>
  <c r="W2857" i="2"/>
  <c r="W2858" i="2"/>
  <c r="W2859" i="2"/>
  <c r="W2860" i="2"/>
  <c r="W2861" i="2"/>
  <c r="W2862" i="2"/>
  <c r="W2863" i="2"/>
  <c r="W2864" i="2"/>
  <c r="W2865" i="2"/>
  <c r="W2866" i="2"/>
  <c r="W2867" i="2"/>
  <c r="W2868" i="2"/>
  <c r="W2869" i="2"/>
  <c r="W2870" i="2"/>
  <c r="W2871" i="2"/>
  <c r="W2872" i="2"/>
  <c r="W2873" i="2"/>
  <c r="W2874" i="2"/>
  <c r="W2875" i="2"/>
  <c r="W2876" i="2"/>
  <c r="W2877" i="2"/>
  <c r="W2878" i="2"/>
  <c r="W2879" i="2"/>
  <c r="W2880" i="2"/>
  <c r="W2881" i="2"/>
  <c r="W2882" i="2"/>
  <c r="W2883" i="2"/>
  <c r="W2884" i="2"/>
  <c r="W2885" i="2"/>
  <c r="W2886" i="2"/>
  <c r="W2887" i="2"/>
  <c r="W2888" i="2"/>
  <c r="W2889" i="2"/>
  <c r="W2890" i="2"/>
  <c r="W2891" i="2"/>
  <c r="W2892" i="2"/>
  <c r="W2893" i="2"/>
  <c r="W2894" i="2"/>
  <c r="W2895" i="2"/>
  <c r="W2896" i="2"/>
  <c r="W2897" i="2"/>
  <c r="W2898" i="2"/>
  <c r="W2899" i="2"/>
  <c r="W2900" i="2"/>
  <c r="W2901" i="2"/>
  <c r="W2902" i="2"/>
  <c r="W2903" i="2"/>
  <c r="W2904" i="2"/>
  <c r="W2905" i="2"/>
  <c r="W2906" i="2"/>
  <c r="W2907" i="2"/>
  <c r="W2908" i="2"/>
  <c r="W2909" i="2"/>
  <c r="W2910" i="2"/>
  <c r="W2911" i="2"/>
  <c r="W2912" i="2"/>
  <c r="W2913" i="2"/>
  <c r="W2914" i="2"/>
  <c r="W2915" i="2"/>
  <c r="W2916" i="2"/>
  <c r="W2917" i="2"/>
  <c r="W2918" i="2"/>
  <c r="W2919" i="2"/>
  <c r="W2920" i="2"/>
  <c r="W2921" i="2"/>
  <c r="W2922" i="2"/>
  <c r="W2923" i="2"/>
  <c r="W2924" i="2"/>
  <c r="W2925" i="2"/>
  <c r="W2926" i="2"/>
  <c r="W2927" i="2"/>
  <c r="W2928" i="2"/>
  <c r="W2929" i="2"/>
  <c r="W2930" i="2"/>
  <c r="W2931" i="2"/>
  <c r="W2932" i="2"/>
  <c r="W2933" i="2"/>
  <c r="W2934" i="2"/>
  <c r="W2935" i="2"/>
  <c r="W2936" i="2"/>
  <c r="W2937" i="2"/>
  <c r="W2938" i="2"/>
  <c r="W2939" i="2"/>
  <c r="W2940" i="2"/>
  <c r="W2941" i="2"/>
  <c r="W2942" i="2"/>
  <c r="W2943" i="2"/>
  <c r="W2944" i="2"/>
  <c r="W2945" i="2"/>
  <c r="W2946" i="2"/>
  <c r="W2947" i="2"/>
  <c r="W2948" i="2"/>
  <c r="W2949" i="2"/>
  <c r="W2950" i="2"/>
  <c r="W2951" i="2"/>
  <c r="W2952" i="2"/>
  <c r="W2953" i="2"/>
  <c r="W2954" i="2"/>
  <c r="W2955" i="2"/>
  <c r="W2956" i="2"/>
  <c r="W2957" i="2"/>
  <c r="W2958" i="2"/>
  <c r="W2959" i="2"/>
  <c r="W2960" i="2"/>
  <c r="W2961" i="2"/>
  <c r="W2962" i="2"/>
  <c r="W2963" i="2"/>
  <c r="W2964" i="2"/>
  <c r="W2965" i="2"/>
  <c r="W2966" i="2"/>
  <c r="W2967" i="2"/>
  <c r="W2968" i="2"/>
  <c r="W2969" i="2"/>
  <c r="W2970" i="2"/>
  <c r="W2971" i="2"/>
  <c r="W2972" i="2"/>
  <c r="W2973" i="2"/>
  <c r="W2974" i="2"/>
  <c r="W2975" i="2"/>
  <c r="W2976" i="2"/>
  <c r="W2977" i="2"/>
  <c r="W2978" i="2"/>
  <c r="W2979" i="2"/>
  <c r="W2980" i="2"/>
  <c r="W2981" i="2"/>
  <c r="W2982" i="2"/>
  <c r="W2983" i="2"/>
  <c r="W2984" i="2"/>
  <c r="W2985" i="2"/>
  <c r="W2986" i="2"/>
  <c r="W2987" i="2"/>
  <c r="W2988" i="2"/>
  <c r="W2989" i="2"/>
  <c r="W2990" i="2"/>
  <c r="W2991" i="2"/>
  <c r="W2992" i="2"/>
  <c r="W2993" i="2"/>
  <c r="W2994" i="2"/>
  <c r="W2995" i="2"/>
  <c r="W2996" i="2"/>
  <c r="W2997" i="2"/>
  <c r="W2998" i="2"/>
  <c r="W2999" i="2"/>
  <c r="W3000" i="2"/>
  <c r="W3001" i="2"/>
  <c r="W3002" i="2"/>
  <c r="W3003" i="2"/>
  <c r="W3004" i="2"/>
  <c r="W3005" i="2"/>
  <c r="W3006" i="2"/>
  <c r="W3007" i="2"/>
  <c r="W3008" i="2"/>
  <c r="W3009" i="2"/>
  <c r="W3010" i="2"/>
  <c r="W3011" i="2"/>
  <c r="W3012" i="2"/>
  <c r="W3013" i="2"/>
  <c r="W3014" i="2"/>
  <c r="W3015" i="2"/>
  <c r="W3016" i="2"/>
  <c r="W3017" i="2"/>
  <c r="W3018" i="2"/>
  <c r="W3019" i="2"/>
  <c r="W3020" i="2"/>
  <c r="W3021" i="2"/>
  <c r="W3022" i="2"/>
  <c r="W3023" i="2"/>
  <c r="W3024" i="2"/>
  <c r="W3025" i="2"/>
  <c r="W3026" i="2"/>
  <c r="W3027" i="2"/>
  <c r="W3028" i="2"/>
  <c r="W3029" i="2"/>
  <c r="W3030" i="2"/>
  <c r="W3031" i="2"/>
  <c r="W3032" i="2"/>
  <c r="W3033" i="2"/>
  <c r="W3034" i="2"/>
  <c r="W3035" i="2"/>
  <c r="W3036" i="2"/>
  <c r="W3037" i="2"/>
  <c r="W3038" i="2"/>
  <c r="W3039" i="2"/>
  <c r="W3040" i="2"/>
  <c r="W3041" i="2"/>
  <c r="W3042" i="2"/>
  <c r="W3043" i="2"/>
  <c r="W3044" i="2"/>
  <c r="W3045" i="2"/>
  <c r="W3046" i="2"/>
  <c r="W3047" i="2"/>
  <c r="W3048" i="2"/>
  <c r="W3049" i="2"/>
  <c r="W3050" i="2"/>
  <c r="W3051" i="2"/>
  <c r="W3052" i="2"/>
  <c r="W3053" i="2"/>
  <c r="W3054" i="2"/>
  <c r="W3055" i="2"/>
  <c r="W3056" i="2"/>
  <c r="W3057" i="2"/>
  <c r="W3058" i="2"/>
  <c r="W3059" i="2"/>
  <c r="W3060" i="2"/>
  <c r="W3061" i="2"/>
  <c r="W3062" i="2"/>
  <c r="W3063" i="2"/>
  <c r="W3064" i="2"/>
  <c r="W3065" i="2"/>
  <c r="W3066" i="2"/>
  <c r="W3067" i="2"/>
  <c r="W3068" i="2"/>
  <c r="W3069" i="2"/>
  <c r="W3070" i="2"/>
  <c r="W3071" i="2"/>
  <c r="W3072" i="2"/>
  <c r="W3073" i="2"/>
  <c r="W3074" i="2"/>
  <c r="W3075" i="2"/>
  <c r="W3076" i="2"/>
  <c r="W3077" i="2"/>
  <c r="W3078" i="2"/>
  <c r="W3079" i="2"/>
  <c r="W3080" i="2"/>
  <c r="W3081" i="2"/>
  <c r="W3082" i="2"/>
  <c r="W3083" i="2"/>
  <c r="W3084" i="2"/>
  <c r="W3085" i="2"/>
  <c r="W3086" i="2"/>
  <c r="W3087" i="2"/>
  <c r="W3088" i="2"/>
  <c r="W3089" i="2"/>
  <c r="W3090" i="2"/>
  <c r="W3091" i="2"/>
  <c r="W3092" i="2"/>
  <c r="W3093" i="2"/>
  <c r="W3094" i="2"/>
  <c r="W3095" i="2"/>
  <c r="W3096" i="2"/>
  <c r="W3097" i="2"/>
  <c r="W3098" i="2"/>
  <c r="W3099" i="2"/>
  <c r="W3100" i="2"/>
  <c r="W3101" i="2"/>
  <c r="W3102" i="2"/>
  <c r="W3103" i="2"/>
  <c r="W3104" i="2"/>
  <c r="W3105" i="2"/>
  <c r="W3106" i="2"/>
  <c r="W3107" i="2"/>
  <c r="W3108" i="2"/>
  <c r="W3109" i="2"/>
  <c r="W3110" i="2"/>
  <c r="W3111" i="2"/>
  <c r="W3112" i="2"/>
  <c r="W3113" i="2"/>
  <c r="W3114" i="2"/>
  <c r="W3115" i="2"/>
  <c r="W3116" i="2"/>
  <c r="W3117" i="2"/>
  <c r="W3118" i="2"/>
  <c r="W3119" i="2"/>
  <c r="W3120" i="2"/>
  <c r="W3121" i="2"/>
  <c r="W3122" i="2"/>
  <c r="W3123" i="2"/>
  <c r="W3124" i="2"/>
  <c r="W3125" i="2"/>
  <c r="W3126" i="2"/>
  <c r="W3127" i="2"/>
  <c r="W3128" i="2"/>
  <c r="W3129" i="2"/>
  <c r="W3130" i="2"/>
  <c r="W3131" i="2"/>
  <c r="W3132" i="2"/>
  <c r="W3133" i="2"/>
  <c r="W3134" i="2"/>
  <c r="W3135" i="2"/>
  <c r="W3136" i="2"/>
  <c r="W3137" i="2"/>
  <c r="W3138" i="2"/>
  <c r="W3139" i="2"/>
  <c r="W3140" i="2"/>
  <c r="W3141" i="2"/>
  <c r="W3142" i="2"/>
  <c r="W3143" i="2"/>
  <c r="W3144" i="2"/>
  <c r="W3145" i="2"/>
  <c r="W3146" i="2"/>
  <c r="W3147" i="2"/>
  <c r="W3148" i="2"/>
  <c r="W3149" i="2"/>
  <c r="W3150" i="2"/>
  <c r="W3151" i="2"/>
  <c r="W3152" i="2"/>
  <c r="W3153" i="2"/>
  <c r="W3154" i="2"/>
  <c r="W3155" i="2"/>
  <c r="W3156" i="2"/>
  <c r="W3157" i="2"/>
  <c r="W3158" i="2"/>
  <c r="W3159" i="2"/>
  <c r="W3160" i="2"/>
  <c r="W3161" i="2"/>
  <c r="W3162" i="2"/>
  <c r="W3163" i="2"/>
  <c r="W3164" i="2"/>
  <c r="W3165" i="2"/>
  <c r="W3166" i="2"/>
  <c r="W3167" i="2"/>
  <c r="W3168" i="2"/>
  <c r="W3169" i="2"/>
  <c r="W3170" i="2"/>
  <c r="W3171" i="2"/>
  <c r="W3172" i="2"/>
  <c r="W3173" i="2"/>
  <c r="W3174" i="2"/>
  <c r="W3175" i="2"/>
  <c r="W3176" i="2"/>
  <c r="W3177" i="2"/>
  <c r="W3178" i="2"/>
  <c r="W3179" i="2"/>
  <c r="W3180" i="2"/>
  <c r="W3181" i="2"/>
  <c r="W3182" i="2"/>
  <c r="W3183" i="2"/>
  <c r="W3184" i="2"/>
  <c r="W3185" i="2"/>
  <c r="W3186" i="2"/>
  <c r="W3187" i="2"/>
  <c r="W3188" i="2"/>
  <c r="W3189" i="2"/>
  <c r="W3190" i="2"/>
  <c r="W3191" i="2"/>
  <c r="W3192" i="2"/>
  <c r="W3193" i="2"/>
  <c r="W3194" i="2"/>
  <c r="W3195" i="2"/>
  <c r="W3196" i="2"/>
  <c r="W3197" i="2"/>
  <c r="W3198" i="2"/>
  <c r="W3199" i="2"/>
  <c r="W3200" i="2"/>
  <c r="W3201" i="2"/>
  <c r="W3202" i="2"/>
  <c r="W3203" i="2"/>
  <c r="W3204" i="2"/>
  <c r="W3205" i="2"/>
  <c r="W3206" i="2"/>
  <c r="W3207" i="2"/>
  <c r="W3208" i="2"/>
  <c r="W3209" i="2"/>
  <c r="W3210" i="2"/>
  <c r="W3211" i="2"/>
  <c r="W3212" i="2"/>
  <c r="W3213" i="2"/>
  <c r="W3214" i="2"/>
  <c r="W3215" i="2"/>
  <c r="W3216" i="2"/>
  <c r="W3217" i="2"/>
  <c r="W3218" i="2"/>
  <c r="W3219" i="2"/>
  <c r="W3220" i="2"/>
  <c r="W3221" i="2"/>
  <c r="W3222" i="2"/>
  <c r="W3223" i="2"/>
  <c r="W3224" i="2"/>
  <c r="W3225" i="2"/>
  <c r="W3226" i="2"/>
  <c r="W3227" i="2"/>
  <c r="W3228" i="2"/>
  <c r="W3229" i="2"/>
  <c r="W3230" i="2"/>
  <c r="W3231" i="2"/>
  <c r="W3232" i="2"/>
  <c r="W3233" i="2"/>
  <c r="W3234" i="2"/>
  <c r="W3235" i="2"/>
  <c r="W3236" i="2"/>
  <c r="W3237" i="2"/>
  <c r="W3238" i="2"/>
  <c r="W3239" i="2"/>
  <c r="W3240" i="2"/>
  <c r="W3241" i="2"/>
  <c r="W3242" i="2"/>
  <c r="W3243" i="2"/>
  <c r="W3244" i="2"/>
  <c r="W3245" i="2"/>
  <c r="W3246" i="2"/>
  <c r="W3247" i="2"/>
  <c r="W3248" i="2"/>
  <c r="W3249" i="2"/>
  <c r="W3250" i="2"/>
  <c r="W3251" i="2"/>
  <c r="W3252" i="2"/>
  <c r="W3253" i="2"/>
  <c r="W3254" i="2"/>
  <c r="W3255" i="2"/>
  <c r="W3256" i="2"/>
  <c r="W3257" i="2"/>
  <c r="W3258" i="2"/>
  <c r="W3259" i="2"/>
  <c r="W3260" i="2"/>
  <c r="W3261" i="2"/>
  <c r="W3262" i="2"/>
  <c r="W3263" i="2"/>
  <c r="W3264" i="2"/>
  <c r="W3265" i="2"/>
  <c r="W3266" i="2"/>
  <c r="W3267" i="2"/>
  <c r="W3268" i="2"/>
  <c r="W3269" i="2"/>
  <c r="W3270" i="2"/>
  <c r="W3271" i="2"/>
  <c r="W3272" i="2"/>
  <c r="W3273" i="2"/>
  <c r="W3274" i="2"/>
  <c r="W3275" i="2"/>
  <c r="W3276" i="2"/>
  <c r="W3277" i="2"/>
  <c r="W3278" i="2"/>
  <c r="W3279" i="2"/>
  <c r="W3280" i="2"/>
  <c r="W3281" i="2"/>
  <c r="W3282" i="2"/>
  <c r="W3283" i="2"/>
  <c r="W3284" i="2"/>
  <c r="W3285" i="2"/>
  <c r="W3286" i="2"/>
  <c r="W3287" i="2"/>
  <c r="W3288" i="2"/>
  <c r="W3289" i="2"/>
  <c r="W3290" i="2"/>
  <c r="W3291" i="2"/>
  <c r="W3292" i="2"/>
  <c r="W3293" i="2"/>
  <c r="W3294" i="2"/>
  <c r="W3295" i="2"/>
  <c r="W3296" i="2"/>
  <c r="W3297" i="2"/>
  <c r="W3298" i="2"/>
  <c r="W3299" i="2"/>
  <c r="W3300" i="2"/>
  <c r="W3301" i="2"/>
  <c r="W3302" i="2"/>
  <c r="W3303" i="2"/>
  <c r="W3304" i="2"/>
  <c r="W3305" i="2"/>
  <c r="W3306" i="2"/>
  <c r="W3307" i="2"/>
  <c r="W3308" i="2"/>
  <c r="W3309" i="2"/>
  <c r="W3310" i="2"/>
  <c r="W3311" i="2"/>
  <c r="W3312" i="2"/>
  <c r="W3313" i="2"/>
  <c r="W3314" i="2"/>
  <c r="W3315" i="2"/>
  <c r="W3316" i="2"/>
  <c r="W3317" i="2"/>
  <c r="W3318" i="2"/>
  <c r="W3319" i="2"/>
  <c r="W3320" i="2"/>
  <c r="W3321" i="2"/>
  <c r="W3322" i="2"/>
  <c r="W3323" i="2"/>
  <c r="W3324" i="2"/>
  <c r="W3325" i="2"/>
  <c r="W3326" i="2"/>
  <c r="W3327" i="2"/>
  <c r="W3328" i="2"/>
  <c r="W3329" i="2"/>
  <c r="W3330" i="2"/>
  <c r="W3331" i="2"/>
  <c r="W3332" i="2"/>
  <c r="W3333" i="2"/>
  <c r="W3334" i="2"/>
  <c r="W3335" i="2"/>
  <c r="W3336" i="2"/>
  <c r="W3337" i="2"/>
  <c r="W3338" i="2"/>
  <c r="W3339" i="2"/>
  <c r="W3340" i="2"/>
  <c r="W3341" i="2"/>
  <c r="W3342" i="2"/>
  <c r="W3343" i="2"/>
  <c r="W3344" i="2"/>
  <c r="W3345" i="2"/>
  <c r="W3346" i="2"/>
  <c r="W3347" i="2"/>
  <c r="W3348" i="2"/>
  <c r="W3349" i="2"/>
  <c r="W3350" i="2"/>
  <c r="W3351" i="2"/>
  <c r="W3352" i="2"/>
  <c r="W3353" i="2"/>
  <c r="W3354" i="2"/>
  <c r="W3355" i="2"/>
  <c r="W3356" i="2"/>
  <c r="W3357" i="2"/>
  <c r="W3358" i="2"/>
  <c r="W3359" i="2"/>
  <c r="W3360" i="2"/>
  <c r="W3361" i="2"/>
  <c r="W3362" i="2"/>
  <c r="W3363" i="2"/>
  <c r="W3364" i="2"/>
  <c r="W3365" i="2"/>
  <c r="W3366" i="2"/>
  <c r="W3367" i="2"/>
  <c r="W3368" i="2"/>
  <c r="W3369" i="2"/>
  <c r="W3370" i="2"/>
  <c r="W3371" i="2"/>
  <c r="W3372" i="2"/>
  <c r="W3373" i="2"/>
  <c r="W3374" i="2"/>
  <c r="W3375" i="2"/>
  <c r="W3376" i="2"/>
  <c r="W3377" i="2"/>
  <c r="W3378" i="2"/>
  <c r="W3379" i="2"/>
  <c r="W3380" i="2"/>
  <c r="W3381" i="2"/>
  <c r="W3382" i="2"/>
  <c r="W3383" i="2"/>
  <c r="W3384" i="2"/>
  <c r="W3385" i="2"/>
  <c r="W3386" i="2"/>
  <c r="W3387" i="2"/>
  <c r="W3388" i="2"/>
  <c r="W3389" i="2"/>
  <c r="W3390" i="2"/>
  <c r="W3391" i="2"/>
  <c r="W3392" i="2"/>
  <c r="W3393" i="2"/>
  <c r="W3394" i="2"/>
  <c r="W3395" i="2"/>
  <c r="W3396" i="2"/>
  <c r="W3397" i="2"/>
  <c r="W3398" i="2"/>
  <c r="W3399" i="2"/>
  <c r="W3400" i="2"/>
  <c r="W3401" i="2"/>
  <c r="W3402" i="2"/>
  <c r="W3403" i="2"/>
  <c r="W3404" i="2"/>
  <c r="W3405" i="2"/>
  <c r="W3406" i="2"/>
  <c r="W3407" i="2"/>
  <c r="W3408" i="2"/>
  <c r="W3409" i="2"/>
  <c r="W3410" i="2"/>
  <c r="W3411" i="2"/>
  <c r="W3412" i="2"/>
  <c r="W3413" i="2"/>
  <c r="W3414" i="2"/>
  <c r="W3415" i="2"/>
  <c r="W3416" i="2"/>
  <c r="W3417" i="2"/>
  <c r="W3418" i="2"/>
  <c r="W3419" i="2"/>
  <c r="W3420" i="2"/>
  <c r="W3421" i="2"/>
  <c r="W3422" i="2"/>
  <c r="W3423" i="2"/>
  <c r="W3424" i="2"/>
  <c r="W3425" i="2"/>
  <c r="W3426" i="2"/>
  <c r="W3427" i="2"/>
  <c r="W3428" i="2"/>
  <c r="W3429" i="2"/>
  <c r="W3430" i="2"/>
  <c r="W3431" i="2"/>
  <c r="W3432" i="2"/>
  <c r="W3433" i="2"/>
  <c r="W3434" i="2"/>
  <c r="W3435" i="2"/>
  <c r="W3436" i="2"/>
  <c r="W3437" i="2"/>
  <c r="W3438" i="2"/>
  <c r="W3439" i="2"/>
  <c r="W3440" i="2"/>
  <c r="W3441" i="2"/>
  <c r="W3442" i="2"/>
  <c r="W3443" i="2"/>
  <c r="W3444" i="2"/>
  <c r="W3445" i="2"/>
  <c r="W3446" i="2"/>
  <c r="W3447" i="2"/>
  <c r="W3448" i="2"/>
  <c r="W3449" i="2"/>
  <c r="W3450" i="2"/>
  <c r="W3451" i="2"/>
  <c r="W3452" i="2"/>
  <c r="W3453" i="2"/>
  <c r="W3454" i="2"/>
  <c r="W3455" i="2"/>
  <c r="W3456" i="2"/>
  <c r="W3457" i="2"/>
  <c r="W3458" i="2"/>
  <c r="W3459" i="2"/>
  <c r="W3460" i="2"/>
  <c r="W3461" i="2"/>
  <c r="W3462" i="2"/>
  <c r="W3463" i="2"/>
  <c r="W3464" i="2"/>
  <c r="W3465" i="2"/>
  <c r="W3466" i="2"/>
  <c r="W3467" i="2"/>
  <c r="W3468" i="2"/>
  <c r="W3469" i="2"/>
  <c r="W3470" i="2"/>
  <c r="W3471" i="2"/>
  <c r="W3472" i="2"/>
  <c r="W3473" i="2"/>
  <c r="W3474" i="2"/>
  <c r="W3475" i="2"/>
  <c r="W3476" i="2"/>
  <c r="W3477" i="2"/>
  <c r="W3478" i="2"/>
  <c r="W3479" i="2"/>
  <c r="W3480" i="2"/>
  <c r="W3481" i="2"/>
  <c r="W3482" i="2"/>
  <c r="W3483" i="2"/>
  <c r="W3484" i="2"/>
  <c r="W3485" i="2"/>
  <c r="W3486" i="2"/>
  <c r="W3487" i="2"/>
  <c r="W3488" i="2"/>
  <c r="W3489" i="2"/>
  <c r="W3490" i="2"/>
  <c r="W3491" i="2"/>
  <c r="W3492" i="2"/>
  <c r="W3493" i="2"/>
  <c r="W3494" i="2"/>
  <c r="W3495" i="2"/>
  <c r="W3496" i="2"/>
  <c r="W3497" i="2"/>
  <c r="W3498" i="2"/>
  <c r="W3499" i="2"/>
  <c r="W3500" i="2"/>
  <c r="W3501" i="2"/>
  <c r="W3502" i="2"/>
  <c r="W3503" i="2"/>
  <c r="W3504" i="2"/>
  <c r="W3505" i="2"/>
  <c r="W3506" i="2"/>
  <c r="W3507" i="2"/>
  <c r="W3508" i="2"/>
  <c r="W3509" i="2"/>
  <c r="W3510" i="2"/>
  <c r="W3511" i="2"/>
  <c r="W3512" i="2"/>
  <c r="W3513" i="2"/>
  <c r="W3514" i="2"/>
  <c r="W3515" i="2"/>
  <c r="W3516" i="2"/>
  <c r="W3517" i="2"/>
  <c r="W3518" i="2"/>
  <c r="W3519" i="2"/>
  <c r="W3520" i="2"/>
  <c r="W3521" i="2"/>
  <c r="W3522" i="2"/>
  <c r="W3523" i="2"/>
  <c r="W3524" i="2"/>
  <c r="W3525" i="2"/>
  <c r="W3526" i="2"/>
  <c r="W3527" i="2"/>
  <c r="W3528" i="2"/>
  <c r="W3529" i="2"/>
  <c r="W3530" i="2"/>
  <c r="W3531" i="2"/>
  <c r="W3532" i="2"/>
  <c r="W3533" i="2"/>
  <c r="W3534" i="2"/>
  <c r="W3535" i="2"/>
  <c r="W3536" i="2"/>
  <c r="W3537" i="2"/>
  <c r="W3538" i="2"/>
  <c r="W3539" i="2"/>
  <c r="W3540" i="2"/>
  <c r="W3541" i="2"/>
  <c r="W3542" i="2"/>
  <c r="W3543" i="2"/>
  <c r="W3544" i="2"/>
  <c r="W3545" i="2"/>
  <c r="W3546" i="2"/>
  <c r="W3547" i="2"/>
  <c r="W3548" i="2"/>
  <c r="W3549" i="2"/>
  <c r="W3550" i="2"/>
  <c r="W3551" i="2"/>
  <c r="W3552" i="2"/>
  <c r="W3553" i="2"/>
  <c r="W3554" i="2"/>
  <c r="W3555" i="2"/>
  <c r="W3556" i="2"/>
  <c r="W3557" i="2"/>
  <c r="W3558" i="2"/>
  <c r="W3559" i="2"/>
  <c r="W3560" i="2"/>
  <c r="W3561" i="2"/>
  <c r="W3562" i="2"/>
  <c r="W3563" i="2"/>
  <c r="W3564" i="2"/>
  <c r="W3565" i="2"/>
  <c r="W3566" i="2"/>
  <c r="W3567" i="2"/>
  <c r="W3568" i="2"/>
  <c r="W3569" i="2"/>
  <c r="W3570" i="2"/>
  <c r="W3571" i="2"/>
  <c r="W3572" i="2"/>
  <c r="W3573" i="2"/>
  <c r="W3574" i="2"/>
  <c r="W3575" i="2"/>
  <c r="W3576" i="2"/>
  <c r="W3577" i="2"/>
  <c r="W3578" i="2"/>
  <c r="W3579" i="2"/>
  <c r="W3580" i="2"/>
  <c r="W3581" i="2"/>
  <c r="W3582" i="2"/>
  <c r="W3583" i="2"/>
  <c r="W3584" i="2"/>
  <c r="W3585" i="2"/>
  <c r="W3586" i="2"/>
  <c r="W3587" i="2"/>
  <c r="W3588" i="2"/>
  <c r="W3589" i="2"/>
  <c r="W3590" i="2"/>
  <c r="W3591" i="2"/>
  <c r="W3592" i="2"/>
  <c r="W3593" i="2"/>
  <c r="W3594" i="2"/>
  <c r="W3595" i="2"/>
  <c r="W3596" i="2"/>
  <c r="W3597" i="2"/>
  <c r="W3598" i="2"/>
  <c r="W3599" i="2"/>
  <c r="W3600" i="2"/>
  <c r="W3601" i="2"/>
  <c r="W3602" i="2"/>
  <c r="W3603" i="2"/>
  <c r="W3604" i="2"/>
  <c r="W3605" i="2"/>
  <c r="W3606" i="2"/>
  <c r="W3607" i="2"/>
  <c r="W3608" i="2"/>
  <c r="W3609" i="2"/>
  <c r="W3610" i="2"/>
  <c r="W3611" i="2"/>
  <c r="W3612" i="2"/>
  <c r="W3613" i="2"/>
  <c r="W3614" i="2"/>
  <c r="W3615" i="2"/>
  <c r="W3616" i="2"/>
  <c r="W3617" i="2"/>
  <c r="W3618" i="2"/>
  <c r="W3619" i="2"/>
  <c r="W3620" i="2"/>
  <c r="W3621" i="2"/>
  <c r="W3622" i="2"/>
  <c r="W3623" i="2"/>
  <c r="W3624" i="2"/>
  <c r="W3625" i="2"/>
  <c r="W3626" i="2"/>
  <c r="W3627" i="2"/>
  <c r="W3628" i="2"/>
  <c r="W3629" i="2"/>
  <c r="W3630" i="2"/>
  <c r="W3631" i="2"/>
  <c r="W3632" i="2"/>
  <c r="W3633" i="2"/>
  <c r="W3634" i="2"/>
  <c r="W3635" i="2"/>
  <c r="W3636" i="2"/>
  <c r="W3637" i="2"/>
  <c r="W3638" i="2"/>
  <c r="W3639" i="2"/>
  <c r="W3640" i="2"/>
  <c r="W3641" i="2"/>
  <c r="W3642" i="2"/>
  <c r="W3643" i="2"/>
  <c r="W3644" i="2"/>
  <c r="W3645" i="2"/>
  <c r="W3646" i="2"/>
  <c r="W3647" i="2"/>
  <c r="W3648" i="2"/>
  <c r="W3649" i="2"/>
  <c r="W3650" i="2"/>
  <c r="W3651" i="2"/>
  <c r="W3652" i="2"/>
  <c r="W3653" i="2"/>
  <c r="W3654" i="2"/>
  <c r="W3655" i="2"/>
  <c r="W3656" i="2"/>
  <c r="W3657" i="2"/>
  <c r="W3658" i="2"/>
  <c r="W3659" i="2"/>
  <c r="W3660" i="2"/>
  <c r="W3661" i="2"/>
  <c r="W3662" i="2"/>
  <c r="W3663" i="2"/>
  <c r="W3664" i="2"/>
  <c r="W3665" i="2"/>
  <c r="W3666" i="2"/>
  <c r="W3667" i="2"/>
  <c r="W3668" i="2"/>
  <c r="W3669" i="2"/>
  <c r="W3670" i="2"/>
  <c r="W3671" i="2"/>
  <c r="W3672" i="2"/>
  <c r="W3673" i="2"/>
  <c r="W3674" i="2"/>
  <c r="W3675" i="2"/>
  <c r="W3676" i="2"/>
  <c r="W3677" i="2"/>
  <c r="W3678" i="2"/>
  <c r="W3679" i="2"/>
  <c r="W3680" i="2"/>
  <c r="W3681" i="2"/>
  <c r="W3682" i="2"/>
  <c r="W3683" i="2"/>
  <c r="W3684" i="2"/>
  <c r="W3685" i="2"/>
  <c r="W3686" i="2"/>
  <c r="W3687" i="2"/>
  <c r="W3688" i="2"/>
  <c r="W3689" i="2"/>
  <c r="W3690" i="2"/>
  <c r="W3691" i="2"/>
  <c r="W3692" i="2"/>
  <c r="W3693" i="2"/>
  <c r="W3694" i="2"/>
  <c r="W3695" i="2"/>
  <c r="W3696" i="2"/>
  <c r="W3697" i="2"/>
  <c r="W3698" i="2"/>
  <c r="W3699" i="2"/>
  <c r="W3700" i="2"/>
  <c r="W3701" i="2"/>
  <c r="W3702" i="2"/>
  <c r="W3703" i="2"/>
  <c r="W3704" i="2"/>
  <c r="W3705" i="2"/>
  <c r="W3706" i="2"/>
  <c r="W3707" i="2"/>
  <c r="W3708" i="2"/>
  <c r="W3709" i="2"/>
  <c r="W3710" i="2"/>
  <c r="W3711" i="2"/>
  <c r="W3712" i="2"/>
  <c r="W3713" i="2"/>
  <c r="W3714" i="2"/>
  <c r="W3715" i="2"/>
  <c r="W3716" i="2"/>
  <c r="W3717" i="2"/>
  <c r="W3718" i="2"/>
  <c r="W3719" i="2"/>
  <c r="W3720" i="2"/>
  <c r="W3721" i="2"/>
  <c r="W3722" i="2"/>
  <c r="W3723" i="2"/>
  <c r="W3724" i="2"/>
  <c r="W3725" i="2"/>
  <c r="W3726" i="2"/>
  <c r="W3727" i="2"/>
  <c r="W3728" i="2"/>
  <c r="W3729" i="2"/>
  <c r="W3730" i="2"/>
  <c r="W3731" i="2"/>
  <c r="W3732" i="2"/>
  <c r="W3733" i="2"/>
  <c r="W3734" i="2"/>
  <c r="W3735" i="2"/>
  <c r="W3736" i="2"/>
  <c r="W3737" i="2"/>
  <c r="W3738" i="2"/>
  <c r="W3739" i="2"/>
  <c r="W3740" i="2"/>
  <c r="W3741" i="2"/>
  <c r="W3742" i="2"/>
  <c r="W3743" i="2"/>
  <c r="W3744" i="2"/>
  <c r="W3745" i="2"/>
  <c r="W3746" i="2"/>
  <c r="W3747" i="2"/>
  <c r="W3748" i="2"/>
  <c r="W3749" i="2"/>
  <c r="W3750" i="2"/>
  <c r="W3751" i="2"/>
  <c r="W3752" i="2"/>
  <c r="W3753" i="2"/>
  <c r="W3754" i="2"/>
  <c r="W3755" i="2"/>
  <c r="W3756" i="2"/>
  <c r="W3757" i="2"/>
  <c r="W3758" i="2"/>
  <c r="W3759" i="2"/>
  <c r="W3760" i="2"/>
  <c r="W3761" i="2"/>
  <c r="W3762" i="2"/>
  <c r="W3763" i="2"/>
  <c r="W3764" i="2"/>
  <c r="W3765" i="2"/>
  <c r="W3766" i="2"/>
  <c r="W3767" i="2"/>
  <c r="W3768" i="2"/>
  <c r="W3769" i="2"/>
  <c r="W3770" i="2"/>
  <c r="W3771" i="2"/>
  <c r="W3772" i="2"/>
  <c r="W3773" i="2"/>
  <c r="W3774" i="2"/>
  <c r="W3775" i="2"/>
  <c r="W3776" i="2"/>
  <c r="W3777" i="2"/>
  <c r="W3778" i="2"/>
  <c r="W3779" i="2"/>
  <c r="W3780" i="2"/>
  <c r="W3781" i="2"/>
  <c r="W3782" i="2"/>
  <c r="W3783" i="2"/>
  <c r="W3784" i="2"/>
  <c r="W3785" i="2"/>
  <c r="W3786" i="2"/>
  <c r="W3787" i="2"/>
  <c r="W3788" i="2"/>
  <c r="W3789" i="2"/>
  <c r="W3790" i="2"/>
  <c r="W3791" i="2"/>
  <c r="W3792" i="2"/>
  <c r="W3793" i="2"/>
  <c r="W3794" i="2"/>
  <c r="W3795" i="2"/>
  <c r="W3796" i="2"/>
  <c r="W3797" i="2"/>
  <c r="W3798" i="2"/>
  <c r="W3799" i="2"/>
  <c r="W3800" i="2"/>
  <c r="W3801" i="2"/>
  <c r="W3802" i="2"/>
  <c r="W3803" i="2"/>
  <c r="W3804" i="2"/>
  <c r="W3805" i="2"/>
  <c r="W3806" i="2"/>
  <c r="W3807" i="2"/>
  <c r="W3808" i="2"/>
  <c r="W3809" i="2"/>
  <c r="W3810" i="2"/>
  <c r="W3811" i="2"/>
  <c r="W3812" i="2"/>
  <c r="W3813" i="2"/>
  <c r="W3814" i="2"/>
  <c r="W3815" i="2"/>
  <c r="W3816" i="2"/>
  <c r="W3817" i="2"/>
  <c r="W3818" i="2"/>
  <c r="W3819" i="2"/>
  <c r="W3820" i="2"/>
  <c r="W3821" i="2"/>
  <c r="W3822" i="2"/>
  <c r="W3823" i="2"/>
  <c r="W3824" i="2"/>
  <c r="W3825" i="2"/>
  <c r="W3826" i="2"/>
  <c r="W3827" i="2"/>
  <c r="W3828" i="2"/>
  <c r="W3829" i="2"/>
  <c r="W3830" i="2"/>
  <c r="W3831" i="2"/>
  <c r="W3832" i="2"/>
  <c r="W3833" i="2"/>
  <c r="W3834" i="2"/>
  <c r="W3835" i="2"/>
  <c r="W3836" i="2"/>
  <c r="W3837" i="2"/>
  <c r="W3838" i="2"/>
  <c r="W3839" i="2"/>
  <c r="W3840" i="2"/>
  <c r="W3841" i="2"/>
  <c r="W3842" i="2"/>
  <c r="W3843" i="2"/>
  <c r="W3844" i="2"/>
  <c r="W3845" i="2"/>
  <c r="W3846" i="2"/>
  <c r="W3847" i="2"/>
  <c r="W3848" i="2"/>
  <c r="W3849" i="2"/>
  <c r="W3850" i="2"/>
  <c r="W3851" i="2"/>
  <c r="W3852" i="2"/>
  <c r="W3853" i="2"/>
  <c r="W3854" i="2"/>
  <c r="W3855" i="2"/>
  <c r="W3856" i="2"/>
  <c r="W3857" i="2"/>
  <c r="W3858" i="2"/>
  <c r="W3859" i="2"/>
  <c r="W3860" i="2"/>
  <c r="W3861" i="2"/>
  <c r="W3862" i="2"/>
  <c r="W3863" i="2"/>
  <c r="W3864" i="2"/>
  <c r="W3865" i="2"/>
  <c r="W3866" i="2"/>
  <c r="W3867" i="2"/>
  <c r="W3868" i="2"/>
  <c r="W3869" i="2"/>
  <c r="W3870" i="2"/>
  <c r="W3871" i="2"/>
  <c r="W3872" i="2"/>
  <c r="W3873" i="2"/>
  <c r="W3874" i="2"/>
  <c r="W3875" i="2"/>
  <c r="W3876" i="2"/>
  <c r="W3877" i="2"/>
  <c r="W3878" i="2"/>
  <c r="W3879" i="2"/>
  <c r="W3880" i="2"/>
  <c r="W3881" i="2"/>
  <c r="W3882" i="2"/>
  <c r="W3883" i="2"/>
  <c r="W3884" i="2"/>
  <c r="W3885" i="2"/>
  <c r="W3886" i="2"/>
  <c r="W3887" i="2"/>
  <c r="W3888" i="2"/>
  <c r="W3889" i="2"/>
  <c r="W3890" i="2"/>
  <c r="W3891" i="2"/>
  <c r="W3892" i="2"/>
  <c r="W3893" i="2"/>
  <c r="W3894" i="2"/>
  <c r="W3895" i="2"/>
  <c r="W3896" i="2"/>
  <c r="W3897" i="2"/>
  <c r="W3898" i="2"/>
  <c r="W3899" i="2"/>
  <c r="W3900" i="2"/>
  <c r="W3901" i="2"/>
  <c r="W3902" i="2"/>
  <c r="W3903" i="2"/>
  <c r="W3904" i="2"/>
  <c r="W3905" i="2"/>
  <c r="W3906" i="2"/>
  <c r="W3907" i="2"/>
  <c r="W3908" i="2"/>
  <c r="W3909" i="2"/>
  <c r="W3910" i="2"/>
  <c r="W3911" i="2"/>
  <c r="W3912" i="2"/>
  <c r="W3913" i="2"/>
  <c r="W3914" i="2"/>
  <c r="W3915" i="2"/>
  <c r="W3916" i="2"/>
  <c r="W3917" i="2"/>
  <c r="W3918" i="2"/>
  <c r="W3919" i="2"/>
  <c r="W3920" i="2"/>
  <c r="W3921" i="2"/>
  <c r="W3922" i="2"/>
  <c r="W3923" i="2"/>
  <c r="W3924" i="2"/>
  <c r="W3925" i="2"/>
  <c r="W3926" i="2"/>
  <c r="W3927" i="2"/>
  <c r="W3928" i="2"/>
  <c r="W3929" i="2"/>
  <c r="W3930" i="2"/>
  <c r="W3931" i="2"/>
  <c r="W3932" i="2"/>
  <c r="W3933" i="2"/>
  <c r="W3934" i="2"/>
  <c r="W3935" i="2"/>
  <c r="W3936" i="2"/>
  <c r="W3937" i="2"/>
  <c r="W3938" i="2"/>
  <c r="W3939" i="2"/>
  <c r="W3940" i="2"/>
  <c r="W3941" i="2"/>
  <c r="W3942" i="2"/>
  <c r="W3943" i="2"/>
  <c r="W3944" i="2"/>
  <c r="W3945" i="2"/>
  <c r="W3946" i="2"/>
  <c r="W3947" i="2"/>
  <c r="W3948" i="2"/>
  <c r="W3949" i="2"/>
  <c r="W3950" i="2"/>
  <c r="W3951" i="2"/>
  <c r="W3952" i="2"/>
  <c r="W3953" i="2"/>
  <c r="W3954" i="2"/>
  <c r="W3955" i="2"/>
  <c r="W3956" i="2"/>
  <c r="W3957" i="2"/>
  <c r="W3958" i="2"/>
  <c r="W3959" i="2"/>
  <c r="W3960" i="2"/>
  <c r="W3961" i="2"/>
  <c r="W3962" i="2"/>
  <c r="W3963" i="2"/>
  <c r="W3964" i="2"/>
  <c r="W3965" i="2"/>
  <c r="W3966" i="2"/>
  <c r="W3967" i="2"/>
  <c r="W3968" i="2"/>
  <c r="W3969" i="2"/>
  <c r="W3970" i="2"/>
  <c r="W3971" i="2"/>
  <c r="W3972" i="2"/>
  <c r="W3973" i="2"/>
  <c r="W3974" i="2"/>
  <c r="W3975" i="2"/>
  <c r="W3976" i="2"/>
  <c r="W3977" i="2"/>
  <c r="W3978" i="2"/>
  <c r="W3979" i="2"/>
  <c r="W3980" i="2"/>
  <c r="W3981" i="2"/>
  <c r="W3982" i="2"/>
  <c r="W3983" i="2"/>
  <c r="W3984" i="2"/>
  <c r="W3985" i="2"/>
  <c r="W3986" i="2"/>
  <c r="W3987" i="2"/>
  <c r="W3988" i="2"/>
  <c r="W3989" i="2"/>
  <c r="W3990" i="2"/>
  <c r="W3991" i="2"/>
  <c r="W3992" i="2"/>
  <c r="W3993" i="2"/>
  <c r="W3994" i="2"/>
  <c r="W3995" i="2"/>
  <c r="W3996" i="2"/>
  <c r="W3997" i="2"/>
  <c r="W3998" i="2"/>
  <c r="W3999" i="2"/>
  <c r="W4000" i="2"/>
  <c r="W4001" i="2"/>
  <c r="W4002" i="2"/>
  <c r="W4003" i="2"/>
  <c r="W4004" i="2"/>
  <c r="W4005" i="2"/>
  <c r="W4006" i="2"/>
  <c r="W4007" i="2"/>
  <c r="W4008" i="2"/>
  <c r="W4009" i="2"/>
  <c r="W4010" i="2"/>
  <c r="W4011" i="2"/>
  <c r="W4012" i="2"/>
  <c r="W4013" i="2"/>
  <c r="W4014" i="2"/>
  <c r="W4015" i="2"/>
  <c r="W4016" i="2"/>
  <c r="W4017" i="2"/>
  <c r="W4018" i="2"/>
  <c r="W4019" i="2"/>
  <c r="W4020" i="2"/>
  <c r="W4021" i="2"/>
  <c r="W4022" i="2"/>
  <c r="W4023" i="2"/>
  <c r="W4024" i="2"/>
  <c r="W4025" i="2"/>
  <c r="W4026" i="2"/>
  <c r="W4027" i="2"/>
  <c r="W4028" i="2"/>
  <c r="W4029" i="2"/>
  <c r="W4030" i="2"/>
  <c r="W4031" i="2"/>
  <c r="W4032" i="2"/>
  <c r="W4033" i="2"/>
  <c r="W4034" i="2"/>
  <c r="W4035" i="2"/>
  <c r="W4036" i="2"/>
  <c r="W4037" i="2"/>
  <c r="W4038" i="2"/>
  <c r="W4039" i="2"/>
  <c r="W4040" i="2"/>
  <c r="W4041" i="2"/>
  <c r="W4042" i="2"/>
  <c r="W4043" i="2"/>
  <c r="W4044" i="2"/>
  <c r="W4045" i="2"/>
  <c r="W4046" i="2"/>
  <c r="W4047" i="2"/>
  <c r="W4048" i="2"/>
  <c r="W4049" i="2"/>
  <c r="W4050" i="2"/>
  <c r="W4051" i="2"/>
  <c r="W4052" i="2"/>
  <c r="W4053" i="2"/>
  <c r="W4054" i="2"/>
  <c r="W4055" i="2"/>
  <c r="W4056" i="2"/>
  <c r="W4057" i="2"/>
  <c r="W4058" i="2"/>
  <c r="W4059" i="2"/>
  <c r="W4060" i="2"/>
  <c r="W4061" i="2"/>
  <c r="W4062" i="2"/>
  <c r="W4063" i="2"/>
  <c r="W4064" i="2"/>
  <c r="W4065" i="2"/>
  <c r="W4066" i="2"/>
  <c r="W4067" i="2"/>
  <c r="W4068" i="2"/>
  <c r="W4069" i="2"/>
  <c r="W4070" i="2"/>
  <c r="W4071" i="2"/>
  <c r="W4072" i="2"/>
  <c r="W4073" i="2"/>
  <c r="W4074" i="2"/>
  <c r="W4075" i="2"/>
  <c r="W4076" i="2"/>
  <c r="W4077" i="2"/>
  <c r="W4078" i="2"/>
  <c r="W4079" i="2"/>
  <c r="W4080" i="2"/>
  <c r="W4081" i="2"/>
  <c r="W4082" i="2"/>
  <c r="W4083" i="2"/>
  <c r="W4084" i="2"/>
  <c r="W4085" i="2"/>
  <c r="W4086" i="2"/>
  <c r="W4087" i="2"/>
  <c r="W4088" i="2"/>
  <c r="W4089" i="2"/>
  <c r="W4090" i="2"/>
  <c r="W4091" i="2"/>
  <c r="W4092" i="2"/>
  <c r="W4093" i="2"/>
  <c r="W4094" i="2"/>
  <c r="W4095" i="2"/>
  <c r="W4096" i="2"/>
  <c r="W4097" i="2"/>
  <c r="W4098" i="2"/>
  <c r="W4099" i="2"/>
  <c r="W4100" i="2"/>
  <c r="W4101" i="2"/>
  <c r="W4102" i="2"/>
  <c r="W4103" i="2"/>
  <c r="W4104" i="2"/>
  <c r="W4105" i="2"/>
  <c r="W4106" i="2"/>
  <c r="W4107" i="2"/>
  <c r="W4108" i="2"/>
  <c r="W4109" i="2"/>
  <c r="W4110" i="2"/>
  <c r="W4111" i="2"/>
  <c r="W4112" i="2"/>
  <c r="W4113" i="2"/>
  <c r="W4114" i="2"/>
  <c r="W4115" i="2"/>
  <c r="W4116" i="2"/>
  <c r="W4117" i="2"/>
  <c r="W4118" i="2"/>
  <c r="W4119" i="2"/>
  <c r="W4120" i="2"/>
  <c r="W4121" i="2"/>
  <c r="W4122" i="2"/>
  <c r="W4123" i="2"/>
  <c r="W4124" i="2"/>
  <c r="W4125" i="2"/>
  <c r="W4126" i="2"/>
  <c r="W4127" i="2"/>
  <c r="W4128" i="2"/>
  <c r="W4129" i="2"/>
  <c r="W4130" i="2"/>
  <c r="W4131" i="2"/>
  <c r="W4132" i="2"/>
  <c r="W4133" i="2"/>
  <c r="W4134" i="2"/>
  <c r="W4135" i="2"/>
  <c r="W4136" i="2"/>
  <c r="W4137" i="2"/>
  <c r="W4138" i="2"/>
  <c r="W4139" i="2"/>
  <c r="W4140" i="2"/>
  <c r="W4141" i="2"/>
  <c r="W4142" i="2"/>
  <c r="W4143" i="2"/>
  <c r="W4144" i="2"/>
  <c r="W4145" i="2"/>
  <c r="W4146" i="2"/>
  <c r="W4147" i="2"/>
  <c r="W4148" i="2"/>
  <c r="W4149" i="2"/>
  <c r="W4150" i="2"/>
  <c r="W4151" i="2"/>
  <c r="W4152" i="2"/>
  <c r="W4153" i="2"/>
  <c r="W4154" i="2"/>
  <c r="W4155" i="2"/>
  <c r="W4156" i="2"/>
  <c r="W4157" i="2"/>
  <c r="W4158" i="2"/>
  <c r="W4159" i="2"/>
  <c r="W4160" i="2"/>
  <c r="W4161" i="2"/>
  <c r="W4162" i="2"/>
  <c r="W4163" i="2"/>
  <c r="W4164" i="2"/>
  <c r="W4165" i="2"/>
  <c r="W4166" i="2"/>
  <c r="W4167" i="2"/>
  <c r="W4168" i="2"/>
  <c r="W4169" i="2"/>
  <c r="W4170" i="2"/>
  <c r="W4171" i="2"/>
  <c r="W4172" i="2"/>
  <c r="W4173" i="2"/>
  <c r="W4174" i="2"/>
  <c r="W4175" i="2"/>
  <c r="W4176" i="2"/>
  <c r="W4177" i="2"/>
  <c r="W4178" i="2"/>
  <c r="W4179" i="2"/>
  <c r="W4180" i="2"/>
  <c r="W4181" i="2"/>
  <c r="W4182" i="2"/>
  <c r="W4183" i="2"/>
  <c r="W4184" i="2"/>
  <c r="W4185" i="2"/>
  <c r="W4186" i="2"/>
  <c r="W4187" i="2"/>
  <c r="W4188" i="2"/>
  <c r="W4189" i="2"/>
  <c r="W4190" i="2"/>
  <c r="W4191" i="2"/>
  <c r="W4192" i="2"/>
  <c r="W4193" i="2"/>
  <c r="W4194" i="2"/>
  <c r="W4195" i="2"/>
  <c r="W4196" i="2"/>
  <c r="W4197" i="2"/>
  <c r="W4198" i="2"/>
  <c r="W4199" i="2"/>
  <c r="W4200" i="2"/>
  <c r="W4201" i="2"/>
  <c r="W4202" i="2"/>
  <c r="W4203" i="2"/>
  <c r="W4204" i="2"/>
  <c r="W4205" i="2"/>
  <c r="W4206" i="2"/>
  <c r="W4207" i="2"/>
  <c r="W4208" i="2"/>
  <c r="W4209" i="2"/>
  <c r="W4210" i="2"/>
  <c r="W4211" i="2"/>
  <c r="W4212" i="2"/>
  <c r="W4213" i="2"/>
  <c r="W4214" i="2"/>
  <c r="W4215" i="2"/>
  <c r="W4216" i="2"/>
  <c r="W4217" i="2"/>
  <c r="W4218" i="2"/>
  <c r="W4219" i="2"/>
  <c r="W4220" i="2"/>
  <c r="W4221" i="2"/>
  <c r="W4222" i="2"/>
  <c r="W4223" i="2"/>
  <c r="W4224" i="2"/>
  <c r="W4225" i="2"/>
  <c r="W4226" i="2"/>
  <c r="W4227" i="2"/>
  <c r="W4228" i="2"/>
  <c r="W4229" i="2"/>
  <c r="W4230" i="2"/>
  <c r="W4231" i="2"/>
  <c r="W4232" i="2"/>
  <c r="W4233" i="2"/>
  <c r="W4234" i="2"/>
  <c r="W4235" i="2"/>
  <c r="W4236" i="2"/>
  <c r="W4237" i="2"/>
  <c r="W4238" i="2"/>
  <c r="W4239" i="2"/>
  <c r="W4240" i="2"/>
  <c r="W4241" i="2"/>
  <c r="W4242" i="2"/>
  <c r="W4243" i="2"/>
  <c r="W4244" i="2"/>
  <c r="W4245" i="2"/>
  <c r="W4246" i="2"/>
  <c r="W4247" i="2"/>
  <c r="W4248" i="2"/>
  <c r="W4249" i="2"/>
  <c r="W4250" i="2"/>
  <c r="W4251" i="2"/>
  <c r="W4252" i="2"/>
  <c r="W4253" i="2"/>
  <c r="W4254" i="2"/>
  <c r="W4255" i="2"/>
  <c r="W4256" i="2"/>
  <c r="W4257" i="2"/>
  <c r="W4258" i="2"/>
  <c r="W4259" i="2"/>
  <c r="W4260" i="2"/>
  <c r="W4261" i="2"/>
  <c r="W4262" i="2"/>
  <c r="W4263" i="2"/>
  <c r="W4264" i="2"/>
  <c r="W4265" i="2"/>
  <c r="W4266" i="2"/>
  <c r="W4267" i="2"/>
  <c r="W4268" i="2"/>
  <c r="W4269" i="2"/>
  <c r="W4270" i="2"/>
  <c r="W4271" i="2"/>
  <c r="W4272" i="2"/>
  <c r="W4273" i="2"/>
  <c r="W4274" i="2"/>
  <c r="W4275" i="2"/>
  <c r="W4276" i="2"/>
  <c r="W4277" i="2"/>
  <c r="W4278" i="2"/>
  <c r="W4279" i="2"/>
  <c r="W4280" i="2"/>
  <c r="W4281" i="2"/>
  <c r="W4282" i="2"/>
  <c r="W4283" i="2"/>
  <c r="W4284" i="2"/>
  <c r="W4285" i="2"/>
  <c r="W4286" i="2"/>
  <c r="W4287" i="2"/>
  <c r="W4288" i="2"/>
  <c r="W4289" i="2"/>
  <c r="W4290" i="2"/>
  <c r="W4291" i="2"/>
  <c r="W4292" i="2"/>
  <c r="W4293" i="2"/>
  <c r="W4294" i="2"/>
  <c r="W4295" i="2"/>
  <c r="W4296" i="2"/>
  <c r="W4297" i="2"/>
  <c r="W4298" i="2"/>
  <c r="W4299" i="2"/>
  <c r="W4300" i="2"/>
  <c r="W4301" i="2"/>
  <c r="W4302" i="2"/>
  <c r="W4303" i="2"/>
  <c r="W4304" i="2"/>
  <c r="W4305" i="2"/>
  <c r="W4306" i="2"/>
  <c r="W4307" i="2"/>
  <c r="W4308" i="2"/>
  <c r="W4309" i="2"/>
  <c r="W4310" i="2"/>
  <c r="W4311" i="2"/>
  <c r="W4312" i="2"/>
  <c r="W4313" i="2"/>
  <c r="W4314" i="2"/>
  <c r="W4315" i="2"/>
  <c r="W4316" i="2"/>
  <c r="W4317" i="2"/>
  <c r="W4318" i="2"/>
  <c r="W4319" i="2"/>
  <c r="W4320" i="2"/>
  <c r="W4321" i="2"/>
  <c r="W4322" i="2"/>
  <c r="W4323" i="2"/>
  <c r="W4324" i="2"/>
  <c r="W4325" i="2"/>
  <c r="W4326" i="2"/>
  <c r="W4327" i="2"/>
  <c r="W4328" i="2"/>
  <c r="W4329" i="2"/>
  <c r="W4330" i="2"/>
  <c r="W4331" i="2"/>
  <c r="W4332" i="2"/>
  <c r="W4333" i="2"/>
  <c r="W4334" i="2"/>
  <c r="W4335" i="2"/>
  <c r="W4336" i="2"/>
  <c r="W4337" i="2"/>
  <c r="W4338" i="2"/>
  <c r="W4339" i="2"/>
  <c r="W4340" i="2"/>
  <c r="W4341" i="2"/>
  <c r="W4342" i="2"/>
  <c r="W4343" i="2"/>
  <c r="W4344" i="2"/>
  <c r="W4345" i="2"/>
  <c r="W4346" i="2"/>
  <c r="W4347" i="2"/>
  <c r="W4348" i="2"/>
  <c r="W4349" i="2"/>
  <c r="W4350" i="2"/>
  <c r="W4351" i="2"/>
  <c r="W4352" i="2"/>
  <c r="W4353" i="2"/>
  <c r="W4354" i="2"/>
  <c r="W4355" i="2"/>
  <c r="W4356" i="2"/>
  <c r="W4357" i="2"/>
  <c r="W4358" i="2"/>
  <c r="W4359" i="2"/>
  <c r="W4360" i="2"/>
  <c r="W4361" i="2"/>
  <c r="W4362" i="2"/>
  <c r="W4363" i="2"/>
  <c r="W4364" i="2"/>
  <c r="W4365" i="2"/>
  <c r="W4366" i="2"/>
  <c r="W4367" i="2"/>
  <c r="W4368" i="2"/>
  <c r="W4369" i="2"/>
  <c r="W4370" i="2"/>
  <c r="W4371" i="2"/>
  <c r="W4372" i="2"/>
  <c r="W4373" i="2"/>
  <c r="W4374" i="2"/>
  <c r="W4375" i="2"/>
  <c r="W4376" i="2"/>
  <c r="W4377" i="2"/>
  <c r="W4378" i="2"/>
  <c r="W4379" i="2"/>
  <c r="W4380" i="2"/>
  <c r="W4381" i="2"/>
  <c r="W4382" i="2"/>
  <c r="W4383" i="2"/>
  <c r="W4384" i="2"/>
  <c r="W4385" i="2"/>
  <c r="W4386" i="2"/>
  <c r="W4387" i="2"/>
  <c r="W4388" i="2"/>
  <c r="W4389" i="2"/>
  <c r="W4390" i="2"/>
  <c r="W4391" i="2"/>
  <c r="W4392" i="2"/>
  <c r="W4393" i="2"/>
  <c r="W4394" i="2"/>
  <c r="W4395" i="2"/>
  <c r="W4396" i="2"/>
  <c r="W4397" i="2"/>
  <c r="W4398" i="2"/>
  <c r="W4399" i="2"/>
  <c r="W4400" i="2"/>
  <c r="W4401" i="2"/>
  <c r="W4402" i="2"/>
  <c r="W4403" i="2"/>
  <c r="W4404" i="2"/>
  <c r="W4405" i="2"/>
  <c r="W4406" i="2"/>
  <c r="W4407" i="2"/>
  <c r="W4408" i="2"/>
  <c r="W4409" i="2"/>
  <c r="W4410" i="2"/>
  <c r="W4411" i="2"/>
  <c r="W4412" i="2"/>
  <c r="W4413" i="2"/>
  <c r="W4414" i="2"/>
  <c r="W4415" i="2"/>
  <c r="W4416" i="2"/>
  <c r="W4417" i="2"/>
  <c r="W4418" i="2"/>
  <c r="W4419" i="2"/>
  <c r="W4420" i="2"/>
  <c r="W4421" i="2"/>
  <c r="W4422" i="2"/>
  <c r="W4423" i="2"/>
  <c r="W4424" i="2"/>
  <c r="W4425" i="2"/>
  <c r="W4426" i="2"/>
  <c r="W4427" i="2"/>
  <c r="W4428" i="2"/>
  <c r="W4429" i="2"/>
  <c r="W4430" i="2"/>
  <c r="W4431" i="2"/>
  <c r="W4432" i="2"/>
  <c r="W4433" i="2"/>
  <c r="W4434" i="2"/>
  <c r="W4435" i="2"/>
  <c r="W4436" i="2"/>
  <c r="W4437" i="2"/>
  <c r="W4438" i="2"/>
  <c r="W4439" i="2"/>
  <c r="W4440" i="2"/>
  <c r="W4441" i="2"/>
  <c r="W4442" i="2"/>
  <c r="W4443" i="2"/>
  <c r="W4444" i="2"/>
  <c r="W4445" i="2"/>
  <c r="W4446" i="2"/>
  <c r="W4447" i="2"/>
  <c r="W4448" i="2"/>
  <c r="W4449" i="2"/>
  <c r="W4450" i="2"/>
  <c r="W4451" i="2"/>
  <c r="W4452" i="2"/>
  <c r="W4453" i="2"/>
  <c r="W4454" i="2"/>
  <c r="W4455" i="2"/>
  <c r="W4456" i="2"/>
  <c r="W4457" i="2"/>
  <c r="W4458" i="2"/>
  <c r="W4459" i="2"/>
  <c r="W4460" i="2"/>
  <c r="W4461" i="2"/>
  <c r="W4462" i="2"/>
  <c r="W4463" i="2"/>
  <c r="W4464" i="2"/>
  <c r="W4465" i="2"/>
  <c r="W4466" i="2"/>
  <c r="W4467" i="2"/>
  <c r="W4468" i="2"/>
  <c r="W4469" i="2"/>
  <c r="W4470" i="2"/>
  <c r="W4471" i="2"/>
  <c r="W4472" i="2"/>
  <c r="W4473" i="2"/>
  <c r="W4474" i="2"/>
  <c r="W4475" i="2"/>
  <c r="W4476" i="2"/>
  <c r="W4477" i="2"/>
  <c r="W4478" i="2"/>
  <c r="W4479" i="2"/>
  <c r="W4480" i="2"/>
  <c r="W4481" i="2"/>
  <c r="W4482" i="2"/>
  <c r="W4483" i="2"/>
  <c r="W4484" i="2"/>
  <c r="W4485" i="2"/>
  <c r="W4486" i="2"/>
  <c r="W4487" i="2"/>
  <c r="W4488" i="2"/>
  <c r="W4489" i="2"/>
  <c r="W4490" i="2"/>
  <c r="W4491" i="2"/>
  <c r="W4492" i="2"/>
  <c r="W4493" i="2"/>
  <c r="W4494" i="2"/>
  <c r="W4495" i="2"/>
  <c r="W4496" i="2"/>
  <c r="W4497" i="2"/>
  <c r="W4498" i="2"/>
  <c r="W4499" i="2"/>
  <c r="W4500" i="2"/>
  <c r="W4501" i="2"/>
  <c r="W4502" i="2"/>
  <c r="W4503" i="2"/>
  <c r="W4504" i="2"/>
  <c r="W4505" i="2"/>
  <c r="W4506" i="2"/>
  <c r="W4507" i="2"/>
  <c r="W4508" i="2"/>
  <c r="W4509" i="2"/>
  <c r="W4510" i="2"/>
  <c r="W4511" i="2"/>
  <c r="W4512" i="2"/>
  <c r="W4513" i="2"/>
  <c r="W4514" i="2"/>
  <c r="W4515" i="2"/>
  <c r="W4516" i="2"/>
  <c r="W4517" i="2"/>
  <c r="W4518" i="2"/>
  <c r="W4519" i="2"/>
  <c r="W4520" i="2"/>
  <c r="W4521" i="2"/>
  <c r="W4522" i="2"/>
  <c r="W4523" i="2"/>
  <c r="W4524" i="2"/>
  <c r="W4525" i="2"/>
  <c r="W4526" i="2"/>
  <c r="W4527" i="2"/>
  <c r="W4528" i="2"/>
  <c r="W4529" i="2"/>
  <c r="W4530" i="2"/>
  <c r="W4531" i="2"/>
  <c r="W4532" i="2"/>
  <c r="W4533" i="2"/>
  <c r="W4534" i="2"/>
  <c r="W4535" i="2"/>
  <c r="W4536" i="2"/>
  <c r="W4537" i="2"/>
  <c r="W4538" i="2"/>
  <c r="W4539" i="2"/>
  <c r="W4540" i="2"/>
  <c r="W4541" i="2"/>
  <c r="W4542" i="2"/>
  <c r="W4543" i="2"/>
  <c r="W4544" i="2"/>
  <c r="W4545" i="2"/>
  <c r="W4546" i="2"/>
  <c r="W4547" i="2"/>
  <c r="W4548" i="2"/>
  <c r="W4549" i="2"/>
  <c r="W4550" i="2"/>
  <c r="W4551" i="2"/>
  <c r="W4552" i="2"/>
  <c r="W4553" i="2"/>
  <c r="W4554" i="2"/>
  <c r="W4555" i="2"/>
  <c r="W4556" i="2"/>
  <c r="W4557" i="2"/>
  <c r="W4558" i="2"/>
  <c r="W4559" i="2"/>
  <c r="W4560" i="2"/>
  <c r="W4561" i="2"/>
  <c r="W4562" i="2"/>
  <c r="W4563" i="2"/>
  <c r="W4564" i="2"/>
  <c r="W4565" i="2"/>
  <c r="W4566" i="2"/>
  <c r="W4567" i="2"/>
  <c r="W4568" i="2"/>
  <c r="W4569" i="2"/>
  <c r="W4570" i="2"/>
  <c r="W4571" i="2"/>
  <c r="W4572" i="2"/>
  <c r="W4573" i="2"/>
  <c r="W4574" i="2"/>
  <c r="W4575" i="2"/>
  <c r="W4576" i="2"/>
  <c r="W4577" i="2"/>
  <c r="W4578" i="2"/>
  <c r="W4579" i="2"/>
  <c r="W4580" i="2"/>
  <c r="W4581" i="2"/>
  <c r="W4582" i="2"/>
  <c r="W4583" i="2"/>
  <c r="W4584" i="2"/>
  <c r="W4585" i="2"/>
  <c r="W4586" i="2"/>
  <c r="W4587" i="2"/>
  <c r="W4588" i="2"/>
  <c r="W4589" i="2"/>
  <c r="W4590" i="2"/>
  <c r="W4591" i="2"/>
  <c r="W4592" i="2"/>
  <c r="W4593" i="2"/>
  <c r="W4594" i="2"/>
  <c r="W4595" i="2"/>
  <c r="W4596" i="2"/>
  <c r="W4597" i="2"/>
  <c r="W4598" i="2"/>
  <c r="W4599" i="2"/>
  <c r="W4600" i="2"/>
  <c r="W4601" i="2"/>
  <c r="W4602" i="2"/>
  <c r="W4603" i="2"/>
  <c r="W4604" i="2"/>
  <c r="W4605" i="2"/>
  <c r="W4606" i="2"/>
  <c r="W4607" i="2"/>
  <c r="W4608" i="2"/>
  <c r="W4609" i="2"/>
  <c r="W4610" i="2"/>
  <c r="W4611" i="2"/>
  <c r="W4612" i="2"/>
  <c r="W4613" i="2"/>
  <c r="W4614" i="2"/>
  <c r="W4615" i="2"/>
  <c r="W4616" i="2"/>
  <c r="W4617" i="2"/>
  <c r="W4618" i="2"/>
  <c r="W4619" i="2"/>
  <c r="W4620" i="2"/>
  <c r="W4621" i="2"/>
  <c r="W4622" i="2"/>
  <c r="W4623" i="2"/>
  <c r="W4624" i="2"/>
  <c r="W4625" i="2"/>
  <c r="W4626" i="2"/>
  <c r="W4627" i="2"/>
  <c r="W4628" i="2"/>
  <c r="W4629" i="2"/>
  <c r="W4630" i="2"/>
  <c r="W4631" i="2"/>
  <c r="W4632" i="2"/>
  <c r="W4633" i="2"/>
  <c r="W4634" i="2"/>
  <c r="W4635" i="2"/>
  <c r="W4636" i="2"/>
  <c r="W4637" i="2"/>
  <c r="W4638" i="2"/>
  <c r="W4639" i="2"/>
  <c r="W4640" i="2"/>
  <c r="W4641" i="2"/>
  <c r="W4642" i="2"/>
  <c r="W4643" i="2"/>
  <c r="W4644" i="2"/>
  <c r="W4645" i="2"/>
  <c r="W4646" i="2"/>
  <c r="W4647" i="2"/>
  <c r="W4648" i="2"/>
  <c r="W4649" i="2"/>
  <c r="W4650" i="2"/>
  <c r="W4651" i="2"/>
  <c r="W4652" i="2"/>
  <c r="W4653" i="2"/>
  <c r="W4654" i="2"/>
  <c r="W4655" i="2"/>
  <c r="W4656" i="2"/>
  <c r="W4657" i="2"/>
  <c r="W4658" i="2"/>
  <c r="W4659" i="2"/>
  <c r="W4660" i="2"/>
  <c r="W4661" i="2"/>
  <c r="W4662" i="2"/>
  <c r="W4663" i="2"/>
  <c r="W4664" i="2"/>
  <c r="W4665" i="2"/>
  <c r="W4666" i="2"/>
  <c r="W4667" i="2"/>
  <c r="W4668" i="2"/>
  <c r="W4669" i="2"/>
  <c r="W4670" i="2"/>
  <c r="W4671" i="2"/>
  <c r="W4672" i="2"/>
  <c r="W4673" i="2"/>
  <c r="W4674" i="2"/>
  <c r="W4675" i="2"/>
  <c r="W4676" i="2"/>
  <c r="W4677" i="2"/>
  <c r="W4678" i="2"/>
  <c r="W4679" i="2"/>
  <c r="W4680" i="2"/>
  <c r="W4681" i="2"/>
  <c r="W4682" i="2"/>
  <c r="W4683" i="2"/>
  <c r="W4684" i="2"/>
  <c r="W4685" i="2"/>
  <c r="W4686" i="2"/>
  <c r="W4687" i="2"/>
  <c r="W4688" i="2"/>
  <c r="W4689" i="2"/>
  <c r="W4690" i="2"/>
  <c r="W4691" i="2"/>
  <c r="W4692" i="2"/>
  <c r="W4693" i="2"/>
  <c r="W4694" i="2"/>
  <c r="W4695" i="2"/>
  <c r="W4696" i="2"/>
  <c r="W4697" i="2"/>
  <c r="W4698" i="2"/>
  <c r="W4699" i="2"/>
  <c r="W4700" i="2"/>
  <c r="W4701" i="2"/>
  <c r="W4702" i="2"/>
  <c r="W4703" i="2"/>
  <c r="W4704" i="2"/>
  <c r="W4705" i="2"/>
  <c r="W4706" i="2"/>
  <c r="W4707" i="2"/>
  <c r="W4708" i="2"/>
  <c r="W4709" i="2"/>
  <c r="W4710" i="2"/>
  <c r="W4711" i="2"/>
  <c r="W4712" i="2"/>
  <c r="W4713" i="2"/>
  <c r="W4714" i="2"/>
  <c r="W4715" i="2"/>
  <c r="W4716" i="2"/>
  <c r="W4717" i="2"/>
  <c r="W4718" i="2"/>
  <c r="W4719" i="2"/>
  <c r="W4720" i="2"/>
  <c r="W4721" i="2"/>
  <c r="W4722" i="2"/>
  <c r="W4723" i="2"/>
  <c r="W4724" i="2"/>
  <c r="W4725" i="2"/>
  <c r="W4726" i="2"/>
  <c r="W4727" i="2"/>
  <c r="W4728" i="2"/>
  <c r="W4729" i="2"/>
  <c r="W4730" i="2"/>
  <c r="W4731" i="2"/>
  <c r="W4732" i="2"/>
  <c r="W4733" i="2"/>
  <c r="W4734" i="2"/>
  <c r="W4735" i="2"/>
  <c r="W4736" i="2"/>
  <c r="W4737" i="2"/>
  <c r="W4738" i="2"/>
  <c r="W4739" i="2"/>
  <c r="W4740" i="2"/>
  <c r="W4741" i="2"/>
  <c r="W4742" i="2"/>
  <c r="W4743" i="2"/>
  <c r="W4744" i="2"/>
  <c r="W4745" i="2"/>
  <c r="W4746" i="2"/>
  <c r="W4747" i="2"/>
  <c r="W4748" i="2"/>
  <c r="W4749" i="2"/>
  <c r="W4750" i="2"/>
  <c r="W4751" i="2"/>
  <c r="W4752" i="2"/>
  <c r="W4753" i="2"/>
  <c r="W4754" i="2"/>
  <c r="W4755" i="2"/>
  <c r="W4756" i="2"/>
  <c r="W4757" i="2"/>
  <c r="W4758" i="2"/>
  <c r="W4759" i="2"/>
  <c r="W4760" i="2"/>
  <c r="W4761" i="2"/>
  <c r="W4762" i="2"/>
  <c r="W4763" i="2"/>
  <c r="W4764" i="2"/>
  <c r="W4765" i="2"/>
  <c r="W4766" i="2"/>
  <c r="W4767" i="2"/>
  <c r="W4768" i="2"/>
  <c r="W4769" i="2"/>
  <c r="W4770" i="2"/>
  <c r="W4771" i="2"/>
  <c r="W4772" i="2"/>
  <c r="W4773" i="2"/>
  <c r="W4774" i="2"/>
  <c r="W4775" i="2"/>
  <c r="W4776" i="2"/>
  <c r="W4777" i="2"/>
  <c r="W4778" i="2"/>
  <c r="W4779" i="2"/>
  <c r="W4780" i="2"/>
  <c r="W4781" i="2"/>
  <c r="W4782" i="2"/>
  <c r="W4783" i="2"/>
  <c r="W4784" i="2"/>
  <c r="W4785" i="2"/>
  <c r="W4786" i="2"/>
  <c r="W4787" i="2"/>
  <c r="W4788" i="2"/>
  <c r="W4789" i="2"/>
  <c r="W4790" i="2"/>
  <c r="W4791" i="2"/>
  <c r="W4792" i="2"/>
  <c r="W4793" i="2"/>
  <c r="W4794" i="2"/>
  <c r="W4795" i="2"/>
  <c r="W4796" i="2"/>
  <c r="W4797" i="2"/>
  <c r="W4798" i="2"/>
  <c r="W4799" i="2"/>
  <c r="W4800" i="2"/>
  <c r="W4801" i="2"/>
  <c r="W4802" i="2"/>
  <c r="W4803" i="2"/>
  <c r="W4804" i="2"/>
  <c r="W4805" i="2"/>
  <c r="W4806" i="2"/>
  <c r="W4807" i="2"/>
  <c r="W4808" i="2"/>
  <c r="W4809" i="2"/>
  <c r="W4810" i="2"/>
  <c r="W4811" i="2"/>
  <c r="W4812" i="2"/>
  <c r="W4813" i="2"/>
  <c r="W4814" i="2"/>
  <c r="W4815" i="2"/>
  <c r="W4816" i="2"/>
  <c r="W4817" i="2"/>
  <c r="W4818" i="2"/>
  <c r="W4819" i="2"/>
  <c r="W4820" i="2"/>
  <c r="W4821" i="2"/>
  <c r="W4822" i="2"/>
  <c r="W4823" i="2"/>
  <c r="W4824" i="2"/>
  <c r="W4825" i="2"/>
  <c r="W4826" i="2"/>
  <c r="W4827" i="2"/>
  <c r="W4828" i="2"/>
  <c r="W4829" i="2"/>
  <c r="W4830" i="2"/>
  <c r="W4831" i="2"/>
  <c r="W4832" i="2"/>
  <c r="W4833" i="2"/>
  <c r="W4834" i="2"/>
  <c r="W4835" i="2"/>
  <c r="W4836" i="2"/>
  <c r="W4837" i="2"/>
  <c r="W4838" i="2"/>
  <c r="W4839" i="2"/>
  <c r="W4840" i="2"/>
  <c r="W4841" i="2"/>
  <c r="W4842" i="2"/>
  <c r="W4843" i="2"/>
  <c r="W4844" i="2"/>
  <c r="W4845" i="2"/>
  <c r="W4846" i="2"/>
  <c r="W4847" i="2"/>
  <c r="W4848" i="2"/>
  <c r="W4849" i="2"/>
  <c r="W4850" i="2"/>
  <c r="W4851" i="2"/>
  <c r="W4852" i="2"/>
  <c r="W4853" i="2"/>
  <c r="W4854" i="2"/>
  <c r="W4855" i="2"/>
  <c r="W4856" i="2"/>
  <c r="W4857" i="2"/>
  <c r="W4858" i="2"/>
  <c r="W4859" i="2"/>
  <c r="W4860" i="2"/>
  <c r="W4861" i="2"/>
  <c r="W4862" i="2"/>
  <c r="W4863" i="2"/>
  <c r="W4864" i="2"/>
  <c r="W4865" i="2"/>
  <c r="W4866" i="2"/>
  <c r="W4867" i="2"/>
  <c r="W4868" i="2"/>
  <c r="W4869" i="2"/>
  <c r="W4870" i="2"/>
  <c r="W4871" i="2"/>
  <c r="W4872" i="2"/>
  <c r="W4873" i="2"/>
  <c r="W4874" i="2"/>
  <c r="W4875" i="2"/>
  <c r="W4876" i="2"/>
  <c r="W4877" i="2"/>
  <c r="W4878" i="2"/>
  <c r="W4879" i="2"/>
  <c r="W4880" i="2"/>
  <c r="W4881" i="2"/>
  <c r="W4882" i="2"/>
  <c r="W4883" i="2"/>
  <c r="W4884" i="2"/>
  <c r="W4885" i="2"/>
  <c r="W4886" i="2"/>
  <c r="W4887" i="2"/>
  <c r="W4888" i="2"/>
  <c r="W4889" i="2"/>
  <c r="W4890" i="2"/>
  <c r="W4891" i="2"/>
  <c r="W4892" i="2"/>
  <c r="W4893" i="2"/>
  <c r="W4894" i="2"/>
  <c r="W4895" i="2"/>
  <c r="W4896" i="2"/>
  <c r="W4897" i="2"/>
  <c r="W4898" i="2"/>
  <c r="W4899" i="2"/>
  <c r="W4900" i="2"/>
  <c r="W4901" i="2"/>
  <c r="W4902" i="2"/>
  <c r="W4903" i="2"/>
  <c r="W4904" i="2"/>
  <c r="W4905" i="2"/>
  <c r="W4906" i="2"/>
  <c r="W4907" i="2"/>
  <c r="W4908" i="2"/>
  <c r="W4909" i="2"/>
  <c r="W4910" i="2"/>
  <c r="W4911" i="2"/>
  <c r="W4912" i="2"/>
  <c r="W4913" i="2"/>
  <c r="W4914" i="2"/>
  <c r="W4915" i="2"/>
  <c r="W4916" i="2"/>
  <c r="W4917" i="2"/>
  <c r="W4918" i="2"/>
  <c r="W4919" i="2"/>
  <c r="W4920" i="2"/>
  <c r="W4921" i="2"/>
  <c r="W4922" i="2"/>
  <c r="W4923" i="2"/>
  <c r="W4924" i="2"/>
  <c r="W4925" i="2"/>
  <c r="W4926" i="2"/>
  <c r="W4927" i="2"/>
  <c r="W4928" i="2"/>
  <c r="W4929" i="2"/>
  <c r="W4930" i="2"/>
  <c r="W4931" i="2"/>
  <c r="W4932" i="2"/>
  <c r="W4933" i="2"/>
  <c r="W4934" i="2"/>
  <c r="W4935" i="2"/>
  <c r="W4936" i="2"/>
  <c r="W4937" i="2"/>
  <c r="W4938" i="2"/>
  <c r="W4939" i="2"/>
  <c r="W4940" i="2"/>
  <c r="W4941" i="2"/>
  <c r="W4942" i="2"/>
  <c r="W4943" i="2"/>
  <c r="W4944" i="2"/>
  <c r="W4945" i="2"/>
  <c r="W4946" i="2"/>
  <c r="W4947" i="2"/>
  <c r="W4948" i="2"/>
  <c r="W4949" i="2"/>
  <c r="W4950" i="2"/>
  <c r="W4951" i="2"/>
  <c r="W4952" i="2"/>
  <c r="W4953" i="2"/>
  <c r="W4954" i="2"/>
  <c r="W4955" i="2"/>
  <c r="W4956" i="2"/>
  <c r="W4957" i="2"/>
  <c r="W4958" i="2"/>
  <c r="W4959" i="2"/>
  <c r="W4960" i="2"/>
  <c r="W4961" i="2"/>
  <c r="W4962" i="2"/>
  <c r="W4963" i="2"/>
  <c r="W4964" i="2"/>
  <c r="W4965" i="2"/>
  <c r="W4966" i="2"/>
  <c r="W4967" i="2"/>
  <c r="W4968" i="2"/>
  <c r="W4969" i="2"/>
  <c r="W4970" i="2"/>
  <c r="W4971" i="2"/>
  <c r="W4972" i="2"/>
  <c r="W4973" i="2"/>
  <c r="W4974" i="2"/>
  <c r="W4975" i="2"/>
  <c r="W4976" i="2"/>
  <c r="W4977" i="2"/>
  <c r="W4978" i="2"/>
  <c r="W4979" i="2"/>
  <c r="W4980" i="2"/>
  <c r="W4981" i="2"/>
  <c r="W4982" i="2"/>
  <c r="W4983" i="2"/>
  <c r="W4984" i="2"/>
  <c r="W4985" i="2"/>
  <c r="W4986" i="2"/>
  <c r="W4987" i="2"/>
  <c r="W4988" i="2"/>
  <c r="W4989" i="2"/>
  <c r="W4990" i="2"/>
  <c r="W4991" i="2"/>
  <c r="W4992" i="2"/>
  <c r="W4993" i="2"/>
  <c r="W4994" i="2"/>
  <c r="W4995" i="2"/>
  <c r="W4996" i="2"/>
  <c r="W4997" i="2"/>
  <c r="W4998" i="2"/>
  <c r="W4999" i="2"/>
  <c r="W5000" i="2"/>
  <c r="W5001" i="2"/>
  <c r="W5002" i="2"/>
  <c r="W5003" i="2"/>
  <c r="W5004" i="2"/>
  <c r="W5005" i="2"/>
  <c r="W5006" i="2"/>
  <c r="W5007" i="2"/>
  <c r="W5008" i="2"/>
  <c r="W5009" i="2"/>
  <c r="W5010" i="2"/>
  <c r="W5011" i="2"/>
  <c r="V139" i="2"/>
  <c r="V140" i="2"/>
  <c r="N140" i="3" s="1"/>
  <c r="V141" i="2"/>
  <c r="N141" i="3" s="1"/>
  <c r="V142" i="2"/>
  <c r="N142" i="3" s="1"/>
  <c r="V143" i="2"/>
  <c r="N143" i="3" s="1"/>
  <c r="V144" i="2"/>
  <c r="N144" i="3" s="1"/>
  <c r="V145" i="2"/>
  <c r="N145" i="3" s="1"/>
  <c r="V146" i="2"/>
  <c r="N146" i="3" s="1"/>
  <c r="V147" i="2"/>
  <c r="N147" i="3" s="1"/>
  <c r="V148" i="2"/>
  <c r="N148" i="3" s="1"/>
  <c r="V149" i="2"/>
  <c r="N149" i="3" s="1"/>
  <c r="V150" i="2"/>
  <c r="N150" i="3" s="1"/>
  <c r="V151" i="2"/>
  <c r="N151" i="3" s="1"/>
  <c r="V152" i="2"/>
  <c r="N152" i="3" s="1"/>
  <c r="V153" i="2"/>
  <c r="N153" i="3" s="1"/>
  <c r="V154" i="2"/>
  <c r="N154" i="3" s="1"/>
  <c r="V155" i="2"/>
  <c r="N155" i="3" s="1"/>
  <c r="V156" i="2"/>
  <c r="N156" i="3" s="1"/>
  <c r="V157" i="2"/>
  <c r="N157" i="3" s="1"/>
  <c r="V158" i="2"/>
  <c r="N158" i="3" s="1"/>
  <c r="V159" i="2"/>
  <c r="N159" i="3" s="1"/>
  <c r="V160" i="2"/>
  <c r="N160" i="3" s="1"/>
  <c r="V161" i="2"/>
  <c r="N161" i="3" s="1"/>
  <c r="V162" i="2"/>
  <c r="N162" i="3" s="1"/>
  <c r="V163" i="2"/>
  <c r="N163" i="3" s="1"/>
  <c r="V164" i="2"/>
  <c r="N164" i="3" s="1"/>
  <c r="V165" i="2"/>
  <c r="N165" i="3" s="1"/>
  <c r="V166" i="2"/>
  <c r="N166" i="3" s="1"/>
  <c r="V167" i="2"/>
  <c r="N167" i="3" s="1"/>
  <c r="V168" i="2"/>
  <c r="N168" i="3" s="1"/>
  <c r="V169" i="2"/>
  <c r="N169" i="3" s="1"/>
  <c r="V170" i="2"/>
  <c r="N170" i="3" s="1"/>
  <c r="V171" i="2"/>
  <c r="N171" i="3" s="1"/>
  <c r="V172" i="2"/>
  <c r="N172" i="3" s="1"/>
  <c r="V173" i="2"/>
  <c r="N173" i="3" s="1"/>
  <c r="V174" i="2"/>
  <c r="N174" i="3" s="1"/>
  <c r="V175" i="2"/>
  <c r="N175" i="3" s="1"/>
  <c r="V176" i="2"/>
  <c r="N176" i="3" s="1"/>
  <c r="V177" i="2"/>
  <c r="N177" i="3" s="1"/>
  <c r="V178" i="2"/>
  <c r="N178" i="3" s="1"/>
  <c r="V179" i="2"/>
  <c r="N179" i="3" s="1"/>
  <c r="V180" i="2"/>
  <c r="N180" i="3" s="1"/>
  <c r="V181" i="2"/>
  <c r="N181" i="3" s="1"/>
  <c r="V182" i="2"/>
  <c r="N182" i="3" s="1"/>
  <c r="V183" i="2"/>
  <c r="N183" i="3" s="1"/>
  <c r="V184" i="2"/>
  <c r="N184" i="3" s="1"/>
  <c r="V185" i="2"/>
  <c r="N185" i="3" s="1"/>
  <c r="V186" i="2"/>
  <c r="N186" i="3" s="1"/>
  <c r="V187" i="2"/>
  <c r="N187" i="3" s="1"/>
  <c r="V188" i="2"/>
  <c r="N188" i="3" s="1"/>
  <c r="V189" i="2"/>
  <c r="N189" i="3" s="1"/>
  <c r="V190" i="2"/>
  <c r="N190" i="3" s="1"/>
  <c r="V191" i="2"/>
  <c r="N191" i="3" s="1"/>
  <c r="V192" i="2"/>
  <c r="N192" i="3" s="1"/>
  <c r="V193" i="2"/>
  <c r="N193" i="3" s="1"/>
  <c r="V194" i="2"/>
  <c r="N194" i="3" s="1"/>
  <c r="V195" i="2"/>
  <c r="N195" i="3" s="1"/>
  <c r="V196" i="2"/>
  <c r="N196" i="3" s="1"/>
  <c r="V197" i="2"/>
  <c r="N197" i="3" s="1"/>
  <c r="V198" i="2"/>
  <c r="N198" i="3" s="1"/>
  <c r="V199" i="2"/>
  <c r="N199" i="3" s="1"/>
  <c r="V200" i="2"/>
  <c r="N200" i="3" s="1"/>
  <c r="V201" i="2"/>
  <c r="N201" i="3" s="1"/>
  <c r="V202" i="2"/>
  <c r="N202" i="3" s="1"/>
  <c r="V203" i="2"/>
  <c r="N203" i="3" s="1"/>
  <c r="V204" i="2"/>
  <c r="N204" i="3" s="1"/>
  <c r="V205" i="2"/>
  <c r="N205" i="3" s="1"/>
  <c r="V206" i="2"/>
  <c r="N206" i="3" s="1"/>
  <c r="V207" i="2"/>
  <c r="N207" i="3" s="1"/>
  <c r="V208" i="2"/>
  <c r="N208" i="3" s="1"/>
  <c r="V209" i="2"/>
  <c r="N209" i="3" s="1"/>
  <c r="V210" i="2"/>
  <c r="N210" i="3" s="1"/>
  <c r="V211" i="2"/>
  <c r="N211" i="3" s="1"/>
  <c r="V212" i="2"/>
  <c r="N212" i="3" s="1"/>
  <c r="V213" i="2"/>
  <c r="N213" i="3" s="1"/>
  <c r="V214" i="2"/>
  <c r="N214" i="3" s="1"/>
  <c r="V215" i="2"/>
  <c r="N215" i="3" s="1"/>
  <c r="V216" i="2"/>
  <c r="N216" i="3" s="1"/>
  <c r="V217" i="2"/>
  <c r="N217" i="3" s="1"/>
  <c r="V218" i="2"/>
  <c r="N218" i="3" s="1"/>
  <c r="V219" i="2"/>
  <c r="N219" i="3" s="1"/>
  <c r="V220" i="2"/>
  <c r="N220" i="3" s="1"/>
  <c r="V221" i="2"/>
  <c r="N221" i="3" s="1"/>
  <c r="V222" i="2"/>
  <c r="N222" i="3" s="1"/>
  <c r="V223" i="2"/>
  <c r="N223" i="3" s="1"/>
  <c r="V224" i="2"/>
  <c r="N224" i="3" s="1"/>
  <c r="V225" i="2"/>
  <c r="N225" i="3" s="1"/>
  <c r="V226" i="2"/>
  <c r="N226" i="3" s="1"/>
  <c r="V227" i="2"/>
  <c r="N227" i="3" s="1"/>
  <c r="V228" i="2"/>
  <c r="N228" i="3" s="1"/>
  <c r="V229" i="2"/>
  <c r="N229" i="3" s="1"/>
  <c r="V230" i="2"/>
  <c r="N230" i="3" s="1"/>
  <c r="V231" i="2"/>
  <c r="N231" i="3" s="1"/>
  <c r="V232" i="2"/>
  <c r="N232" i="3" s="1"/>
  <c r="V233" i="2"/>
  <c r="N233" i="3" s="1"/>
  <c r="V234" i="2"/>
  <c r="N234" i="3" s="1"/>
  <c r="V235" i="2"/>
  <c r="N235" i="3" s="1"/>
  <c r="V236" i="2"/>
  <c r="N236" i="3" s="1"/>
  <c r="V237" i="2"/>
  <c r="N237" i="3" s="1"/>
  <c r="V238" i="2"/>
  <c r="N238" i="3" s="1"/>
  <c r="V239" i="2"/>
  <c r="N239" i="3" s="1"/>
  <c r="V240" i="2"/>
  <c r="N240" i="3" s="1"/>
  <c r="V241" i="2"/>
  <c r="N241" i="3" s="1"/>
  <c r="V242" i="2"/>
  <c r="N242" i="3" s="1"/>
  <c r="V243" i="2"/>
  <c r="N243" i="3" s="1"/>
  <c r="V244" i="2"/>
  <c r="N244" i="3" s="1"/>
  <c r="V245" i="2"/>
  <c r="N245" i="3" s="1"/>
  <c r="V246" i="2"/>
  <c r="N246" i="3" s="1"/>
  <c r="V247" i="2"/>
  <c r="N247" i="3" s="1"/>
  <c r="V248" i="2"/>
  <c r="N248" i="3" s="1"/>
  <c r="V249" i="2"/>
  <c r="N249" i="3" s="1"/>
  <c r="V250" i="2"/>
  <c r="N250" i="3" s="1"/>
  <c r="V251" i="2"/>
  <c r="N251" i="3" s="1"/>
  <c r="V252" i="2"/>
  <c r="N252" i="3" s="1"/>
  <c r="V253" i="2"/>
  <c r="N253" i="3" s="1"/>
  <c r="V254" i="2"/>
  <c r="N254" i="3" s="1"/>
  <c r="V255" i="2"/>
  <c r="N255" i="3" s="1"/>
  <c r="V256" i="2"/>
  <c r="N256" i="3" s="1"/>
  <c r="V257" i="2"/>
  <c r="N257" i="3" s="1"/>
  <c r="V258" i="2"/>
  <c r="N258" i="3" s="1"/>
  <c r="V259" i="2"/>
  <c r="N259" i="3" s="1"/>
  <c r="V260" i="2"/>
  <c r="N260" i="3" s="1"/>
  <c r="V261" i="2"/>
  <c r="N261" i="3" s="1"/>
  <c r="V262" i="2"/>
  <c r="N262" i="3" s="1"/>
  <c r="V263" i="2"/>
  <c r="N263" i="3" s="1"/>
  <c r="V264" i="2"/>
  <c r="N264" i="3" s="1"/>
  <c r="V265" i="2"/>
  <c r="N265" i="3" s="1"/>
  <c r="V266" i="2"/>
  <c r="N266" i="3" s="1"/>
  <c r="V267" i="2"/>
  <c r="V268" i="2"/>
  <c r="N268" i="3" s="1"/>
  <c r="V269" i="2"/>
  <c r="N269" i="3" s="1"/>
  <c r="V270" i="2"/>
  <c r="N270" i="3" s="1"/>
  <c r="V271" i="2"/>
  <c r="N271" i="3" s="1"/>
  <c r="V272" i="2"/>
  <c r="N272" i="3" s="1"/>
  <c r="V273" i="2"/>
  <c r="N273" i="3" s="1"/>
  <c r="V274" i="2"/>
  <c r="N274" i="3" s="1"/>
  <c r="V275" i="2"/>
  <c r="N275" i="3" s="1"/>
  <c r="V276" i="2"/>
  <c r="N276" i="3" s="1"/>
  <c r="V277" i="2"/>
  <c r="N277" i="3" s="1"/>
  <c r="V278" i="2"/>
  <c r="N278" i="3" s="1"/>
  <c r="V279" i="2"/>
  <c r="N279" i="3" s="1"/>
  <c r="V280" i="2"/>
  <c r="N280" i="3" s="1"/>
  <c r="V281" i="2"/>
  <c r="N281" i="3" s="1"/>
  <c r="V282" i="2"/>
  <c r="N282" i="3" s="1"/>
  <c r="V283" i="2"/>
  <c r="N283" i="3" s="1"/>
  <c r="V284" i="2"/>
  <c r="N284" i="3" s="1"/>
  <c r="V285" i="2"/>
  <c r="N285" i="3" s="1"/>
  <c r="V286" i="2"/>
  <c r="N286" i="3" s="1"/>
  <c r="V287" i="2"/>
  <c r="N287" i="3" s="1"/>
  <c r="V288" i="2"/>
  <c r="N288" i="3" s="1"/>
  <c r="V289" i="2"/>
  <c r="N289" i="3" s="1"/>
  <c r="V290" i="2"/>
  <c r="N290" i="3" s="1"/>
  <c r="V291" i="2"/>
  <c r="N291" i="3" s="1"/>
  <c r="V292" i="2"/>
  <c r="N292" i="3" s="1"/>
  <c r="V293" i="2"/>
  <c r="N293" i="3" s="1"/>
  <c r="V294" i="2"/>
  <c r="N294" i="3" s="1"/>
  <c r="V295" i="2"/>
  <c r="N295" i="3" s="1"/>
  <c r="V296" i="2"/>
  <c r="N296" i="3" s="1"/>
  <c r="V297" i="2"/>
  <c r="N297" i="3" s="1"/>
  <c r="V298" i="2"/>
  <c r="N298" i="3" s="1"/>
  <c r="V299" i="2"/>
  <c r="N299" i="3" s="1"/>
  <c r="V300" i="2"/>
  <c r="N300" i="3" s="1"/>
  <c r="V301" i="2"/>
  <c r="N301" i="3" s="1"/>
  <c r="V302" i="2"/>
  <c r="N302" i="3" s="1"/>
  <c r="V303" i="2"/>
  <c r="N303" i="3" s="1"/>
  <c r="V304" i="2"/>
  <c r="N304" i="3" s="1"/>
  <c r="V305" i="2"/>
  <c r="N305" i="3" s="1"/>
  <c r="V306" i="2"/>
  <c r="N306" i="3" s="1"/>
  <c r="V307" i="2"/>
  <c r="N307" i="3" s="1"/>
  <c r="V308" i="2"/>
  <c r="N308" i="3" s="1"/>
  <c r="V309" i="2"/>
  <c r="N309" i="3" s="1"/>
  <c r="V310" i="2"/>
  <c r="N310" i="3" s="1"/>
  <c r="V311" i="2"/>
  <c r="N311" i="3" s="1"/>
  <c r="V312" i="2"/>
  <c r="N312" i="3" s="1"/>
  <c r="V313" i="2"/>
  <c r="N313" i="3" s="1"/>
  <c r="V314" i="2"/>
  <c r="N314" i="3" s="1"/>
  <c r="V315" i="2"/>
  <c r="N315" i="3" s="1"/>
  <c r="V316" i="2"/>
  <c r="N316" i="3" s="1"/>
  <c r="V317" i="2"/>
  <c r="N317" i="3" s="1"/>
  <c r="V318" i="2"/>
  <c r="N318" i="3" s="1"/>
  <c r="V319" i="2"/>
  <c r="N319" i="3" s="1"/>
  <c r="V320" i="2"/>
  <c r="N320" i="3" s="1"/>
  <c r="V321" i="2"/>
  <c r="N321" i="3" s="1"/>
  <c r="V322" i="2"/>
  <c r="N322" i="3" s="1"/>
  <c r="V323" i="2"/>
  <c r="N323" i="3" s="1"/>
  <c r="V324" i="2"/>
  <c r="N324" i="3" s="1"/>
  <c r="V325" i="2"/>
  <c r="N325" i="3" s="1"/>
  <c r="V326" i="2"/>
  <c r="N326" i="3" s="1"/>
  <c r="V327" i="2"/>
  <c r="N327" i="3" s="1"/>
  <c r="V328" i="2"/>
  <c r="N328" i="3" s="1"/>
  <c r="V329" i="2"/>
  <c r="N329" i="3" s="1"/>
  <c r="V330" i="2"/>
  <c r="N330" i="3" s="1"/>
  <c r="V331" i="2"/>
  <c r="N331" i="3" s="1"/>
  <c r="V332" i="2"/>
  <c r="N332" i="3" s="1"/>
  <c r="V333" i="2"/>
  <c r="N333" i="3" s="1"/>
  <c r="V334" i="2"/>
  <c r="N334" i="3" s="1"/>
  <c r="V335" i="2"/>
  <c r="N335" i="3" s="1"/>
  <c r="V336" i="2"/>
  <c r="N336" i="3" s="1"/>
  <c r="V337" i="2"/>
  <c r="N337" i="3" s="1"/>
  <c r="V338" i="2"/>
  <c r="N338" i="3" s="1"/>
  <c r="V339" i="2"/>
  <c r="N339" i="3" s="1"/>
  <c r="V340" i="2"/>
  <c r="N340" i="3" s="1"/>
  <c r="V341" i="2"/>
  <c r="N341" i="3" s="1"/>
  <c r="V342" i="2"/>
  <c r="N342" i="3" s="1"/>
  <c r="V343" i="2"/>
  <c r="N343" i="3" s="1"/>
  <c r="V344" i="2"/>
  <c r="N344" i="3" s="1"/>
  <c r="V345" i="2"/>
  <c r="N345" i="3" s="1"/>
  <c r="V346" i="2"/>
  <c r="N346" i="3" s="1"/>
  <c r="V347" i="2"/>
  <c r="N347" i="3" s="1"/>
  <c r="V348" i="2"/>
  <c r="N348" i="3" s="1"/>
  <c r="V349" i="2"/>
  <c r="N349" i="3" s="1"/>
  <c r="V350" i="2"/>
  <c r="N350" i="3" s="1"/>
  <c r="V351" i="2"/>
  <c r="N351" i="3" s="1"/>
  <c r="V352" i="2"/>
  <c r="N352" i="3" s="1"/>
  <c r="V353" i="2"/>
  <c r="N353" i="3" s="1"/>
  <c r="V354" i="2"/>
  <c r="N354" i="3" s="1"/>
  <c r="V355" i="2"/>
  <c r="N355" i="3" s="1"/>
  <c r="V356" i="2"/>
  <c r="N356" i="3" s="1"/>
  <c r="V357" i="2"/>
  <c r="N357" i="3" s="1"/>
  <c r="V358" i="2"/>
  <c r="N358" i="3" s="1"/>
  <c r="V359" i="2"/>
  <c r="N359" i="3" s="1"/>
  <c r="V360" i="2"/>
  <c r="N360" i="3" s="1"/>
  <c r="V361" i="2"/>
  <c r="N361" i="3" s="1"/>
  <c r="V362" i="2"/>
  <c r="N362" i="3" s="1"/>
  <c r="V363" i="2"/>
  <c r="N363" i="3" s="1"/>
  <c r="V364" i="2"/>
  <c r="N364" i="3" s="1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2328" i="2"/>
  <c r="V2329" i="2"/>
  <c r="V2330" i="2"/>
  <c r="V2331" i="2"/>
  <c r="V2332" i="2"/>
  <c r="V2333" i="2"/>
  <c r="V2334" i="2"/>
  <c r="V2335" i="2"/>
  <c r="V2336" i="2"/>
  <c r="V2337" i="2"/>
  <c r="V2338" i="2"/>
  <c r="V2339" i="2"/>
  <c r="V2340" i="2"/>
  <c r="V2341" i="2"/>
  <c r="V2342" i="2"/>
  <c r="V2343" i="2"/>
  <c r="V2344" i="2"/>
  <c r="V2345" i="2"/>
  <c r="V2346" i="2"/>
  <c r="V2347" i="2"/>
  <c r="V2348" i="2"/>
  <c r="V2349" i="2"/>
  <c r="V2350" i="2"/>
  <c r="V2351" i="2"/>
  <c r="V2352" i="2"/>
  <c r="V2353" i="2"/>
  <c r="V2354" i="2"/>
  <c r="V2355" i="2"/>
  <c r="V2356" i="2"/>
  <c r="V2357" i="2"/>
  <c r="V2358" i="2"/>
  <c r="V2359" i="2"/>
  <c r="V2360" i="2"/>
  <c r="V2361" i="2"/>
  <c r="V2362" i="2"/>
  <c r="V2363" i="2"/>
  <c r="V2364" i="2"/>
  <c r="V2365" i="2"/>
  <c r="V2366" i="2"/>
  <c r="V2367" i="2"/>
  <c r="V2368" i="2"/>
  <c r="V2369" i="2"/>
  <c r="V2370" i="2"/>
  <c r="V2371" i="2"/>
  <c r="V2372" i="2"/>
  <c r="V2373" i="2"/>
  <c r="V2374" i="2"/>
  <c r="V2375" i="2"/>
  <c r="V2376" i="2"/>
  <c r="V2377" i="2"/>
  <c r="V2378" i="2"/>
  <c r="V2379" i="2"/>
  <c r="V2380" i="2"/>
  <c r="V2381" i="2"/>
  <c r="V2382" i="2"/>
  <c r="V2383" i="2"/>
  <c r="V2384" i="2"/>
  <c r="V2385" i="2"/>
  <c r="V2386" i="2"/>
  <c r="V2387" i="2"/>
  <c r="V2388" i="2"/>
  <c r="V2389" i="2"/>
  <c r="V2390" i="2"/>
  <c r="V2391" i="2"/>
  <c r="V2392" i="2"/>
  <c r="V2393" i="2"/>
  <c r="V2394" i="2"/>
  <c r="V2395" i="2"/>
  <c r="V2396" i="2"/>
  <c r="V2397" i="2"/>
  <c r="V2398" i="2"/>
  <c r="V2399" i="2"/>
  <c r="V2400" i="2"/>
  <c r="V2401" i="2"/>
  <c r="V2402" i="2"/>
  <c r="V2403" i="2"/>
  <c r="V2404" i="2"/>
  <c r="V2405" i="2"/>
  <c r="V2406" i="2"/>
  <c r="V2407" i="2"/>
  <c r="V2408" i="2"/>
  <c r="V2409" i="2"/>
  <c r="V2410" i="2"/>
  <c r="V2411" i="2"/>
  <c r="V2412" i="2"/>
  <c r="V2413" i="2"/>
  <c r="V2414" i="2"/>
  <c r="V2415" i="2"/>
  <c r="V2416" i="2"/>
  <c r="V2417" i="2"/>
  <c r="V2418" i="2"/>
  <c r="V2419" i="2"/>
  <c r="V2420" i="2"/>
  <c r="V2421" i="2"/>
  <c r="V2422" i="2"/>
  <c r="V2423" i="2"/>
  <c r="V2424" i="2"/>
  <c r="V2425" i="2"/>
  <c r="V2426" i="2"/>
  <c r="V2427" i="2"/>
  <c r="V2428" i="2"/>
  <c r="V2429" i="2"/>
  <c r="V2430" i="2"/>
  <c r="V2431" i="2"/>
  <c r="V2432" i="2"/>
  <c r="V2433" i="2"/>
  <c r="V2434" i="2"/>
  <c r="V2435" i="2"/>
  <c r="V2436" i="2"/>
  <c r="V2437" i="2"/>
  <c r="V2438" i="2"/>
  <c r="V2439" i="2"/>
  <c r="V2440" i="2"/>
  <c r="V2441" i="2"/>
  <c r="V2442" i="2"/>
  <c r="V2443" i="2"/>
  <c r="V2444" i="2"/>
  <c r="V2445" i="2"/>
  <c r="V2446" i="2"/>
  <c r="V2447" i="2"/>
  <c r="V2448" i="2"/>
  <c r="V2449" i="2"/>
  <c r="V2450" i="2"/>
  <c r="V2451" i="2"/>
  <c r="V2452" i="2"/>
  <c r="V2453" i="2"/>
  <c r="V2454" i="2"/>
  <c r="V2455" i="2"/>
  <c r="V2456" i="2"/>
  <c r="V2457" i="2"/>
  <c r="V2458" i="2"/>
  <c r="V2459" i="2"/>
  <c r="V2460" i="2"/>
  <c r="V2461" i="2"/>
  <c r="V2462" i="2"/>
  <c r="V2463" i="2"/>
  <c r="V2464" i="2"/>
  <c r="V2465" i="2"/>
  <c r="V2466" i="2"/>
  <c r="V2467" i="2"/>
  <c r="V2468" i="2"/>
  <c r="V2469" i="2"/>
  <c r="V2470" i="2"/>
  <c r="V2471" i="2"/>
  <c r="V2472" i="2"/>
  <c r="V2473" i="2"/>
  <c r="V2474" i="2"/>
  <c r="V2475" i="2"/>
  <c r="V2476" i="2"/>
  <c r="V2477" i="2"/>
  <c r="V2478" i="2"/>
  <c r="V2479" i="2"/>
  <c r="V2480" i="2"/>
  <c r="V2481" i="2"/>
  <c r="V2482" i="2"/>
  <c r="V2483" i="2"/>
  <c r="V2484" i="2"/>
  <c r="V2485" i="2"/>
  <c r="V2486" i="2"/>
  <c r="V2487" i="2"/>
  <c r="V2488" i="2"/>
  <c r="V2489" i="2"/>
  <c r="V2490" i="2"/>
  <c r="V2491" i="2"/>
  <c r="V2492" i="2"/>
  <c r="V2493" i="2"/>
  <c r="V2494" i="2"/>
  <c r="V2495" i="2"/>
  <c r="V2496" i="2"/>
  <c r="V2497" i="2"/>
  <c r="V2498" i="2"/>
  <c r="V2499" i="2"/>
  <c r="V2500" i="2"/>
  <c r="V2501" i="2"/>
  <c r="V2502" i="2"/>
  <c r="V2503" i="2"/>
  <c r="V2504" i="2"/>
  <c r="V2505" i="2"/>
  <c r="V2506" i="2"/>
  <c r="V2507" i="2"/>
  <c r="V2508" i="2"/>
  <c r="V2509" i="2"/>
  <c r="V2510" i="2"/>
  <c r="V2511" i="2"/>
  <c r="V2512" i="2"/>
  <c r="V2513" i="2"/>
  <c r="V2514" i="2"/>
  <c r="V2515" i="2"/>
  <c r="V2516" i="2"/>
  <c r="V2517" i="2"/>
  <c r="V2518" i="2"/>
  <c r="V2519" i="2"/>
  <c r="V2520" i="2"/>
  <c r="V2521" i="2"/>
  <c r="V2522" i="2"/>
  <c r="V2523" i="2"/>
  <c r="V2524" i="2"/>
  <c r="V2525" i="2"/>
  <c r="V2526" i="2"/>
  <c r="V2527" i="2"/>
  <c r="V2528" i="2"/>
  <c r="V2529" i="2"/>
  <c r="V2530" i="2"/>
  <c r="V2531" i="2"/>
  <c r="V2532" i="2"/>
  <c r="V2533" i="2"/>
  <c r="V2534" i="2"/>
  <c r="V2535" i="2"/>
  <c r="V2536" i="2"/>
  <c r="V2537" i="2"/>
  <c r="V2538" i="2"/>
  <c r="V2539" i="2"/>
  <c r="V2540" i="2"/>
  <c r="V2541" i="2"/>
  <c r="V2542" i="2"/>
  <c r="V2543" i="2"/>
  <c r="V2544" i="2"/>
  <c r="V2545" i="2"/>
  <c r="V2546" i="2"/>
  <c r="V2547" i="2"/>
  <c r="V2548" i="2"/>
  <c r="V2549" i="2"/>
  <c r="V2550" i="2"/>
  <c r="V2551" i="2"/>
  <c r="V2552" i="2"/>
  <c r="V2553" i="2"/>
  <c r="V2554" i="2"/>
  <c r="V2555" i="2"/>
  <c r="V2556" i="2"/>
  <c r="V2557" i="2"/>
  <c r="V2558" i="2"/>
  <c r="V2559" i="2"/>
  <c r="V2560" i="2"/>
  <c r="V2561" i="2"/>
  <c r="V2562" i="2"/>
  <c r="V2563" i="2"/>
  <c r="V2564" i="2"/>
  <c r="V2565" i="2"/>
  <c r="V2566" i="2"/>
  <c r="V2567" i="2"/>
  <c r="V2568" i="2"/>
  <c r="V2569" i="2"/>
  <c r="V2570" i="2"/>
  <c r="V2571" i="2"/>
  <c r="V2572" i="2"/>
  <c r="V2573" i="2"/>
  <c r="V2574" i="2"/>
  <c r="V2575" i="2"/>
  <c r="V2576" i="2"/>
  <c r="V2577" i="2"/>
  <c r="V2578" i="2"/>
  <c r="V2579" i="2"/>
  <c r="V2580" i="2"/>
  <c r="V2581" i="2"/>
  <c r="V2582" i="2"/>
  <c r="V2583" i="2"/>
  <c r="V2584" i="2"/>
  <c r="V2585" i="2"/>
  <c r="V2586" i="2"/>
  <c r="V2587" i="2"/>
  <c r="V2588" i="2"/>
  <c r="V2589" i="2"/>
  <c r="V2590" i="2"/>
  <c r="V2591" i="2"/>
  <c r="V2592" i="2"/>
  <c r="V2593" i="2"/>
  <c r="V2594" i="2"/>
  <c r="V2595" i="2"/>
  <c r="V2596" i="2"/>
  <c r="V2597" i="2"/>
  <c r="V2598" i="2"/>
  <c r="V2599" i="2"/>
  <c r="V2600" i="2"/>
  <c r="V2601" i="2"/>
  <c r="V2602" i="2"/>
  <c r="V2603" i="2"/>
  <c r="V2604" i="2"/>
  <c r="V2605" i="2"/>
  <c r="V2606" i="2"/>
  <c r="V2607" i="2"/>
  <c r="V2608" i="2"/>
  <c r="V2609" i="2"/>
  <c r="V2610" i="2"/>
  <c r="V2611" i="2"/>
  <c r="V2612" i="2"/>
  <c r="V2613" i="2"/>
  <c r="V2614" i="2"/>
  <c r="V2615" i="2"/>
  <c r="V2616" i="2"/>
  <c r="V2617" i="2"/>
  <c r="V2618" i="2"/>
  <c r="V2619" i="2"/>
  <c r="V2620" i="2"/>
  <c r="V2621" i="2"/>
  <c r="V2622" i="2"/>
  <c r="V2623" i="2"/>
  <c r="V2624" i="2"/>
  <c r="V2625" i="2"/>
  <c r="V2626" i="2"/>
  <c r="V2627" i="2"/>
  <c r="V2628" i="2"/>
  <c r="V2629" i="2"/>
  <c r="V2630" i="2"/>
  <c r="V2631" i="2"/>
  <c r="V2632" i="2"/>
  <c r="V2633" i="2"/>
  <c r="V2634" i="2"/>
  <c r="V2635" i="2"/>
  <c r="V2636" i="2"/>
  <c r="V2637" i="2"/>
  <c r="V2638" i="2"/>
  <c r="V2639" i="2"/>
  <c r="V2640" i="2"/>
  <c r="V2641" i="2"/>
  <c r="V2642" i="2"/>
  <c r="V2643" i="2"/>
  <c r="V2644" i="2"/>
  <c r="V2645" i="2"/>
  <c r="V2646" i="2"/>
  <c r="V2647" i="2"/>
  <c r="V2648" i="2"/>
  <c r="V2649" i="2"/>
  <c r="V2650" i="2"/>
  <c r="V2651" i="2"/>
  <c r="V2652" i="2"/>
  <c r="V2653" i="2"/>
  <c r="V2654" i="2"/>
  <c r="V2655" i="2"/>
  <c r="V2656" i="2"/>
  <c r="V2657" i="2"/>
  <c r="V2658" i="2"/>
  <c r="V2659" i="2"/>
  <c r="V2660" i="2"/>
  <c r="V2661" i="2"/>
  <c r="V2662" i="2"/>
  <c r="V2663" i="2"/>
  <c r="V2664" i="2"/>
  <c r="V2665" i="2"/>
  <c r="V2666" i="2"/>
  <c r="V2667" i="2"/>
  <c r="V2668" i="2"/>
  <c r="V2669" i="2"/>
  <c r="V2670" i="2"/>
  <c r="V2671" i="2"/>
  <c r="V2672" i="2"/>
  <c r="V2673" i="2"/>
  <c r="V2674" i="2"/>
  <c r="V2675" i="2"/>
  <c r="V2676" i="2"/>
  <c r="V2677" i="2"/>
  <c r="V2678" i="2"/>
  <c r="V2679" i="2"/>
  <c r="V2680" i="2"/>
  <c r="V2681" i="2"/>
  <c r="V2682" i="2"/>
  <c r="V2683" i="2"/>
  <c r="V2684" i="2"/>
  <c r="V2685" i="2"/>
  <c r="V2686" i="2"/>
  <c r="V2687" i="2"/>
  <c r="V2688" i="2"/>
  <c r="V2689" i="2"/>
  <c r="V2690" i="2"/>
  <c r="V2691" i="2"/>
  <c r="V2692" i="2"/>
  <c r="V2693" i="2"/>
  <c r="V2694" i="2"/>
  <c r="V2695" i="2"/>
  <c r="V2696" i="2"/>
  <c r="V2697" i="2"/>
  <c r="V2698" i="2"/>
  <c r="V2699" i="2"/>
  <c r="V2700" i="2"/>
  <c r="V2701" i="2"/>
  <c r="V2702" i="2"/>
  <c r="V2703" i="2"/>
  <c r="V2704" i="2"/>
  <c r="V2705" i="2"/>
  <c r="V2706" i="2"/>
  <c r="V2707" i="2"/>
  <c r="V2708" i="2"/>
  <c r="V2709" i="2"/>
  <c r="V2710" i="2"/>
  <c r="V2711" i="2"/>
  <c r="V2712" i="2"/>
  <c r="V2713" i="2"/>
  <c r="V2714" i="2"/>
  <c r="V2715" i="2"/>
  <c r="V2716" i="2"/>
  <c r="V2717" i="2"/>
  <c r="V2718" i="2"/>
  <c r="V2719" i="2"/>
  <c r="V2720" i="2"/>
  <c r="V2721" i="2"/>
  <c r="V2722" i="2"/>
  <c r="V2723" i="2"/>
  <c r="V2724" i="2"/>
  <c r="V2725" i="2"/>
  <c r="V2726" i="2"/>
  <c r="V2727" i="2"/>
  <c r="V2728" i="2"/>
  <c r="V2729" i="2"/>
  <c r="V2730" i="2"/>
  <c r="V2731" i="2"/>
  <c r="V2732" i="2"/>
  <c r="V2733" i="2"/>
  <c r="V2734" i="2"/>
  <c r="V2735" i="2"/>
  <c r="V2736" i="2"/>
  <c r="V2737" i="2"/>
  <c r="V2738" i="2"/>
  <c r="V2739" i="2"/>
  <c r="V2740" i="2"/>
  <c r="V2741" i="2"/>
  <c r="V2742" i="2"/>
  <c r="V2743" i="2"/>
  <c r="V2744" i="2"/>
  <c r="V2745" i="2"/>
  <c r="V2746" i="2"/>
  <c r="V2747" i="2"/>
  <c r="V2748" i="2"/>
  <c r="V2749" i="2"/>
  <c r="V2750" i="2"/>
  <c r="V2751" i="2"/>
  <c r="V2752" i="2"/>
  <c r="V2753" i="2"/>
  <c r="V2754" i="2"/>
  <c r="V2755" i="2"/>
  <c r="V2756" i="2"/>
  <c r="V2757" i="2"/>
  <c r="V2758" i="2"/>
  <c r="V2759" i="2"/>
  <c r="V2760" i="2"/>
  <c r="V2761" i="2"/>
  <c r="V2762" i="2"/>
  <c r="V2763" i="2"/>
  <c r="V2764" i="2"/>
  <c r="V2765" i="2"/>
  <c r="V2766" i="2"/>
  <c r="V2767" i="2"/>
  <c r="V2768" i="2"/>
  <c r="V2769" i="2"/>
  <c r="V2770" i="2"/>
  <c r="V2771" i="2"/>
  <c r="V2772" i="2"/>
  <c r="V2773" i="2"/>
  <c r="V2774" i="2"/>
  <c r="V2775" i="2"/>
  <c r="V2776" i="2"/>
  <c r="V2777" i="2"/>
  <c r="V2778" i="2"/>
  <c r="V2779" i="2"/>
  <c r="V2780" i="2"/>
  <c r="V2781" i="2"/>
  <c r="V2782" i="2"/>
  <c r="V2783" i="2"/>
  <c r="V2784" i="2"/>
  <c r="V2785" i="2"/>
  <c r="V2786" i="2"/>
  <c r="V2787" i="2"/>
  <c r="V2788" i="2"/>
  <c r="V2789" i="2"/>
  <c r="V2790" i="2"/>
  <c r="V2791" i="2"/>
  <c r="V2792" i="2"/>
  <c r="V2793" i="2"/>
  <c r="V2794" i="2"/>
  <c r="V2795" i="2"/>
  <c r="V2796" i="2"/>
  <c r="V2797" i="2"/>
  <c r="V2798" i="2"/>
  <c r="V2799" i="2"/>
  <c r="V2800" i="2"/>
  <c r="V2801" i="2"/>
  <c r="V2802" i="2"/>
  <c r="V2803" i="2"/>
  <c r="V2804" i="2"/>
  <c r="V2805" i="2"/>
  <c r="V2806" i="2"/>
  <c r="V2807" i="2"/>
  <c r="V2808" i="2"/>
  <c r="V2809" i="2"/>
  <c r="V2810" i="2"/>
  <c r="V2811" i="2"/>
  <c r="V2812" i="2"/>
  <c r="V2813" i="2"/>
  <c r="V2814" i="2"/>
  <c r="V2815" i="2"/>
  <c r="V2816" i="2"/>
  <c r="V2817" i="2"/>
  <c r="V2818" i="2"/>
  <c r="V2819" i="2"/>
  <c r="V2820" i="2"/>
  <c r="V2821" i="2"/>
  <c r="V2822" i="2"/>
  <c r="V2823" i="2"/>
  <c r="V2824" i="2"/>
  <c r="V2825" i="2"/>
  <c r="V2826" i="2"/>
  <c r="V2827" i="2"/>
  <c r="V2828" i="2"/>
  <c r="V2829" i="2"/>
  <c r="V2830" i="2"/>
  <c r="V2831" i="2"/>
  <c r="V2832" i="2"/>
  <c r="V2833" i="2"/>
  <c r="V2834" i="2"/>
  <c r="V2835" i="2"/>
  <c r="V2836" i="2"/>
  <c r="V2837" i="2"/>
  <c r="V2838" i="2"/>
  <c r="V2839" i="2"/>
  <c r="V2840" i="2"/>
  <c r="V2841" i="2"/>
  <c r="V2842" i="2"/>
  <c r="V2843" i="2"/>
  <c r="V2844" i="2"/>
  <c r="V2845" i="2"/>
  <c r="V2846" i="2"/>
  <c r="V2847" i="2"/>
  <c r="V2848" i="2"/>
  <c r="V2849" i="2"/>
  <c r="V2850" i="2"/>
  <c r="V2851" i="2"/>
  <c r="V2852" i="2"/>
  <c r="V2853" i="2"/>
  <c r="V2854" i="2"/>
  <c r="V2855" i="2"/>
  <c r="V2856" i="2"/>
  <c r="V2857" i="2"/>
  <c r="V2858" i="2"/>
  <c r="V2859" i="2"/>
  <c r="V2860" i="2"/>
  <c r="V2861" i="2"/>
  <c r="V2862" i="2"/>
  <c r="V2863" i="2"/>
  <c r="V2864" i="2"/>
  <c r="V2865" i="2"/>
  <c r="V2866" i="2"/>
  <c r="V2867" i="2"/>
  <c r="V2868" i="2"/>
  <c r="V2869" i="2"/>
  <c r="V2870" i="2"/>
  <c r="V2871" i="2"/>
  <c r="V2872" i="2"/>
  <c r="V2873" i="2"/>
  <c r="V2874" i="2"/>
  <c r="V2875" i="2"/>
  <c r="V2876" i="2"/>
  <c r="V2877" i="2"/>
  <c r="V2878" i="2"/>
  <c r="V2879" i="2"/>
  <c r="V2880" i="2"/>
  <c r="V2881" i="2"/>
  <c r="V2882" i="2"/>
  <c r="V2883" i="2"/>
  <c r="V2884" i="2"/>
  <c r="V2885" i="2"/>
  <c r="V2886" i="2"/>
  <c r="V2887" i="2"/>
  <c r="V2888" i="2"/>
  <c r="V2889" i="2"/>
  <c r="V2890" i="2"/>
  <c r="V2891" i="2"/>
  <c r="V2892" i="2"/>
  <c r="V2893" i="2"/>
  <c r="V2894" i="2"/>
  <c r="V2895" i="2"/>
  <c r="V2896" i="2"/>
  <c r="V2897" i="2"/>
  <c r="V2898" i="2"/>
  <c r="V2899" i="2"/>
  <c r="V2900" i="2"/>
  <c r="V2901" i="2"/>
  <c r="V2902" i="2"/>
  <c r="V2903" i="2"/>
  <c r="V2904" i="2"/>
  <c r="V2905" i="2"/>
  <c r="V2906" i="2"/>
  <c r="V2907" i="2"/>
  <c r="V2908" i="2"/>
  <c r="V2909" i="2"/>
  <c r="V2910" i="2"/>
  <c r="V2911" i="2"/>
  <c r="V2912" i="2"/>
  <c r="V2913" i="2"/>
  <c r="V2914" i="2"/>
  <c r="V2915" i="2"/>
  <c r="V2916" i="2"/>
  <c r="V2917" i="2"/>
  <c r="V2918" i="2"/>
  <c r="V2919" i="2"/>
  <c r="V2920" i="2"/>
  <c r="V2921" i="2"/>
  <c r="V2922" i="2"/>
  <c r="V2923" i="2"/>
  <c r="V2924" i="2"/>
  <c r="V2925" i="2"/>
  <c r="V2926" i="2"/>
  <c r="V2927" i="2"/>
  <c r="V2928" i="2"/>
  <c r="V2929" i="2"/>
  <c r="V2930" i="2"/>
  <c r="V2931" i="2"/>
  <c r="V2932" i="2"/>
  <c r="V2933" i="2"/>
  <c r="V2934" i="2"/>
  <c r="V2935" i="2"/>
  <c r="V2936" i="2"/>
  <c r="V2937" i="2"/>
  <c r="V2938" i="2"/>
  <c r="V2939" i="2"/>
  <c r="V2940" i="2"/>
  <c r="V2941" i="2"/>
  <c r="V2942" i="2"/>
  <c r="V2943" i="2"/>
  <c r="V2944" i="2"/>
  <c r="V2945" i="2"/>
  <c r="V2946" i="2"/>
  <c r="V2947" i="2"/>
  <c r="V2948" i="2"/>
  <c r="V2949" i="2"/>
  <c r="V2950" i="2"/>
  <c r="V2951" i="2"/>
  <c r="V2952" i="2"/>
  <c r="V2953" i="2"/>
  <c r="V2954" i="2"/>
  <c r="V2955" i="2"/>
  <c r="V2956" i="2"/>
  <c r="V2957" i="2"/>
  <c r="V2958" i="2"/>
  <c r="V2959" i="2"/>
  <c r="V2960" i="2"/>
  <c r="V2961" i="2"/>
  <c r="V2962" i="2"/>
  <c r="V2963" i="2"/>
  <c r="V2964" i="2"/>
  <c r="V2965" i="2"/>
  <c r="V2966" i="2"/>
  <c r="V2967" i="2"/>
  <c r="V2968" i="2"/>
  <c r="V2969" i="2"/>
  <c r="V2970" i="2"/>
  <c r="V2971" i="2"/>
  <c r="V2972" i="2"/>
  <c r="V2973" i="2"/>
  <c r="V2974" i="2"/>
  <c r="V2975" i="2"/>
  <c r="V2976" i="2"/>
  <c r="V2977" i="2"/>
  <c r="V2978" i="2"/>
  <c r="V2979" i="2"/>
  <c r="V2980" i="2"/>
  <c r="V2981" i="2"/>
  <c r="V2982" i="2"/>
  <c r="V2983" i="2"/>
  <c r="V2984" i="2"/>
  <c r="V2985" i="2"/>
  <c r="V2986" i="2"/>
  <c r="V2987" i="2"/>
  <c r="V2988" i="2"/>
  <c r="V2989" i="2"/>
  <c r="V2990" i="2"/>
  <c r="V2991" i="2"/>
  <c r="V2992" i="2"/>
  <c r="V2993" i="2"/>
  <c r="V2994" i="2"/>
  <c r="V2995" i="2"/>
  <c r="V2996" i="2"/>
  <c r="V2997" i="2"/>
  <c r="V2998" i="2"/>
  <c r="V2999" i="2"/>
  <c r="V3000" i="2"/>
  <c r="V3001" i="2"/>
  <c r="V3002" i="2"/>
  <c r="V3003" i="2"/>
  <c r="V3004" i="2"/>
  <c r="V3005" i="2"/>
  <c r="V3006" i="2"/>
  <c r="V3007" i="2"/>
  <c r="V3008" i="2"/>
  <c r="V3009" i="2"/>
  <c r="V3010" i="2"/>
  <c r="V3011" i="2"/>
  <c r="V3012" i="2"/>
  <c r="V3013" i="2"/>
  <c r="V3014" i="2"/>
  <c r="V3015" i="2"/>
  <c r="V3016" i="2"/>
  <c r="V3017" i="2"/>
  <c r="V3018" i="2"/>
  <c r="V3019" i="2"/>
  <c r="V3020" i="2"/>
  <c r="V3021" i="2"/>
  <c r="V3022" i="2"/>
  <c r="V3023" i="2"/>
  <c r="V3024" i="2"/>
  <c r="V3025" i="2"/>
  <c r="V3026" i="2"/>
  <c r="V3027" i="2"/>
  <c r="V3028" i="2"/>
  <c r="V3029" i="2"/>
  <c r="V3030" i="2"/>
  <c r="V3031" i="2"/>
  <c r="V3032" i="2"/>
  <c r="V3033" i="2"/>
  <c r="V3034" i="2"/>
  <c r="V3035" i="2"/>
  <c r="V3036" i="2"/>
  <c r="V3037" i="2"/>
  <c r="V3038" i="2"/>
  <c r="V3039" i="2"/>
  <c r="V3040" i="2"/>
  <c r="V3041" i="2"/>
  <c r="V3042" i="2"/>
  <c r="V3043" i="2"/>
  <c r="V3044" i="2"/>
  <c r="V3045" i="2"/>
  <c r="V3046" i="2"/>
  <c r="V3047" i="2"/>
  <c r="V3048" i="2"/>
  <c r="V3049" i="2"/>
  <c r="V3050" i="2"/>
  <c r="V3051" i="2"/>
  <c r="V3052" i="2"/>
  <c r="V3053" i="2"/>
  <c r="V3054" i="2"/>
  <c r="V3055" i="2"/>
  <c r="V3056" i="2"/>
  <c r="V3057" i="2"/>
  <c r="V3058" i="2"/>
  <c r="V3059" i="2"/>
  <c r="V3060" i="2"/>
  <c r="V3061" i="2"/>
  <c r="V3062" i="2"/>
  <c r="V3063" i="2"/>
  <c r="V3064" i="2"/>
  <c r="V3065" i="2"/>
  <c r="V3066" i="2"/>
  <c r="V3067" i="2"/>
  <c r="V3068" i="2"/>
  <c r="V3069" i="2"/>
  <c r="V3070" i="2"/>
  <c r="V3071" i="2"/>
  <c r="V3072" i="2"/>
  <c r="V3073" i="2"/>
  <c r="V3074" i="2"/>
  <c r="V3075" i="2"/>
  <c r="V3076" i="2"/>
  <c r="V3077" i="2"/>
  <c r="V3078" i="2"/>
  <c r="V3079" i="2"/>
  <c r="V3080" i="2"/>
  <c r="V3081" i="2"/>
  <c r="V3082" i="2"/>
  <c r="V3083" i="2"/>
  <c r="V3084" i="2"/>
  <c r="V3085" i="2"/>
  <c r="V3086" i="2"/>
  <c r="V3087" i="2"/>
  <c r="V3088" i="2"/>
  <c r="V3089" i="2"/>
  <c r="V3090" i="2"/>
  <c r="V3091" i="2"/>
  <c r="V3092" i="2"/>
  <c r="V3093" i="2"/>
  <c r="V3094" i="2"/>
  <c r="V3095" i="2"/>
  <c r="V3096" i="2"/>
  <c r="V3097" i="2"/>
  <c r="V3098" i="2"/>
  <c r="V3099" i="2"/>
  <c r="V3100" i="2"/>
  <c r="V3101" i="2"/>
  <c r="V3102" i="2"/>
  <c r="V3103" i="2"/>
  <c r="V3104" i="2"/>
  <c r="V3105" i="2"/>
  <c r="V3106" i="2"/>
  <c r="V3107" i="2"/>
  <c r="V3108" i="2"/>
  <c r="V3109" i="2"/>
  <c r="V3110" i="2"/>
  <c r="V3111" i="2"/>
  <c r="V3112" i="2"/>
  <c r="V3113" i="2"/>
  <c r="V3114" i="2"/>
  <c r="V3115" i="2"/>
  <c r="V3116" i="2"/>
  <c r="V3117" i="2"/>
  <c r="V3118" i="2"/>
  <c r="V3119" i="2"/>
  <c r="V3120" i="2"/>
  <c r="V3121" i="2"/>
  <c r="V3122" i="2"/>
  <c r="V3123" i="2"/>
  <c r="V3124" i="2"/>
  <c r="V3125" i="2"/>
  <c r="V3126" i="2"/>
  <c r="V3127" i="2"/>
  <c r="V3128" i="2"/>
  <c r="V3129" i="2"/>
  <c r="V3130" i="2"/>
  <c r="V3131" i="2"/>
  <c r="V3132" i="2"/>
  <c r="V3133" i="2"/>
  <c r="V3134" i="2"/>
  <c r="V3135" i="2"/>
  <c r="V3136" i="2"/>
  <c r="V3137" i="2"/>
  <c r="V3138" i="2"/>
  <c r="V3139" i="2"/>
  <c r="V3140" i="2"/>
  <c r="V3141" i="2"/>
  <c r="V3142" i="2"/>
  <c r="V3143" i="2"/>
  <c r="V3144" i="2"/>
  <c r="V3145" i="2"/>
  <c r="V3146" i="2"/>
  <c r="V3147" i="2"/>
  <c r="V3148" i="2"/>
  <c r="V3149" i="2"/>
  <c r="V3150" i="2"/>
  <c r="V3151" i="2"/>
  <c r="V3152" i="2"/>
  <c r="V3153" i="2"/>
  <c r="V3154" i="2"/>
  <c r="V3155" i="2"/>
  <c r="V3156" i="2"/>
  <c r="V3157" i="2"/>
  <c r="V3158" i="2"/>
  <c r="V3159" i="2"/>
  <c r="V3160" i="2"/>
  <c r="V3161" i="2"/>
  <c r="V3162" i="2"/>
  <c r="V3163" i="2"/>
  <c r="V3164" i="2"/>
  <c r="V3165" i="2"/>
  <c r="V3166" i="2"/>
  <c r="V3167" i="2"/>
  <c r="V3168" i="2"/>
  <c r="V3169" i="2"/>
  <c r="V3170" i="2"/>
  <c r="V3171" i="2"/>
  <c r="V3172" i="2"/>
  <c r="V3173" i="2"/>
  <c r="V3174" i="2"/>
  <c r="V3175" i="2"/>
  <c r="V3176" i="2"/>
  <c r="V3177" i="2"/>
  <c r="V3178" i="2"/>
  <c r="V3179" i="2"/>
  <c r="V3180" i="2"/>
  <c r="V3181" i="2"/>
  <c r="V3182" i="2"/>
  <c r="V3183" i="2"/>
  <c r="V3184" i="2"/>
  <c r="V3185" i="2"/>
  <c r="V3186" i="2"/>
  <c r="V3187" i="2"/>
  <c r="V3188" i="2"/>
  <c r="V3189" i="2"/>
  <c r="V3190" i="2"/>
  <c r="V3191" i="2"/>
  <c r="V3192" i="2"/>
  <c r="V3193" i="2"/>
  <c r="V3194" i="2"/>
  <c r="V3195" i="2"/>
  <c r="V3196" i="2"/>
  <c r="V3197" i="2"/>
  <c r="V3198" i="2"/>
  <c r="V3199" i="2"/>
  <c r="V3200" i="2"/>
  <c r="V3201" i="2"/>
  <c r="V3202" i="2"/>
  <c r="V3203" i="2"/>
  <c r="V3204" i="2"/>
  <c r="V3205" i="2"/>
  <c r="V3206" i="2"/>
  <c r="V3207" i="2"/>
  <c r="V3208" i="2"/>
  <c r="V3209" i="2"/>
  <c r="V3210" i="2"/>
  <c r="V3211" i="2"/>
  <c r="V3212" i="2"/>
  <c r="V3213" i="2"/>
  <c r="V3214" i="2"/>
  <c r="V3215" i="2"/>
  <c r="V3216" i="2"/>
  <c r="V3217" i="2"/>
  <c r="V3218" i="2"/>
  <c r="V3219" i="2"/>
  <c r="V3220" i="2"/>
  <c r="V3221" i="2"/>
  <c r="V3222" i="2"/>
  <c r="V3223" i="2"/>
  <c r="V3224" i="2"/>
  <c r="V3225" i="2"/>
  <c r="V3226" i="2"/>
  <c r="V3227" i="2"/>
  <c r="V3228" i="2"/>
  <c r="V3229" i="2"/>
  <c r="V3230" i="2"/>
  <c r="V3231" i="2"/>
  <c r="V3232" i="2"/>
  <c r="V3233" i="2"/>
  <c r="V3234" i="2"/>
  <c r="V3235" i="2"/>
  <c r="V3236" i="2"/>
  <c r="V3237" i="2"/>
  <c r="V3238" i="2"/>
  <c r="V3239" i="2"/>
  <c r="V3240" i="2"/>
  <c r="V3241" i="2"/>
  <c r="V3242" i="2"/>
  <c r="V3243" i="2"/>
  <c r="V3244" i="2"/>
  <c r="V3245" i="2"/>
  <c r="V3246" i="2"/>
  <c r="V3247" i="2"/>
  <c r="V3248" i="2"/>
  <c r="V3249" i="2"/>
  <c r="V3250" i="2"/>
  <c r="V3251" i="2"/>
  <c r="V3252" i="2"/>
  <c r="V3253" i="2"/>
  <c r="V3254" i="2"/>
  <c r="V3255" i="2"/>
  <c r="V3256" i="2"/>
  <c r="V3257" i="2"/>
  <c r="V3258" i="2"/>
  <c r="V3259" i="2"/>
  <c r="V3260" i="2"/>
  <c r="V3261" i="2"/>
  <c r="V3262" i="2"/>
  <c r="V3263" i="2"/>
  <c r="V3264" i="2"/>
  <c r="V3265" i="2"/>
  <c r="V3266" i="2"/>
  <c r="V3267" i="2"/>
  <c r="V3268" i="2"/>
  <c r="V3269" i="2"/>
  <c r="V3270" i="2"/>
  <c r="V3271" i="2"/>
  <c r="V3272" i="2"/>
  <c r="V3273" i="2"/>
  <c r="V3274" i="2"/>
  <c r="V3275" i="2"/>
  <c r="V3276" i="2"/>
  <c r="V3277" i="2"/>
  <c r="V3278" i="2"/>
  <c r="V3279" i="2"/>
  <c r="V3280" i="2"/>
  <c r="V3281" i="2"/>
  <c r="V3282" i="2"/>
  <c r="V3283" i="2"/>
  <c r="V3284" i="2"/>
  <c r="V3285" i="2"/>
  <c r="V3286" i="2"/>
  <c r="V3287" i="2"/>
  <c r="V3288" i="2"/>
  <c r="V3289" i="2"/>
  <c r="V3290" i="2"/>
  <c r="V3291" i="2"/>
  <c r="V3292" i="2"/>
  <c r="V3293" i="2"/>
  <c r="V3294" i="2"/>
  <c r="V3295" i="2"/>
  <c r="V3296" i="2"/>
  <c r="V3297" i="2"/>
  <c r="V3298" i="2"/>
  <c r="V3299" i="2"/>
  <c r="V3300" i="2"/>
  <c r="V3301" i="2"/>
  <c r="V3302" i="2"/>
  <c r="V3303" i="2"/>
  <c r="V3304" i="2"/>
  <c r="V3305" i="2"/>
  <c r="V3306" i="2"/>
  <c r="V3307" i="2"/>
  <c r="V3308" i="2"/>
  <c r="V3309" i="2"/>
  <c r="V3310" i="2"/>
  <c r="V3311" i="2"/>
  <c r="V3312" i="2"/>
  <c r="V3313" i="2"/>
  <c r="V3314" i="2"/>
  <c r="V3315" i="2"/>
  <c r="V3316" i="2"/>
  <c r="V3317" i="2"/>
  <c r="V3318" i="2"/>
  <c r="V3319" i="2"/>
  <c r="V3320" i="2"/>
  <c r="V3321" i="2"/>
  <c r="V3322" i="2"/>
  <c r="V3323" i="2"/>
  <c r="V3324" i="2"/>
  <c r="V3325" i="2"/>
  <c r="V3326" i="2"/>
  <c r="V3327" i="2"/>
  <c r="V3328" i="2"/>
  <c r="V3329" i="2"/>
  <c r="V3330" i="2"/>
  <c r="V3331" i="2"/>
  <c r="V3332" i="2"/>
  <c r="V3333" i="2"/>
  <c r="V3334" i="2"/>
  <c r="V3335" i="2"/>
  <c r="V3336" i="2"/>
  <c r="V3337" i="2"/>
  <c r="V3338" i="2"/>
  <c r="V3339" i="2"/>
  <c r="V3340" i="2"/>
  <c r="V3341" i="2"/>
  <c r="V3342" i="2"/>
  <c r="V3343" i="2"/>
  <c r="V3344" i="2"/>
  <c r="V3345" i="2"/>
  <c r="V3346" i="2"/>
  <c r="V3347" i="2"/>
  <c r="V3348" i="2"/>
  <c r="V3349" i="2"/>
  <c r="V3350" i="2"/>
  <c r="V3351" i="2"/>
  <c r="V3352" i="2"/>
  <c r="V3353" i="2"/>
  <c r="V3354" i="2"/>
  <c r="V3355" i="2"/>
  <c r="V3356" i="2"/>
  <c r="V3357" i="2"/>
  <c r="V3358" i="2"/>
  <c r="V3359" i="2"/>
  <c r="V3360" i="2"/>
  <c r="V3361" i="2"/>
  <c r="V3362" i="2"/>
  <c r="V3363" i="2"/>
  <c r="V3364" i="2"/>
  <c r="V3365" i="2"/>
  <c r="V3366" i="2"/>
  <c r="V3367" i="2"/>
  <c r="V3368" i="2"/>
  <c r="V3369" i="2"/>
  <c r="V3370" i="2"/>
  <c r="V3371" i="2"/>
  <c r="V3372" i="2"/>
  <c r="V3373" i="2"/>
  <c r="V3374" i="2"/>
  <c r="V3375" i="2"/>
  <c r="V3376" i="2"/>
  <c r="V3377" i="2"/>
  <c r="V3378" i="2"/>
  <c r="V3379" i="2"/>
  <c r="V3380" i="2"/>
  <c r="V3381" i="2"/>
  <c r="V3382" i="2"/>
  <c r="V3383" i="2"/>
  <c r="V3384" i="2"/>
  <c r="V3385" i="2"/>
  <c r="V3386" i="2"/>
  <c r="V3387" i="2"/>
  <c r="V3388" i="2"/>
  <c r="V3389" i="2"/>
  <c r="V3390" i="2"/>
  <c r="V3391" i="2"/>
  <c r="V3392" i="2"/>
  <c r="V3393" i="2"/>
  <c r="V3394" i="2"/>
  <c r="V3395" i="2"/>
  <c r="V3396" i="2"/>
  <c r="V3397" i="2"/>
  <c r="V3398" i="2"/>
  <c r="V3399" i="2"/>
  <c r="V3400" i="2"/>
  <c r="V3401" i="2"/>
  <c r="V3402" i="2"/>
  <c r="V3403" i="2"/>
  <c r="V3404" i="2"/>
  <c r="V3405" i="2"/>
  <c r="V3406" i="2"/>
  <c r="V3407" i="2"/>
  <c r="V3408" i="2"/>
  <c r="V3409" i="2"/>
  <c r="V3410" i="2"/>
  <c r="V3411" i="2"/>
  <c r="V3412" i="2"/>
  <c r="V3413" i="2"/>
  <c r="V3414" i="2"/>
  <c r="V3415" i="2"/>
  <c r="V3416" i="2"/>
  <c r="V3417" i="2"/>
  <c r="V3418" i="2"/>
  <c r="V3419" i="2"/>
  <c r="V3420" i="2"/>
  <c r="V3421" i="2"/>
  <c r="V3422" i="2"/>
  <c r="V3423" i="2"/>
  <c r="V3424" i="2"/>
  <c r="V3425" i="2"/>
  <c r="V3426" i="2"/>
  <c r="V3427" i="2"/>
  <c r="V3428" i="2"/>
  <c r="V3429" i="2"/>
  <c r="V3430" i="2"/>
  <c r="V3431" i="2"/>
  <c r="V3432" i="2"/>
  <c r="V3433" i="2"/>
  <c r="V3434" i="2"/>
  <c r="V3435" i="2"/>
  <c r="V3436" i="2"/>
  <c r="V3437" i="2"/>
  <c r="V3438" i="2"/>
  <c r="V3439" i="2"/>
  <c r="V3440" i="2"/>
  <c r="V3441" i="2"/>
  <c r="V3442" i="2"/>
  <c r="V3443" i="2"/>
  <c r="V3444" i="2"/>
  <c r="V3445" i="2"/>
  <c r="V3446" i="2"/>
  <c r="V3447" i="2"/>
  <c r="V3448" i="2"/>
  <c r="V3449" i="2"/>
  <c r="V3450" i="2"/>
  <c r="V3451" i="2"/>
  <c r="V3452" i="2"/>
  <c r="V3453" i="2"/>
  <c r="V3454" i="2"/>
  <c r="V3455" i="2"/>
  <c r="V3456" i="2"/>
  <c r="V3457" i="2"/>
  <c r="V3458" i="2"/>
  <c r="V3459" i="2"/>
  <c r="V3460" i="2"/>
  <c r="V3461" i="2"/>
  <c r="V3462" i="2"/>
  <c r="V3463" i="2"/>
  <c r="V3464" i="2"/>
  <c r="V3465" i="2"/>
  <c r="V3466" i="2"/>
  <c r="V3467" i="2"/>
  <c r="V3468" i="2"/>
  <c r="V3469" i="2"/>
  <c r="V3470" i="2"/>
  <c r="V3471" i="2"/>
  <c r="V3472" i="2"/>
  <c r="V3473" i="2"/>
  <c r="V3474" i="2"/>
  <c r="V3475" i="2"/>
  <c r="V3476" i="2"/>
  <c r="V3477" i="2"/>
  <c r="V3478" i="2"/>
  <c r="V3479" i="2"/>
  <c r="V3480" i="2"/>
  <c r="V3481" i="2"/>
  <c r="V3482" i="2"/>
  <c r="V3483" i="2"/>
  <c r="V3484" i="2"/>
  <c r="V3485" i="2"/>
  <c r="V3486" i="2"/>
  <c r="V3487" i="2"/>
  <c r="V3488" i="2"/>
  <c r="V3489" i="2"/>
  <c r="V3490" i="2"/>
  <c r="V3491" i="2"/>
  <c r="V3492" i="2"/>
  <c r="V3493" i="2"/>
  <c r="V3494" i="2"/>
  <c r="V3495" i="2"/>
  <c r="V3496" i="2"/>
  <c r="V3497" i="2"/>
  <c r="V3498" i="2"/>
  <c r="V3499" i="2"/>
  <c r="V3500" i="2"/>
  <c r="V3501" i="2"/>
  <c r="V3502" i="2"/>
  <c r="V3503" i="2"/>
  <c r="V3504" i="2"/>
  <c r="V3505" i="2"/>
  <c r="V3506" i="2"/>
  <c r="V3507" i="2"/>
  <c r="V3508" i="2"/>
  <c r="V3509" i="2"/>
  <c r="V3510" i="2"/>
  <c r="V3511" i="2"/>
  <c r="V3512" i="2"/>
  <c r="V3513" i="2"/>
  <c r="V3514" i="2"/>
  <c r="V3515" i="2"/>
  <c r="V3516" i="2"/>
  <c r="V3517" i="2"/>
  <c r="V3518" i="2"/>
  <c r="V3519" i="2"/>
  <c r="V3520" i="2"/>
  <c r="V3521" i="2"/>
  <c r="V3522" i="2"/>
  <c r="V3523" i="2"/>
  <c r="V3524" i="2"/>
  <c r="V3525" i="2"/>
  <c r="V3526" i="2"/>
  <c r="V3527" i="2"/>
  <c r="V3528" i="2"/>
  <c r="V3529" i="2"/>
  <c r="V3530" i="2"/>
  <c r="V3531" i="2"/>
  <c r="V3532" i="2"/>
  <c r="V3533" i="2"/>
  <c r="V3534" i="2"/>
  <c r="V3535" i="2"/>
  <c r="V3536" i="2"/>
  <c r="V3537" i="2"/>
  <c r="V3538" i="2"/>
  <c r="V3539" i="2"/>
  <c r="V3540" i="2"/>
  <c r="V3541" i="2"/>
  <c r="V3542" i="2"/>
  <c r="V3543" i="2"/>
  <c r="V3544" i="2"/>
  <c r="V3545" i="2"/>
  <c r="V3546" i="2"/>
  <c r="V3547" i="2"/>
  <c r="V3548" i="2"/>
  <c r="V3549" i="2"/>
  <c r="V3550" i="2"/>
  <c r="V3551" i="2"/>
  <c r="V3552" i="2"/>
  <c r="V3553" i="2"/>
  <c r="V3554" i="2"/>
  <c r="V3555" i="2"/>
  <c r="V3556" i="2"/>
  <c r="V3557" i="2"/>
  <c r="V3558" i="2"/>
  <c r="V3559" i="2"/>
  <c r="V3560" i="2"/>
  <c r="V3561" i="2"/>
  <c r="V3562" i="2"/>
  <c r="V3563" i="2"/>
  <c r="V3564" i="2"/>
  <c r="V3565" i="2"/>
  <c r="V3566" i="2"/>
  <c r="V3567" i="2"/>
  <c r="V3568" i="2"/>
  <c r="V3569" i="2"/>
  <c r="V3570" i="2"/>
  <c r="V3571" i="2"/>
  <c r="V3572" i="2"/>
  <c r="V3573" i="2"/>
  <c r="V3574" i="2"/>
  <c r="V3575" i="2"/>
  <c r="V3576" i="2"/>
  <c r="V3577" i="2"/>
  <c r="V3578" i="2"/>
  <c r="V3579" i="2"/>
  <c r="V3580" i="2"/>
  <c r="V3581" i="2"/>
  <c r="V3582" i="2"/>
  <c r="V3583" i="2"/>
  <c r="V3584" i="2"/>
  <c r="V3585" i="2"/>
  <c r="V3586" i="2"/>
  <c r="V3587" i="2"/>
  <c r="V3588" i="2"/>
  <c r="V3589" i="2"/>
  <c r="V3590" i="2"/>
  <c r="V3591" i="2"/>
  <c r="V3592" i="2"/>
  <c r="V3593" i="2"/>
  <c r="V3594" i="2"/>
  <c r="V3595" i="2"/>
  <c r="V3596" i="2"/>
  <c r="V3597" i="2"/>
  <c r="V3598" i="2"/>
  <c r="V3599" i="2"/>
  <c r="V3600" i="2"/>
  <c r="V3601" i="2"/>
  <c r="V3602" i="2"/>
  <c r="V3603" i="2"/>
  <c r="V3604" i="2"/>
  <c r="V3605" i="2"/>
  <c r="V3606" i="2"/>
  <c r="V3607" i="2"/>
  <c r="V3608" i="2"/>
  <c r="V3609" i="2"/>
  <c r="V3610" i="2"/>
  <c r="V3611" i="2"/>
  <c r="V3612" i="2"/>
  <c r="V3613" i="2"/>
  <c r="V3614" i="2"/>
  <c r="V3615" i="2"/>
  <c r="V3616" i="2"/>
  <c r="V3617" i="2"/>
  <c r="V3618" i="2"/>
  <c r="V3619" i="2"/>
  <c r="V3620" i="2"/>
  <c r="V3621" i="2"/>
  <c r="V3622" i="2"/>
  <c r="V3623" i="2"/>
  <c r="V3624" i="2"/>
  <c r="V3625" i="2"/>
  <c r="V3626" i="2"/>
  <c r="V3627" i="2"/>
  <c r="V3628" i="2"/>
  <c r="V3629" i="2"/>
  <c r="V3630" i="2"/>
  <c r="V3631" i="2"/>
  <c r="V3632" i="2"/>
  <c r="V3633" i="2"/>
  <c r="V3634" i="2"/>
  <c r="V3635" i="2"/>
  <c r="V3636" i="2"/>
  <c r="V3637" i="2"/>
  <c r="V3638" i="2"/>
  <c r="V3639" i="2"/>
  <c r="V3640" i="2"/>
  <c r="V3641" i="2"/>
  <c r="V3642" i="2"/>
  <c r="V3643" i="2"/>
  <c r="V3644" i="2"/>
  <c r="V3645" i="2"/>
  <c r="V3646" i="2"/>
  <c r="V3647" i="2"/>
  <c r="V3648" i="2"/>
  <c r="V3649" i="2"/>
  <c r="V3650" i="2"/>
  <c r="V3651" i="2"/>
  <c r="V3652" i="2"/>
  <c r="V3653" i="2"/>
  <c r="V3654" i="2"/>
  <c r="V3655" i="2"/>
  <c r="V3656" i="2"/>
  <c r="V3657" i="2"/>
  <c r="V3658" i="2"/>
  <c r="V3659" i="2"/>
  <c r="V3660" i="2"/>
  <c r="V3661" i="2"/>
  <c r="V3662" i="2"/>
  <c r="V3663" i="2"/>
  <c r="V3664" i="2"/>
  <c r="V3665" i="2"/>
  <c r="V3666" i="2"/>
  <c r="V3667" i="2"/>
  <c r="V3668" i="2"/>
  <c r="V3669" i="2"/>
  <c r="V3670" i="2"/>
  <c r="V3671" i="2"/>
  <c r="V3672" i="2"/>
  <c r="V3673" i="2"/>
  <c r="V3674" i="2"/>
  <c r="V3675" i="2"/>
  <c r="V3676" i="2"/>
  <c r="V3677" i="2"/>
  <c r="V3678" i="2"/>
  <c r="V3679" i="2"/>
  <c r="V3680" i="2"/>
  <c r="V3681" i="2"/>
  <c r="V3682" i="2"/>
  <c r="V3683" i="2"/>
  <c r="V3684" i="2"/>
  <c r="V3685" i="2"/>
  <c r="V3686" i="2"/>
  <c r="V3687" i="2"/>
  <c r="V3688" i="2"/>
  <c r="V3689" i="2"/>
  <c r="V3690" i="2"/>
  <c r="V3691" i="2"/>
  <c r="V3692" i="2"/>
  <c r="V3693" i="2"/>
  <c r="V3694" i="2"/>
  <c r="V3695" i="2"/>
  <c r="V3696" i="2"/>
  <c r="V3697" i="2"/>
  <c r="V3698" i="2"/>
  <c r="V3699" i="2"/>
  <c r="V3700" i="2"/>
  <c r="V3701" i="2"/>
  <c r="V3702" i="2"/>
  <c r="V3703" i="2"/>
  <c r="V3704" i="2"/>
  <c r="V3705" i="2"/>
  <c r="V3706" i="2"/>
  <c r="V3707" i="2"/>
  <c r="V3708" i="2"/>
  <c r="V3709" i="2"/>
  <c r="V3710" i="2"/>
  <c r="V3711" i="2"/>
  <c r="V3712" i="2"/>
  <c r="V3713" i="2"/>
  <c r="V3714" i="2"/>
  <c r="V3715" i="2"/>
  <c r="V3716" i="2"/>
  <c r="V3717" i="2"/>
  <c r="V3718" i="2"/>
  <c r="V3719" i="2"/>
  <c r="V3720" i="2"/>
  <c r="V3721" i="2"/>
  <c r="V3722" i="2"/>
  <c r="V3723" i="2"/>
  <c r="V3724" i="2"/>
  <c r="V3725" i="2"/>
  <c r="V3726" i="2"/>
  <c r="V3727" i="2"/>
  <c r="V3728" i="2"/>
  <c r="V3729" i="2"/>
  <c r="V3730" i="2"/>
  <c r="V3731" i="2"/>
  <c r="V3732" i="2"/>
  <c r="V3733" i="2"/>
  <c r="V3734" i="2"/>
  <c r="V3735" i="2"/>
  <c r="V3736" i="2"/>
  <c r="V3737" i="2"/>
  <c r="V3738" i="2"/>
  <c r="V3739" i="2"/>
  <c r="V3740" i="2"/>
  <c r="V3741" i="2"/>
  <c r="V3742" i="2"/>
  <c r="V3743" i="2"/>
  <c r="V3744" i="2"/>
  <c r="V3745" i="2"/>
  <c r="V3746" i="2"/>
  <c r="V3747" i="2"/>
  <c r="V3748" i="2"/>
  <c r="V3749" i="2"/>
  <c r="V3750" i="2"/>
  <c r="V3751" i="2"/>
  <c r="V3752" i="2"/>
  <c r="V3753" i="2"/>
  <c r="V3754" i="2"/>
  <c r="V3755" i="2"/>
  <c r="V3756" i="2"/>
  <c r="V3757" i="2"/>
  <c r="V3758" i="2"/>
  <c r="V3759" i="2"/>
  <c r="V3760" i="2"/>
  <c r="V3761" i="2"/>
  <c r="V3762" i="2"/>
  <c r="V3763" i="2"/>
  <c r="V3764" i="2"/>
  <c r="V3765" i="2"/>
  <c r="V3766" i="2"/>
  <c r="V3767" i="2"/>
  <c r="V3768" i="2"/>
  <c r="V3769" i="2"/>
  <c r="V3770" i="2"/>
  <c r="V3771" i="2"/>
  <c r="V3772" i="2"/>
  <c r="V3773" i="2"/>
  <c r="V3774" i="2"/>
  <c r="V3775" i="2"/>
  <c r="V3776" i="2"/>
  <c r="V3777" i="2"/>
  <c r="V3778" i="2"/>
  <c r="V3779" i="2"/>
  <c r="V3780" i="2"/>
  <c r="V3781" i="2"/>
  <c r="V3782" i="2"/>
  <c r="V3783" i="2"/>
  <c r="V3784" i="2"/>
  <c r="V3785" i="2"/>
  <c r="V3786" i="2"/>
  <c r="V3787" i="2"/>
  <c r="V3788" i="2"/>
  <c r="V3789" i="2"/>
  <c r="V3790" i="2"/>
  <c r="V3791" i="2"/>
  <c r="V3792" i="2"/>
  <c r="V3793" i="2"/>
  <c r="V3794" i="2"/>
  <c r="V3795" i="2"/>
  <c r="V3796" i="2"/>
  <c r="V3797" i="2"/>
  <c r="V3798" i="2"/>
  <c r="V3799" i="2"/>
  <c r="V3800" i="2"/>
  <c r="V3801" i="2"/>
  <c r="V3802" i="2"/>
  <c r="V3803" i="2"/>
  <c r="V3804" i="2"/>
  <c r="V3805" i="2"/>
  <c r="V3806" i="2"/>
  <c r="V3807" i="2"/>
  <c r="V3808" i="2"/>
  <c r="V3809" i="2"/>
  <c r="V3810" i="2"/>
  <c r="V3811" i="2"/>
  <c r="V3812" i="2"/>
  <c r="V3813" i="2"/>
  <c r="V3814" i="2"/>
  <c r="V3815" i="2"/>
  <c r="V3816" i="2"/>
  <c r="V3817" i="2"/>
  <c r="V3818" i="2"/>
  <c r="V3819" i="2"/>
  <c r="V3820" i="2"/>
  <c r="V3821" i="2"/>
  <c r="V3822" i="2"/>
  <c r="V3823" i="2"/>
  <c r="V3824" i="2"/>
  <c r="V3825" i="2"/>
  <c r="V3826" i="2"/>
  <c r="V3827" i="2"/>
  <c r="V3828" i="2"/>
  <c r="V3829" i="2"/>
  <c r="V3830" i="2"/>
  <c r="V3831" i="2"/>
  <c r="V3832" i="2"/>
  <c r="V3833" i="2"/>
  <c r="V3834" i="2"/>
  <c r="V3835" i="2"/>
  <c r="V3836" i="2"/>
  <c r="V3837" i="2"/>
  <c r="V3838" i="2"/>
  <c r="V3839" i="2"/>
  <c r="V3840" i="2"/>
  <c r="V3841" i="2"/>
  <c r="V3842" i="2"/>
  <c r="V3843" i="2"/>
  <c r="V3844" i="2"/>
  <c r="V3845" i="2"/>
  <c r="V3846" i="2"/>
  <c r="V3847" i="2"/>
  <c r="V3848" i="2"/>
  <c r="V3849" i="2"/>
  <c r="V3850" i="2"/>
  <c r="V3851" i="2"/>
  <c r="V3852" i="2"/>
  <c r="V3853" i="2"/>
  <c r="V3854" i="2"/>
  <c r="V3855" i="2"/>
  <c r="V3856" i="2"/>
  <c r="V3857" i="2"/>
  <c r="V3858" i="2"/>
  <c r="V3859" i="2"/>
  <c r="V3860" i="2"/>
  <c r="V3861" i="2"/>
  <c r="V3862" i="2"/>
  <c r="V3863" i="2"/>
  <c r="V3864" i="2"/>
  <c r="V3865" i="2"/>
  <c r="V3866" i="2"/>
  <c r="V3867" i="2"/>
  <c r="V3868" i="2"/>
  <c r="V3869" i="2"/>
  <c r="V3870" i="2"/>
  <c r="V3871" i="2"/>
  <c r="V3872" i="2"/>
  <c r="V3873" i="2"/>
  <c r="V3874" i="2"/>
  <c r="V3875" i="2"/>
  <c r="V3876" i="2"/>
  <c r="V3877" i="2"/>
  <c r="V3878" i="2"/>
  <c r="V3879" i="2"/>
  <c r="V3880" i="2"/>
  <c r="V3881" i="2"/>
  <c r="V3882" i="2"/>
  <c r="V3883" i="2"/>
  <c r="V3884" i="2"/>
  <c r="V3885" i="2"/>
  <c r="V3886" i="2"/>
  <c r="V3887" i="2"/>
  <c r="V3888" i="2"/>
  <c r="V3889" i="2"/>
  <c r="V3890" i="2"/>
  <c r="V3891" i="2"/>
  <c r="V3892" i="2"/>
  <c r="V3893" i="2"/>
  <c r="V3894" i="2"/>
  <c r="V3895" i="2"/>
  <c r="V3896" i="2"/>
  <c r="V3897" i="2"/>
  <c r="V3898" i="2"/>
  <c r="V3899" i="2"/>
  <c r="V3900" i="2"/>
  <c r="V3901" i="2"/>
  <c r="V3902" i="2"/>
  <c r="V3903" i="2"/>
  <c r="V3904" i="2"/>
  <c r="V3905" i="2"/>
  <c r="V3906" i="2"/>
  <c r="V3907" i="2"/>
  <c r="V3908" i="2"/>
  <c r="V3909" i="2"/>
  <c r="V3910" i="2"/>
  <c r="V3911" i="2"/>
  <c r="V3912" i="2"/>
  <c r="V3913" i="2"/>
  <c r="V3914" i="2"/>
  <c r="V3915" i="2"/>
  <c r="V3916" i="2"/>
  <c r="V3917" i="2"/>
  <c r="V3918" i="2"/>
  <c r="V3919" i="2"/>
  <c r="V3920" i="2"/>
  <c r="V3921" i="2"/>
  <c r="V3922" i="2"/>
  <c r="V3923" i="2"/>
  <c r="V3924" i="2"/>
  <c r="V3925" i="2"/>
  <c r="V3926" i="2"/>
  <c r="V3927" i="2"/>
  <c r="V3928" i="2"/>
  <c r="V3929" i="2"/>
  <c r="V3930" i="2"/>
  <c r="V3931" i="2"/>
  <c r="V3932" i="2"/>
  <c r="V3933" i="2"/>
  <c r="V3934" i="2"/>
  <c r="V3935" i="2"/>
  <c r="V3936" i="2"/>
  <c r="V3937" i="2"/>
  <c r="V3938" i="2"/>
  <c r="V3939" i="2"/>
  <c r="V3940" i="2"/>
  <c r="V3941" i="2"/>
  <c r="V3942" i="2"/>
  <c r="V3943" i="2"/>
  <c r="V3944" i="2"/>
  <c r="V3945" i="2"/>
  <c r="V3946" i="2"/>
  <c r="V3947" i="2"/>
  <c r="V3948" i="2"/>
  <c r="V3949" i="2"/>
  <c r="V3950" i="2"/>
  <c r="V3951" i="2"/>
  <c r="V3952" i="2"/>
  <c r="V3953" i="2"/>
  <c r="V3954" i="2"/>
  <c r="V3955" i="2"/>
  <c r="V3956" i="2"/>
  <c r="V3957" i="2"/>
  <c r="V3958" i="2"/>
  <c r="V3959" i="2"/>
  <c r="V3960" i="2"/>
  <c r="V3961" i="2"/>
  <c r="V3962" i="2"/>
  <c r="V3963" i="2"/>
  <c r="V3964" i="2"/>
  <c r="V3965" i="2"/>
  <c r="V3966" i="2"/>
  <c r="V3967" i="2"/>
  <c r="V3968" i="2"/>
  <c r="V3969" i="2"/>
  <c r="V3970" i="2"/>
  <c r="V3971" i="2"/>
  <c r="V3972" i="2"/>
  <c r="V3973" i="2"/>
  <c r="V3974" i="2"/>
  <c r="V3975" i="2"/>
  <c r="V3976" i="2"/>
  <c r="V3977" i="2"/>
  <c r="V3978" i="2"/>
  <c r="V3979" i="2"/>
  <c r="V3980" i="2"/>
  <c r="V3981" i="2"/>
  <c r="V3982" i="2"/>
  <c r="V3983" i="2"/>
  <c r="V3984" i="2"/>
  <c r="V3985" i="2"/>
  <c r="V3986" i="2"/>
  <c r="V3987" i="2"/>
  <c r="V3988" i="2"/>
  <c r="V3989" i="2"/>
  <c r="V3990" i="2"/>
  <c r="V3991" i="2"/>
  <c r="V3992" i="2"/>
  <c r="V3993" i="2"/>
  <c r="V3994" i="2"/>
  <c r="V3995" i="2"/>
  <c r="V3996" i="2"/>
  <c r="V3997" i="2"/>
  <c r="V3998" i="2"/>
  <c r="V3999" i="2"/>
  <c r="V4000" i="2"/>
  <c r="V4001" i="2"/>
  <c r="V4002" i="2"/>
  <c r="V4003" i="2"/>
  <c r="V4004" i="2"/>
  <c r="V4005" i="2"/>
  <c r="V4006" i="2"/>
  <c r="V4007" i="2"/>
  <c r="V4008" i="2"/>
  <c r="V4009" i="2"/>
  <c r="V4010" i="2"/>
  <c r="V4011" i="2"/>
  <c r="V4012" i="2"/>
  <c r="V4013" i="2"/>
  <c r="V4014" i="2"/>
  <c r="V4015" i="2"/>
  <c r="V4016" i="2"/>
  <c r="V4017" i="2"/>
  <c r="V4018" i="2"/>
  <c r="V4019" i="2"/>
  <c r="V4020" i="2"/>
  <c r="V4021" i="2"/>
  <c r="V4022" i="2"/>
  <c r="V4023" i="2"/>
  <c r="V4024" i="2"/>
  <c r="V4025" i="2"/>
  <c r="V4026" i="2"/>
  <c r="V4027" i="2"/>
  <c r="V4028" i="2"/>
  <c r="V4029" i="2"/>
  <c r="V4030" i="2"/>
  <c r="V4031" i="2"/>
  <c r="V4032" i="2"/>
  <c r="V4033" i="2"/>
  <c r="V4034" i="2"/>
  <c r="V4035" i="2"/>
  <c r="V4036" i="2"/>
  <c r="V4037" i="2"/>
  <c r="V4038" i="2"/>
  <c r="V4039" i="2"/>
  <c r="V4040" i="2"/>
  <c r="V4041" i="2"/>
  <c r="V4042" i="2"/>
  <c r="V4043" i="2"/>
  <c r="V4044" i="2"/>
  <c r="V4045" i="2"/>
  <c r="V4046" i="2"/>
  <c r="V4047" i="2"/>
  <c r="V4048" i="2"/>
  <c r="V4049" i="2"/>
  <c r="V4050" i="2"/>
  <c r="V4051" i="2"/>
  <c r="V4052" i="2"/>
  <c r="V4053" i="2"/>
  <c r="V4054" i="2"/>
  <c r="V4055" i="2"/>
  <c r="V4056" i="2"/>
  <c r="V4057" i="2"/>
  <c r="V4058" i="2"/>
  <c r="V4059" i="2"/>
  <c r="V4060" i="2"/>
  <c r="V4061" i="2"/>
  <c r="V4062" i="2"/>
  <c r="V4063" i="2"/>
  <c r="V4064" i="2"/>
  <c r="V4065" i="2"/>
  <c r="V4066" i="2"/>
  <c r="V4067" i="2"/>
  <c r="V4068" i="2"/>
  <c r="V4069" i="2"/>
  <c r="V4070" i="2"/>
  <c r="V4071" i="2"/>
  <c r="V4072" i="2"/>
  <c r="V4073" i="2"/>
  <c r="V4074" i="2"/>
  <c r="V4075" i="2"/>
  <c r="V4076" i="2"/>
  <c r="V4077" i="2"/>
  <c r="V4078" i="2"/>
  <c r="V4079" i="2"/>
  <c r="V4080" i="2"/>
  <c r="V4081" i="2"/>
  <c r="V4082" i="2"/>
  <c r="V4083" i="2"/>
  <c r="V4084" i="2"/>
  <c r="V4085" i="2"/>
  <c r="V4086" i="2"/>
  <c r="V4087" i="2"/>
  <c r="V4088" i="2"/>
  <c r="V4089" i="2"/>
  <c r="V4090" i="2"/>
  <c r="V4091" i="2"/>
  <c r="V4092" i="2"/>
  <c r="V4093" i="2"/>
  <c r="V4094" i="2"/>
  <c r="V4095" i="2"/>
  <c r="V4096" i="2"/>
  <c r="V4097" i="2"/>
  <c r="V4098" i="2"/>
  <c r="V4099" i="2"/>
  <c r="V4100" i="2"/>
  <c r="V4101" i="2"/>
  <c r="V4102" i="2"/>
  <c r="V4103" i="2"/>
  <c r="V4104" i="2"/>
  <c r="V4105" i="2"/>
  <c r="V4106" i="2"/>
  <c r="V4107" i="2"/>
  <c r="V4108" i="2"/>
  <c r="V4109" i="2"/>
  <c r="V4110" i="2"/>
  <c r="V4111" i="2"/>
  <c r="V4112" i="2"/>
  <c r="V4113" i="2"/>
  <c r="V4114" i="2"/>
  <c r="V4115" i="2"/>
  <c r="V4116" i="2"/>
  <c r="V4117" i="2"/>
  <c r="V4118" i="2"/>
  <c r="V4119" i="2"/>
  <c r="V4120" i="2"/>
  <c r="V4121" i="2"/>
  <c r="V4122" i="2"/>
  <c r="V4123" i="2"/>
  <c r="V4124" i="2"/>
  <c r="V4125" i="2"/>
  <c r="V4126" i="2"/>
  <c r="V4127" i="2"/>
  <c r="V4128" i="2"/>
  <c r="V4129" i="2"/>
  <c r="V4130" i="2"/>
  <c r="V4131" i="2"/>
  <c r="V4132" i="2"/>
  <c r="V4133" i="2"/>
  <c r="V4134" i="2"/>
  <c r="V4135" i="2"/>
  <c r="V4136" i="2"/>
  <c r="V4137" i="2"/>
  <c r="V4138" i="2"/>
  <c r="V4139" i="2"/>
  <c r="V4140" i="2"/>
  <c r="V4141" i="2"/>
  <c r="V4142" i="2"/>
  <c r="V4143" i="2"/>
  <c r="V4144" i="2"/>
  <c r="V4145" i="2"/>
  <c r="V4146" i="2"/>
  <c r="V4147" i="2"/>
  <c r="V4148" i="2"/>
  <c r="V4149" i="2"/>
  <c r="V4150" i="2"/>
  <c r="V4151" i="2"/>
  <c r="V4152" i="2"/>
  <c r="V4153" i="2"/>
  <c r="V4154" i="2"/>
  <c r="V4155" i="2"/>
  <c r="V4156" i="2"/>
  <c r="V4157" i="2"/>
  <c r="V4158" i="2"/>
  <c r="V4159" i="2"/>
  <c r="V4160" i="2"/>
  <c r="V4161" i="2"/>
  <c r="V4162" i="2"/>
  <c r="V4163" i="2"/>
  <c r="V4164" i="2"/>
  <c r="V4165" i="2"/>
  <c r="V4166" i="2"/>
  <c r="V4167" i="2"/>
  <c r="V4168" i="2"/>
  <c r="V4169" i="2"/>
  <c r="V4170" i="2"/>
  <c r="V4171" i="2"/>
  <c r="V4172" i="2"/>
  <c r="V4173" i="2"/>
  <c r="V4174" i="2"/>
  <c r="V4175" i="2"/>
  <c r="V4176" i="2"/>
  <c r="V4177" i="2"/>
  <c r="V4178" i="2"/>
  <c r="V4179" i="2"/>
  <c r="V4180" i="2"/>
  <c r="V4181" i="2"/>
  <c r="V4182" i="2"/>
  <c r="V4183" i="2"/>
  <c r="V4184" i="2"/>
  <c r="V4185" i="2"/>
  <c r="V4186" i="2"/>
  <c r="V4187" i="2"/>
  <c r="V4188" i="2"/>
  <c r="V4189" i="2"/>
  <c r="V4190" i="2"/>
  <c r="V4191" i="2"/>
  <c r="V4192" i="2"/>
  <c r="V4193" i="2"/>
  <c r="V4194" i="2"/>
  <c r="V4195" i="2"/>
  <c r="V4196" i="2"/>
  <c r="V4197" i="2"/>
  <c r="V4198" i="2"/>
  <c r="V4199" i="2"/>
  <c r="V4200" i="2"/>
  <c r="V4201" i="2"/>
  <c r="V4202" i="2"/>
  <c r="V4203" i="2"/>
  <c r="V4204" i="2"/>
  <c r="V4205" i="2"/>
  <c r="V4206" i="2"/>
  <c r="V4207" i="2"/>
  <c r="V4208" i="2"/>
  <c r="V4209" i="2"/>
  <c r="V4210" i="2"/>
  <c r="V4211" i="2"/>
  <c r="V4212" i="2"/>
  <c r="V4213" i="2"/>
  <c r="V4214" i="2"/>
  <c r="V4215" i="2"/>
  <c r="V4216" i="2"/>
  <c r="V4217" i="2"/>
  <c r="V4218" i="2"/>
  <c r="V4219" i="2"/>
  <c r="V4220" i="2"/>
  <c r="V4221" i="2"/>
  <c r="V4222" i="2"/>
  <c r="V4223" i="2"/>
  <c r="V4224" i="2"/>
  <c r="V4225" i="2"/>
  <c r="V4226" i="2"/>
  <c r="V4227" i="2"/>
  <c r="V4228" i="2"/>
  <c r="V4229" i="2"/>
  <c r="V4230" i="2"/>
  <c r="V4231" i="2"/>
  <c r="V4232" i="2"/>
  <c r="V4233" i="2"/>
  <c r="V4234" i="2"/>
  <c r="V4235" i="2"/>
  <c r="V4236" i="2"/>
  <c r="V4237" i="2"/>
  <c r="V4238" i="2"/>
  <c r="V4239" i="2"/>
  <c r="V4240" i="2"/>
  <c r="V4241" i="2"/>
  <c r="V4242" i="2"/>
  <c r="V4243" i="2"/>
  <c r="V4244" i="2"/>
  <c r="V4245" i="2"/>
  <c r="V4246" i="2"/>
  <c r="V4247" i="2"/>
  <c r="V4248" i="2"/>
  <c r="V4249" i="2"/>
  <c r="V4250" i="2"/>
  <c r="V4251" i="2"/>
  <c r="V4252" i="2"/>
  <c r="V4253" i="2"/>
  <c r="V4254" i="2"/>
  <c r="V4255" i="2"/>
  <c r="V4256" i="2"/>
  <c r="V4257" i="2"/>
  <c r="V4258" i="2"/>
  <c r="V4259" i="2"/>
  <c r="V4260" i="2"/>
  <c r="V4261" i="2"/>
  <c r="V4262" i="2"/>
  <c r="V4263" i="2"/>
  <c r="V4264" i="2"/>
  <c r="V4265" i="2"/>
  <c r="V4266" i="2"/>
  <c r="V4267" i="2"/>
  <c r="V4268" i="2"/>
  <c r="V4269" i="2"/>
  <c r="V4270" i="2"/>
  <c r="V4271" i="2"/>
  <c r="V4272" i="2"/>
  <c r="V4273" i="2"/>
  <c r="V4274" i="2"/>
  <c r="V4275" i="2"/>
  <c r="V4276" i="2"/>
  <c r="V4277" i="2"/>
  <c r="V4278" i="2"/>
  <c r="V4279" i="2"/>
  <c r="V4280" i="2"/>
  <c r="V4281" i="2"/>
  <c r="V4282" i="2"/>
  <c r="V4283" i="2"/>
  <c r="V4284" i="2"/>
  <c r="V4285" i="2"/>
  <c r="V4286" i="2"/>
  <c r="V4287" i="2"/>
  <c r="V4288" i="2"/>
  <c r="V4289" i="2"/>
  <c r="V4290" i="2"/>
  <c r="V4291" i="2"/>
  <c r="V4292" i="2"/>
  <c r="V4293" i="2"/>
  <c r="V4294" i="2"/>
  <c r="V4295" i="2"/>
  <c r="V4296" i="2"/>
  <c r="V4297" i="2"/>
  <c r="V4298" i="2"/>
  <c r="V4299" i="2"/>
  <c r="V4300" i="2"/>
  <c r="V4301" i="2"/>
  <c r="V4302" i="2"/>
  <c r="V4303" i="2"/>
  <c r="V4304" i="2"/>
  <c r="V4305" i="2"/>
  <c r="V4306" i="2"/>
  <c r="V4307" i="2"/>
  <c r="V4308" i="2"/>
  <c r="V4309" i="2"/>
  <c r="V4310" i="2"/>
  <c r="V4311" i="2"/>
  <c r="V4312" i="2"/>
  <c r="V4313" i="2"/>
  <c r="V4314" i="2"/>
  <c r="V4315" i="2"/>
  <c r="V4316" i="2"/>
  <c r="V4317" i="2"/>
  <c r="V4318" i="2"/>
  <c r="V4319" i="2"/>
  <c r="V4320" i="2"/>
  <c r="V4321" i="2"/>
  <c r="V4322" i="2"/>
  <c r="V4323" i="2"/>
  <c r="V4324" i="2"/>
  <c r="V4325" i="2"/>
  <c r="V4326" i="2"/>
  <c r="V4327" i="2"/>
  <c r="V4328" i="2"/>
  <c r="V4329" i="2"/>
  <c r="V4330" i="2"/>
  <c r="V4331" i="2"/>
  <c r="V4332" i="2"/>
  <c r="V4333" i="2"/>
  <c r="V4334" i="2"/>
  <c r="V4335" i="2"/>
  <c r="V4336" i="2"/>
  <c r="V4337" i="2"/>
  <c r="V4338" i="2"/>
  <c r="V4339" i="2"/>
  <c r="V4340" i="2"/>
  <c r="V4341" i="2"/>
  <c r="V4342" i="2"/>
  <c r="V4343" i="2"/>
  <c r="V4344" i="2"/>
  <c r="V4345" i="2"/>
  <c r="V4346" i="2"/>
  <c r="V4347" i="2"/>
  <c r="V4348" i="2"/>
  <c r="V4349" i="2"/>
  <c r="V4350" i="2"/>
  <c r="V4351" i="2"/>
  <c r="V4352" i="2"/>
  <c r="V4353" i="2"/>
  <c r="V4354" i="2"/>
  <c r="V4355" i="2"/>
  <c r="V4356" i="2"/>
  <c r="V4357" i="2"/>
  <c r="V4358" i="2"/>
  <c r="V4359" i="2"/>
  <c r="V4360" i="2"/>
  <c r="V4361" i="2"/>
  <c r="V4362" i="2"/>
  <c r="V4363" i="2"/>
  <c r="V4364" i="2"/>
  <c r="V4365" i="2"/>
  <c r="V4366" i="2"/>
  <c r="V4367" i="2"/>
  <c r="V4368" i="2"/>
  <c r="V4369" i="2"/>
  <c r="V4370" i="2"/>
  <c r="V4371" i="2"/>
  <c r="V4372" i="2"/>
  <c r="V4373" i="2"/>
  <c r="V4374" i="2"/>
  <c r="V4375" i="2"/>
  <c r="V4376" i="2"/>
  <c r="V4377" i="2"/>
  <c r="V4378" i="2"/>
  <c r="V4379" i="2"/>
  <c r="V4380" i="2"/>
  <c r="V4381" i="2"/>
  <c r="V4382" i="2"/>
  <c r="V4383" i="2"/>
  <c r="V4384" i="2"/>
  <c r="V4385" i="2"/>
  <c r="V4386" i="2"/>
  <c r="V4387" i="2"/>
  <c r="V4388" i="2"/>
  <c r="V4389" i="2"/>
  <c r="V4390" i="2"/>
  <c r="V4391" i="2"/>
  <c r="V4392" i="2"/>
  <c r="V4393" i="2"/>
  <c r="V4394" i="2"/>
  <c r="V4395" i="2"/>
  <c r="V4396" i="2"/>
  <c r="V4397" i="2"/>
  <c r="V4398" i="2"/>
  <c r="V4399" i="2"/>
  <c r="V4400" i="2"/>
  <c r="V4401" i="2"/>
  <c r="V4402" i="2"/>
  <c r="V4403" i="2"/>
  <c r="V4404" i="2"/>
  <c r="V4405" i="2"/>
  <c r="V4406" i="2"/>
  <c r="V4407" i="2"/>
  <c r="V4408" i="2"/>
  <c r="V4409" i="2"/>
  <c r="V4410" i="2"/>
  <c r="V4411" i="2"/>
  <c r="V4412" i="2"/>
  <c r="V4413" i="2"/>
  <c r="V4414" i="2"/>
  <c r="V4415" i="2"/>
  <c r="V4416" i="2"/>
  <c r="V4417" i="2"/>
  <c r="V4418" i="2"/>
  <c r="V4419" i="2"/>
  <c r="V4420" i="2"/>
  <c r="V4421" i="2"/>
  <c r="V4422" i="2"/>
  <c r="V4423" i="2"/>
  <c r="V4424" i="2"/>
  <c r="V4425" i="2"/>
  <c r="V4426" i="2"/>
  <c r="V4427" i="2"/>
  <c r="V4428" i="2"/>
  <c r="V4429" i="2"/>
  <c r="V4430" i="2"/>
  <c r="V4431" i="2"/>
  <c r="V4432" i="2"/>
  <c r="V4433" i="2"/>
  <c r="V4434" i="2"/>
  <c r="V4435" i="2"/>
  <c r="V4436" i="2"/>
  <c r="V4437" i="2"/>
  <c r="V4438" i="2"/>
  <c r="V4439" i="2"/>
  <c r="V4440" i="2"/>
  <c r="V4441" i="2"/>
  <c r="V4442" i="2"/>
  <c r="V4443" i="2"/>
  <c r="V4444" i="2"/>
  <c r="V4445" i="2"/>
  <c r="V4446" i="2"/>
  <c r="V4447" i="2"/>
  <c r="V4448" i="2"/>
  <c r="V4449" i="2"/>
  <c r="V4450" i="2"/>
  <c r="V4451" i="2"/>
  <c r="V4452" i="2"/>
  <c r="V4453" i="2"/>
  <c r="V4454" i="2"/>
  <c r="V4455" i="2"/>
  <c r="V4456" i="2"/>
  <c r="V4457" i="2"/>
  <c r="V4458" i="2"/>
  <c r="V4459" i="2"/>
  <c r="V4460" i="2"/>
  <c r="V4461" i="2"/>
  <c r="V4462" i="2"/>
  <c r="V4463" i="2"/>
  <c r="V4464" i="2"/>
  <c r="V4465" i="2"/>
  <c r="V4466" i="2"/>
  <c r="V4467" i="2"/>
  <c r="V4468" i="2"/>
  <c r="V4469" i="2"/>
  <c r="V4470" i="2"/>
  <c r="V4471" i="2"/>
  <c r="V4472" i="2"/>
  <c r="V4473" i="2"/>
  <c r="V4474" i="2"/>
  <c r="V4475" i="2"/>
  <c r="V4476" i="2"/>
  <c r="V4477" i="2"/>
  <c r="V4478" i="2"/>
  <c r="V4479" i="2"/>
  <c r="V4480" i="2"/>
  <c r="V4481" i="2"/>
  <c r="V4482" i="2"/>
  <c r="V4483" i="2"/>
  <c r="V4484" i="2"/>
  <c r="V4485" i="2"/>
  <c r="V4486" i="2"/>
  <c r="V4487" i="2"/>
  <c r="V4488" i="2"/>
  <c r="V4489" i="2"/>
  <c r="V4490" i="2"/>
  <c r="V4491" i="2"/>
  <c r="V4492" i="2"/>
  <c r="V4493" i="2"/>
  <c r="V4494" i="2"/>
  <c r="V4495" i="2"/>
  <c r="V4496" i="2"/>
  <c r="V4497" i="2"/>
  <c r="V4498" i="2"/>
  <c r="V4499" i="2"/>
  <c r="V4500" i="2"/>
  <c r="V4501" i="2"/>
  <c r="V4502" i="2"/>
  <c r="V4503" i="2"/>
  <c r="V4504" i="2"/>
  <c r="V4505" i="2"/>
  <c r="V4506" i="2"/>
  <c r="V4507" i="2"/>
  <c r="V4508" i="2"/>
  <c r="V4509" i="2"/>
  <c r="V4510" i="2"/>
  <c r="V4511" i="2"/>
  <c r="V4512" i="2"/>
  <c r="V4513" i="2"/>
  <c r="V4514" i="2"/>
  <c r="V4515" i="2"/>
  <c r="V4516" i="2"/>
  <c r="V4517" i="2"/>
  <c r="V4518" i="2"/>
  <c r="V4519" i="2"/>
  <c r="V4520" i="2"/>
  <c r="V4521" i="2"/>
  <c r="V4522" i="2"/>
  <c r="V4523" i="2"/>
  <c r="V4524" i="2"/>
  <c r="V4525" i="2"/>
  <c r="V4526" i="2"/>
  <c r="V4527" i="2"/>
  <c r="V4528" i="2"/>
  <c r="V4529" i="2"/>
  <c r="V4530" i="2"/>
  <c r="V4531" i="2"/>
  <c r="V4532" i="2"/>
  <c r="V4533" i="2"/>
  <c r="V4534" i="2"/>
  <c r="V4535" i="2"/>
  <c r="V4536" i="2"/>
  <c r="V4537" i="2"/>
  <c r="V4538" i="2"/>
  <c r="V4539" i="2"/>
  <c r="V4540" i="2"/>
  <c r="V4541" i="2"/>
  <c r="V4542" i="2"/>
  <c r="V4543" i="2"/>
  <c r="V4544" i="2"/>
  <c r="V4545" i="2"/>
  <c r="V4546" i="2"/>
  <c r="V4547" i="2"/>
  <c r="V4548" i="2"/>
  <c r="V4549" i="2"/>
  <c r="V4550" i="2"/>
  <c r="V4551" i="2"/>
  <c r="V4552" i="2"/>
  <c r="V4553" i="2"/>
  <c r="V4554" i="2"/>
  <c r="V4555" i="2"/>
  <c r="V4556" i="2"/>
  <c r="V4557" i="2"/>
  <c r="V4558" i="2"/>
  <c r="V4559" i="2"/>
  <c r="V4560" i="2"/>
  <c r="V4561" i="2"/>
  <c r="V4562" i="2"/>
  <c r="V4563" i="2"/>
  <c r="V4564" i="2"/>
  <c r="V4565" i="2"/>
  <c r="V4566" i="2"/>
  <c r="V4567" i="2"/>
  <c r="V4568" i="2"/>
  <c r="V4569" i="2"/>
  <c r="V4570" i="2"/>
  <c r="V4571" i="2"/>
  <c r="V4572" i="2"/>
  <c r="V4573" i="2"/>
  <c r="V4574" i="2"/>
  <c r="V4575" i="2"/>
  <c r="V4576" i="2"/>
  <c r="V4577" i="2"/>
  <c r="V4578" i="2"/>
  <c r="V4579" i="2"/>
  <c r="V4580" i="2"/>
  <c r="V4581" i="2"/>
  <c r="V4582" i="2"/>
  <c r="V4583" i="2"/>
  <c r="V4584" i="2"/>
  <c r="V4585" i="2"/>
  <c r="V4586" i="2"/>
  <c r="V4587" i="2"/>
  <c r="V4588" i="2"/>
  <c r="V4589" i="2"/>
  <c r="V4590" i="2"/>
  <c r="V4591" i="2"/>
  <c r="V4592" i="2"/>
  <c r="V4593" i="2"/>
  <c r="V4594" i="2"/>
  <c r="V4595" i="2"/>
  <c r="V4596" i="2"/>
  <c r="V4597" i="2"/>
  <c r="V4598" i="2"/>
  <c r="V4599" i="2"/>
  <c r="V4600" i="2"/>
  <c r="V4601" i="2"/>
  <c r="V4602" i="2"/>
  <c r="V4603" i="2"/>
  <c r="V4604" i="2"/>
  <c r="V4605" i="2"/>
  <c r="V4606" i="2"/>
  <c r="V4607" i="2"/>
  <c r="V4608" i="2"/>
  <c r="V4609" i="2"/>
  <c r="V4610" i="2"/>
  <c r="V4611" i="2"/>
  <c r="V4612" i="2"/>
  <c r="V4613" i="2"/>
  <c r="V4614" i="2"/>
  <c r="V4615" i="2"/>
  <c r="V4616" i="2"/>
  <c r="V4617" i="2"/>
  <c r="V4618" i="2"/>
  <c r="V4619" i="2"/>
  <c r="V4620" i="2"/>
  <c r="V4621" i="2"/>
  <c r="V4622" i="2"/>
  <c r="V4623" i="2"/>
  <c r="V4624" i="2"/>
  <c r="V4625" i="2"/>
  <c r="V4626" i="2"/>
  <c r="V4627" i="2"/>
  <c r="V4628" i="2"/>
  <c r="V4629" i="2"/>
  <c r="V4630" i="2"/>
  <c r="V4631" i="2"/>
  <c r="V4632" i="2"/>
  <c r="V4633" i="2"/>
  <c r="V4634" i="2"/>
  <c r="V4635" i="2"/>
  <c r="V4636" i="2"/>
  <c r="V4637" i="2"/>
  <c r="V4638" i="2"/>
  <c r="V4639" i="2"/>
  <c r="V4640" i="2"/>
  <c r="V4641" i="2"/>
  <c r="V4642" i="2"/>
  <c r="V4643" i="2"/>
  <c r="V4644" i="2"/>
  <c r="V4645" i="2"/>
  <c r="V4646" i="2"/>
  <c r="V4647" i="2"/>
  <c r="V4648" i="2"/>
  <c r="V4649" i="2"/>
  <c r="V4650" i="2"/>
  <c r="V4651" i="2"/>
  <c r="V4652" i="2"/>
  <c r="V4653" i="2"/>
  <c r="V4654" i="2"/>
  <c r="V4655" i="2"/>
  <c r="V4656" i="2"/>
  <c r="V4657" i="2"/>
  <c r="V4658" i="2"/>
  <c r="V4659" i="2"/>
  <c r="V4660" i="2"/>
  <c r="V4661" i="2"/>
  <c r="V4662" i="2"/>
  <c r="V4663" i="2"/>
  <c r="V4664" i="2"/>
  <c r="V4665" i="2"/>
  <c r="V4666" i="2"/>
  <c r="V4667" i="2"/>
  <c r="V4668" i="2"/>
  <c r="V4669" i="2"/>
  <c r="V4670" i="2"/>
  <c r="V4671" i="2"/>
  <c r="V4672" i="2"/>
  <c r="V4673" i="2"/>
  <c r="V4674" i="2"/>
  <c r="V4675" i="2"/>
  <c r="V4676" i="2"/>
  <c r="V4677" i="2"/>
  <c r="V4678" i="2"/>
  <c r="V4679" i="2"/>
  <c r="V4680" i="2"/>
  <c r="V4681" i="2"/>
  <c r="V4682" i="2"/>
  <c r="V4683" i="2"/>
  <c r="V4684" i="2"/>
  <c r="V4685" i="2"/>
  <c r="V4686" i="2"/>
  <c r="V4687" i="2"/>
  <c r="V4688" i="2"/>
  <c r="V4689" i="2"/>
  <c r="V4690" i="2"/>
  <c r="V4691" i="2"/>
  <c r="V4692" i="2"/>
  <c r="V4693" i="2"/>
  <c r="V4694" i="2"/>
  <c r="V4695" i="2"/>
  <c r="V4696" i="2"/>
  <c r="V4697" i="2"/>
  <c r="V4698" i="2"/>
  <c r="V4699" i="2"/>
  <c r="V4700" i="2"/>
  <c r="V4701" i="2"/>
  <c r="V4702" i="2"/>
  <c r="V4703" i="2"/>
  <c r="V4704" i="2"/>
  <c r="V4705" i="2"/>
  <c r="V4706" i="2"/>
  <c r="V4707" i="2"/>
  <c r="V4708" i="2"/>
  <c r="V4709" i="2"/>
  <c r="V4710" i="2"/>
  <c r="V4711" i="2"/>
  <c r="V4712" i="2"/>
  <c r="V4713" i="2"/>
  <c r="V4714" i="2"/>
  <c r="V4715" i="2"/>
  <c r="V4716" i="2"/>
  <c r="V4717" i="2"/>
  <c r="V4718" i="2"/>
  <c r="V4719" i="2"/>
  <c r="V4720" i="2"/>
  <c r="V4721" i="2"/>
  <c r="V4722" i="2"/>
  <c r="V4723" i="2"/>
  <c r="V4724" i="2"/>
  <c r="V4725" i="2"/>
  <c r="V4726" i="2"/>
  <c r="V4727" i="2"/>
  <c r="V4728" i="2"/>
  <c r="V4729" i="2"/>
  <c r="V4730" i="2"/>
  <c r="V4731" i="2"/>
  <c r="V4732" i="2"/>
  <c r="V4733" i="2"/>
  <c r="V4734" i="2"/>
  <c r="V4735" i="2"/>
  <c r="V4736" i="2"/>
  <c r="V4737" i="2"/>
  <c r="V4738" i="2"/>
  <c r="V4739" i="2"/>
  <c r="V4740" i="2"/>
  <c r="V4741" i="2"/>
  <c r="V4742" i="2"/>
  <c r="V4743" i="2"/>
  <c r="V4744" i="2"/>
  <c r="V4745" i="2"/>
  <c r="V4746" i="2"/>
  <c r="V4747" i="2"/>
  <c r="V4748" i="2"/>
  <c r="V4749" i="2"/>
  <c r="V4750" i="2"/>
  <c r="V4751" i="2"/>
  <c r="V4752" i="2"/>
  <c r="V4753" i="2"/>
  <c r="V4754" i="2"/>
  <c r="V4755" i="2"/>
  <c r="V4756" i="2"/>
  <c r="V4757" i="2"/>
  <c r="V4758" i="2"/>
  <c r="V4759" i="2"/>
  <c r="V4760" i="2"/>
  <c r="V4761" i="2"/>
  <c r="V4762" i="2"/>
  <c r="V4763" i="2"/>
  <c r="V4764" i="2"/>
  <c r="V4765" i="2"/>
  <c r="V4766" i="2"/>
  <c r="V4767" i="2"/>
  <c r="V4768" i="2"/>
  <c r="V4769" i="2"/>
  <c r="V4770" i="2"/>
  <c r="V4771" i="2"/>
  <c r="V4772" i="2"/>
  <c r="V4773" i="2"/>
  <c r="V4774" i="2"/>
  <c r="V4775" i="2"/>
  <c r="V4776" i="2"/>
  <c r="V4777" i="2"/>
  <c r="V4778" i="2"/>
  <c r="V4779" i="2"/>
  <c r="V4780" i="2"/>
  <c r="V4781" i="2"/>
  <c r="V4782" i="2"/>
  <c r="V4783" i="2"/>
  <c r="V4784" i="2"/>
  <c r="V4785" i="2"/>
  <c r="V4786" i="2"/>
  <c r="V4787" i="2"/>
  <c r="V4788" i="2"/>
  <c r="V4789" i="2"/>
  <c r="V4790" i="2"/>
  <c r="V4791" i="2"/>
  <c r="V4792" i="2"/>
  <c r="V4793" i="2"/>
  <c r="V4794" i="2"/>
  <c r="V4795" i="2"/>
  <c r="V4796" i="2"/>
  <c r="V4797" i="2"/>
  <c r="V4798" i="2"/>
  <c r="V4799" i="2"/>
  <c r="V4800" i="2"/>
  <c r="V4801" i="2"/>
  <c r="V4802" i="2"/>
  <c r="V4803" i="2"/>
  <c r="V4804" i="2"/>
  <c r="V4805" i="2"/>
  <c r="V4806" i="2"/>
  <c r="V4807" i="2"/>
  <c r="V4808" i="2"/>
  <c r="V4809" i="2"/>
  <c r="V4810" i="2"/>
  <c r="V4811" i="2"/>
  <c r="V4812" i="2"/>
  <c r="V4813" i="2"/>
  <c r="V4814" i="2"/>
  <c r="V4815" i="2"/>
  <c r="V4816" i="2"/>
  <c r="V4817" i="2"/>
  <c r="V4818" i="2"/>
  <c r="V4819" i="2"/>
  <c r="V4820" i="2"/>
  <c r="V4821" i="2"/>
  <c r="V4822" i="2"/>
  <c r="V4823" i="2"/>
  <c r="V4824" i="2"/>
  <c r="V4825" i="2"/>
  <c r="V4826" i="2"/>
  <c r="V4827" i="2"/>
  <c r="V4828" i="2"/>
  <c r="V4829" i="2"/>
  <c r="V4830" i="2"/>
  <c r="V4831" i="2"/>
  <c r="V4832" i="2"/>
  <c r="V4833" i="2"/>
  <c r="V4834" i="2"/>
  <c r="V4835" i="2"/>
  <c r="V4836" i="2"/>
  <c r="V4837" i="2"/>
  <c r="V4838" i="2"/>
  <c r="V4839" i="2"/>
  <c r="V4840" i="2"/>
  <c r="V4841" i="2"/>
  <c r="V4842" i="2"/>
  <c r="V4843" i="2"/>
  <c r="V4844" i="2"/>
  <c r="V4845" i="2"/>
  <c r="V4846" i="2"/>
  <c r="V4847" i="2"/>
  <c r="V4848" i="2"/>
  <c r="V4849" i="2"/>
  <c r="V4850" i="2"/>
  <c r="V4851" i="2"/>
  <c r="V4852" i="2"/>
  <c r="V4853" i="2"/>
  <c r="V4854" i="2"/>
  <c r="V4855" i="2"/>
  <c r="V4856" i="2"/>
  <c r="V4857" i="2"/>
  <c r="V4858" i="2"/>
  <c r="V4859" i="2"/>
  <c r="V4860" i="2"/>
  <c r="V4861" i="2"/>
  <c r="V4862" i="2"/>
  <c r="V4863" i="2"/>
  <c r="V4864" i="2"/>
  <c r="V4865" i="2"/>
  <c r="V4866" i="2"/>
  <c r="V4867" i="2"/>
  <c r="V4868" i="2"/>
  <c r="V4869" i="2"/>
  <c r="V4870" i="2"/>
  <c r="V4871" i="2"/>
  <c r="V4872" i="2"/>
  <c r="V4873" i="2"/>
  <c r="V4874" i="2"/>
  <c r="V4875" i="2"/>
  <c r="V4876" i="2"/>
  <c r="V4877" i="2"/>
  <c r="V4878" i="2"/>
  <c r="V4879" i="2"/>
  <c r="V4880" i="2"/>
  <c r="V4881" i="2"/>
  <c r="V4882" i="2"/>
  <c r="V4883" i="2"/>
  <c r="V4884" i="2"/>
  <c r="V4885" i="2"/>
  <c r="V4886" i="2"/>
  <c r="V4887" i="2"/>
  <c r="V4888" i="2"/>
  <c r="V4889" i="2"/>
  <c r="V4890" i="2"/>
  <c r="V4891" i="2"/>
  <c r="V4892" i="2"/>
  <c r="V4893" i="2"/>
  <c r="V4894" i="2"/>
  <c r="V4895" i="2"/>
  <c r="V4896" i="2"/>
  <c r="V4897" i="2"/>
  <c r="V4898" i="2"/>
  <c r="V4899" i="2"/>
  <c r="V4900" i="2"/>
  <c r="V4901" i="2"/>
  <c r="V4902" i="2"/>
  <c r="V4903" i="2"/>
  <c r="V4904" i="2"/>
  <c r="V4905" i="2"/>
  <c r="V4906" i="2"/>
  <c r="V4907" i="2"/>
  <c r="V4908" i="2"/>
  <c r="V4909" i="2"/>
  <c r="V4910" i="2"/>
  <c r="V4911" i="2"/>
  <c r="V4912" i="2"/>
  <c r="V4913" i="2"/>
  <c r="V4914" i="2"/>
  <c r="V4915" i="2"/>
  <c r="V4916" i="2"/>
  <c r="V4917" i="2"/>
  <c r="V4918" i="2"/>
  <c r="V4919" i="2"/>
  <c r="V4920" i="2"/>
  <c r="V4921" i="2"/>
  <c r="V4922" i="2"/>
  <c r="V4923" i="2"/>
  <c r="V4924" i="2"/>
  <c r="V4925" i="2"/>
  <c r="V4926" i="2"/>
  <c r="V4927" i="2"/>
  <c r="V4928" i="2"/>
  <c r="V4929" i="2"/>
  <c r="V4930" i="2"/>
  <c r="V4931" i="2"/>
  <c r="V4932" i="2"/>
  <c r="V4933" i="2"/>
  <c r="V4934" i="2"/>
  <c r="V4935" i="2"/>
  <c r="V4936" i="2"/>
  <c r="V4937" i="2"/>
  <c r="V4938" i="2"/>
  <c r="V4939" i="2"/>
  <c r="V4940" i="2"/>
  <c r="V4941" i="2"/>
  <c r="V4942" i="2"/>
  <c r="V4943" i="2"/>
  <c r="V4944" i="2"/>
  <c r="V4945" i="2"/>
  <c r="V4946" i="2"/>
  <c r="V4947" i="2"/>
  <c r="V4948" i="2"/>
  <c r="V4949" i="2"/>
  <c r="V4950" i="2"/>
  <c r="V4951" i="2"/>
  <c r="V4952" i="2"/>
  <c r="V4953" i="2"/>
  <c r="V4954" i="2"/>
  <c r="V4955" i="2"/>
  <c r="V4956" i="2"/>
  <c r="V4957" i="2"/>
  <c r="V4958" i="2"/>
  <c r="V4959" i="2"/>
  <c r="V4960" i="2"/>
  <c r="V4961" i="2"/>
  <c r="V4962" i="2"/>
  <c r="V4963" i="2"/>
  <c r="V4964" i="2"/>
  <c r="V4965" i="2"/>
  <c r="V4966" i="2"/>
  <c r="V4967" i="2"/>
  <c r="V4968" i="2"/>
  <c r="V4969" i="2"/>
  <c r="V4970" i="2"/>
  <c r="V4971" i="2"/>
  <c r="V4972" i="2"/>
  <c r="V4973" i="2"/>
  <c r="V4974" i="2"/>
  <c r="V4975" i="2"/>
  <c r="V4976" i="2"/>
  <c r="V4977" i="2"/>
  <c r="V4978" i="2"/>
  <c r="V4979" i="2"/>
  <c r="V4980" i="2"/>
  <c r="V4981" i="2"/>
  <c r="V4982" i="2"/>
  <c r="V4983" i="2"/>
  <c r="V4984" i="2"/>
  <c r="V4985" i="2"/>
  <c r="V4986" i="2"/>
  <c r="V4987" i="2"/>
  <c r="V4988" i="2"/>
  <c r="V4989" i="2"/>
  <c r="V4990" i="2"/>
  <c r="V4991" i="2"/>
  <c r="V4992" i="2"/>
  <c r="V4993" i="2"/>
  <c r="V4994" i="2"/>
  <c r="V4995" i="2"/>
  <c r="V4996" i="2"/>
  <c r="V4997" i="2"/>
  <c r="V4998" i="2"/>
  <c r="V4999" i="2"/>
  <c r="V5000" i="2"/>
  <c r="V5001" i="2"/>
  <c r="V5002" i="2"/>
  <c r="V5003" i="2"/>
  <c r="V5004" i="2"/>
  <c r="V5005" i="2"/>
  <c r="V5006" i="2"/>
  <c r="V5007" i="2"/>
  <c r="V5008" i="2"/>
  <c r="V5009" i="2"/>
  <c r="V5010" i="2"/>
  <c r="V5011" i="2"/>
  <c r="U139" i="2"/>
  <c r="U140" i="2"/>
  <c r="M140" i="3" s="1"/>
  <c r="U141" i="2"/>
  <c r="U142" i="2"/>
  <c r="U143" i="2"/>
  <c r="U144" i="2"/>
  <c r="U145" i="2"/>
  <c r="M145" i="3" s="1"/>
  <c r="U146" i="2"/>
  <c r="M146" i="3" s="1"/>
  <c r="U147" i="2"/>
  <c r="U148" i="2"/>
  <c r="U149" i="2"/>
  <c r="U150" i="2"/>
  <c r="U151" i="2"/>
  <c r="U152" i="2"/>
  <c r="U153" i="2"/>
  <c r="M153" i="3" s="1"/>
  <c r="U154" i="2"/>
  <c r="M154" i="3" s="1"/>
  <c r="U155" i="2"/>
  <c r="U156" i="2"/>
  <c r="M156" i="3" s="1"/>
  <c r="U157" i="2"/>
  <c r="U158" i="2"/>
  <c r="U159" i="2"/>
  <c r="U160" i="2"/>
  <c r="U161" i="2"/>
  <c r="M161" i="3" s="1"/>
  <c r="U162" i="2"/>
  <c r="M162" i="3" s="1"/>
  <c r="U163" i="2"/>
  <c r="U164" i="2"/>
  <c r="M164" i="3" s="1"/>
  <c r="U165" i="2"/>
  <c r="U166" i="2"/>
  <c r="U167" i="2"/>
  <c r="U168" i="2"/>
  <c r="U169" i="2"/>
  <c r="M169" i="3" s="1"/>
  <c r="U170" i="2"/>
  <c r="M170" i="3" s="1"/>
  <c r="U171" i="2"/>
  <c r="U172" i="2"/>
  <c r="M172" i="3" s="1"/>
  <c r="U173" i="2"/>
  <c r="U174" i="2"/>
  <c r="U175" i="2"/>
  <c r="U176" i="2"/>
  <c r="U177" i="2"/>
  <c r="M177" i="3" s="1"/>
  <c r="U178" i="2"/>
  <c r="M178" i="3" s="1"/>
  <c r="U179" i="2"/>
  <c r="U180" i="2"/>
  <c r="U181" i="2"/>
  <c r="U182" i="2"/>
  <c r="U183" i="2"/>
  <c r="U184" i="2"/>
  <c r="U185" i="2"/>
  <c r="M185" i="3" s="1"/>
  <c r="U186" i="2"/>
  <c r="M186" i="3" s="1"/>
  <c r="U187" i="2"/>
  <c r="U188" i="2"/>
  <c r="M188" i="3" s="1"/>
  <c r="U189" i="2"/>
  <c r="U190" i="2"/>
  <c r="U191" i="2"/>
  <c r="U192" i="2"/>
  <c r="U193" i="2"/>
  <c r="M193" i="3" s="1"/>
  <c r="U194" i="2"/>
  <c r="M194" i="3" s="1"/>
  <c r="U195" i="2"/>
  <c r="U196" i="2"/>
  <c r="M196" i="3" s="1"/>
  <c r="U197" i="2"/>
  <c r="U198" i="2"/>
  <c r="U199" i="2"/>
  <c r="U200" i="2"/>
  <c r="U201" i="2"/>
  <c r="M201" i="3" s="1"/>
  <c r="U202" i="2"/>
  <c r="M202" i="3" s="1"/>
  <c r="U203" i="2"/>
  <c r="U204" i="2"/>
  <c r="M204" i="3" s="1"/>
  <c r="U205" i="2"/>
  <c r="U206" i="2"/>
  <c r="U207" i="2"/>
  <c r="U208" i="2"/>
  <c r="U209" i="2"/>
  <c r="M209" i="3" s="1"/>
  <c r="U210" i="2"/>
  <c r="M210" i="3" s="1"/>
  <c r="U211" i="2"/>
  <c r="U212" i="2"/>
  <c r="U213" i="2"/>
  <c r="U214" i="2"/>
  <c r="U215" i="2"/>
  <c r="U216" i="2"/>
  <c r="U217" i="2"/>
  <c r="M217" i="3" s="1"/>
  <c r="U218" i="2"/>
  <c r="M218" i="3" s="1"/>
  <c r="U219" i="2"/>
  <c r="U220" i="2"/>
  <c r="M220" i="3" s="1"/>
  <c r="U221" i="2"/>
  <c r="U222" i="2"/>
  <c r="U223" i="2"/>
  <c r="U224" i="2"/>
  <c r="U225" i="2"/>
  <c r="M225" i="3" s="1"/>
  <c r="U226" i="2"/>
  <c r="M226" i="3" s="1"/>
  <c r="U227" i="2"/>
  <c r="U228" i="2"/>
  <c r="M228" i="3" s="1"/>
  <c r="U229" i="2"/>
  <c r="U230" i="2"/>
  <c r="U231" i="2"/>
  <c r="U232" i="2"/>
  <c r="U233" i="2"/>
  <c r="M233" i="3" s="1"/>
  <c r="U234" i="2"/>
  <c r="M234" i="3" s="1"/>
  <c r="U235" i="2"/>
  <c r="U236" i="2"/>
  <c r="M236" i="3" s="1"/>
  <c r="U237" i="2"/>
  <c r="U238" i="2"/>
  <c r="U239" i="2"/>
  <c r="U240" i="2"/>
  <c r="U241" i="2"/>
  <c r="M241" i="3" s="1"/>
  <c r="U242" i="2"/>
  <c r="M242" i="3" s="1"/>
  <c r="U243" i="2"/>
  <c r="U244" i="2"/>
  <c r="U245" i="2"/>
  <c r="U246" i="2"/>
  <c r="U247" i="2"/>
  <c r="U248" i="2"/>
  <c r="U249" i="2"/>
  <c r="M249" i="3" s="1"/>
  <c r="U250" i="2"/>
  <c r="M250" i="3" s="1"/>
  <c r="U251" i="2"/>
  <c r="U252" i="2"/>
  <c r="M252" i="3" s="1"/>
  <c r="U253" i="2"/>
  <c r="U254" i="2"/>
  <c r="U255" i="2"/>
  <c r="U256" i="2"/>
  <c r="U257" i="2"/>
  <c r="M257" i="3" s="1"/>
  <c r="U258" i="2"/>
  <c r="M258" i="3" s="1"/>
  <c r="U259" i="2"/>
  <c r="U260" i="2"/>
  <c r="M260" i="3" s="1"/>
  <c r="U261" i="2"/>
  <c r="U262" i="2"/>
  <c r="U263" i="2"/>
  <c r="U264" i="2"/>
  <c r="U265" i="2"/>
  <c r="M265" i="3" s="1"/>
  <c r="U266" i="2"/>
  <c r="M266" i="3" s="1"/>
  <c r="U267" i="2"/>
  <c r="U268" i="2"/>
  <c r="M268" i="3" s="1"/>
  <c r="U269" i="2"/>
  <c r="U270" i="2"/>
  <c r="U271" i="2"/>
  <c r="U272" i="2"/>
  <c r="U273" i="2"/>
  <c r="M273" i="3" s="1"/>
  <c r="U274" i="2"/>
  <c r="M274" i="3" s="1"/>
  <c r="U275" i="2"/>
  <c r="U276" i="2"/>
  <c r="U277" i="2"/>
  <c r="U278" i="2"/>
  <c r="U279" i="2"/>
  <c r="U280" i="2"/>
  <c r="U281" i="2"/>
  <c r="M281" i="3" s="1"/>
  <c r="U282" i="2"/>
  <c r="M282" i="3" s="1"/>
  <c r="U283" i="2"/>
  <c r="U284" i="2"/>
  <c r="M284" i="3" s="1"/>
  <c r="U285" i="2"/>
  <c r="U286" i="2"/>
  <c r="U287" i="2"/>
  <c r="U288" i="2"/>
  <c r="U289" i="2"/>
  <c r="U290" i="2"/>
  <c r="M290" i="3" s="1"/>
  <c r="U291" i="2"/>
  <c r="U292" i="2"/>
  <c r="M292" i="3" s="1"/>
  <c r="U293" i="2"/>
  <c r="U294" i="2"/>
  <c r="U295" i="2"/>
  <c r="U296" i="2"/>
  <c r="U297" i="2"/>
  <c r="M297" i="3" s="1"/>
  <c r="U298" i="2"/>
  <c r="M298" i="3" s="1"/>
  <c r="U299" i="2"/>
  <c r="U300" i="2"/>
  <c r="M300" i="3" s="1"/>
  <c r="U301" i="2"/>
  <c r="U302" i="2"/>
  <c r="U303" i="2"/>
  <c r="U304" i="2"/>
  <c r="U305" i="2"/>
  <c r="M305" i="3" s="1"/>
  <c r="U306" i="2"/>
  <c r="M306" i="3" s="1"/>
  <c r="U307" i="2"/>
  <c r="U308" i="2"/>
  <c r="M308" i="3" s="1"/>
  <c r="U309" i="2"/>
  <c r="U310" i="2"/>
  <c r="U311" i="2"/>
  <c r="U312" i="2"/>
  <c r="U313" i="2"/>
  <c r="M313" i="3" s="1"/>
  <c r="U314" i="2"/>
  <c r="M314" i="3" s="1"/>
  <c r="U315" i="2"/>
  <c r="U316" i="2"/>
  <c r="M316" i="3" s="1"/>
  <c r="U317" i="2"/>
  <c r="U318" i="2"/>
  <c r="U319" i="2"/>
  <c r="U320" i="2"/>
  <c r="U321" i="2"/>
  <c r="M321" i="3" s="1"/>
  <c r="U322" i="2"/>
  <c r="M322" i="3" s="1"/>
  <c r="U323" i="2"/>
  <c r="U324" i="2"/>
  <c r="M324" i="3" s="1"/>
  <c r="U325" i="2"/>
  <c r="U326" i="2"/>
  <c r="U327" i="2"/>
  <c r="U328" i="2"/>
  <c r="U329" i="2"/>
  <c r="M329" i="3" s="1"/>
  <c r="U330" i="2"/>
  <c r="M330" i="3" s="1"/>
  <c r="U331" i="2"/>
  <c r="U332" i="2"/>
  <c r="M332" i="3" s="1"/>
  <c r="U333" i="2"/>
  <c r="U334" i="2"/>
  <c r="U335" i="2"/>
  <c r="U336" i="2"/>
  <c r="U337" i="2"/>
  <c r="M337" i="3" s="1"/>
  <c r="U338" i="2"/>
  <c r="M338" i="3" s="1"/>
  <c r="U339" i="2"/>
  <c r="U340" i="2"/>
  <c r="M340" i="3" s="1"/>
  <c r="U341" i="2"/>
  <c r="U342" i="2"/>
  <c r="U343" i="2"/>
  <c r="U344" i="2"/>
  <c r="U345" i="2"/>
  <c r="M345" i="3" s="1"/>
  <c r="U346" i="2"/>
  <c r="M346" i="3" s="1"/>
  <c r="U347" i="2"/>
  <c r="U348" i="2"/>
  <c r="M348" i="3" s="1"/>
  <c r="U349" i="2"/>
  <c r="U350" i="2"/>
  <c r="U351" i="2"/>
  <c r="U352" i="2"/>
  <c r="U353" i="2"/>
  <c r="U354" i="2"/>
  <c r="M354" i="3" s="1"/>
  <c r="U355" i="2"/>
  <c r="U356" i="2"/>
  <c r="M356" i="3" s="1"/>
  <c r="U357" i="2"/>
  <c r="U358" i="2"/>
  <c r="U359" i="2"/>
  <c r="U360" i="2"/>
  <c r="U361" i="2"/>
  <c r="M361" i="3" s="1"/>
  <c r="U362" i="2"/>
  <c r="M362" i="3" s="1"/>
  <c r="U363" i="2"/>
  <c r="U364" i="2"/>
  <c r="M364" i="3" s="1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U3902" i="2"/>
  <c r="U3903" i="2"/>
  <c r="U3904" i="2"/>
  <c r="U3905" i="2"/>
  <c r="U3906" i="2"/>
  <c r="U3907" i="2"/>
  <c r="U3908" i="2"/>
  <c r="U3909" i="2"/>
  <c r="U3910" i="2"/>
  <c r="U3911" i="2"/>
  <c r="U3912" i="2"/>
  <c r="U3913" i="2"/>
  <c r="U3914" i="2"/>
  <c r="U3915" i="2"/>
  <c r="U3916" i="2"/>
  <c r="U3917" i="2"/>
  <c r="U3918" i="2"/>
  <c r="U3919" i="2"/>
  <c r="U3920" i="2"/>
  <c r="U3921" i="2"/>
  <c r="U3922" i="2"/>
  <c r="U3923" i="2"/>
  <c r="U3924" i="2"/>
  <c r="U3925" i="2"/>
  <c r="U3926" i="2"/>
  <c r="U3927" i="2"/>
  <c r="U3928" i="2"/>
  <c r="U3929" i="2"/>
  <c r="U3930" i="2"/>
  <c r="U3931" i="2"/>
  <c r="U3932" i="2"/>
  <c r="U3933" i="2"/>
  <c r="U3934" i="2"/>
  <c r="U3935" i="2"/>
  <c r="U3936" i="2"/>
  <c r="U3937" i="2"/>
  <c r="U3938" i="2"/>
  <c r="U3939" i="2"/>
  <c r="U3940" i="2"/>
  <c r="U3941" i="2"/>
  <c r="U3942" i="2"/>
  <c r="U3943" i="2"/>
  <c r="U3944" i="2"/>
  <c r="U3945" i="2"/>
  <c r="U3946" i="2"/>
  <c r="U3947" i="2"/>
  <c r="U3948" i="2"/>
  <c r="U3949" i="2"/>
  <c r="U3950" i="2"/>
  <c r="U3951" i="2"/>
  <c r="U3952" i="2"/>
  <c r="U3953" i="2"/>
  <c r="U3954" i="2"/>
  <c r="U3955" i="2"/>
  <c r="U3956" i="2"/>
  <c r="U3957" i="2"/>
  <c r="U3958" i="2"/>
  <c r="U3959" i="2"/>
  <c r="U3960" i="2"/>
  <c r="U3961" i="2"/>
  <c r="U3962" i="2"/>
  <c r="U3963" i="2"/>
  <c r="U3964" i="2"/>
  <c r="U3965" i="2"/>
  <c r="U3966" i="2"/>
  <c r="U3967" i="2"/>
  <c r="U3968" i="2"/>
  <c r="U3969" i="2"/>
  <c r="U3970" i="2"/>
  <c r="U3971" i="2"/>
  <c r="U3972" i="2"/>
  <c r="U3973" i="2"/>
  <c r="U3974" i="2"/>
  <c r="U3975" i="2"/>
  <c r="U3976" i="2"/>
  <c r="U3977" i="2"/>
  <c r="U3978" i="2"/>
  <c r="U3979" i="2"/>
  <c r="U3980" i="2"/>
  <c r="U3981" i="2"/>
  <c r="U3982" i="2"/>
  <c r="U3983" i="2"/>
  <c r="U3984" i="2"/>
  <c r="U3985" i="2"/>
  <c r="U3986" i="2"/>
  <c r="U3987" i="2"/>
  <c r="U3988" i="2"/>
  <c r="U3989" i="2"/>
  <c r="U3990" i="2"/>
  <c r="U3991" i="2"/>
  <c r="U3992" i="2"/>
  <c r="U3993" i="2"/>
  <c r="U3994" i="2"/>
  <c r="U3995" i="2"/>
  <c r="U3996" i="2"/>
  <c r="U3997" i="2"/>
  <c r="U3998" i="2"/>
  <c r="U3999" i="2"/>
  <c r="U4000" i="2"/>
  <c r="U4001" i="2"/>
  <c r="U4002" i="2"/>
  <c r="U4003" i="2"/>
  <c r="U4004" i="2"/>
  <c r="U4005" i="2"/>
  <c r="U4006" i="2"/>
  <c r="U4007" i="2"/>
  <c r="U4008" i="2"/>
  <c r="U4009" i="2"/>
  <c r="U4010" i="2"/>
  <c r="U4011" i="2"/>
  <c r="U4012" i="2"/>
  <c r="U4013" i="2"/>
  <c r="U4014" i="2"/>
  <c r="U4015" i="2"/>
  <c r="U4016" i="2"/>
  <c r="U4017" i="2"/>
  <c r="U4018" i="2"/>
  <c r="U4019" i="2"/>
  <c r="U4020" i="2"/>
  <c r="U4021" i="2"/>
  <c r="U4022" i="2"/>
  <c r="U4023" i="2"/>
  <c r="U4024" i="2"/>
  <c r="U4025" i="2"/>
  <c r="U4026" i="2"/>
  <c r="U4027" i="2"/>
  <c r="U4028" i="2"/>
  <c r="U4029" i="2"/>
  <c r="U4030" i="2"/>
  <c r="U4031" i="2"/>
  <c r="U4032" i="2"/>
  <c r="U4033" i="2"/>
  <c r="U4034" i="2"/>
  <c r="U4035" i="2"/>
  <c r="U4036" i="2"/>
  <c r="U4037" i="2"/>
  <c r="U4038" i="2"/>
  <c r="U4039" i="2"/>
  <c r="U4040" i="2"/>
  <c r="U4041" i="2"/>
  <c r="U4042" i="2"/>
  <c r="U4043" i="2"/>
  <c r="U4044" i="2"/>
  <c r="U4045" i="2"/>
  <c r="U4046" i="2"/>
  <c r="U4047" i="2"/>
  <c r="U4048" i="2"/>
  <c r="U4049" i="2"/>
  <c r="U4050" i="2"/>
  <c r="U4051" i="2"/>
  <c r="U4052" i="2"/>
  <c r="U4053" i="2"/>
  <c r="U4054" i="2"/>
  <c r="U4055" i="2"/>
  <c r="U4056" i="2"/>
  <c r="U4057" i="2"/>
  <c r="U4058" i="2"/>
  <c r="U4059" i="2"/>
  <c r="U4060" i="2"/>
  <c r="U4061" i="2"/>
  <c r="U4062" i="2"/>
  <c r="U4063" i="2"/>
  <c r="U4064" i="2"/>
  <c r="U4065" i="2"/>
  <c r="U4066" i="2"/>
  <c r="U4067" i="2"/>
  <c r="U4068" i="2"/>
  <c r="U4069" i="2"/>
  <c r="U4070" i="2"/>
  <c r="U4071" i="2"/>
  <c r="U4072" i="2"/>
  <c r="U4073" i="2"/>
  <c r="U4074" i="2"/>
  <c r="U4075" i="2"/>
  <c r="U4076" i="2"/>
  <c r="U4077" i="2"/>
  <c r="U4078" i="2"/>
  <c r="U4079" i="2"/>
  <c r="U4080" i="2"/>
  <c r="U4081" i="2"/>
  <c r="U4082" i="2"/>
  <c r="U4083" i="2"/>
  <c r="U4084" i="2"/>
  <c r="U4085" i="2"/>
  <c r="U4086" i="2"/>
  <c r="U4087" i="2"/>
  <c r="U4088" i="2"/>
  <c r="U4089" i="2"/>
  <c r="U4090" i="2"/>
  <c r="U4091" i="2"/>
  <c r="U4092" i="2"/>
  <c r="U4093" i="2"/>
  <c r="U4094" i="2"/>
  <c r="U4095" i="2"/>
  <c r="U4096" i="2"/>
  <c r="U4097" i="2"/>
  <c r="U4098" i="2"/>
  <c r="U4099" i="2"/>
  <c r="U4100" i="2"/>
  <c r="U4101" i="2"/>
  <c r="U4102" i="2"/>
  <c r="U4103" i="2"/>
  <c r="U4104" i="2"/>
  <c r="U4105" i="2"/>
  <c r="U4106" i="2"/>
  <c r="U4107" i="2"/>
  <c r="U4108" i="2"/>
  <c r="U4109" i="2"/>
  <c r="U4110" i="2"/>
  <c r="U4111" i="2"/>
  <c r="U4112" i="2"/>
  <c r="U4113" i="2"/>
  <c r="U4114" i="2"/>
  <c r="U4115" i="2"/>
  <c r="U4116" i="2"/>
  <c r="U4117" i="2"/>
  <c r="U4118" i="2"/>
  <c r="U4119" i="2"/>
  <c r="U4120" i="2"/>
  <c r="U4121" i="2"/>
  <c r="U4122" i="2"/>
  <c r="U4123" i="2"/>
  <c r="U4124" i="2"/>
  <c r="U4125" i="2"/>
  <c r="U4126" i="2"/>
  <c r="U4127" i="2"/>
  <c r="U4128" i="2"/>
  <c r="U4129" i="2"/>
  <c r="U4130" i="2"/>
  <c r="U4131" i="2"/>
  <c r="U4132" i="2"/>
  <c r="U4133" i="2"/>
  <c r="U4134" i="2"/>
  <c r="U4135" i="2"/>
  <c r="U4136" i="2"/>
  <c r="U4137" i="2"/>
  <c r="U4138" i="2"/>
  <c r="U4139" i="2"/>
  <c r="U4140" i="2"/>
  <c r="U4141" i="2"/>
  <c r="U4142" i="2"/>
  <c r="U4143" i="2"/>
  <c r="U4144" i="2"/>
  <c r="U4145" i="2"/>
  <c r="U4146" i="2"/>
  <c r="U4147" i="2"/>
  <c r="U4148" i="2"/>
  <c r="U4149" i="2"/>
  <c r="U4150" i="2"/>
  <c r="U4151" i="2"/>
  <c r="U4152" i="2"/>
  <c r="U4153" i="2"/>
  <c r="U4154" i="2"/>
  <c r="U4155" i="2"/>
  <c r="U4156" i="2"/>
  <c r="U4157" i="2"/>
  <c r="U4158" i="2"/>
  <c r="U4159" i="2"/>
  <c r="U4160" i="2"/>
  <c r="U4161" i="2"/>
  <c r="U4162" i="2"/>
  <c r="U4163" i="2"/>
  <c r="U4164" i="2"/>
  <c r="U4165" i="2"/>
  <c r="U4166" i="2"/>
  <c r="U4167" i="2"/>
  <c r="U4168" i="2"/>
  <c r="U4169" i="2"/>
  <c r="U4170" i="2"/>
  <c r="U4171" i="2"/>
  <c r="U4172" i="2"/>
  <c r="U4173" i="2"/>
  <c r="U4174" i="2"/>
  <c r="U4175" i="2"/>
  <c r="U4176" i="2"/>
  <c r="U4177" i="2"/>
  <c r="U4178" i="2"/>
  <c r="U4179" i="2"/>
  <c r="U4180" i="2"/>
  <c r="U4181" i="2"/>
  <c r="U4182" i="2"/>
  <c r="U4183" i="2"/>
  <c r="U4184" i="2"/>
  <c r="U4185" i="2"/>
  <c r="U4186" i="2"/>
  <c r="U4187" i="2"/>
  <c r="U4188" i="2"/>
  <c r="U4189" i="2"/>
  <c r="U4190" i="2"/>
  <c r="U4191" i="2"/>
  <c r="U4192" i="2"/>
  <c r="U4193" i="2"/>
  <c r="U4194" i="2"/>
  <c r="U4195" i="2"/>
  <c r="U4196" i="2"/>
  <c r="U4197" i="2"/>
  <c r="U4198" i="2"/>
  <c r="U4199" i="2"/>
  <c r="U4200" i="2"/>
  <c r="U4201" i="2"/>
  <c r="U4202" i="2"/>
  <c r="U4203" i="2"/>
  <c r="U4204" i="2"/>
  <c r="U4205" i="2"/>
  <c r="U4206" i="2"/>
  <c r="U4207" i="2"/>
  <c r="U4208" i="2"/>
  <c r="U4209" i="2"/>
  <c r="U4210" i="2"/>
  <c r="U4211" i="2"/>
  <c r="U4212" i="2"/>
  <c r="U4213" i="2"/>
  <c r="U4214" i="2"/>
  <c r="U4215" i="2"/>
  <c r="U4216" i="2"/>
  <c r="U4217" i="2"/>
  <c r="U4218" i="2"/>
  <c r="U4219" i="2"/>
  <c r="U4220" i="2"/>
  <c r="U4221" i="2"/>
  <c r="U4222" i="2"/>
  <c r="U4223" i="2"/>
  <c r="U4224" i="2"/>
  <c r="U4225" i="2"/>
  <c r="U4226" i="2"/>
  <c r="U4227" i="2"/>
  <c r="U4228" i="2"/>
  <c r="U4229" i="2"/>
  <c r="U4230" i="2"/>
  <c r="U4231" i="2"/>
  <c r="U4232" i="2"/>
  <c r="U4233" i="2"/>
  <c r="U4234" i="2"/>
  <c r="U4235" i="2"/>
  <c r="U4236" i="2"/>
  <c r="U4237" i="2"/>
  <c r="U4238" i="2"/>
  <c r="U4239" i="2"/>
  <c r="U4240" i="2"/>
  <c r="U4241" i="2"/>
  <c r="U4242" i="2"/>
  <c r="U4243" i="2"/>
  <c r="U4244" i="2"/>
  <c r="U4245" i="2"/>
  <c r="U4246" i="2"/>
  <c r="U4247" i="2"/>
  <c r="U4248" i="2"/>
  <c r="U4249" i="2"/>
  <c r="U4250" i="2"/>
  <c r="U4251" i="2"/>
  <c r="U4252" i="2"/>
  <c r="U4253" i="2"/>
  <c r="U4254" i="2"/>
  <c r="U4255" i="2"/>
  <c r="U4256" i="2"/>
  <c r="U4257" i="2"/>
  <c r="U4258" i="2"/>
  <c r="U4259" i="2"/>
  <c r="U4260" i="2"/>
  <c r="U4261" i="2"/>
  <c r="U4262" i="2"/>
  <c r="U4263" i="2"/>
  <c r="U4264" i="2"/>
  <c r="U4265" i="2"/>
  <c r="U4266" i="2"/>
  <c r="U4267" i="2"/>
  <c r="U4268" i="2"/>
  <c r="U4269" i="2"/>
  <c r="U4270" i="2"/>
  <c r="U4271" i="2"/>
  <c r="U4272" i="2"/>
  <c r="U4273" i="2"/>
  <c r="U4274" i="2"/>
  <c r="U4275" i="2"/>
  <c r="U4276" i="2"/>
  <c r="U4277" i="2"/>
  <c r="U4278" i="2"/>
  <c r="U4279" i="2"/>
  <c r="U4280" i="2"/>
  <c r="U4281" i="2"/>
  <c r="U4282" i="2"/>
  <c r="U4283" i="2"/>
  <c r="U4284" i="2"/>
  <c r="U4285" i="2"/>
  <c r="U4286" i="2"/>
  <c r="U4287" i="2"/>
  <c r="U4288" i="2"/>
  <c r="U4289" i="2"/>
  <c r="U4290" i="2"/>
  <c r="U4291" i="2"/>
  <c r="U4292" i="2"/>
  <c r="U4293" i="2"/>
  <c r="U4294" i="2"/>
  <c r="U4295" i="2"/>
  <c r="U4296" i="2"/>
  <c r="U4297" i="2"/>
  <c r="U4298" i="2"/>
  <c r="U4299" i="2"/>
  <c r="U4300" i="2"/>
  <c r="U4301" i="2"/>
  <c r="U4302" i="2"/>
  <c r="U4303" i="2"/>
  <c r="U4304" i="2"/>
  <c r="U4305" i="2"/>
  <c r="U4306" i="2"/>
  <c r="U4307" i="2"/>
  <c r="U4308" i="2"/>
  <c r="U4309" i="2"/>
  <c r="U4310" i="2"/>
  <c r="U4311" i="2"/>
  <c r="U4312" i="2"/>
  <c r="U4313" i="2"/>
  <c r="U4314" i="2"/>
  <c r="U4315" i="2"/>
  <c r="U4316" i="2"/>
  <c r="U4317" i="2"/>
  <c r="U4318" i="2"/>
  <c r="U4319" i="2"/>
  <c r="U4320" i="2"/>
  <c r="U4321" i="2"/>
  <c r="U4322" i="2"/>
  <c r="U4323" i="2"/>
  <c r="U4324" i="2"/>
  <c r="U4325" i="2"/>
  <c r="U4326" i="2"/>
  <c r="U4327" i="2"/>
  <c r="U4328" i="2"/>
  <c r="U4329" i="2"/>
  <c r="U4330" i="2"/>
  <c r="U4331" i="2"/>
  <c r="U4332" i="2"/>
  <c r="U4333" i="2"/>
  <c r="U4334" i="2"/>
  <c r="U4335" i="2"/>
  <c r="U4336" i="2"/>
  <c r="U4337" i="2"/>
  <c r="U4338" i="2"/>
  <c r="U4339" i="2"/>
  <c r="U4340" i="2"/>
  <c r="U4341" i="2"/>
  <c r="U4342" i="2"/>
  <c r="U4343" i="2"/>
  <c r="U4344" i="2"/>
  <c r="U4345" i="2"/>
  <c r="U4346" i="2"/>
  <c r="U4347" i="2"/>
  <c r="U4348" i="2"/>
  <c r="U4349" i="2"/>
  <c r="U4350" i="2"/>
  <c r="U4351" i="2"/>
  <c r="U4352" i="2"/>
  <c r="U4353" i="2"/>
  <c r="U4354" i="2"/>
  <c r="U4355" i="2"/>
  <c r="U4356" i="2"/>
  <c r="U4357" i="2"/>
  <c r="U4358" i="2"/>
  <c r="U4359" i="2"/>
  <c r="U4360" i="2"/>
  <c r="U4361" i="2"/>
  <c r="U4362" i="2"/>
  <c r="U4363" i="2"/>
  <c r="U4364" i="2"/>
  <c r="U4365" i="2"/>
  <c r="U4366" i="2"/>
  <c r="U4367" i="2"/>
  <c r="U4368" i="2"/>
  <c r="U4369" i="2"/>
  <c r="U4370" i="2"/>
  <c r="U4371" i="2"/>
  <c r="U4372" i="2"/>
  <c r="U4373" i="2"/>
  <c r="U4374" i="2"/>
  <c r="U4375" i="2"/>
  <c r="U4376" i="2"/>
  <c r="U4377" i="2"/>
  <c r="U4378" i="2"/>
  <c r="U4379" i="2"/>
  <c r="U4380" i="2"/>
  <c r="U4381" i="2"/>
  <c r="U4382" i="2"/>
  <c r="U4383" i="2"/>
  <c r="U4384" i="2"/>
  <c r="U4385" i="2"/>
  <c r="U4386" i="2"/>
  <c r="U4387" i="2"/>
  <c r="U4388" i="2"/>
  <c r="U4389" i="2"/>
  <c r="U4390" i="2"/>
  <c r="U4391" i="2"/>
  <c r="U4392" i="2"/>
  <c r="U4393" i="2"/>
  <c r="U4394" i="2"/>
  <c r="U4395" i="2"/>
  <c r="U4396" i="2"/>
  <c r="U4397" i="2"/>
  <c r="U4398" i="2"/>
  <c r="U4399" i="2"/>
  <c r="U4400" i="2"/>
  <c r="U4401" i="2"/>
  <c r="U4402" i="2"/>
  <c r="U4403" i="2"/>
  <c r="U4404" i="2"/>
  <c r="U4405" i="2"/>
  <c r="U4406" i="2"/>
  <c r="U4407" i="2"/>
  <c r="U4408" i="2"/>
  <c r="U4409" i="2"/>
  <c r="U4410" i="2"/>
  <c r="U4411" i="2"/>
  <c r="U4412" i="2"/>
  <c r="U4413" i="2"/>
  <c r="U4414" i="2"/>
  <c r="U4415" i="2"/>
  <c r="U4416" i="2"/>
  <c r="U4417" i="2"/>
  <c r="U4418" i="2"/>
  <c r="U4419" i="2"/>
  <c r="U4420" i="2"/>
  <c r="U4421" i="2"/>
  <c r="U4422" i="2"/>
  <c r="U4423" i="2"/>
  <c r="U4424" i="2"/>
  <c r="U4425" i="2"/>
  <c r="U4426" i="2"/>
  <c r="U4427" i="2"/>
  <c r="U4428" i="2"/>
  <c r="U4429" i="2"/>
  <c r="U4430" i="2"/>
  <c r="U4431" i="2"/>
  <c r="U4432" i="2"/>
  <c r="U4433" i="2"/>
  <c r="U4434" i="2"/>
  <c r="U4435" i="2"/>
  <c r="U4436" i="2"/>
  <c r="U4437" i="2"/>
  <c r="U4438" i="2"/>
  <c r="U4439" i="2"/>
  <c r="U4440" i="2"/>
  <c r="U4441" i="2"/>
  <c r="U4442" i="2"/>
  <c r="U4443" i="2"/>
  <c r="U4444" i="2"/>
  <c r="U4445" i="2"/>
  <c r="U4446" i="2"/>
  <c r="U4447" i="2"/>
  <c r="U4448" i="2"/>
  <c r="U4449" i="2"/>
  <c r="U4450" i="2"/>
  <c r="U4451" i="2"/>
  <c r="U4452" i="2"/>
  <c r="U4453" i="2"/>
  <c r="U4454" i="2"/>
  <c r="U4455" i="2"/>
  <c r="U4456" i="2"/>
  <c r="U4457" i="2"/>
  <c r="U4458" i="2"/>
  <c r="U4459" i="2"/>
  <c r="U4460" i="2"/>
  <c r="U4461" i="2"/>
  <c r="U4462" i="2"/>
  <c r="U4463" i="2"/>
  <c r="U4464" i="2"/>
  <c r="U4465" i="2"/>
  <c r="U4466" i="2"/>
  <c r="U4467" i="2"/>
  <c r="U4468" i="2"/>
  <c r="U4469" i="2"/>
  <c r="U4470" i="2"/>
  <c r="U4471" i="2"/>
  <c r="U4472" i="2"/>
  <c r="U4473" i="2"/>
  <c r="U4474" i="2"/>
  <c r="U4475" i="2"/>
  <c r="U4476" i="2"/>
  <c r="U4477" i="2"/>
  <c r="U4478" i="2"/>
  <c r="U4479" i="2"/>
  <c r="U4480" i="2"/>
  <c r="U4481" i="2"/>
  <c r="U4482" i="2"/>
  <c r="U4483" i="2"/>
  <c r="U4484" i="2"/>
  <c r="U4485" i="2"/>
  <c r="U4486" i="2"/>
  <c r="U4487" i="2"/>
  <c r="U4488" i="2"/>
  <c r="U4489" i="2"/>
  <c r="U4490" i="2"/>
  <c r="U4491" i="2"/>
  <c r="U4492" i="2"/>
  <c r="U4493" i="2"/>
  <c r="U4494" i="2"/>
  <c r="U4495" i="2"/>
  <c r="U4496" i="2"/>
  <c r="U4497" i="2"/>
  <c r="U4498" i="2"/>
  <c r="U4499" i="2"/>
  <c r="U4500" i="2"/>
  <c r="U4501" i="2"/>
  <c r="U4502" i="2"/>
  <c r="U4503" i="2"/>
  <c r="U4504" i="2"/>
  <c r="U4505" i="2"/>
  <c r="U4506" i="2"/>
  <c r="U4507" i="2"/>
  <c r="U4508" i="2"/>
  <c r="U4509" i="2"/>
  <c r="U4510" i="2"/>
  <c r="U4511" i="2"/>
  <c r="U4512" i="2"/>
  <c r="U4513" i="2"/>
  <c r="U4514" i="2"/>
  <c r="U4515" i="2"/>
  <c r="U4516" i="2"/>
  <c r="U4517" i="2"/>
  <c r="U4518" i="2"/>
  <c r="U4519" i="2"/>
  <c r="U4520" i="2"/>
  <c r="U4521" i="2"/>
  <c r="U4522" i="2"/>
  <c r="U4523" i="2"/>
  <c r="U4524" i="2"/>
  <c r="U4525" i="2"/>
  <c r="U4526" i="2"/>
  <c r="U4527" i="2"/>
  <c r="U4528" i="2"/>
  <c r="U4529" i="2"/>
  <c r="U4530" i="2"/>
  <c r="U4531" i="2"/>
  <c r="U4532" i="2"/>
  <c r="U4533" i="2"/>
  <c r="U4534" i="2"/>
  <c r="U4535" i="2"/>
  <c r="U4536" i="2"/>
  <c r="U4537" i="2"/>
  <c r="U4538" i="2"/>
  <c r="U4539" i="2"/>
  <c r="U4540" i="2"/>
  <c r="U4541" i="2"/>
  <c r="U4542" i="2"/>
  <c r="U4543" i="2"/>
  <c r="U4544" i="2"/>
  <c r="U4545" i="2"/>
  <c r="U4546" i="2"/>
  <c r="U4547" i="2"/>
  <c r="U4548" i="2"/>
  <c r="U4549" i="2"/>
  <c r="U4550" i="2"/>
  <c r="U4551" i="2"/>
  <c r="U4552" i="2"/>
  <c r="U4553" i="2"/>
  <c r="U4554" i="2"/>
  <c r="U4555" i="2"/>
  <c r="U4556" i="2"/>
  <c r="U4557" i="2"/>
  <c r="U4558" i="2"/>
  <c r="U4559" i="2"/>
  <c r="U4560" i="2"/>
  <c r="U4561" i="2"/>
  <c r="U4562" i="2"/>
  <c r="U4563" i="2"/>
  <c r="U4564" i="2"/>
  <c r="U4565" i="2"/>
  <c r="U4566" i="2"/>
  <c r="U4567" i="2"/>
  <c r="U4568" i="2"/>
  <c r="U4569" i="2"/>
  <c r="U4570" i="2"/>
  <c r="U4571" i="2"/>
  <c r="U4572" i="2"/>
  <c r="U4573" i="2"/>
  <c r="U4574" i="2"/>
  <c r="U4575" i="2"/>
  <c r="U4576" i="2"/>
  <c r="U4577" i="2"/>
  <c r="U4578" i="2"/>
  <c r="U4579" i="2"/>
  <c r="U4580" i="2"/>
  <c r="U4581" i="2"/>
  <c r="U4582" i="2"/>
  <c r="U4583" i="2"/>
  <c r="U4584" i="2"/>
  <c r="U4585" i="2"/>
  <c r="U4586" i="2"/>
  <c r="U4587" i="2"/>
  <c r="U4588" i="2"/>
  <c r="U4589" i="2"/>
  <c r="U4590" i="2"/>
  <c r="U4591" i="2"/>
  <c r="U4592" i="2"/>
  <c r="U4593" i="2"/>
  <c r="U4594" i="2"/>
  <c r="U4595" i="2"/>
  <c r="U4596" i="2"/>
  <c r="U4597" i="2"/>
  <c r="U4598" i="2"/>
  <c r="U4599" i="2"/>
  <c r="U4600" i="2"/>
  <c r="U4601" i="2"/>
  <c r="U4602" i="2"/>
  <c r="U4603" i="2"/>
  <c r="U4604" i="2"/>
  <c r="U4605" i="2"/>
  <c r="U4606" i="2"/>
  <c r="U4607" i="2"/>
  <c r="U4608" i="2"/>
  <c r="U4609" i="2"/>
  <c r="U4610" i="2"/>
  <c r="U4611" i="2"/>
  <c r="U4612" i="2"/>
  <c r="U4613" i="2"/>
  <c r="U4614" i="2"/>
  <c r="U4615" i="2"/>
  <c r="U4616" i="2"/>
  <c r="U4617" i="2"/>
  <c r="U4618" i="2"/>
  <c r="U4619" i="2"/>
  <c r="U4620" i="2"/>
  <c r="U4621" i="2"/>
  <c r="U4622" i="2"/>
  <c r="U4623" i="2"/>
  <c r="U4624" i="2"/>
  <c r="U4625" i="2"/>
  <c r="U4626" i="2"/>
  <c r="U4627" i="2"/>
  <c r="U4628" i="2"/>
  <c r="U4629" i="2"/>
  <c r="U4630" i="2"/>
  <c r="U4631" i="2"/>
  <c r="U4632" i="2"/>
  <c r="U4633" i="2"/>
  <c r="U4634" i="2"/>
  <c r="U4635" i="2"/>
  <c r="U4636" i="2"/>
  <c r="U4637" i="2"/>
  <c r="U4638" i="2"/>
  <c r="U4639" i="2"/>
  <c r="U4640" i="2"/>
  <c r="U4641" i="2"/>
  <c r="U4642" i="2"/>
  <c r="U4643" i="2"/>
  <c r="U4644" i="2"/>
  <c r="U4645" i="2"/>
  <c r="U4646" i="2"/>
  <c r="U4647" i="2"/>
  <c r="U4648" i="2"/>
  <c r="U4649" i="2"/>
  <c r="U4650" i="2"/>
  <c r="U4651" i="2"/>
  <c r="U4652" i="2"/>
  <c r="U4653" i="2"/>
  <c r="U4654" i="2"/>
  <c r="U4655" i="2"/>
  <c r="U4656" i="2"/>
  <c r="U4657" i="2"/>
  <c r="U4658" i="2"/>
  <c r="U4659" i="2"/>
  <c r="U4660" i="2"/>
  <c r="U4661" i="2"/>
  <c r="U4662" i="2"/>
  <c r="U4663" i="2"/>
  <c r="U4664" i="2"/>
  <c r="U4665" i="2"/>
  <c r="U4666" i="2"/>
  <c r="U4667" i="2"/>
  <c r="U4668" i="2"/>
  <c r="U4669" i="2"/>
  <c r="U4670" i="2"/>
  <c r="U4671" i="2"/>
  <c r="U4672" i="2"/>
  <c r="U4673" i="2"/>
  <c r="U4674" i="2"/>
  <c r="U4675" i="2"/>
  <c r="U4676" i="2"/>
  <c r="U4677" i="2"/>
  <c r="U4678" i="2"/>
  <c r="U4679" i="2"/>
  <c r="U4680" i="2"/>
  <c r="U4681" i="2"/>
  <c r="U4682" i="2"/>
  <c r="U4683" i="2"/>
  <c r="U4684" i="2"/>
  <c r="U4685" i="2"/>
  <c r="U4686" i="2"/>
  <c r="U4687" i="2"/>
  <c r="U4688" i="2"/>
  <c r="U4689" i="2"/>
  <c r="U4690" i="2"/>
  <c r="U4691" i="2"/>
  <c r="U4692" i="2"/>
  <c r="U4693" i="2"/>
  <c r="U4694" i="2"/>
  <c r="U4695" i="2"/>
  <c r="U4696" i="2"/>
  <c r="U4697" i="2"/>
  <c r="U4698" i="2"/>
  <c r="U4699" i="2"/>
  <c r="U4700" i="2"/>
  <c r="U4701" i="2"/>
  <c r="U4702" i="2"/>
  <c r="U4703" i="2"/>
  <c r="U4704" i="2"/>
  <c r="U4705" i="2"/>
  <c r="U4706" i="2"/>
  <c r="U4707" i="2"/>
  <c r="U4708" i="2"/>
  <c r="U4709" i="2"/>
  <c r="U4710" i="2"/>
  <c r="U4711" i="2"/>
  <c r="U4712" i="2"/>
  <c r="U4713" i="2"/>
  <c r="U4714" i="2"/>
  <c r="U4715" i="2"/>
  <c r="U4716" i="2"/>
  <c r="U4717" i="2"/>
  <c r="U4718" i="2"/>
  <c r="U4719" i="2"/>
  <c r="U4720" i="2"/>
  <c r="U4721" i="2"/>
  <c r="U4722" i="2"/>
  <c r="U4723" i="2"/>
  <c r="U4724" i="2"/>
  <c r="U4725" i="2"/>
  <c r="U4726" i="2"/>
  <c r="U4727" i="2"/>
  <c r="U4728" i="2"/>
  <c r="U4729" i="2"/>
  <c r="U4730" i="2"/>
  <c r="U4731" i="2"/>
  <c r="U4732" i="2"/>
  <c r="U4733" i="2"/>
  <c r="U4734" i="2"/>
  <c r="U4735" i="2"/>
  <c r="U4736" i="2"/>
  <c r="U4737" i="2"/>
  <c r="U4738" i="2"/>
  <c r="U4739" i="2"/>
  <c r="U4740" i="2"/>
  <c r="U4741" i="2"/>
  <c r="U4742" i="2"/>
  <c r="U4743" i="2"/>
  <c r="U4744" i="2"/>
  <c r="U4745" i="2"/>
  <c r="U4746" i="2"/>
  <c r="U4747" i="2"/>
  <c r="U4748" i="2"/>
  <c r="U4749" i="2"/>
  <c r="U4750" i="2"/>
  <c r="U4751" i="2"/>
  <c r="U4752" i="2"/>
  <c r="U4753" i="2"/>
  <c r="U4754" i="2"/>
  <c r="U4755" i="2"/>
  <c r="U4756" i="2"/>
  <c r="U4757" i="2"/>
  <c r="U4758" i="2"/>
  <c r="U4759" i="2"/>
  <c r="U4760" i="2"/>
  <c r="U4761" i="2"/>
  <c r="U4762" i="2"/>
  <c r="U4763" i="2"/>
  <c r="U4764" i="2"/>
  <c r="U4765" i="2"/>
  <c r="U4766" i="2"/>
  <c r="U4767" i="2"/>
  <c r="U4768" i="2"/>
  <c r="U4769" i="2"/>
  <c r="U4770" i="2"/>
  <c r="U4771" i="2"/>
  <c r="U4772" i="2"/>
  <c r="U4773" i="2"/>
  <c r="U4774" i="2"/>
  <c r="U4775" i="2"/>
  <c r="U4776" i="2"/>
  <c r="U4777" i="2"/>
  <c r="U4778" i="2"/>
  <c r="U4779" i="2"/>
  <c r="U4780" i="2"/>
  <c r="U4781" i="2"/>
  <c r="U4782" i="2"/>
  <c r="U4783" i="2"/>
  <c r="U4784" i="2"/>
  <c r="U4785" i="2"/>
  <c r="U4786" i="2"/>
  <c r="U4787" i="2"/>
  <c r="U4788" i="2"/>
  <c r="U4789" i="2"/>
  <c r="U4790" i="2"/>
  <c r="U4791" i="2"/>
  <c r="U4792" i="2"/>
  <c r="U4793" i="2"/>
  <c r="U4794" i="2"/>
  <c r="U4795" i="2"/>
  <c r="U4796" i="2"/>
  <c r="U4797" i="2"/>
  <c r="U4798" i="2"/>
  <c r="U4799" i="2"/>
  <c r="U4800" i="2"/>
  <c r="U4801" i="2"/>
  <c r="U4802" i="2"/>
  <c r="U4803" i="2"/>
  <c r="U4804" i="2"/>
  <c r="U4805" i="2"/>
  <c r="U4806" i="2"/>
  <c r="U4807" i="2"/>
  <c r="U4808" i="2"/>
  <c r="U4809" i="2"/>
  <c r="U4810" i="2"/>
  <c r="U4811" i="2"/>
  <c r="U4812" i="2"/>
  <c r="U4813" i="2"/>
  <c r="U4814" i="2"/>
  <c r="U4815" i="2"/>
  <c r="U4816" i="2"/>
  <c r="U4817" i="2"/>
  <c r="U4818" i="2"/>
  <c r="U4819" i="2"/>
  <c r="U4820" i="2"/>
  <c r="U4821" i="2"/>
  <c r="U4822" i="2"/>
  <c r="U4823" i="2"/>
  <c r="U4824" i="2"/>
  <c r="U4825" i="2"/>
  <c r="U4826" i="2"/>
  <c r="U4827" i="2"/>
  <c r="U4828" i="2"/>
  <c r="U4829" i="2"/>
  <c r="U4830" i="2"/>
  <c r="U4831" i="2"/>
  <c r="U4832" i="2"/>
  <c r="U4833" i="2"/>
  <c r="U4834" i="2"/>
  <c r="U4835" i="2"/>
  <c r="U4836" i="2"/>
  <c r="U4837" i="2"/>
  <c r="U4838" i="2"/>
  <c r="U4839" i="2"/>
  <c r="U4840" i="2"/>
  <c r="U4841" i="2"/>
  <c r="U4842" i="2"/>
  <c r="U4843" i="2"/>
  <c r="U4844" i="2"/>
  <c r="U4845" i="2"/>
  <c r="U4846" i="2"/>
  <c r="U4847" i="2"/>
  <c r="U4848" i="2"/>
  <c r="U4849" i="2"/>
  <c r="U4850" i="2"/>
  <c r="U4851" i="2"/>
  <c r="U4852" i="2"/>
  <c r="U4853" i="2"/>
  <c r="U4854" i="2"/>
  <c r="U4855" i="2"/>
  <c r="U4856" i="2"/>
  <c r="U4857" i="2"/>
  <c r="U4858" i="2"/>
  <c r="U4859" i="2"/>
  <c r="U4860" i="2"/>
  <c r="U4861" i="2"/>
  <c r="U4862" i="2"/>
  <c r="U4863" i="2"/>
  <c r="U4864" i="2"/>
  <c r="U4865" i="2"/>
  <c r="U4866" i="2"/>
  <c r="U4867" i="2"/>
  <c r="U4868" i="2"/>
  <c r="U4869" i="2"/>
  <c r="U4870" i="2"/>
  <c r="U4871" i="2"/>
  <c r="U4872" i="2"/>
  <c r="U4873" i="2"/>
  <c r="U4874" i="2"/>
  <c r="U4875" i="2"/>
  <c r="U4876" i="2"/>
  <c r="U4877" i="2"/>
  <c r="U4878" i="2"/>
  <c r="U4879" i="2"/>
  <c r="U4880" i="2"/>
  <c r="U4881" i="2"/>
  <c r="U4882" i="2"/>
  <c r="U4883" i="2"/>
  <c r="U4884" i="2"/>
  <c r="U4885" i="2"/>
  <c r="U4886" i="2"/>
  <c r="U4887" i="2"/>
  <c r="U4888" i="2"/>
  <c r="U4889" i="2"/>
  <c r="U4890" i="2"/>
  <c r="U4891" i="2"/>
  <c r="U4892" i="2"/>
  <c r="U4893" i="2"/>
  <c r="U4894" i="2"/>
  <c r="U4895" i="2"/>
  <c r="U4896" i="2"/>
  <c r="U4897" i="2"/>
  <c r="U4898" i="2"/>
  <c r="U4899" i="2"/>
  <c r="U4900" i="2"/>
  <c r="U4901" i="2"/>
  <c r="U4902" i="2"/>
  <c r="U4903" i="2"/>
  <c r="U4904" i="2"/>
  <c r="U4905" i="2"/>
  <c r="U4906" i="2"/>
  <c r="U4907" i="2"/>
  <c r="U4908" i="2"/>
  <c r="U4909" i="2"/>
  <c r="U4910" i="2"/>
  <c r="U4911" i="2"/>
  <c r="U4912" i="2"/>
  <c r="U4913" i="2"/>
  <c r="U4914" i="2"/>
  <c r="U4915" i="2"/>
  <c r="U4916" i="2"/>
  <c r="U4917" i="2"/>
  <c r="U4918" i="2"/>
  <c r="U4919" i="2"/>
  <c r="U4920" i="2"/>
  <c r="U4921" i="2"/>
  <c r="U4922" i="2"/>
  <c r="U4923" i="2"/>
  <c r="U4924" i="2"/>
  <c r="U4925" i="2"/>
  <c r="U4926" i="2"/>
  <c r="U4927" i="2"/>
  <c r="U4928" i="2"/>
  <c r="U4929" i="2"/>
  <c r="U4930" i="2"/>
  <c r="U4931" i="2"/>
  <c r="U4932" i="2"/>
  <c r="U4933" i="2"/>
  <c r="U4934" i="2"/>
  <c r="U4935" i="2"/>
  <c r="U4936" i="2"/>
  <c r="U4937" i="2"/>
  <c r="U4938" i="2"/>
  <c r="U4939" i="2"/>
  <c r="U4940" i="2"/>
  <c r="U4941" i="2"/>
  <c r="U4942" i="2"/>
  <c r="U4943" i="2"/>
  <c r="U4944" i="2"/>
  <c r="U4945" i="2"/>
  <c r="U4946" i="2"/>
  <c r="U4947" i="2"/>
  <c r="U4948" i="2"/>
  <c r="U4949" i="2"/>
  <c r="U4950" i="2"/>
  <c r="U4951" i="2"/>
  <c r="U4952" i="2"/>
  <c r="U4953" i="2"/>
  <c r="U4954" i="2"/>
  <c r="U4955" i="2"/>
  <c r="U4956" i="2"/>
  <c r="U4957" i="2"/>
  <c r="U4958" i="2"/>
  <c r="U4959" i="2"/>
  <c r="U4960" i="2"/>
  <c r="U4961" i="2"/>
  <c r="U4962" i="2"/>
  <c r="U4963" i="2"/>
  <c r="U4964" i="2"/>
  <c r="U4965" i="2"/>
  <c r="U4966" i="2"/>
  <c r="U4967" i="2"/>
  <c r="U4968" i="2"/>
  <c r="U4969" i="2"/>
  <c r="U4970" i="2"/>
  <c r="U4971" i="2"/>
  <c r="U4972" i="2"/>
  <c r="U4973" i="2"/>
  <c r="U4974" i="2"/>
  <c r="U4975" i="2"/>
  <c r="U4976" i="2"/>
  <c r="U4977" i="2"/>
  <c r="U4978" i="2"/>
  <c r="U4979" i="2"/>
  <c r="U4980" i="2"/>
  <c r="U4981" i="2"/>
  <c r="U4982" i="2"/>
  <c r="U4983" i="2"/>
  <c r="U4984" i="2"/>
  <c r="U4985" i="2"/>
  <c r="U4986" i="2"/>
  <c r="U4987" i="2"/>
  <c r="U4988" i="2"/>
  <c r="U4989" i="2"/>
  <c r="U4990" i="2"/>
  <c r="U4991" i="2"/>
  <c r="U4992" i="2"/>
  <c r="U4993" i="2"/>
  <c r="U4994" i="2"/>
  <c r="U4995" i="2"/>
  <c r="U4996" i="2"/>
  <c r="U4997" i="2"/>
  <c r="U4998" i="2"/>
  <c r="U4999" i="2"/>
  <c r="U5000" i="2"/>
  <c r="U5001" i="2"/>
  <c r="U5002" i="2"/>
  <c r="U5003" i="2"/>
  <c r="U5004" i="2"/>
  <c r="U5005" i="2"/>
  <c r="U5006" i="2"/>
  <c r="U5007" i="2"/>
  <c r="U5008" i="2"/>
  <c r="U5009" i="2"/>
  <c r="U5010" i="2"/>
  <c r="U5011" i="2"/>
  <c r="T139" i="2"/>
  <c r="L139" i="3" s="1"/>
  <c r="T140" i="2"/>
  <c r="T141" i="2"/>
  <c r="T142" i="2"/>
  <c r="T143" i="2"/>
  <c r="T144" i="2"/>
  <c r="L144" i="3" s="1"/>
  <c r="T145" i="2"/>
  <c r="L145" i="3" s="1"/>
  <c r="T146" i="2"/>
  <c r="L146" i="3" s="1"/>
  <c r="T147" i="2"/>
  <c r="L147" i="3" s="1"/>
  <c r="T148" i="2"/>
  <c r="T149" i="2"/>
  <c r="T150" i="2"/>
  <c r="T151" i="2"/>
  <c r="T152" i="2"/>
  <c r="L152" i="3" s="1"/>
  <c r="T153" i="2"/>
  <c r="L153" i="3" s="1"/>
  <c r="T154" i="2"/>
  <c r="L154" i="3" s="1"/>
  <c r="T155" i="2"/>
  <c r="L155" i="3" s="1"/>
  <c r="T156" i="2"/>
  <c r="T157" i="2"/>
  <c r="T158" i="2"/>
  <c r="T159" i="2"/>
  <c r="T160" i="2"/>
  <c r="L160" i="3" s="1"/>
  <c r="T161" i="2"/>
  <c r="L161" i="3" s="1"/>
  <c r="T162" i="2"/>
  <c r="L162" i="3" s="1"/>
  <c r="T163" i="2"/>
  <c r="L163" i="3" s="1"/>
  <c r="T164" i="2"/>
  <c r="T165" i="2"/>
  <c r="T166" i="2"/>
  <c r="T167" i="2"/>
  <c r="T168" i="2"/>
  <c r="L168" i="3" s="1"/>
  <c r="T169" i="2"/>
  <c r="L169" i="3" s="1"/>
  <c r="T170" i="2"/>
  <c r="L170" i="3" s="1"/>
  <c r="T171" i="2"/>
  <c r="L171" i="3" s="1"/>
  <c r="T172" i="2"/>
  <c r="T173" i="2"/>
  <c r="T174" i="2"/>
  <c r="T175" i="2"/>
  <c r="T176" i="2"/>
  <c r="L176" i="3" s="1"/>
  <c r="T177" i="2"/>
  <c r="L177" i="3" s="1"/>
  <c r="T178" i="2"/>
  <c r="L178" i="3" s="1"/>
  <c r="T179" i="2"/>
  <c r="L179" i="3" s="1"/>
  <c r="T180" i="2"/>
  <c r="T181" i="2"/>
  <c r="T182" i="2"/>
  <c r="T183" i="2"/>
  <c r="T184" i="2"/>
  <c r="L184" i="3" s="1"/>
  <c r="T185" i="2"/>
  <c r="L185" i="3" s="1"/>
  <c r="T186" i="2"/>
  <c r="L186" i="3" s="1"/>
  <c r="T187" i="2"/>
  <c r="L187" i="3" s="1"/>
  <c r="T188" i="2"/>
  <c r="T189" i="2"/>
  <c r="T190" i="2"/>
  <c r="T191" i="2"/>
  <c r="T192" i="2"/>
  <c r="L192" i="3" s="1"/>
  <c r="T193" i="2"/>
  <c r="L193" i="3" s="1"/>
  <c r="T194" i="2"/>
  <c r="L194" i="3" s="1"/>
  <c r="T195" i="2"/>
  <c r="T196" i="2"/>
  <c r="T197" i="2"/>
  <c r="T198" i="2"/>
  <c r="T199" i="2"/>
  <c r="T200" i="2"/>
  <c r="L200" i="3" s="1"/>
  <c r="T201" i="2"/>
  <c r="L201" i="3" s="1"/>
  <c r="T202" i="2"/>
  <c r="L202" i="3" s="1"/>
  <c r="T203" i="2"/>
  <c r="L203" i="3" s="1"/>
  <c r="T204" i="2"/>
  <c r="T205" i="2"/>
  <c r="T206" i="2"/>
  <c r="T207" i="2"/>
  <c r="T208" i="2"/>
  <c r="L208" i="3" s="1"/>
  <c r="T209" i="2"/>
  <c r="L209" i="3" s="1"/>
  <c r="T210" i="2"/>
  <c r="L210" i="3" s="1"/>
  <c r="T211" i="2"/>
  <c r="L211" i="3" s="1"/>
  <c r="T212" i="2"/>
  <c r="T213" i="2"/>
  <c r="T214" i="2"/>
  <c r="T215" i="2"/>
  <c r="T216" i="2"/>
  <c r="L216" i="3" s="1"/>
  <c r="T217" i="2"/>
  <c r="L217" i="3" s="1"/>
  <c r="T218" i="2"/>
  <c r="L218" i="3" s="1"/>
  <c r="T219" i="2"/>
  <c r="L219" i="3" s="1"/>
  <c r="T220" i="2"/>
  <c r="T221" i="2"/>
  <c r="T222" i="2"/>
  <c r="T223" i="2"/>
  <c r="T224" i="2"/>
  <c r="L224" i="3" s="1"/>
  <c r="T225" i="2"/>
  <c r="L225" i="3" s="1"/>
  <c r="T226" i="2"/>
  <c r="L226" i="3" s="1"/>
  <c r="T227" i="2"/>
  <c r="L227" i="3" s="1"/>
  <c r="T228" i="2"/>
  <c r="T229" i="2"/>
  <c r="T230" i="2"/>
  <c r="T231" i="2"/>
  <c r="T232" i="2"/>
  <c r="L232" i="3" s="1"/>
  <c r="T233" i="2"/>
  <c r="L233" i="3" s="1"/>
  <c r="T234" i="2"/>
  <c r="L234" i="3" s="1"/>
  <c r="T235" i="2"/>
  <c r="L235" i="3" s="1"/>
  <c r="T236" i="2"/>
  <c r="T237" i="2"/>
  <c r="T238" i="2"/>
  <c r="T239" i="2"/>
  <c r="T240" i="2"/>
  <c r="L240" i="3" s="1"/>
  <c r="T241" i="2"/>
  <c r="L241" i="3" s="1"/>
  <c r="T242" i="2"/>
  <c r="L242" i="3" s="1"/>
  <c r="T243" i="2"/>
  <c r="L243" i="3" s="1"/>
  <c r="T244" i="2"/>
  <c r="T245" i="2"/>
  <c r="T246" i="2"/>
  <c r="T247" i="2"/>
  <c r="T248" i="2"/>
  <c r="L248" i="3" s="1"/>
  <c r="T249" i="2"/>
  <c r="L249" i="3" s="1"/>
  <c r="T250" i="2"/>
  <c r="L250" i="3" s="1"/>
  <c r="T251" i="2"/>
  <c r="L251" i="3" s="1"/>
  <c r="T252" i="2"/>
  <c r="T253" i="2"/>
  <c r="T254" i="2"/>
  <c r="T255" i="2"/>
  <c r="T256" i="2"/>
  <c r="L256" i="3" s="1"/>
  <c r="T257" i="2"/>
  <c r="L257" i="3" s="1"/>
  <c r="T258" i="2"/>
  <c r="L258" i="3" s="1"/>
  <c r="T259" i="2"/>
  <c r="T260" i="2"/>
  <c r="T261" i="2"/>
  <c r="T262" i="2"/>
  <c r="T263" i="2"/>
  <c r="T264" i="2"/>
  <c r="L264" i="3" s="1"/>
  <c r="T265" i="2"/>
  <c r="L265" i="3" s="1"/>
  <c r="T266" i="2"/>
  <c r="L266" i="3" s="1"/>
  <c r="T267" i="2"/>
  <c r="L267" i="3" s="1"/>
  <c r="T268" i="2"/>
  <c r="T269" i="2"/>
  <c r="T270" i="2"/>
  <c r="T271" i="2"/>
  <c r="T272" i="2"/>
  <c r="L272" i="3" s="1"/>
  <c r="T273" i="2"/>
  <c r="L273" i="3" s="1"/>
  <c r="T274" i="2"/>
  <c r="L274" i="3" s="1"/>
  <c r="T275" i="2"/>
  <c r="L275" i="3" s="1"/>
  <c r="T276" i="2"/>
  <c r="T277" i="2"/>
  <c r="T278" i="2"/>
  <c r="T279" i="2"/>
  <c r="T280" i="2"/>
  <c r="L280" i="3" s="1"/>
  <c r="T281" i="2"/>
  <c r="L281" i="3" s="1"/>
  <c r="T282" i="2"/>
  <c r="L282" i="3" s="1"/>
  <c r="T283" i="2"/>
  <c r="L283" i="3" s="1"/>
  <c r="T284" i="2"/>
  <c r="T285" i="2"/>
  <c r="T286" i="2"/>
  <c r="T287" i="2"/>
  <c r="T288" i="2"/>
  <c r="L288" i="3" s="1"/>
  <c r="T289" i="2"/>
  <c r="L289" i="3" s="1"/>
  <c r="T290" i="2"/>
  <c r="L290" i="3" s="1"/>
  <c r="T291" i="2"/>
  <c r="L291" i="3" s="1"/>
  <c r="T292" i="2"/>
  <c r="T293" i="2"/>
  <c r="T294" i="2"/>
  <c r="T295" i="2"/>
  <c r="T296" i="2"/>
  <c r="L296" i="3" s="1"/>
  <c r="T297" i="2"/>
  <c r="L297" i="3" s="1"/>
  <c r="T298" i="2"/>
  <c r="L298" i="3" s="1"/>
  <c r="T299" i="2"/>
  <c r="L299" i="3" s="1"/>
  <c r="T300" i="2"/>
  <c r="T301" i="2"/>
  <c r="T302" i="2"/>
  <c r="T303" i="2"/>
  <c r="T304" i="2"/>
  <c r="L304" i="3" s="1"/>
  <c r="T305" i="2"/>
  <c r="L305" i="3" s="1"/>
  <c r="T306" i="2"/>
  <c r="L306" i="3" s="1"/>
  <c r="T307" i="2"/>
  <c r="L307" i="3" s="1"/>
  <c r="T308" i="2"/>
  <c r="T309" i="2"/>
  <c r="T310" i="2"/>
  <c r="T311" i="2"/>
  <c r="T312" i="2"/>
  <c r="L312" i="3" s="1"/>
  <c r="T313" i="2"/>
  <c r="L313" i="3" s="1"/>
  <c r="T314" i="2"/>
  <c r="L314" i="3" s="1"/>
  <c r="T315" i="2"/>
  <c r="L315" i="3" s="1"/>
  <c r="T316" i="2"/>
  <c r="T317" i="2"/>
  <c r="T318" i="2"/>
  <c r="T319" i="2"/>
  <c r="T320" i="2"/>
  <c r="L320" i="3" s="1"/>
  <c r="T321" i="2"/>
  <c r="L321" i="3" s="1"/>
  <c r="T322" i="2"/>
  <c r="L322" i="3" s="1"/>
  <c r="T323" i="2"/>
  <c r="T324" i="2"/>
  <c r="T325" i="2"/>
  <c r="T326" i="2"/>
  <c r="T327" i="2"/>
  <c r="T328" i="2"/>
  <c r="L328" i="3" s="1"/>
  <c r="T329" i="2"/>
  <c r="L329" i="3" s="1"/>
  <c r="T330" i="2"/>
  <c r="L330" i="3" s="1"/>
  <c r="T331" i="2"/>
  <c r="L331" i="3" s="1"/>
  <c r="T332" i="2"/>
  <c r="T333" i="2"/>
  <c r="T334" i="2"/>
  <c r="T335" i="2"/>
  <c r="T336" i="2"/>
  <c r="L336" i="3" s="1"/>
  <c r="T337" i="2"/>
  <c r="L337" i="3" s="1"/>
  <c r="T338" i="2"/>
  <c r="L338" i="3" s="1"/>
  <c r="T339" i="2"/>
  <c r="L339" i="3" s="1"/>
  <c r="T340" i="2"/>
  <c r="T341" i="2"/>
  <c r="T342" i="2"/>
  <c r="T343" i="2"/>
  <c r="T344" i="2"/>
  <c r="L344" i="3" s="1"/>
  <c r="T345" i="2"/>
  <c r="L345" i="3" s="1"/>
  <c r="T346" i="2"/>
  <c r="L346" i="3" s="1"/>
  <c r="T347" i="2"/>
  <c r="L347" i="3" s="1"/>
  <c r="T348" i="2"/>
  <c r="T349" i="2"/>
  <c r="T350" i="2"/>
  <c r="T351" i="2"/>
  <c r="T352" i="2"/>
  <c r="L352" i="3" s="1"/>
  <c r="T353" i="2"/>
  <c r="L353" i="3" s="1"/>
  <c r="T354" i="2"/>
  <c r="L354" i="3" s="1"/>
  <c r="T355" i="2"/>
  <c r="L355" i="3" s="1"/>
  <c r="T356" i="2"/>
  <c r="T357" i="2"/>
  <c r="T358" i="2"/>
  <c r="T359" i="2"/>
  <c r="T360" i="2"/>
  <c r="L360" i="3" s="1"/>
  <c r="T361" i="2"/>
  <c r="L361" i="3" s="1"/>
  <c r="T362" i="2"/>
  <c r="L362" i="3" s="1"/>
  <c r="T363" i="2"/>
  <c r="L363" i="3" s="1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2119" i="2"/>
  <c r="T2120" i="2"/>
  <c r="T2121" i="2"/>
  <c r="T2122" i="2"/>
  <c r="T2123" i="2"/>
  <c r="T2124" i="2"/>
  <c r="T2125" i="2"/>
  <c r="T2126" i="2"/>
  <c r="T2127" i="2"/>
  <c r="T2128" i="2"/>
  <c r="T2129" i="2"/>
  <c r="T2130" i="2"/>
  <c r="T2131" i="2"/>
  <c r="T2132" i="2"/>
  <c r="T2133" i="2"/>
  <c r="T2134" i="2"/>
  <c r="T2135" i="2"/>
  <c r="T2136" i="2"/>
  <c r="T2137" i="2"/>
  <c r="T2138" i="2"/>
  <c r="T2139" i="2"/>
  <c r="T2140" i="2"/>
  <c r="T2141" i="2"/>
  <c r="T2142" i="2"/>
  <c r="T2143" i="2"/>
  <c r="T2144" i="2"/>
  <c r="T2145" i="2"/>
  <c r="T2146" i="2"/>
  <c r="T2147" i="2"/>
  <c r="T2148" i="2"/>
  <c r="T2149" i="2"/>
  <c r="T2150" i="2"/>
  <c r="T2151" i="2"/>
  <c r="T2152" i="2"/>
  <c r="T2153" i="2"/>
  <c r="T2154" i="2"/>
  <c r="T2155" i="2"/>
  <c r="T2156" i="2"/>
  <c r="T2157" i="2"/>
  <c r="T2158" i="2"/>
  <c r="T2159" i="2"/>
  <c r="T2160" i="2"/>
  <c r="T2161" i="2"/>
  <c r="T2162" i="2"/>
  <c r="T2163" i="2"/>
  <c r="T2164" i="2"/>
  <c r="T2165" i="2"/>
  <c r="T2166" i="2"/>
  <c r="T2167" i="2"/>
  <c r="T2168" i="2"/>
  <c r="T2169" i="2"/>
  <c r="T2170" i="2"/>
  <c r="T2171" i="2"/>
  <c r="T2172" i="2"/>
  <c r="T2173" i="2"/>
  <c r="T2174" i="2"/>
  <c r="T2175" i="2"/>
  <c r="T2176" i="2"/>
  <c r="T2177" i="2"/>
  <c r="T2178" i="2"/>
  <c r="T2179" i="2"/>
  <c r="T2180" i="2"/>
  <c r="T2181" i="2"/>
  <c r="T2182" i="2"/>
  <c r="T2183" i="2"/>
  <c r="T2184" i="2"/>
  <c r="T2185" i="2"/>
  <c r="T2186" i="2"/>
  <c r="T2187" i="2"/>
  <c r="T2188" i="2"/>
  <c r="T2189" i="2"/>
  <c r="T2190" i="2"/>
  <c r="T2191" i="2"/>
  <c r="T2192" i="2"/>
  <c r="T2193" i="2"/>
  <c r="T2194" i="2"/>
  <c r="T2195" i="2"/>
  <c r="T2196" i="2"/>
  <c r="T2197" i="2"/>
  <c r="T2198" i="2"/>
  <c r="T2199" i="2"/>
  <c r="T2200" i="2"/>
  <c r="T2201" i="2"/>
  <c r="T2202" i="2"/>
  <c r="T2203" i="2"/>
  <c r="T2204" i="2"/>
  <c r="T2205" i="2"/>
  <c r="T2206" i="2"/>
  <c r="T2207" i="2"/>
  <c r="T2208" i="2"/>
  <c r="T2209" i="2"/>
  <c r="T2210" i="2"/>
  <c r="T2211" i="2"/>
  <c r="T2212" i="2"/>
  <c r="T2213" i="2"/>
  <c r="T2214" i="2"/>
  <c r="T2215" i="2"/>
  <c r="T2216" i="2"/>
  <c r="T2217" i="2"/>
  <c r="T2218" i="2"/>
  <c r="T2219" i="2"/>
  <c r="T2220" i="2"/>
  <c r="T2221" i="2"/>
  <c r="T2222" i="2"/>
  <c r="T2223" i="2"/>
  <c r="T2224" i="2"/>
  <c r="T2225" i="2"/>
  <c r="T2226" i="2"/>
  <c r="T2227" i="2"/>
  <c r="T2228" i="2"/>
  <c r="T2229" i="2"/>
  <c r="T2230" i="2"/>
  <c r="T2231" i="2"/>
  <c r="T2232" i="2"/>
  <c r="T2233" i="2"/>
  <c r="T2234" i="2"/>
  <c r="T2235" i="2"/>
  <c r="T2236" i="2"/>
  <c r="T2237" i="2"/>
  <c r="T2238" i="2"/>
  <c r="T2239" i="2"/>
  <c r="T2240" i="2"/>
  <c r="T2241" i="2"/>
  <c r="T2242" i="2"/>
  <c r="T2243" i="2"/>
  <c r="T2244" i="2"/>
  <c r="T2245" i="2"/>
  <c r="T2246" i="2"/>
  <c r="T2247" i="2"/>
  <c r="T2248" i="2"/>
  <c r="T2249" i="2"/>
  <c r="T2250" i="2"/>
  <c r="T2251" i="2"/>
  <c r="T2252" i="2"/>
  <c r="T2253" i="2"/>
  <c r="T2254" i="2"/>
  <c r="T2255" i="2"/>
  <c r="T2256" i="2"/>
  <c r="T2257" i="2"/>
  <c r="T2258" i="2"/>
  <c r="T2259" i="2"/>
  <c r="T2260" i="2"/>
  <c r="T2261" i="2"/>
  <c r="T2262" i="2"/>
  <c r="T2263" i="2"/>
  <c r="T2264" i="2"/>
  <c r="T2265" i="2"/>
  <c r="T2266" i="2"/>
  <c r="T2267" i="2"/>
  <c r="T2268" i="2"/>
  <c r="T2269" i="2"/>
  <c r="T2270" i="2"/>
  <c r="T2271" i="2"/>
  <c r="T2272" i="2"/>
  <c r="T2273" i="2"/>
  <c r="T2274" i="2"/>
  <c r="T2275" i="2"/>
  <c r="T2276" i="2"/>
  <c r="T2277" i="2"/>
  <c r="T2278" i="2"/>
  <c r="T2279" i="2"/>
  <c r="T2280" i="2"/>
  <c r="T2281" i="2"/>
  <c r="T2282" i="2"/>
  <c r="T2283" i="2"/>
  <c r="T2284" i="2"/>
  <c r="T2285" i="2"/>
  <c r="T2286" i="2"/>
  <c r="T2287" i="2"/>
  <c r="T2288" i="2"/>
  <c r="T2289" i="2"/>
  <c r="T2290" i="2"/>
  <c r="T2291" i="2"/>
  <c r="T2292" i="2"/>
  <c r="T2293" i="2"/>
  <c r="T2294" i="2"/>
  <c r="T2295" i="2"/>
  <c r="T2296" i="2"/>
  <c r="T2297" i="2"/>
  <c r="T2298" i="2"/>
  <c r="T2299" i="2"/>
  <c r="T2300" i="2"/>
  <c r="T2301" i="2"/>
  <c r="T2302" i="2"/>
  <c r="T2303" i="2"/>
  <c r="T2304" i="2"/>
  <c r="T2305" i="2"/>
  <c r="T2306" i="2"/>
  <c r="T2307" i="2"/>
  <c r="T2308" i="2"/>
  <c r="T2309" i="2"/>
  <c r="T2310" i="2"/>
  <c r="T2311" i="2"/>
  <c r="T2312" i="2"/>
  <c r="T2313" i="2"/>
  <c r="T2314" i="2"/>
  <c r="T2315" i="2"/>
  <c r="T2316" i="2"/>
  <c r="T2317" i="2"/>
  <c r="T2318" i="2"/>
  <c r="T2319" i="2"/>
  <c r="T2320" i="2"/>
  <c r="T2321" i="2"/>
  <c r="T2322" i="2"/>
  <c r="T2323" i="2"/>
  <c r="T2324" i="2"/>
  <c r="T2325" i="2"/>
  <c r="T2326" i="2"/>
  <c r="T2327" i="2"/>
  <c r="T2328" i="2"/>
  <c r="T2329" i="2"/>
  <c r="T2330" i="2"/>
  <c r="T2331" i="2"/>
  <c r="T2332" i="2"/>
  <c r="T2333" i="2"/>
  <c r="T2334" i="2"/>
  <c r="T2335" i="2"/>
  <c r="T2336" i="2"/>
  <c r="T2337" i="2"/>
  <c r="T2338" i="2"/>
  <c r="T2339" i="2"/>
  <c r="T2340" i="2"/>
  <c r="T2341" i="2"/>
  <c r="T2342" i="2"/>
  <c r="T2343" i="2"/>
  <c r="T2344" i="2"/>
  <c r="T2345" i="2"/>
  <c r="T2346" i="2"/>
  <c r="T2347" i="2"/>
  <c r="T2348" i="2"/>
  <c r="T2349" i="2"/>
  <c r="T2350" i="2"/>
  <c r="T2351" i="2"/>
  <c r="T2352" i="2"/>
  <c r="T2353" i="2"/>
  <c r="T2354" i="2"/>
  <c r="T2355" i="2"/>
  <c r="T2356" i="2"/>
  <c r="T2357" i="2"/>
  <c r="T2358" i="2"/>
  <c r="T2359" i="2"/>
  <c r="T2360" i="2"/>
  <c r="T2361" i="2"/>
  <c r="T2362" i="2"/>
  <c r="T2363" i="2"/>
  <c r="T2364" i="2"/>
  <c r="T2365" i="2"/>
  <c r="T2366" i="2"/>
  <c r="T2367" i="2"/>
  <c r="T2368" i="2"/>
  <c r="T2369" i="2"/>
  <c r="T2370" i="2"/>
  <c r="T2371" i="2"/>
  <c r="T2372" i="2"/>
  <c r="T2373" i="2"/>
  <c r="T2374" i="2"/>
  <c r="T2375" i="2"/>
  <c r="T2376" i="2"/>
  <c r="T2377" i="2"/>
  <c r="T2378" i="2"/>
  <c r="T2379" i="2"/>
  <c r="T2380" i="2"/>
  <c r="T2381" i="2"/>
  <c r="T2382" i="2"/>
  <c r="T2383" i="2"/>
  <c r="T2384" i="2"/>
  <c r="T2385" i="2"/>
  <c r="T2386" i="2"/>
  <c r="T2387" i="2"/>
  <c r="T2388" i="2"/>
  <c r="T2389" i="2"/>
  <c r="T2390" i="2"/>
  <c r="T2391" i="2"/>
  <c r="T2392" i="2"/>
  <c r="T2393" i="2"/>
  <c r="T2394" i="2"/>
  <c r="T2395" i="2"/>
  <c r="T2396" i="2"/>
  <c r="T2397" i="2"/>
  <c r="T2398" i="2"/>
  <c r="T2399" i="2"/>
  <c r="T2400" i="2"/>
  <c r="T2401" i="2"/>
  <c r="T2402" i="2"/>
  <c r="T2403" i="2"/>
  <c r="T2404" i="2"/>
  <c r="T2405" i="2"/>
  <c r="T2406" i="2"/>
  <c r="T2407" i="2"/>
  <c r="T2408" i="2"/>
  <c r="T2409" i="2"/>
  <c r="T2410" i="2"/>
  <c r="T2411" i="2"/>
  <c r="T2412" i="2"/>
  <c r="T2413" i="2"/>
  <c r="T2414" i="2"/>
  <c r="T2415" i="2"/>
  <c r="T2416" i="2"/>
  <c r="T2417" i="2"/>
  <c r="T2418" i="2"/>
  <c r="T2419" i="2"/>
  <c r="T2420" i="2"/>
  <c r="T2421" i="2"/>
  <c r="T2422" i="2"/>
  <c r="T2423" i="2"/>
  <c r="T2424" i="2"/>
  <c r="T2425" i="2"/>
  <c r="T2426" i="2"/>
  <c r="T2427" i="2"/>
  <c r="T2428" i="2"/>
  <c r="T2429" i="2"/>
  <c r="T2430" i="2"/>
  <c r="T2431" i="2"/>
  <c r="T2432" i="2"/>
  <c r="T2433" i="2"/>
  <c r="T2434" i="2"/>
  <c r="T2435" i="2"/>
  <c r="T2436" i="2"/>
  <c r="T2437" i="2"/>
  <c r="T2438" i="2"/>
  <c r="T2439" i="2"/>
  <c r="T2440" i="2"/>
  <c r="T2441" i="2"/>
  <c r="T2442" i="2"/>
  <c r="T2443" i="2"/>
  <c r="T2444" i="2"/>
  <c r="T2445" i="2"/>
  <c r="T2446" i="2"/>
  <c r="T2447" i="2"/>
  <c r="T2448" i="2"/>
  <c r="T2449" i="2"/>
  <c r="T2450" i="2"/>
  <c r="T2451" i="2"/>
  <c r="T2452" i="2"/>
  <c r="T2453" i="2"/>
  <c r="T2454" i="2"/>
  <c r="T2455" i="2"/>
  <c r="T2456" i="2"/>
  <c r="T2457" i="2"/>
  <c r="T2458" i="2"/>
  <c r="T2459" i="2"/>
  <c r="T2460" i="2"/>
  <c r="T2461" i="2"/>
  <c r="T2462" i="2"/>
  <c r="T2463" i="2"/>
  <c r="T2464" i="2"/>
  <c r="T2465" i="2"/>
  <c r="T2466" i="2"/>
  <c r="T2467" i="2"/>
  <c r="T2468" i="2"/>
  <c r="T2469" i="2"/>
  <c r="T2470" i="2"/>
  <c r="T2471" i="2"/>
  <c r="T2472" i="2"/>
  <c r="T2473" i="2"/>
  <c r="T2474" i="2"/>
  <c r="T2475" i="2"/>
  <c r="T2476" i="2"/>
  <c r="T2477" i="2"/>
  <c r="T2478" i="2"/>
  <c r="T2479" i="2"/>
  <c r="T2480" i="2"/>
  <c r="T2481" i="2"/>
  <c r="T2482" i="2"/>
  <c r="T2483" i="2"/>
  <c r="T2484" i="2"/>
  <c r="T2485" i="2"/>
  <c r="T2486" i="2"/>
  <c r="T2487" i="2"/>
  <c r="T2488" i="2"/>
  <c r="T2489" i="2"/>
  <c r="T2490" i="2"/>
  <c r="T2491" i="2"/>
  <c r="T2492" i="2"/>
  <c r="T2493" i="2"/>
  <c r="T2494" i="2"/>
  <c r="T2495" i="2"/>
  <c r="T2496" i="2"/>
  <c r="T2497" i="2"/>
  <c r="T2498" i="2"/>
  <c r="T2499" i="2"/>
  <c r="T2500" i="2"/>
  <c r="T2501" i="2"/>
  <c r="T2502" i="2"/>
  <c r="T2503" i="2"/>
  <c r="T2504" i="2"/>
  <c r="T2505" i="2"/>
  <c r="T2506" i="2"/>
  <c r="T2507" i="2"/>
  <c r="T2508" i="2"/>
  <c r="T2509" i="2"/>
  <c r="T2510" i="2"/>
  <c r="T2511" i="2"/>
  <c r="T2512" i="2"/>
  <c r="T2513" i="2"/>
  <c r="T2514" i="2"/>
  <c r="T2515" i="2"/>
  <c r="T2516" i="2"/>
  <c r="T2517" i="2"/>
  <c r="T2518" i="2"/>
  <c r="T2519" i="2"/>
  <c r="T2520" i="2"/>
  <c r="T2521" i="2"/>
  <c r="T2522" i="2"/>
  <c r="T2523" i="2"/>
  <c r="T2524" i="2"/>
  <c r="T2525" i="2"/>
  <c r="T2526" i="2"/>
  <c r="T2527" i="2"/>
  <c r="T2528" i="2"/>
  <c r="T2529" i="2"/>
  <c r="T2530" i="2"/>
  <c r="T2531" i="2"/>
  <c r="T2532" i="2"/>
  <c r="T2533" i="2"/>
  <c r="T2534" i="2"/>
  <c r="T2535" i="2"/>
  <c r="T2536" i="2"/>
  <c r="T2537" i="2"/>
  <c r="T2538" i="2"/>
  <c r="T2539" i="2"/>
  <c r="T2540" i="2"/>
  <c r="T2541" i="2"/>
  <c r="T2542" i="2"/>
  <c r="T2543" i="2"/>
  <c r="T2544" i="2"/>
  <c r="T2545" i="2"/>
  <c r="T2546" i="2"/>
  <c r="T2547" i="2"/>
  <c r="T2548" i="2"/>
  <c r="T2549" i="2"/>
  <c r="T2550" i="2"/>
  <c r="T2551" i="2"/>
  <c r="T2552" i="2"/>
  <c r="T2553" i="2"/>
  <c r="T2554" i="2"/>
  <c r="T2555" i="2"/>
  <c r="T2556" i="2"/>
  <c r="T2557" i="2"/>
  <c r="T2558" i="2"/>
  <c r="T2559" i="2"/>
  <c r="T2560" i="2"/>
  <c r="T2561" i="2"/>
  <c r="T2562" i="2"/>
  <c r="T2563" i="2"/>
  <c r="T2564" i="2"/>
  <c r="T2565" i="2"/>
  <c r="T2566" i="2"/>
  <c r="T2567" i="2"/>
  <c r="T2568" i="2"/>
  <c r="T2569" i="2"/>
  <c r="T2570" i="2"/>
  <c r="T2571" i="2"/>
  <c r="T2572" i="2"/>
  <c r="T2573" i="2"/>
  <c r="T2574" i="2"/>
  <c r="T2575" i="2"/>
  <c r="T2576" i="2"/>
  <c r="T2577" i="2"/>
  <c r="T2578" i="2"/>
  <c r="T2579" i="2"/>
  <c r="T2580" i="2"/>
  <c r="T2581" i="2"/>
  <c r="T2582" i="2"/>
  <c r="T2583" i="2"/>
  <c r="T2584" i="2"/>
  <c r="T2585" i="2"/>
  <c r="T2586" i="2"/>
  <c r="T2587" i="2"/>
  <c r="T2588" i="2"/>
  <c r="T2589" i="2"/>
  <c r="T2590" i="2"/>
  <c r="T2591" i="2"/>
  <c r="T2592" i="2"/>
  <c r="T2593" i="2"/>
  <c r="T2594" i="2"/>
  <c r="T2595" i="2"/>
  <c r="T2596" i="2"/>
  <c r="T2597" i="2"/>
  <c r="T2598" i="2"/>
  <c r="T2599" i="2"/>
  <c r="T2600" i="2"/>
  <c r="T2601" i="2"/>
  <c r="T2602" i="2"/>
  <c r="T2603" i="2"/>
  <c r="T2604" i="2"/>
  <c r="T2605" i="2"/>
  <c r="T2606" i="2"/>
  <c r="T2607" i="2"/>
  <c r="T2608" i="2"/>
  <c r="T2609" i="2"/>
  <c r="T2610" i="2"/>
  <c r="T2611" i="2"/>
  <c r="T2612" i="2"/>
  <c r="T2613" i="2"/>
  <c r="T2614" i="2"/>
  <c r="T2615" i="2"/>
  <c r="T2616" i="2"/>
  <c r="T2617" i="2"/>
  <c r="T2618" i="2"/>
  <c r="T2619" i="2"/>
  <c r="T2620" i="2"/>
  <c r="T2621" i="2"/>
  <c r="T2622" i="2"/>
  <c r="T2623" i="2"/>
  <c r="T2624" i="2"/>
  <c r="T2625" i="2"/>
  <c r="T2626" i="2"/>
  <c r="T2627" i="2"/>
  <c r="T2628" i="2"/>
  <c r="T2629" i="2"/>
  <c r="T2630" i="2"/>
  <c r="T2631" i="2"/>
  <c r="T2632" i="2"/>
  <c r="T2633" i="2"/>
  <c r="T2634" i="2"/>
  <c r="T2635" i="2"/>
  <c r="T2636" i="2"/>
  <c r="T2637" i="2"/>
  <c r="T2638" i="2"/>
  <c r="T2639" i="2"/>
  <c r="T2640" i="2"/>
  <c r="T2641" i="2"/>
  <c r="T2642" i="2"/>
  <c r="T2643" i="2"/>
  <c r="T2644" i="2"/>
  <c r="T2645" i="2"/>
  <c r="T2646" i="2"/>
  <c r="T2647" i="2"/>
  <c r="T2648" i="2"/>
  <c r="T2649" i="2"/>
  <c r="T2650" i="2"/>
  <c r="T2651" i="2"/>
  <c r="T2652" i="2"/>
  <c r="T2653" i="2"/>
  <c r="T2654" i="2"/>
  <c r="T2655" i="2"/>
  <c r="T2656" i="2"/>
  <c r="T2657" i="2"/>
  <c r="T2658" i="2"/>
  <c r="T2659" i="2"/>
  <c r="T2660" i="2"/>
  <c r="T2661" i="2"/>
  <c r="T2662" i="2"/>
  <c r="T2663" i="2"/>
  <c r="T2664" i="2"/>
  <c r="T2665" i="2"/>
  <c r="T2666" i="2"/>
  <c r="T2667" i="2"/>
  <c r="T2668" i="2"/>
  <c r="T2669" i="2"/>
  <c r="T2670" i="2"/>
  <c r="T2671" i="2"/>
  <c r="T2672" i="2"/>
  <c r="T2673" i="2"/>
  <c r="T2674" i="2"/>
  <c r="T2675" i="2"/>
  <c r="T2676" i="2"/>
  <c r="T2677" i="2"/>
  <c r="T2678" i="2"/>
  <c r="T2679" i="2"/>
  <c r="T2680" i="2"/>
  <c r="T2681" i="2"/>
  <c r="T2682" i="2"/>
  <c r="T2683" i="2"/>
  <c r="T2684" i="2"/>
  <c r="T2685" i="2"/>
  <c r="T2686" i="2"/>
  <c r="T2687" i="2"/>
  <c r="T2688" i="2"/>
  <c r="T2689" i="2"/>
  <c r="T2690" i="2"/>
  <c r="T2691" i="2"/>
  <c r="T2692" i="2"/>
  <c r="T2693" i="2"/>
  <c r="T2694" i="2"/>
  <c r="T2695" i="2"/>
  <c r="T2696" i="2"/>
  <c r="T2697" i="2"/>
  <c r="T2698" i="2"/>
  <c r="T2699" i="2"/>
  <c r="T2700" i="2"/>
  <c r="T2701" i="2"/>
  <c r="T2702" i="2"/>
  <c r="T2703" i="2"/>
  <c r="T2704" i="2"/>
  <c r="T2705" i="2"/>
  <c r="T2706" i="2"/>
  <c r="T2707" i="2"/>
  <c r="T2708" i="2"/>
  <c r="T2709" i="2"/>
  <c r="T2710" i="2"/>
  <c r="T2711" i="2"/>
  <c r="T2712" i="2"/>
  <c r="T2713" i="2"/>
  <c r="T2714" i="2"/>
  <c r="T2715" i="2"/>
  <c r="T2716" i="2"/>
  <c r="T2717" i="2"/>
  <c r="T2718" i="2"/>
  <c r="T2719" i="2"/>
  <c r="T2720" i="2"/>
  <c r="T2721" i="2"/>
  <c r="T2722" i="2"/>
  <c r="T2723" i="2"/>
  <c r="T2724" i="2"/>
  <c r="T2725" i="2"/>
  <c r="T2726" i="2"/>
  <c r="T2727" i="2"/>
  <c r="T2728" i="2"/>
  <c r="T2729" i="2"/>
  <c r="T2730" i="2"/>
  <c r="T2731" i="2"/>
  <c r="T2732" i="2"/>
  <c r="T2733" i="2"/>
  <c r="T2734" i="2"/>
  <c r="T2735" i="2"/>
  <c r="T2736" i="2"/>
  <c r="T2737" i="2"/>
  <c r="T2738" i="2"/>
  <c r="T2739" i="2"/>
  <c r="T2740" i="2"/>
  <c r="T2741" i="2"/>
  <c r="T2742" i="2"/>
  <c r="T2743" i="2"/>
  <c r="T2744" i="2"/>
  <c r="T2745" i="2"/>
  <c r="T2746" i="2"/>
  <c r="T2747" i="2"/>
  <c r="T2748" i="2"/>
  <c r="T2749" i="2"/>
  <c r="T2750" i="2"/>
  <c r="T2751" i="2"/>
  <c r="T2752" i="2"/>
  <c r="T2753" i="2"/>
  <c r="T2754" i="2"/>
  <c r="T2755" i="2"/>
  <c r="T2756" i="2"/>
  <c r="T2757" i="2"/>
  <c r="T2758" i="2"/>
  <c r="T2759" i="2"/>
  <c r="T2760" i="2"/>
  <c r="T2761" i="2"/>
  <c r="T2762" i="2"/>
  <c r="T2763" i="2"/>
  <c r="T2764" i="2"/>
  <c r="T2765" i="2"/>
  <c r="T2766" i="2"/>
  <c r="T2767" i="2"/>
  <c r="T2768" i="2"/>
  <c r="T2769" i="2"/>
  <c r="T2770" i="2"/>
  <c r="T2771" i="2"/>
  <c r="T2772" i="2"/>
  <c r="T2773" i="2"/>
  <c r="T2774" i="2"/>
  <c r="T2775" i="2"/>
  <c r="T2776" i="2"/>
  <c r="T2777" i="2"/>
  <c r="T2778" i="2"/>
  <c r="T2779" i="2"/>
  <c r="T2780" i="2"/>
  <c r="T2781" i="2"/>
  <c r="T2782" i="2"/>
  <c r="T2783" i="2"/>
  <c r="T2784" i="2"/>
  <c r="T2785" i="2"/>
  <c r="T2786" i="2"/>
  <c r="T2787" i="2"/>
  <c r="T2788" i="2"/>
  <c r="T2789" i="2"/>
  <c r="T2790" i="2"/>
  <c r="T2791" i="2"/>
  <c r="T2792" i="2"/>
  <c r="T2793" i="2"/>
  <c r="T2794" i="2"/>
  <c r="T2795" i="2"/>
  <c r="T2796" i="2"/>
  <c r="T2797" i="2"/>
  <c r="T2798" i="2"/>
  <c r="T2799" i="2"/>
  <c r="T2800" i="2"/>
  <c r="T2801" i="2"/>
  <c r="T2802" i="2"/>
  <c r="T2803" i="2"/>
  <c r="T2804" i="2"/>
  <c r="T2805" i="2"/>
  <c r="T2806" i="2"/>
  <c r="T2807" i="2"/>
  <c r="T2808" i="2"/>
  <c r="T2809" i="2"/>
  <c r="T2810" i="2"/>
  <c r="T2811" i="2"/>
  <c r="T2812" i="2"/>
  <c r="T2813" i="2"/>
  <c r="T2814" i="2"/>
  <c r="T2815" i="2"/>
  <c r="T2816" i="2"/>
  <c r="T2817" i="2"/>
  <c r="T2818" i="2"/>
  <c r="T2819" i="2"/>
  <c r="T2820" i="2"/>
  <c r="T2821" i="2"/>
  <c r="T2822" i="2"/>
  <c r="T2823" i="2"/>
  <c r="T2824" i="2"/>
  <c r="T2825" i="2"/>
  <c r="T2826" i="2"/>
  <c r="T2827" i="2"/>
  <c r="T2828" i="2"/>
  <c r="T2829" i="2"/>
  <c r="T2830" i="2"/>
  <c r="T2831" i="2"/>
  <c r="T2832" i="2"/>
  <c r="T2833" i="2"/>
  <c r="T2834" i="2"/>
  <c r="T2835" i="2"/>
  <c r="T2836" i="2"/>
  <c r="T2837" i="2"/>
  <c r="T2838" i="2"/>
  <c r="T2839" i="2"/>
  <c r="T2840" i="2"/>
  <c r="T2841" i="2"/>
  <c r="T2842" i="2"/>
  <c r="T2843" i="2"/>
  <c r="T2844" i="2"/>
  <c r="T2845" i="2"/>
  <c r="T2846" i="2"/>
  <c r="T2847" i="2"/>
  <c r="T2848" i="2"/>
  <c r="T2849" i="2"/>
  <c r="T2850" i="2"/>
  <c r="T2851" i="2"/>
  <c r="T2852" i="2"/>
  <c r="T2853" i="2"/>
  <c r="T2854" i="2"/>
  <c r="T2855" i="2"/>
  <c r="T2856" i="2"/>
  <c r="T2857" i="2"/>
  <c r="T2858" i="2"/>
  <c r="T2859" i="2"/>
  <c r="T2860" i="2"/>
  <c r="T2861" i="2"/>
  <c r="T2862" i="2"/>
  <c r="T2863" i="2"/>
  <c r="T2864" i="2"/>
  <c r="T2865" i="2"/>
  <c r="T2866" i="2"/>
  <c r="T2867" i="2"/>
  <c r="T2868" i="2"/>
  <c r="T2869" i="2"/>
  <c r="T2870" i="2"/>
  <c r="T2871" i="2"/>
  <c r="T2872" i="2"/>
  <c r="T2873" i="2"/>
  <c r="T2874" i="2"/>
  <c r="T2875" i="2"/>
  <c r="T2876" i="2"/>
  <c r="T2877" i="2"/>
  <c r="T2878" i="2"/>
  <c r="T2879" i="2"/>
  <c r="T2880" i="2"/>
  <c r="T2881" i="2"/>
  <c r="T2882" i="2"/>
  <c r="T2883" i="2"/>
  <c r="T2884" i="2"/>
  <c r="T2885" i="2"/>
  <c r="T2886" i="2"/>
  <c r="T2887" i="2"/>
  <c r="T2888" i="2"/>
  <c r="T2889" i="2"/>
  <c r="T2890" i="2"/>
  <c r="T2891" i="2"/>
  <c r="T2892" i="2"/>
  <c r="T2893" i="2"/>
  <c r="T2894" i="2"/>
  <c r="T2895" i="2"/>
  <c r="T2896" i="2"/>
  <c r="T2897" i="2"/>
  <c r="T2898" i="2"/>
  <c r="T2899" i="2"/>
  <c r="T2900" i="2"/>
  <c r="T2901" i="2"/>
  <c r="T2902" i="2"/>
  <c r="T2903" i="2"/>
  <c r="T2904" i="2"/>
  <c r="T2905" i="2"/>
  <c r="T2906" i="2"/>
  <c r="T2907" i="2"/>
  <c r="T2908" i="2"/>
  <c r="T2909" i="2"/>
  <c r="T2910" i="2"/>
  <c r="T2911" i="2"/>
  <c r="T2912" i="2"/>
  <c r="T2913" i="2"/>
  <c r="T2914" i="2"/>
  <c r="T2915" i="2"/>
  <c r="T2916" i="2"/>
  <c r="T2917" i="2"/>
  <c r="T2918" i="2"/>
  <c r="T2919" i="2"/>
  <c r="T2920" i="2"/>
  <c r="T2921" i="2"/>
  <c r="T2922" i="2"/>
  <c r="T2923" i="2"/>
  <c r="T2924" i="2"/>
  <c r="T2925" i="2"/>
  <c r="T2926" i="2"/>
  <c r="T2927" i="2"/>
  <c r="T2928" i="2"/>
  <c r="T2929" i="2"/>
  <c r="T2930" i="2"/>
  <c r="T2931" i="2"/>
  <c r="T2932" i="2"/>
  <c r="T2933" i="2"/>
  <c r="T2934" i="2"/>
  <c r="T2935" i="2"/>
  <c r="T2936" i="2"/>
  <c r="T2937" i="2"/>
  <c r="T2938" i="2"/>
  <c r="T2939" i="2"/>
  <c r="T2940" i="2"/>
  <c r="T2941" i="2"/>
  <c r="T2942" i="2"/>
  <c r="T2943" i="2"/>
  <c r="T2944" i="2"/>
  <c r="T2945" i="2"/>
  <c r="T2946" i="2"/>
  <c r="T2947" i="2"/>
  <c r="T2948" i="2"/>
  <c r="T2949" i="2"/>
  <c r="T2950" i="2"/>
  <c r="T2951" i="2"/>
  <c r="T2952" i="2"/>
  <c r="T2953" i="2"/>
  <c r="T2954" i="2"/>
  <c r="T2955" i="2"/>
  <c r="T2956" i="2"/>
  <c r="T2957" i="2"/>
  <c r="T2958" i="2"/>
  <c r="T2959" i="2"/>
  <c r="T2960" i="2"/>
  <c r="T2961" i="2"/>
  <c r="T2962" i="2"/>
  <c r="T2963" i="2"/>
  <c r="T2964" i="2"/>
  <c r="T2965" i="2"/>
  <c r="T2966" i="2"/>
  <c r="T2967" i="2"/>
  <c r="T2968" i="2"/>
  <c r="T2969" i="2"/>
  <c r="T2970" i="2"/>
  <c r="T2971" i="2"/>
  <c r="T2972" i="2"/>
  <c r="T2973" i="2"/>
  <c r="T2974" i="2"/>
  <c r="T2975" i="2"/>
  <c r="T2976" i="2"/>
  <c r="T2977" i="2"/>
  <c r="T2978" i="2"/>
  <c r="T2979" i="2"/>
  <c r="T2980" i="2"/>
  <c r="T2981" i="2"/>
  <c r="T2982" i="2"/>
  <c r="T2983" i="2"/>
  <c r="T2984" i="2"/>
  <c r="T2985" i="2"/>
  <c r="T2986" i="2"/>
  <c r="T2987" i="2"/>
  <c r="T2988" i="2"/>
  <c r="T2989" i="2"/>
  <c r="T2990" i="2"/>
  <c r="T2991" i="2"/>
  <c r="T2992" i="2"/>
  <c r="T2993" i="2"/>
  <c r="T2994" i="2"/>
  <c r="T2995" i="2"/>
  <c r="T2996" i="2"/>
  <c r="T2997" i="2"/>
  <c r="T2998" i="2"/>
  <c r="T2999" i="2"/>
  <c r="T3000" i="2"/>
  <c r="T3001" i="2"/>
  <c r="T3002" i="2"/>
  <c r="T3003" i="2"/>
  <c r="T3004" i="2"/>
  <c r="T3005" i="2"/>
  <c r="T3006" i="2"/>
  <c r="T3007" i="2"/>
  <c r="T3008" i="2"/>
  <c r="T3009" i="2"/>
  <c r="T3010" i="2"/>
  <c r="T3011" i="2"/>
  <c r="T3012" i="2"/>
  <c r="T3013" i="2"/>
  <c r="T3014" i="2"/>
  <c r="T3015" i="2"/>
  <c r="T3016" i="2"/>
  <c r="T3017" i="2"/>
  <c r="T3018" i="2"/>
  <c r="T3019" i="2"/>
  <c r="T3020" i="2"/>
  <c r="T3021" i="2"/>
  <c r="T3022" i="2"/>
  <c r="T3023" i="2"/>
  <c r="T3024" i="2"/>
  <c r="T3025" i="2"/>
  <c r="T3026" i="2"/>
  <c r="T3027" i="2"/>
  <c r="T3028" i="2"/>
  <c r="T3029" i="2"/>
  <c r="T3030" i="2"/>
  <c r="T3031" i="2"/>
  <c r="T3032" i="2"/>
  <c r="T3033" i="2"/>
  <c r="T3034" i="2"/>
  <c r="T3035" i="2"/>
  <c r="T3036" i="2"/>
  <c r="T3037" i="2"/>
  <c r="T3038" i="2"/>
  <c r="T3039" i="2"/>
  <c r="T3040" i="2"/>
  <c r="T3041" i="2"/>
  <c r="T3042" i="2"/>
  <c r="T3043" i="2"/>
  <c r="T3044" i="2"/>
  <c r="T3045" i="2"/>
  <c r="T3046" i="2"/>
  <c r="T3047" i="2"/>
  <c r="T3048" i="2"/>
  <c r="T3049" i="2"/>
  <c r="T3050" i="2"/>
  <c r="T3051" i="2"/>
  <c r="T3052" i="2"/>
  <c r="T3053" i="2"/>
  <c r="T3054" i="2"/>
  <c r="T3055" i="2"/>
  <c r="T3056" i="2"/>
  <c r="T3057" i="2"/>
  <c r="T3058" i="2"/>
  <c r="T3059" i="2"/>
  <c r="T3060" i="2"/>
  <c r="T3061" i="2"/>
  <c r="T3062" i="2"/>
  <c r="T3063" i="2"/>
  <c r="T3064" i="2"/>
  <c r="T3065" i="2"/>
  <c r="T3066" i="2"/>
  <c r="T3067" i="2"/>
  <c r="T3068" i="2"/>
  <c r="T3069" i="2"/>
  <c r="T3070" i="2"/>
  <c r="T3071" i="2"/>
  <c r="T3072" i="2"/>
  <c r="T3073" i="2"/>
  <c r="T3074" i="2"/>
  <c r="T3075" i="2"/>
  <c r="T3076" i="2"/>
  <c r="T3077" i="2"/>
  <c r="T3078" i="2"/>
  <c r="T3079" i="2"/>
  <c r="T3080" i="2"/>
  <c r="T3081" i="2"/>
  <c r="T3082" i="2"/>
  <c r="T3083" i="2"/>
  <c r="T3084" i="2"/>
  <c r="T3085" i="2"/>
  <c r="T3086" i="2"/>
  <c r="T3087" i="2"/>
  <c r="T3088" i="2"/>
  <c r="T3089" i="2"/>
  <c r="T3090" i="2"/>
  <c r="T3091" i="2"/>
  <c r="T3092" i="2"/>
  <c r="T3093" i="2"/>
  <c r="T3094" i="2"/>
  <c r="T3095" i="2"/>
  <c r="T3096" i="2"/>
  <c r="T3097" i="2"/>
  <c r="T3098" i="2"/>
  <c r="T3099" i="2"/>
  <c r="T3100" i="2"/>
  <c r="T3101" i="2"/>
  <c r="T3102" i="2"/>
  <c r="T3103" i="2"/>
  <c r="T3104" i="2"/>
  <c r="T3105" i="2"/>
  <c r="T3106" i="2"/>
  <c r="T3107" i="2"/>
  <c r="T3108" i="2"/>
  <c r="T3109" i="2"/>
  <c r="T3110" i="2"/>
  <c r="T3111" i="2"/>
  <c r="T3112" i="2"/>
  <c r="T3113" i="2"/>
  <c r="T3114" i="2"/>
  <c r="T3115" i="2"/>
  <c r="T3116" i="2"/>
  <c r="T3117" i="2"/>
  <c r="T3118" i="2"/>
  <c r="T3119" i="2"/>
  <c r="T3120" i="2"/>
  <c r="T3121" i="2"/>
  <c r="T3122" i="2"/>
  <c r="T3123" i="2"/>
  <c r="T3124" i="2"/>
  <c r="T3125" i="2"/>
  <c r="T3126" i="2"/>
  <c r="T3127" i="2"/>
  <c r="T3128" i="2"/>
  <c r="T3129" i="2"/>
  <c r="T3130" i="2"/>
  <c r="T3131" i="2"/>
  <c r="T3132" i="2"/>
  <c r="T3133" i="2"/>
  <c r="T3134" i="2"/>
  <c r="T3135" i="2"/>
  <c r="T3136" i="2"/>
  <c r="T3137" i="2"/>
  <c r="T3138" i="2"/>
  <c r="T3139" i="2"/>
  <c r="T3140" i="2"/>
  <c r="T3141" i="2"/>
  <c r="T3142" i="2"/>
  <c r="T3143" i="2"/>
  <c r="T3144" i="2"/>
  <c r="T3145" i="2"/>
  <c r="T3146" i="2"/>
  <c r="T3147" i="2"/>
  <c r="T3148" i="2"/>
  <c r="T3149" i="2"/>
  <c r="T3150" i="2"/>
  <c r="T3151" i="2"/>
  <c r="T3152" i="2"/>
  <c r="T3153" i="2"/>
  <c r="T3154" i="2"/>
  <c r="T3155" i="2"/>
  <c r="T3156" i="2"/>
  <c r="T3157" i="2"/>
  <c r="T3158" i="2"/>
  <c r="T3159" i="2"/>
  <c r="T3160" i="2"/>
  <c r="T3161" i="2"/>
  <c r="T3162" i="2"/>
  <c r="T3163" i="2"/>
  <c r="T3164" i="2"/>
  <c r="T3165" i="2"/>
  <c r="T3166" i="2"/>
  <c r="T3167" i="2"/>
  <c r="T3168" i="2"/>
  <c r="T3169" i="2"/>
  <c r="T3170" i="2"/>
  <c r="T3171" i="2"/>
  <c r="T3172" i="2"/>
  <c r="T3173" i="2"/>
  <c r="T3174" i="2"/>
  <c r="T3175" i="2"/>
  <c r="T3176" i="2"/>
  <c r="T3177" i="2"/>
  <c r="T3178" i="2"/>
  <c r="T3179" i="2"/>
  <c r="T3180" i="2"/>
  <c r="T3181" i="2"/>
  <c r="T3182" i="2"/>
  <c r="T3183" i="2"/>
  <c r="T3184" i="2"/>
  <c r="T3185" i="2"/>
  <c r="T3186" i="2"/>
  <c r="T3187" i="2"/>
  <c r="T3188" i="2"/>
  <c r="T3189" i="2"/>
  <c r="T3190" i="2"/>
  <c r="T3191" i="2"/>
  <c r="T3192" i="2"/>
  <c r="T3193" i="2"/>
  <c r="T3194" i="2"/>
  <c r="T3195" i="2"/>
  <c r="T3196" i="2"/>
  <c r="T3197" i="2"/>
  <c r="T3198" i="2"/>
  <c r="T3199" i="2"/>
  <c r="T3200" i="2"/>
  <c r="T3201" i="2"/>
  <c r="T3202" i="2"/>
  <c r="T3203" i="2"/>
  <c r="T3204" i="2"/>
  <c r="T3205" i="2"/>
  <c r="T3206" i="2"/>
  <c r="T3207" i="2"/>
  <c r="T3208" i="2"/>
  <c r="T3209" i="2"/>
  <c r="T3210" i="2"/>
  <c r="T3211" i="2"/>
  <c r="T3212" i="2"/>
  <c r="T3213" i="2"/>
  <c r="T3214" i="2"/>
  <c r="T3215" i="2"/>
  <c r="T3216" i="2"/>
  <c r="T3217" i="2"/>
  <c r="T3218" i="2"/>
  <c r="T3219" i="2"/>
  <c r="T3220" i="2"/>
  <c r="T3221" i="2"/>
  <c r="T3222" i="2"/>
  <c r="T3223" i="2"/>
  <c r="T3224" i="2"/>
  <c r="T3225" i="2"/>
  <c r="T3226" i="2"/>
  <c r="T3227" i="2"/>
  <c r="T3228" i="2"/>
  <c r="T3229" i="2"/>
  <c r="T3230" i="2"/>
  <c r="T3231" i="2"/>
  <c r="T3232" i="2"/>
  <c r="T3233" i="2"/>
  <c r="T3234" i="2"/>
  <c r="T3235" i="2"/>
  <c r="T3236" i="2"/>
  <c r="T3237" i="2"/>
  <c r="T3238" i="2"/>
  <c r="T3239" i="2"/>
  <c r="T3240" i="2"/>
  <c r="T3241" i="2"/>
  <c r="T3242" i="2"/>
  <c r="T3243" i="2"/>
  <c r="T3244" i="2"/>
  <c r="T3245" i="2"/>
  <c r="T3246" i="2"/>
  <c r="T3247" i="2"/>
  <c r="T3248" i="2"/>
  <c r="T3249" i="2"/>
  <c r="T3250" i="2"/>
  <c r="T3251" i="2"/>
  <c r="T3252" i="2"/>
  <c r="T3253" i="2"/>
  <c r="T3254" i="2"/>
  <c r="T3255" i="2"/>
  <c r="T3256" i="2"/>
  <c r="T3257" i="2"/>
  <c r="T3258" i="2"/>
  <c r="T3259" i="2"/>
  <c r="T3260" i="2"/>
  <c r="T3261" i="2"/>
  <c r="T3262" i="2"/>
  <c r="T3263" i="2"/>
  <c r="T3264" i="2"/>
  <c r="T3265" i="2"/>
  <c r="T3266" i="2"/>
  <c r="T3267" i="2"/>
  <c r="T3268" i="2"/>
  <c r="T3269" i="2"/>
  <c r="T3270" i="2"/>
  <c r="T3271" i="2"/>
  <c r="T3272" i="2"/>
  <c r="T3273" i="2"/>
  <c r="T3274" i="2"/>
  <c r="T3275" i="2"/>
  <c r="T3276" i="2"/>
  <c r="T3277" i="2"/>
  <c r="T3278" i="2"/>
  <c r="T3279" i="2"/>
  <c r="T3280" i="2"/>
  <c r="T3281" i="2"/>
  <c r="T3282" i="2"/>
  <c r="T3283" i="2"/>
  <c r="T3284" i="2"/>
  <c r="T3285" i="2"/>
  <c r="T3286" i="2"/>
  <c r="T3287" i="2"/>
  <c r="T3288" i="2"/>
  <c r="T3289" i="2"/>
  <c r="T3290" i="2"/>
  <c r="T3291" i="2"/>
  <c r="T3292" i="2"/>
  <c r="T3293" i="2"/>
  <c r="T3294" i="2"/>
  <c r="T3295" i="2"/>
  <c r="T3296" i="2"/>
  <c r="T3297" i="2"/>
  <c r="T3298" i="2"/>
  <c r="T3299" i="2"/>
  <c r="T3300" i="2"/>
  <c r="T3301" i="2"/>
  <c r="T3302" i="2"/>
  <c r="T3303" i="2"/>
  <c r="T3304" i="2"/>
  <c r="T3305" i="2"/>
  <c r="T3306" i="2"/>
  <c r="T3307" i="2"/>
  <c r="T3308" i="2"/>
  <c r="T3309" i="2"/>
  <c r="T3310" i="2"/>
  <c r="T3311" i="2"/>
  <c r="T3312" i="2"/>
  <c r="T3313" i="2"/>
  <c r="T3314" i="2"/>
  <c r="T3315" i="2"/>
  <c r="T3316" i="2"/>
  <c r="T3317" i="2"/>
  <c r="T3318" i="2"/>
  <c r="T3319" i="2"/>
  <c r="T3320" i="2"/>
  <c r="T3321" i="2"/>
  <c r="T3322" i="2"/>
  <c r="T3323" i="2"/>
  <c r="T3324" i="2"/>
  <c r="T3325" i="2"/>
  <c r="T3326" i="2"/>
  <c r="T3327" i="2"/>
  <c r="T3328" i="2"/>
  <c r="T3329" i="2"/>
  <c r="T3330" i="2"/>
  <c r="T3331" i="2"/>
  <c r="T3332" i="2"/>
  <c r="T3333" i="2"/>
  <c r="T3334" i="2"/>
  <c r="T3335" i="2"/>
  <c r="T3336" i="2"/>
  <c r="T3337" i="2"/>
  <c r="T3338" i="2"/>
  <c r="T3339" i="2"/>
  <c r="T3340" i="2"/>
  <c r="T3341" i="2"/>
  <c r="T3342" i="2"/>
  <c r="T3343" i="2"/>
  <c r="T3344" i="2"/>
  <c r="T3345" i="2"/>
  <c r="T3346" i="2"/>
  <c r="T3347" i="2"/>
  <c r="T3348" i="2"/>
  <c r="T3349" i="2"/>
  <c r="T3350" i="2"/>
  <c r="T3351" i="2"/>
  <c r="T3352" i="2"/>
  <c r="T3353" i="2"/>
  <c r="T3354" i="2"/>
  <c r="T3355" i="2"/>
  <c r="T3356" i="2"/>
  <c r="T3357" i="2"/>
  <c r="T3358" i="2"/>
  <c r="T3359" i="2"/>
  <c r="T3360" i="2"/>
  <c r="T3361" i="2"/>
  <c r="T3362" i="2"/>
  <c r="T3363" i="2"/>
  <c r="T3364" i="2"/>
  <c r="T3365" i="2"/>
  <c r="T3366" i="2"/>
  <c r="T3367" i="2"/>
  <c r="T3368" i="2"/>
  <c r="T3369" i="2"/>
  <c r="T3370" i="2"/>
  <c r="T3371" i="2"/>
  <c r="T3372" i="2"/>
  <c r="T3373" i="2"/>
  <c r="T3374" i="2"/>
  <c r="T3375" i="2"/>
  <c r="T3376" i="2"/>
  <c r="T3377" i="2"/>
  <c r="T3378" i="2"/>
  <c r="T3379" i="2"/>
  <c r="T3380" i="2"/>
  <c r="T3381" i="2"/>
  <c r="T3382" i="2"/>
  <c r="T3383" i="2"/>
  <c r="T3384" i="2"/>
  <c r="T3385" i="2"/>
  <c r="T3386" i="2"/>
  <c r="T3387" i="2"/>
  <c r="T3388" i="2"/>
  <c r="T3389" i="2"/>
  <c r="T3390" i="2"/>
  <c r="T3391" i="2"/>
  <c r="T3392" i="2"/>
  <c r="T3393" i="2"/>
  <c r="T3394" i="2"/>
  <c r="T3395" i="2"/>
  <c r="T3396" i="2"/>
  <c r="T3397" i="2"/>
  <c r="T3398" i="2"/>
  <c r="T3399" i="2"/>
  <c r="T3400" i="2"/>
  <c r="T3401" i="2"/>
  <c r="T3402" i="2"/>
  <c r="T3403" i="2"/>
  <c r="T3404" i="2"/>
  <c r="T3405" i="2"/>
  <c r="T3406" i="2"/>
  <c r="T3407" i="2"/>
  <c r="T3408" i="2"/>
  <c r="T3409" i="2"/>
  <c r="T3410" i="2"/>
  <c r="T3411" i="2"/>
  <c r="T3412" i="2"/>
  <c r="T3413" i="2"/>
  <c r="T3414" i="2"/>
  <c r="T3415" i="2"/>
  <c r="T3416" i="2"/>
  <c r="T3417" i="2"/>
  <c r="T3418" i="2"/>
  <c r="T3419" i="2"/>
  <c r="T3420" i="2"/>
  <c r="T3421" i="2"/>
  <c r="T3422" i="2"/>
  <c r="T3423" i="2"/>
  <c r="T3424" i="2"/>
  <c r="T3425" i="2"/>
  <c r="T3426" i="2"/>
  <c r="T3427" i="2"/>
  <c r="T3428" i="2"/>
  <c r="T3429" i="2"/>
  <c r="T3430" i="2"/>
  <c r="T3431" i="2"/>
  <c r="T3432" i="2"/>
  <c r="T3433" i="2"/>
  <c r="T3434" i="2"/>
  <c r="T3435" i="2"/>
  <c r="T3436" i="2"/>
  <c r="T3437" i="2"/>
  <c r="T3438" i="2"/>
  <c r="T3439" i="2"/>
  <c r="T3440" i="2"/>
  <c r="T3441" i="2"/>
  <c r="T3442" i="2"/>
  <c r="T3443" i="2"/>
  <c r="T3444" i="2"/>
  <c r="T3445" i="2"/>
  <c r="T3446" i="2"/>
  <c r="T3447" i="2"/>
  <c r="T3448" i="2"/>
  <c r="T3449" i="2"/>
  <c r="T3450" i="2"/>
  <c r="T3451" i="2"/>
  <c r="T3452" i="2"/>
  <c r="T3453" i="2"/>
  <c r="T3454" i="2"/>
  <c r="T3455" i="2"/>
  <c r="T3456" i="2"/>
  <c r="T3457" i="2"/>
  <c r="T3458" i="2"/>
  <c r="T3459" i="2"/>
  <c r="T3460" i="2"/>
  <c r="T3461" i="2"/>
  <c r="T3462" i="2"/>
  <c r="T3463" i="2"/>
  <c r="T3464" i="2"/>
  <c r="T3465" i="2"/>
  <c r="T3466" i="2"/>
  <c r="T3467" i="2"/>
  <c r="T3468" i="2"/>
  <c r="T3469" i="2"/>
  <c r="T3470" i="2"/>
  <c r="T3471" i="2"/>
  <c r="T3472" i="2"/>
  <c r="T3473" i="2"/>
  <c r="T3474" i="2"/>
  <c r="T3475" i="2"/>
  <c r="T3476" i="2"/>
  <c r="T3477" i="2"/>
  <c r="T3478" i="2"/>
  <c r="T3479" i="2"/>
  <c r="T3480" i="2"/>
  <c r="T3481" i="2"/>
  <c r="T3482" i="2"/>
  <c r="T3483" i="2"/>
  <c r="T3484" i="2"/>
  <c r="T3485" i="2"/>
  <c r="T3486" i="2"/>
  <c r="T3487" i="2"/>
  <c r="T3488" i="2"/>
  <c r="T3489" i="2"/>
  <c r="T3490" i="2"/>
  <c r="T3491" i="2"/>
  <c r="T3492" i="2"/>
  <c r="T3493" i="2"/>
  <c r="T3494" i="2"/>
  <c r="T3495" i="2"/>
  <c r="T3496" i="2"/>
  <c r="T3497" i="2"/>
  <c r="T3498" i="2"/>
  <c r="T3499" i="2"/>
  <c r="T3500" i="2"/>
  <c r="T3501" i="2"/>
  <c r="T3502" i="2"/>
  <c r="T3503" i="2"/>
  <c r="T3504" i="2"/>
  <c r="T3505" i="2"/>
  <c r="T3506" i="2"/>
  <c r="T3507" i="2"/>
  <c r="T3508" i="2"/>
  <c r="T3509" i="2"/>
  <c r="T3510" i="2"/>
  <c r="T3511" i="2"/>
  <c r="T3512" i="2"/>
  <c r="T3513" i="2"/>
  <c r="T3514" i="2"/>
  <c r="T3515" i="2"/>
  <c r="T3516" i="2"/>
  <c r="T3517" i="2"/>
  <c r="T3518" i="2"/>
  <c r="T3519" i="2"/>
  <c r="T3520" i="2"/>
  <c r="T3521" i="2"/>
  <c r="T3522" i="2"/>
  <c r="T3523" i="2"/>
  <c r="T3524" i="2"/>
  <c r="T3525" i="2"/>
  <c r="T3526" i="2"/>
  <c r="T3527" i="2"/>
  <c r="T3528" i="2"/>
  <c r="T3529" i="2"/>
  <c r="T3530" i="2"/>
  <c r="T3531" i="2"/>
  <c r="T3532" i="2"/>
  <c r="T3533" i="2"/>
  <c r="T3534" i="2"/>
  <c r="T3535" i="2"/>
  <c r="T3536" i="2"/>
  <c r="T3537" i="2"/>
  <c r="T3538" i="2"/>
  <c r="T3539" i="2"/>
  <c r="T3540" i="2"/>
  <c r="T3541" i="2"/>
  <c r="T3542" i="2"/>
  <c r="T3543" i="2"/>
  <c r="T3544" i="2"/>
  <c r="T3545" i="2"/>
  <c r="T3546" i="2"/>
  <c r="T3547" i="2"/>
  <c r="T3548" i="2"/>
  <c r="T3549" i="2"/>
  <c r="T3550" i="2"/>
  <c r="T3551" i="2"/>
  <c r="T3552" i="2"/>
  <c r="T3553" i="2"/>
  <c r="T3554" i="2"/>
  <c r="T3555" i="2"/>
  <c r="T3556" i="2"/>
  <c r="T3557" i="2"/>
  <c r="T3558" i="2"/>
  <c r="T3559" i="2"/>
  <c r="T3560" i="2"/>
  <c r="T3561" i="2"/>
  <c r="T3562" i="2"/>
  <c r="T3563" i="2"/>
  <c r="T3564" i="2"/>
  <c r="T3565" i="2"/>
  <c r="T3566" i="2"/>
  <c r="T3567" i="2"/>
  <c r="T3568" i="2"/>
  <c r="T3569" i="2"/>
  <c r="T3570" i="2"/>
  <c r="T3571" i="2"/>
  <c r="T3572" i="2"/>
  <c r="T3573" i="2"/>
  <c r="T3574" i="2"/>
  <c r="T3575" i="2"/>
  <c r="T3576" i="2"/>
  <c r="T3577" i="2"/>
  <c r="T3578" i="2"/>
  <c r="T3579" i="2"/>
  <c r="T3580" i="2"/>
  <c r="T3581" i="2"/>
  <c r="T3582" i="2"/>
  <c r="T3583" i="2"/>
  <c r="T3584" i="2"/>
  <c r="T3585" i="2"/>
  <c r="T3586" i="2"/>
  <c r="T3587" i="2"/>
  <c r="T3588" i="2"/>
  <c r="T3589" i="2"/>
  <c r="T3590" i="2"/>
  <c r="T3591" i="2"/>
  <c r="T3592" i="2"/>
  <c r="T3593" i="2"/>
  <c r="T3594" i="2"/>
  <c r="T3595" i="2"/>
  <c r="T3596" i="2"/>
  <c r="T3597" i="2"/>
  <c r="T3598" i="2"/>
  <c r="T3599" i="2"/>
  <c r="T3600" i="2"/>
  <c r="T3601" i="2"/>
  <c r="T3602" i="2"/>
  <c r="T3603" i="2"/>
  <c r="T3604" i="2"/>
  <c r="T3605" i="2"/>
  <c r="T3606" i="2"/>
  <c r="T3607" i="2"/>
  <c r="T3608" i="2"/>
  <c r="T3609" i="2"/>
  <c r="T3610" i="2"/>
  <c r="T3611" i="2"/>
  <c r="T3612" i="2"/>
  <c r="T3613" i="2"/>
  <c r="T3614" i="2"/>
  <c r="T3615" i="2"/>
  <c r="T3616" i="2"/>
  <c r="T3617" i="2"/>
  <c r="T3618" i="2"/>
  <c r="T3619" i="2"/>
  <c r="T3620" i="2"/>
  <c r="T3621" i="2"/>
  <c r="T3622" i="2"/>
  <c r="T3623" i="2"/>
  <c r="T3624" i="2"/>
  <c r="T3625" i="2"/>
  <c r="T3626" i="2"/>
  <c r="T3627" i="2"/>
  <c r="T3628" i="2"/>
  <c r="T3629" i="2"/>
  <c r="T3630" i="2"/>
  <c r="T3631" i="2"/>
  <c r="T3632" i="2"/>
  <c r="T3633" i="2"/>
  <c r="T3634" i="2"/>
  <c r="T3635" i="2"/>
  <c r="T3636" i="2"/>
  <c r="T3637" i="2"/>
  <c r="T3638" i="2"/>
  <c r="T3639" i="2"/>
  <c r="T3640" i="2"/>
  <c r="T3641" i="2"/>
  <c r="T3642" i="2"/>
  <c r="T3643" i="2"/>
  <c r="T3644" i="2"/>
  <c r="T3645" i="2"/>
  <c r="T3646" i="2"/>
  <c r="T3647" i="2"/>
  <c r="T3648" i="2"/>
  <c r="T3649" i="2"/>
  <c r="T3650" i="2"/>
  <c r="T3651" i="2"/>
  <c r="T3652" i="2"/>
  <c r="T3653" i="2"/>
  <c r="T3654" i="2"/>
  <c r="T3655" i="2"/>
  <c r="T3656" i="2"/>
  <c r="T3657" i="2"/>
  <c r="T3658" i="2"/>
  <c r="T3659" i="2"/>
  <c r="T3660" i="2"/>
  <c r="T3661" i="2"/>
  <c r="T3662" i="2"/>
  <c r="T3663" i="2"/>
  <c r="T3664" i="2"/>
  <c r="T3665" i="2"/>
  <c r="T3666" i="2"/>
  <c r="T3667" i="2"/>
  <c r="T3668" i="2"/>
  <c r="T3669" i="2"/>
  <c r="T3670" i="2"/>
  <c r="T3671" i="2"/>
  <c r="T3672" i="2"/>
  <c r="T3673" i="2"/>
  <c r="T3674" i="2"/>
  <c r="T3675" i="2"/>
  <c r="T3676" i="2"/>
  <c r="T3677" i="2"/>
  <c r="T3678" i="2"/>
  <c r="T3679" i="2"/>
  <c r="T3680" i="2"/>
  <c r="T3681" i="2"/>
  <c r="T3682" i="2"/>
  <c r="T3683" i="2"/>
  <c r="T3684" i="2"/>
  <c r="T3685" i="2"/>
  <c r="T3686" i="2"/>
  <c r="T3687" i="2"/>
  <c r="T3688" i="2"/>
  <c r="T3689" i="2"/>
  <c r="T3690" i="2"/>
  <c r="T3691" i="2"/>
  <c r="T3692" i="2"/>
  <c r="T3693" i="2"/>
  <c r="T3694" i="2"/>
  <c r="T3695" i="2"/>
  <c r="T3696" i="2"/>
  <c r="T3697" i="2"/>
  <c r="T3698" i="2"/>
  <c r="T3699" i="2"/>
  <c r="T3700" i="2"/>
  <c r="T3701" i="2"/>
  <c r="T3702" i="2"/>
  <c r="T3703" i="2"/>
  <c r="T3704" i="2"/>
  <c r="T3705" i="2"/>
  <c r="T3706" i="2"/>
  <c r="T3707" i="2"/>
  <c r="T3708" i="2"/>
  <c r="T3709" i="2"/>
  <c r="T3710" i="2"/>
  <c r="T3711" i="2"/>
  <c r="T3712" i="2"/>
  <c r="T3713" i="2"/>
  <c r="T3714" i="2"/>
  <c r="T3715" i="2"/>
  <c r="T3716" i="2"/>
  <c r="T3717" i="2"/>
  <c r="T3718" i="2"/>
  <c r="T3719" i="2"/>
  <c r="T3720" i="2"/>
  <c r="T3721" i="2"/>
  <c r="T3722" i="2"/>
  <c r="T3723" i="2"/>
  <c r="T3724" i="2"/>
  <c r="T3725" i="2"/>
  <c r="T3726" i="2"/>
  <c r="T3727" i="2"/>
  <c r="T3728" i="2"/>
  <c r="T3729" i="2"/>
  <c r="T3730" i="2"/>
  <c r="T3731" i="2"/>
  <c r="T3732" i="2"/>
  <c r="T3733" i="2"/>
  <c r="T3734" i="2"/>
  <c r="T3735" i="2"/>
  <c r="T3736" i="2"/>
  <c r="T3737" i="2"/>
  <c r="T3738" i="2"/>
  <c r="T3739" i="2"/>
  <c r="T3740" i="2"/>
  <c r="T3741" i="2"/>
  <c r="T3742" i="2"/>
  <c r="T3743" i="2"/>
  <c r="T3744" i="2"/>
  <c r="T3745" i="2"/>
  <c r="T3746" i="2"/>
  <c r="T3747" i="2"/>
  <c r="T3748" i="2"/>
  <c r="T3749" i="2"/>
  <c r="T3750" i="2"/>
  <c r="T3751" i="2"/>
  <c r="T3752" i="2"/>
  <c r="T3753" i="2"/>
  <c r="T3754" i="2"/>
  <c r="T3755" i="2"/>
  <c r="T3756" i="2"/>
  <c r="T3757" i="2"/>
  <c r="T3758" i="2"/>
  <c r="T3759" i="2"/>
  <c r="T3760" i="2"/>
  <c r="T3761" i="2"/>
  <c r="T3762" i="2"/>
  <c r="T3763" i="2"/>
  <c r="T3764" i="2"/>
  <c r="T3765" i="2"/>
  <c r="T3766" i="2"/>
  <c r="T3767" i="2"/>
  <c r="T3768" i="2"/>
  <c r="T3769" i="2"/>
  <c r="T3770" i="2"/>
  <c r="T3771" i="2"/>
  <c r="T3772" i="2"/>
  <c r="T3773" i="2"/>
  <c r="T3774" i="2"/>
  <c r="T3775" i="2"/>
  <c r="T3776" i="2"/>
  <c r="T3777" i="2"/>
  <c r="T3778" i="2"/>
  <c r="T3779" i="2"/>
  <c r="T3780" i="2"/>
  <c r="T3781" i="2"/>
  <c r="T3782" i="2"/>
  <c r="T3783" i="2"/>
  <c r="T3784" i="2"/>
  <c r="T3785" i="2"/>
  <c r="T3786" i="2"/>
  <c r="T3787" i="2"/>
  <c r="T3788" i="2"/>
  <c r="T3789" i="2"/>
  <c r="T3790" i="2"/>
  <c r="T3791" i="2"/>
  <c r="T3792" i="2"/>
  <c r="T3793" i="2"/>
  <c r="T3794" i="2"/>
  <c r="T3795" i="2"/>
  <c r="T3796" i="2"/>
  <c r="T3797" i="2"/>
  <c r="T3798" i="2"/>
  <c r="T3799" i="2"/>
  <c r="T3800" i="2"/>
  <c r="T3801" i="2"/>
  <c r="T3802" i="2"/>
  <c r="T3803" i="2"/>
  <c r="T3804" i="2"/>
  <c r="T3805" i="2"/>
  <c r="T3806" i="2"/>
  <c r="T3807" i="2"/>
  <c r="T3808" i="2"/>
  <c r="T3809" i="2"/>
  <c r="T3810" i="2"/>
  <c r="T3811" i="2"/>
  <c r="T3812" i="2"/>
  <c r="T3813" i="2"/>
  <c r="T3814" i="2"/>
  <c r="T3815" i="2"/>
  <c r="T3816" i="2"/>
  <c r="T3817" i="2"/>
  <c r="T3818" i="2"/>
  <c r="T3819" i="2"/>
  <c r="T3820" i="2"/>
  <c r="T3821" i="2"/>
  <c r="T3822" i="2"/>
  <c r="T3823" i="2"/>
  <c r="T3824" i="2"/>
  <c r="T3825" i="2"/>
  <c r="T3826" i="2"/>
  <c r="T3827" i="2"/>
  <c r="T3828" i="2"/>
  <c r="T3829" i="2"/>
  <c r="T3830" i="2"/>
  <c r="T3831" i="2"/>
  <c r="T3832" i="2"/>
  <c r="T3833" i="2"/>
  <c r="T3834" i="2"/>
  <c r="T3835" i="2"/>
  <c r="T3836" i="2"/>
  <c r="T3837" i="2"/>
  <c r="T3838" i="2"/>
  <c r="T3839" i="2"/>
  <c r="T3840" i="2"/>
  <c r="T3841" i="2"/>
  <c r="T3842" i="2"/>
  <c r="T3843" i="2"/>
  <c r="T3844" i="2"/>
  <c r="T3845" i="2"/>
  <c r="T3846" i="2"/>
  <c r="T3847" i="2"/>
  <c r="T3848" i="2"/>
  <c r="T3849" i="2"/>
  <c r="T3850" i="2"/>
  <c r="T3851" i="2"/>
  <c r="T3852" i="2"/>
  <c r="T3853" i="2"/>
  <c r="T3854" i="2"/>
  <c r="T3855" i="2"/>
  <c r="T3856" i="2"/>
  <c r="T3857" i="2"/>
  <c r="T3858" i="2"/>
  <c r="T3859" i="2"/>
  <c r="T3860" i="2"/>
  <c r="T3861" i="2"/>
  <c r="T3862" i="2"/>
  <c r="T3863" i="2"/>
  <c r="T3864" i="2"/>
  <c r="T3865" i="2"/>
  <c r="T3866" i="2"/>
  <c r="T3867" i="2"/>
  <c r="T3868" i="2"/>
  <c r="T3869" i="2"/>
  <c r="T3870" i="2"/>
  <c r="T3871" i="2"/>
  <c r="T3872" i="2"/>
  <c r="T3873" i="2"/>
  <c r="T3874" i="2"/>
  <c r="T3875" i="2"/>
  <c r="T3876" i="2"/>
  <c r="T3877" i="2"/>
  <c r="T3878" i="2"/>
  <c r="T3879" i="2"/>
  <c r="T3880" i="2"/>
  <c r="T3881" i="2"/>
  <c r="T3882" i="2"/>
  <c r="T3883" i="2"/>
  <c r="T3884" i="2"/>
  <c r="T3885" i="2"/>
  <c r="T3886" i="2"/>
  <c r="T3887" i="2"/>
  <c r="T3888" i="2"/>
  <c r="T3889" i="2"/>
  <c r="T3890" i="2"/>
  <c r="T3891" i="2"/>
  <c r="T3892" i="2"/>
  <c r="T3893" i="2"/>
  <c r="T3894" i="2"/>
  <c r="T3895" i="2"/>
  <c r="T3896" i="2"/>
  <c r="T3897" i="2"/>
  <c r="T3898" i="2"/>
  <c r="T3899" i="2"/>
  <c r="T3900" i="2"/>
  <c r="T3901" i="2"/>
  <c r="T3902" i="2"/>
  <c r="T3903" i="2"/>
  <c r="T3904" i="2"/>
  <c r="T3905" i="2"/>
  <c r="T3906" i="2"/>
  <c r="T3907" i="2"/>
  <c r="T3908" i="2"/>
  <c r="T3909" i="2"/>
  <c r="T3910" i="2"/>
  <c r="T3911" i="2"/>
  <c r="T3912" i="2"/>
  <c r="T3913" i="2"/>
  <c r="T3914" i="2"/>
  <c r="T3915" i="2"/>
  <c r="T3916" i="2"/>
  <c r="T3917" i="2"/>
  <c r="T3918" i="2"/>
  <c r="T3919" i="2"/>
  <c r="T3920" i="2"/>
  <c r="T3921" i="2"/>
  <c r="T3922" i="2"/>
  <c r="T3923" i="2"/>
  <c r="T3924" i="2"/>
  <c r="T3925" i="2"/>
  <c r="T3926" i="2"/>
  <c r="T3927" i="2"/>
  <c r="T3928" i="2"/>
  <c r="T3929" i="2"/>
  <c r="T3930" i="2"/>
  <c r="T3931" i="2"/>
  <c r="T3932" i="2"/>
  <c r="T3933" i="2"/>
  <c r="T3934" i="2"/>
  <c r="T3935" i="2"/>
  <c r="T3936" i="2"/>
  <c r="T3937" i="2"/>
  <c r="T3938" i="2"/>
  <c r="T3939" i="2"/>
  <c r="T3940" i="2"/>
  <c r="T3941" i="2"/>
  <c r="T3942" i="2"/>
  <c r="T3943" i="2"/>
  <c r="T3944" i="2"/>
  <c r="T3945" i="2"/>
  <c r="T3946" i="2"/>
  <c r="T3947" i="2"/>
  <c r="T3948" i="2"/>
  <c r="T3949" i="2"/>
  <c r="T3950" i="2"/>
  <c r="T3951" i="2"/>
  <c r="T3952" i="2"/>
  <c r="T3953" i="2"/>
  <c r="T3954" i="2"/>
  <c r="T3955" i="2"/>
  <c r="T3956" i="2"/>
  <c r="T3957" i="2"/>
  <c r="T3958" i="2"/>
  <c r="T3959" i="2"/>
  <c r="T3960" i="2"/>
  <c r="T3961" i="2"/>
  <c r="T3962" i="2"/>
  <c r="T3963" i="2"/>
  <c r="T3964" i="2"/>
  <c r="T3965" i="2"/>
  <c r="T3966" i="2"/>
  <c r="T3967" i="2"/>
  <c r="T3968" i="2"/>
  <c r="T3969" i="2"/>
  <c r="T3970" i="2"/>
  <c r="T3971" i="2"/>
  <c r="T3972" i="2"/>
  <c r="T3973" i="2"/>
  <c r="T3974" i="2"/>
  <c r="T3975" i="2"/>
  <c r="T3976" i="2"/>
  <c r="T3977" i="2"/>
  <c r="T3978" i="2"/>
  <c r="T3979" i="2"/>
  <c r="T3980" i="2"/>
  <c r="T3981" i="2"/>
  <c r="T3982" i="2"/>
  <c r="T3983" i="2"/>
  <c r="T3984" i="2"/>
  <c r="T3985" i="2"/>
  <c r="T3986" i="2"/>
  <c r="T3987" i="2"/>
  <c r="T3988" i="2"/>
  <c r="T3989" i="2"/>
  <c r="T3990" i="2"/>
  <c r="T3991" i="2"/>
  <c r="T3992" i="2"/>
  <c r="T3993" i="2"/>
  <c r="T3994" i="2"/>
  <c r="T3995" i="2"/>
  <c r="T3996" i="2"/>
  <c r="T3997" i="2"/>
  <c r="T3998" i="2"/>
  <c r="T3999" i="2"/>
  <c r="T4000" i="2"/>
  <c r="T4001" i="2"/>
  <c r="T4002" i="2"/>
  <c r="T4003" i="2"/>
  <c r="T4004" i="2"/>
  <c r="T4005" i="2"/>
  <c r="T4006" i="2"/>
  <c r="T4007" i="2"/>
  <c r="T4008" i="2"/>
  <c r="T4009" i="2"/>
  <c r="T4010" i="2"/>
  <c r="T4011" i="2"/>
  <c r="T4012" i="2"/>
  <c r="T4013" i="2"/>
  <c r="T4014" i="2"/>
  <c r="T4015" i="2"/>
  <c r="T4016" i="2"/>
  <c r="T4017" i="2"/>
  <c r="T4018" i="2"/>
  <c r="T4019" i="2"/>
  <c r="T4020" i="2"/>
  <c r="T4021" i="2"/>
  <c r="T4022" i="2"/>
  <c r="T4023" i="2"/>
  <c r="T4024" i="2"/>
  <c r="T4025" i="2"/>
  <c r="T4026" i="2"/>
  <c r="T4027" i="2"/>
  <c r="T4028" i="2"/>
  <c r="T4029" i="2"/>
  <c r="T4030" i="2"/>
  <c r="T4031" i="2"/>
  <c r="T4032" i="2"/>
  <c r="T4033" i="2"/>
  <c r="T4034" i="2"/>
  <c r="T4035" i="2"/>
  <c r="T4036" i="2"/>
  <c r="T4037" i="2"/>
  <c r="T4038" i="2"/>
  <c r="T4039" i="2"/>
  <c r="T4040" i="2"/>
  <c r="T4041" i="2"/>
  <c r="T4042" i="2"/>
  <c r="T4043" i="2"/>
  <c r="T4044" i="2"/>
  <c r="T4045" i="2"/>
  <c r="T4046" i="2"/>
  <c r="T4047" i="2"/>
  <c r="T4048" i="2"/>
  <c r="T4049" i="2"/>
  <c r="T4050" i="2"/>
  <c r="T4051" i="2"/>
  <c r="T4052" i="2"/>
  <c r="T4053" i="2"/>
  <c r="T4054" i="2"/>
  <c r="T4055" i="2"/>
  <c r="T4056" i="2"/>
  <c r="T4057" i="2"/>
  <c r="T4058" i="2"/>
  <c r="T4059" i="2"/>
  <c r="T4060" i="2"/>
  <c r="T4061" i="2"/>
  <c r="T4062" i="2"/>
  <c r="T4063" i="2"/>
  <c r="T4064" i="2"/>
  <c r="T4065" i="2"/>
  <c r="T4066" i="2"/>
  <c r="T4067" i="2"/>
  <c r="T4068" i="2"/>
  <c r="T4069" i="2"/>
  <c r="T4070" i="2"/>
  <c r="T4071" i="2"/>
  <c r="T4072" i="2"/>
  <c r="T4073" i="2"/>
  <c r="T4074" i="2"/>
  <c r="T4075" i="2"/>
  <c r="T4076" i="2"/>
  <c r="T4077" i="2"/>
  <c r="T4078" i="2"/>
  <c r="T4079" i="2"/>
  <c r="T4080" i="2"/>
  <c r="T4081" i="2"/>
  <c r="T4082" i="2"/>
  <c r="T4083" i="2"/>
  <c r="T4084" i="2"/>
  <c r="T4085" i="2"/>
  <c r="T4086" i="2"/>
  <c r="T4087" i="2"/>
  <c r="T4088" i="2"/>
  <c r="T4089" i="2"/>
  <c r="T4090" i="2"/>
  <c r="T4091" i="2"/>
  <c r="T4092" i="2"/>
  <c r="T4093" i="2"/>
  <c r="T4094" i="2"/>
  <c r="T4095" i="2"/>
  <c r="T4096" i="2"/>
  <c r="T4097" i="2"/>
  <c r="T4098" i="2"/>
  <c r="T4099" i="2"/>
  <c r="T4100" i="2"/>
  <c r="T4101" i="2"/>
  <c r="T4102" i="2"/>
  <c r="T4103" i="2"/>
  <c r="T4104" i="2"/>
  <c r="T4105" i="2"/>
  <c r="T4106" i="2"/>
  <c r="T4107" i="2"/>
  <c r="T4108" i="2"/>
  <c r="T4109" i="2"/>
  <c r="T4110" i="2"/>
  <c r="T4111" i="2"/>
  <c r="T4112" i="2"/>
  <c r="T4113" i="2"/>
  <c r="T4114" i="2"/>
  <c r="T4115" i="2"/>
  <c r="T4116" i="2"/>
  <c r="T4117" i="2"/>
  <c r="T4118" i="2"/>
  <c r="T4119" i="2"/>
  <c r="T4120" i="2"/>
  <c r="T4121" i="2"/>
  <c r="T4122" i="2"/>
  <c r="T4123" i="2"/>
  <c r="T4124" i="2"/>
  <c r="T4125" i="2"/>
  <c r="T4126" i="2"/>
  <c r="T4127" i="2"/>
  <c r="T4128" i="2"/>
  <c r="T4129" i="2"/>
  <c r="T4130" i="2"/>
  <c r="T4131" i="2"/>
  <c r="T4132" i="2"/>
  <c r="T4133" i="2"/>
  <c r="T4134" i="2"/>
  <c r="T4135" i="2"/>
  <c r="T4136" i="2"/>
  <c r="T4137" i="2"/>
  <c r="T4138" i="2"/>
  <c r="T4139" i="2"/>
  <c r="T4140" i="2"/>
  <c r="T4141" i="2"/>
  <c r="T4142" i="2"/>
  <c r="T4143" i="2"/>
  <c r="T4144" i="2"/>
  <c r="T4145" i="2"/>
  <c r="T4146" i="2"/>
  <c r="T4147" i="2"/>
  <c r="T4148" i="2"/>
  <c r="T4149" i="2"/>
  <c r="T4150" i="2"/>
  <c r="T4151" i="2"/>
  <c r="T4152" i="2"/>
  <c r="T4153" i="2"/>
  <c r="T4154" i="2"/>
  <c r="T4155" i="2"/>
  <c r="T4156" i="2"/>
  <c r="T4157" i="2"/>
  <c r="T4158" i="2"/>
  <c r="T4159" i="2"/>
  <c r="T4160" i="2"/>
  <c r="T4161" i="2"/>
  <c r="T4162" i="2"/>
  <c r="T4163" i="2"/>
  <c r="T4164" i="2"/>
  <c r="T4165" i="2"/>
  <c r="T4166" i="2"/>
  <c r="T4167" i="2"/>
  <c r="T4168" i="2"/>
  <c r="T4169" i="2"/>
  <c r="T4170" i="2"/>
  <c r="T4171" i="2"/>
  <c r="T4172" i="2"/>
  <c r="T4173" i="2"/>
  <c r="T4174" i="2"/>
  <c r="T4175" i="2"/>
  <c r="T4176" i="2"/>
  <c r="T4177" i="2"/>
  <c r="T4178" i="2"/>
  <c r="T4179" i="2"/>
  <c r="T4180" i="2"/>
  <c r="T4181" i="2"/>
  <c r="T4182" i="2"/>
  <c r="T4183" i="2"/>
  <c r="T4184" i="2"/>
  <c r="T4185" i="2"/>
  <c r="T4186" i="2"/>
  <c r="T4187" i="2"/>
  <c r="T4188" i="2"/>
  <c r="T4189" i="2"/>
  <c r="T4190" i="2"/>
  <c r="T4191" i="2"/>
  <c r="T4192" i="2"/>
  <c r="T4193" i="2"/>
  <c r="T4194" i="2"/>
  <c r="T4195" i="2"/>
  <c r="T4196" i="2"/>
  <c r="T4197" i="2"/>
  <c r="T4198" i="2"/>
  <c r="T4199" i="2"/>
  <c r="T4200" i="2"/>
  <c r="T4201" i="2"/>
  <c r="T4202" i="2"/>
  <c r="T4203" i="2"/>
  <c r="T4204" i="2"/>
  <c r="T4205" i="2"/>
  <c r="T4206" i="2"/>
  <c r="T4207" i="2"/>
  <c r="T4208" i="2"/>
  <c r="T4209" i="2"/>
  <c r="T4210" i="2"/>
  <c r="T4211" i="2"/>
  <c r="T4212" i="2"/>
  <c r="T4213" i="2"/>
  <c r="T4214" i="2"/>
  <c r="T4215" i="2"/>
  <c r="T4216" i="2"/>
  <c r="T4217" i="2"/>
  <c r="T4218" i="2"/>
  <c r="T4219" i="2"/>
  <c r="T4220" i="2"/>
  <c r="T4221" i="2"/>
  <c r="T4222" i="2"/>
  <c r="T4223" i="2"/>
  <c r="T4224" i="2"/>
  <c r="T4225" i="2"/>
  <c r="T4226" i="2"/>
  <c r="T4227" i="2"/>
  <c r="T4228" i="2"/>
  <c r="T4229" i="2"/>
  <c r="T4230" i="2"/>
  <c r="T4231" i="2"/>
  <c r="T4232" i="2"/>
  <c r="T4233" i="2"/>
  <c r="T4234" i="2"/>
  <c r="T4235" i="2"/>
  <c r="T4236" i="2"/>
  <c r="T4237" i="2"/>
  <c r="T4238" i="2"/>
  <c r="T4239" i="2"/>
  <c r="T4240" i="2"/>
  <c r="T4241" i="2"/>
  <c r="T4242" i="2"/>
  <c r="T4243" i="2"/>
  <c r="T4244" i="2"/>
  <c r="T4245" i="2"/>
  <c r="T4246" i="2"/>
  <c r="T4247" i="2"/>
  <c r="T4248" i="2"/>
  <c r="T4249" i="2"/>
  <c r="T4250" i="2"/>
  <c r="T4251" i="2"/>
  <c r="T4252" i="2"/>
  <c r="T4253" i="2"/>
  <c r="T4254" i="2"/>
  <c r="T4255" i="2"/>
  <c r="T4256" i="2"/>
  <c r="T4257" i="2"/>
  <c r="T4258" i="2"/>
  <c r="T4259" i="2"/>
  <c r="T4260" i="2"/>
  <c r="T4261" i="2"/>
  <c r="T4262" i="2"/>
  <c r="T4263" i="2"/>
  <c r="T4264" i="2"/>
  <c r="T4265" i="2"/>
  <c r="T4266" i="2"/>
  <c r="T4267" i="2"/>
  <c r="T4268" i="2"/>
  <c r="T4269" i="2"/>
  <c r="T4270" i="2"/>
  <c r="T4271" i="2"/>
  <c r="T4272" i="2"/>
  <c r="T4273" i="2"/>
  <c r="T4274" i="2"/>
  <c r="T4275" i="2"/>
  <c r="T4276" i="2"/>
  <c r="T4277" i="2"/>
  <c r="T4278" i="2"/>
  <c r="T4279" i="2"/>
  <c r="T4280" i="2"/>
  <c r="T4281" i="2"/>
  <c r="T4282" i="2"/>
  <c r="T4283" i="2"/>
  <c r="T4284" i="2"/>
  <c r="T4285" i="2"/>
  <c r="T4286" i="2"/>
  <c r="T4287" i="2"/>
  <c r="T4288" i="2"/>
  <c r="T4289" i="2"/>
  <c r="T4290" i="2"/>
  <c r="T4291" i="2"/>
  <c r="T4292" i="2"/>
  <c r="T4293" i="2"/>
  <c r="T4294" i="2"/>
  <c r="T4295" i="2"/>
  <c r="T4296" i="2"/>
  <c r="T4297" i="2"/>
  <c r="T4298" i="2"/>
  <c r="T4299" i="2"/>
  <c r="T4300" i="2"/>
  <c r="T4301" i="2"/>
  <c r="T4302" i="2"/>
  <c r="T4303" i="2"/>
  <c r="T4304" i="2"/>
  <c r="T4305" i="2"/>
  <c r="T4306" i="2"/>
  <c r="T4307" i="2"/>
  <c r="T4308" i="2"/>
  <c r="T4309" i="2"/>
  <c r="T4310" i="2"/>
  <c r="T4311" i="2"/>
  <c r="T4312" i="2"/>
  <c r="T4313" i="2"/>
  <c r="T4314" i="2"/>
  <c r="T4315" i="2"/>
  <c r="T4316" i="2"/>
  <c r="T4317" i="2"/>
  <c r="T4318" i="2"/>
  <c r="T4319" i="2"/>
  <c r="T4320" i="2"/>
  <c r="T4321" i="2"/>
  <c r="T4322" i="2"/>
  <c r="T4323" i="2"/>
  <c r="T4324" i="2"/>
  <c r="T4325" i="2"/>
  <c r="T4326" i="2"/>
  <c r="T4327" i="2"/>
  <c r="T4328" i="2"/>
  <c r="T4329" i="2"/>
  <c r="T4330" i="2"/>
  <c r="T4331" i="2"/>
  <c r="T4332" i="2"/>
  <c r="T4333" i="2"/>
  <c r="T4334" i="2"/>
  <c r="T4335" i="2"/>
  <c r="T4336" i="2"/>
  <c r="T4337" i="2"/>
  <c r="T4338" i="2"/>
  <c r="T4339" i="2"/>
  <c r="T4340" i="2"/>
  <c r="T4341" i="2"/>
  <c r="T4342" i="2"/>
  <c r="T4343" i="2"/>
  <c r="T4344" i="2"/>
  <c r="T4345" i="2"/>
  <c r="T4346" i="2"/>
  <c r="T4347" i="2"/>
  <c r="T4348" i="2"/>
  <c r="T4349" i="2"/>
  <c r="T4350" i="2"/>
  <c r="T4351" i="2"/>
  <c r="T4352" i="2"/>
  <c r="T4353" i="2"/>
  <c r="T4354" i="2"/>
  <c r="T4355" i="2"/>
  <c r="T4356" i="2"/>
  <c r="T4357" i="2"/>
  <c r="T4358" i="2"/>
  <c r="T4359" i="2"/>
  <c r="T4360" i="2"/>
  <c r="T4361" i="2"/>
  <c r="T4362" i="2"/>
  <c r="T4363" i="2"/>
  <c r="T4364" i="2"/>
  <c r="T4365" i="2"/>
  <c r="T4366" i="2"/>
  <c r="T4367" i="2"/>
  <c r="T4368" i="2"/>
  <c r="T4369" i="2"/>
  <c r="T4370" i="2"/>
  <c r="T4371" i="2"/>
  <c r="T4372" i="2"/>
  <c r="T4373" i="2"/>
  <c r="T4374" i="2"/>
  <c r="T4375" i="2"/>
  <c r="T4376" i="2"/>
  <c r="T4377" i="2"/>
  <c r="T4378" i="2"/>
  <c r="T4379" i="2"/>
  <c r="T4380" i="2"/>
  <c r="T4381" i="2"/>
  <c r="T4382" i="2"/>
  <c r="T4383" i="2"/>
  <c r="T4384" i="2"/>
  <c r="T4385" i="2"/>
  <c r="T4386" i="2"/>
  <c r="T4387" i="2"/>
  <c r="T4388" i="2"/>
  <c r="T4389" i="2"/>
  <c r="T4390" i="2"/>
  <c r="T4391" i="2"/>
  <c r="T4392" i="2"/>
  <c r="T4393" i="2"/>
  <c r="T4394" i="2"/>
  <c r="T4395" i="2"/>
  <c r="T4396" i="2"/>
  <c r="T4397" i="2"/>
  <c r="T4398" i="2"/>
  <c r="T4399" i="2"/>
  <c r="T4400" i="2"/>
  <c r="T4401" i="2"/>
  <c r="T4402" i="2"/>
  <c r="T4403" i="2"/>
  <c r="T4404" i="2"/>
  <c r="T4405" i="2"/>
  <c r="T4406" i="2"/>
  <c r="T4407" i="2"/>
  <c r="T4408" i="2"/>
  <c r="T4409" i="2"/>
  <c r="T4410" i="2"/>
  <c r="T4411" i="2"/>
  <c r="T4412" i="2"/>
  <c r="T4413" i="2"/>
  <c r="T4414" i="2"/>
  <c r="T4415" i="2"/>
  <c r="T4416" i="2"/>
  <c r="T4417" i="2"/>
  <c r="T4418" i="2"/>
  <c r="T4419" i="2"/>
  <c r="T4420" i="2"/>
  <c r="T4421" i="2"/>
  <c r="T4422" i="2"/>
  <c r="T4423" i="2"/>
  <c r="T4424" i="2"/>
  <c r="T4425" i="2"/>
  <c r="T4426" i="2"/>
  <c r="T4427" i="2"/>
  <c r="T4428" i="2"/>
  <c r="T4429" i="2"/>
  <c r="T4430" i="2"/>
  <c r="T4431" i="2"/>
  <c r="T4432" i="2"/>
  <c r="T4433" i="2"/>
  <c r="T4434" i="2"/>
  <c r="T4435" i="2"/>
  <c r="T4436" i="2"/>
  <c r="T4437" i="2"/>
  <c r="T4438" i="2"/>
  <c r="T4439" i="2"/>
  <c r="T4440" i="2"/>
  <c r="T4441" i="2"/>
  <c r="T4442" i="2"/>
  <c r="T4443" i="2"/>
  <c r="T4444" i="2"/>
  <c r="T4445" i="2"/>
  <c r="T4446" i="2"/>
  <c r="T4447" i="2"/>
  <c r="T4448" i="2"/>
  <c r="T4449" i="2"/>
  <c r="T4450" i="2"/>
  <c r="T4451" i="2"/>
  <c r="T4452" i="2"/>
  <c r="T4453" i="2"/>
  <c r="T4454" i="2"/>
  <c r="T4455" i="2"/>
  <c r="T4456" i="2"/>
  <c r="T4457" i="2"/>
  <c r="T4458" i="2"/>
  <c r="T4459" i="2"/>
  <c r="T4460" i="2"/>
  <c r="T4461" i="2"/>
  <c r="T4462" i="2"/>
  <c r="T4463" i="2"/>
  <c r="T4464" i="2"/>
  <c r="T4465" i="2"/>
  <c r="T4466" i="2"/>
  <c r="T4467" i="2"/>
  <c r="T4468" i="2"/>
  <c r="T4469" i="2"/>
  <c r="T4470" i="2"/>
  <c r="T4471" i="2"/>
  <c r="T4472" i="2"/>
  <c r="T4473" i="2"/>
  <c r="T4474" i="2"/>
  <c r="T4475" i="2"/>
  <c r="T4476" i="2"/>
  <c r="T4477" i="2"/>
  <c r="T4478" i="2"/>
  <c r="T4479" i="2"/>
  <c r="T4480" i="2"/>
  <c r="T4481" i="2"/>
  <c r="T4482" i="2"/>
  <c r="T4483" i="2"/>
  <c r="T4484" i="2"/>
  <c r="T4485" i="2"/>
  <c r="T4486" i="2"/>
  <c r="T4487" i="2"/>
  <c r="T4488" i="2"/>
  <c r="T4489" i="2"/>
  <c r="T4490" i="2"/>
  <c r="T4491" i="2"/>
  <c r="T4492" i="2"/>
  <c r="T4493" i="2"/>
  <c r="T4494" i="2"/>
  <c r="T4495" i="2"/>
  <c r="T4496" i="2"/>
  <c r="T4497" i="2"/>
  <c r="T4498" i="2"/>
  <c r="T4499" i="2"/>
  <c r="T4500" i="2"/>
  <c r="T4501" i="2"/>
  <c r="T4502" i="2"/>
  <c r="T4503" i="2"/>
  <c r="T4504" i="2"/>
  <c r="T4505" i="2"/>
  <c r="T4506" i="2"/>
  <c r="T4507" i="2"/>
  <c r="T4508" i="2"/>
  <c r="T4509" i="2"/>
  <c r="T4510" i="2"/>
  <c r="T4511" i="2"/>
  <c r="T4512" i="2"/>
  <c r="T4513" i="2"/>
  <c r="T4514" i="2"/>
  <c r="T4515" i="2"/>
  <c r="T4516" i="2"/>
  <c r="T4517" i="2"/>
  <c r="T4518" i="2"/>
  <c r="T4519" i="2"/>
  <c r="T4520" i="2"/>
  <c r="T4521" i="2"/>
  <c r="T4522" i="2"/>
  <c r="T4523" i="2"/>
  <c r="T4524" i="2"/>
  <c r="T4525" i="2"/>
  <c r="T4526" i="2"/>
  <c r="T4527" i="2"/>
  <c r="T4528" i="2"/>
  <c r="T4529" i="2"/>
  <c r="T4530" i="2"/>
  <c r="T4531" i="2"/>
  <c r="T4532" i="2"/>
  <c r="T4533" i="2"/>
  <c r="T4534" i="2"/>
  <c r="T4535" i="2"/>
  <c r="T4536" i="2"/>
  <c r="T4537" i="2"/>
  <c r="T4538" i="2"/>
  <c r="T4539" i="2"/>
  <c r="T4540" i="2"/>
  <c r="T4541" i="2"/>
  <c r="T4542" i="2"/>
  <c r="T4543" i="2"/>
  <c r="T4544" i="2"/>
  <c r="T4545" i="2"/>
  <c r="T4546" i="2"/>
  <c r="T4547" i="2"/>
  <c r="T4548" i="2"/>
  <c r="T4549" i="2"/>
  <c r="T4550" i="2"/>
  <c r="T4551" i="2"/>
  <c r="T4552" i="2"/>
  <c r="T4553" i="2"/>
  <c r="T4554" i="2"/>
  <c r="T4555" i="2"/>
  <c r="T4556" i="2"/>
  <c r="T4557" i="2"/>
  <c r="T4558" i="2"/>
  <c r="T4559" i="2"/>
  <c r="T4560" i="2"/>
  <c r="T4561" i="2"/>
  <c r="T4562" i="2"/>
  <c r="T4563" i="2"/>
  <c r="T4564" i="2"/>
  <c r="T4565" i="2"/>
  <c r="T4566" i="2"/>
  <c r="T4567" i="2"/>
  <c r="T4568" i="2"/>
  <c r="T4569" i="2"/>
  <c r="T4570" i="2"/>
  <c r="T4571" i="2"/>
  <c r="T4572" i="2"/>
  <c r="T4573" i="2"/>
  <c r="T4574" i="2"/>
  <c r="T4575" i="2"/>
  <c r="T4576" i="2"/>
  <c r="T4577" i="2"/>
  <c r="T4578" i="2"/>
  <c r="T4579" i="2"/>
  <c r="T4580" i="2"/>
  <c r="T4581" i="2"/>
  <c r="T4582" i="2"/>
  <c r="T4583" i="2"/>
  <c r="T4584" i="2"/>
  <c r="T4585" i="2"/>
  <c r="T4586" i="2"/>
  <c r="T4587" i="2"/>
  <c r="T4588" i="2"/>
  <c r="T4589" i="2"/>
  <c r="T4590" i="2"/>
  <c r="T4591" i="2"/>
  <c r="T4592" i="2"/>
  <c r="T4593" i="2"/>
  <c r="T4594" i="2"/>
  <c r="T4595" i="2"/>
  <c r="T4596" i="2"/>
  <c r="T4597" i="2"/>
  <c r="T4598" i="2"/>
  <c r="T4599" i="2"/>
  <c r="T4600" i="2"/>
  <c r="T4601" i="2"/>
  <c r="T4602" i="2"/>
  <c r="T4603" i="2"/>
  <c r="T4604" i="2"/>
  <c r="T4605" i="2"/>
  <c r="T4606" i="2"/>
  <c r="T4607" i="2"/>
  <c r="T4608" i="2"/>
  <c r="T4609" i="2"/>
  <c r="T4610" i="2"/>
  <c r="T4611" i="2"/>
  <c r="T4612" i="2"/>
  <c r="T4613" i="2"/>
  <c r="T4614" i="2"/>
  <c r="T4615" i="2"/>
  <c r="T4616" i="2"/>
  <c r="T4617" i="2"/>
  <c r="T4618" i="2"/>
  <c r="T4619" i="2"/>
  <c r="T4620" i="2"/>
  <c r="T4621" i="2"/>
  <c r="T4622" i="2"/>
  <c r="T4623" i="2"/>
  <c r="T4624" i="2"/>
  <c r="T4625" i="2"/>
  <c r="T4626" i="2"/>
  <c r="T4627" i="2"/>
  <c r="T4628" i="2"/>
  <c r="T4629" i="2"/>
  <c r="T4630" i="2"/>
  <c r="T4631" i="2"/>
  <c r="T4632" i="2"/>
  <c r="T4633" i="2"/>
  <c r="T4634" i="2"/>
  <c r="T4635" i="2"/>
  <c r="T4636" i="2"/>
  <c r="T4637" i="2"/>
  <c r="T4638" i="2"/>
  <c r="T4639" i="2"/>
  <c r="T4640" i="2"/>
  <c r="T4641" i="2"/>
  <c r="T4642" i="2"/>
  <c r="T4643" i="2"/>
  <c r="T4644" i="2"/>
  <c r="T4645" i="2"/>
  <c r="T4646" i="2"/>
  <c r="T4647" i="2"/>
  <c r="T4648" i="2"/>
  <c r="T4649" i="2"/>
  <c r="T4650" i="2"/>
  <c r="T4651" i="2"/>
  <c r="T4652" i="2"/>
  <c r="T4653" i="2"/>
  <c r="T4654" i="2"/>
  <c r="T4655" i="2"/>
  <c r="T4656" i="2"/>
  <c r="T4657" i="2"/>
  <c r="T4658" i="2"/>
  <c r="T4659" i="2"/>
  <c r="T4660" i="2"/>
  <c r="T4661" i="2"/>
  <c r="T4662" i="2"/>
  <c r="T4663" i="2"/>
  <c r="T4664" i="2"/>
  <c r="T4665" i="2"/>
  <c r="T4666" i="2"/>
  <c r="T4667" i="2"/>
  <c r="T4668" i="2"/>
  <c r="T4669" i="2"/>
  <c r="T4670" i="2"/>
  <c r="T4671" i="2"/>
  <c r="T4672" i="2"/>
  <c r="T4673" i="2"/>
  <c r="T4674" i="2"/>
  <c r="T4675" i="2"/>
  <c r="T4676" i="2"/>
  <c r="T4677" i="2"/>
  <c r="T4678" i="2"/>
  <c r="T4679" i="2"/>
  <c r="T4680" i="2"/>
  <c r="T4681" i="2"/>
  <c r="T4682" i="2"/>
  <c r="T4683" i="2"/>
  <c r="T4684" i="2"/>
  <c r="T4685" i="2"/>
  <c r="T4686" i="2"/>
  <c r="T4687" i="2"/>
  <c r="T4688" i="2"/>
  <c r="T4689" i="2"/>
  <c r="T4690" i="2"/>
  <c r="T4691" i="2"/>
  <c r="T4692" i="2"/>
  <c r="T4693" i="2"/>
  <c r="T4694" i="2"/>
  <c r="T4695" i="2"/>
  <c r="T4696" i="2"/>
  <c r="T4697" i="2"/>
  <c r="T4698" i="2"/>
  <c r="T4699" i="2"/>
  <c r="T4700" i="2"/>
  <c r="T4701" i="2"/>
  <c r="T4702" i="2"/>
  <c r="T4703" i="2"/>
  <c r="T4704" i="2"/>
  <c r="T4705" i="2"/>
  <c r="T4706" i="2"/>
  <c r="T4707" i="2"/>
  <c r="T4708" i="2"/>
  <c r="T4709" i="2"/>
  <c r="T4710" i="2"/>
  <c r="T4711" i="2"/>
  <c r="T4712" i="2"/>
  <c r="T4713" i="2"/>
  <c r="T4714" i="2"/>
  <c r="T4715" i="2"/>
  <c r="T4716" i="2"/>
  <c r="T4717" i="2"/>
  <c r="T4718" i="2"/>
  <c r="T4719" i="2"/>
  <c r="T4720" i="2"/>
  <c r="T4721" i="2"/>
  <c r="T4722" i="2"/>
  <c r="T4723" i="2"/>
  <c r="T4724" i="2"/>
  <c r="T4725" i="2"/>
  <c r="T4726" i="2"/>
  <c r="T4727" i="2"/>
  <c r="T4728" i="2"/>
  <c r="T4729" i="2"/>
  <c r="T4730" i="2"/>
  <c r="T4731" i="2"/>
  <c r="T4732" i="2"/>
  <c r="T4733" i="2"/>
  <c r="T4734" i="2"/>
  <c r="T4735" i="2"/>
  <c r="T4736" i="2"/>
  <c r="T4737" i="2"/>
  <c r="T4738" i="2"/>
  <c r="T4739" i="2"/>
  <c r="T4740" i="2"/>
  <c r="T4741" i="2"/>
  <c r="T4742" i="2"/>
  <c r="T4743" i="2"/>
  <c r="T4744" i="2"/>
  <c r="T4745" i="2"/>
  <c r="T4746" i="2"/>
  <c r="T4747" i="2"/>
  <c r="T4748" i="2"/>
  <c r="T4749" i="2"/>
  <c r="T4750" i="2"/>
  <c r="T4751" i="2"/>
  <c r="T4752" i="2"/>
  <c r="T4753" i="2"/>
  <c r="T4754" i="2"/>
  <c r="T4755" i="2"/>
  <c r="T4756" i="2"/>
  <c r="T4757" i="2"/>
  <c r="T4758" i="2"/>
  <c r="T4759" i="2"/>
  <c r="T4760" i="2"/>
  <c r="T4761" i="2"/>
  <c r="T4762" i="2"/>
  <c r="T4763" i="2"/>
  <c r="T4764" i="2"/>
  <c r="T4765" i="2"/>
  <c r="T4766" i="2"/>
  <c r="T4767" i="2"/>
  <c r="T4768" i="2"/>
  <c r="T4769" i="2"/>
  <c r="T4770" i="2"/>
  <c r="T4771" i="2"/>
  <c r="T4772" i="2"/>
  <c r="T4773" i="2"/>
  <c r="T4774" i="2"/>
  <c r="T4775" i="2"/>
  <c r="T4776" i="2"/>
  <c r="T4777" i="2"/>
  <c r="T4778" i="2"/>
  <c r="T4779" i="2"/>
  <c r="T4780" i="2"/>
  <c r="T4781" i="2"/>
  <c r="T4782" i="2"/>
  <c r="T4783" i="2"/>
  <c r="T4784" i="2"/>
  <c r="T4785" i="2"/>
  <c r="T4786" i="2"/>
  <c r="T4787" i="2"/>
  <c r="T4788" i="2"/>
  <c r="T4789" i="2"/>
  <c r="T4790" i="2"/>
  <c r="T4791" i="2"/>
  <c r="T4792" i="2"/>
  <c r="T4793" i="2"/>
  <c r="T4794" i="2"/>
  <c r="T4795" i="2"/>
  <c r="T4796" i="2"/>
  <c r="T4797" i="2"/>
  <c r="T4798" i="2"/>
  <c r="T4799" i="2"/>
  <c r="T4800" i="2"/>
  <c r="T4801" i="2"/>
  <c r="T4802" i="2"/>
  <c r="T4803" i="2"/>
  <c r="T4804" i="2"/>
  <c r="T4805" i="2"/>
  <c r="T4806" i="2"/>
  <c r="T4807" i="2"/>
  <c r="T4808" i="2"/>
  <c r="T4809" i="2"/>
  <c r="T4810" i="2"/>
  <c r="T4811" i="2"/>
  <c r="T4812" i="2"/>
  <c r="T4813" i="2"/>
  <c r="T4814" i="2"/>
  <c r="T4815" i="2"/>
  <c r="T4816" i="2"/>
  <c r="T4817" i="2"/>
  <c r="T4818" i="2"/>
  <c r="T4819" i="2"/>
  <c r="T4820" i="2"/>
  <c r="T4821" i="2"/>
  <c r="T4822" i="2"/>
  <c r="T4823" i="2"/>
  <c r="T4824" i="2"/>
  <c r="T4825" i="2"/>
  <c r="T4826" i="2"/>
  <c r="T4827" i="2"/>
  <c r="T4828" i="2"/>
  <c r="T4829" i="2"/>
  <c r="T4830" i="2"/>
  <c r="T4831" i="2"/>
  <c r="T4832" i="2"/>
  <c r="T4833" i="2"/>
  <c r="T4834" i="2"/>
  <c r="T4835" i="2"/>
  <c r="T4836" i="2"/>
  <c r="T4837" i="2"/>
  <c r="T4838" i="2"/>
  <c r="T4839" i="2"/>
  <c r="T4840" i="2"/>
  <c r="T4841" i="2"/>
  <c r="T4842" i="2"/>
  <c r="T4843" i="2"/>
  <c r="T4844" i="2"/>
  <c r="T4845" i="2"/>
  <c r="T4846" i="2"/>
  <c r="T4847" i="2"/>
  <c r="T4848" i="2"/>
  <c r="T4849" i="2"/>
  <c r="T4850" i="2"/>
  <c r="T4851" i="2"/>
  <c r="T4852" i="2"/>
  <c r="T4853" i="2"/>
  <c r="T4854" i="2"/>
  <c r="T4855" i="2"/>
  <c r="T4856" i="2"/>
  <c r="T4857" i="2"/>
  <c r="T4858" i="2"/>
  <c r="T4859" i="2"/>
  <c r="T4860" i="2"/>
  <c r="T4861" i="2"/>
  <c r="T4862" i="2"/>
  <c r="T4863" i="2"/>
  <c r="T4864" i="2"/>
  <c r="T4865" i="2"/>
  <c r="T4866" i="2"/>
  <c r="T4867" i="2"/>
  <c r="T4868" i="2"/>
  <c r="T4869" i="2"/>
  <c r="T4870" i="2"/>
  <c r="T4871" i="2"/>
  <c r="T4872" i="2"/>
  <c r="T4873" i="2"/>
  <c r="T4874" i="2"/>
  <c r="T4875" i="2"/>
  <c r="T4876" i="2"/>
  <c r="T4877" i="2"/>
  <c r="T4878" i="2"/>
  <c r="T4879" i="2"/>
  <c r="T4880" i="2"/>
  <c r="T4881" i="2"/>
  <c r="T4882" i="2"/>
  <c r="T4883" i="2"/>
  <c r="T4884" i="2"/>
  <c r="T4885" i="2"/>
  <c r="T4886" i="2"/>
  <c r="T4887" i="2"/>
  <c r="T4888" i="2"/>
  <c r="T4889" i="2"/>
  <c r="T4890" i="2"/>
  <c r="T4891" i="2"/>
  <c r="T4892" i="2"/>
  <c r="T4893" i="2"/>
  <c r="T4894" i="2"/>
  <c r="T4895" i="2"/>
  <c r="T4896" i="2"/>
  <c r="T4897" i="2"/>
  <c r="T4898" i="2"/>
  <c r="T4899" i="2"/>
  <c r="T4900" i="2"/>
  <c r="T4901" i="2"/>
  <c r="T4902" i="2"/>
  <c r="T4903" i="2"/>
  <c r="T4904" i="2"/>
  <c r="T4905" i="2"/>
  <c r="T4906" i="2"/>
  <c r="T4907" i="2"/>
  <c r="T4908" i="2"/>
  <c r="T4909" i="2"/>
  <c r="T4910" i="2"/>
  <c r="T4911" i="2"/>
  <c r="T4912" i="2"/>
  <c r="T4913" i="2"/>
  <c r="T4914" i="2"/>
  <c r="T4915" i="2"/>
  <c r="T4916" i="2"/>
  <c r="T4917" i="2"/>
  <c r="T4918" i="2"/>
  <c r="T4919" i="2"/>
  <c r="T4920" i="2"/>
  <c r="T4921" i="2"/>
  <c r="T4922" i="2"/>
  <c r="T4923" i="2"/>
  <c r="T4924" i="2"/>
  <c r="T4925" i="2"/>
  <c r="T4926" i="2"/>
  <c r="T4927" i="2"/>
  <c r="T4928" i="2"/>
  <c r="T4929" i="2"/>
  <c r="T4930" i="2"/>
  <c r="T4931" i="2"/>
  <c r="T4932" i="2"/>
  <c r="T4933" i="2"/>
  <c r="T4934" i="2"/>
  <c r="T4935" i="2"/>
  <c r="T4936" i="2"/>
  <c r="T4937" i="2"/>
  <c r="T4938" i="2"/>
  <c r="T4939" i="2"/>
  <c r="T4940" i="2"/>
  <c r="T4941" i="2"/>
  <c r="T4942" i="2"/>
  <c r="T4943" i="2"/>
  <c r="T4944" i="2"/>
  <c r="T4945" i="2"/>
  <c r="T4946" i="2"/>
  <c r="T4947" i="2"/>
  <c r="T4948" i="2"/>
  <c r="T4949" i="2"/>
  <c r="T4950" i="2"/>
  <c r="T4951" i="2"/>
  <c r="T4952" i="2"/>
  <c r="T4953" i="2"/>
  <c r="T4954" i="2"/>
  <c r="T4955" i="2"/>
  <c r="T4956" i="2"/>
  <c r="T4957" i="2"/>
  <c r="T4958" i="2"/>
  <c r="T4959" i="2"/>
  <c r="T4960" i="2"/>
  <c r="T4961" i="2"/>
  <c r="T4962" i="2"/>
  <c r="T4963" i="2"/>
  <c r="T4964" i="2"/>
  <c r="T4965" i="2"/>
  <c r="T4966" i="2"/>
  <c r="T4967" i="2"/>
  <c r="T4968" i="2"/>
  <c r="T4969" i="2"/>
  <c r="T4970" i="2"/>
  <c r="T4971" i="2"/>
  <c r="T4972" i="2"/>
  <c r="T4973" i="2"/>
  <c r="T4974" i="2"/>
  <c r="T4975" i="2"/>
  <c r="T4976" i="2"/>
  <c r="T4977" i="2"/>
  <c r="T4978" i="2"/>
  <c r="T4979" i="2"/>
  <c r="T4980" i="2"/>
  <c r="T4981" i="2"/>
  <c r="T4982" i="2"/>
  <c r="T4983" i="2"/>
  <c r="T4984" i="2"/>
  <c r="T4985" i="2"/>
  <c r="T4986" i="2"/>
  <c r="T4987" i="2"/>
  <c r="T4988" i="2"/>
  <c r="T4989" i="2"/>
  <c r="T4990" i="2"/>
  <c r="T4991" i="2"/>
  <c r="T4992" i="2"/>
  <c r="T4993" i="2"/>
  <c r="T4994" i="2"/>
  <c r="T4995" i="2"/>
  <c r="T4996" i="2"/>
  <c r="T4997" i="2"/>
  <c r="T4998" i="2"/>
  <c r="T4999" i="2"/>
  <c r="T5000" i="2"/>
  <c r="T5001" i="2"/>
  <c r="T5002" i="2"/>
  <c r="T5003" i="2"/>
  <c r="T5004" i="2"/>
  <c r="T5005" i="2"/>
  <c r="T5006" i="2"/>
  <c r="T5007" i="2"/>
  <c r="T5008" i="2"/>
  <c r="T5009" i="2"/>
  <c r="T5010" i="2"/>
  <c r="T5011" i="2"/>
  <c r="M139" i="3"/>
  <c r="M141" i="3"/>
  <c r="M142" i="3"/>
  <c r="M143" i="3"/>
  <c r="M144" i="3"/>
  <c r="M147" i="3"/>
  <c r="M148" i="3"/>
  <c r="M149" i="3"/>
  <c r="M150" i="3"/>
  <c r="M151" i="3"/>
  <c r="M152" i="3"/>
  <c r="M155" i="3"/>
  <c r="M157" i="3"/>
  <c r="M158" i="3"/>
  <c r="M159" i="3"/>
  <c r="M160" i="3"/>
  <c r="M163" i="3"/>
  <c r="M165" i="3"/>
  <c r="M166" i="3"/>
  <c r="M167" i="3"/>
  <c r="M168" i="3"/>
  <c r="M171" i="3"/>
  <c r="M173" i="3"/>
  <c r="M174" i="3"/>
  <c r="M175" i="3"/>
  <c r="M176" i="3"/>
  <c r="M179" i="3"/>
  <c r="M180" i="3"/>
  <c r="M181" i="3"/>
  <c r="M182" i="3"/>
  <c r="M183" i="3"/>
  <c r="M184" i="3"/>
  <c r="M187" i="3"/>
  <c r="M189" i="3"/>
  <c r="M190" i="3"/>
  <c r="M191" i="3"/>
  <c r="M192" i="3"/>
  <c r="M195" i="3"/>
  <c r="M197" i="3"/>
  <c r="M198" i="3"/>
  <c r="M199" i="3"/>
  <c r="M200" i="3"/>
  <c r="M203" i="3"/>
  <c r="M205" i="3"/>
  <c r="M206" i="3"/>
  <c r="M207" i="3"/>
  <c r="M208" i="3"/>
  <c r="M211" i="3"/>
  <c r="M212" i="3"/>
  <c r="M213" i="3"/>
  <c r="M214" i="3"/>
  <c r="M215" i="3"/>
  <c r="M216" i="3"/>
  <c r="M219" i="3"/>
  <c r="M221" i="3"/>
  <c r="M222" i="3"/>
  <c r="M223" i="3"/>
  <c r="M224" i="3"/>
  <c r="M227" i="3"/>
  <c r="M229" i="3"/>
  <c r="M230" i="3"/>
  <c r="M231" i="3"/>
  <c r="M232" i="3"/>
  <c r="M235" i="3"/>
  <c r="M237" i="3"/>
  <c r="M238" i="3"/>
  <c r="M239" i="3"/>
  <c r="M240" i="3"/>
  <c r="M243" i="3"/>
  <c r="M244" i="3"/>
  <c r="M245" i="3"/>
  <c r="M246" i="3"/>
  <c r="M247" i="3"/>
  <c r="M248" i="3"/>
  <c r="M251" i="3"/>
  <c r="M253" i="3"/>
  <c r="M254" i="3"/>
  <c r="M255" i="3"/>
  <c r="M256" i="3"/>
  <c r="M259" i="3"/>
  <c r="M261" i="3"/>
  <c r="M262" i="3"/>
  <c r="M263" i="3"/>
  <c r="M264" i="3"/>
  <c r="M267" i="3"/>
  <c r="M269" i="3"/>
  <c r="M270" i="3"/>
  <c r="M271" i="3"/>
  <c r="M272" i="3"/>
  <c r="M275" i="3"/>
  <c r="M276" i="3"/>
  <c r="M277" i="3"/>
  <c r="M278" i="3"/>
  <c r="M279" i="3"/>
  <c r="M280" i="3"/>
  <c r="M283" i="3"/>
  <c r="M285" i="3"/>
  <c r="M286" i="3"/>
  <c r="M287" i="3"/>
  <c r="M288" i="3"/>
  <c r="M289" i="3"/>
  <c r="M291" i="3"/>
  <c r="M293" i="3"/>
  <c r="M294" i="3"/>
  <c r="M295" i="3"/>
  <c r="M296" i="3"/>
  <c r="M299" i="3"/>
  <c r="M301" i="3"/>
  <c r="M302" i="3"/>
  <c r="M303" i="3"/>
  <c r="M304" i="3"/>
  <c r="M307" i="3"/>
  <c r="M309" i="3"/>
  <c r="M310" i="3"/>
  <c r="M311" i="3"/>
  <c r="M312" i="3"/>
  <c r="M315" i="3"/>
  <c r="M317" i="3"/>
  <c r="M318" i="3"/>
  <c r="M319" i="3"/>
  <c r="M320" i="3"/>
  <c r="M323" i="3"/>
  <c r="M325" i="3"/>
  <c r="M326" i="3"/>
  <c r="M327" i="3"/>
  <c r="M328" i="3"/>
  <c r="M331" i="3"/>
  <c r="M333" i="3"/>
  <c r="M334" i="3"/>
  <c r="M335" i="3"/>
  <c r="M336" i="3"/>
  <c r="M339" i="3"/>
  <c r="M341" i="3"/>
  <c r="M342" i="3"/>
  <c r="M343" i="3"/>
  <c r="M344" i="3"/>
  <c r="M347" i="3"/>
  <c r="M349" i="3"/>
  <c r="M350" i="3"/>
  <c r="M351" i="3"/>
  <c r="M352" i="3"/>
  <c r="M353" i="3"/>
  <c r="M355" i="3"/>
  <c r="M357" i="3"/>
  <c r="M358" i="3"/>
  <c r="M359" i="3"/>
  <c r="M360" i="3"/>
  <c r="M363" i="3"/>
  <c r="L140" i="3"/>
  <c r="L141" i="3"/>
  <c r="L142" i="3"/>
  <c r="L143" i="3"/>
  <c r="L148" i="3"/>
  <c r="L149" i="3"/>
  <c r="L150" i="3"/>
  <c r="L151" i="3"/>
  <c r="L156" i="3"/>
  <c r="L157" i="3"/>
  <c r="L158" i="3"/>
  <c r="L159" i="3"/>
  <c r="L164" i="3"/>
  <c r="L165" i="3"/>
  <c r="L166" i="3"/>
  <c r="L167" i="3"/>
  <c r="L172" i="3"/>
  <c r="L173" i="3"/>
  <c r="L174" i="3"/>
  <c r="L175" i="3"/>
  <c r="L180" i="3"/>
  <c r="L181" i="3"/>
  <c r="L182" i="3"/>
  <c r="L183" i="3"/>
  <c r="L188" i="3"/>
  <c r="L189" i="3"/>
  <c r="L190" i="3"/>
  <c r="L191" i="3"/>
  <c r="L195" i="3"/>
  <c r="L196" i="3"/>
  <c r="L197" i="3"/>
  <c r="L198" i="3"/>
  <c r="L199" i="3"/>
  <c r="L204" i="3"/>
  <c r="L205" i="3"/>
  <c r="L206" i="3"/>
  <c r="L207" i="3"/>
  <c r="L212" i="3"/>
  <c r="L213" i="3"/>
  <c r="L214" i="3"/>
  <c r="L215" i="3"/>
  <c r="L220" i="3"/>
  <c r="L221" i="3"/>
  <c r="L222" i="3"/>
  <c r="L223" i="3"/>
  <c r="L228" i="3"/>
  <c r="L229" i="3"/>
  <c r="L230" i="3"/>
  <c r="L231" i="3"/>
  <c r="L236" i="3"/>
  <c r="L237" i="3"/>
  <c r="L238" i="3"/>
  <c r="L239" i="3"/>
  <c r="L244" i="3"/>
  <c r="L245" i="3"/>
  <c r="L246" i="3"/>
  <c r="L247" i="3"/>
  <c r="L252" i="3"/>
  <c r="L253" i="3"/>
  <c r="L254" i="3"/>
  <c r="L255" i="3"/>
  <c r="L259" i="3"/>
  <c r="L260" i="3"/>
  <c r="L261" i="3"/>
  <c r="L262" i="3"/>
  <c r="L263" i="3"/>
  <c r="L268" i="3"/>
  <c r="L269" i="3"/>
  <c r="L270" i="3"/>
  <c r="L271" i="3"/>
  <c r="L276" i="3"/>
  <c r="L277" i="3"/>
  <c r="L278" i="3"/>
  <c r="L279" i="3"/>
  <c r="L284" i="3"/>
  <c r="L285" i="3"/>
  <c r="L286" i="3"/>
  <c r="L287" i="3"/>
  <c r="L292" i="3"/>
  <c r="L293" i="3"/>
  <c r="L294" i="3"/>
  <c r="L295" i="3"/>
  <c r="L300" i="3"/>
  <c r="L301" i="3"/>
  <c r="L302" i="3"/>
  <c r="L303" i="3"/>
  <c r="L308" i="3"/>
  <c r="L309" i="3"/>
  <c r="L310" i="3"/>
  <c r="L311" i="3"/>
  <c r="L316" i="3"/>
  <c r="L317" i="3"/>
  <c r="L318" i="3"/>
  <c r="L319" i="3"/>
  <c r="L323" i="3"/>
  <c r="L324" i="3"/>
  <c r="L325" i="3"/>
  <c r="L326" i="3"/>
  <c r="L327" i="3"/>
  <c r="L332" i="3"/>
  <c r="L333" i="3"/>
  <c r="L334" i="3"/>
  <c r="L335" i="3"/>
  <c r="L340" i="3"/>
  <c r="L341" i="3"/>
  <c r="L342" i="3"/>
  <c r="L343" i="3"/>
  <c r="L348" i="3"/>
  <c r="L349" i="3"/>
  <c r="L350" i="3"/>
  <c r="L351" i="3"/>
  <c r="L356" i="3"/>
  <c r="L357" i="3"/>
  <c r="L358" i="3"/>
  <c r="L359" i="3"/>
  <c r="L364" i="3"/>
  <c r="K185" i="3"/>
  <c r="K217" i="3"/>
  <c r="K249" i="3"/>
  <c r="K281" i="3"/>
  <c r="K313" i="3"/>
  <c r="K345" i="3"/>
  <c r="K151" i="3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2" i="2"/>
  <c r="S290" i="2"/>
  <c r="K290" i="3" s="1"/>
  <c r="S291" i="2"/>
  <c r="K291" i="3" s="1"/>
  <c r="S292" i="2"/>
  <c r="K292" i="3" s="1"/>
  <c r="S293" i="2"/>
  <c r="K293" i="3" s="1"/>
  <c r="S294" i="2"/>
  <c r="K294" i="3" s="1"/>
  <c r="S295" i="2"/>
  <c r="K295" i="3" s="1"/>
  <c r="S296" i="2"/>
  <c r="K296" i="3" s="1"/>
  <c r="S297" i="2"/>
  <c r="K297" i="3" s="1"/>
  <c r="S298" i="2"/>
  <c r="K298" i="3" s="1"/>
  <c r="S299" i="2"/>
  <c r="K299" i="3" s="1"/>
  <c r="S300" i="2"/>
  <c r="K300" i="3" s="1"/>
  <c r="S301" i="2"/>
  <c r="K301" i="3" s="1"/>
  <c r="S302" i="2"/>
  <c r="K302" i="3" s="1"/>
  <c r="S303" i="2"/>
  <c r="K303" i="3" s="1"/>
  <c r="S304" i="2"/>
  <c r="K304" i="3" s="1"/>
  <c r="S305" i="2"/>
  <c r="K305" i="3" s="1"/>
  <c r="S306" i="2"/>
  <c r="K306" i="3" s="1"/>
  <c r="S307" i="2"/>
  <c r="K307" i="3" s="1"/>
  <c r="S308" i="2"/>
  <c r="K308" i="3" s="1"/>
  <c r="S309" i="2"/>
  <c r="K309" i="3" s="1"/>
  <c r="S310" i="2"/>
  <c r="K310" i="3" s="1"/>
  <c r="S311" i="2"/>
  <c r="K311" i="3" s="1"/>
  <c r="S312" i="2"/>
  <c r="K312" i="3" s="1"/>
  <c r="S313" i="2"/>
  <c r="S314" i="2"/>
  <c r="K314" i="3" s="1"/>
  <c r="S315" i="2"/>
  <c r="K315" i="3" s="1"/>
  <c r="S316" i="2"/>
  <c r="K316" i="3" s="1"/>
  <c r="S317" i="2"/>
  <c r="K317" i="3" s="1"/>
  <c r="S318" i="2"/>
  <c r="K318" i="3" s="1"/>
  <c r="S319" i="2"/>
  <c r="K319" i="3" s="1"/>
  <c r="S320" i="2"/>
  <c r="K320" i="3" s="1"/>
  <c r="S321" i="2"/>
  <c r="K321" i="3" s="1"/>
  <c r="S322" i="2"/>
  <c r="K322" i="3" s="1"/>
  <c r="S323" i="2"/>
  <c r="K323" i="3" s="1"/>
  <c r="S324" i="2"/>
  <c r="K324" i="3" s="1"/>
  <c r="S325" i="2"/>
  <c r="K325" i="3" s="1"/>
  <c r="S326" i="2"/>
  <c r="K326" i="3" s="1"/>
  <c r="S327" i="2"/>
  <c r="K327" i="3" s="1"/>
  <c r="S328" i="2"/>
  <c r="K328" i="3" s="1"/>
  <c r="S329" i="2"/>
  <c r="K329" i="3" s="1"/>
  <c r="S330" i="2"/>
  <c r="K330" i="3" s="1"/>
  <c r="S331" i="2"/>
  <c r="K331" i="3" s="1"/>
  <c r="S332" i="2"/>
  <c r="K332" i="3" s="1"/>
  <c r="S333" i="2"/>
  <c r="K333" i="3" s="1"/>
  <c r="S334" i="2"/>
  <c r="K334" i="3" s="1"/>
  <c r="S335" i="2"/>
  <c r="K335" i="3" s="1"/>
  <c r="S336" i="2"/>
  <c r="K336" i="3" s="1"/>
  <c r="S337" i="2"/>
  <c r="K337" i="3" s="1"/>
  <c r="S338" i="2"/>
  <c r="K338" i="3" s="1"/>
  <c r="S339" i="2"/>
  <c r="K339" i="3" s="1"/>
  <c r="S340" i="2"/>
  <c r="K340" i="3" s="1"/>
  <c r="S341" i="2"/>
  <c r="K341" i="3" s="1"/>
  <c r="S342" i="2"/>
  <c r="K342" i="3" s="1"/>
  <c r="S343" i="2"/>
  <c r="K343" i="3" s="1"/>
  <c r="S344" i="2"/>
  <c r="K344" i="3" s="1"/>
  <c r="S345" i="2"/>
  <c r="S346" i="2"/>
  <c r="K346" i="3" s="1"/>
  <c r="S347" i="2"/>
  <c r="K347" i="3" s="1"/>
  <c r="S348" i="2"/>
  <c r="K348" i="3" s="1"/>
  <c r="S349" i="2"/>
  <c r="K349" i="3" s="1"/>
  <c r="S350" i="2"/>
  <c r="K350" i="3" s="1"/>
  <c r="S351" i="2"/>
  <c r="K351" i="3" s="1"/>
  <c r="S352" i="2"/>
  <c r="K352" i="3" s="1"/>
  <c r="S353" i="2"/>
  <c r="K353" i="3" s="1"/>
  <c r="S354" i="2"/>
  <c r="K354" i="3" s="1"/>
  <c r="S355" i="2"/>
  <c r="K355" i="3" s="1"/>
  <c r="S356" i="2"/>
  <c r="K356" i="3" s="1"/>
  <c r="S357" i="2"/>
  <c r="K357" i="3" s="1"/>
  <c r="S358" i="2"/>
  <c r="K358" i="3" s="1"/>
  <c r="S359" i="2"/>
  <c r="K359" i="3" s="1"/>
  <c r="S360" i="2"/>
  <c r="K360" i="3" s="1"/>
  <c r="S361" i="2"/>
  <c r="K361" i="3" s="1"/>
  <c r="S362" i="2"/>
  <c r="K362" i="3" s="1"/>
  <c r="S363" i="2"/>
  <c r="K363" i="3" s="1"/>
  <c r="S364" i="2"/>
  <c r="K364" i="3" s="1"/>
  <c r="S139" i="2"/>
  <c r="K139" i="3" s="1"/>
  <c r="S140" i="2"/>
  <c r="K140" i="3" s="1"/>
  <c r="S141" i="2"/>
  <c r="K141" i="3" s="1"/>
  <c r="S142" i="2"/>
  <c r="K142" i="3" s="1"/>
  <c r="S143" i="2"/>
  <c r="K143" i="3" s="1"/>
  <c r="S144" i="2"/>
  <c r="K144" i="3" s="1"/>
  <c r="S145" i="2"/>
  <c r="K145" i="3" s="1"/>
  <c r="S146" i="2"/>
  <c r="K146" i="3" s="1"/>
  <c r="S147" i="2"/>
  <c r="K147" i="3" s="1"/>
  <c r="S148" i="2"/>
  <c r="K148" i="3" s="1"/>
  <c r="S149" i="2"/>
  <c r="K149" i="3" s="1"/>
  <c r="S150" i="2"/>
  <c r="K150" i="3" s="1"/>
  <c r="S151" i="2"/>
  <c r="S152" i="2"/>
  <c r="K152" i="3" s="1"/>
  <c r="S153" i="2"/>
  <c r="K153" i="3" s="1"/>
  <c r="S154" i="2"/>
  <c r="K154" i="3" s="1"/>
  <c r="S155" i="2"/>
  <c r="K155" i="3" s="1"/>
  <c r="S156" i="2"/>
  <c r="K156" i="3" s="1"/>
  <c r="S157" i="2"/>
  <c r="K157" i="3" s="1"/>
  <c r="S158" i="2"/>
  <c r="K158" i="3" s="1"/>
  <c r="S159" i="2"/>
  <c r="K159" i="3" s="1"/>
  <c r="S160" i="2"/>
  <c r="K160" i="3" s="1"/>
  <c r="S161" i="2"/>
  <c r="K161" i="3" s="1"/>
  <c r="S162" i="2"/>
  <c r="K162" i="3" s="1"/>
  <c r="S163" i="2"/>
  <c r="K163" i="3" s="1"/>
  <c r="S164" i="2"/>
  <c r="K164" i="3" s="1"/>
  <c r="S165" i="2"/>
  <c r="K165" i="3" s="1"/>
  <c r="S166" i="2"/>
  <c r="K166" i="3" s="1"/>
  <c r="S167" i="2"/>
  <c r="K167" i="3" s="1"/>
  <c r="S168" i="2"/>
  <c r="K168" i="3" s="1"/>
  <c r="S169" i="2"/>
  <c r="K169" i="3" s="1"/>
  <c r="S170" i="2"/>
  <c r="K170" i="3" s="1"/>
  <c r="S171" i="2"/>
  <c r="K171" i="3" s="1"/>
  <c r="S172" i="2"/>
  <c r="K172" i="3" s="1"/>
  <c r="S173" i="2"/>
  <c r="K173" i="3" s="1"/>
  <c r="S174" i="2"/>
  <c r="K174" i="3" s="1"/>
  <c r="S175" i="2"/>
  <c r="K175" i="3" s="1"/>
  <c r="S176" i="2"/>
  <c r="K176" i="3" s="1"/>
  <c r="S177" i="2"/>
  <c r="K177" i="3" s="1"/>
  <c r="S178" i="2"/>
  <c r="K178" i="3" s="1"/>
  <c r="S179" i="2"/>
  <c r="K179" i="3" s="1"/>
  <c r="S180" i="2"/>
  <c r="K180" i="3" s="1"/>
  <c r="S181" i="2"/>
  <c r="K181" i="3" s="1"/>
  <c r="S182" i="2"/>
  <c r="K182" i="3" s="1"/>
  <c r="S183" i="2"/>
  <c r="K183" i="3" s="1"/>
  <c r="S184" i="2"/>
  <c r="K184" i="3" s="1"/>
  <c r="S185" i="2"/>
  <c r="S186" i="2"/>
  <c r="K186" i="3" s="1"/>
  <c r="S187" i="2"/>
  <c r="K187" i="3" s="1"/>
  <c r="S188" i="2"/>
  <c r="K188" i="3" s="1"/>
  <c r="S189" i="2"/>
  <c r="K189" i="3" s="1"/>
  <c r="S190" i="2"/>
  <c r="K190" i="3" s="1"/>
  <c r="S191" i="2"/>
  <c r="K191" i="3" s="1"/>
  <c r="S192" i="2"/>
  <c r="K192" i="3" s="1"/>
  <c r="S193" i="2"/>
  <c r="K193" i="3" s="1"/>
  <c r="S194" i="2"/>
  <c r="K194" i="3" s="1"/>
  <c r="S195" i="2"/>
  <c r="K195" i="3" s="1"/>
  <c r="S196" i="2"/>
  <c r="K196" i="3" s="1"/>
  <c r="S197" i="2"/>
  <c r="K197" i="3" s="1"/>
  <c r="S198" i="2"/>
  <c r="K198" i="3" s="1"/>
  <c r="S199" i="2"/>
  <c r="K199" i="3" s="1"/>
  <c r="S200" i="2"/>
  <c r="K200" i="3" s="1"/>
  <c r="S201" i="2"/>
  <c r="K201" i="3" s="1"/>
  <c r="S202" i="2"/>
  <c r="K202" i="3" s="1"/>
  <c r="S203" i="2"/>
  <c r="K203" i="3" s="1"/>
  <c r="S204" i="2"/>
  <c r="K204" i="3" s="1"/>
  <c r="S205" i="2"/>
  <c r="K205" i="3" s="1"/>
  <c r="S206" i="2"/>
  <c r="K206" i="3" s="1"/>
  <c r="S207" i="2"/>
  <c r="K207" i="3" s="1"/>
  <c r="S208" i="2"/>
  <c r="K208" i="3" s="1"/>
  <c r="S209" i="2"/>
  <c r="K209" i="3" s="1"/>
  <c r="S210" i="2"/>
  <c r="K210" i="3" s="1"/>
  <c r="S211" i="2"/>
  <c r="K211" i="3" s="1"/>
  <c r="S212" i="2"/>
  <c r="K212" i="3" s="1"/>
  <c r="S213" i="2"/>
  <c r="K213" i="3" s="1"/>
  <c r="S214" i="2"/>
  <c r="K214" i="3" s="1"/>
  <c r="S215" i="2"/>
  <c r="K215" i="3" s="1"/>
  <c r="S216" i="2"/>
  <c r="K216" i="3" s="1"/>
  <c r="S217" i="2"/>
  <c r="S218" i="2"/>
  <c r="K218" i="3" s="1"/>
  <c r="S219" i="2"/>
  <c r="K219" i="3" s="1"/>
  <c r="S220" i="2"/>
  <c r="K220" i="3" s="1"/>
  <c r="S221" i="2"/>
  <c r="K221" i="3" s="1"/>
  <c r="S222" i="2"/>
  <c r="K222" i="3" s="1"/>
  <c r="S223" i="2"/>
  <c r="K223" i="3" s="1"/>
  <c r="S224" i="2"/>
  <c r="K224" i="3" s="1"/>
  <c r="S225" i="2"/>
  <c r="K225" i="3" s="1"/>
  <c r="S226" i="2"/>
  <c r="K226" i="3" s="1"/>
  <c r="S227" i="2"/>
  <c r="K227" i="3" s="1"/>
  <c r="S228" i="2"/>
  <c r="K228" i="3" s="1"/>
  <c r="S229" i="2"/>
  <c r="K229" i="3" s="1"/>
  <c r="S230" i="2"/>
  <c r="K230" i="3" s="1"/>
  <c r="S231" i="2"/>
  <c r="K231" i="3" s="1"/>
  <c r="S232" i="2"/>
  <c r="K232" i="3" s="1"/>
  <c r="S233" i="2"/>
  <c r="K233" i="3" s="1"/>
  <c r="S234" i="2"/>
  <c r="K234" i="3" s="1"/>
  <c r="S235" i="2"/>
  <c r="K235" i="3" s="1"/>
  <c r="S236" i="2"/>
  <c r="K236" i="3" s="1"/>
  <c r="S237" i="2"/>
  <c r="K237" i="3" s="1"/>
  <c r="S238" i="2"/>
  <c r="K238" i="3" s="1"/>
  <c r="S239" i="2"/>
  <c r="K239" i="3" s="1"/>
  <c r="S240" i="2"/>
  <c r="K240" i="3" s="1"/>
  <c r="S241" i="2"/>
  <c r="K241" i="3" s="1"/>
  <c r="S242" i="2"/>
  <c r="K242" i="3" s="1"/>
  <c r="S243" i="2"/>
  <c r="K243" i="3" s="1"/>
  <c r="S244" i="2"/>
  <c r="K244" i="3" s="1"/>
  <c r="S245" i="2"/>
  <c r="K245" i="3" s="1"/>
  <c r="S246" i="2"/>
  <c r="K246" i="3" s="1"/>
  <c r="S247" i="2"/>
  <c r="K247" i="3" s="1"/>
  <c r="S248" i="2"/>
  <c r="K248" i="3" s="1"/>
  <c r="S249" i="2"/>
  <c r="S250" i="2"/>
  <c r="K250" i="3" s="1"/>
  <c r="S251" i="2"/>
  <c r="K251" i="3" s="1"/>
  <c r="S252" i="2"/>
  <c r="K252" i="3" s="1"/>
  <c r="S253" i="2"/>
  <c r="K253" i="3" s="1"/>
  <c r="S254" i="2"/>
  <c r="K254" i="3" s="1"/>
  <c r="S255" i="2"/>
  <c r="K255" i="3" s="1"/>
  <c r="S256" i="2"/>
  <c r="K256" i="3" s="1"/>
  <c r="S257" i="2"/>
  <c r="K257" i="3" s="1"/>
  <c r="S258" i="2"/>
  <c r="K258" i="3" s="1"/>
  <c r="S259" i="2"/>
  <c r="K259" i="3" s="1"/>
  <c r="S260" i="2"/>
  <c r="K260" i="3" s="1"/>
  <c r="S261" i="2"/>
  <c r="K261" i="3" s="1"/>
  <c r="S262" i="2"/>
  <c r="K262" i="3" s="1"/>
  <c r="S263" i="2"/>
  <c r="K263" i="3" s="1"/>
  <c r="S264" i="2"/>
  <c r="K264" i="3" s="1"/>
  <c r="S265" i="2"/>
  <c r="K265" i="3" s="1"/>
  <c r="S266" i="2"/>
  <c r="K266" i="3" s="1"/>
  <c r="S267" i="2"/>
  <c r="K267" i="3" s="1"/>
  <c r="S268" i="2"/>
  <c r="K268" i="3" s="1"/>
  <c r="S269" i="2"/>
  <c r="K269" i="3" s="1"/>
  <c r="S270" i="2"/>
  <c r="K270" i="3" s="1"/>
  <c r="S271" i="2"/>
  <c r="K271" i="3" s="1"/>
  <c r="S272" i="2"/>
  <c r="K272" i="3" s="1"/>
  <c r="S273" i="2"/>
  <c r="K273" i="3" s="1"/>
  <c r="S274" i="2"/>
  <c r="K274" i="3" s="1"/>
  <c r="S275" i="2"/>
  <c r="K275" i="3" s="1"/>
  <c r="S276" i="2"/>
  <c r="K276" i="3" s="1"/>
  <c r="S277" i="2"/>
  <c r="K277" i="3" s="1"/>
  <c r="S278" i="2"/>
  <c r="K278" i="3" s="1"/>
  <c r="S279" i="2"/>
  <c r="K279" i="3" s="1"/>
  <c r="S280" i="2"/>
  <c r="K280" i="3" s="1"/>
  <c r="S281" i="2"/>
  <c r="S282" i="2"/>
  <c r="K282" i="3" s="1"/>
  <c r="S283" i="2"/>
  <c r="K283" i="3" s="1"/>
  <c r="S284" i="2"/>
  <c r="K284" i="3" s="1"/>
  <c r="S285" i="2"/>
  <c r="K285" i="3" s="1"/>
  <c r="S286" i="2"/>
  <c r="K286" i="3" s="1"/>
  <c r="S287" i="2"/>
  <c r="K287" i="3" s="1"/>
  <c r="S288" i="2"/>
  <c r="K288" i="3" s="1"/>
  <c r="S289" i="2"/>
  <c r="K289" i="3" s="1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3" i="2"/>
  <c r="S2" i="2"/>
  <c r="J560" i="1"/>
  <c r="J561" i="1"/>
  <c r="H568" i="1"/>
  <c r="R551" i="2"/>
  <c r="J551" i="1" s="1"/>
  <c r="R552" i="2"/>
  <c r="J552" i="1" s="1"/>
  <c r="R553" i="2"/>
  <c r="J553" i="1" s="1"/>
  <c r="R554" i="2"/>
  <c r="J554" i="1" s="1"/>
  <c r="R555" i="2"/>
  <c r="J555" i="1" s="1"/>
  <c r="R556" i="2"/>
  <c r="J556" i="1" s="1"/>
  <c r="R557" i="2"/>
  <c r="J557" i="1" s="1"/>
  <c r="R558" i="2"/>
  <c r="J558" i="1" s="1"/>
  <c r="R559" i="2"/>
  <c r="J559" i="1" s="1"/>
  <c r="R560" i="2"/>
  <c r="R561" i="2"/>
  <c r="R562" i="2"/>
  <c r="J562" i="1" s="1"/>
  <c r="R563" i="2"/>
  <c r="J563" i="1" s="1"/>
  <c r="R564" i="2"/>
  <c r="J564" i="1" s="1"/>
  <c r="R565" i="2"/>
  <c r="J565" i="1" s="1"/>
  <c r="R566" i="2"/>
  <c r="J566" i="1" s="1"/>
  <c r="R567" i="2"/>
  <c r="J567" i="1" s="1"/>
  <c r="R568" i="2"/>
  <c r="J568" i="1" s="1"/>
  <c r="R569" i="2"/>
  <c r="J569" i="1" s="1"/>
  <c r="R570" i="2"/>
  <c r="J570" i="1" s="1"/>
  <c r="R571" i="2"/>
  <c r="J571" i="1" s="1"/>
  <c r="R572" i="2"/>
  <c r="J572" i="1" s="1"/>
  <c r="R573" i="2"/>
  <c r="J573" i="1" s="1"/>
  <c r="R574" i="2"/>
  <c r="J574" i="1" s="1"/>
  <c r="R575" i="2"/>
  <c r="J575" i="1" s="1"/>
  <c r="R576" i="2"/>
  <c r="J576" i="1" s="1"/>
  <c r="R577" i="2"/>
  <c r="J577" i="1" s="1"/>
  <c r="R578" i="2"/>
  <c r="J578" i="1" s="1"/>
  <c r="R579" i="2"/>
  <c r="J579" i="1" s="1"/>
  <c r="R580" i="2"/>
  <c r="J580" i="1" s="1"/>
  <c r="R581" i="2"/>
  <c r="J581" i="1" s="1"/>
  <c r="R582" i="2"/>
  <c r="J582" i="1" s="1"/>
  <c r="R583" i="2"/>
  <c r="J583" i="1" s="1"/>
  <c r="R584" i="2"/>
  <c r="J584" i="1" s="1"/>
  <c r="R585" i="2"/>
  <c r="J585" i="1" s="1"/>
  <c r="R586" i="2"/>
  <c r="J586" i="1" s="1"/>
  <c r="R587" i="2"/>
  <c r="J587" i="1" s="1"/>
  <c r="R588" i="2"/>
  <c r="J588" i="1" s="1"/>
  <c r="R589" i="2"/>
  <c r="J589" i="1" s="1"/>
  <c r="Q551" i="2"/>
  <c r="I551" i="1" s="1"/>
  <c r="Q552" i="2"/>
  <c r="I552" i="1" s="1"/>
  <c r="Q553" i="2"/>
  <c r="I553" i="1" s="1"/>
  <c r="Q554" i="2"/>
  <c r="I554" i="1" s="1"/>
  <c r="Q555" i="2"/>
  <c r="I555" i="1" s="1"/>
  <c r="Q556" i="2"/>
  <c r="I556" i="1" s="1"/>
  <c r="Q557" i="2"/>
  <c r="I557" i="1" s="1"/>
  <c r="Q558" i="2"/>
  <c r="I558" i="1" s="1"/>
  <c r="Q559" i="2"/>
  <c r="I559" i="1" s="1"/>
  <c r="Q560" i="2"/>
  <c r="I560" i="1" s="1"/>
  <c r="Q561" i="2"/>
  <c r="I561" i="1" s="1"/>
  <c r="Q562" i="2"/>
  <c r="I562" i="1" s="1"/>
  <c r="Q563" i="2"/>
  <c r="I563" i="1" s="1"/>
  <c r="Q564" i="2"/>
  <c r="I564" i="1" s="1"/>
  <c r="Q565" i="2"/>
  <c r="I565" i="1" s="1"/>
  <c r="Q566" i="2"/>
  <c r="I566" i="1" s="1"/>
  <c r="Q567" i="2"/>
  <c r="I567" i="1" s="1"/>
  <c r="Q568" i="2"/>
  <c r="I568" i="1" s="1"/>
  <c r="Q569" i="2"/>
  <c r="I569" i="1" s="1"/>
  <c r="Q570" i="2"/>
  <c r="I570" i="1" s="1"/>
  <c r="Q571" i="2"/>
  <c r="I571" i="1" s="1"/>
  <c r="Q572" i="2"/>
  <c r="I572" i="1" s="1"/>
  <c r="Q573" i="2"/>
  <c r="I573" i="1" s="1"/>
  <c r="Q574" i="2"/>
  <c r="I574" i="1" s="1"/>
  <c r="Q575" i="2"/>
  <c r="I575" i="1" s="1"/>
  <c r="Q576" i="2"/>
  <c r="I576" i="1" s="1"/>
  <c r="Q577" i="2"/>
  <c r="I577" i="1" s="1"/>
  <c r="Q578" i="2"/>
  <c r="I578" i="1" s="1"/>
  <c r="Q579" i="2"/>
  <c r="I579" i="1" s="1"/>
  <c r="Q580" i="2"/>
  <c r="I580" i="1" s="1"/>
  <c r="Q581" i="2"/>
  <c r="I581" i="1" s="1"/>
  <c r="Q582" i="2"/>
  <c r="I582" i="1" s="1"/>
  <c r="Q583" i="2"/>
  <c r="I583" i="1" s="1"/>
  <c r="Q584" i="2"/>
  <c r="I584" i="1" s="1"/>
  <c r="Q585" i="2"/>
  <c r="I585" i="1" s="1"/>
  <c r="Q586" i="2"/>
  <c r="I586" i="1" s="1"/>
  <c r="Q587" i="2"/>
  <c r="I587" i="1" s="1"/>
  <c r="Q588" i="2"/>
  <c r="I588" i="1" s="1"/>
  <c r="Q589" i="2"/>
  <c r="I589" i="1" s="1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P551" i="2"/>
  <c r="L551" i="1" s="1"/>
  <c r="P552" i="2"/>
  <c r="L552" i="1" s="1"/>
  <c r="P553" i="2"/>
  <c r="L553" i="1" s="1"/>
  <c r="P554" i="2"/>
  <c r="L554" i="1" s="1"/>
  <c r="P555" i="2"/>
  <c r="L555" i="1" s="1"/>
  <c r="P556" i="2"/>
  <c r="L556" i="1" s="1"/>
  <c r="P557" i="2"/>
  <c r="L557" i="1" s="1"/>
  <c r="P558" i="2"/>
  <c r="L558" i="1" s="1"/>
  <c r="P559" i="2"/>
  <c r="L559" i="1" s="1"/>
  <c r="P560" i="2"/>
  <c r="L560" i="1" s="1"/>
  <c r="P561" i="2"/>
  <c r="L561" i="1" s="1"/>
  <c r="P562" i="2"/>
  <c r="L562" i="1" s="1"/>
  <c r="P563" i="2"/>
  <c r="L563" i="1" s="1"/>
  <c r="P564" i="2"/>
  <c r="L564" i="1" s="1"/>
  <c r="P565" i="2"/>
  <c r="L565" i="1" s="1"/>
  <c r="P566" i="2"/>
  <c r="L566" i="1" s="1"/>
  <c r="P567" i="2"/>
  <c r="L567" i="1" s="1"/>
  <c r="P568" i="2"/>
  <c r="L568" i="1" s="1"/>
  <c r="P569" i="2"/>
  <c r="L569" i="1" s="1"/>
  <c r="P570" i="2"/>
  <c r="L570" i="1" s="1"/>
  <c r="P571" i="2"/>
  <c r="L571" i="1" s="1"/>
  <c r="P572" i="2"/>
  <c r="L572" i="1" s="1"/>
  <c r="P573" i="2"/>
  <c r="L573" i="1" s="1"/>
  <c r="P574" i="2"/>
  <c r="L574" i="1" s="1"/>
  <c r="P575" i="2"/>
  <c r="L575" i="1" s="1"/>
  <c r="P576" i="2"/>
  <c r="L576" i="1" s="1"/>
  <c r="P577" i="2"/>
  <c r="L577" i="1" s="1"/>
  <c r="P578" i="2"/>
  <c r="L578" i="1" s="1"/>
  <c r="P579" i="2"/>
  <c r="L579" i="1" s="1"/>
  <c r="P580" i="2"/>
  <c r="L580" i="1" s="1"/>
  <c r="P581" i="2"/>
  <c r="L581" i="1" s="1"/>
  <c r="P582" i="2"/>
  <c r="L582" i="1" s="1"/>
  <c r="P583" i="2"/>
  <c r="L583" i="1" s="1"/>
  <c r="P584" i="2"/>
  <c r="L584" i="1" s="1"/>
  <c r="P585" i="2"/>
  <c r="L585" i="1" s="1"/>
  <c r="P586" i="2"/>
  <c r="L586" i="1" s="1"/>
  <c r="P587" i="2"/>
  <c r="L587" i="1" s="1"/>
  <c r="P588" i="2"/>
  <c r="L588" i="1" s="1"/>
  <c r="P589" i="2"/>
  <c r="L589" i="1" s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O588" i="2"/>
  <c r="H588" i="1" s="1"/>
  <c r="O589" i="2"/>
  <c r="H589" i="1" s="1"/>
  <c r="O580" i="2"/>
  <c r="H580" i="1" s="1"/>
  <c r="O581" i="2"/>
  <c r="H581" i="1" s="1"/>
  <c r="O582" i="2"/>
  <c r="H582" i="1" s="1"/>
  <c r="O583" i="2"/>
  <c r="H583" i="1" s="1"/>
  <c r="O584" i="2"/>
  <c r="H584" i="1" s="1"/>
  <c r="O585" i="2"/>
  <c r="H585" i="1" s="1"/>
  <c r="O586" i="2"/>
  <c r="H586" i="1" s="1"/>
  <c r="O587" i="2"/>
  <c r="H587" i="1" s="1"/>
  <c r="O557" i="2"/>
  <c r="H557" i="1" s="1"/>
  <c r="O558" i="2"/>
  <c r="H558" i="1" s="1"/>
  <c r="O559" i="2"/>
  <c r="H559" i="1" s="1"/>
  <c r="O560" i="2"/>
  <c r="H560" i="1" s="1"/>
  <c r="O561" i="2"/>
  <c r="H561" i="1" s="1"/>
  <c r="O562" i="2"/>
  <c r="H562" i="1" s="1"/>
  <c r="O563" i="2"/>
  <c r="H563" i="1" s="1"/>
  <c r="O564" i="2"/>
  <c r="H564" i="1" s="1"/>
  <c r="O565" i="2"/>
  <c r="H565" i="1" s="1"/>
  <c r="O566" i="2"/>
  <c r="H566" i="1" s="1"/>
  <c r="O567" i="2"/>
  <c r="H567" i="1" s="1"/>
  <c r="O568" i="2"/>
  <c r="O569" i="2"/>
  <c r="H569" i="1" s="1"/>
  <c r="O570" i="2"/>
  <c r="H570" i="1" s="1"/>
  <c r="O571" i="2"/>
  <c r="H571" i="1" s="1"/>
  <c r="O572" i="2"/>
  <c r="H572" i="1" s="1"/>
  <c r="O573" i="2"/>
  <c r="H573" i="1" s="1"/>
  <c r="O574" i="2"/>
  <c r="H574" i="1" s="1"/>
  <c r="O575" i="2"/>
  <c r="H575" i="1" s="1"/>
  <c r="O576" i="2"/>
  <c r="H576" i="1" s="1"/>
  <c r="O577" i="2"/>
  <c r="H577" i="1" s="1"/>
  <c r="O578" i="2"/>
  <c r="H578" i="1" s="1"/>
  <c r="O579" i="2"/>
  <c r="H579" i="1" s="1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H551" i="1" s="1"/>
  <c r="O552" i="2"/>
  <c r="H552" i="1" s="1"/>
  <c r="O553" i="2"/>
  <c r="H553" i="1" s="1"/>
  <c r="O554" i="2"/>
  <c r="H554" i="1" s="1"/>
  <c r="O555" i="2"/>
  <c r="H555" i="1" s="1"/>
  <c r="O556" i="2"/>
  <c r="H556" i="1" s="1"/>
  <c r="AA3" i="2" l="1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1004" i="2"/>
  <c r="AA1005" i="2"/>
  <c r="AA1006" i="2"/>
  <c r="AA1007" i="2"/>
  <c r="AA1008" i="2"/>
  <c r="AA1009" i="2"/>
  <c r="AA1010" i="2"/>
  <c r="AA1011" i="2"/>
  <c r="AA1012" i="2"/>
  <c r="AA1013" i="2"/>
  <c r="AA1014" i="2"/>
  <c r="AA1015" i="2"/>
  <c r="AA1016" i="2"/>
  <c r="AA1017" i="2"/>
  <c r="AA1018" i="2"/>
  <c r="AA1019" i="2"/>
  <c r="AA1020" i="2"/>
  <c r="AA1021" i="2"/>
  <c r="AA1022" i="2"/>
  <c r="AA1023" i="2"/>
  <c r="AA1024" i="2"/>
  <c r="AA1025" i="2"/>
  <c r="AA1026" i="2"/>
  <c r="AA1027" i="2"/>
  <c r="AA1028" i="2"/>
  <c r="AA1029" i="2"/>
  <c r="AA1030" i="2"/>
  <c r="AA1031" i="2"/>
  <c r="AA1032" i="2"/>
  <c r="AA1033" i="2"/>
  <c r="AA1034" i="2"/>
  <c r="AA1035" i="2"/>
  <c r="AA1036" i="2"/>
  <c r="AA1037" i="2"/>
  <c r="AA1038" i="2"/>
  <c r="AA1039" i="2"/>
  <c r="AA1040" i="2"/>
  <c r="AA1041" i="2"/>
  <c r="AA1042" i="2"/>
  <c r="AA1043" i="2"/>
  <c r="AA1044" i="2"/>
  <c r="AA1045" i="2"/>
  <c r="AA1046" i="2"/>
  <c r="AA1047" i="2"/>
  <c r="AA1048" i="2"/>
  <c r="AA1049" i="2"/>
  <c r="AA1050" i="2"/>
  <c r="AA1051" i="2"/>
  <c r="AA1052" i="2"/>
  <c r="AA1053" i="2"/>
  <c r="AA1054" i="2"/>
  <c r="AA1055" i="2"/>
  <c r="AA1056" i="2"/>
  <c r="AA1057" i="2"/>
  <c r="AA1058" i="2"/>
  <c r="AA1059" i="2"/>
  <c r="AA1060" i="2"/>
  <c r="AA1061" i="2"/>
  <c r="AA1062" i="2"/>
  <c r="AA1063" i="2"/>
  <c r="AA1064" i="2"/>
  <c r="AA1065" i="2"/>
  <c r="AA1066" i="2"/>
  <c r="AA1067" i="2"/>
  <c r="AA1068" i="2"/>
  <c r="AA1069" i="2"/>
  <c r="AA1070" i="2"/>
  <c r="AA1071" i="2"/>
  <c r="AA1072" i="2"/>
  <c r="AA1073" i="2"/>
  <c r="AA1074" i="2"/>
  <c r="AA1075" i="2"/>
  <c r="AA1076" i="2"/>
  <c r="AA1077" i="2"/>
  <c r="AA1078" i="2"/>
  <c r="AA1079" i="2"/>
  <c r="AA1080" i="2"/>
  <c r="AA1081" i="2"/>
  <c r="AA1082" i="2"/>
  <c r="AA1083" i="2"/>
  <c r="AA1084" i="2"/>
  <c r="AA1085" i="2"/>
  <c r="AA1086" i="2"/>
  <c r="AA1087" i="2"/>
  <c r="AA1088" i="2"/>
  <c r="AA1089" i="2"/>
  <c r="AA1090" i="2"/>
  <c r="AA1091" i="2"/>
  <c r="AA1092" i="2"/>
  <c r="AA1093" i="2"/>
  <c r="AA1094" i="2"/>
  <c r="AA1095" i="2"/>
  <c r="AA1096" i="2"/>
  <c r="AA1097" i="2"/>
  <c r="AA1098" i="2"/>
  <c r="AA1099" i="2"/>
  <c r="AA1100" i="2"/>
  <c r="AA1101" i="2"/>
  <c r="AA1102" i="2"/>
  <c r="AA1103" i="2"/>
  <c r="AA1104" i="2"/>
  <c r="AA1105" i="2"/>
  <c r="AA1106" i="2"/>
  <c r="AA1107" i="2"/>
  <c r="AA1108" i="2"/>
  <c r="AA1109" i="2"/>
  <c r="AA1110" i="2"/>
  <c r="AA1111" i="2"/>
  <c r="AA1112" i="2"/>
  <c r="AA1113" i="2"/>
  <c r="AA1114" i="2"/>
  <c r="AA1115" i="2"/>
  <c r="AA1116" i="2"/>
  <c r="AA1117" i="2"/>
  <c r="AA1118" i="2"/>
  <c r="AA1119" i="2"/>
  <c r="AA1120" i="2"/>
  <c r="AA1121" i="2"/>
  <c r="AA1122" i="2"/>
  <c r="AA1123" i="2"/>
  <c r="AA1124" i="2"/>
  <c r="AA1125" i="2"/>
  <c r="AA1126" i="2"/>
  <c r="AA1127" i="2"/>
  <c r="AA1128" i="2"/>
  <c r="AA1129" i="2"/>
  <c r="AA1130" i="2"/>
  <c r="AA1131" i="2"/>
  <c r="AA1132" i="2"/>
  <c r="AA1133" i="2"/>
  <c r="AA1134" i="2"/>
  <c r="AA1135" i="2"/>
  <c r="AA1136" i="2"/>
  <c r="AA1137" i="2"/>
  <c r="AA1138" i="2"/>
  <c r="AA1139" i="2"/>
  <c r="AA1140" i="2"/>
  <c r="AA1141" i="2"/>
  <c r="AA1142" i="2"/>
  <c r="AA1143" i="2"/>
  <c r="AA1144" i="2"/>
  <c r="AA1145" i="2"/>
  <c r="AA1146" i="2"/>
  <c r="AA1147" i="2"/>
  <c r="AA1148" i="2"/>
  <c r="AA1149" i="2"/>
  <c r="AA1150" i="2"/>
  <c r="AA1151" i="2"/>
  <c r="AA1152" i="2"/>
  <c r="AA1153" i="2"/>
  <c r="AA1154" i="2"/>
  <c r="AA1155" i="2"/>
  <c r="AA1156" i="2"/>
  <c r="AA1157" i="2"/>
  <c r="AA1158" i="2"/>
  <c r="AA1159" i="2"/>
  <c r="AA1160" i="2"/>
  <c r="AA1161" i="2"/>
  <c r="AA1162" i="2"/>
  <c r="AA1163" i="2"/>
  <c r="AA1164" i="2"/>
  <c r="AA1165" i="2"/>
  <c r="AA1166" i="2"/>
  <c r="AA1167" i="2"/>
  <c r="AA1168" i="2"/>
  <c r="AA1169" i="2"/>
  <c r="AA1170" i="2"/>
  <c r="AA1171" i="2"/>
  <c r="AA1172" i="2"/>
  <c r="AA1173" i="2"/>
  <c r="AA1174" i="2"/>
  <c r="AA1175" i="2"/>
  <c r="AA1176" i="2"/>
  <c r="AA1177" i="2"/>
  <c r="AA1178" i="2"/>
  <c r="AA1179" i="2"/>
  <c r="AA1180" i="2"/>
  <c r="AA1181" i="2"/>
  <c r="AA1182" i="2"/>
  <c r="AA1183" i="2"/>
  <c r="AA1184" i="2"/>
  <c r="AA1185" i="2"/>
  <c r="AA1186" i="2"/>
  <c r="AA1187" i="2"/>
  <c r="AA1188" i="2"/>
  <c r="AA1189" i="2"/>
  <c r="AA1190" i="2"/>
  <c r="AA1191" i="2"/>
  <c r="AA1192" i="2"/>
  <c r="AA1193" i="2"/>
  <c r="AA1194" i="2"/>
  <c r="AA1195" i="2"/>
  <c r="AA1196" i="2"/>
  <c r="AA1197" i="2"/>
  <c r="AA1198" i="2"/>
  <c r="AA1199" i="2"/>
  <c r="AA1200" i="2"/>
  <c r="AA1201" i="2"/>
  <c r="AA1202" i="2"/>
  <c r="AA1203" i="2"/>
  <c r="AA1204" i="2"/>
  <c r="AA1205" i="2"/>
  <c r="AA1206" i="2"/>
  <c r="AA1207" i="2"/>
  <c r="AA1208" i="2"/>
  <c r="AA1209" i="2"/>
  <c r="AA1210" i="2"/>
  <c r="AA1211" i="2"/>
  <c r="AA1212" i="2"/>
  <c r="AA1213" i="2"/>
  <c r="AA1214" i="2"/>
  <c r="AA1215" i="2"/>
  <c r="AA1216" i="2"/>
  <c r="AA1217" i="2"/>
  <c r="AA1218" i="2"/>
  <c r="AA1219" i="2"/>
  <c r="AA1220" i="2"/>
  <c r="AA1221" i="2"/>
  <c r="AA1222" i="2"/>
  <c r="AA1223" i="2"/>
  <c r="AA1224" i="2"/>
  <c r="AA1225" i="2"/>
  <c r="AA1226" i="2"/>
  <c r="AA1227" i="2"/>
  <c r="AA1228" i="2"/>
  <c r="AA1229" i="2"/>
  <c r="AA1230" i="2"/>
  <c r="AA1231" i="2"/>
  <c r="AA1232" i="2"/>
  <c r="AA1233" i="2"/>
  <c r="AA1234" i="2"/>
  <c r="AA1235" i="2"/>
  <c r="AA1236" i="2"/>
  <c r="AA1237" i="2"/>
  <c r="AA1238" i="2"/>
  <c r="AA1239" i="2"/>
  <c r="AA1240" i="2"/>
  <c r="AA1241" i="2"/>
  <c r="AA1242" i="2"/>
  <c r="AA1243" i="2"/>
  <c r="AA1244" i="2"/>
  <c r="AA1245" i="2"/>
  <c r="AA1246" i="2"/>
  <c r="AA1247" i="2"/>
  <c r="AA1248" i="2"/>
  <c r="AA1249" i="2"/>
  <c r="AA1250" i="2"/>
  <c r="AA1251" i="2"/>
  <c r="AA1252" i="2"/>
  <c r="AA1253" i="2"/>
  <c r="AA1254" i="2"/>
  <c r="AA1255" i="2"/>
  <c r="AA1256" i="2"/>
  <c r="AA1257" i="2"/>
  <c r="AA1258" i="2"/>
  <c r="AA1259" i="2"/>
  <c r="AA1260" i="2"/>
  <c r="AA1261" i="2"/>
  <c r="AA1262" i="2"/>
  <c r="AA1263" i="2"/>
  <c r="AA1264" i="2"/>
  <c r="AA1265" i="2"/>
  <c r="AA1266" i="2"/>
  <c r="AA1267" i="2"/>
  <c r="AA1268" i="2"/>
  <c r="AA1269" i="2"/>
  <c r="AA1270" i="2"/>
  <c r="AA1271" i="2"/>
  <c r="AA1272" i="2"/>
  <c r="AA1273" i="2"/>
  <c r="AA1274" i="2"/>
  <c r="AA1275" i="2"/>
  <c r="AA1276" i="2"/>
  <c r="AA1277" i="2"/>
  <c r="AA1278" i="2"/>
  <c r="AA1279" i="2"/>
  <c r="AA1280" i="2"/>
  <c r="AA1281" i="2"/>
  <c r="AA1282" i="2"/>
  <c r="AA1283" i="2"/>
  <c r="AA1284" i="2"/>
  <c r="AA1285" i="2"/>
  <c r="AA1286" i="2"/>
  <c r="AA1287" i="2"/>
  <c r="AA1288" i="2"/>
  <c r="AA1289" i="2"/>
  <c r="AA1290" i="2"/>
  <c r="AA1291" i="2"/>
  <c r="AA1292" i="2"/>
  <c r="AA1293" i="2"/>
  <c r="AA1294" i="2"/>
  <c r="AA1295" i="2"/>
  <c r="AA1296" i="2"/>
  <c r="AA1297" i="2"/>
  <c r="AA1298" i="2"/>
  <c r="AA1299" i="2"/>
  <c r="AA1300" i="2"/>
  <c r="AA1301" i="2"/>
  <c r="AA1302" i="2"/>
  <c r="AA1303" i="2"/>
  <c r="AA1304" i="2"/>
  <c r="AA1305" i="2"/>
  <c r="AA1306" i="2"/>
  <c r="AA1307" i="2"/>
  <c r="AA1308" i="2"/>
  <c r="AA1309" i="2"/>
  <c r="AA1310" i="2"/>
  <c r="AA1311" i="2"/>
  <c r="AA1312" i="2"/>
  <c r="AA1313" i="2"/>
  <c r="AA1314" i="2"/>
  <c r="AA1315" i="2"/>
  <c r="AA1316" i="2"/>
  <c r="AA1317" i="2"/>
  <c r="AA1318" i="2"/>
  <c r="AA1319" i="2"/>
  <c r="AA1320" i="2"/>
  <c r="AA1321" i="2"/>
  <c r="AA1322" i="2"/>
  <c r="AA1323" i="2"/>
  <c r="AA1324" i="2"/>
  <c r="AA1325" i="2"/>
  <c r="AA1326" i="2"/>
  <c r="AA1327" i="2"/>
  <c r="AA1328" i="2"/>
  <c r="AA1329" i="2"/>
  <c r="AA1330" i="2"/>
  <c r="AA1331" i="2"/>
  <c r="AA1332" i="2"/>
  <c r="AA1333" i="2"/>
  <c r="AA1334" i="2"/>
  <c r="AA1335" i="2"/>
  <c r="AA1336" i="2"/>
  <c r="AA1337" i="2"/>
  <c r="AA1338" i="2"/>
  <c r="AA1339" i="2"/>
  <c r="AA1340" i="2"/>
  <c r="AA1341" i="2"/>
  <c r="AA1342" i="2"/>
  <c r="AA1343" i="2"/>
  <c r="AA1344" i="2"/>
  <c r="AA1345" i="2"/>
  <c r="AA1346" i="2"/>
  <c r="AA1347" i="2"/>
  <c r="AA1348" i="2"/>
  <c r="AA1349" i="2"/>
  <c r="AA1350" i="2"/>
  <c r="AA1351" i="2"/>
  <c r="AA1352" i="2"/>
  <c r="AA1353" i="2"/>
  <c r="AA1354" i="2"/>
  <c r="AA1355" i="2"/>
  <c r="AA1356" i="2"/>
  <c r="AA1357" i="2"/>
  <c r="AA1358" i="2"/>
  <c r="AA1359" i="2"/>
  <c r="AA1360" i="2"/>
  <c r="AA1361" i="2"/>
  <c r="AA1362" i="2"/>
  <c r="AA1363" i="2"/>
  <c r="AA1364" i="2"/>
  <c r="AA1365" i="2"/>
  <c r="AA1366" i="2"/>
  <c r="AA1367" i="2"/>
  <c r="AA1368" i="2"/>
  <c r="AA1369" i="2"/>
  <c r="AA1370" i="2"/>
  <c r="AA1371" i="2"/>
  <c r="AA1372" i="2"/>
  <c r="AA1373" i="2"/>
  <c r="AA1374" i="2"/>
  <c r="AA1375" i="2"/>
  <c r="AA1376" i="2"/>
  <c r="AA1377" i="2"/>
  <c r="AA1378" i="2"/>
  <c r="AA1379" i="2"/>
  <c r="AA1380" i="2"/>
  <c r="AA1381" i="2"/>
  <c r="AA1382" i="2"/>
  <c r="AA1383" i="2"/>
  <c r="AA1384" i="2"/>
  <c r="AA1385" i="2"/>
  <c r="AA1386" i="2"/>
  <c r="AA1387" i="2"/>
  <c r="AA1388" i="2"/>
  <c r="AA1389" i="2"/>
  <c r="AA1390" i="2"/>
  <c r="AA1391" i="2"/>
  <c r="AA1392" i="2"/>
  <c r="AA1393" i="2"/>
  <c r="AA1394" i="2"/>
  <c r="AA1395" i="2"/>
  <c r="AA1396" i="2"/>
  <c r="AA1397" i="2"/>
  <c r="AA1398" i="2"/>
  <c r="AA1399" i="2"/>
  <c r="AA1400" i="2"/>
  <c r="AA1401" i="2"/>
  <c r="AA1402" i="2"/>
  <c r="AA1403" i="2"/>
  <c r="AA1404" i="2"/>
  <c r="AA1405" i="2"/>
  <c r="AA1406" i="2"/>
  <c r="AA1407" i="2"/>
  <c r="AA1408" i="2"/>
  <c r="AA1409" i="2"/>
  <c r="AA1410" i="2"/>
  <c r="AA1411" i="2"/>
  <c r="AA1412" i="2"/>
  <c r="AA1413" i="2"/>
  <c r="AA1414" i="2"/>
  <c r="AA1415" i="2"/>
  <c r="AA1416" i="2"/>
  <c r="AA1417" i="2"/>
  <c r="AA1418" i="2"/>
  <c r="AA1419" i="2"/>
  <c r="AA1420" i="2"/>
  <c r="AA1421" i="2"/>
  <c r="AA1422" i="2"/>
  <c r="AA1423" i="2"/>
  <c r="AA1424" i="2"/>
  <c r="AA1425" i="2"/>
  <c r="AA1426" i="2"/>
  <c r="AA1427" i="2"/>
  <c r="AA1428" i="2"/>
  <c r="AA1429" i="2"/>
  <c r="AA1430" i="2"/>
  <c r="AA1431" i="2"/>
  <c r="AA1432" i="2"/>
  <c r="AA1433" i="2"/>
  <c r="AA1434" i="2"/>
  <c r="AA1435" i="2"/>
  <c r="AA1436" i="2"/>
  <c r="AA1437" i="2"/>
  <c r="AA1438" i="2"/>
  <c r="AA1439" i="2"/>
  <c r="AA1440" i="2"/>
  <c r="AA1441" i="2"/>
  <c r="AA1442" i="2"/>
  <c r="AA1443" i="2"/>
  <c r="AA1444" i="2"/>
  <c r="AA1445" i="2"/>
  <c r="AA1446" i="2"/>
  <c r="AA1447" i="2"/>
  <c r="AA1448" i="2"/>
  <c r="AA1449" i="2"/>
  <c r="AA1450" i="2"/>
  <c r="AA1451" i="2"/>
  <c r="AA1452" i="2"/>
  <c r="AA1453" i="2"/>
  <c r="AA1454" i="2"/>
  <c r="AA1455" i="2"/>
  <c r="AA1456" i="2"/>
  <c r="AA1457" i="2"/>
  <c r="AA1458" i="2"/>
  <c r="AA1459" i="2"/>
  <c r="AA1460" i="2"/>
  <c r="AA1461" i="2"/>
  <c r="AA1462" i="2"/>
  <c r="AA1463" i="2"/>
  <c r="AA1464" i="2"/>
  <c r="AA1465" i="2"/>
  <c r="AA1466" i="2"/>
  <c r="AA1467" i="2"/>
  <c r="AA1468" i="2"/>
  <c r="AA1469" i="2"/>
  <c r="AA1470" i="2"/>
  <c r="AA1471" i="2"/>
  <c r="AA1472" i="2"/>
  <c r="AA1473" i="2"/>
  <c r="AA1474" i="2"/>
  <c r="AA1475" i="2"/>
  <c r="AA1476" i="2"/>
  <c r="AA1477" i="2"/>
  <c r="AA1478" i="2"/>
  <c r="AA1479" i="2"/>
  <c r="AA1480" i="2"/>
  <c r="AA1481" i="2"/>
  <c r="AA1482" i="2"/>
  <c r="AA1483" i="2"/>
  <c r="AA1484" i="2"/>
  <c r="AA1485" i="2"/>
  <c r="AA1486" i="2"/>
  <c r="AA1487" i="2"/>
  <c r="AA1488" i="2"/>
  <c r="AA1489" i="2"/>
  <c r="AA1490" i="2"/>
  <c r="AA1491" i="2"/>
  <c r="AA1492" i="2"/>
  <c r="AA1493" i="2"/>
  <c r="AA1494" i="2"/>
  <c r="AA1495" i="2"/>
  <c r="AA1496" i="2"/>
  <c r="AA1497" i="2"/>
  <c r="AA1498" i="2"/>
  <c r="AA1499" i="2"/>
  <c r="AA1500" i="2"/>
  <c r="AA1501" i="2"/>
  <c r="AA1502" i="2"/>
  <c r="AA1503" i="2"/>
  <c r="AA1504" i="2"/>
  <c r="AA1505" i="2"/>
  <c r="AA1506" i="2"/>
  <c r="AA1507" i="2"/>
  <c r="AA1508" i="2"/>
  <c r="AA1509" i="2"/>
  <c r="AA1510" i="2"/>
  <c r="AA1511" i="2"/>
  <c r="AA1512" i="2"/>
  <c r="AA1513" i="2"/>
  <c r="AA1514" i="2"/>
  <c r="AA1515" i="2"/>
  <c r="AA1516" i="2"/>
  <c r="AA1517" i="2"/>
  <c r="AA1518" i="2"/>
  <c r="AA1519" i="2"/>
  <c r="AA1520" i="2"/>
  <c r="AA1521" i="2"/>
  <c r="AA1522" i="2"/>
  <c r="AA1523" i="2"/>
  <c r="AA1524" i="2"/>
  <c r="AA1525" i="2"/>
  <c r="AA1526" i="2"/>
  <c r="AA1527" i="2"/>
  <c r="AA1528" i="2"/>
  <c r="AA1529" i="2"/>
  <c r="AA1530" i="2"/>
  <c r="AA1531" i="2"/>
  <c r="AA1532" i="2"/>
  <c r="AA1533" i="2"/>
  <c r="AA1534" i="2"/>
  <c r="AA1535" i="2"/>
  <c r="AA1536" i="2"/>
  <c r="AA1537" i="2"/>
  <c r="AA1538" i="2"/>
  <c r="AA1539" i="2"/>
  <c r="AA1540" i="2"/>
  <c r="AA1541" i="2"/>
  <c r="AA1542" i="2"/>
  <c r="AA1543" i="2"/>
  <c r="AA1544" i="2"/>
  <c r="AA1545" i="2"/>
  <c r="AA1546" i="2"/>
  <c r="AA1547" i="2"/>
  <c r="AA1548" i="2"/>
  <c r="AA1549" i="2"/>
  <c r="AA1550" i="2"/>
  <c r="AA1551" i="2"/>
  <c r="AA1552" i="2"/>
  <c r="AA1553" i="2"/>
  <c r="AA1554" i="2"/>
  <c r="AA1555" i="2"/>
  <c r="AA1556" i="2"/>
  <c r="AA1557" i="2"/>
  <c r="AA1558" i="2"/>
  <c r="AA1559" i="2"/>
  <c r="AA1560" i="2"/>
  <c r="AA1561" i="2"/>
  <c r="AA1562" i="2"/>
  <c r="AA1563" i="2"/>
  <c r="AA1564" i="2"/>
  <c r="AA1565" i="2"/>
  <c r="AA1566" i="2"/>
  <c r="AA1567" i="2"/>
  <c r="AA1568" i="2"/>
  <c r="AA1569" i="2"/>
  <c r="AA1570" i="2"/>
  <c r="AA1571" i="2"/>
  <c r="AA1572" i="2"/>
  <c r="AA1573" i="2"/>
  <c r="AA1574" i="2"/>
  <c r="AA1575" i="2"/>
  <c r="AA1576" i="2"/>
  <c r="AA1577" i="2"/>
  <c r="AA1578" i="2"/>
  <c r="AA1579" i="2"/>
  <c r="AA1580" i="2"/>
  <c r="AA1581" i="2"/>
  <c r="AA1582" i="2"/>
  <c r="AA1583" i="2"/>
  <c r="AA1584" i="2"/>
  <c r="AA1585" i="2"/>
  <c r="AA1586" i="2"/>
  <c r="AA1587" i="2"/>
  <c r="AA1588" i="2"/>
  <c r="AA1589" i="2"/>
  <c r="AA1590" i="2"/>
  <c r="AA1591" i="2"/>
  <c r="AA1592" i="2"/>
  <c r="AA1593" i="2"/>
  <c r="AA1594" i="2"/>
  <c r="AA1595" i="2"/>
  <c r="AA1596" i="2"/>
  <c r="AA1597" i="2"/>
  <c r="AA1598" i="2"/>
  <c r="AA1599" i="2"/>
  <c r="AA1600" i="2"/>
  <c r="AA1601" i="2"/>
  <c r="AA1602" i="2"/>
  <c r="AA1603" i="2"/>
  <c r="AA1604" i="2"/>
  <c r="AA1605" i="2"/>
  <c r="AA1606" i="2"/>
  <c r="AA1607" i="2"/>
  <c r="AA1608" i="2"/>
  <c r="AA1609" i="2"/>
  <c r="AA1610" i="2"/>
  <c r="AA1611" i="2"/>
  <c r="AA1612" i="2"/>
  <c r="AA1613" i="2"/>
  <c r="AA1614" i="2"/>
  <c r="AA1615" i="2"/>
  <c r="AA1616" i="2"/>
  <c r="AA1617" i="2"/>
  <c r="AA1618" i="2"/>
  <c r="AA1619" i="2"/>
  <c r="AA1620" i="2"/>
  <c r="AA1621" i="2"/>
  <c r="AA1622" i="2"/>
  <c r="AA1623" i="2"/>
  <c r="AA1624" i="2"/>
  <c r="AA1625" i="2"/>
  <c r="AA1626" i="2"/>
  <c r="AA1627" i="2"/>
  <c r="AA1628" i="2"/>
  <c r="AA1629" i="2"/>
  <c r="AA1630" i="2"/>
  <c r="AA1631" i="2"/>
  <c r="AA1632" i="2"/>
  <c r="AA1633" i="2"/>
  <c r="AA1634" i="2"/>
  <c r="AA1635" i="2"/>
  <c r="AA1636" i="2"/>
  <c r="AA1637" i="2"/>
  <c r="AA1638" i="2"/>
  <c r="AA1639" i="2"/>
  <c r="AA1640" i="2"/>
  <c r="AA1641" i="2"/>
  <c r="AA1642" i="2"/>
  <c r="AA1643" i="2"/>
  <c r="AA1644" i="2"/>
  <c r="AA1645" i="2"/>
  <c r="AA1646" i="2"/>
  <c r="AA1647" i="2"/>
  <c r="AA1648" i="2"/>
  <c r="AA1649" i="2"/>
  <c r="AA1650" i="2"/>
  <c r="AA1651" i="2"/>
  <c r="AA1652" i="2"/>
  <c r="AA1653" i="2"/>
  <c r="AA1654" i="2"/>
  <c r="AA1655" i="2"/>
  <c r="AA1656" i="2"/>
  <c r="AA1657" i="2"/>
  <c r="AA1658" i="2"/>
  <c r="AA1659" i="2"/>
  <c r="AA1660" i="2"/>
  <c r="AA1661" i="2"/>
  <c r="AA1662" i="2"/>
  <c r="AA1663" i="2"/>
  <c r="AA1664" i="2"/>
  <c r="AA1665" i="2"/>
  <c r="AA1666" i="2"/>
  <c r="AA1667" i="2"/>
  <c r="AA1668" i="2"/>
  <c r="AA1669" i="2"/>
  <c r="AA1670" i="2"/>
  <c r="AA1671" i="2"/>
  <c r="AA1672" i="2"/>
  <c r="AA1673" i="2"/>
  <c r="AA1674" i="2"/>
  <c r="AA1675" i="2"/>
  <c r="AA1676" i="2"/>
  <c r="AA1677" i="2"/>
  <c r="AA1678" i="2"/>
  <c r="AA1679" i="2"/>
  <c r="AA1680" i="2"/>
  <c r="AA1681" i="2"/>
  <c r="AA1682" i="2"/>
  <c r="AA1683" i="2"/>
  <c r="AA1684" i="2"/>
  <c r="AA1685" i="2"/>
  <c r="AA1686" i="2"/>
  <c r="AA1687" i="2"/>
  <c r="AA1688" i="2"/>
  <c r="AA1689" i="2"/>
  <c r="AA1690" i="2"/>
  <c r="AA1691" i="2"/>
  <c r="AA1692" i="2"/>
  <c r="AA1693" i="2"/>
  <c r="AA1694" i="2"/>
  <c r="AA1695" i="2"/>
  <c r="AA1696" i="2"/>
  <c r="AA1697" i="2"/>
  <c r="AA1698" i="2"/>
  <c r="AA1699" i="2"/>
  <c r="AA1700" i="2"/>
  <c r="AA1701" i="2"/>
  <c r="AA1702" i="2"/>
  <c r="AA1703" i="2"/>
  <c r="AA1704" i="2"/>
  <c r="AA1705" i="2"/>
  <c r="AA1706" i="2"/>
  <c r="AA1707" i="2"/>
  <c r="AA1708" i="2"/>
  <c r="AA1709" i="2"/>
  <c r="AA1710" i="2"/>
  <c r="AA1711" i="2"/>
  <c r="AA1712" i="2"/>
  <c r="AA1713" i="2"/>
  <c r="AA1714" i="2"/>
  <c r="AA1715" i="2"/>
  <c r="AA1716" i="2"/>
  <c r="AA1717" i="2"/>
  <c r="AA1718" i="2"/>
  <c r="AA1719" i="2"/>
  <c r="AA1720" i="2"/>
  <c r="AA1721" i="2"/>
  <c r="AA1722" i="2"/>
  <c r="AA1723" i="2"/>
  <c r="AA1724" i="2"/>
  <c r="AA1725" i="2"/>
  <c r="AA1726" i="2"/>
  <c r="AA1727" i="2"/>
  <c r="AA1728" i="2"/>
  <c r="AA1729" i="2"/>
  <c r="AA1730" i="2"/>
  <c r="AA1731" i="2"/>
  <c r="AA1732" i="2"/>
  <c r="AA1733" i="2"/>
  <c r="AA1734" i="2"/>
  <c r="AA1735" i="2"/>
  <c r="AA1736" i="2"/>
  <c r="AA1737" i="2"/>
  <c r="AA1738" i="2"/>
  <c r="AA1739" i="2"/>
  <c r="AA1740" i="2"/>
  <c r="AA1741" i="2"/>
  <c r="AA1742" i="2"/>
  <c r="AA1743" i="2"/>
  <c r="AA1744" i="2"/>
  <c r="AA1745" i="2"/>
  <c r="AA1746" i="2"/>
  <c r="AA1747" i="2"/>
  <c r="AA1748" i="2"/>
  <c r="AA1749" i="2"/>
  <c r="AA1750" i="2"/>
  <c r="AA1751" i="2"/>
  <c r="AA1752" i="2"/>
  <c r="AA1753" i="2"/>
  <c r="AA1754" i="2"/>
  <c r="AA1755" i="2"/>
  <c r="AA1756" i="2"/>
  <c r="AA1757" i="2"/>
  <c r="AA1758" i="2"/>
  <c r="AA1759" i="2"/>
  <c r="AA1760" i="2"/>
  <c r="AA1761" i="2"/>
  <c r="AA1762" i="2"/>
  <c r="AA1763" i="2"/>
  <c r="AA1764" i="2"/>
  <c r="AA1765" i="2"/>
  <c r="AA1766" i="2"/>
  <c r="AA1767" i="2"/>
  <c r="AA1768" i="2"/>
  <c r="AA1769" i="2"/>
  <c r="AA1770" i="2"/>
  <c r="AA1771" i="2"/>
  <c r="AA1772" i="2"/>
  <c r="AA1773" i="2"/>
  <c r="AA1774" i="2"/>
  <c r="AA1775" i="2"/>
  <c r="AA1776" i="2"/>
  <c r="AA1777" i="2"/>
  <c r="AA1778" i="2"/>
  <c r="AA1779" i="2"/>
  <c r="AA1780" i="2"/>
  <c r="AA1781" i="2"/>
  <c r="AA1782" i="2"/>
  <c r="AA1783" i="2"/>
  <c r="AA1784" i="2"/>
  <c r="AA1785" i="2"/>
  <c r="AA1786" i="2"/>
  <c r="AA1787" i="2"/>
  <c r="AA1788" i="2"/>
  <c r="AA1789" i="2"/>
  <c r="AA1790" i="2"/>
  <c r="AA1791" i="2"/>
  <c r="AA1792" i="2"/>
  <c r="AA1793" i="2"/>
  <c r="AA1794" i="2"/>
  <c r="AA1795" i="2"/>
  <c r="AA1796" i="2"/>
  <c r="AA1797" i="2"/>
  <c r="AA1798" i="2"/>
  <c r="AA1799" i="2"/>
  <c r="AA1800" i="2"/>
  <c r="AA1801" i="2"/>
  <c r="AA1802" i="2"/>
  <c r="AA1803" i="2"/>
  <c r="AA1804" i="2"/>
  <c r="AA1805" i="2"/>
  <c r="AA1806" i="2"/>
  <c r="AA1807" i="2"/>
  <c r="AA1808" i="2"/>
  <c r="AA1809" i="2"/>
  <c r="AA1810" i="2"/>
  <c r="AA1811" i="2"/>
  <c r="AA1812" i="2"/>
  <c r="AA1813" i="2"/>
  <c r="AA1814" i="2"/>
  <c r="AA1815" i="2"/>
  <c r="AA1816" i="2"/>
  <c r="AA1817" i="2"/>
  <c r="AA1818" i="2"/>
  <c r="AA1819" i="2"/>
  <c r="AA1820" i="2"/>
  <c r="AA1821" i="2"/>
  <c r="AA1822" i="2"/>
  <c r="AA1823" i="2"/>
  <c r="AA1824" i="2"/>
  <c r="AA1825" i="2"/>
  <c r="AA1826" i="2"/>
  <c r="AA1827" i="2"/>
  <c r="AA1828" i="2"/>
  <c r="AA1829" i="2"/>
  <c r="AA1830" i="2"/>
  <c r="AA1831" i="2"/>
  <c r="AA1832" i="2"/>
  <c r="AA1833" i="2"/>
  <c r="AA1834" i="2"/>
  <c r="AA1835" i="2"/>
  <c r="AA1836" i="2"/>
  <c r="AA1837" i="2"/>
  <c r="AA1838" i="2"/>
  <c r="AA1839" i="2"/>
  <c r="AA1840" i="2"/>
  <c r="AA1841" i="2"/>
  <c r="AA1842" i="2"/>
  <c r="AA1843" i="2"/>
  <c r="AA1844" i="2"/>
  <c r="AA1845" i="2"/>
  <c r="AA1846" i="2"/>
  <c r="AA1847" i="2"/>
  <c r="AA1848" i="2"/>
  <c r="AA1849" i="2"/>
  <c r="AA1850" i="2"/>
  <c r="AA1851" i="2"/>
  <c r="AA1852" i="2"/>
  <c r="AA1853" i="2"/>
  <c r="AA1854" i="2"/>
  <c r="AA1855" i="2"/>
  <c r="AA1856" i="2"/>
  <c r="AA1857" i="2"/>
  <c r="AA1858" i="2"/>
  <c r="AA1859" i="2"/>
  <c r="AA1860" i="2"/>
  <c r="AA1861" i="2"/>
  <c r="AA1862" i="2"/>
  <c r="AA1863" i="2"/>
  <c r="AA1864" i="2"/>
  <c r="AA1865" i="2"/>
  <c r="AA1866" i="2"/>
  <c r="AA1867" i="2"/>
  <c r="AA1868" i="2"/>
  <c r="AA1869" i="2"/>
  <c r="AA1870" i="2"/>
  <c r="AA1871" i="2"/>
  <c r="AA1872" i="2"/>
  <c r="AA1873" i="2"/>
  <c r="AA1874" i="2"/>
  <c r="AA1875" i="2"/>
  <c r="AA1876" i="2"/>
  <c r="AA1877" i="2"/>
  <c r="AA1878" i="2"/>
  <c r="AA1879" i="2"/>
  <c r="AA1880" i="2"/>
  <c r="AA1881" i="2"/>
  <c r="AA1882" i="2"/>
  <c r="AA1883" i="2"/>
  <c r="AA1884" i="2"/>
  <c r="AA1885" i="2"/>
  <c r="AA1886" i="2"/>
  <c r="AA1887" i="2"/>
  <c r="AA1888" i="2"/>
  <c r="AA1889" i="2"/>
  <c r="AA1890" i="2"/>
  <c r="AA1891" i="2"/>
  <c r="AA1892" i="2"/>
  <c r="AA1893" i="2"/>
  <c r="AA1894" i="2"/>
  <c r="AA1895" i="2"/>
  <c r="AA1896" i="2"/>
  <c r="AA1897" i="2"/>
  <c r="AA1898" i="2"/>
  <c r="AA1899" i="2"/>
  <c r="AA1900" i="2"/>
  <c r="AA1901" i="2"/>
  <c r="AA1902" i="2"/>
  <c r="AA1903" i="2"/>
  <c r="AA1904" i="2"/>
  <c r="AA1905" i="2"/>
  <c r="AA1906" i="2"/>
  <c r="AA1907" i="2"/>
  <c r="AA1908" i="2"/>
  <c r="AA1909" i="2"/>
  <c r="AA1910" i="2"/>
  <c r="AA1911" i="2"/>
  <c r="AA1912" i="2"/>
  <c r="AA1913" i="2"/>
  <c r="AA1914" i="2"/>
  <c r="AA1915" i="2"/>
  <c r="AA1916" i="2"/>
  <c r="AA1917" i="2"/>
  <c r="AA1918" i="2"/>
  <c r="AA1919" i="2"/>
  <c r="AA1920" i="2"/>
  <c r="AA1921" i="2"/>
  <c r="AA1922" i="2"/>
  <c r="AA1923" i="2"/>
  <c r="AA1924" i="2"/>
  <c r="AA1925" i="2"/>
  <c r="AA1926" i="2"/>
  <c r="AA1927" i="2"/>
  <c r="AA1928" i="2"/>
  <c r="AA1929" i="2"/>
  <c r="AA1930" i="2"/>
  <c r="AA1931" i="2"/>
  <c r="AA1932" i="2"/>
  <c r="AA1933" i="2"/>
  <c r="AA1934" i="2"/>
  <c r="AA1935" i="2"/>
  <c r="AA1936" i="2"/>
  <c r="AA1937" i="2"/>
  <c r="AA1938" i="2"/>
  <c r="AA1939" i="2"/>
  <c r="AA1940" i="2"/>
  <c r="AA1941" i="2"/>
  <c r="AA1942" i="2"/>
  <c r="AA1943" i="2"/>
  <c r="AA1944" i="2"/>
  <c r="AA1945" i="2"/>
  <c r="AA1946" i="2"/>
  <c r="AA1947" i="2"/>
  <c r="AA1948" i="2"/>
  <c r="AA1949" i="2"/>
  <c r="AA1950" i="2"/>
  <c r="AA1951" i="2"/>
  <c r="AA1952" i="2"/>
  <c r="AA1953" i="2"/>
  <c r="AA1954" i="2"/>
  <c r="AA1955" i="2"/>
  <c r="AA1956" i="2"/>
  <c r="AA1957" i="2"/>
  <c r="AA1958" i="2"/>
  <c r="AA1959" i="2"/>
  <c r="AA1960" i="2"/>
  <c r="AA1961" i="2"/>
  <c r="AA1962" i="2"/>
  <c r="AA1963" i="2"/>
  <c r="AA1964" i="2"/>
  <c r="AA1965" i="2"/>
  <c r="AA1966" i="2"/>
  <c r="AA1967" i="2"/>
  <c r="AA1968" i="2"/>
  <c r="AA1969" i="2"/>
  <c r="AA1970" i="2"/>
  <c r="AA1971" i="2"/>
  <c r="AA1972" i="2"/>
  <c r="AA1973" i="2"/>
  <c r="AA1974" i="2"/>
  <c r="AA1975" i="2"/>
  <c r="AA1976" i="2"/>
  <c r="AA1977" i="2"/>
  <c r="AA1978" i="2"/>
  <c r="AA1979" i="2"/>
  <c r="AA1980" i="2"/>
  <c r="AA1981" i="2"/>
  <c r="AA1982" i="2"/>
  <c r="AA1983" i="2"/>
  <c r="AA1984" i="2"/>
  <c r="AA1985" i="2"/>
  <c r="AA1986" i="2"/>
  <c r="AA1987" i="2"/>
  <c r="AA1988" i="2"/>
  <c r="AA1989" i="2"/>
  <c r="AA1990" i="2"/>
  <c r="AA1991" i="2"/>
  <c r="AA1992" i="2"/>
  <c r="AA1993" i="2"/>
  <c r="AA1994" i="2"/>
  <c r="AA1995" i="2"/>
  <c r="AA1996" i="2"/>
  <c r="AA1997" i="2"/>
  <c r="AA1998" i="2"/>
  <c r="AA1999" i="2"/>
  <c r="AA2000" i="2"/>
  <c r="AA2001" i="2"/>
  <c r="AA2002" i="2"/>
  <c r="AA2003" i="2"/>
  <c r="AA2004" i="2"/>
  <c r="AA2005" i="2"/>
  <c r="AA2006" i="2"/>
  <c r="AA2007" i="2"/>
  <c r="AA2008" i="2"/>
  <c r="AA2009" i="2"/>
  <c r="AA2010" i="2"/>
  <c r="AA2011" i="2"/>
  <c r="AA2012" i="2"/>
  <c r="AA2013" i="2"/>
  <c r="AA2014" i="2"/>
  <c r="AA2015" i="2"/>
  <c r="AA2016" i="2"/>
  <c r="AA2017" i="2"/>
  <c r="AA2018" i="2"/>
  <c r="AA2019" i="2"/>
  <c r="AA2020" i="2"/>
  <c r="AA2021" i="2"/>
  <c r="AA2022" i="2"/>
  <c r="AA2023" i="2"/>
  <c r="AA2024" i="2"/>
  <c r="AA2025" i="2"/>
  <c r="AA2026" i="2"/>
  <c r="AA2027" i="2"/>
  <c r="AA2028" i="2"/>
  <c r="AA2029" i="2"/>
  <c r="AA2030" i="2"/>
  <c r="AA2031" i="2"/>
  <c r="AA2032" i="2"/>
  <c r="AA2033" i="2"/>
  <c r="AA2034" i="2"/>
  <c r="AA2035" i="2"/>
  <c r="AA2036" i="2"/>
  <c r="AA2037" i="2"/>
  <c r="AA2038" i="2"/>
  <c r="AA2039" i="2"/>
  <c r="AA2040" i="2"/>
  <c r="AA2041" i="2"/>
  <c r="AA2042" i="2"/>
  <c r="AA2043" i="2"/>
  <c r="AA2044" i="2"/>
  <c r="AA2045" i="2"/>
  <c r="AA2046" i="2"/>
  <c r="AA2047" i="2"/>
  <c r="AA2048" i="2"/>
  <c r="AA2049" i="2"/>
  <c r="AA2050" i="2"/>
  <c r="AA2051" i="2"/>
  <c r="AA2052" i="2"/>
  <c r="AA2053" i="2"/>
  <c r="AA2054" i="2"/>
  <c r="AA2055" i="2"/>
  <c r="AA2056" i="2"/>
  <c r="AA2057" i="2"/>
  <c r="AA2058" i="2"/>
  <c r="AA2059" i="2"/>
  <c r="AA2060" i="2"/>
  <c r="AA2061" i="2"/>
  <c r="AA2062" i="2"/>
  <c r="AA2063" i="2"/>
  <c r="AA2064" i="2"/>
  <c r="AA2065" i="2"/>
  <c r="AA2066" i="2"/>
  <c r="AA2067" i="2"/>
  <c r="AA2068" i="2"/>
  <c r="AA2069" i="2"/>
  <c r="AA2070" i="2"/>
  <c r="AA2071" i="2"/>
  <c r="AA2072" i="2"/>
  <c r="AA2073" i="2"/>
  <c r="AA2074" i="2"/>
  <c r="AA2075" i="2"/>
  <c r="AA2076" i="2"/>
  <c r="AA2077" i="2"/>
  <c r="AA2078" i="2"/>
  <c r="AA2079" i="2"/>
  <c r="AA2080" i="2"/>
  <c r="AA2081" i="2"/>
  <c r="AA2082" i="2"/>
  <c r="AA2083" i="2"/>
  <c r="AA2084" i="2"/>
  <c r="AA2085" i="2"/>
  <c r="AA2086" i="2"/>
  <c r="AA2087" i="2"/>
  <c r="AA2088" i="2"/>
  <c r="AA2089" i="2"/>
  <c r="AA2090" i="2"/>
  <c r="AA2091" i="2"/>
  <c r="AA2092" i="2"/>
  <c r="AA2093" i="2"/>
  <c r="AA2094" i="2"/>
  <c r="AA2095" i="2"/>
  <c r="AA2096" i="2"/>
  <c r="AA2097" i="2"/>
  <c r="AA2098" i="2"/>
  <c r="AA2099" i="2"/>
  <c r="AA2100" i="2"/>
  <c r="AA2101" i="2"/>
  <c r="AA2102" i="2"/>
  <c r="AA2103" i="2"/>
  <c r="AA2104" i="2"/>
  <c r="AA2105" i="2"/>
  <c r="AA2106" i="2"/>
  <c r="AA2107" i="2"/>
  <c r="AA2108" i="2"/>
  <c r="AA2109" i="2"/>
  <c r="AA2110" i="2"/>
  <c r="AA2111" i="2"/>
  <c r="AA2112" i="2"/>
  <c r="AA2113" i="2"/>
  <c r="AA2114" i="2"/>
  <c r="AA2115" i="2"/>
  <c r="AA2116" i="2"/>
  <c r="AA2117" i="2"/>
  <c r="AA2118" i="2"/>
  <c r="AA2119" i="2"/>
  <c r="AA2120" i="2"/>
  <c r="AA2121" i="2"/>
  <c r="AA2122" i="2"/>
  <c r="AA2123" i="2"/>
  <c r="AA2124" i="2"/>
  <c r="AA2125" i="2"/>
  <c r="AA2126" i="2"/>
  <c r="AA2127" i="2"/>
  <c r="AA2128" i="2"/>
  <c r="AA2129" i="2"/>
  <c r="AA2130" i="2"/>
  <c r="AA2131" i="2"/>
  <c r="AA2132" i="2"/>
  <c r="AA2133" i="2"/>
  <c r="AA2134" i="2"/>
  <c r="AA2135" i="2"/>
  <c r="AA2136" i="2"/>
  <c r="AA2137" i="2"/>
  <c r="AA2138" i="2"/>
  <c r="AA2139" i="2"/>
  <c r="AA2140" i="2"/>
  <c r="AA2141" i="2"/>
  <c r="AA2142" i="2"/>
  <c r="AA2143" i="2"/>
  <c r="AA2144" i="2"/>
  <c r="AA2145" i="2"/>
  <c r="AA2146" i="2"/>
  <c r="AA2147" i="2"/>
  <c r="AA2148" i="2"/>
  <c r="AA2149" i="2"/>
  <c r="AA2150" i="2"/>
  <c r="AA2151" i="2"/>
  <c r="AA2152" i="2"/>
  <c r="AA2153" i="2"/>
  <c r="AA2154" i="2"/>
  <c r="AA2155" i="2"/>
  <c r="AA2156" i="2"/>
  <c r="AA2157" i="2"/>
  <c r="AA2158" i="2"/>
  <c r="AA2159" i="2"/>
  <c r="AA2160" i="2"/>
  <c r="AA2161" i="2"/>
  <c r="AA2162" i="2"/>
  <c r="AA2163" i="2"/>
  <c r="AA2164" i="2"/>
  <c r="AA2165" i="2"/>
  <c r="AA2166" i="2"/>
  <c r="AA2167" i="2"/>
  <c r="AA2168" i="2"/>
  <c r="AA2169" i="2"/>
  <c r="AA2170" i="2"/>
  <c r="AA2171" i="2"/>
  <c r="AA2172" i="2"/>
  <c r="AA2173" i="2"/>
  <c r="AA2174" i="2"/>
  <c r="AA2175" i="2"/>
  <c r="AA2176" i="2"/>
  <c r="AA2177" i="2"/>
  <c r="AA2178" i="2"/>
  <c r="AA2179" i="2"/>
  <c r="AA2180" i="2"/>
  <c r="AA2181" i="2"/>
  <c r="AA2182" i="2"/>
  <c r="AA2183" i="2"/>
  <c r="AA2184" i="2"/>
  <c r="AA2185" i="2"/>
  <c r="AA2186" i="2"/>
  <c r="AA2187" i="2"/>
  <c r="AA2188" i="2"/>
  <c r="AA2189" i="2"/>
  <c r="AA2190" i="2"/>
  <c r="AA2191" i="2"/>
  <c r="AA2192" i="2"/>
  <c r="AA2193" i="2"/>
  <c r="AA2194" i="2"/>
  <c r="AA2195" i="2"/>
  <c r="AA2196" i="2"/>
  <c r="AA2197" i="2"/>
  <c r="AA2198" i="2"/>
  <c r="AA2199" i="2"/>
  <c r="AA2200" i="2"/>
  <c r="AA2201" i="2"/>
  <c r="AA2202" i="2"/>
  <c r="AA2203" i="2"/>
  <c r="AA2204" i="2"/>
  <c r="AA2205" i="2"/>
  <c r="AA2206" i="2"/>
  <c r="AA2207" i="2"/>
  <c r="AA2208" i="2"/>
  <c r="AA2209" i="2"/>
  <c r="AA2210" i="2"/>
  <c r="AA2211" i="2"/>
  <c r="AA2212" i="2"/>
  <c r="AA2213" i="2"/>
  <c r="AA2214" i="2"/>
  <c r="AA2215" i="2"/>
  <c r="AA2216" i="2"/>
  <c r="AA2217" i="2"/>
  <c r="AA2218" i="2"/>
  <c r="AA2219" i="2"/>
  <c r="AA2220" i="2"/>
  <c r="AA2221" i="2"/>
  <c r="AA2222" i="2"/>
  <c r="AA2223" i="2"/>
  <c r="AA2224" i="2"/>
  <c r="AA2225" i="2"/>
  <c r="AA2226" i="2"/>
  <c r="AA2227" i="2"/>
  <c r="AA2228" i="2"/>
  <c r="AA2229" i="2"/>
  <c r="AA2230" i="2"/>
  <c r="AA2231" i="2"/>
  <c r="AA2232" i="2"/>
  <c r="AA2233" i="2"/>
  <c r="AA2234" i="2"/>
  <c r="AA2235" i="2"/>
  <c r="AA2236" i="2"/>
  <c r="AA2237" i="2"/>
  <c r="AA2238" i="2"/>
  <c r="AA2239" i="2"/>
  <c r="AA2240" i="2"/>
  <c r="AA2241" i="2"/>
  <c r="AA2242" i="2"/>
  <c r="AA2243" i="2"/>
  <c r="AA2244" i="2"/>
  <c r="AA2245" i="2"/>
  <c r="AA2246" i="2"/>
  <c r="AA2247" i="2"/>
  <c r="AA2248" i="2"/>
  <c r="AA2249" i="2"/>
  <c r="AA2250" i="2"/>
  <c r="AA2251" i="2"/>
  <c r="AA2252" i="2"/>
  <c r="AA2253" i="2"/>
  <c r="AA2254" i="2"/>
  <c r="AA2255" i="2"/>
  <c r="AA2256" i="2"/>
  <c r="AA2257" i="2"/>
  <c r="AA2258" i="2"/>
  <c r="AA2259" i="2"/>
  <c r="AA2260" i="2"/>
  <c r="AA2261" i="2"/>
  <c r="AA2262" i="2"/>
  <c r="AA2263" i="2"/>
  <c r="AA2264" i="2"/>
  <c r="AA2265" i="2"/>
  <c r="AA2266" i="2"/>
  <c r="AA2267" i="2"/>
  <c r="AA2268" i="2"/>
  <c r="AA2269" i="2"/>
  <c r="AA2270" i="2"/>
  <c r="AA2271" i="2"/>
  <c r="AA2272" i="2"/>
  <c r="AA2273" i="2"/>
  <c r="AA2274" i="2"/>
  <c r="AA2275" i="2"/>
  <c r="AA2276" i="2"/>
  <c r="AA2277" i="2"/>
  <c r="AA2278" i="2"/>
  <c r="AA2279" i="2"/>
  <c r="AA2280" i="2"/>
  <c r="AA2281" i="2"/>
  <c r="AA2282" i="2"/>
  <c r="AA2283" i="2"/>
  <c r="AA2284" i="2"/>
  <c r="AA2285" i="2"/>
  <c r="AA2286" i="2"/>
  <c r="AA2287" i="2"/>
  <c r="AA2288" i="2"/>
  <c r="AA2289" i="2"/>
  <c r="AA2290" i="2"/>
  <c r="AA2291" i="2"/>
  <c r="AA2292" i="2"/>
  <c r="AA2293" i="2"/>
  <c r="AA2294" i="2"/>
  <c r="AA2295" i="2"/>
  <c r="AA2296" i="2"/>
  <c r="AA2297" i="2"/>
  <c r="AA2298" i="2"/>
  <c r="AA2299" i="2"/>
  <c r="AA2300" i="2"/>
  <c r="AA2301" i="2"/>
  <c r="AA2302" i="2"/>
  <c r="AA2303" i="2"/>
  <c r="AA2304" i="2"/>
  <c r="AA2305" i="2"/>
  <c r="AA2306" i="2"/>
  <c r="AA2307" i="2"/>
  <c r="AA2308" i="2"/>
  <c r="AA2309" i="2"/>
  <c r="AA2310" i="2"/>
  <c r="AA2311" i="2"/>
  <c r="AA2312" i="2"/>
  <c r="AA2313" i="2"/>
  <c r="AA2314" i="2"/>
  <c r="AA2315" i="2"/>
  <c r="AA2316" i="2"/>
  <c r="AA2317" i="2"/>
  <c r="AA2318" i="2"/>
  <c r="AA2319" i="2"/>
  <c r="AA2320" i="2"/>
  <c r="AA2321" i="2"/>
  <c r="AA2322" i="2"/>
  <c r="AA2323" i="2"/>
  <c r="AA2324" i="2"/>
  <c r="AA2325" i="2"/>
  <c r="AA2326" i="2"/>
  <c r="AA2327" i="2"/>
  <c r="AA2328" i="2"/>
  <c r="AA2329" i="2"/>
  <c r="AA2330" i="2"/>
  <c r="AA2331" i="2"/>
  <c r="AA2332" i="2"/>
  <c r="AA2333" i="2"/>
  <c r="AA2334" i="2"/>
  <c r="AA2335" i="2"/>
  <c r="AA2336" i="2"/>
  <c r="AA2337" i="2"/>
  <c r="AA2338" i="2"/>
  <c r="AA2339" i="2"/>
  <c r="AA2340" i="2"/>
  <c r="AA2341" i="2"/>
  <c r="AA2342" i="2"/>
  <c r="AA2343" i="2"/>
  <c r="AA2344" i="2"/>
  <c r="AA2345" i="2"/>
  <c r="AA2346" i="2"/>
  <c r="AA2347" i="2"/>
  <c r="AA2348" i="2"/>
  <c r="AA2349" i="2"/>
  <c r="AA2350" i="2"/>
  <c r="AA2351" i="2"/>
  <c r="AA2352" i="2"/>
  <c r="AA2353" i="2"/>
  <c r="AA2354" i="2"/>
  <c r="AA2355" i="2"/>
  <c r="AA2356" i="2"/>
  <c r="AA2357" i="2"/>
  <c r="AA2358" i="2"/>
  <c r="AA2359" i="2"/>
  <c r="AA2360" i="2"/>
  <c r="AA2361" i="2"/>
  <c r="AA2362" i="2"/>
  <c r="AA2363" i="2"/>
  <c r="AA2364" i="2"/>
  <c r="AA2365" i="2"/>
  <c r="AA2366" i="2"/>
  <c r="AA2367" i="2"/>
  <c r="AA2368" i="2"/>
  <c r="AA2369" i="2"/>
  <c r="AA2370" i="2"/>
  <c r="AA2371" i="2"/>
  <c r="AA2372" i="2"/>
  <c r="AA2373" i="2"/>
  <c r="AA2374" i="2"/>
  <c r="AA2375" i="2"/>
  <c r="AA2376" i="2"/>
  <c r="AA2377" i="2"/>
  <c r="AA2378" i="2"/>
  <c r="AA2379" i="2"/>
  <c r="AA2380" i="2"/>
  <c r="AA2381" i="2"/>
  <c r="AA2382" i="2"/>
  <c r="AA2383" i="2"/>
  <c r="AA2384" i="2"/>
  <c r="AA2385" i="2"/>
  <c r="AA2386" i="2"/>
  <c r="AA2387" i="2"/>
  <c r="AA2388" i="2"/>
  <c r="AA2389" i="2"/>
  <c r="AA2390" i="2"/>
  <c r="AA2391" i="2"/>
  <c r="AA2392" i="2"/>
  <c r="AA2393" i="2"/>
  <c r="AA2394" i="2"/>
  <c r="AA2395" i="2"/>
  <c r="AA2396" i="2"/>
  <c r="AA2397" i="2"/>
  <c r="AA2398" i="2"/>
  <c r="AA2399" i="2"/>
  <c r="AA2400" i="2"/>
  <c r="AA2401" i="2"/>
  <c r="AA2402" i="2"/>
  <c r="AA2403" i="2"/>
  <c r="AA2404" i="2"/>
  <c r="AA2405" i="2"/>
  <c r="AA2406" i="2"/>
  <c r="AA2407" i="2"/>
  <c r="AA2408" i="2"/>
  <c r="AA2409" i="2"/>
  <c r="AA2410" i="2"/>
  <c r="AA2411" i="2"/>
  <c r="AA2412" i="2"/>
  <c r="AA2413" i="2"/>
  <c r="AA2414" i="2"/>
  <c r="AA2415" i="2"/>
  <c r="AA2416" i="2"/>
  <c r="AA2417" i="2"/>
  <c r="AA2418" i="2"/>
  <c r="AA2419" i="2"/>
  <c r="AA2420" i="2"/>
  <c r="AA2421" i="2"/>
  <c r="AA2422" i="2"/>
  <c r="AA2423" i="2"/>
  <c r="AA2424" i="2"/>
  <c r="AA2425" i="2"/>
  <c r="AA2426" i="2"/>
  <c r="AA2427" i="2"/>
  <c r="AA2428" i="2"/>
  <c r="AA2429" i="2"/>
  <c r="AA2430" i="2"/>
  <c r="AA2431" i="2"/>
  <c r="AA2432" i="2"/>
  <c r="AA2433" i="2"/>
  <c r="AA2434" i="2"/>
  <c r="AA2435" i="2"/>
  <c r="AA2436" i="2"/>
  <c r="AA2437" i="2"/>
  <c r="AA2438" i="2"/>
  <c r="AA2439" i="2"/>
  <c r="AA2440" i="2"/>
  <c r="AA2441" i="2"/>
  <c r="AA2442" i="2"/>
  <c r="AA2443" i="2"/>
  <c r="AA2444" i="2"/>
  <c r="AA2445" i="2"/>
  <c r="AA2446" i="2"/>
  <c r="AA2447" i="2"/>
  <c r="AA2448" i="2"/>
  <c r="AA2449" i="2"/>
  <c r="AA2450" i="2"/>
  <c r="AA2451" i="2"/>
  <c r="AA2452" i="2"/>
  <c r="AA2453" i="2"/>
  <c r="AA2454" i="2"/>
  <c r="AA2455" i="2"/>
  <c r="AA2456" i="2"/>
  <c r="AA2457" i="2"/>
  <c r="AA2458" i="2"/>
  <c r="AA2459" i="2"/>
  <c r="AA2460" i="2"/>
  <c r="AA2461" i="2"/>
  <c r="AA2462" i="2"/>
  <c r="AA2463" i="2"/>
  <c r="AA2464" i="2"/>
  <c r="AA2465" i="2"/>
  <c r="AA2466" i="2"/>
  <c r="AA2467" i="2"/>
  <c r="AA2468" i="2"/>
  <c r="AA2469" i="2"/>
  <c r="AA2470" i="2"/>
  <c r="AA2471" i="2"/>
  <c r="AA2472" i="2"/>
  <c r="AA2473" i="2"/>
  <c r="AA2474" i="2"/>
  <c r="AA2475" i="2"/>
  <c r="AA2476" i="2"/>
  <c r="AA2477" i="2"/>
  <c r="AA2478" i="2"/>
  <c r="AA2479" i="2"/>
  <c r="AA2480" i="2"/>
  <c r="AA2481" i="2"/>
  <c r="AA2482" i="2"/>
  <c r="AA2483" i="2"/>
  <c r="AA2484" i="2"/>
  <c r="AA2485" i="2"/>
  <c r="AA2486" i="2"/>
  <c r="AA2487" i="2"/>
  <c r="AA2488" i="2"/>
  <c r="AA2489" i="2"/>
  <c r="AA2490" i="2"/>
  <c r="AA2491" i="2"/>
  <c r="AA2492" i="2"/>
  <c r="AA2493" i="2"/>
  <c r="AA2494" i="2"/>
  <c r="AA2495" i="2"/>
  <c r="AA2496" i="2"/>
  <c r="AA2497" i="2"/>
  <c r="AA2498" i="2"/>
  <c r="AA2499" i="2"/>
  <c r="AA2500" i="2"/>
  <c r="AA2501" i="2"/>
  <c r="AA2502" i="2"/>
  <c r="AA2503" i="2"/>
  <c r="AA2504" i="2"/>
  <c r="AA2505" i="2"/>
  <c r="AA2506" i="2"/>
  <c r="AA2507" i="2"/>
  <c r="AA2508" i="2"/>
  <c r="AA2509" i="2"/>
  <c r="AA2510" i="2"/>
  <c r="AA2511" i="2"/>
  <c r="AA2512" i="2"/>
  <c r="AA2513" i="2"/>
  <c r="AA2514" i="2"/>
  <c r="AA2515" i="2"/>
  <c r="AA2516" i="2"/>
  <c r="AA2517" i="2"/>
  <c r="AA2518" i="2"/>
  <c r="AA2519" i="2"/>
  <c r="AA2520" i="2"/>
  <c r="AA2521" i="2"/>
  <c r="AA2522" i="2"/>
  <c r="AA2523" i="2"/>
  <c r="AA2524" i="2"/>
  <c r="AA2525" i="2"/>
  <c r="AA2526" i="2"/>
  <c r="AA2527" i="2"/>
  <c r="AA2528" i="2"/>
  <c r="AA2529" i="2"/>
  <c r="AA2530" i="2"/>
  <c r="AA2531" i="2"/>
  <c r="AA2532" i="2"/>
  <c r="AA2533" i="2"/>
  <c r="AA2534" i="2"/>
  <c r="AA2535" i="2"/>
  <c r="AA2536" i="2"/>
  <c r="AA2537" i="2"/>
  <c r="AA2538" i="2"/>
  <c r="AA2539" i="2"/>
  <c r="AA2540" i="2"/>
  <c r="AA2541" i="2"/>
  <c r="AA2542" i="2"/>
  <c r="AA2543" i="2"/>
  <c r="AA2544" i="2"/>
  <c r="AA2545" i="2"/>
  <c r="AA2546" i="2"/>
  <c r="AA2547" i="2"/>
  <c r="AA2548" i="2"/>
  <c r="AA2549" i="2"/>
  <c r="AA2550" i="2"/>
  <c r="AA2551" i="2"/>
  <c r="AA2552" i="2"/>
  <c r="AA2553" i="2"/>
  <c r="AA2554" i="2"/>
  <c r="AA2555" i="2"/>
  <c r="AA2556" i="2"/>
  <c r="AA2557" i="2"/>
  <c r="AA2558" i="2"/>
  <c r="AA2559" i="2"/>
  <c r="AA2560" i="2"/>
  <c r="AA2561" i="2"/>
  <c r="AA2562" i="2"/>
  <c r="AA2563" i="2"/>
  <c r="AA2564" i="2"/>
  <c r="AA2565" i="2"/>
  <c r="AA2566" i="2"/>
  <c r="AA2567" i="2"/>
  <c r="AA2568" i="2"/>
  <c r="AA2569" i="2"/>
  <c r="AA2570" i="2"/>
  <c r="AA2571" i="2"/>
  <c r="AA2572" i="2"/>
  <c r="AA2573" i="2"/>
  <c r="AA2574" i="2"/>
  <c r="AA2575" i="2"/>
  <c r="AA2576" i="2"/>
  <c r="AA2577" i="2"/>
  <c r="AA2578" i="2"/>
  <c r="AA2579" i="2"/>
  <c r="AA2580" i="2"/>
  <c r="AA2581" i="2"/>
  <c r="AA2582" i="2"/>
  <c r="AA2583" i="2"/>
  <c r="AA2584" i="2"/>
  <c r="AA2585" i="2"/>
  <c r="AA2586" i="2"/>
  <c r="AA2587" i="2"/>
  <c r="AA2588" i="2"/>
  <c r="AA2589" i="2"/>
  <c r="AA2590" i="2"/>
  <c r="AA2591" i="2"/>
  <c r="AA2592" i="2"/>
  <c r="AA2593" i="2"/>
  <c r="AA2594" i="2"/>
  <c r="AA2595" i="2"/>
  <c r="AA2596" i="2"/>
  <c r="AA2597" i="2"/>
  <c r="AA2598" i="2"/>
  <c r="AA2599" i="2"/>
  <c r="AA2600" i="2"/>
  <c r="AA2601" i="2"/>
  <c r="AA2602" i="2"/>
  <c r="AA2603" i="2"/>
  <c r="AA2604" i="2"/>
  <c r="AA2605" i="2"/>
  <c r="AA2606" i="2"/>
  <c r="AA2607" i="2"/>
  <c r="AA2608" i="2"/>
  <c r="AA2609" i="2"/>
  <c r="AA2610" i="2"/>
  <c r="AA2611" i="2"/>
  <c r="AA2612" i="2"/>
  <c r="AA2613" i="2"/>
  <c r="AA2614" i="2"/>
  <c r="AA2615" i="2"/>
  <c r="AA2616" i="2"/>
  <c r="AA2617" i="2"/>
  <c r="AA2618" i="2"/>
  <c r="AA2619" i="2"/>
  <c r="AA2620" i="2"/>
  <c r="AA2621" i="2"/>
  <c r="AA2622" i="2"/>
  <c r="AA2623" i="2"/>
  <c r="AA2624" i="2"/>
  <c r="AA2625" i="2"/>
  <c r="AA2626" i="2"/>
  <c r="AA2627" i="2"/>
  <c r="AA2628" i="2"/>
  <c r="AA2629" i="2"/>
  <c r="AA2630" i="2"/>
  <c r="AA2631" i="2"/>
  <c r="AA2632" i="2"/>
  <c r="AA2633" i="2"/>
  <c r="AA2634" i="2"/>
  <c r="AA2635" i="2"/>
  <c r="AA2636" i="2"/>
  <c r="AA2637" i="2"/>
  <c r="AA2638" i="2"/>
  <c r="AA2639" i="2"/>
  <c r="AA2640" i="2"/>
  <c r="AA2641" i="2"/>
  <c r="AA2642" i="2"/>
  <c r="AA2643" i="2"/>
  <c r="AA2644" i="2"/>
  <c r="AA2645" i="2"/>
  <c r="AA2646" i="2"/>
  <c r="AA2647" i="2"/>
  <c r="AA2648" i="2"/>
  <c r="AA2649" i="2"/>
  <c r="AA2650" i="2"/>
  <c r="AA2651" i="2"/>
  <c r="AA2652" i="2"/>
  <c r="AA2653" i="2"/>
  <c r="AA2654" i="2"/>
  <c r="AA2655" i="2"/>
  <c r="AA2656" i="2"/>
  <c r="AA2657" i="2"/>
  <c r="AA2658" i="2"/>
  <c r="AA2659" i="2"/>
  <c r="AA2660" i="2"/>
  <c r="AA2661" i="2"/>
  <c r="AA2662" i="2"/>
  <c r="AA2663" i="2"/>
  <c r="AA2664" i="2"/>
  <c r="AA2665" i="2"/>
  <c r="AA2666" i="2"/>
  <c r="AA2667" i="2"/>
  <c r="AA2668" i="2"/>
  <c r="AA2669" i="2"/>
  <c r="AA2670" i="2"/>
  <c r="AA2671" i="2"/>
  <c r="AA2672" i="2"/>
  <c r="AA2673" i="2"/>
  <c r="AA2674" i="2"/>
  <c r="AA2675" i="2"/>
  <c r="AA2676" i="2"/>
  <c r="AA2677" i="2"/>
  <c r="AA2678" i="2"/>
  <c r="AA2679" i="2"/>
  <c r="AA2680" i="2"/>
  <c r="AA2681" i="2"/>
  <c r="AA2682" i="2"/>
  <c r="AA2683" i="2"/>
  <c r="AA2684" i="2"/>
  <c r="AA2685" i="2"/>
  <c r="AA2686" i="2"/>
  <c r="AA2687" i="2"/>
  <c r="AA2688" i="2"/>
  <c r="AA2689" i="2"/>
  <c r="AA2690" i="2"/>
  <c r="AA2691" i="2"/>
  <c r="AA2692" i="2"/>
  <c r="AA2693" i="2"/>
  <c r="AA2694" i="2"/>
  <c r="AA2695" i="2"/>
  <c r="AA2696" i="2"/>
  <c r="AA2697" i="2"/>
  <c r="AA2698" i="2"/>
  <c r="AA2699" i="2"/>
  <c r="AA2700" i="2"/>
  <c r="AA2701" i="2"/>
  <c r="AA2702" i="2"/>
  <c r="AA2703" i="2"/>
  <c r="AA2704" i="2"/>
  <c r="AA2705" i="2"/>
  <c r="AA2706" i="2"/>
  <c r="AA2707" i="2"/>
  <c r="AA2708" i="2"/>
  <c r="AA2709" i="2"/>
  <c r="AA2710" i="2"/>
  <c r="AA2711" i="2"/>
  <c r="AA2712" i="2"/>
  <c r="AA2713" i="2"/>
  <c r="AA2714" i="2"/>
  <c r="AA2715" i="2"/>
  <c r="AA2716" i="2"/>
  <c r="AA2717" i="2"/>
  <c r="AA2718" i="2"/>
  <c r="AA2719" i="2"/>
  <c r="AA2720" i="2"/>
  <c r="AA2721" i="2"/>
  <c r="AA2722" i="2"/>
  <c r="AA2723" i="2"/>
  <c r="AA2724" i="2"/>
  <c r="AA2725" i="2"/>
  <c r="AA2726" i="2"/>
  <c r="AA2727" i="2"/>
  <c r="AA2728" i="2"/>
  <c r="AA2729" i="2"/>
  <c r="AA2730" i="2"/>
  <c r="AA2731" i="2"/>
  <c r="AA2732" i="2"/>
  <c r="AA2733" i="2"/>
  <c r="AA2734" i="2"/>
  <c r="AA2735" i="2"/>
  <c r="AA2736" i="2"/>
  <c r="AA2737" i="2"/>
  <c r="AA2738" i="2"/>
  <c r="AA2739" i="2"/>
  <c r="AA2740" i="2"/>
  <c r="AA2741" i="2"/>
  <c r="AA2742" i="2"/>
  <c r="AA2743" i="2"/>
  <c r="AA2744" i="2"/>
  <c r="AA2745" i="2"/>
  <c r="AA2746" i="2"/>
  <c r="AA2747" i="2"/>
  <c r="AA2748" i="2"/>
  <c r="AA2749" i="2"/>
  <c r="AA2750" i="2"/>
  <c r="AA2751" i="2"/>
  <c r="AA2752" i="2"/>
  <c r="AA2753" i="2"/>
  <c r="AA2754" i="2"/>
  <c r="AA2755" i="2"/>
  <c r="AA2756" i="2"/>
  <c r="AA2757" i="2"/>
  <c r="AA2758" i="2"/>
  <c r="AA2759" i="2"/>
  <c r="AA2760" i="2"/>
  <c r="AA2761" i="2"/>
  <c r="AA2762" i="2"/>
  <c r="AA2763" i="2"/>
  <c r="AA2764" i="2"/>
  <c r="AA2765" i="2"/>
  <c r="AA2766" i="2"/>
  <c r="AA2767" i="2"/>
  <c r="AA2768" i="2"/>
  <c r="AA2769" i="2"/>
  <c r="AA2770" i="2"/>
  <c r="AA2771" i="2"/>
  <c r="AA2772" i="2"/>
  <c r="AA2773" i="2"/>
  <c r="AA2774" i="2"/>
  <c r="AA2775" i="2"/>
  <c r="AA2776" i="2"/>
  <c r="AA2777" i="2"/>
  <c r="AA2778" i="2"/>
  <c r="AA2779" i="2"/>
  <c r="AA2780" i="2"/>
  <c r="AA2781" i="2"/>
  <c r="AA2782" i="2"/>
  <c r="AA2783" i="2"/>
  <c r="AA2784" i="2"/>
  <c r="AA2785" i="2"/>
  <c r="AA2786" i="2"/>
  <c r="AA2787" i="2"/>
  <c r="AA2788" i="2"/>
  <c r="AA2789" i="2"/>
  <c r="AA2790" i="2"/>
  <c r="AA2791" i="2"/>
  <c r="AA2792" i="2"/>
  <c r="AA2793" i="2"/>
  <c r="AA2794" i="2"/>
  <c r="AA2795" i="2"/>
  <c r="AA2796" i="2"/>
  <c r="AA2797" i="2"/>
  <c r="AA2798" i="2"/>
  <c r="AA2799" i="2"/>
  <c r="AA2800" i="2"/>
  <c r="AA2801" i="2"/>
  <c r="AA2802" i="2"/>
  <c r="AA2803" i="2"/>
  <c r="AA2804" i="2"/>
  <c r="AA2805" i="2"/>
  <c r="AA2806" i="2"/>
  <c r="AA2807" i="2"/>
  <c r="AA2808" i="2"/>
  <c r="AA2809" i="2"/>
  <c r="AA2810" i="2"/>
  <c r="AA2811" i="2"/>
  <c r="AA2812" i="2"/>
  <c r="AA2813" i="2"/>
  <c r="AA2814" i="2"/>
  <c r="AA2815" i="2"/>
  <c r="AA2816" i="2"/>
  <c r="AA2817" i="2"/>
  <c r="AA2818" i="2"/>
  <c r="AA2819" i="2"/>
  <c r="AA2820" i="2"/>
  <c r="AA2821" i="2"/>
  <c r="AA2822" i="2"/>
  <c r="AA2823" i="2"/>
  <c r="AA2824" i="2"/>
  <c r="AA2825" i="2"/>
  <c r="AA2826" i="2"/>
  <c r="AA2827" i="2"/>
  <c r="AA2828" i="2"/>
  <c r="AA2829" i="2"/>
  <c r="AA2830" i="2"/>
  <c r="AA2831" i="2"/>
  <c r="AA2832" i="2"/>
  <c r="AA2833" i="2"/>
  <c r="AA2834" i="2"/>
  <c r="AA2835" i="2"/>
  <c r="AA2836" i="2"/>
  <c r="AA2837" i="2"/>
  <c r="AA2838" i="2"/>
  <c r="AA2839" i="2"/>
  <c r="AA2840" i="2"/>
  <c r="AA2841" i="2"/>
  <c r="AA2842" i="2"/>
  <c r="AA2843" i="2"/>
  <c r="AA2844" i="2"/>
  <c r="AA2845" i="2"/>
  <c r="AA2846" i="2"/>
  <c r="AA2847" i="2"/>
  <c r="AA2848" i="2"/>
  <c r="AA2849" i="2"/>
  <c r="AA2850" i="2"/>
  <c r="AA2851" i="2"/>
  <c r="AA2852" i="2"/>
  <c r="AA2853" i="2"/>
  <c r="AA2854" i="2"/>
  <c r="AA2855" i="2"/>
  <c r="AA2856" i="2"/>
  <c r="AA2857" i="2"/>
  <c r="AA2858" i="2"/>
  <c r="AA2859" i="2"/>
  <c r="AA2860" i="2"/>
  <c r="AA2861" i="2"/>
  <c r="AA2862" i="2"/>
  <c r="AA2863" i="2"/>
  <c r="AA2864" i="2"/>
  <c r="AA2865" i="2"/>
  <c r="AA2866" i="2"/>
  <c r="AA2867" i="2"/>
  <c r="AA2868" i="2"/>
  <c r="AA2869" i="2"/>
  <c r="AA2870" i="2"/>
  <c r="AA2871" i="2"/>
  <c r="AA2872" i="2"/>
  <c r="AA2873" i="2"/>
  <c r="AA2874" i="2"/>
  <c r="AA2875" i="2"/>
  <c r="AA2876" i="2"/>
  <c r="AA2877" i="2"/>
  <c r="AA2878" i="2"/>
  <c r="AA2879" i="2"/>
  <c r="AA2880" i="2"/>
  <c r="AA2881" i="2"/>
  <c r="AA2882" i="2"/>
  <c r="AA2883" i="2"/>
  <c r="AA2884" i="2"/>
  <c r="AA2885" i="2"/>
  <c r="AA2886" i="2"/>
  <c r="AA2887" i="2"/>
  <c r="AA2888" i="2"/>
  <c r="AA2889" i="2"/>
  <c r="AA2890" i="2"/>
  <c r="AA2891" i="2"/>
  <c r="AA2892" i="2"/>
  <c r="AA2893" i="2"/>
  <c r="AA2894" i="2"/>
  <c r="AA2895" i="2"/>
  <c r="AA2896" i="2"/>
  <c r="AA2897" i="2"/>
  <c r="AA2898" i="2"/>
  <c r="AA2899" i="2"/>
  <c r="AA2900" i="2"/>
  <c r="AA2901" i="2"/>
  <c r="AA2902" i="2"/>
  <c r="AA2903" i="2"/>
  <c r="AA2904" i="2"/>
  <c r="AA2905" i="2"/>
  <c r="AA2906" i="2"/>
  <c r="AA2907" i="2"/>
  <c r="AA2908" i="2"/>
  <c r="AA2909" i="2"/>
  <c r="AA2910" i="2"/>
  <c r="AA2911" i="2"/>
  <c r="AA2912" i="2"/>
  <c r="AA2913" i="2"/>
  <c r="AA2914" i="2"/>
  <c r="AA2915" i="2"/>
  <c r="AA2916" i="2"/>
  <c r="AA2917" i="2"/>
  <c r="AA2918" i="2"/>
  <c r="AA2919" i="2"/>
  <c r="AA2920" i="2"/>
  <c r="AA2921" i="2"/>
  <c r="AA2922" i="2"/>
  <c r="AA2923" i="2"/>
  <c r="AA2924" i="2"/>
  <c r="AA2925" i="2"/>
  <c r="AA2926" i="2"/>
  <c r="AA2927" i="2"/>
  <c r="AA2928" i="2"/>
  <c r="AA2929" i="2"/>
  <c r="AA2930" i="2"/>
  <c r="AA2931" i="2"/>
  <c r="AA2932" i="2"/>
  <c r="AA2933" i="2"/>
  <c r="AA2934" i="2"/>
  <c r="AA2935" i="2"/>
  <c r="AA2936" i="2"/>
  <c r="AA2937" i="2"/>
  <c r="AA2938" i="2"/>
  <c r="AA2939" i="2"/>
  <c r="AA2940" i="2"/>
  <c r="AA2941" i="2"/>
  <c r="AA2942" i="2"/>
  <c r="AA2943" i="2"/>
  <c r="AA2944" i="2"/>
  <c r="AA2945" i="2"/>
  <c r="AA2946" i="2"/>
  <c r="AA2947" i="2"/>
  <c r="AA2948" i="2"/>
  <c r="AA2949" i="2"/>
  <c r="AA2950" i="2"/>
  <c r="AA2951" i="2"/>
  <c r="AA2952" i="2"/>
  <c r="AA2953" i="2"/>
  <c r="AA2954" i="2"/>
  <c r="AA2955" i="2"/>
  <c r="AA2956" i="2"/>
  <c r="AA2957" i="2"/>
  <c r="AA2958" i="2"/>
  <c r="AA2959" i="2"/>
  <c r="AA2960" i="2"/>
  <c r="AA2961" i="2"/>
  <c r="AA2962" i="2"/>
  <c r="AA2963" i="2"/>
  <c r="AA2964" i="2"/>
  <c r="AA2965" i="2"/>
  <c r="AA2966" i="2"/>
  <c r="AA2967" i="2"/>
  <c r="AA2968" i="2"/>
  <c r="AA2969" i="2"/>
  <c r="AA2970" i="2"/>
  <c r="AA2971" i="2"/>
  <c r="AA2972" i="2"/>
  <c r="AA2973" i="2"/>
  <c r="AA2974" i="2"/>
  <c r="AA2975" i="2"/>
  <c r="AA2976" i="2"/>
  <c r="AA2977" i="2"/>
  <c r="AA2978" i="2"/>
  <c r="AA2979" i="2"/>
  <c r="AA2980" i="2"/>
  <c r="AA2981" i="2"/>
  <c r="AA2982" i="2"/>
  <c r="AA2983" i="2"/>
  <c r="AA2984" i="2"/>
  <c r="AA2985" i="2"/>
  <c r="AA2986" i="2"/>
  <c r="AA2987" i="2"/>
  <c r="AA2988" i="2"/>
  <c r="AA2989" i="2"/>
  <c r="AA2990" i="2"/>
  <c r="AA2991" i="2"/>
  <c r="AA2992" i="2"/>
  <c r="AA2993" i="2"/>
  <c r="AA2994" i="2"/>
  <c r="AA2995" i="2"/>
  <c r="AA2996" i="2"/>
  <c r="AA2997" i="2"/>
  <c r="AA2998" i="2"/>
  <c r="AA2999" i="2"/>
  <c r="AA3000" i="2"/>
  <c r="AA3001" i="2"/>
  <c r="AA3002" i="2"/>
  <c r="AA3003" i="2"/>
  <c r="AA3004" i="2"/>
  <c r="AA3005" i="2"/>
  <c r="AA3006" i="2"/>
  <c r="AA3007" i="2"/>
  <c r="AA3008" i="2"/>
  <c r="AA3009" i="2"/>
  <c r="AA3010" i="2"/>
  <c r="AA3011" i="2"/>
  <c r="AA3012" i="2"/>
  <c r="AA3013" i="2"/>
  <c r="AA3014" i="2"/>
  <c r="AA3015" i="2"/>
  <c r="AA3016" i="2"/>
  <c r="AA3017" i="2"/>
  <c r="AA3018" i="2"/>
  <c r="AA3019" i="2"/>
  <c r="AA3020" i="2"/>
  <c r="AA3021" i="2"/>
  <c r="AA3022" i="2"/>
  <c r="AA3023" i="2"/>
  <c r="AA3024" i="2"/>
  <c r="AA3025" i="2"/>
  <c r="AA3026" i="2"/>
  <c r="AA3027" i="2"/>
  <c r="AA3028" i="2"/>
  <c r="AA3029" i="2"/>
  <c r="AA3030" i="2"/>
  <c r="AA3031" i="2"/>
  <c r="AA3032" i="2"/>
  <c r="AA3033" i="2"/>
  <c r="AA3034" i="2"/>
  <c r="AA3035" i="2"/>
  <c r="AA3036" i="2"/>
  <c r="AA3037" i="2"/>
  <c r="AA3038" i="2"/>
  <c r="AA3039" i="2"/>
  <c r="AA3040" i="2"/>
  <c r="AA3041" i="2"/>
  <c r="AA3042" i="2"/>
  <c r="AA3043" i="2"/>
  <c r="AA3044" i="2"/>
  <c r="AA3045" i="2"/>
  <c r="AA3046" i="2"/>
  <c r="AA3047" i="2"/>
  <c r="AA3048" i="2"/>
  <c r="AA3049" i="2"/>
  <c r="AA3050" i="2"/>
  <c r="AA3051" i="2"/>
  <c r="AA3052" i="2"/>
  <c r="AA3053" i="2"/>
  <c r="AA3054" i="2"/>
  <c r="AA3055" i="2"/>
  <c r="AA3056" i="2"/>
  <c r="AA3057" i="2"/>
  <c r="AA3058" i="2"/>
  <c r="AA3059" i="2"/>
  <c r="AA3060" i="2"/>
  <c r="AA3061" i="2"/>
  <c r="AA3062" i="2"/>
  <c r="AA3063" i="2"/>
  <c r="AA3064" i="2"/>
  <c r="AA3065" i="2"/>
  <c r="AA3066" i="2"/>
  <c r="AA3067" i="2"/>
  <c r="AA3068" i="2"/>
  <c r="AA3069" i="2"/>
  <c r="AA3070" i="2"/>
  <c r="AA3071" i="2"/>
  <c r="AA3072" i="2"/>
  <c r="AA3073" i="2"/>
  <c r="AA3074" i="2"/>
  <c r="AA3075" i="2"/>
  <c r="AA3076" i="2"/>
  <c r="AA3077" i="2"/>
  <c r="AA3078" i="2"/>
  <c r="AA3079" i="2"/>
  <c r="AA3080" i="2"/>
  <c r="AA3081" i="2"/>
  <c r="AA3082" i="2"/>
  <c r="AA3083" i="2"/>
  <c r="AA3084" i="2"/>
  <c r="AA3085" i="2"/>
  <c r="AA3086" i="2"/>
  <c r="AA3087" i="2"/>
  <c r="AA3088" i="2"/>
  <c r="AA3089" i="2"/>
  <c r="AA3090" i="2"/>
  <c r="AA3091" i="2"/>
  <c r="AA3092" i="2"/>
  <c r="AA3093" i="2"/>
  <c r="AA3094" i="2"/>
  <c r="AA3095" i="2"/>
  <c r="AA3096" i="2"/>
  <c r="AA3097" i="2"/>
  <c r="AA3098" i="2"/>
  <c r="AA3099" i="2"/>
  <c r="AA3100" i="2"/>
  <c r="AA3101" i="2"/>
  <c r="AA3102" i="2"/>
  <c r="AA3103" i="2"/>
  <c r="AA3104" i="2"/>
  <c r="AA3105" i="2"/>
  <c r="AA3106" i="2"/>
  <c r="AA3107" i="2"/>
  <c r="AA3108" i="2"/>
  <c r="AA3109" i="2"/>
  <c r="AA3110" i="2"/>
  <c r="AA3111" i="2"/>
  <c r="AA3112" i="2"/>
  <c r="AA3113" i="2"/>
  <c r="AA3114" i="2"/>
  <c r="AA3115" i="2"/>
  <c r="AA3116" i="2"/>
  <c r="AA3117" i="2"/>
  <c r="AA3118" i="2"/>
  <c r="AA3119" i="2"/>
  <c r="AA3120" i="2"/>
  <c r="AA3121" i="2"/>
  <c r="AA3122" i="2"/>
  <c r="AA3123" i="2"/>
  <c r="AA3124" i="2"/>
  <c r="AA3125" i="2"/>
  <c r="AA3126" i="2"/>
  <c r="AA3127" i="2"/>
  <c r="AA3128" i="2"/>
  <c r="AA3129" i="2"/>
  <c r="AA3130" i="2"/>
  <c r="AA3131" i="2"/>
  <c r="AA3132" i="2"/>
  <c r="AA3133" i="2"/>
  <c r="AA3134" i="2"/>
  <c r="AA3135" i="2"/>
  <c r="AA3136" i="2"/>
  <c r="AA3137" i="2"/>
  <c r="AA3138" i="2"/>
  <c r="AA3139" i="2"/>
  <c r="AA3140" i="2"/>
  <c r="AA3141" i="2"/>
  <c r="AA3142" i="2"/>
  <c r="AA3143" i="2"/>
  <c r="AA3144" i="2"/>
  <c r="AA3145" i="2"/>
  <c r="AA3146" i="2"/>
  <c r="AA3147" i="2"/>
  <c r="AA3148" i="2"/>
  <c r="AA3149" i="2"/>
  <c r="AA3150" i="2"/>
  <c r="AA3151" i="2"/>
  <c r="AA3152" i="2"/>
  <c r="AA3153" i="2"/>
  <c r="AA3154" i="2"/>
  <c r="AA3155" i="2"/>
  <c r="AA3156" i="2"/>
  <c r="AA3157" i="2"/>
  <c r="AA3158" i="2"/>
  <c r="AA3159" i="2"/>
  <c r="AA3160" i="2"/>
  <c r="AA3161" i="2"/>
  <c r="AA3162" i="2"/>
  <c r="AA3163" i="2"/>
  <c r="AA3164" i="2"/>
  <c r="AA3165" i="2"/>
  <c r="AA3166" i="2"/>
  <c r="AA3167" i="2"/>
  <c r="AA3168" i="2"/>
  <c r="AA3169" i="2"/>
  <c r="AA3170" i="2"/>
  <c r="AA3171" i="2"/>
  <c r="AA3172" i="2"/>
  <c r="AA3173" i="2"/>
  <c r="AA3174" i="2"/>
  <c r="AA3175" i="2"/>
  <c r="AA3176" i="2"/>
  <c r="AA3177" i="2"/>
  <c r="AA3178" i="2"/>
  <c r="AA3179" i="2"/>
  <c r="AA3180" i="2"/>
  <c r="AA3181" i="2"/>
  <c r="AA3182" i="2"/>
  <c r="AA3183" i="2"/>
  <c r="AA3184" i="2"/>
  <c r="AA3185" i="2"/>
  <c r="AA3186" i="2"/>
  <c r="AA3187" i="2"/>
  <c r="AA3188" i="2"/>
  <c r="AA3189" i="2"/>
  <c r="AA3190" i="2"/>
  <c r="AA3191" i="2"/>
  <c r="AA3192" i="2"/>
  <c r="AA3193" i="2"/>
  <c r="AA3194" i="2"/>
  <c r="AA3195" i="2"/>
  <c r="AA3196" i="2"/>
  <c r="AA3197" i="2"/>
  <c r="AA3198" i="2"/>
  <c r="AA3199" i="2"/>
  <c r="AA3200" i="2"/>
  <c r="AA3201" i="2"/>
  <c r="AA3202" i="2"/>
  <c r="AA3203" i="2"/>
  <c r="AA3204" i="2"/>
  <c r="AA3205" i="2"/>
  <c r="AA3206" i="2"/>
  <c r="AA3207" i="2"/>
  <c r="AA3208" i="2"/>
  <c r="AA3209" i="2"/>
  <c r="AA3210" i="2"/>
  <c r="AA3211" i="2"/>
  <c r="AA3212" i="2"/>
  <c r="AA3213" i="2"/>
  <c r="AA3214" i="2"/>
  <c r="AA3215" i="2"/>
  <c r="AA3216" i="2"/>
  <c r="AA3217" i="2"/>
  <c r="AA3218" i="2"/>
  <c r="AA3219" i="2"/>
  <c r="AA3220" i="2"/>
  <c r="AA3221" i="2"/>
  <c r="AA3222" i="2"/>
  <c r="AA3223" i="2"/>
  <c r="AA3224" i="2"/>
  <c r="AA3225" i="2"/>
  <c r="AA3226" i="2"/>
  <c r="AA3227" i="2"/>
  <c r="AA3228" i="2"/>
  <c r="AA3229" i="2"/>
  <c r="AA3230" i="2"/>
  <c r="AA3231" i="2"/>
  <c r="AA3232" i="2"/>
  <c r="AA3233" i="2"/>
  <c r="AA3234" i="2"/>
  <c r="AA3235" i="2"/>
  <c r="AA3236" i="2"/>
  <c r="AA3237" i="2"/>
  <c r="AA3238" i="2"/>
  <c r="AA3239" i="2"/>
  <c r="AA3240" i="2"/>
  <c r="AA3241" i="2"/>
  <c r="AA3242" i="2"/>
  <c r="AA3243" i="2"/>
  <c r="AA3244" i="2"/>
  <c r="AA3245" i="2"/>
  <c r="AA3246" i="2"/>
  <c r="AA3247" i="2"/>
  <c r="AA3248" i="2"/>
  <c r="AA3249" i="2"/>
  <c r="AA3250" i="2"/>
  <c r="AA3251" i="2"/>
  <c r="AA3252" i="2"/>
  <c r="AA3253" i="2"/>
  <c r="AA3254" i="2"/>
  <c r="AA3255" i="2"/>
  <c r="AA3256" i="2"/>
  <c r="AA3257" i="2"/>
  <c r="AA3258" i="2"/>
  <c r="AA3259" i="2"/>
  <c r="AA3260" i="2"/>
  <c r="AA3261" i="2"/>
  <c r="AA3262" i="2"/>
  <c r="AA3263" i="2"/>
  <c r="AA3264" i="2"/>
  <c r="AA3265" i="2"/>
  <c r="AA3266" i="2"/>
  <c r="AA3267" i="2"/>
  <c r="AA3268" i="2"/>
  <c r="AA3269" i="2"/>
  <c r="AA3270" i="2"/>
  <c r="AA3271" i="2"/>
  <c r="AA3272" i="2"/>
  <c r="AA3273" i="2"/>
  <c r="AA3274" i="2"/>
  <c r="AA3275" i="2"/>
  <c r="AA3276" i="2"/>
  <c r="AA3277" i="2"/>
  <c r="AA3278" i="2"/>
  <c r="AA3279" i="2"/>
  <c r="AA3280" i="2"/>
  <c r="AA3281" i="2"/>
  <c r="AA3282" i="2"/>
  <c r="AA3283" i="2"/>
  <c r="AA3284" i="2"/>
  <c r="AA3285" i="2"/>
  <c r="AA3286" i="2"/>
  <c r="AA3287" i="2"/>
  <c r="AA3288" i="2"/>
  <c r="AA3289" i="2"/>
  <c r="AA3290" i="2"/>
  <c r="AA3291" i="2"/>
  <c r="AA3292" i="2"/>
  <c r="AA3293" i="2"/>
  <c r="AA3294" i="2"/>
  <c r="AA3295" i="2"/>
  <c r="AA3296" i="2"/>
  <c r="AA3297" i="2"/>
  <c r="AA3298" i="2"/>
  <c r="AA3299" i="2"/>
  <c r="AA3300" i="2"/>
  <c r="AA3301" i="2"/>
  <c r="AA3302" i="2"/>
  <c r="AA3303" i="2"/>
  <c r="AA3304" i="2"/>
  <c r="AA3305" i="2"/>
  <c r="AA3306" i="2"/>
  <c r="AA3307" i="2"/>
  <c r="AA3308" i="2"/>
  <c r="AA3309" i="2"/>
  <c r="AA3310" i="2"/>
  <c r="AA3311" i="2"/>
  <c r="AA3312" i="2"/>
  <c r="AA3313" i="2"/>
  <c r="AA3314" i="2"/>
  <c r="AA3315" i="2"/>
  <c r="AA3316" i="2"/>
  <c r="AA3317" i="2"/>
  <c r="AA3318" i="2"/>
  <c r="AA3319" i="2"/>
  <c r="AA3320" i="2"/>
  <c r="AA3321" i="2"/>
  <c r="AA3322" i="2"/>
  <c r="AA3323" i="2"/>
  <c r="AA3324" i="2"/>
  <c r="AA3325" i="2"/>
  <c r="AA3326" i="2"/>
  <c r="AA3327" i="2"/>
  <c r="AA3328" i="2"/>
  <c r="AA3329" i="2"/>
  <c r="AA3330" i="2"/>
  <c r="AA3331" i="2"/>
  <c r="AA3332" i="2"/>
  <c r="AA3333" i="2"/>
  <c r="AA3334" i="2"/>
  <c r="AA3335" i="2"/>
  <c r="AA3336" i="2"/>
  <c r="AA3337" i="2"/>
  <c r="AA3338" i="2"/>
  <c r="AA3339" i="2"/>
  <c r="AA3340" i="2"/>
  <c r="AA3341" i="2"/>
  <c r="AA3342" i="2"/>
  <c r="AA3343" i="2"/>
  <c r="AA3344" i="2"/>
  <c r="AA3345" i="2"/>
  <c r="AA3346" i="2"/>
  <c r="AA3347" i="2"/>
  <c r="AA3348" i="2"/>
  <c r="AA3349" i="2"/>
  <c r="AA3350" i="2"/>
  <c r="AA3351" i="2"/>
  <c r="AA3352" i="2"/>
  <c r="AA3353" i="2"/>
  <c r="AA3354" i="2"/>
  <c r="AA3355" i="2"/>
  <c r="AA3356" i="2"/>
  <c r="AA3357" i="2"/>
  <c r="AA3358" i="2"/>
  <c r="AA3359" i="2"/>
  <c r="AA3360" i="2"/>
  <c r="AA3361" i="2"/>
  <c r="AA3362" i="2"/>
  <c r="AA3363" i="2"/>
  <c r="AA3364" i="2"/>
  <c r="AA3365" i="2"/>
  <c r="AA3366" i="2"/>
  <c r="AA3367" i="2"/>
  <c r="AA3368" i="2"/>
  <c r="AA3369" i="2"/>
  <c r="AA3370" i="2"/>
  <c r="AA3371" i="2"/>
  <c r="AA3372" i="2"/>
  <c r="AA3373" i="2"/>
  <c r="AA3374" i="2"/>
  <c r="AA3375" i="2"/>
  <c r="AA3376" i="2"/>
  <c r="AA3377" i="2"/>
  <c r="AA3378" i="2"/>
  <c r="AA3379" i="2"/>
  <c r="AA3380" i="2"/>
  <c r="AA3381" i="2"/>
  <c r="AA3382" i="2"/>
  <c r="AA3383" i="2"/>
  <c r="AA3384" i="2"/>
  <c r="AA3385" i="2"/>
  <c r="AA3386" i="2"/>
  <c r="AA3387" i="2"/>
  <c r="AA3388" i="2"/>
  <c r="AA3389" i="2"/>
  <c r="AA3390" i="2"/>
  <c r="AA3391" i="2"/>
  <c r="AA3392" i="2"/>
  <c r="AA3393" i="2"/>
  <c r="AA3394" i="2"/>
  <c r="AA3395" i="2"/>
  <c r="AA3396" i="2"/>
  <c r="AA3397" i="2"/>
  <c r="AA3398" i="2"/>
  <c r="AA3399" i="2"/>
  <c r="AA3400" i="2"/>
  <c r="AA3401" i="2"/>
  <c r="AA3402" i="2"/>
  <c r="AA3403" i="2"/>
  <c r="AA3404" i="2"/>
  <c r="AA3405" i="2"/>
  <c r="AA3406" i="2"/>
  <c r="AA3407" i="2"/>
  <c r="AA3408" i="2"/>
  <c r="AA3409" i="2"/>
  <c r="AA3410" i="2"/>
  <c r="AA3411" i="2"/>
  <c r="AA3412" i="2"/>
  <c r="AA3413" i="2"/>
  <c r="AA3414" i="2"/>
  <c r="AA3415" i="2"/>
  <c r="AA3416" i="2"/>
  <c r="AA3417" i="2"/>
  <c r="AA3418" i="2"/>
  <c r="AA3419" i="2"/>
  <c r="AA3420" i="2"/>
  <c r="AA3421" i="2"/>
  <c r="AA3422" i="2"/>
  <c r="AA3423" i="2"/>
  <c r="AA3424" i="2"/>
  <c r="AA3425" i="2"/>
  <c r="AA3426" i="2"/>
  <c r="AA3427" i="2"/>
  <c r="AA3428" i="2"/>
  <c r="AA3429" i="2"/>
  <c r="AA3430" i="2"/>
  <c r="AA3431" i="2"/>
  <c r="AA3432" i="2"/>
  <c r="AA3433" i="2"/>
  <c r="AA3434" i="2"/>
  <c r="AA3435" i="2"/>
  <c r="AA3436" i="2"/>
  <c r="AA3437" i="2"/>
  <c r="AA3438" i="2"/>
  <c r="AA3439" i="2"/>
  <c r="AA3440" i="2"/>
  <c r="AA3441" i="2"/>
  <c r="AA3442" i="2"/>
  <c r="AA3443" i="2"/>
  <c r="AA3444" i="2"/>
  <c r="AA3445" i="2"/>
  <c r="AA3446" i="2"/>
  <c r="AA3447" i="2"/>
  <c r="AA3448" i="2"/>
  <c r="AA3449" i="2"/>
  <c r="AA3450" i="2"/>
  <c r="AA3451" i="2"/>
  <c r="AA3452" i="2"/>
  <c r="AA3453" i="2"/>
  <c r="AA3454" i="2"/>
  <c r="AA3455" i="2"/>
  <c r="AA3456" i="2"/>
  <c r="AA3457" i="2"/>
  <c r="AA3458" i="2"/>
  <c r="AA3459" i="2"/>
  <c r="AA3460" i="2"/>
  <c r="AA3461" i="2"/>
  <c r="AA3462" i="2"/>
  <c r="AA3463" i="2"/>
  <c r="AA3464" i="2"/>
  <c r="AA3465" i="2"/>
  <c r="AA3466" i="2"/>
  <c r="AA3467" i="2"/>
  <c r="AA3468" i="2"/>
  <c r="AA3469" i="2"/>
  <c r="AA3470" i="2"/>
  <c r="AA3471" i="2"/>
  <c r="AA3472" i="2"/>
  <c r="AA3473" i="2"/>
  <c r="AA3474" i="2"/>
  <c r="AA3475" i="2"/>
  <c r="AA3476" i="2"/>
  <c r="AA3477" i="2"/>
  <c r="AA3478" i="2"/>
  <c r="AA3479" i="2"/>
  <c r="AA3480" i="2"/>
  <c r="AA3481" i="2"/>
  <c r="AA3482" i="2"/>
  <c r="AA3483" i="2"/>
  <c r="AA3484" i="2"/>
  <c r="AA3485" i="2"/>
  <c r="AA3486" i="2"/>
  <c r="AA3487" i="2"/>
  <c r="AA3488" i="2"/>
  <c r="AA3489" i="2"/>
  <c r="AA3490" i="2"/>
  <c r="AA3491" i="2"/>
  <c r="AA3492" i="2"/>
  <c r="AA3493" i="2"/>
  <c r="AA3494" i="2"/>
  <c r="AA3495" i="2"/>
  <c r="AA3496" i="2"/>
  <c r="AA3497" i="2"/>
  <c r="AA3498" i="2"/>
  <c r="AA3499" i="2"/>
  <c r="AA3500" i="2"/>
  <c r="AA3501" i="2"/>
  <c r="AA3502" i="2"/>
  <c r="AA3503" i="2"/>
  <c r="AA3504" i="2"/>
  <c r="AA3505" i="2"/>
  <c r="AA3506" i="2"/>
  <c r="AA3507" i="2"/>
  <c r="AA3508" i="2"/>
  <c r="AA3509" i="2"/>
  <c r="AA3510" i="2"/>
  <c r="AA3511" i="2"/>
  <c r="AA3512" i="2"/>
  <c r="AA3513" i="2"/>
  <c r="AA3514" i="2"/>
  <c r="AA3515" i="2"/>
  <c r="AA3516" i="2"/>
  <c r="AA3517" i="2"/>
  <c r="AA3518" i="2"/>
  <c r="AA3519" i="2"/>
  <c r="AA3520" i="2"/>
  <c r="AA3521" i="2"/>
  <c r="AA3522" i="2"/>
  <c r="AA3523" i="2"/>
  <c r="AA3524" i="2"/>
  <c r="AA3525" i="2"/>
  <c r="AA3526" i="2"/>
  <c r="AA3527" i="2"/>
  <c r="AA3528" i="2"/>
  <c r="AA3529" i="2"/>
  <c r="AA3530" i="2"/>
  <c r="AA3531" i="2"/>
  <c r="AA3532" i="2"/>
  <c r="AA3533" i="2"/>
  <c r="AA3534" i="2"/>
  <c r="AA3535" i="2"/>
  <c r="AA3536" i="2"/>
  <c r="AA3537" i="2"/>
  <c r="AA3538" i="2"/>
  <c r="AA3539" i="2"/>
  <c r="AA3540" i="2"/>
  <c r="AA3541" i="2"/>
  <c r="AA3542" i="2"/>
  <c r="AA3543" i="2"/>
  <c r="AA3544" i="2"/>
  <c r="AA3545" i="2"/>
  <c r="AA3546" i="2"/>
  <c r="AA3547" i="2"/>
  <c r="AA3548" i="2"/>
  <c r="AA3549" i="2"/>
  <c r="AA3550" i="2"/>
  <c r="AA3551" i="2"/>
  <c r="AA3552" i="2"/>
  <c r="AA3553" i="2"/>
  <c r="AA3554" i="2"/>
  <c r="AA3555" i="2"/>
  <c r="AA3556" i="2"/>
  <c r="AA3557" i="2"/>
  <c r="AA3558" i="2"/>
  <c r="AA3559" i="2"/>
  <c r="AA3560" i="2"/>
  <c r="AA3561" i="2"/>
  <c r="AA3562" i="2"/>
  <c r="AA3563" i="2"/>
  <c r="AA3564" i="2"/>
  <c r="AA3565" i="2"/>
  <c r="AA3566" i="2"/>
  <c r="AA3567" i="2"/>
  <c r="AA3568" i="2"/>
  <c r="AA3569" i="2"/>
  <c r="AA3570" i="2"/>
  <c r="AA3571" i="2"/>
  <c r="AA3572" i="2"/>
  <c r="AA3573" i="2"/>
  <c r="AA3574" i="2"/>
  <c r="AA3575" i="2"/>
  <c r="AA3576" i="2"/>
  <c r="AA3577" i="2"/>
  <c r="AA3578" i="2"/>
  <c r="AA3579" i="2"/>
  <c r="AA3580" i="2"/>
  <c r="AA3581" i="2"/>
  <c r="AA3582" i="2"/>
  <c r="AA3583" i="2"/>
  <c r="AA3584" i="2"/>
  <c r="AA3585" i="2"/>
  <c r="AA3586" i="2"/>
  <c r="AA3587" i="2"/>
  <c r="AA3588" i="2"/>
  <c r="AA3589" i="2"/>
  <c r="AA3590" i="2"/>
  <c r="AA3591" i="2"/>
  <c r="AA3592" i="2"/>
  <c r="AA3593" i="2"/>
  <c r="AA3594" i="2"/>
  <c r="AA3595" i="2"/>
  <c r="AA3596" i="2"/>
  <c r="AA3597" i="2"/>
  <c r="AA3598" i="2"/>
  <c r="AA3599" i="2"/>
  <c r="AA3600" i="2"/>
  <c r="AA3601" i="2"/>
  <c r="AA3602" i="2"/>
  <c r="AA3603" i="2"/>
  <c r="AA3604" i="2"/>
  <c r="AA3605" i="2"/>
  <c r="AA3606" i="2"/>
  <c r="AA3607" i="2"/>
  <c r="AA3608" i="2"/>
  <c r="AA3609" i="2"/>
  <c r="AA3610" i="2"/>
  <c r="AA3611" i="2"/>
  <c r="AA3612" i="2"/>
  <c r="AA3613" i="2"/>
  <c r="AA3614" i="2"/>
  <c r="AA3615" i="2"/>
  <c r="AA3616" i="2"/>
  <c r="AA3617" i="2"/>
  <c r="AA3618" i="2"/>
  <c r="AA3619" i="2"/>
  <c r="AA3620" i="2"/>
  <c r="AA3621" i="2"/>
  <c r="AA3622" i="2"/>
  <c r="AA3623" i="2"/>
  <c r="AA3624" i="2"/>
  <c r="AA3625" i="2"/>
  <c r="AA3626" i="2"/>
  <c r="AA3627" i="2"/>
  <c r="AA3628" i="2"/>
  <c r="AA3629" i="2"/>
  <c r="AA3630" i="2"/>
  <c r="AA3631" i="2"/>
  <c r="AA3632" i="2"/>
  <c r="AA3633" i="2"/>
  <c r="AA3634" i="2"/>
  <c r="AA3635" i="2"/>
  <c r="AA3636" i="2"/>
  <c r="AA3637" i="2"/>
  <c r="AA3638" i="2"/>
  <c r="AA3639" i="2"/>
  <c r="AA3640" i="2"/>
  <c r="AA3641" i="2"/>
  <c r="AA3642" i="2"/>
  <c r="AA3643" i="2"/>
  <c r="AA3644" i="2"/>
  <c r="AA3645" i="2"/>
  <c r="AA3646" i="2"/>
  <c r="AA3647" i="2"/>
  <c r="AA3648" i="2"/>
  <c r="AA3649" i="2"/>
  <c r="AA3650" i="2"/>
  <c r="AA3651" i="2"/>
  <c r="AA3652" i="2"/>
  <c r="AA3653" i="2"/>
  <c r="AA3654" i="2"/>
  <c r="AA3655" i="2"/>
  <c r="AA3656" i="2"/>
  <c r="AA3657" i="2"/>
  <c r="AA3658" i="2"/>
  <c r="AA3659" i="2"/>
  <c r="AA3660" i="2"/>
  <c r="AA3661" i="2"/>
  <c r="AA3662" i="2"/>
  <c r="AA3663" i="2"/>
  <c r="AA3664" i="2"/>
  <c r="AA3665" i="2"/>
  <c r="AA3666" i="2"/>
  <c r="AA3667" i="2"/>
  <c r="AA3668" i="2"/>
  <c r="AA3669" i="2"/>
  <c r="AA3670" i="2"/>
  <c r="AA3671" i="2"/>
  <c r="AA3672" i="2"/>
  <c r="AA3673" i="2"/>
  <c r="AA3674" i="2"/>
  <c r="AA3675" i="2"/>
  <c r="AA3676" i="2"/>
  <c r="AA3677" i="2"/>
  <c r="AA3678" i="2"/>
  <c r="AA3679" i="2"/>
  <c r="AA3680" i="2"/>
  <c r="AA3681" i="2"/>
  <c r="AA3682" i="2"/>
  <c r="AA3683" i="2"/>
  <c r="AA3684" i="2"/>
  <c r="AA3685" i="2"/>
  <c r="AA3686" i="2"/>
  <c r="AA3687" i="2"/>
  <c r="AA3688" i="2"/>
  <c r="AA3689" i="2"/>
  <c r="AA3690" i="2"/>
  <c r="AA3691" i="2"/>
  <c r="AA3692" i="2"/>
  <c r="AA3693" i="2"/>
  <c r="AA3694" i="2"/>
  <c r="AA3695" i="2"/>
  <c r="AA3696" i="2"/>
  <c r="AA3697" i="2"/>
  <c r="AA3698" i="2"/>
  <c r="AA3699" i="2"/>
  <c r="AA3700" i="2"/>
  <c r="AA3701" i="2"/>
  <c r="AA3702" i="2"/>
  <c r="AA3703" i="2"/>
  <c r="AA3704" i="2"/>
  <c r="AA3705" i="2"/>
  <c r="AA3706" i="2"/>
  <c r="AA3707" i="2"/>
  <c r="AA3708" i="2"/>
  <c r="AA3709" i="2"/>
  <c r="AA3710" i="2"/>
  <c r="AA3711" i="2"/>
  <c r="AA3712" i="2"/>
  <c r="AA3713" i="2"/>
  <c r="AA3714" i="2"/>
  <c r="AA3715" i="2"/>
  <c r="AA3716" i="2"/>
  <c r="AA3717" i="2"/>
  <c r="AA3718" i="2"/>
  <c r="AA3719" i="2"/>
  <c r="AA3720" i="2"/>
  <c r="AA3721" i="2"/>
  <c r="AA3722" i="2"/>
  <c r="AA3723" i="2"/>
  <c r="AA3724" i="2"/>
  <c r="AA3725" i="2"/>
  <c r="AA3726" i="2"/>
  <c r="AA3727" i="2"/>
  <c r="AA3728" i="2"/>
  <c r="AA3729" i="2"/>
  <c r="AA3730" i="2"/>
  <c r="AA3731" i="2"/>
  <c r="AA3732" i="2"/>
  <c r="AA3733" i="2"/>
  <c r="AA3734" i="2"/>
  <c r="AA3735" i="2"/>
  <c r="AA3736" i="2"/>
  <c r="AA3737" i="2"/>
  <c r="AA3738" i="2"/>
  <c r="AA3739" i="2"/>
  <c r="AA3740" i="2"/>
  <c r="AA3741" i="2"/>
  <c r="AA3742" i="2"/>
  <c r="AA3743" i="2"/>
  <c r="AA3744" i="2"/>
  <c r="AA3745" i="2"/>
  <c r="AA3746" i="2"/>
  <c r="AA3747" i="2"/>
  <c r="AA3748" i="2"/>
  <c r="AA3749" i="2"/>
  <c r="AA3750" i="2"/>
  <c r="AA3751" i="2"/>
  <c r="AA3752" i="2"/>
  <c r="AA3753" i="2"/>
  <c r="AA3754" i="2"/>
  <c r="AA3755" i="2"/>
  <c r="AA3756" i="2"/>
  <c r="AA3757" i="2"/>
  <c r="AA3758" i="2"/>
  <c r="AA3759" i="2"/>
  <c r="AA3760" i="2"/>
  <c r="AA3761" i="2"/>
  <c r="AA3762" i="2"/>
  <c r="AA3763" i="2"/>
  <c r="AA3764" i="2"/>
  <c r="AA3765" i="2"/>
  <c r="AA3766" i="2"/>
  <c r="AA3767" i="2"/>
  <c r="AA3768" i="2"/>
  <c r="AA3769" i="2"/>
  <c r="AA3770" i="2"/>
  <c r="AA3771" i="2"/>
  <c r="AA3772" i="2"/>
  <c r="AA3773" i="2"/>
  <c r="AA3774" i="2"/>
  <c r="AA3775" i="2"/>
  <c r="AA3776" i="2"/>
  <c r="AA3777" i="2"/>
  <c r="AA3778" i="2"/>
  <c r="AA3779" i="2"/>
  <c r="AA3780" i="2"/>
  <c r="AA3781" i="2"/>
  <c r="AA3782" i="2"/>
  <c r="AA3783" i="2"/>
  <c r="AA3784" i="2"/>
  <c r="AA3785" i="2"/>
  <c r="AA3786" i="2"/>
  <c r="AA3787" i="2"/>
  <c r="AA3788" i="2"/>
  <c r="AA3789" i="2"/>
  <c r="AA3790" i="2"/>
  <c r="AA3791" i="2"/>
  <c r="AA3792" i="2"/>
  <c r="AA3793" i="2"/>
  <c r="AA3794" i="2"/>
  <c r="AA3795" i="2"/>
  <c r="AA3796" i="2"/>
  <c r="AA3797" i="2"/>
  <c r="AA3798" i="2"/>
  <c r="AA3799" i="2"/>
  <c r="AA3800" i="2"/>
  <c r="AA3801" i="2"/>
  <c r="AA3802" i="2"/>
  <c r="AA3803" i="2"/>
  <c r="AA3804" i="2"/>
  <c r="AA3805" i="2"/>
  <c r="AA3806" i="2"/>
  <c r="AA3807" i="2"/>
  <c r="AA3808" i="2"/>
  <c r="AA3809" i="2"/>
  <c r="AA3810" i="2"/>
  <c r="AA3811" i="2"/>
  <c r="AA3812" i="2"/>
  <c r="AA3813" i="2"/>
  <c r="AA3814" i="2"/>
  <c r="AA3815" i="2"/>
  <c r="AA3816" i="2"/>
  <c r="AA3817" i="2"/>
  <c r="AA3818" i="2"/>
  <c r="AA3819" i="2"/>
  <c r="AA3820" i="2"/>
  <c r="AA3821" i="2"/>
  <c r="AA3822" i="2"/>
  <c r="AA3823" i="2"/>
  <c r="AA3824" i="2"/>
  <c r="AA3825" i="2"/>
  <c r="AA3826" i="2"/>
  <c r="AA3827" i="2"/>
  <c r="AA3828" i="2"/>
  <c r="AA3829" i="2"/>
  <c r="AA3830" i="2"/>
  <c r="AA3831" i="2"/>
  <c r="AA3832" i="2"/>
  <c r="AA3833" i="2"/>
  <c r="AA3834" i="2"/>
  <c r="AA3835" i="2"/>
  <c r="AA3836" i="2"/>
  <c r="AA3837" i="2"/>
  <c r="AA3838" i="2"/>
  <c r="AA3839" i="2"/>
  <c r="AA3840" i="2"/>
  <c r="AA3841" i="2"/>
  <c r="AA3842" i="2"/>
  <c r="AA3843" i="2"/>
  <c r="AA3844" i="2"/>
  <c r="AA3845" i="2"/>
  <c r="AA3846" i="2"/>
  <c r="AA3847" i="2"/>
  <c r="AA3848" i="2"/>
  <c r="AA3849" i="2"/>
  <c r="AA3850" i="2"/>
  <c r="AA3851" i="2"/>
  <c r="AA3852" i="2"/>
  <c r="AA3853" i="2"/>
  <c r="AA3854" i="2"/>
  <c r="AA3855" i="2"/>
  <c r="AA3856" i="2"/>
  <c r="AA3857" i="2"/>
  <c r="AA3858" i="2"/>
  <c r="AA3859" i="2"/>
  <c r="AA3860" i="2"/>
  <c r="AA3861" i="2"/>
  <c r="AA3862" i="2"/>
  <c r="AA3863" i="2"/>
  <c r="AA3864" i="2"/>
  <c r="AA3865" i="2"/>
  <c r="AA3866" i="2"/>
  <c r="AA3867" i="2"/>
  <c r="AA3868" i="2"/>
  <c r="AA3869" i="2"/>
  <c r="AA3870" i="2"/>
  <c r="AA3871" i="2"/>
  <c r="AA3872" i="2"/>
  <c r="AA3873" i="2"/>
  <c r="AA3874" i="2"/>
  <c r="AA3875" i="2"/>
  <c r="AA3876" i="2"/>
  <c r="AA3877" i="2"/>
  <c r="AA3878" i="2"/>
  <c r="AA3879" i="2"/>
  <c r="AA3880" i="2"/>
  <c r="AA3881" i="2"/>
  <c r="AA3882" i="2"/>
  <c r="AA3883" i="2"/>
  <c r="AA3884" i="2"/>
  <c r="AA3885" i="2"/>
  <c r="AA3886" i="2"/>
  <c r="AA3887" i="2"/>
  <c r="AA3888" i="2"/>
  <c r="AA3889" i="2"/>
  <c r="AA3890" i="2"/>
  <c r="AA3891" i="2"/>
  <c r="AA3892" i="2"/>
  <c r="AA3893" i="2"/>
  <c r="AA3894" i="2"/>
  <c r="AA3895" i="2"/>
  <c r="AA3896" i="2"/>
  <c r="AA3897" i="2"/>
  <c r="AA3898" i="2"/>
  <c r="AA3899" i="2"/>
  <c r="AA3900" i="2"/>
  <c r="AA3901" i="2"/>
  <c r="AA3902" i="2"/>
  <c r="AA3903" i="2"/>
  <c r="AA3904" i="2"/>
  <c r="AA3905" i="2"/>
  <c r="AA3906" i="2"/>
  <c r="AA3907" i="2"/>
  <c r="AA3908" i="2"/>
  <c r="AA3909" i="2"/>
  <c r="AA3910" i="2"/>
  <c r="AA3911" i="2"/>
  <c r="AA3912" i="2"/>
  <c r="AA3913" i="2"/>
  <c r="AA3914" i="2"/>
  <c r="AA3915" i="2"/>
  <c r="AA3916" i="2"/>
  <c r="AA3917" i="2"/>
  <c r="AA3918" i="2"/>
  <c r="AA3919" i="2"/>
  <c r="AA3920" i="2"/>
  <c r="AA3921" i="2"/>
  <c r="AA3922" i="2"/>
  <c r="AA3923" i="2"/>
  <c r="AA3924" i="2"/>
  <c r="AA3925" i="2"/>
  <c r="AA3926" i="2"/>
  <c r="AA3927" i="2"/>
  <c r="AA3928" i="2"/>
  <c r="AA3929" i="2"/>
  <c r="AA3930" i="2"/>
  <c r="AA3931" i="2"/>
  <c r="AA3932" i="2"/>
  <c r="AA3933" i="2"/>
  <c r="AA3934" i="2"/>
  <c r="AA3935" i="2"/>
  <c r="AA3936" i="2"/>
  <c r="AA3937" i="2"/>
  <c r="AA3938" i="2"/>
  <c r="AA3939" i="2"/>
  <c r="AA3940" i="2"/>
  <c r="AA3941" i="2"/>
  <c r="AA3942" i="2"/>
  <c r="AA3943" i="2"/>
  <c r="AA3944" i="2"/>
  <c r="AA3945" i="2"/>
  <c r="AA3946" i="2"/>
  <c r="AA3947" i="2"/>
  <c r="AA3948" i="2"/>
  <c r="AA3949" i="2"/>
  <c r="AA3950" i="2"/>
  <c r="AA3951" i="2"/>
  <c r="AA3952" i="2"/>
  <c r="AA3953" i="2"/>
  <c r="AA3954" i="2"/>
  <c r="AA3955" i="2"/>
  <c r="AA3956" i="2"/>
  <c r="AA3957" i="2"/>
  <c r="AA3958" i="2"/>
  <c r="AA3959" i="2"/>
  <c r="AA3960" i="2"/>
  <c r="AA3961" i="2"/>
  <c r="AA3962" i="2"/>
  <c r="AA3963" i="2"/>
  <c r="AA3964" i="2"/>
  <c r="AA3965" i="2"/>
  <c r="AA3966" i="2"/>
  <c r="AA3967" i="2"/>
  <c r="AA3968" i="2"/>
  <c r="AA3969" i="2"/>
  <c r="AA3970" i="2"/>
  <c r="AA3971" i="2"/>
  <c r="AA3972" i="2"/>
  <c r="AA3973" i="2"/>
  <c r="AA3974" i="2"/>
  <c r="AA3975" i="2"/>
  <c r="AA3976" i="2"/>
  <c r="AA3977" i="2"/>
  <c r="AA3978" i="2"/>
  <c r="AA3979" i="2"/>
  <c r="AA3980" i="2"/>
  <c r="AA3981" i="2"/>
  <c r="AA3982" i="2"/>
  <c r="AA3983" i="2"/>
  <c r="AA3984" i="2"/>
  <c r="AA3985" i="2"/>
  <c r="AA3986" i="2"/>
  <c r="AA3987" i="2"/>
  <c r="AA3988" i="2"/>
  <c r="AA3989" i="2"/>
  <c r="AA3990" i="2"/>
  <c r="AA3991" i="2"/>
  <c r="AA3992" i="2"/>
  <c r="AA3993" i="2"/>
  <c r="AA3994" i="2"/>
  <c r="AA3995" i="2"/>
  <c r="AA3996" i="2"/>
  <c r="AA3997" i="2"/>
  <c r="AA3998" i="2"/>
  <c r="AA3999" i="2"/>
  <c r="AA4000" i="2"/>
  <c r="AA4001" i="2"/>
  <c r="AA4002" i="2"/>
  <c r="AA4003" i="2"/>
  <c r="AA4004" i="2"/>
  <c r="AA4005" i="2"/>
  <c r="AA4006" i="2"/>
  <c r="AA4007" i="2"/>
  <c r="AA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Y2" i="2" s="1"/>
  <c r="AC28" i="2"/>
  <c r="Y3" i="2" s="1"/>
  <c r="AC29" i="2"/>
  <c r="Y4" i="2" s="1"/>
  <c r="AC30" i="2"/>
  <c r="Y5" i="2" s="1"/>
  <c r="AC31" i="2"/>
  <c r="Y6" i="2" s="1"/>
  <c r="AC32" i="2"/>
  <c r="Y7" i="2" s="1"/>
  <c r="AC33" i="2"/>
  <c r="Y8" i="2" s="1"/>
  <c r="AC34" i="2"/>
  <c r="Y9" i="2" s="1"/>
  <c r="AC35" i="2"/>
  <c r="Y10" i="2" s="1"/>
  <c r="AC36" i="2"/>
  <c r="Y11" i="2" s="1"/>
  <c r="AC37" i="2"/>
  <c r="Y12" i="2" s="1"/>
  <c r="AC38" i="2"/>
  <c r="Y13" i="2" s="1"/>
  <c r="AC39" i="2"/>
  <c r="Y14" i="2" s="1"/>
  <c r="AC40" i="2"/>
  <c r="Y15" i="2" s="1"/>
  <c r="AC41" i="2"/>
  <c r="Y16" i="2" s="1"/>
  <c r="AC42" i="2"/>
  <c r="Y17" i="2" s="1"/>
  <c r="AC43" i="2"/>
  <c r="Y18" i="2" s="1"/>
  <c r="AC44" i="2"/>
  <c r="Y19" i="2" s="1"/>
  <c r="AC45" i="2"/>
  <c r="Y20" i="2" s="1"/>
  <c r="AC46" i="2"/>
  <c r="Y21" i="2" s="1"/>
  <c r="AC47" i="2"/>
  <c r="Y22" i="2" s="1"/>
  <c r="AC48" i="2"/>
  <c r="Y23" i="2" s="1"/>
  <c r="AC49" i="2"/>
  <c r="Y24" i="2" s="1"/>
  <c r="AC50" i="2"/>
  <c r="Y25" i="2" s="1"/>
  <c r="AC51" i="2"/>
  <c r="Y26" i="2" s="1"/>
  <c r="AC52" i="2"/>
  <c r="Y27" i="2" s="1"/>
  <c r="AC53" i="2"/>
  <c r="Y28" i="2" s="1"/>
  <c r="AC54" i="2"/>
  <c r="Y29" i="2" s="1"/>
  <c r="AC55" i="2"/>
  <c r="Y30" i="2" s="1"/>
  <c r="AC56" i="2"/>
  <c r="Y31" i="2" s="1"/>
  <c r="AC57" i="2"/>
  <c r="Y32" i="2" s="1"/>
  <c r="AC58" i="2"/>
  <c r="Y33" i="2" s="1"/>
  <c r="AC59" i="2"/>
  <c r="Y34" i="2" s="1"/>
  <c r="AC60" i="2"/>
  <c r="Y35" i="2" s="1"/>
  <c r="AC61" i="2"/>
  <c r="Y36" i="2" s="1"/>
  <c r="AC62" i="2"/>
  <c r="Y37" i="2" s="1"/>
  <c r="AC63" i="2"/>
  <c r="Y38" i="2" s="1"/>
  <c r="AC64" i="2"/>
  <c r="Y39" i="2" s="1"/>
  <c r="AC65" i="2"/>
  <c r="Y40" i="2" s="1"/>
  <c r="AC66" i="2"/>
  <c r="Y41" i="2" s="1"/>
  <c r="AC67" i="2"/>
  <c r="Y42" i="2" s="1"/>
  <c r="AC68" i="2"/>
  <c r="Y43" i="2" s="1"/>
  <c r="AC69" i="2"/>
  <c r="Y44" i="2" s="1"/>
  <c r="AC70" i="2"/>
  <c r="Y45" i="2" s="1"/>
  <c r="AC71" i="2"/>
  <c r="Y46" i="2" s="1"/>
  <c r="AC72" i="2"/>
  <c r="Y47" i="2" s="1"/>
  <c r="AC73" i="2"/>
  <c r="Y48" i="2" s="1"/>
  <c r="AC74" i="2"/>
  <c r="Y49" i="2" s="1"/>
  <c r="AC75" i="2"/>
  <c r="Y50" i="2" s="1"/>
  <c r="AC76" i="2"/>
  <c r="Y51" i="2" s="1"/>
  <c r="AC77" i="2"/>
  <c r="Y52" i="2" s="1"/>
  <c r="AC78" i="2"/>
  <c r="Y53" i="2" s="1"/>
  <c r="AC79" i="2"/>
  <c r="Y54" i="2" s="1"/>
  <c r="AC80" i="2"/>
  <c r="Y55" i="2" s="1"/>
  <c r="AC81" i="2"/>
  <c r="Y56" i="2" s="1"/>
  <c r="AC82" i="2"/>
  <c r="Y57" i="2" s="1"/>
  <c r="AC83" i="2"/>
  <c r="Y58" i="2" s="1"/>
  <c r="AC84" i="2"/>
  <c r="Y59" i="2" s="1"/>
  <c r="AC85" i="2"/>
  <c r="Y60" i="2" s="1"/>
  <c r="AC86" i="2"/>
  <c r="Y61" i="2" s="1"/>
  <c r="AC87" i="2"/>
  <c r="Y62" i="2" s="1"/>
  <c r="AC88" i="2"/>
  <c r="Y63" i="2" s="1"/>
  <c r="AC89" i="2"/>
  <c r="Y64" i="2" s="1"/>
  <c r="AC90" i="2"/>
  <c r="Y65" i="2" s="1"/>
  <c r="AC91" i="2"/>
  <c r="Y66" i="2" s="1"/>
  <c r="AC92" i="2"/>
  <c r="Y67" i="2" s="1"/>
  <c r="AC93" i="2"/>
  <c r="Y68" i="2" s="1"/>
  <c r="AC94" i="2"/>
  <c r="Y69" i="2" s="1"/>
  <c r="AC95" i="2"/>
  <c r="Y70" i="2" s="1"/>
  <c r="AC96" i="2"/>
  <c r="Y71" i="2" s="1"/>
  <c r="AC97" i="2"/>
  <c r="Y72" i="2" s="1"/>
  <c r="AC98" i="2"/>
  <c r="Y73" i="2" s="1"/>
  <c r="AC99" i="2"/>
  <c r="Y74" i="2" s="1"/>
  <c r="AC100" i="2"/>
  <c r="Y75" i="2" s="1"/>
  <c r="AC101" i="2"/>
  <c r="Y76" i="2" s="1"/>
  <c r="AC102" i="2"/>
  <c r="Y77" i="2" s="1"/>
  <c r="AC103" i="2"/>
  <c r="Y78" i="2" s="1"/>
  <c r="AC104" i="2"/>
  <c r="Y79" i="2" s="1"/>
  <c r="AC105" i="2"/>
  <c r="Y80" i="2" s="1"/>
  <c r="AC106" i="2"/>
  <c r="Y81" i="2" s="1"/>
  <c r="AC107" i="2"/>
  <c r="Y82" i="2" s="1"/>
  <c r="AC108" i="2"/>
  <c r="Y83" i="2" s="1"/>
  <c r="AC109" i="2"/>
  <c r="Y84" i="2" s="1"/>
  <c r="AC110" i="2"/>
  <c r="Y85" i="2" s="1"/>
  <c r="AC111" i="2"/>
  <c r="Y86" i="2" s="1"/>
  <c r="AC112" i="2"/>
  <c r="Y87" i="2" s="1"/>
  <c r="AC113" i="2"/>
  <c r="Y88" i="2" s="1"/>
  <c r="AC114" i="2"/>
  <c r="Y89" i="2" s="1"/>
  <c r="AC115" i="2"/>
  <c r="Y90" i="2" s="1"/>
  <c r="AC116" i="2"/>
  <c r="Y91" i="2" s="1"/>
  <c r="AC117" i="2"/>
  <c r="Y92" i="2" s="1"/>
  <c r="AC118" i="2"/>
  <c r="Y93" i="2" s="1"/>
  <c r="AC119" i="2"/>
  <c r="Y94" i="2" s="1"/>
  <c r="AC120" i="2"/>
  <c r="Y95" i="2" s="1"/>
  <c r="AC121" i="2"/>
  <c r="Y96" i="2" s="1"/>
  <c r="AC122" i="2"/>
  <c r="Y97" i="2" s="1"/>
  <c r="AC123" i="2"/>
  <c r="Y98" i="2" s="1"/>
  <c r="AC124" i="2"/>
  <c r="Y99" i="2" s="1"/>
  <c r="AC125" i="2"/>
  <c r="Y100" i="2" s="1"/>
  <c r="AC126" i="2"/>
  <c r="Y101" i="2" s="1"/>
  <c r="AC127" i="2"/>
  <c r="Y102" i="2" s="1"/>
  <c r="AC128" i="2"/>
  <c r="Y103" i="2" s="1"/>
  <c r="AC129" i="2"/>
  <c r="Y104" i="2" s="1"/>
  <c r="AC130" i="2"/>
  <c r="Y105" i="2" s="1"/>
  <c r="AC131" i="2"/>
  <c r="Y106" i="2" s="1"/>
  <c r="AC132" i="2"/>
  <c r="Y107" i="2" s="1"/>
  <c r="AC133" i="2"/>
  <c r="Y108" i="2" s="1"/>
  <c r="AC134" i="2"/>
  <c r="Y109" i="2" s="1"/>
  <c r="AC135" i="2"/>
  <c r="Y110" i="2" s="1"/>
  <c r="AC136" i="2"/>
  <c r="Y111" i="2" s="1"/>
  <c r="AC137" i="2"/>
  <c r="Y112" i="2" s="1"/>
  <c r="AC138" i="2"/>
  <c r="Y113" i="2" s="1"/>
  <c r="AC139" i="2"/>
  <c r="Y114" i="2" s="1"/>
  <c r="AC140" i="2"/>
  <c r="Y115" i="2" s="1"/>
  <c r="AC141" i="2"/>
  <c r="Y116" i="2" s="1"/>
  <c r="AC142" i="2"/>
  <c r="Y117" i="2" s="1"/>
  <c r="AC143" i="2"/>
  <c r="Y118" i="2" s="1"/>
  <c r="AC144" i="2"/>
  <c r="Y119" i="2" s="1"/>
  <c r="AC145" i="2"/>
  <c r="Y120" i="2" s="1"/>
  <c r="AC146" i="2"/>
  <c r="Y121" i="2" s="1"/>
  <c r="AC147" i="2"/>
  <c r="Y122" i="2" s="1"/>
  <c r="AC148" i="2"/>
  <c r="Y123" i="2" s="1"/>
  <c r="AC149" i="2"/>
  <c r="Y124" i="2" s="1"/>
  <c r="AC150" i="2"/>
  <c r="Y125" i="2" s="1"/>
  <c r="AC151" i="2"/>
  <c r="Y126" i="2" s="1"/>
  <c r="AC152" i="2"/>
  <c r="Y127" i="2" s="1"/>
  <c r="AC153" i="2"/>
  <c r="Y128" i="2" s="1"/>
  <c r="AC154" i="2"/>
  <c r="Y129" i="2" s="1"/>
  <c r="AC155" i="2"/>
  <c r="Y130" i="2" s="1"/>
  <c r="AC156" i="2"/>
  <c r="Y131" i="2" s="1"/>
  <c r="AC157" i="2"/>
  <c r="Y132" i="2" s="1"/>
  <c r="AC158" i="2"/>
  <c r="Y133" i="2" s="1"/>
  <c r="AC159" i="2"/>
  <c r="Y134" i="2" s="1"/>
  <c r="AC160" i="2"/>
  <c r="Y135" i="2" s="1"/>
  <c r="AC161" i="2"/>
  <c r="Y136" i="2" s="1"/>
  <c r="AC162" i="2"/>
  <c r="Y137" i="2" s="1"/>
  <c r="AC163" i="2"/>
  <c r="Y138" i="2" s="1"/>
  <c r="AC164" i="2"/>
  <c r="Y139" i="2" s="1"/>
  <c r="Q139" i="3" s="1"/>
  <c r="R139" i="3" s="1"/>
  <c r="S139" i="3" s="1"/>
  <c r="AC165" i="2"/>
  <c r="Y140" i="2" s="1"/>
  <c r="Q140" i="3" s="1"/>
  <c r="R140" i="3" s="1"/>
  <c r="S140" i="3" s="1"/>
  <c r="AC166" i="2"/>
  <c r="Y141" i="2" s="1"/>
  <c r="Q141" i="3" s="1"/>
  <c r="R141" i="3" s="1"/>
  <c r="S141" i="3" s="1"/>
  <c r="AC167" i="2"/>
  <c r="Y142" i="2" s="1"/>
  <c r="Q142" i="3" s="1"/>
  <c r="R142" i="3" s="1"/>
  <c r="S142" i="3" s="1"/>
  <c r="AC168" i="2"/>
  <c r="Y143" i="2" s="1"/>
  <c r="Q143" i="3" s="1"/>
  <c r="R143" i="3" s="1"/>
  <c r="S143" i="3" s="1"/>
  <c r="AC169" i="2"/>
  <c r="Y144" i="2" s="1"/>
  <c r="Q144" i="3" s="1"/>
  <c r="R144" i="3" s="1"/>
  <c r="S144" i="3" s="1"/>
  <c r="AC170" i="2"/>
  <c r="Y145" i="2" s="1"/>
  <c r="Q145" i="3" s="1"/>
  <c r="R145" i="3" s="1"/>
  <c r="S145" i="3" s="1"/>
  <c r="AC171" i="2"/>
  <c r="Y146" i="2" s="1"/>
  <c r="Q146" i="3" s="1"/>
  <c r="R146" i="3" s="1"/>
  <c r="S146" i="3" s="1"/>
  <c r="AC172" i="2"/>
  <c r="Y147" i="2" s="1"/>
  <c r="Q147" i="3" s="1"/>
  <c r="R147" i="3" s="1"/>
  <c r="S147" i="3" s="1"/>
  <c r="AC173" i="2"/>
  <c r="Y148" i="2" s="1"/>
  <c r="Q148" i="3" s="1"/>
  <c r="R148" i="3" s="1"/>
  <c r="S148" i="3" s="1"/>
  <c r="AC174" i="2"/>
  <c r="Y149" i="2" s="1"/>
  <c r="Q149" i="3" s="1"/>
  <c r="R149" i="3" s="1"/>
  <c r="S149" i="3" s="1"/>
  <c r="AC175" i="2"/>
  <c r="Y150" i="2" s="1"/>
  <c r="Q150" i="3" s="1"/>
  <c r="R150" i="3" s="1"/>
  <c r="S150" i="3" s="1"/>
  <c r="AC176" i="2"/>
  <c r="Y151" i="2" s="1"/>
  <c r="Q151" i="3" s="1"/>
  <c r="R151" i="3" s="1"/>
  <c r="S151" i="3" s="1"/>
  <c r="AC177" i="2"/>
  <c r="Y152" i="2" s="1"/>
  <c r="Q152" i="3" s="1"/>
  <c r="R152" i="3" s="1"/>
  <c r="S152" i="3" s="1"/>
  <c r="AC178" i="2"/>
  <c r="Y153" i="2" s="1"/>
  <c r="Q153" i="3" s="1"/>
  <c r="R153" i="3" s="1"/>
  <c r="S153" i="3" s="1"/>
  <c r="AC179" i="2"/>
  <c r="Y154" i="2" s="1"/>
  <c r="Q154" i="3" s="1"/>
  <c r="R154" i="3" s="1"/>
  <c r="S154" i="3" s="1"/>
  <c r="AC180" i="2"/>
  <c r="Y155" i="2" s="1"/>
  <c r="Q155" i="3" s="1"/>
  <c r="R155" i="3" s="1"/>
  <c r="S155" i="3" s="1"/>
  <c r="AC181" i="2"/>
  <c r="Y156" i="2" s="1"/>
  <c r="Q156" i="3" s="1"/>
  <c r="R156" i="3" s="1"/>
  <c r="S156" i="3" s="1"/>
  <c r="AC182" i="2"/>
  <c r="Y157" i="2" s="1"/>
  <c r="Q157" i="3" s="1"/>
  <c r="R157" i="3" s="1"/>
  <c r="S157" i="3" s="1"/>
  <c r="AC183" i="2"/>
  <c r="Y158" i="2" s="1"/>
  <c r="Q158" i="3" s="1"/>
  <c r="R158" i="3" s="1"/>
  <c r="S158" i="3" s="1"/>
  <c r="AC184" i="2"/>
  <c r="Y159" i="2" s="1"/>
  <c r="Q159" i="3" s="1"/>
  <c r="R159" i="3" s="1"/>
  <c r="S159" i="3" s="1"/>
  <c r="AC185" i="2"/>
  <c r="Y160" i="2" s="1"/>
  <c r="Q160" i="3" s="1"/>
  <c r="R160" i="3" s="1"/>
  <c r="S160" i="3" s="1"/>
  <c r="AC186" i="2"/>
  <c r="Y161" i="2" s="1"/>
  <c r="Q161" i="3" s="1"/>
  <c r="R161" i="3" s="1"/>
  <c r="S161" i="3" s="1"/>
  <c r="AC187" i="2"/>
  <c r="Y162" i="2" s="1"/>
  <c r="Q162" i="3" s="1"/>
  <c r="R162" i="3" s="1"/>
  <c r="S162" i="3" s="1"/>
  <c r="AC188" i="2"/>
  <c r="Y163" i="2" s="1"/>
  <c r="Q163" i="3" s="1"/>
  <c r="R163" i="3" s="1"/>
  <c r="S163" i="3" s="1"/>
  <c r="AC189" i="2"/>
  <c r="Y164" i="2" s="1"/>
  <c r="Q164" i="3" s="1"/>
  <c r="R164" i="3" s="1"/>
  <c r="S164" i="3" s="1"/>
  <c r="AC190" i="2"/>
  <c r="Y165" i="2" s="1"/>
  <c r="Q165" i="3" s="1"/>
  <c r="R165" i="3" s="1"/>
  <c r="S165" i="3" s="1"/>
  <c r="AC191" i="2"/>
  <c r="Y166" i="2" s="1"/>
  <c r="Q166" i="3" s="1"/>
  <c r="R166" i="3" s="1"/>
  <c r="S166" i="3" s="1"/>
  <c r="AC192" i="2"/>
  <c r="Y167" i="2" s="1"/>
  <c r="Q167" i="3" s="1"/>
  <c r="R167" i="3" s="1"/>
  <c r="S167" i="3" s="1"/>
  <c r="AC193" i="2"/>
  <c r="Y168" i="2" s="1"/>
  <c r="Q168" i="3" s="1"/>
  <c r="R168" i="3" s="1"/>
  <c r="S168" i="3" s="1"/>
  <c r="AC194" i="2"/>
  <c r="Y169" i="2" s="1"/>
  <c r="Q169" i="3" s="1"/>
  <c r="R169" i="3" s="1"/>
  <c r="S169" i="3" s="1"/>
  <c r="AC195" i="2"/>
  <c r="Y170" i="2" s="1"/>
  <c r="Q170" i="3" s="1"/>
  <c r="R170" i="3" s="1"/>
  <c r="S170" i="3" s="1"/>
  <c r="AC196" i="2"/>
  <c r="Y171" i="2" s="1"/>
  <c r="Q171" i="3" s="1"/>
  <c r="R171" i="3" s="1"/>
  <c r="S171" i="3" s="1"/>
  <c r="AC197" i="2"/>
  <c r="Y172" i="2" s="1"/>
  <c r="Q172" i="3" s="1"/>
  <c r="R172" i="3" s="1"/>
  <c r="S172" i="3" s="1"/>
  <c r="AC198" i="2"/>
  <c r="Y173" i="2" s="1"/>
  <c r="Q173" i="3" s="1"/>
  <c r="R173" i="3" s="1"/>
  <c r="S173" i="3" s="1"/>
  <c r="AC199" i="2"/>
  <c r="Y174" i="2" s="1"/>
  <c r="Q174" i="3" s="1"/>
  <c r="R174" i="3" s="1"/>
  <c r="S174" i="3" s="1"/>
  <c r="AC200" i="2"/>
  <c r="Y175" i="2" s="1"/>
  <c r="Q175" i="3" s="1"/>
  <c r="R175" i="3" s="1"/>
  <c r="S175" i="3" s="1"/>
  <c r="AC201" i="2"/>
  <c r="Y176" i="2" s="1"/>
  <c r="Q176" i="3" s="1"/>
  <c r="R176" i="3" s="1"/>
  <c r="S176" i="3" s="1"/>
  <c r="AC202" i="2"/>
  <c r="Y177" i="2" s="1"/>
  <c r="Q177" i="3" s="1"/>
  <c r="R177" i="3" s="1"/>
  <c r="S177" i="3" s="1"/>
  <c r="AC203" i="2"/>
  <c r="Y178" i="2" s="1"/>
  <c r="Q178" i="3" s="1"/>
  <c r="R178" i="3" s="1"/>
  <c r="S178" i="3" s="1"/>
  <c r="AC204" i="2"/>
  <c r="Y179" i="2" s="1"/>
  <c r="Q179" i="3" s="1"/>
  <c r="R179" i="3" s="1"/>
  <c r="S179" i="3" s="1"/>
  <c r="AC205" i="2"/>
  <c r="Y180" i="2" s="1"/>
  <c r="Q180" i="3" s="1"/>
  <c r="R180" i="3" s="1"/>
  <c r="S180" i="3" s="1"/>
  <c r="AC206" i="2"/>
  <c r="Y181" i="2" s="1"/>
  <c r="Q181" i="3" s="1"/>
  <c r="R181" i="3" s="1"/>
  <c r="S181" i="3" s="1"/>
  <c r="AC207" i="2"/>
  <c r="Y182" i="2" s="1"/>
  <c r="Q182" i="3" s="1"/>
  <c r="R182" i="3" s="1"/>
  <c r="S182" i="3" s="1"/>
  <c r="AC208" i="2"/>
  <c r="Y183" i="2" s="1"/>
  <c r="Q183" i="3" s="1"/>
  <c r="R183" i="3" s="1"/>
  <c r="S183" i="3" s="1"/>
  <c r="AC209" i="2"/>
  <c r="Y184" i="2" s="1"/>
  <c r="Q184" i="3" s="1"/>
  <c r="R184" i="3" s="1"/>
  <c r="S184" i="3" s="1"/>
  <c r="AC210" i="2"/>
  <c r="Y185" i="2" s="1"/>
  <c r="Q185" i="3" s="1"/>
  <c r="R185" i="3" s="1"/>
  <c r="S185" i="3" s="1"/>
  <c r="AC211" i="2"/>
  <c r="Y186" i="2" s="1"/>
  <c r="Q186" i="3" s="1"/>
  <c r="R186" i="3" s="1"/>
  <c r="S186" i="3" s="1"/>
  <c r="AC212" i="2"/>
  <c r="Y187" i="2" s="1"/>
  <c r="Q187" i="3" s="1"/>
  <c r="R187" i="3" s="1"/>
  <c r="S187" i="3" s="1"/>
  <c r="AC213" i="2"/>
  <c r="Y188" i="2" s="1"/>
  <c r="Q188" i="3" s="1"/>
  <c r="R188" i="3" s="1"/>
  <c r="S188" i="3" s="1"/>
  <c r="AC214" i="2"/>
  <c r="Y189" i="2" s="1"/>
  <c r="Q189" i="3" s="1"/>
  <c r="R189" i="3" s="1"/>
  <c r="S189" i="3" s="1"/>
  <c r="AC215" i="2"/>
  <c r="Y190" i="2" s="1"/>
  <c r="Q190" i="3" s="1"/>
  <c r="R190" i="3" s="1"/>
  <c r="S190" i="3" s="1"/>
  <c r="AC216" i="2"/>
  <c r="Y191" i="2" s="1"/>
  <c r="Q191" i="3" s="1"/>
  <c r="R191" i="3" s="1"/>
  <c r="S191" i="3" s="1"/>
  <c r="AC217" i="2"/>
  <c r="Y192" i="2" s="1"/>
  <c r="Q192" i="3" s="1"/>
  <c r="R192" i="3" s="1"/>
  <c r="S192" i="3" s="1"/>
  <c r="AC218" i="2"/>
  <c r="Y193" i="2" s="1"/>
  <c r="Q193" i="3" s="1"/>
  <c r="R193" i="3" s="1"/>
  <c r="S193" i="3" s="1"/>
  <c r="AC219" i="2"/>
  <c r="Y194" i="2" s="1"/>
  <c r="Q194" i="3" s="1"/>
  <c r="R194" i="3" s="1"/>
  <c r="S194" i="3" s="1"/>
  <c r="AC220" i="2"/>
  <c r="Y195" i="2" s="1"/>
  <c r="Q195" i="3" s="1"/>
  <c r="R195" i="3" s="1"/>
  <c r="S195" i="3" s="1"/>
  <c r="AC221" i="2"/>
  <c r="Y196" i="2" s="1"/>
  <c r="Q196" i="3" s="1"/>
  <c r="R196" i="3" s="1"/>
  <c r="S196" i="3" s="1"/>
  <c r="AC222" i="2"/>
  <c r="Y197" i="2" s="1"/>
  <c r="Q197" i="3" s="1"/>
  <c r="R197" i="3" s="1"/>
  <c r="S197" i="3" s="1"/>
  <c r="AC223" i="2"/>
  <c r="Y198" i="2" s="1"/>
  <c r="Q198" i="3" s="1"/>
  <c r="R198" i="3" s="1"/>
  <c r="S198" i="3" s="1"/>
  <c r="AC224" i="2"/>
  <c r="Y199" i="2" s="1"/>
  <c r="Q199" i="3" s="1"/>
  <c r="R199" i="3" s="1"/>
  <c r="S199" i="3" s="1"/>
  <c r="AC225" i="2"/>
  <c r="Y200" i="2" s="1"/>
  <c r="Q200" i="3" s="1"/>
  <c r="R200" i="3" s="1"/>
  <c r="S200" i="3" s="1"/>
  <c r="AC226" i="2"/>
  <c r="Y201" i="2" s="1"/>
  <c r="Q201" i="3" s="1"/>
  <c r="R201" i="3" s="1"/>
  <c r="S201" i="3" s="1"/>
  <c r="AC227" i="2"/>
  <c r="Y202" i="2" s="1"/>
  <c r="Q202" i="3" s="1"/>
  <c r="R202" i="3" s="1"/>
  <c r="S202" i="3" s="1"/>
  <c r="AC228" i="2"/>
  <c r="Y203" i="2" s="1"/>
  <c r="Q203" i="3" s="1"/>
  <c r="R203" i="3" s="1"/>
  <c r="S203" i="3" s="1"/>
  <c r="AC229" i="2"/>
  <c r="Y204" i="2" s="1"/>
  <c r="Q204" i="3" s="1"/>
  <c r="R204" i="3" s="1"/>
  <c r="S204" i="3" s="1"/>
  <c r="AC230" i="2"/>
  <c r="Y205" i="2" s="1"/>
  <c r="Q205" i="3" s="1"/>
  <c r="R205" i="3" s="1"/>
  <c r="S205" i="3" s="1"/>
  <c r="AC231" i="2"/>
  <c r="Y206" i="2" s="1"/>
  <c r="Q206" i="3" s="1"/>
  <c r="R206" i="3" s="1"/>
  <c r="S206" i="3" s="1"/>
  <c r="AC232" i="2"/>
  <c r="Y207" i="2" s="1"/>
  <c r="Q207" i="3" s="1"/>
  <c r="R207" i="3" s="1"/>
  <c r="S207" i="3" s="1"/>
  <c r="AC233" i="2"/>
  <c r="Y208" i="2" s="1"/>
  <c r="Q208" i="3" s="1"/>
  <c r="R208" i="3" s="1"/>
  <c r="S208" i="3" s="1"/>
  <c r="AC234" i="2"/>
  <c r="Y209" i="2" s="1"/>
  <c r="Q209" i="3" s="1"/>
  <c r="R209" i="3" s="1"/>
  <c r="S209" i="3" s="1"/>
  <c r="AC235" i="2"/>
  <c r="Y210" i="2" s="1"/>
  <c r="Q210" i="3" s="1"/>
  <c r="R210" i="3" s="1"/>
  <c r="S210" i="3" s="1"/>
  <c r="AC236" i="2"/>
  <c r="Y211" i="2" s="1"/>
  <c r="Q211" i="3" s="1"/>
  <c r="R211" i="3" s="1"/>
  <c r="S211" i="3" s="1"/>
  <c r="AC237" i="2"/>
  <c r="Y212" i="2" s="1"/>
  <c r="Q212" i="3" s="1"/>
  <c r="R212" i="3" s="1"/>
  <c r="S212" i="3" s="1"/>
  <c r="AC238" i="2"/>
  <c r="Y213" i="2" s="1"/>
  <c r="Q213" i="3" s="1"/>
  <c r="R213" i="3" s="1"/>
  <c r="S213" i="3" s="1"/>
  <c r="AC239" i="2"/>
  <c r="Y214" i="2" s="1"/>
  <c r="Q214" i="3" s="1"/>
  <c r="R214" i="3" s="1"/>
  <c r="S214" i="3" s="1"/>
  <c r="AC240" i="2"/>
  <c r="Y215" i="2" s="1"/>
  <c r="Q215" i="3" s="1"/>
  <c r="R215" i="3" s="1"/>
  <c r="S215" i="3" s="1"/>
  <c r="AC241" i="2"/>
  <c r="Y216" i="2" s="1"/>
  <c r="Q216" i="3" s="1"/>
  <c r="R216" i="3" s="1"/>
  <c r="S216" i="3" s="1"/>
  <c r="AC242" i="2"/>
  <c r="Y217" i="2" s="1"/>
  <c r="Q217" i="3" s="1"/>
  <c r="R217" i="3" s="1"/>
  <c r="S217" i="3" s="1"/>
  <c r="AC243" i="2"/>
  <c r="Y218" i="2" s="1"/>
  <c r="Q218" i="3" s="1"/>
  <c r="R218" i="3" s="1"/>
  <c r="S218" i="3" s="1"/>
  <c r="AC244" i="2"/>
  <c r="Y219" i="2" s="1"/>
  <c r="Q219" i="3" s="1"/>
  <c r="R219" i="3" s="1"/>
  <c r="S219" i="3" s="1"/>
  <c r="AC245" i="2"/>
  <c r="Y220" i="2" s="1"/>
  <c r="Q220" i="3" s="1"/>
  <c r="R220" i="3" s="1"/>
  <c r="S220" i="3" s="1"/>
  <c r="AC246" i="2"/>
  <c r="Y221" i="2" s="1"/>
  <c r="Q221" i="3" s="1"/>
  <c r="R221" i="3" s="1"/>
  <c r="S221" i="3" s="1"/>
  <c r="AC247" i="2"/>
  <c r="Y222" i="2" s="1"/>
  <c r="Q222" i="3" s="1"/>
  <c r="R222" i="3" s="1"/>
  <c r="S222" i="3" s="1"/>
  <c r="AC248" i="2"/>
  <c r="Y223" i="2" s="1"/>
  <c r="Q223" i="3" s="1"/>
  <c r="R223" i="3" s="1"/>
  <c r="S223" i="3" s="1"/>
  <c r="AC249" i="2"/>
  <c r="Y224" i="2" s="1"/>
  <c r="Q224" i="3" s="1"/>
  <c r="R224" i="3" s="1"/>
  <c r="S224" i="3" s="1"/>
  <c r="AC250" i="2"/>
  <c r="Y225" i="2" s="1"/>
  <c r="Q225" i="3" s="1"/>
  <c r="R225" i="3" s="1"/>
  <c r="S225" i="3" s="1"/>
  <c r="AC251" i="2"/>
  <c r="Y226" i="2" s="1"/>
  <c r="Q226" i="3" s="1"/>
  <c r="R226" i="3" s="1"/>
  <c r="S226" i="3" s="1"/>
  <c r="AC252" i="2"/>
  <c r="Y227" i="2" s="1"/>
  <c r="Q227" i="3" s="1"/>
  <c r="R227" i="3" s="1"/>
  <c r="S227" i="3" s="1"/>
  <c r="AC253" i="2"/>
  <c r="Y228" i="2" s="1"/>
  <c r="Q228" i="3" s="1"/>
  <c r="R228" i="3" s="1"/>
  <c r="S228" i="3" s="1"/>
  <c r="AC254" i="2"/>
  <c r="Y229" i="2" s="1"/>
  <c r="Q229" i="3" s="1"/>
  <c r="R229" i="3" s="1"/>
  <c r="S229" i="3" s="1"/>
  <c r="AC255" i="2"/>
  <c r="Y230" i="2" s="1"/>
  <c r="Q230" i="3" s="1"/>
  <c r="R230" i="3" s="1"/>
  <c r="S230" i="3" s="1"/>
  <c r="AC256" i="2"/>
  <c r="Y231" i="2" s="1"/>
  <c r="Q231" i="3" s="1"/>
  <c r="R231" i="3" s="1"/>
  <c r="S231" i="3" s="1"/>
  <c r="AC257" i="2"/>
  <c r="Y232" i="2" s="1"/>
  <c r="Q232" i="3" s="1"/>
  <c r="R232" i="3" s="1"/>
  <c r="S232" i="3" s="1"/>
  <c r="AC258" i="2"/>
  <c r="Y233" i="2" s="1"/>
  <c r="Q233" i="3" s="1"/>
  <c r="R233" i="3" s="1"/>
  <c r="S233" i="3" s="1"/>
  <c r="AC259" i="2"/>
  <c r="Y234" i="2" s="1"/>
  <c r="Q234" i="3" s="1"/>
  <c r="R234" i="3" s="1"/>
  <c r="S234" i="3" s="1"/>
  <c r="AC260" i="2"/>
  <c r="Y235" i="2" s="1"/>
  <c r="Q235" i="3" s="1"/>
  <c r="R235" i="3" s="1"/>
  <c r="S235" i="3" s="1"/>
  <c r="AC261" i="2"/>
  <c r="Y236" i="2" s="1"/>
  <c r="Q236" i="3" s="1"/>
  <c r="R236" i="3" s="1"/>
  <c r="S236" i="3" s="1"/>
  <c r="AC262" i="2"/>
  <c r="Y237" i="2" s="1"/>
  <c r="Q237" i="3" s="1"/>
  <c r="R237" i="3" s="1"/>
  <c r="S237" i="3" s="1"/>
  <c r="AC263" i="2"/>
  <c r="Y238" i="2" s="1"/>
  <c r="Q238" i="3" s="1"/>
  <c r="R238" i="3" s="1"/>
  <c r="S238" i="3" s="1"/>
  <c r="AC264" i="2"/>
  <c r="Y239" i="2" s="1"/>
  <c r="Q239" i="3" s="1"/>
  <c r="R239" i="3" s="1"/>
  <c r="S239" i="3" s="1"/>
  <c r="AC265" i="2"/>
  <c r="Y240" i="2" s="1"/>
  <c r="Q240" i="3" s="1"/>
  <c r="R240" i="3" s="1"/>
  <c r="S240" i="3" s="1"/>
  <c r="AC266" i="2"/>
  <c r="Y241" i="2" s="1"/>
  <c r="Q241" i="3" s="1"/>
  <c r="R241" i="3" s="1"/>
  <c r="S241" i="3" s="1"/>
  <c r="AC267" i="2"/>
  <c r="Y242" i="2" s="1"/>
  <c r="Q242" i="3" s="1"/>
  <c r="R242" i="3" s="1"/>
  <c r="S242" i="3" s="1"/>
  <c r="AC268" i="2"/>
  <c r="Y243" i="2" s="1"/>
  <c r="Q243" i="3" s="1"/>
  <c r="R243" i="3" s="1"/>
  <c r="S243" i="3" s="1"/>
  <c r="AC269" i="2"/>
  <c r="Y244" i="2" s="1"/>
  <c r="Q244" i="3" s="1"/>
  <c r="R244" i="3" s="1"/>
  <c r="S244" i="3" s="1"/>
  <c r="AC270" i="2"/>
  <c r="Y245" i="2" s="1"/>
  <c r="Q245" i="3" s="1"/>
  <c r="R245" i="3" s="1"/>
  <c r="S245" i="3" s="1"/>
  <c r="AC271" i="2"/>
  <c r="Y246" i="2" s="1"/>
  <c r="Q246" i="3" s="1"/>
  <c r="R246" i="3" s="1"/>
  <c r="S246" i="3" s="1"/>
  <c r="AC272" i="2"/>
  <c r="Y247" i="2" s="1"/>
  <c r="Q247" i="3" s="1"/>
  <c r="R247" i="3" s="1"/>
  <c r="S247" i="3" s="1"/>
  <c r="AC273" i="2"/>
  <c r="Y248" i="2" s="1"/>
  <c r="Q248" i="3" s="1"/>
  <c r="R248" i="3" s="1"/>
  <c r="S248" i="3" s="1"/>
  <c r="AC274" i="2"/>
  <c r="Y249" i="2" s="1"/>
  <c r="Q249" i="3" s="1"/>
  <c r="R249" i="3" s="1"/>
  <c r="S249" i="3" s="1"/>
  <c r="AC275" i="2"/>
  <c r="Y250" i="2" s="1"/>
  <c r="Q250" i="3" s="1"/>
  <c r="R250" i="3" s="1"/>
  <c r="S250" i="3" s="1"/>
  <c r="AC276" i="2"/>
  <c r="Y251" i="2" s="1"/>
  <c r="Q251" i="3" s="1"/>
  <c r="R251" i="3" s="1"/>
  <c r="S251" i="3" s="1"/>
  <c r="AC277" i="2"/>
  <c r="Y252" i="2" s="1"/>
  <c r="Q252" i="3" s="1"/>
  <c r="R252" i="3" s="1"/>
  <c r="S252" i="3" s="1"/>
  <c r="AC278" i="2"/>
  <c r="Y253" i="2" s="1"/>
  <c r="Q253" i="3" s="1"/>
  <c r="R253" i="3" s="1"/>
  <c r="S253" i="3" s="1"/>
  <c r="AC279" i="2"/>
  <c r="Y254" i="2" s="1"/>
  <c r="Q254" i="3" s="1"/>
  <c r="R254" i="3" s="1"/>
  <c r="S254" i="3" s="1"/>
  <c r="AC280" i="2"/>
  <c r="Y255" i="2" s="1"/>
  <c r="Q255" i="3" s="1"/>
  <c r="R255" i="3" s="1"/>
  <c r="S255" i="3" s="1"/>
  <c r="AC281" i="2"/>
  <c r="Y256" i="2" s="1"/>
  <c r="Q256" i="3" s="1"/>
  <c r="R256" i="3" s="1"/>
  <c r="S256" i="3" s="1"/>
  <c r="AC282" i="2"/>
  <c r="Y257" i="2" s="1"/>
  <c r="Q257" i="3" s="1"/>
  <c r="R257" i="3" s="1"/>
  <c r="S257" i="3" s="1"/>
  <c r="AC283" i="2"/>
  <c r="Y258" i="2" s="1"/>
  <c r="Q258" i="3" s="1"/>
  <c r="R258" i="3" s="1"/>
  <c r="S258" i="3" s="1"/>
  <c r="AC284" i="2"/>
  <c r="Y259" i="2" s="1"/>
  <c r="Q259" i="3" s="1"/>
  <c r="R259" i="3" s="1"/>
  <c r="S259" i="3" s="1"/>
  <c r="AC285" i="2"/>
  <c r="Y260" i="2" s="1"/>
  <c r="Q260" i="3" s="1"/>
  <c r="R260" i="3" s="1"/>
  <c r="S260" i="3" s="1"/>
  <c r="AC286" i="2"/>
  <c r="Y261" i="2" s="1"/>
  <c r="Q261" i="3" s="1"/>
  <c r="R261" i="3" s="1"/>
  <c r="S261" i="3" s="1"/>
  <c r="AC287" i="2"/>
  <c r="Y262" i="2" s="1"/>
  <c r="Q262" i="3" s="1"/>
  <c r="R262" i="3" s="1"/>
  <c r="S262" i="3" s="1"/>
  <c r="AC288" i="2"/>
  <c r="Y263" i="2" s="1"/>
  <c r="Q263" i="3" s="1"/>
  <c r="R263" i="3" s="1"/>
  <c r="S263" i="3" s="1"/>
  <c r="AC289" i="2"/>
  <c r="Y264" i="2" s="1"/>
  <c r="Q264" i="3" s="1"/>
  <c r="R264" i="3" s="1"/>
  <c r="S264" i="3" s="1"/>
  <c r="AC290" i="2"/>
  <c r="Y265" i="2" s="1"/>
  <c r="Q265" i="3" s="1"/>
  <c r="R265" i="3" s="1"/>
  <c r="S265" i="3" s="1"/>
  <c r="AC291" i="2"/>
  <c r="Y266" i="2" s="1"/>
  <c r="Q266" i="3" s="1"/>
  <c r="R266" i="3" s="1"/>
  <c r="S266" i="3" s="1"/>
  <c r="AC292" i="2"/>
  <c r="Y267" i="2" s="1"/>
  <c r="Q267" i="3" s="1"/>
  <c r="R267" i="3" s="1"/>
  <c r="S267" i="3" s="1"/>
  <c r="AC293" i="2"/>
  <c r="Y268" i="2" s="1"/>
  <c r="Q268" i="3" s="1"/>
  <c r="R268" i="3" s="1"/>
  <c r="S268" i="3" s="1"/>
  <c r="AC294" i="2"/>
  <c r="Y269" i="2" s="1"/>
  <c r="Q269" i="3" s="1"/>
  <c r="R269" i="3" s="1"/>
  <c r="S269" i="3" s="1"/>
  <c r="AC295" i="2"/>
  <c r="Y270" i="2" s="1"/>
  <c r="Q270" i="3" s="1"/>
  <c r="R270" i="3" s="1"/>
  <c r="S270" i="3" s="1"/>
  <c r="AC296" i="2"/>
  <c r="Y271" i="2" s="1"/>
  <c r="Q271" i="3" s="1"/>
  <c r="R271" i="3" s="1"/>
  <c r="S271" i="3" s="1"/>
  <c r="AC297" i="2"/>
  <c r="Y272" i="2" s="1"/>
  <c r="Q272" i="3" s="1"/>
  <c r="R272" i="3" s="1"/>
  <c r="S272" i="3" s="1"/>
  <c r="AC298" i="2"/>
  <c r="Y273" i="2" s="1"/>
  <c r="Q273" i="3" s="1"/>
  <c r="R273" i="3" s="1"/>
  <c r="S273" i="3" s="1"/>
  <c r="AC299" i="2"/>
  <c r="Y274" i="2" s="1"/>
  <c r="Q274" i="3" s="1"/>
  <c r="R274" i="3" s="1"/>
  <c r="S274" i="3" s="1"/>
  <c r="AC300" i="2"/>
  <c r="Y275" i="2" s="1"/>
  <c r="Q275" i="3" s="1"/>
  <c r="R275" i="3" s="1"/>
  <c r="S275" i="3" s="1"/>
  <c r="AC301" i="2"/>
  <c r="Y276" i="2" s="1"/>
  <c r="Q276" i="3" s="1"/>
  <c r="R276" i="3" s="1"/>
  <c r="S276" i="3" s="1"/>
  <c r="AC302" i="2"/>
  <c r="Y277" i="2" s="1"/>
  <c r="Q277" i="3" s="1"/>
  <c r="R277" i="3" s="1"/>
  <c r="S277" i="3" s="1"/>
  <c r="AC303" i="2"/>
  <c r="Y278" i="2" s="1"/>
  <c r="Q278" i="3" s="1"/>
  <c r="R278" i="3" s="1"/>
  <c r="S278" i="3" s="1"/>
  <c r="AC304" i="2"/>
  <c r="Y279" i="2" s="1"/>
  <c r="Q279" i="3" s="1"/>
  <c r="R279" i="3" s="1"/>
  <c r="S279" i="3" s="1"/>
  <c r="AC305" i="2"/>
  <c r="Y280" i="2" s="1"/>
  <c r="Q280" i="3" s="1"/>
  <c r="R280" i="3" s="1"/>
  <c r="S280" i="3" s="1"/>
  <c r="AC306" i="2"/>
  <c r="Y281" i="2" s="1"/>
  <c r="Q281" i="3" s="1"/>
  <c r="R281" i="3" s="1"/>
  <c r="S281" i="3" s="1"/>
  <c r="AC307" i="2"/>
  <c r="Y282" i="2" s="1"/>
  <c r="Q282" i="3" s="1"/>
  <c r="R282" i="3" s="1"/>
  <c r="S282" i="3" s="1"/>
  <c r="AC308" i="2"/>
  <c r="Y283" i="2" s="1"/>
  <c r="Q283" i="3" s="1"/>
  <c r="R283" i="3" s="1"/>
  <c r="S283" i="3" s="1"/>
  <c r="AC309" i="2"/>
  <c r="Y284" i="2" s="1"/>
  <c r="Q284" i="3" s="1"/>
  <c r="R284" i="3" s="1"/>
  <c r="S284" i="3" s="1"/>
  <c r="AC310" i="2"/>
  <c r="Y285" i="2" s="1"/>
  <c r="Q285" i="3" s="1"/>
  <c r="R285" i="3" s="1"/>
  <c r="S285" i="3" s="1"/>
  <c r="AC311" i="2"/>
  <c r="Y286" i="2" s="1"/>
  <c r="Q286" i="3" s="1"/>
  <c r="R286" i="3" s="1"/>
  <c r="S286" i="3" s="1"/>
  <c r="AC312" i="2"/>
  <c r="Y287" i="2" s="1"/>
  <c r="Q287" i="3" s="1"/>
  <c r="R287" i="3" s="1"/>
  <c r="S287" i="3" s="1"/>
  <c r="AC313" i="2"/>
  <c r="Y288" i="2" s="1"/>
  <c r="Q288" i="3" s="1"/>
  <c r="R288" i="3" s="1"/>
  <c r="S288" i="3" s="1"/>
  <c r="AC314" i="2"/>
  <c r="Y289" i="2" s="1"/>
  <c r="Q289" i="3" s="1"/>
  <c r="R289" i="3" s="1"/>
  <c r="S289" i="3" s="1"/>
  <c r="AC315" i="2"/>
  <c r="Y290" i="2" s="1"/>
  <c r="Q290" i="3" s="1"/>
  <c r="R290" i="3" s="1"/>
  <c r="S290" i="3" s="1"/>
  <c r="AC316" i="2"/>
  <c r="Y291" i="2" s="1"/>
  <c r="Q291" i="3" s="1"/>
  <c r="R291" i="3" s="1"/>
  <c r="S291" i="3" s="1"/>
  <c r="AC317" i="2"/>
  <c r="Y292" i="2" s="1"/>
  <c r="Q292" i="3" s="1"/>
  <c r="R292" i="3" s="1"/>
  <c r="S292" i="3" s="1"/>
  <c r="AC318" i="2"/>
  <c r="Y293" i="2" s="1"/>
  <c r="Q293" i="3" s="1"/>
  <c r="R293" i="3" s="1"/>
  <c r="S293" i="3" s="1"/>
  <c r="AC319" i="2"/>
  <c r="Y294" i="2" s="1"/>
  <c r="Q294" i="3" s="1"/>
  <c r="R294" i="3" s="1"/>
  <c r="S294" i="3" s="1"/>
  <c r="AC320" i="2"/>
  <c r="Y295" i="2" s="1"/>
  <c r="Q295" i="3" s="1"/>
  <c r="R295" i="3" s="1"/>
  <c r="S295" i="3" s="1"/>
  <c r="AC321" i="2"/>
  <c r="Y296" i="2" s="1"/>
  <c r="Q296" i="3" s="1"/>
  <c r="R296" i="3" s="1"/>
  <c r="S296" i="3" s="1"/>
  <c r="AC322" i="2"/>
  <c r="Y297" i="2" s="1"/>
  <c r="Q297" i="3" s="1"/>
  <c r="R297" i="3" s="1"/>
  <c r="S297" i="3" s="1"/>
  <c r="AC323" i="2"/>
  <c r="Y298" i="2" s="1"/>
  <c r="Q298" i="3" s="1"/>
  <c r="R298" i="3" s="1"/>
  <c r="S298" i="3" s="1"/>
  <c r="AC324" i="2"/>
  <c r="Y299" i="2" s="1"/>
  <c r="Q299" i="3" s="1"/>
  <c r="R299" i="3" s="1"/>
  <c r="S299" i="3" s="1"/>
  <c r="AC325" i="2"/>
  <c r="Y300" i="2" s="1"/>
  <c r="Q300" i="3" s="1"/>
  <c r="R300" i="3" s="1"/>
  <c r="S300" i="3" s="1"/>
  <c r="AC326" i="2"/>
  <c r="Y301" i="2" s="1"/>
  <c r="Q301" i="3" s="1"/>
  <c r="R301" i="3" s="1"/>
  <c r="S301" i="3" s="1"/>
  <c r="AC327" i="2"/>
  <c r="Y302" i="2" s="1"/>
  <c r="Q302" i="3" s="1"/>
  <c r="R302" i="3" s="1"/>
  <c r="S302" i="3" s="1"/>
  <c r="AC328" i="2"/>
  <c r="Y303" i="2" s="1"/>
  <c r="Q303" i="3" s="1"/>
  <c r="R303" i="3" s="1"/>
  <c r="S303" i="3" s="1"/>
  <c r="AC329" i="2"/>
  <c r="Y304" i="2" s="1"/>
  <c r="Q304" i="3" s="1"/>
  <c r="R304" i="3" s="1"/>
  <c r="S304" i="3" s="1"/>
  <c r="AC330" i="2"/>
  <c r="Y305" i="2" s="1"/>
  <c r="Q305" i="3" s="1"/>
  <c r="R305" i="3" s="1"/>
  <c r="S305" i="3" s="1"/>
  <c r="AC331" i="2"/>
  <c r="Y306" i="2" s="1"/>
  <c r="Q306" i="3" s="1"/>
  <c r="R306" i="3" s="1"/>
  <c r="S306" i="3" s="1"/>
  <c r="AC332" i="2"/>
  <c r="Y307" i="2" s="1"/>
  <c r="Q307" i="3" s="1"/>
  <c r="R307" i="3" s="1"/>
  <c r="S307" i="3" s="1"/>
  <c r="AC333" i="2"/>
  <c r="Y308" i="2" s="1"/>
  <c r="Q308" i="3" s="1"/>
  <c r="R308" i="3" s="1"/>
  <c r="S308" i="3" s="1"/>
  <c r="AC334" i="2"/>
  <c r="Y309" i="2" s="1"/>
  <c r="Q309" i="3" s="1"/>
  <c r="R309" i="3" s="1"/>
  <c r="S309" i="3" s="1"/>
  <c r="AC335" i="2"/>
  <c r="Y310" i="2" s="1"/>
  <c r="Q310" i="3" s="1"/>
  <c r="R310" i="3" s="1"/>
  <c r="S310" i="3" s="1"/>
  <c r="AC336" i="2"/>
  <c r="Y311" i="2" s="1"/>
  <c r="Q311" i="3" s="1"/>
  <c r="R311" i="3" s="1"/>
  <c r="S311" i="3" s="1"/>
  <c r="AC337" i="2"/>
  <c r="Y312" i="2" s="1"/>
  <c r="Q312" i="3" s="1"/>
  <c r="R312" i="3" s="1"/>
  <c r="S312" i="3" s="1"/>
  <c r="AC338" i="2"/>
  <c r="Y313" i="2" s="1"/>
  <c r="Q313" i="3" s="1"/>
  <c r="R313" i="3" s="1"/>
  <c r="S313" i="3" s="1"/>
  <c r="AC339" i="2"/>
  <c r="Y314" i="2" s="1"/>
  <c r="Q314" i="3" s="1"/>
  <c r="R314" i="3" s="1"/>
  <c r="S314" i="3" s="1"/>
  <c r="AC340" i="2"/>
  <c r="Y315" i="2" s="1"/>
  <c r="Q315" i="3" s="1"/>
  <c r="R315" i="3" s="1"/>
  <c r="S315" i="3" s="1"/>
  <c r="AC341" i="2"/>
  <c r="Y316" i="2" s="1"/>
  <c r="Q316" i="3" s="1"/>
  <c r="R316" i="3" s="1"/>
  <c r="S316" i="3" s="1"/>
  <c r="AC342" i="2"/>
  <c r="Y317" i="2" s="1"/>
  <c r="Q317" i="3" s="1"/>
  <c r="R317" i="3" s="1"/>
  <c r="S317" i="3" s="1"/>
  <c r="AC343" i="2"/>
  <c r="Y318" i="2" s="1"/>
  <c r="Q318" i="3" s="1"/>
  <c r="R318" i="3" s="1"/>
  <c r="S318" i="3" s="1"/>
  <c r="AC344" i="2"/>
  <c r="Y319" i="2" s="1"/>
  <c r="Q319" i="3" s="1"/>
  <c r="R319" i="3" s="1"/>
  <c r="S319" i="3" s="1"/>
  <c r="AC345" i="2"/>
  <c r="Y320" i="2" s="1"/>
  <c r="Q320" i="3" s="1"/>
  <c r="R320" i="3" s="1"/>
  <c r="S320" i="3" s="1"/>
  <c r="AC346" i="2"/>
  <c r="Y321" i="2" s="1"/>
  <c r="Q321" i="3" s="1"/>
  <c r="R321" i="3" s="1"/>
  <c r="S321" i="3" s="1"/>
  <c r="AC347" i="2"/>
  <c r="Y322" i="2" s="1"/>
  <c r="Q322" i="3" s="1"/>
  <c r="R322" i="3" s="1"/>
  <c r="S322" i="3" s="1"/>
  <c r="AC348" i="2"/>
  <c r="Y323" i="2" s="1"/>
  <c r="Q323" i="3" s="1"/>
  <c r="R323" i="3" s="1"/>
  <c r="S323" i="3" s="1"/>
  <c r="AC349" i="2"/>
  <c r="Y324" i="2" s="1"/>
  <c r="Q324" i="3" s="1"/>
  <c r="R324" i="3" s="1"/>
  <c r="S324" i="3" s="1"/>
  <c r="AC350" i="2"/>
  <c r="Y325" i="2" s="1"/>
  <c r="Q325" i="3" s="1"/>
  <c r="R325" i="3" s="1"/>
  <c r="S325" i="3" s="1"/>
  <c r="AC351" i="2"/>
  <c r="Y326" i="2" s="1"/>
  <c r="Q326" i="3" s="1"/>
  <c r="R326" i="3" s="1"/>
  <c r="S326" i="3" s="1"/>
  <c r="AC352" i="2"/>
  <c r="Y327" i="2" s="1"/>
  <c r="Q327" i="3" s="1"/>
  <c r="R327" i="3" s="1"/>
  <c r="S327" i="3" s="1"/>
  <c r="AC353" i="2"/>
  <c r="Y328" i="2" s="1"/>
  <c r="Q328" i="3" s="1"/>
  <c r="R328" i="3" s="1"/>
  <c r="S328" i="3" s="1"/>
  <c r="AC354" i="2"/>
  <c r="Y329" i="2" s="1"/>
  <c r="Q329" i="3" s="1"/>
  <c r="R329" i="3" s="1"/>
  <c r="S329" i="3" s="1"/>
  <c r="AC355" i="2"/>
  <c r="Y330" i="2" s="1"/>
  <c r="Q330" i="3" s="1"/>
  <c r="R330" i="3" s="1"/>
  <c r="S330" i="3" s="1"/>
  <c r="AC356" i="2"/>
  <c r="Y331" i="2" s="1"/>
  <c r="Q331" i="3" s="1"/>
  <c r="R331" i="3" s="1"/>
  <c r="S331" i="3" s="1"/>
  <c r="AC357" i="2"/>
  <c r="Y332" i="2" s="1"/>
  <c r="Q332" i="3" s="1"/>
  <c r="R332" i="3" s="1"/>
  <c r="S332" i="3" s="1"/>
  <c r="AC358" i="2"/>
  <c r="Y333" i="2" s="1"/>
  <c r="Q333" i="3" s="1"/>
  <c r="R333" i="3" s="1"/>
  <c r="S333" i="3" s="1"/>
  <c r="AC359" i="2"/>
  <c r="Y334" i="2" s="1"/>
  <c r="Q334" i="3" s="1"/>
  <c r="R334" i="3" s="1"/>
  <c r="S334" i="3" s="1"/>
  <c r="AC360" i="2"/>
  <c r="Y335" i="2" s="1"/>
  <c r="Q335" i="3" s="1"/>
  <c r="R335" i="3" s="1"/>
  <c r="S335" i="3" s="1"/>
  <c r="AC361" i="2"/>
  <c r="Y336" i="2" s="1"/>
  <c r="Q336" i="3" s="1"/>
  <c r="R336" i="3" s="1"/>
  <c r="S336" i="3" s="1"/>
  <c r="AC362" i="2"/>
  <c r="Y337" i="2" s="1"/>
  <c r="Q337" i="3" s="1"/>
  <c r="R337" i="3" s="1"/>
  <c r="S337" i="3" s="1"/>
  <c r="AC363" i="2"/>
  <c r="Y338" i="2" s="1"/>
  <c r="Q338" i="3" s="1"/>
  <c r="R338" i="3" s="1"/>
  <c r="S338" i="3" s="1"/>
  <c r="AC364" i="2"/>
  <c r="Y339" i="2" s="1"/>
  <c r="Q339" i="3" s="1"/>
  <c r="R339" i="3" s="1"/>
  <c r="S339" i="3" s="1"/>
  <c r="AC365" i="2"/>
  <c r="Y340" i="2" s="1"/>
  <c r="Q340" i="3" s="1"/>
  <c r="R340" i="3" s="1"/>
  <c r="S340" i="3" s="1"/>
  <c r="AC366" i="2"/>
  <c r="Y341" i="2" s="1"/>
  <c r="Q341" i="3" s="1"/>
  <c r="R341" i="3" s="1"/>
  <c r="S341" i="3" s="1"/>
  <c r="AC367" i="2"/>
  <c r="Y342" i="2" s="1"/>
  <c r="Q342" i="3" s="1"/>
  <c r="R342" i="3" s="1"/>
  <c r="S342" i="3" s="1"/>
  <c r="AC368" i="2"/>
  <c r="Y343" i="2" s="1"/>
  <c r="Q343" i="3" s="1"/>
  <c r="R343" i="3" s="1"/>
  <c r="S343" i="3" s="1"/>
  <c r="AC369" i="2"/>
  <c r="Y344" i="2" s="1"/>
  <c r="Q344" i="3" s="1"/>
  <c r="R344" i="3" s="1"/>
  <c r="S344" i="3" s="1"/>
  <c r="AC370" i="2"/>
  <c r="Y345" i="2" s="1"/>
  <c r="Q345" i="3" s="1"/>
  <c r="R345" i="3" s="1"/>
  <c r="S345" i="3" s="1"/>
  <c r="AC371" i="2"/>
  <c r="Y346" i="2" s="1"/>
  <c r="Q346" i="3" s="1"/>
  <c r="R346" i="3" s="1"/>
  <c r="S346" i="3" s="1"/>
  <c r="AC372" i="2"/>
  <c r="Y347" i="2" s="1"/>
  <c r="Q347" i="3" s="1"/>
  <c r="R347" i="3" s="1"/>
  <c r="S347" i="3" s="1"/>
  <c r="AC373" i="2"/>
  <c r="Y348" i="2" s="1"/>
  <c r="Q348" i="3" s="1"/>
  <c r="R348" i="3" s="1"/>
  <c r="S348" i="3" s="1"/>
  <c r="AC374" i="2"/>
  <c r="Y349" i="2" s="1"/>
  <c r="Q349" i="3" s="1"/>
  <c r="R349" i="3" s="1"/>
  <c r="S349" i="3" s="1"/>
  <c r="AC375" i="2"/>
  <c r="Y350" i="2" s="1"/>
  <c r="Q350" i="3" s="1"/>
  <c r="R350" i="3" s="1"/>
  <c r="S350" i="3" s="1"/>
  <c r="AC376" i="2"/>
  <c r="Y351" i="2" s="1"/>
  <c r="Q351" i="3" s="1"/>
  <c r="R351" i="3" s="1"/>
  <c r="S351" i="3" s="1"/>
  <c r="AC377" i="2"/>
  <c r="Y352" i="2" s="1"/>
  <c r="Q352" i="3" s="1"/>
  <c r="R352" i="3" s="1"/>
  <c r="S352" i="3" s="1"/>
  <c r="AC378" i="2"/>
  <c r="Y353" i="2" s="1"/>
  <c r="Q353" i="3" s="1"/>
  <c r="R353" i="3" s="1"/>
  <c r="S353" i="3" s="1"/>
  <c r="AC379" i="2"/>
  <c r="Y354" i="2" s="1"/>
  <c r="Q354" i="3" s="1"/>
  <c r="R354" i="3" s="1"/>
  <c r="S354" i="3" s="1"/>
  <c r="AC380" i="2"/>
  <c r="Y355" i="2" s="1"/>
  <c r="Q355" i="3" s="1"/>
  <c r="R355" i="3" s="1"/>
  <c r="S355" i="3" s="1"/>
  <c r="AC381" i="2"/>
  <c r="Y356" i="2" s="1"/>
  <c r="Q356" i="3" s="1"/>
  <c r="R356" i="3" s="1"/>
  <c r="S356" i="3" s="1"/>
  <c r="AC382" i="2"/>
  <c r="Y357" i="2" s="1"/>
  <c r="Q357" i="3" s="1"/>
  <c r="R357" i="3" s="1"/>
  <c r="S357" i="3" s="1"/>
  <c r="AC383" i="2"/>
  <c r="Y358" i="2" s="1"/>
  <c r="Q358" i="3" s="1"/>
  <c r="R358" i="3" s="1"/>
  <c r="S358" i="3" s="1"/>
  <c r="AC384" i="2"/>
  <c r="Y359" i="2" s="1"/>
  <c r="Q359" i="3" s="1"/>
  <c r="R359" i="3" s="1"/>
  <c r="S359" i="3" s="1"/>
  <c r="AC385" i="2"/>
  <c r="Y360" i="2" s="1"/>
  <c r="Q360" i="3" s="1"/>
  <c r="R360" i="3" s="1"/>
  <c r="S360" i="3" s="1"/>
  <c r="AC386" i="2"/>
  <c r="Y361" i="2" s="1"/>
  <c r="Q361" i="3" s="1"/>
  <c r="R361" i="3" s="1"/>
  <c r="S361" i="3" s="1"/>
  <c r="AC387" i="2"/>
  <c r="Y362" i="2" s="1"/>
  <c r="Q362" i="3" s="1"/>
  <c r="R362" i="3" s="1"/>
  <c r="S362" i="3" s="1"/>
  <c r="AC388" i="2"/>
  <c r="Y363" i="2" s="1"/>
  <c r="Q363" i="3" s="1"/>
  <c r="R363" i="3" s="1"/>
  <c r="S363" i="3" s="1"/>
  <c r="AC389" i="2"/>
  <c r="Y364" i="2" s="1"/>
  <c r="Q364" i="3" s="1"/>
  <c r="R364" i="3" s="1"/>
  <c r="S364" i="3" s="1"/>
  <c r="AC390" i="2"/>
  <c r="Y365" i="2" s="1"/>
  <c r="AC391" i="2"/>
  <c r="Y366" i="2" s="1"/>
  <c r="AC392" i="2"/>
  <c r="Y367" i="2" s="1"/>
  <c r="AC393" i="2"/>
  <c r="Y368" i="2" s="1"/>
  <c r="AC394" i="2"/>
  <c r="Y369" i="2" s="1"/>
  <c r="AC395" i="2"/>
  <c r="Y370" i="2" s="1"/>
  <c r="AC396" i="2"/>
  <c r="Y371" i="2" s="1"/>
  <c r="AC397" i="2"/>
  <c r="Y372" i="2" s="1"/>
  <c r="AC398" i="2"/>
  <c r="Y373" i="2" s="1"/>
  <c r="AC399" i="2"/>
  <c r="Y374" i="2" s="1"/>
  <c r="AC400" i="2"/>
  <c r="Y375" i="2" s="1"/>
  <c r="AC401" i="2"/>
  <c r="Y376" i="2" s="1"/>
  <c r="AC402" i="2"/>
  <c r="Y377" i="2" s="1"/>
  <c r="AC403" i="2"/>
  <c r="Y378" i="2" s="1"/>
  <c r="AC404" i="2"/>
  <c r="Y379" i="2" s="1"/>
  <c r="AC405" i="2"/>
  <c r="Y380" i="2" s="1"/>
  <c r="AC406" i="2"/>
  <c r="Y381" i="2" s="1"/>
  <c r="AC407" i="2"/>
  <c r="Y382" i="2" s="1"/>
  <c r="AC408" i="2"/>
  <c r="Y383" i="2" s="1"/>
  <c r="AC409" i="2"/>
  <c r="Y384" i="2" s="1"/>
  <c r="AC410" i="2"/>
  <c r="Y385" i="2" s="1"/>
  <c r="AC411" i="2"/>
  <c r="Y386" i="2" s="1"/>
  <c r="AC412" i="2"/>
  <c r="Y387" i="2" s="1"/>
  <c r="AC413" i="2"/>
  <c r="Y388" i="2" s="1"/>
  <c r="AC414" i="2"/>
  <c r="Y389" i="2" s="1"/>
  <c r="AC415" i="2"/>
  <c r="Y390" i="2" s="1"/>
  <c r="AC416" i="2"/>
  <c r="Y391" i="2" s="1"/>
  <c r="AC417" i="2"/>
  <c r="Y392" i="2" s="1"/>
  <c r="AC418" i="2"/>
  <c r="Y393" i="2" s="1"/>
  <c r="AC419" i="2"/>
  <c r="Y394" i="2" s="1"/>
  <c r="AC420" i="2"/>
  <c r="Y395" i="2" s="1"/>
  <c r="AC421" i="2"/>
  <c r="Y396" i="2" s="1"/>
  <c r="AC422" i="2"/>
  <c r="Y397" i="2" s="1"/>
  <c r="AC423" i="2"/>
  <c r="Y398" i="2" s="1"/>
  <c r="AC424" i="2"/>
  <c r="Y399" i="2" s="1"/>
  <c r="AC425" i="2"/>
  <c r="Y400" i="2" s="1"/>
  <c r="AC426" i="2"/>
  <c r="Y401" i="2" s="1"/>
  <c r="AC427" i="2"/>
  <c r="Y402" i="2" s="1"/>
  <c r="AC428" i="2"/>
  <c r="Y403" i="2" s="1"/>
  <c r="AC429" i="2"/>
  <c r="Y404" i="2" s="1"/>
  <c r="AC430" i="2"/>
  <c r="Y405" i="2" s="1"/>
  <c r="AC431" i="2"/>
  <c r="Y406" i="2" s="1"/>
  <c r="AC432" i="2"/>
  <c r="Y407" i="2" s="1"/>
  <c r="AC433" i="2"/>
  <c r="Y408" i="2" s="1"/>
  <c r="AC434" i="2"/>
  <c r="Y409" i="2" s="1"/>
  <c r="AC435" i="2"/>
  <c r="Y410" i="2" s="1"/>
  <c r="AC436" i="2"/>
  <c r="Y411" i="2" s="1"/>
  <c r="AC437" i="2"/>
  <c r="Y412" i="2" s="1"/>
  <c r="AC438" i="2"/>
  <c r="Y413" i="2" s="1"/>
  <c r="AC439" i="2"/>
  <c r="Y414" i="2" s="1"/>
  <c r="AC440" i="2"/>
  <c r="Y415" i="2" s="1"/>
  <c r="AC441" i="2"/>
  <c r="Y416" i="2" s="1"/>
  <c r="AC442" i="2"/>
  <c r="Y417" i="2" s="1"/>
  <c r="AC443" i="2"/>
  <c r="Y418" i="2" s="1"/>
  <c r="AC444" i="2"/>
  <c r="Y419" i="2" s="1"/>
  <c r="AC445" i="2"/>
  <c r="Y420" i="2" s="1"/>
  <c r="AC446" i="2"/>
  <c r="Y421" i="2" s="1"/>
  <c r="AC447" i="2"/>
  <c r="Y422" i="2" s="1"/>
  <c r="AC448" i="2"/>
  <c r="Y423" i="2" s="1"/>
  <c r="AC449" i="2"/>
  <c r="Y424" i="2" s="1"/>
  <c r="AC450" i="2"/>
  <c r="Y425" i="2" s="1"/>
  <c r="AC451" i="2"/>
  <c r="Y426" i="2" s="1"/>
  <c r="AC452" i="2"/>
  <c r="Y427" i="2" s="1"/>
  <c r="AC453" i="2"/>
  <c r="Y428" i="2" s="1"/>
  <c r="AC454" i="2"/>
  <c r="Y429" i="2" s="1"/>
  <c r="AC455" i="2"/>
  <c r="Y430" i="2" s="1"/>
  <c r="AC456" i="2"/>
  <c r="Y431" i="2" s="1"/>
  <c r="AC457" i="2"/>
  <c r="Y432" i="2" s="1"/>
  <c r="AC458" i="2"/>
  <c r="Y433" i="2" s="1"/>
  <c r="AC459" i="2"/>
  <c r="Y434" i="2" s="1"/>
  <c r="AC460" i="2"/>
  <c r="Y435" i="2" s="1"/>
  <c r="AC461" i="2"/>
  <c r="Y436" i="2" s="1"/>
  <c r="AC462" i="2"/>
  <c r="Y437" i="2" s="1"/>
  <c r="AC463" i="2"/>
  <c r="Y438" i="2" s="1"/>
  <c r="AC464" i="2"/>
  <c r="Y439" i="2" s="1"/>
  <c r="AC465" i="2"/>
  <c r="Y440" i="2" s="1"/>
  <c r="AC466" i="2"/>
  <c r="Y441" i="2" s="1"/>
  <c r="AC467" i="2"/>
  <c r="Y442" i="2" s="1"/>
  <c r="AC468" i="2"/>
  <c r="Y443" i="2" s="1"/>
  <c r="AC469" i="2"/>
  <c r="Y444" i="2" s="1"/>
  <c r="AC470" i="2"/>
  <c r="Y445" i="2" s="1"/>
  <c r="AC471" i="2"/>
  <c r="Y446" i="2" s="1"/>
  <c r="AC472" i="2"/>
  <c r="Y447" i="2" s="1"/>
  <c r="AC473" i="2"/>
  <c r="Y448" i="2" s="1"/>
  <c r="AC474" i="2"/>
  <c r="Y449" i="2" s="1"/>
  <c r="AC475" i="2"/>
  <c r="Y450" i="2" s="1"/>
  <c r="AC476" i="2"/>
  <c r="Y451" i="2" s="1"/>
  <c r="AC477" i="2"/>
  <c r="Y452" i="2" s="1"/>
  <c r="AC478" i="2"/>
  <c r="Y453" i="2" s="1"/>
  <c r="AC479" i="2"/>
  <c r="Y454" i="2" s="1"/>
  <c r="AC480" i="2"/>
  <c r="Y455" i="2" s="1"/>
  <c r="AC481" i="2"/>
  <c r="Y456" i="2" s="1"/>
  <c r="AC482" i="2"/>
  <c r="Y457" i="2" s="1"/>
  <c r="AC483" i="2"/>
  <c r="Y458" i="2" s="1"/>
  <c r="AC484" i="2"/>
  <c r="Y459" i="2" s="1"/>
  <c r="AC485" i="2"/>
  <c r="Y460" i="2" s="1"/>
  <c r="AC486" i="2"/>
  <c r="Y461" i="2" s="1"/>
  <c r="AC487" i="2"/>
  <c r="Y462" i="2" s="1"/>
  <c r="AC488" i="2"/>
  <c r="Y463" i="2" s="1"/>
  <c r="AC489" i="2"/>
  <c r="Y464" i="2" s="1"/>
  <c r="AC490" i="2"/>
  <c r="Y465" i="2" s="1"/>
  <c r="AC491" i="2"/>
  <c r="Y466" i="2" s="1"/>
  <c r="AC492" i="2"/>
  <c r="Y467" i="2" s="1"/>
  <c r="AC493" i="2"/>
  <c r="Y468" i="2" s="1"/>
  <c r="AC494" i="2"/>
  <c r="Y469" i="2" s="1"/>
  <c r="AC495" i="2"/>
  <c r="Y470" i="2" s="1"/>
  <c r="AC496" i="2"/>
  <c r="Y471" i="2" s="1"/>
  <c r="AC497" i="2"/>
  <c r="Y472" i="2" s="1"/>
  <c r="AC498" i="2"/>
  <c r="Y473" i="2" s="1"/>
  <c r="AC499" i="2"/>
  <c r="Y474" i="2" s="1"/>
  <c r="AC500" i="2"/>
  <c r="Y475" i="2" s="1"/>
  <c r="AC501" i="2"/>
  <c r="Y476" i="2" s="1"/>
  <c r="AC502" i="2"/>
  <c r="Y477" i="2" s="1"/>
  <c r="AC503" i="2"/>
  <c r="Y478" i="2" s="1"/>
  <c r="AC504" i="2"/>
  <c r="Y479" i="2" s="1"/>
  <c r="AC505" i="2"/>
  <c r="Y480" i="2" s="1"/>
  <c r="AC506" i="2"/>
  <c r="Y481" i="2" s="1"/>
  <c r="AC507" i="2"/>
  <c r="Y482" i="2" s="1"/>
  <c r="AC508" i="2"/>
  <c r="Y483" i="2" s="1"/>
  <c r="AC509" i="2"/>
  <c r="Y484" i="2" s="1"/>
  <c r="AC510" i="2"/>
  <c r="Y485" i="2" s="1"/>
  <c r="AC511" i="2"/>
  <c r="Y486" i="2" s="1"/>
  <c r="AC512" i="2"/>
  <c r="Y487" i="2" s="1"/>
  <c r="AC513" i="2"/>
  <c r="Y488" i="2" s="1"/>
  <c r="AC514" i="2"/>
  <c r="Y489" i="2" s="1"/>
  <c r="AC515" i="2"/>
  <c r="Y490" i="2" s="1"/>
  <c r="AC516" i="2"/>
  <c r="Y491" i="2" s="1"/>
  <c r="AC517" i="2"/>
  <c r="Y492" i="2" s="1"/>
  <c r="AC518" i="2"/>
  <c r="Y493" i="2" s="1"/>
  <c r="AC519" i="2"/>
  <c r="Y494" i="2" s="1"/>
  <c r="AC520" i="2"/>
  <c r="Y495" i="2" s="1"/>
  <c r="AC521" i="2"/>
  <c r="Y496" i="2" s="1"/>
  <c r="AC522" i="2"/>
  <c r="Y497" i="2" s="1"/>
  <c r="AC523" i="2"/>
  <c r="Y498" i="2" s="1"/>
  <c r="AC524" i="2"/>
  <c r="Y499" i="2" s="1"/>
  <c r="AC525" i="2"/>
  <c r="Y500" i="2" s="1"/>
  <c r="AC526" i="2"/>
  <c r="Y501" i="2" s="1"/>
  <c r="AC527" i="2"/>
  <c r="Y502" i="2" s="1"/>
  <c r="AC528" i="2"/>
  <c r="Y503" i="2" s="1"/>
  <c r="AC529" i="2"/>
  <c r="Y504" i="2" s="1"/>
  <c r="AC530" i="2"/>
  <c r="Y505" i="2" s="1"/>
  <c r="AC531" i="2"/>
  <c r="Y506" i="2" s="1"/>
  <c r="AC532" i="2"/>
  <c r="Y507" i="2" s="1"/>
  <c r="AC533" i="2"/>
  <c r="Y508" i="2" s="1"/>
  <c r="AC534" i="2"/>
  <c r="Y509" i="2" s="1"/>
  <c r="AC535" i="2"/>
  <c r="Y510" i="2" s="1"/>
  <c r="AC536" i="2"/>
  <c r="Y511" i="2" s="1"/>
  <c r="AC537" i="2"/>
  <c r="Y512" i="2" s="1"/>
  <c r="AC538" i="2"/>
  <c r="Y513" i="2" s="1"/>
  <c r="AC539" i="2"/>
  <c r="Y514" i="2" s="1"/>
  <c r="AC540" i="2"/>
  <c r="Y515" i="2" s="1"/>
  <c r="AC541" i="2"/>
  <c r="Y516" i="2" s="1"/>
  <c r="AC542" i="2"/>
  <c r="Y517" i="2" s="1"/>
  <c r="AC543" i="2"/>
  <c r="Y518" i="2" s="1"/>
  <c r="AC544" i="2"/>
  <c r="Y519" i="2" s="1"/>
  <c r="AC545" i="2"/>
  <c r="Y520" i="2" s="1"/>
  <c r="AC546" i="2"/>
  <c r="Y521" i="2" s="1"/>
  <c r="AC547" i="2"/>
  <c r="Y522" i="2" s="1"/>
  <c r="AC548" i="2"/>
  <c r="Y523" i="2" s="1"/>
  <c r="AC549" i="2"/>
  <c r="Y524" i="2" s="1"/>
  <c r="AC550" i="2"/>
  <c r="Y525" i="2" s="1"/>
  <c r="AC551" i="2"/>
  <c r="Y526" i="2" s="1"/>
  <c r="AC552" i="2"/>
  <c r="Y527" i="2" s="1"/>
  <c r="AC553" i="2"/>
  <c r="Y528" i="2" s="1"/>
  <c r="AC554" i="2"/>
  <c r="Y529" i="2" s="1"/>
  <c r="AC555" i="2"/>
  <c r="Y530" i="2" s="1"/>
  <c r="AC556" i="2"/>
  <c r="Y531" i="2" s="1"/>
  <c r="AC557" i="2"/>
  <c r="Y532" i="2" s="1"/>
  <c r="AC558" i="2"/>
  <c r="Y533" i="2" s="1"/>
  <c r="AC559" i="2"/>
  <c r="Y534" i="2" s="1"/>
  <c r="AC560" i="2"/>
  <c r="Y535" i="2" s="1"/>
  <c r="AC561" i="2"/>
  <c r="Y536" i="2" s="1"/>
  <c r="AC562" i="2"/>
  <c r="Y537" i="2" s="1"/>
  <c r="AC563" i="2"/>
  <c r="Y538" i="2" s="1"/>
  <c r="AC564" i="2"/>
  <c r="Y539" i="2" s="1"/>
  <c r="AC565" i="2"/>
  <c r="Y540" i="2" s="1"/>
  <c r="AC566" i="2"/>
  <c r="Y541" i="2" s="1"/>
  <c r="AC567" i="2"/>
  <c r="Y542" i="2" s="1"/>
  <c r="AC568" i="2"/>
  <c r="Y543" i="2" s="1"/>
  <c r="AC569" i="2"/>
  <c r="Y544" i="2" s="1"/>
  <c r="AC570" i="2"/>
  <c r="Y545" i="2" s="1"/>
  <c r="AC571" i="2"/>
  <c r="Y546" i="2" s="1"/>
  <c r="AC572" i="2"/>
  <c r="Y547" i="2" s="1"/>
  <c r="AC573" i="2"/>
  <c r="Y548" i="2" s="1"/>
  <c r="AC574" i="2"/>
  <c r="Y549" i="2" s="1"/>
  <c r="AC575" i="2"/>
  <c r="Y550" i="2" s="1"/>
  <c r="AC576" i="2"/>
  <c r="Y551" i="2" s="1"/>
  <c r="AC577" i="2"/>
  <c r="Y552" i="2" s="1"/>
  <c r="AC578" i="2"/>
  <c r="Y553" i="2" s="1"/>
  <c r="AC579" i="2"/>
  <c r="Y554" i="2" s="1"/>
  <c r="AC580" i="2"/>
  <c r="Y555" i="2" s="1"/>
  <c r="AC581" i="2"/>
  <c r="Y556" i="2" s="1"/>
  <c r="AC582" i="2"/>
  <c r="Y557" i="2" s="1"/>
  <c r="AC583" i="2"/>
  <c r="Y558" i="2" s="1"/>
  <c r="AC584" i="2"/>
  <c r="Y559" i="2" s="1"/>
  <c r="AC585" i="2"/>
  <c r="Y560" i="2" s="1"/>
  <c r="AC586" i="2"/>
  <c r="Y561" i="2" s="1"/>
  <c r="AC587" i="2"/>
  <c r="Y562" i="2" s="1"/>
  <c r="AC588" i="2"/>
  <c r="Y563" i="2" s="1"/>
  <c r="AC589" i="2"/>
  <c r="Y564" i="2" s="1"/>
  <c r="AC590" i="2"/>
  <c r="Y565" i="2" s="1"/>
  <c r="AC591" i="2"/>
  <c r="Y566" i="2" s="1"/>
  <c r="AC592" i="2"/>
  <c r="Y567" i="2" s="1"/>
  <c r="AC593" i="2"/>
  <c r="Y568" i="2" s="1"/>
  <c r="AC594" i="2"/>
  <c r="Y569" i="2" s="1"/>
  <c r="AC595" i="2"/>
  <c r="Y570" i="2" s="1"/>
  <c r="AC596" i="2"/>
  <c r="Y571" i="2" s="1"/>
  <c r="AC597" i="2"/>
  <c r="Y572" i="2" s="1"/>
  <c r="AC598" i="2"/>
  <c r="Y573" i="2" s="1"/>
  <c r="AC599" i="2"/>
  <c r="Y574" i="2" s="1"/>
  <c r="AC600" i="2"/>
  <c r="Y575" i="2" s="1"/>
  <c r="AC601" i="2"/>
  <c r="Y576" i="2" s="1"/>
  <c r="AC602" i="2"/>
  <c r="Y577" i="2" s="1"/>
  <c r="AC603" i="2"/>
  <c r="Y578" i="2" s="1"/>
  <c r="AC604" i="2"/>
  <c r="Y579" i="2" s="1"/>
  <c r="AC605" i="2"/>
  <c r="Y580" i="2" s="1"/>
  <c r="AC606" i="2"/>
  <c r="Y581" i="2" s="1"/>
  <c r="AC607" i="2"/>
  <c r="Y582" i="2" s="1"/>
  <c r="AC608" i="2"/>
  <c r="Y583" i="2" s="1"/>
  <c r="AC609" i="2"/>
  <c r="Y584" i="2" s="1"/>
  <c r="AC610" i="2"/>
  <c r="Y585" i="2" s="1"/>
  <c r="AC611" i="2"/>
  <c r="Y586" i="2" s="1"/>
  <c r="AC612" i="2"/>
  <c r="Y587" i="2" s="1"/>
  <c r="AC613" i="2"/>
  <c r="Y588" i="2" s="1"/>
  <c r="AC614" i="2"/>
  <c r="Y589" i="2" s="1"/>
  <c r="AC615" i="2"/>
  <c r="Y590" i="2" s="1"/>
  <c r="AC616" i="2"/>
  <c r="Y591" i="2" s="1"/>
  <c r="AC617" i="2"/>
  <c r="Y592" i="2" s="1"/>
  <c r="AC618" i="2"/>
  <c r="Y593" i="2" s="1"/>
  <c r="AC619" i="2"/>
  <c r="Y594" i="2" s="1"/>
  <c r="AC620" i="2"/>
  <c r="Y595" i="2" s="1"/>
  <c r="AC621" i="2"/>
  <c r="Y596" i="2" s="1"/>
  <c r="AC622" i="2"/>
  <c r="Y597" i="2" s="1"/>
  <c r="AC623" i="2"/>
  <c r="Y598" i="2" s="1"/>
  <c r="AC624" i="2"/>
  <c r="Y599" i="2" s="1"/>
  <c r="AC625" i="2"/>
  <c r="Y600" i="2" s="1"/>
  <c r="AC626" i="2"/>
  <c r="Y601" i="2" s="1"/>
  <c r="AC627" i="2"/>
  <c r="Y602" i="2" s="1"/>
  <c r="AC628" i="2"/>
  <c r="Y603" i="2" s="1"/>
  <c r="AC629" i="2"/>
  <c r="Y604" i="2" s="1"/>
  <c r="AC630" i="2"/>
  <c r="Y605" i="2" s="1"/>
  <c r="AC631" i="2"/>
  <c r="Y606" i="2" s="1"/>
  <c r="AC632" i="2"/>
  <c r="Y607" i="2" s="1"/>
  <c r="AC633" i="2"/>
  <c r="Y608" i="2" s="1"/>
  <c r="AC634" i="2"/>
  <c r="Y609" i="2" s="1"/>
  <c r="AC635" i="2"/>
  <c r="Y610" i="2" s="1"/>
  <c r="AC636" i="2"/>
  <c r="Y611" i="2" s="1"/>
  <c r="AC637" i="2"/>
  <c r="Y612" i="2" s="1"/>
  <c r="AC638" i="2"/>
  <c r="Y613" i="2" s="1"/>
  <c r="AC639" i="2"/>
  <c r="Y614" i="2" s="1"/>
  <c r="AC640" i="2"/>
  <c r="Y615" i="2" s="1"/>
  <c r="AC641" i="2"/>
  <c r="Y616" i="2" s="1"/>
  <c r="AC642" i="2"/>
  <c r="Y617" i="2" s="1"/>
  <c r="AC643" i="2"/>
  <c r="Y618" i="2" s="1"/>
  <c r="AC644" i="2"/>
  <c r="Y619" i="2" s="1"/>
  <c r="AC645" i="2"/>
  <c r="Y620" i="2" s="1"/>
  <c r="AC646" i="2"/>
  <c r="Y621" i="2" s="1"/>
  <c r="AC647" i="2"/>
  <c r="Y622" i="2" s="1"/>
  <c r="AC648" i="2"/>
  <c r="Y623" i="2" s="1"/>
  <c r="AC649" i="2"/>
  <c r="Y624" i="2" s="1"/>
  <c r="AC650" i="2"/>
  <c r="Y625" i="2" s="1"/>
  <c r="AC651" i="2"/>
  <c r="Y626" i="2" s="1"/>
  <c r="AC652" i="2"/>
  <c r="Y627" i="2" s="1"/>
  <c r="AC653" i="2"/>
  <c r="Y628" i="2" s="1"/>
  <c r="AC654" i="2"/>
  <c r="Y629" i="2" s="1"/>
  <c r="AC655" i="2"/>
  <c r="Y630" i="2" s="1"/>
  <c r="AC656" i="2"/>
  <c r="Y631" i="2" s="1"/>
  <c r="AC657" i="2"/>
  <c r="Y632" i="2" s="1"/>
  <c r="AC658" i="2"/>
  <c r="Y633" i="2" s="1"/>
  <c r="AC659" i="2"/>
  <c r="Y634" i="2" s="1"/>
  <c r="AC660" i="2"/>
  <c r="Y635" i="2" s="1"/>
  <c r="AC661" i="2"/>
  <c r="Y636" i="2" s="1"/>
  <c r="AC662" i="2"/>
  <c r="Y637" i="2" s="1"/>
  <c r="AC663" i="2"/>
  <c r="Y638" i="2" s="1"/>
  <c r="AC664" i="2"/>
  <c r="Y639" i="2" s="1"/>
  <c r="AC665" i="2"/>
  <c r="Y640" i="2" s="1"/>
  <c r="AC666" i="2"/>
  <c r="Y641" i="2" s="1"/>
  <c r="AC667" i="2"/>
  <c r="Y642" i="2" s="1"/>
  <c r="AC668" i="2"/>
  <c r="Y643" i="2" s="1"/>
  <c r="AC669" i="2"/>
  <c r="Y644" i="2" s="1"/>
  <c r="AC670" i="2"/>
  <c r="Y645" i="2" s="1"/>
  <c r="AC671" i="2"/>
  <c r="Y646" i="2" s="1"/>
  <c r="AC672" i="2"/>
  <c r="Y647" i="2" s="1"/>
  <c r="AC673" i="2"/>
  <c r="Y648" i="2" s="1"/>
  <c r="AC674" i="2"/>
  <c r="Y649" i="2" s="1"/>
  <c r="AC675" i="2"/>
  <c r="Y650" i="2" s="1"/>
  <c r="AC676" i="2"/>
  <c r="Y651" i="2" s="1"/>
  <c r="AC677" i="2"/>
  <c r="Y652" i="2" s="1"/>
  <c r="AC678" i="2"/>
  <c r="Y653" i="2" s="1"/>
  <c r="AC679" i="2"/>
  <c r="Y654" i="2" s="1"/>
  <c r="AC680" i="2"/>
  <c r="Y655" i="2" s="1"/>
  <c r="AC681" i="2"/>
  <c r="Y656" i="2" s="1"/>
  <c r="AC682" i="2"/>
  <c r="Y657" i="2" s="1"/>
  <c r="AC683" i="2"/>
  <c r="Y658" i="2" s="1"/>
  <c r="AC684" i="2"/>
  <c r="Y659" i="2" s="1"/>
  <c r="AC685" i="2"/>
  <c r="Y660" i="2" s="1"/>
  <c r="AC686" i="2"/>
  <c r="Y661" i="2" s="1"/>
  <c r="AC687" i="2"/>
  <c r="Y662" i="2" s="1"/>
  <c r="AC688" i="2"/>
  <c r="Y663" i="2" s="1"/>
  <c r="AC689" i="2"/>
  <c r="Y664" i="2" s="1"/>
  <c r="AC690" i="2"/>
  <c r="Y665" i="2" s="1"/>
  <c r="AC691" i="2"/>
  <c r="Y666" i="2" s="1"/>
  <c r="AC692" i="2"/>
  <c r="Y667" i="2" s="1"/>
  <c r="AC693" i="2"/>
  <c r="Y668" i="2" s="1"/>
  <c r="AC694" i="2"/>
  <c r="Y669" i="2" s="1"/>
  <c r="AC695" i="2"/>
  <c r="Y670" i="2" s="1"/>
  <c r="AC696" i="2"/>
  <c r="Y671" i="2" s="1"/>
  <c r="AC697" i="2"/>
  <c r="Y672" i="2" s="1"/>
  <c r="AC698" i="2"/>
  <c r="Y673" i="2" s="1"/>
  <c r="AC699" i="2"/>
  <c r="Y674" i="2" s="1"/>
  <c r="AC700" i="2"/>
  <c r="Y675" i="2" s="1"/>
  <c r="AC701" i="2"/>
  <c r="Y676" i="2" s="1"/>
  <c r="AC702" i="2"/>
  <c r="Y677" i="2" s="1"/>
  <c r="AC703" i="2"/>
  <c r="Y678" i="2" s="1"/>
  <c r="AC704" i="2"/>
  <c r="Y679" i="2" s="1"/>
  <c r="AC705" i="2"/>
  <c r="Y680" i="2" s="1"/>
  <c r="AC706" i="2"/>
  <c r="Y681" i="2" s="1"/>
  <c r="AC707" i="2"/>
  <c r="Y682" i="2" s="1"/>
  <c r="AC708" i="2"/>
  <c r="Y683" i="2" s="1"/>
  <c r="AC709" i="2"/>
  <c r="Y684" i="2" s="1"/>
  <c r="AC710" i="2"/>
  <c r="Y685" i="2" s="1"/>
  <c r="AC711" i="2"/>
  <c r="Y686" i="2" s="1"/>
  <c r="AC712" i="2"/>
  <c r="Y687" i="2" s="1"/>
  <c r="AC713" i="2"/>
  <c r="Y688" i="2" s="1"/>
  <c r="AC714" i="2"/>
  <c r="Y689" i="2" s="1"/>
  <c r="AC715" i="2"/>
  <c r="Y690" i="2" s="1"/>
  <c r="AC716" i="2"/>
  <c r="Y691" i="2" s="1"/>
  <c r="AC717" i="2"/>
  <c r="Y692" i="2" s="1"/>
  <c r="AC718" i="2"/>
  <c r="Y693" i="2" s="1"/>
  <c r="AC719" i="2"/>
  <c r="Y694" i="2" s="1"/>
  <c r="AC720" i="2"/>
  <c r="Y695" i="2" s="1"/>
  <c r="AC721" i="2"/>
  <c r="Y696" i="2" s="1"/>
  <c r="AC722" i="2"/>
  <c r="Y697" i="2" s="1"/>
  <c r="AC723" i="2"/>
  <c r="Y698" i="2" s="1"/>
  <c r="AC724" i="2"/>
  <c r="Y699" i="2" s="1"/>
  <c r="AC725" i="2"/>
  <c r="Y700" i="2" s="1"/>
  <c r="AC726" i="2"/>
  <c r="Y701" i="2" s="1"/>
  <c r="AC727" i="2"/>
  <c r="Y702" i="2" s="1"/>
  <c r="AC728" i="2"/>
  <c r="Y703" i="2" s="1"/>
  <c r="AC729" i="2"/>
  <c r="Y704" i="2" s="1"/>
  <c r="AC730" i="2"/>
  <c r="Y705" i="2" s="1"/>
  <c r="AC731" i="2"/>
  <c r="Y706" i="2" s="1"/>
  <c r="AC732" i="2"/>
  <c r="Y707" i="2" s="1"/>
  <c r="AC733" i="2"/>
  <c r="Y708" i="2" s="1"/>
  <c r="AC734" i="2"/>
  <c r="Y709" i="2" s="1"/>
  <c r="AC735" i="2"/>
  <c r="Y710" i="2" s="1"/>
  <c r="AC736" i="2"/>
  <c r="Y711" i="2" s="1"/>
  <c r="AC737" i="2"/>
  <c r="Y712" i="2" s="1"/>
  <c r="AC738" i="2"/>
  <c r="Y713" i="2" s="1"/>
  <c r="AC739" i="2"/>
  <c r="Y714" i="2" s="1"/>
  <c r="AC740" i="2"/>
  <c r="Y715" i="2" s="1"/>
  <c r="AC741" i="2"/>
  <c r="Y716" i="2" s="1"/>
  <c r="AC742" i="2"/>
  <c r="Y717" i="2" s="1"/>
  <c r="AC743" i="2"/>
  <c r="Y718" i="2" s="1"/>
  <c r="AC744" i="2"/>
  <c r="Y719" i="2" s="1"/>
  <c r="AC745" i="2"/>
  <c r="Y720" i="2" s="1"/>
  <c r="AC746" i="2"/>
  <c r="Y721" i="2" s="1"/>
  <c r="AC747" i="2"/>
  <c r="Y722" i="2" s="1"/>
  <c r="AC748" i="2"/>
  <c r="Y723" i="2" s="1"/>
  <c r="AC749" i="2"/>
  <c r="Y724" i="2" s="1"/>
  <c r="AC750" i="2"/>
  <c r="Y725" i="2" s="1"/>
  <c r="AC751" i="2"/>
  <c r="Y726" i="2" s="1"/>
  <c r="AC752" i="2"/>
  <c r="Y727" i="2" s="1"/>
  <c r="AC753" i="2"/>
  <c r="Y728" i="2" s="1"/>
  <c r="AC754" i="2"/>
  <c r="Y729" i="2" s="1"/>
  <c r="AC755" i="2"/>
  <c r="Y730" i="2" s="1"/>
  <c r="AC756" i="2"/>
  <c r="Y731" i="2" s="1"/>
  <c r="AC757" i="2"/>
  <c r="Y732" i="2" s="1"/>
  <c r="AC758" i="2"/>
  <c r="Y733" i="2" s="1"/>
  <c r="AC759" i="2"/>
  <c r="Y734" i="2" s="1"/>
  <c r="AC760" i="2"/>
  <c r="Y735" i="2" s="1"/>
  <c r="AC761" i="2"/>
  <c r="Y736" i="2" s="1"/>
  <c r="AC762" i="2"/>
  <c r="Y737" i="2" s="1"/>
  <c r="AC763" i="2"/>
  <c r="Y738" i="2" s="1"/>
  <c r="AC764" i="2"/>
  <c r="Y739" i="2" s="1"/>
  <c r="AC765" i="2"/>
  <c r="Y740" i="2" s="1"/>
  <c r="AC766" i="2"/>
  <c r="Y741" i="2" s="1"/>
  <c r="AC767" i="2"/>
  <c r="Y742" i="2" s="1"/>
  <c r="AC768" i="2"/>
  <c r="Y743" i="2" s="1"/>
  <c r="AC769" i="2"/>
  <c r="Y744" i="2" s="1"/>
  <c r="AC770" i="2"/>
  <c r="Y745" i="2" s="1"/>
  <c r="AC771" i="2"/>
  <c r="Y746" i="2" s="1"/>
  <c r="AC772" i="2"/>
  <c r="Y747" i="2" s="1"/>
  <c r="AC773" i="2"/>
  <c r="Y748" i="2" s="1"/>
  <c r="AC774" i="2"/>
  <c r="Y749" i="2" s="1"/>
  <c r="AC775" i="2"/>
  <c r="Y750" i="2" s="1"/>
  <c r="AC776" i="2"/>
  <c r="Y751" i="2" s="1"/>
  <c r="AC777" i="2"/>
  <c r="Y752" i="2" s="1"/>
  <c r="AC778" i="2"/>
  <c r="Y753" i="2" s="1"/>
  <c r="AC779" i="2"/>
  <c r="Y754" i="2" s="1"/>
  <c r="AC780" i="2"/>
  <c r="Y755" i="2" s="1"/>
  <c r="AC781" i="2"/>
  <c r="Y756" i="2" s="1"/>
  <c r="AC782" i="2"/>
  <c r="Y757" i="2" s="1"/>
  <c r="AC783" i="2"/>
  <c r="Y758" i="2" s="1"/>
  <c r="AC784" i="2"/>
  <c r="Y759" i="2" s="1"/>
  <c r="AC785" i="2"/>
  <c r="Y760" i="2" s="1"/>
  <c r="AC786" i="2"/>
  <c r="Y761" i="2" s="1"/>
  <c r="AC787" i="2"/>
  <c r="Y762" i="2" s="1"/>
  <c r="AC788" i="2"/>
  <c r="Y763" i="2" s="1"/>
  <c r="AC789" i="2"/>
  <c r="Y764" i="2" s="1"/>
  <c r="AC790" i="2"/>
  <c r="Y765" i="2" s="1"/>
  <c r="AC791" i="2"/>
  <c r="Y766" i="2" s="1"/>
  <c r="AC792" i="2"/>
  <c r="Y767" i="2" s="1"/>
  <c r="AC793" i="2"/>
  <c r="Y768" i="2" s="1"/>
  <c r="AC794" i="2"/>
  <c r="Y769" i="2" s="1"/>
  <c r="AC795" i="2"/>
  <c r="Y770" i="2" s="1"/>
  <c r="AC796" i="2"/>
  <c r="Y771" i="2" s="1"/>
  <c r="AC797" i="2"/>
  <c r="Y772" i="2" s="1"/>
  <c r="AC798" i="2"/>
  <c r="Y773" i="2" s="1"/>
  <c r="AC799" i="2"/>
  <c r="Y774" i="2" s="1"/>
  <c r="AC800" i="2"/>
  <c r="Y775" i="2" s="1"/>
  <c r="AC801" i="2"/>
  <c r="Y776" i="2" s="1"/>
  <c r="AC802" i="2"/>
  <c r="Y777" i="2" s="1"/>
  <c r="AC803" i="2"/>
  <c r="Y778" i="2" s="1"/>
  <c r="AC804" i="2"/>
  <c r="Y779" i="2" s="1"/>
  <c r="AC805" i="2"/>
  <c r="Y780" i="2" s="1"/>
  <c r="AC806" i="2"/>
  <c r="Y781" i="2" s="1"/>
  <c r="AC807" i="2"/>
  <c r="Y782" i="2" s="1"/>
  <c r="AC808" i="2"/>
  <c r="Y783" i="2" s="1"/>
  <c r="AC809" i="2"/>
  <c r="Y784" i="2" s="1"/>
  <c r="AC810" i="2"/>
  <c r="Y785" i="2" s="1"/>
  <c r="AC811" i="2"/>
  <c r="Y786" i="2" s="1"/>
  <c r="AC812" i="2"/>
  <c r="Y787" i="2" s="1"/>
  <c r="AC813" i="2"/>
  <c r="Y788" i="2" s="1"/>
  <c r="AC814" i="2"/>
  <c r="Y789" i="2" s="1"/>
  <c r="AC815" i="2"/>
  <c r="Y790" i="2" s="1"/>
  <c r="AC816" i="2"/>
  <c r="Y791" i="2" s="1"/>
  <c r="AC817" i="2"/>
  <c r="Y792" i="2" s="1"/>
  <c r="AC818" i="2"/>
  <c r="Y793" i="2" s="1"/>
  <c r="AC819" i="2"/>
  <c r="Y794" i="2" s="1"/>
  <c r="AC820" i="2"/>
  <c r="Y795" i="2" s="1"/>
  <c r="AC821" i="2"/>
  <c r="Y796" i="2" s="1"/>
  <c r="AC822" i="2"/>
  <c r="Y797" i="2" s="1"/>
  <c r="AC823" i="2"/>
  <c r="Y798" i="2" s="1"/>
  <c r="AC824" i="2"/>
  <c r="Y799" i="2" s="1"/>
  <c r="AC825" i="2"/>
  <c r="Y800" i="2" s="1"/>
  <c r="AC826" i="2"/>
  <c r="Y801" i="2" s="1"/>
  <c r="AC827" i="2"/>
  <c r="Y802" i="2" s="1"/>
  <c r="AC828" i="2"/>
  <c r="Y803" i="2" s="1"/>
  <c r="AC829" i="2"/>
  <c r="Y804" i="2" s="1"/>
  <c r="AC830" i="2"/>
  <c r="Y805" i="2" s="1"/>
  <c r="AC831" i="2"/>
  <c r="Y806" i="2" s="1"/>
  <c r="AC832" i="2"/>
  <c r="Y807" i="2" s="1"/>
  <c r="AC833" i="2"/>
  <c r="Y808" i="2" s="1"/>
  <c r="AC834" i="2"/>
  <c r="Y809" i="2" s="1"/>
  <c r="AC835" i="2"/>
  <c r="Y810" i="2" s="1"/>
  <c r="AC836" i="2"/>
  <c r="Y811" i="2" s="1"/>
  <c r="AC837" i="2"/>
  <c r="Y812" i="2" s="1"/>
  <c r="AC838" i="2"/>
  <c r="Y813" i="2" s="1"/>
  <c r="AC839" i="2"/>
  <c r="Y814" i="2" s="1"/>
  <c r="AC840" i="2"/>
  <c r="Y815" i="2" s="1"/>
  <c r="AC841" i="2"/>
  <c r="Y816" i="2" s="1"/>
  <c r="AC842" i="2"/>
  <c r="Y817" i="2" s="1"/>
  <c r="AC843" i="2"/>
  <c r="Y818" i="2" s="1"/>
  <c r="AC844" i="2"/>
  <c r="Y819" i="2" s="1"/>
  <c r="AC845" i="2"/>
  <c r="Y820" i="2" s="1"/>
  <c r="AC846" i="2"/>
  <c r="Y821" i="2" s="1"/>
  <c r="AC847" i="2"/>
  <c r="Y822" i="2" s="1"/>
  <c r="AC848" i="2"/>
  <c r="Y823" i="2" s="1"/>
  <c r="AC849" i="2"/>
  <c r="Y824" i="2" s="1"/>
  <c r="AC850" i="2"/>
  <c r="Y825" i="2" s="1"/>
  <c r="AC851" i="2"/>
  <c r="Y826" i="2" s="1"/>
  <c r="AC852" i="2"/>
  <c r="Y827" i="2" s="1"/>
  <c r="AC853" i="2"/>
  <c r="Y828" i="2" s="1"/>
  <c r="AC854" i="2"/>
  <c r="Y829" i="2" s="1"/>
  <c r="AC855" i="2"/>
  <c r="Y830" i="2" s="1"/>
  <c r="AC856" i="2"/>
  <c r="Y831" i="2" s="1"/>
  <c r="AC857" i="2"/>
  <c r="Y832" i="2" s="1"/>
  <c r="AC858" i="2"/>
  <c r="Y833" i="2" s="1"/>
  <c r="AC859" i="2"/>
  <c r="Y834" i="2" s="1"/>
  <c r="AC860" i="2"/>
  <c r="Y835" i="2" s="1"/>
  <c r="AC861" i="2"/>
  <c r="Y836" i="2" s="1"/>
  <c r="AC862" i="2"/>
  <c r="Y837" i="2" s="1"/>
  <c r="AC863" i="2"/>
  <c r="Y838" i="2" s="1"/>
  <c r="AC864" i="2"/>
  <c r="Y839" i="2" s="1"/>
  <c r="AC865" i="2"/>
  <c r="Y840" i="2" s="1"/>
  <c r="AC866" i="2"/>
  <c r="Y841" i="2" s="1"/>
  <c r="AC867" i="2"/>
  <c r="Y842" i="2" s="1"/>
  <c r="AC868" i="2"/>
  <c r="Y843" i="2" s="1"/>
  <c r="AC869" i="2"/>
  <c r="Y844" i="2" s="1"/>
  <c r="AC870" i="2"/>
  <c r="Y845" i="2" s="1"/>
  <c r="AC871" i="2"/>
  <c r="Y846" i="2" s="1"/>
  <c r="AC872" i="2"/>
  <c r="Y847" i="2" s="1"/>
  <c r="AC873" i="2"/>
  <c r="Y848" i="2" s="1"/>
  <c r="AC874" i="2"/>
  <c r="Y849" i="2" s="1"/>
  <c r="AC875" i="2"/>
  <c r="Y850" i="2" s="1"/>
  <c r="AC876" i="2"/>
  <c r="Y851" i="2" s="1"/>
  <c r="AC877" i="2"/>
  <c r="Y852" i="2" s="1"/>
  <c r="AC878" i="2"/>
  <c r="Y853" i="2" s="1"/>
  <c r="AC879" i="2"/>
  <c r="Y854" i="2" s="1"/>
  <c r="AC880" i="2"/>
  <c r="Y855" i="2" s="1"/>
  <c r="AC881" i="2"/>
  <c r="Y856" i="2" s="1"/>
  <c r="AC882" i="2"/>
  <c r="Y857" i="2" s="1"/>
  <c r="AC883" i="2"/>
  <c r="Y858" i="2" s="1"/>
  <c r="AC884" i="2"/>
  <c r="Y859" i="2" s="1"/>
  <c r="AC885" i="2"/>
  <c r="Y860" i="2" s="1"/>
  <c r="AC886" i="2"/>
  <c r="Y861" i="2" s="1"/>
  <c r="AC887" i="2"/>
  <c r="Y862" i="2" s="1"/>
  <c r="AC888" i="2"/>
  <c r="Y863" i="2" s="1"/>
  <c r="AC889" i="2"/>
  <c r="Y864" i="2" s="1"/>
  <c r="AC890" i="2"/>
  <c r="Y865" i="2" s="1"/>
  <c r="AC891" i="2"/>
  <c r="Y866" i="2" s="1"/>
  <c r="AC892" i="2"/>
  <c r="Y867" i="2" s="1"/>
  <c r="AC893" i="2"/>
  <c r="Y868" i="2" s="1"/>
  <c r="AC894" i="2"/>
  <c r="Y869" i="2" s="1"/>
  <c r="AC895" i="2"/>
  <c r="Y870" i="2" s="1"/>
  <c r="AC896" i="2"/>
  <c r="Y871" i="2" s="1"/>
  <c r="AC897" i="2"/>
  <c r="Y872" i="2" s="1"/>
  <c r="AC898" i="2"/>
  <c r="Y873" i="2" s="1"/>
  <c r="AC899" i="2"/>
  <c r="Y874" i="2" s="1"/>
  <c r="AC900" i="2"/>
  <c r="Y875" i="2" s="1"/>
  <c r="AC901" i="2"/>
  <c r="Y876" i="2" s="1"/>
  <c r="AC902" i="2"/>
  <c r="Y877" i="2" s="1"/>
  <c r="AC903" i="2"/>
  <c r="Y878" i="2" s="1"/>
  <c r="AC904" i="2"/>
  <c r="Y879" i="2" s="1"/>
  <c r="AC905" i="2"/>
  <c r="Y880" i="2" s="1"/>
  <c r="AC906" i="2"/>
  <c r="Y881" i="2" s="1"/>
  <c r="AC907" i="2"/>
  <c r="Y882" i="2" s="1"/>
  <c r="AC908" i="2"/>
  <c r="Y883" i="2" s="1"/>
  <c r="AC909" i="2"/>
  <c r="Y884" i="2" s="1"/>
  <c r="AC910" i="2"/>
  <c r="Y885" i="2" s="1"/>
  <c r="AC911" i="2"/>
  <c r="Y886" i="2" s="1"/>
  <c r="AC912" i="2"/>
  <c r="Y887" i="2" s="1"/>
  <c r="AC913" i="2"/>
  <c r="Y888" i="2" s="1"/>
  <c r="AC914" i="2"/>
  <c r="Y889" i="2" s="1"/>
  <c r="AC915" i="2"/>
  <c r="Y890" i="2" s="1"/>
  <c r="AC916" i="2"/>
  <c r="Y891" i="2" s="1"/>
  <c r="AC917" i="2"/>
  <c r="Y892" i="2" s="1"/>
  <c r="AC918" i="2"/>
  <c r="Y893" i="2" s="1"/>
  <c r="AC919" i="2"/>
  <c r="Y894" i="2" s="1"/>
  <c r="AC920" i="2"/>
  <c r="Y895" i="2" s="1"/>
  <c r="AC921" i="2"/>
  <c r="Y896" i="2" s="1"/>
  <c r="AC922" i="2"/>
  <c r="Y897" i="2" s="1"/>
  <c r="AC923" i="2"/>
  <c r="Y898" i="2" s="1"/>
  <c r="AC924" i="2"/>
  <c r="Y899" i="2" s="1"/>
  <c r="AC925" i="2"/>
  <c r="Y900" i="2" s="1"/>
  <c r="AC926" i="2"/>
  <c r="Y901" i="2" s="1"/>
  <c r="AC927" i="2"/>
  <c r="Y902" i="2" s="1"/>
  <c r="AC928" i="2"/>
  <c r="Y903" i="2" s="1"/>
  <c r="AC929" i="2"/>
  <c r="Y904" i="2" s="1"/>
  <c r="AC930" i="2"/>
  <c r="Y905" i="2" s="1"/>
  <c r="AC931" i="2"/>
  <c r="Y906" i="2" s="1"/>
  <c r="AC932" i="2"/>
  <c r="Y907" i="2" s="1"/>
  <c r="AC933" i="2"/>
  <c r="Y908" i="2" s="1"/>
  <c r="AC934" i="2"/>
  <c r="Y909" i="2" s="1"/>
  <c r="AC935" i="2"/>
  <c r="Y910" i="2" s="1"/>
  <c r="AC936" i="2"/>
  <c r="Y911" i="2" s="1"/>
  <c r="AC937" i="2"/>
  <c r="Y912" i="2" s="1"/>
  <c r="AC938" i="2"/>
  <c r="Y913" i="2" s="1"/>
  <c r="AC939" i="2"/>
  <c r="Y914" i="2" s="1"/>
  <c r="AC940" i="2"/>
  <c r="Y915" i="2" s="1"/>
  <c r="AC941" i="2"/>
  <c r="Y916" i="2" s="1"/>
  <c r="AC942" i="2"/>
  <c r="Y917" i="2" s="1"/>
  <c r="AC943" i="2"/>
  <c r="Y918" i="2" s="1"/>
  <c r="AC944" i="2"/>
  <c r="Y919" i="2" s="1"/>
  <c r="AC945" i="2"/>
  <c r="Y920" i="2" s="1"/>
  <c r="AC946" i="2"/>
  <c r="Y921" i="2" s="1"/>
  <c r="AC947" i="2"/>
  <c r="Y922" i="2" s="1"/>
  <c r="AC948" i="2"/>
  <c r="Y923" i="2" s="1"/>
  <c r="AC949" i="2"/>
  <c r="Y924" i="2" s="1"/>
  <c r="AC950" i="2"/>
  <c r="Y925" i="2" s="1"/>
  <c r="AC951" i="2"/>
  <c r="Y926" i="2" s="1"/>
  <c r="AC952" i="2"/>
  <c r="Y927" i="2" s="1"/>
  <c r="AC953" i="2"/>
  <c r="Y928" i="2" s="1"/>
  <c r="AC954" i="2"/>
  <c r="Y929" i="2" s="1"/>
  <c r="AC955" i="2"/>
  <c r="Y930" i="2" s="1"/>
  <c r="AC956" i="2"/>
  <c r="Y931" i="2" s="1"/>
  <c r="AC957" i="2"/>
  <c r="Y932" i="2" s="1"/>
  <c r="AC958" i="2"/>
  <c r="Y933" i="2" s="1"/>
  <c r="AC959" i="2"/>
  <c r="Y934" i="2" s="1"/>
  <c r="AC960" i="2"/>
  <c r="Y935" i="2" s="1"/>
  <c r="AC961" i="2"/>
  <c r="Y936" i="2" s="1"/>
  <c r="AC962" i="2"/>
  <c r="Y937" i="2" s="1"/>
  <c r="AC963" i="2"/>
  <c r="Y938" i="2" s="1"/>
  <c r="AC964" i="2"/>
  <c r="Y939" i="2" s="1"/>
  <c r="AC965" i="2"/>
  <c r="Y940" i="2" s="1"/>
  <c r="AC966" i="2"/>
  <c r="Y941" i="2" s="1"/>
  <c r="AC967" i="2"/>
  <c r="Y942" i="2" s="1"/>
  <c r="AC968" i="2"/>
  <c r="Y943" i="2" s="1"/>
  <c r="AC969" i="2"/>
  <c r="Y944" i="2" s="1"/>
  <c r="AC970" i="2"/>
  <c r="Y945" i="2" s="1"/>
  <c r="AC971" i="2"/>
  <c r="Y946" i="2" s="1"/>
  <c r="AC972" i="2"/>
  <c r="Y947" i="2" s="1"/>
  <c r="AC973" i="2"/>
  <c r="Y948" i="2" s="1"/>
  <c r="AC974" i="2"/>
  <c r="Y949" i="2" s="1"/>
  <c r="AC975" i="2"/>
  <c r="Y950" i="2" s="1"/>
  <c r="AC976" i="2"/>
  <c r="Y951" i="2" s="1"/>
  <c r="AC977" i="2"/>
  <c r="Y952" i="2" s="1"/>
  <c r="AC978" i="2"/>
  <c r="Y953" i="2" s="1"/>
  <c r="AC979" i="2"/>
  <c r="Y954" i="2" s="1"/>
  <c r="AC980" i="2"/>
  <c r="Y955" i="2" s="1"/>
  <c r="AC981" i="2"/>
  <c r="Y956" i="2" s="1"/>
  <c r="AC982" i="2"/>
  <c r="Y957" i="2" s="1"/>
  <c r="AC983" i="2"/>
  <c r="Y958" i="2" s="1"/>
  <c r="AC984" i="2"/>
  <c r="Y959" i="2" s="1"/>
  <c r="AC985" i="2"/>
  <c r="Y960" i="2" s="1"/>
  <c r="AC986" i="2"/>
  <c r="Y961" i="2" s="1"/>
  <c r="AC987" i="2"/>
  <c r="Y962" i="2" s="1"/>
  <c r="AC988" i="2"/>
  <c r="Y963" i="2" s="1"/>
  <c r="AC989" i="2"/>
  <c r="Y964" i="2" s="1"/>
  <c r="AC990" i="2"/>
  <c r="Y965" i="2" s="1"/>
  <c r="AC991" i="2"/>
  <c r="Y966" i="2" s="1"/>
  <c r="AC992" i="2"/>
  <c r="Y967" i="2" s="1"/>
  <c r="AC993" i="2"/>
  <c r="Y968" i="2" s="1"/>
  <c r="AC994" i="2"/>
  <c r="Y969" i="2" s="1"/>
  <c r="AC995" i="2"/>
  <c r="Y970" i="2" s="1"/>
  <c r="AC996" i="2"/>
  <c r="Y971" i="2" s="1"/>
  <c r="AC997" i="2"/>
  <c r="Y972" i="2" s="1"/>
  <c r="AC998" i="2"/>
  <c r="Y973" i="2" s="1"/>
  <c r="AC999" i="2"/>
  <c r="Y974" i="2" s="1"/>
  <c r="AC1000" i="2"/>
  <c r="Y975" i="2" s="1"/>
  <c r="AC1001" i="2"/>
  <c r="Y976" i="2" s="1"/>
  <c r="AC1002" i="2"/>
  <c r="Y977" i="2" s="1"/>
  <c r="AC1003" i="2"/>
  <c r="Y978" i="2" s="1"/>
  <c r="AC1004" i="2"/>
  <c r="Y979" i="2" s="1"/>
  <c r="AC1005" i="2"/>
  <c r="Y980" i="2" s="1"/>
  <c r="AC1006" i="2"/>
  <c r="Y981" i="2" s="1"/>
  <c r="AC1007" i="2"/>
  <c r="Y982" i="2" s="1"/>
  <c r="AC1008" i="2"/>
  <c r="Y983" i="2" s="1"/>
  <c r="AC1009" i="2"/>
  <c r="Y984" i="2" s="1"/>
  <c r="AC1010" i="2"/>
  <c r="Y985" i="2" s="1"/>
  <c r="AC1011" i="2"/>
  <c r="Y986" i="2" s="1"/>
  <c r="AC1012" i="2"/>
  <c r="Y987" i="2" s="1"/>
  <c r="AC1013" i="2"/>
  <c r="Y988" i="2" s="1"/>
  <c r="AC1014" i="2"/>
  <c r="Y989" i="2" s="1"/>
  <c r="AC1015" i="2"/>
  <c r="Y990" i="2" s="1"/>
  <c r="AC1016" i="2"/>
  <c r="Y991" i="2" s="1"/>
  <c r="AC1017" i="2"/>
  <c r="Y992" i="2" s="1"/>
  <c r="AC1018" i="2"/>
  <c r="Y993" i="2" s="1"/>
  <c r="AC1019" i="2"/>
  <c r="Y994" i="2" s="1"/>
  <c r="AC1020" i="2"/>
  <c r="Y995" i="2" s="1"/>
  <c r="AC1021" i="2"/>
  <c r="Y996" i="2" s="1"/>
  <c r="AC1022" i="2"/>
  <c r="Y997" i="2" s="1"/>
  <c r="AC1023" i="2"/>
  <c r="Y998" i="2" s="1"/>
  <c r="AC1024" i="2"/>
  <c r="Y999" i="2" s="1"/>
  <c r="AC1025" i="2"/>
  <c r="Y1000" i="2" s="1"/>
  <c r="AC1026" i="2"/>
  <c r="Y1001" i="2" s="1"/>
  <c r="AC1027" i="2"/>
  <c r="Y1002" i="2" s="1"/>
  <c r="AC1028" i="2"/>
  <c r="Y1003" i="2" s="1"/>
  <c r="AC1029" i="2"/>
  <c r="Y1004" i="2" s="1"/>
  <c r="AC1030" i="2"/>
  <c r="Y1005" i="2" s="1"/>
  <c r="AC1031" i="2"/>
  <c r="Y1006" i="2" s="1"/>
  <c r="AC1032" i="2"/>
  <c r="Y1007" i="2" s="1"/>
  <c r="AC1033" i="2"/>
  <c r="Y1008" i="2" s="1"/>
  <c r="AC1034" i="2"/>
  <c r="Y1009" i="2" s="1"/>
  <c r="AC1035" i="2"/>
  <c r="Y1010" i="2" s="1"/>
  <c r="AC1036" i="2"/>
  <c r="Y1011" i="2" s="1"/>
  <c r="AC1037" i="2"/>
  <c r="Y1012" i="2" s="1"/>
  <c r="AC1038" i="2"/>
  <c r="Y1013" i="2" s="1"/>
  <c r="AC1039" i="2"/>
  <c r="Y1014" i="2" s="1"/>
  <c r="AC1040" i="2"/>
  <c r="Y1015" i="2" s="1"/>
  <c r="AC1041" i="2"/>
  <c r="Y1016" i="2" s="1"/>
  <c r="AC1042" i="2"/>
  <c r="Y1017" i="2" s="1"/>
  <c r="AC1043" i="2"/>
  <c r="Y1018" i="2" s="1"/>
  <c r="AC1044" i="2"/>
  <c r="Y1019" i="2" s="1"/>
  <c r="AC1045" i="2"/>
  <c r="Y1020" i="2" s="1"/>
  <c r="AC1046" i="2"/>
  <c r="Y1021" i="2" s="1"/>
  <c r="AC1047" i="2"/>
  <c r="Y1022" i="2" s="1"/>
  <c r="AC1048" i="2"/>
  <c r="Y1023" i="2" s="1"/>
  <c r="AC1049" i="2"/>
  <c r="Y1024" i="2" s="1"/>
  <c r="AC1050" i="2"/>
  <c r="Y1025" i="2" s="1"/>
  <c r="AC1051" i="2"/>
  <c r="Y1026" i="2" s="1"/>
  <c r="AC1052" i="2"/>
  <c r="Y1027" i="2" s="1"/>
  <c r="AC1053" i="2"/>
  <c r="Y1028" i="2" s="1"/>
  <c r="AC1054" i="2"/>
  <c r="Y1029" i="2" s="1"/>
  <c r="AC1055" i="2"/>
  <c r="Y1030" i="2" s="1"/>
  <c r="AC1056" i="2"/>
  <c r="Y1031" i="2" s="1"/>
  <c r="AC1057" i="2"/>
  <c r="Y1032" i="2" s="1"/>
  <c r="AC1058" i="2"/>
  <c r="Y1033" i="2" s="1"/>
  <c r="AC1059" i="2"/>
  <c r="Y1034" i="2" s="1"/>
  <c r="AC1060" i="2"/>
  <c r="Y1035" i="2" s="1"/>
  <c r="AC1061" i="2"/>
  <c r="Y1036" i="2" s="1"/>
  <c r="AC1062" i="2"/>
  <c r="Y1037" i="2" s="1"/>
  <c r="AC1063" i="2"/>
  <c r="Y1038" i="2" s="1"/>
  <c r="AC1064" i="2"/>
  <c r="Y1039" i="2" s="1"/>
  <c r="AC1065" i="2"/>
  <c r="Y1040" i="2" s="1"/>
  <c r="AC1066" i="2"/>
  <c r="Y1041" i="2" s="1"/>
  <c r="AC1067" i="2"/>
  <c r="Y1042" i="2" s="1"/>
  <c r="AC1068" i="2"/>
  <c r="Y1043" i="2" s="1"/>
  <c r="AC1069" i="2"/>
  <c r="Y1044" i="2" s="1"/>
  <c r="AC1070" i="2"/>
  <c r="Y1045" i="2" s="1"/>
  <c r="AC1071" i="2"/>
  <c r="Y1046" i="2" s="1"/>
  <c r="AC1072" i="2"/>
  <c r="Y1047" i="2" s="1"/>
  <c r="AC1073" i="2"/>
  <c r="Y1048" i="2" s="1"/>
  <c r="AC1074" i="2"/>
  <c r="Y1049" i="2" s="1"/>
  <c r="AC1075" i="2"/>
  <c r="Y1050" i="2" s="1"/>
  <c r="AC1076" i="2"/>
  <c r="Y1051" i="2" s="1"/>
  <c r="AC1077" i="2"/>
  <c r="Y1052" i="2" s="1"/>
  <c r="AC1078" i="2"/>
  <c r="Y1053" i="2" s="1"/>
  <c r="AC1079" i="2"/>
  <c r="Y1054" i="2" s="1"/>
  <c r="AC1080" i="2"/>
  <c r="Y1055" i="2" s="1"/>
  <c r="AC1081" i="2"/>
  <c r="Y1056" i="2" s="1"/>
  <c r="AC1082" i="2"/>
  <c r="Y1057" i="2" s="1"/>
  <c r="AC1083" i="2"/>
  <c r="Y1058" i="2" s="1"/>
  <c r="AC1084" i="2"/>
  <c r="Y1059" i="2" s="1"/>
  <c r="AC1085" i="2"/>
  <c r="Y1060" i="2" s="1"/>
  <c r="AC1086" i="2"/>
  <c r="Y1061" i="2" s="1"/>
  <c r="AC1087" i="2"/>
  <c r="Y1062" i="2" s="1"/>
  <c r="AC1088" i="2"/>
  <c r="Y1063" i="2" s="1"/>
  <c r="AC1089" i="2"/>
  <c r="Y1064" i="2" s="1"/>
  <c r="AC1090" i="2"/>
  <c r="Y1065" i="2" s="1"/>
  <c r="AC1091" i="2"/>
  <c r="Y1066" i="2" s="1"/>
  <c r="AC1092" i="2"/>
  <c r="Y1067" i="2" s="1"/>
  <c r="AC1093" i="2"/>
  <c r="Y1068" i="2" s="1"/>
  <c r="AC1094" i="2"/>
  <c r="Y1069" i="2" s="1"/>
  <c r="AC1095" i="2"/>
  <c r="Y1070" i="2" s="1"/>
  <c r="AC1096" i="2"/>
  <c r="Y1071" i="2" s="1"/>
  <c r="AC1097" i="2"/>
  <c r="Y1072" i="2" s="1"/>
  <c r="AC1098" i="2"/>
  <c r="Y1073" i="2" s="1"/>
  <c r="AC1099" i="2"/>
  <c r="Y1074" i="2" s="1"/>
  <c r="AC1100" i="2"/>
  <c r="Y1075" i="2" s="1"/>
  <c r="AC1101" i="2"/>
  <c r="Y1076" i="2" s="1"/>
  <c r="AC1102" i="2"/>
  <c r="Y1077" i="2" s="1"/>
  <c r="AC1103" i="2"/>
  <c r="Y1078" i="2" s="1"/>
  <c r="AC1104" i="2"/>
  <c r="Y1079" i="2" s="1"/>
  <c r="AC1105" i="2"/>
  <c r="Y1080" i="2" s="1"/>
  <c r="AC1106" i="2"/>
  <c r="Y1081" i="2" s="1"/>
  <c r="AC1107" i="2"/>
  <c r="Y1082" i="2" s="1"/>
  <c r="AC1108" i="2"/>
  <c r="Y1083" i="2" s="1"/>
  <c r="AC1109" i="2"/>
  <c r="Y1084" i="2" s="1"/>
  <c r="AC1110" i="2"/>
  <c r="Y1085" i="2" s="1"/>
  <c r="AC1111" i="2"/>
  <c r="Y1086" i="2" s="1"/>
  <c r="AC1112" i="2"/>
  <c r="Y1087" i="2" s="1"/>
  <c r="AC1113" i="2"/>
  <c r="Y1088" i="2" s="1"/>
  <c r="AC1114" i="2"/>
  <c r="Y1089" i="2" s="1"/>
  <c r="AC1115" i="2"/>
  <c r="Y1090" i="2" s="1"/>
  <c r="AC1116" i="2"/>
  <c r="Y1091" i="2" s="1"/>
  <c r="AC1117" i="2"/>
  <c r="Y1092" i="2" s="1"/>
  <c r="AC1118" i="2"/>
  <c r="Y1093" i="2" s="1"/>
  <c r="AC1119" i="2"/>
  <c r="Y1094" i="2" s="1"/>
  <c r="AC1120" i="2"/>
  <c r="Y1095" i="2" s="1"/>
  <c r="AC1121" i="2"/>
  <c r="Y1096" i="2" s="1"/>
  <c r="AC1122" i="2"/>
  <c r="Y1097" i="2" s="1"/>
  <c r="AC1123" i="2"/>
  <c r="Y1098" i="2" s="1"/>
  <c r="AC1124" i="2"/>
  <c r="Y1099" i="2" s="1"/>
  <c r="AC1125" i="2"/>
  <c r="Y1100" i="2" s="1"/>
  <c r="AC1126" i="2"/>
  <c r="Y1101" i="2" s="1"/>
  <c r="AC1127" i="2"/>
  <c r="Y1102" i="2" s="1"/>
  <c r="AC1128" i="2"/>
  <c r="Y1103" i="2" s="1"/>
  <c r="AC1129" i="2"/>
  <c r="Y1104" i="2" s="1"/>
  <c r="AC1130" i="2"/>
  <c r="Y1105" i="2" s="1"/>
  <c r="AC1131" i="2"/>
  <c r="Y1106" i="2" s="1"/>
  <c r="AC1132" i="2"/>
  <c r="Y1107" i="2" s="1"/>
  <c r="AC1133" i="2"/>
  <c r="Y1108" i="2" s="1"/>
  <c r="AC1134" i="2"/>
  <c r="Y1109" i="2" s="1"/>
  <c r="AC1135" i="2"/>
  <c r="Y1110" i="2" s="1"/>
  <c r="AC1136" i="2"/>
  <c r="Y1111" i="2" s="1"/>
  <c r="AC1137" i="2"/>
  <c r="Y1112" i="2" s="1"/>
  <c r="AC1138" i="2"/>
  <c r="Y1113" i="2" s="1"/>
  <c r="AC1139" i="2"/>
  <c r="Y1114" i="2" s="1"/>
  <c r="AC1140" i="2"/>
  <c r="Y1115" i="2" s="1"/>
  <c r="AC1141" i="2"/>
  <c r="Y1116" i="2" s="1"/>
  <c r="AC1142" i="2"/>
  <c r="Y1117" i="2" s="1"/>
  <c r="AC1143" i="2"/>
  <c r="Y1118" i="2" s="1"/>
  <c r="AC1144" i="2"/>
  <c r="Y1119" i="2" s="1"/>
  <c r="AC1145" i="2"/>
  <c r="Y1120" i="2" s="1"/>
  <c r="AC1146" i="2"/>
  <c r="Y1121" i="2" s="1"/>
  <c r="AC1147" i="2"/>
  <c r="Y1122" i="2" s="1"/>
  <c r="AC1148" i="2"/>
  <c r="Y1123" i="2" s="1"/>
  <c r="AC1149" i="2"/>
  <c r="Y1124" i="2" s="1"/>
  <c r="AC1150" i="2"/>
  <c r="Y1125" i="2" s="1"/>
  <c r="AC1151" i="2"/>
  <c r="Y1126" i="2" s="1"/>
  <c r="AC1152" i="2"/>
  <c r="Y1127" i="2" s="1"/>
  <c r="AC1153" i="2"/>
  <c r="Y1128" i="2" s="1"/>
  <c r="AC1154" i="2"/>
  <c r="Y1129" i="2" s="1"/>
  <c r="AC1155" i="2"/>
  <c r="Y1130" i="2" s="1"/>
  <c r="AC1156" i="2"/>
  <c r="Y1131" i="2" s="1"/>
  <c r="AC1157" i="2"/>
  <c r="Y1132" i="2" s="1"/>
  <c r="AC1158" i="2"/>
  <c r="Y1133" i="2" s="1"/>
  <c r="AC1159" i="2"/>
  <c r="Y1134" i="2" s="1"/>
  <c r="AC1160" i="2"/>
  <c r="Y1135" i="2" s="1"/>
  <c r="AC1161" i="2"/>
  <c r="Y1136" i="2" s="1"/>
  <c r="AC1162" i="2"/>
  <c r="Y1137" i="2" s="1"/>
  <c r="AC1163" i="2"/>
  <c r="Y1138" i="2" s="1"/>
  <c r="AC1164" i="2"/>
  <c r="Y1139" i="2" s="1"/>
  <c r="AC1165" i="2"/>
  <c r="Y1140" i="2" s="1"/>
  <c r="AC1166" i="2"/>
  <c r="Y1141" i="2" s="1"/>
  <c r="AC1167" i="2"/>
  <c r="Y1142" i="2" s="1"/>
  <c r="AC1168" i="2"/>
  <c r="Y1143" i="2" s="1"/>
  <c r="AC1169" i="2"/>
  <c r="Y1144" i="2" s="1"/>
  <c r="AC1170" i="2"/>
  <c r="Y1145" i="2" s="1"/>
  <c r="AC1171" i="2"/>
  <c r="Y1146" i="2" s="1"/>
  <c r="AC1172" i="2"/>
  <c r="Y1147" i="2" s="1"/>
  <c r="AC1173" i="2"/>
  <c r="Y1148" i="2" s="1"/>
  <c r="AC1174" i="2"/>
  <c r="Y1149" i="2" s="1"/>
  <c r="AC1175" i="2"/>
  <c r="Y1150" i="2" s="1"/>
  <c r="AC1176" i="2"/>
  <c r="Y1151" i="2" s="1"/>
  <c r="AC1177" i="2"/>
  <c r="Y1152" i="2" s="1"/>
  <c r="AC1178" i="2"/>
  <c r="Y1153" i="2" s="1"/>
  <c r="AC1179" i="2"/>
  <c r="Y1154" i="2" s="1"/>
  <c r="AC1180" i="2"/>
  <c r="Y1155" i="2" s="1"/>
  <c r="AC1181" i="2"/>
  <c r="Y1156" i="2" s="1"/>
  <c r="AC1182" i="2"/>
  <c r="Y1157" i="2" s="1"/>
  <c r="AC1183" i="2"/>
  <c r="Y1158" i="2" s="1"/>
  <c r="AC1184" i="2"/>
  <c r="Y1159" i="2" s="1"/>
  <c r="AC1185" i="2"/>
  <c r="Y1160" i="2" s="1"/>
  <c r="AC1186" i="2"/>
  <c r="Y1161" i="2" s="1"/>
  <c r="AC1187" i="2"/>
  <c r="Y1162" i="2" s="1"/>
  <c r="AC1188" i="2"/>
  <c r="Y1163" i="2" s="1"/>
  <c r="AC1189" i="2"/>
  <c r="Y1164" i="2" s="1"/>
  <c r="AC1190" i="2"/>
  <c r="Y1165" i="2" s="1"/>
  <c r="AC1191" i="2"/>
  <c r="Y1166" i="2" s="1"/>
  <c r="AC1192" i="2"/>
  <c r="Y1167" i="2" s="1"/>
  <c r="AC1193" i="2"/>
  <c r="Y1168" i="2" s="1"/>
  <c r="AC1194" i="2"/>
  <c r="Y1169" i="2" s="1"/>
  <c r="AC1195" i="2"/>
  <c r="Y1170" i="2" s="1"/>
  <c r="AC1196" i="2"/>
  <c r="Y1171" i="2" s="1"/>
  <c r="AC1197" i="2"/>
  <c r="Y1172" i="2" s="1"/>
  <c r="AC1198" i="2"/>
  <c r="Y1173" i="2" s="1"/>
  <c r="AC1199" i="2"/>
  <c r="Y1174" i="2" s="1"/>
  <c r="AC1200" i="2"/>
  <c r="Y1175" i="2" s="1"/>
  <c r="AC1201" i="2"/>
  <c r="Y1176" i="2" s="1"/>
  <c r="AC1202" i="2"/>
  <c r="Y1177" i="2" s="1"/>
  <c r="AC1203" i="2"/>
  <c r="Y1178" i="2" s="1"/>
  <c r="AC1204" i="2"/>
  <c r="Y1179" i="2" s="1"/>
  <c r="AC1205" i="2"/>
  <c r="Y1180" i="2" s="1"/>
  <c r="AC1206" i="2"/>
  <c r="Y1181" i="2" s="1"/>
  <c r="AC1207" i="2"/>
  <c r="Y1182" i="2" s="1"/>
  <c r="AC1208" i="2"/>
  <c r="Y1183" i="2" s="1"/>
  <c r="AC1209" i="2"/>
  <c r="Y1184" i="2" s="1"/>
  <c r="AC1210" i="2"/>
  <c r="Y1185" i="2" s="1"/>
  <c r="AC1211" i="2"/>
  <c r="Y1186" i="2" s="1"/>
  <c r="AC1212" i="2"/>
  <c r="Y1187" i="2" s="1"/>
  <c r="AC1213" i="2"/>
  <c r="Y1188" i="2" s="1"/>
  <c r="AC1214" i="2"/>
  <c r="Y1189" i="2" s="1"/>
  <c r="AC1215" i="2"/>
  <c r="Y1190" i="2" s="1"/>
  <c r="AC1216" i="2"/>
  <c r="Y1191" i="2" s="1"/>
  <c r="AC1217" i="2"/>
  <c r="Y1192" i="2" s="1"/>
  <c r="AC1218" i="2"/>
  <c r="Y1193" i="2" s="1"/>
  <c r="AC1219" i="2"/>
  <c r="Y1194" i="2" s="1"/>
  <c r="AC1220" i="2"/>
  <c r="Y1195" i="2" s="1"/>
  <c r="AC1221" i="2"/>
  <c r="Y1196" i="2" s="1"/>
  <c r="AC1222" i="2"/>
  <c r="Y1197" i="2" s="1"/>
  <c r="AC1223" i="2"/>
  <c r="Y1198" i="2" s="1"/>
  <c r="AC1224" i="2"/>
  <c r="Y1199" i="2" s="1"/>
  <c r="AC1225" i="2"/>
  <c r="Y1200" i="2" s="1"/>
  <c r="AC1226" i="2"/>
  <c r="Y1201" i="2" s="1"/>
  <c r="AC1227" i="2"/>
  <c r="Y1202" i="2" s="1"/>
  <c r="AC1228" i="2"/>
  <c r="Y1203" i="2" s="1"/>
  <c r="AC1229" i="2"/>
  <c r="Y1204" i="2" s="1"/>
  <c r="AC1230" i="2"/>
  <c r="Y1205" i="2" s="1"/>
  <c r="AC1231" i="2"/>
  <c r="Y1206" i="2" s="1"/>
  <c r="AC1232" i="2"/>
  <c r="Y1207" i="2" s="1"/>
  <c r="AC1233" i="2"/>
  <c r="Y1208" i="2" s="1"/>
  <c r="AC1234" i="2"/>
  <c r="Y1209" i="2" s="1"/>
  <c r="AC1235" i="2"/>
  <c r="Y1210" i="2" s="1"/>
  <c r="AC1236" i="2"/>
  <c r="Y1211" i="2" s="1"/>
  <c r="AC1237" i="2"/>
  <c r="Y1212" i="2" s="1"/>
  <c r="AC1238" i="2"/>
  <c r="Y1213" i="2" s="1"/>
  <c r="AC1239" i="2"/>
  <c r="Y1214" i="2" s="1"/>
  <c r="AC1240" i="2"/>
  <c r="Y1215" i="2" s="1"/>
  <c r="AC1241" i="2"/>
  <c r="Y1216" i="2" s="1"/>
  <c r="AC1242" i="2"/>
  <c r="Y1217" i="2" s="1"/>
  <c r="AC1243" i="2"/>
  <c r="Y1218" i="2" s="1"/>
  <c r="AC1244" i="2"/>
  <c r="Y1219" i="2" s="1"/>
  <c r="AC1245" i="2"/>
  <c r="Y1220" i="2" s="1"/>
  <c r="AC1246" i="2"/>
  <c r="Y1221" i="2" s="1"/>
  <c r="AC1247" i="2"/>
  <c r="Y1222" i="2" s="1"/>
  <c r="AC1248" i="2"/>
  <c r="Y1223" i="2" s="1"/>
  <c r="AC1249" i="2"/>
  <c r="Y1224" i="2" s="1"/>
  <c r="AC1250" i="2"/>
  <c r="Y1225" i="2" s="1"/>
  <c r="AC1251" i="2"/>
  <c r="Y1226" i="2" s="1"/>
  <c r="AC1252" i="2"/>
  <c r="Y1227" i="2" s="1"/>
  <c r="AC1253" i="2"/>
  <c r="Y1228" i="2" s="1"/>
  <c r="AC1254" i="2"/>
  <c r="Y1229" i="2" s="1"/>
  <c r="AC1255" i="2"/>
  <c r="Y1230" i="2" s="1"/>
  <c r="AC1256" i="2"/>
  <c r="Y1231" i="2" s="1"/>
  <c r="AC1257" i="2"/>
  <c r="Y1232" i="2" s="1"/>
  <c r="AC1258" i="2"/>
  <c r="Y1233" i="2" s="1"/>
  <c r="AC1259" i="2"/>
  <c r="Y1234" i="2" s="1"/>
  <c r="AC1260" i="2"/>
  <c r="Y1235" i="2" s="1"/>
  <c r="AC1261" i="2"/>
  <c r="Y1236" i="2" s="1"/>
  <c r="AC1262" i="2"/>
  <c r="Y1237" i="2" s="1"/>
  <c r="AC1263" i="2"/>
  <c r="Y1238" i="2" s="1"/>
  <c r="AC1264" i="2"/>
  <c r="Y1239" i="2" s="1"/>
  <c r="AC1265" i="2"/>
  <c r="Y1240" i="2" s="1"/>
  <c r="AC1266" i="2"/>
  <c r="Y1241" i="2" s="1"/>
  <c r="AC1267" i="2"/>
  <c r="Y1242" i="2" s="1"/>
  <c r="AC1268" i="2"/>
  <c r="Y1243" i="2" s="1"/>
  <c r="AC1269" i="2"/>
  <c r="Y1244" i="2" s="1"/>
  <c r="AC1270" i="2"/>
  <c r="Y1245" i="2" s="1"/>
  <c r="AC1271" i="2"/>
  <c r="Y1246" i="2" s="1"/>
  <c r="AC1272" i="2"/>
  <c r="Y1247" i="2" s="1"/>
  <c r="AC1273" i="2"/>
  <c r="Y1248" i="2" s="1"/>
  <c r="AC1274" i="2"/>
  <c r="Y1249" i="2" s="1"/>
  <c r="AC1275" i="2"/>
  <c r="Y1250" i="2" s="1"/>
  <c r="AC1276" i="2"/>
  <c r="Y1251" i="2" s="1"/>
  <c r="AC1277" i="2"/>
  <c r="Y1252" i="2" s="1"/>
  <c r="AC1278" i="2"/>
  <c r="Y1253" i="2" s="1"/>
  <c r="AC1279" i="2"/>
  <c r="Y1254" i="2" s="1"/>
  <c r="AC1280" i="2"/>
  <c r="Y1255" i="2" s="1"/>
  <c r="AC1281" i="2"/>
  <c r="Y1256" i="2" s="1"/>
  <c r="AC1282" i="2"/>
  <c r="Y1257" i="2" s="1"/>
  <c r="AC1283" i="2"/>
  <c r="Y1258" i="2" s="1"/>
  <c r="AC1284" i="2"/>
  <c r="Y1259" i="2" s="1"/>
  <c r="AC1285" i="2"/>
  <c r="Y1260" i="2" s="1"/>
  <c r="AC1286" i="2"/>
  <c r="Y1261" i="2" s="1"/>
  <c r="AC1287" i="2"/>
  <c r="Y1262" i="2" s="1"/>
  <c r="AC1288" i="2"/>
  <c r="Y1263" i="2" s="1"/>
  <c r="AC1289" i="2"/>
  <c r="Y1264" i="2" s="1"/>
  <c r="AC1290" i="2"/>
  <c r="Y1265" i="2" s="1"/>
  <c r="AC1291" i="2"/>
  <c r="Y1266" i="2" s="1"/>
  <c r="AC1292" i="2"/>
  <c r="Y1267" i="2" s="1"/>
  <c r="AC1293" i="2"/>
  <c r="Y1268" i="2" s="1"/>
  <c r="AC1294" i="2"/>
  <c r="Y1269" i="2" s="1"/>
  <c r="AC1295" i="2"/>
  <c r="Y1270" i="2" s="1"/>
  <c r="AC1296" i="2"/>
  <c r="Y1271" i="2" s="1"/>
  <c r="AC1297" i="2"/>
  <c r="Y1272" i="2" s="1"/>
  <c r="AC1298" i="2"/>
  <c r="Y1273" i="2" s="1"/>
  <c r="AC1299" i="2"/>
  <c r="Y1274" i="2" s="1"/>
  <c r="AC1300" i="2"/>
  <c r="Y1275" i="2" s="1"/>
  <c r="AC1301" i="2"/>
  <c r="Y1276" i="2" s="1"/>
  <c r="AC1302" i="2"/>
  <c r="Y1277" i="2" s="1"/>
  <c r="AC1303" i="2"/>
  <c r="Y1278" i="2" s="1"/>
  <c r="AC1304" i="2"/>
  <c r="Y1279" i="2" s="1"/>
  <c r="AC1305" i="2"/>
  <c r="Y1280" i="2" s="1"/>
  <c r="AC1306" i="2"/>
  <c r="Y1281" i="2" s="1"/>
  <c r="AC1307" i="2"/>
  <c r="Y1282" i="2" s="1"/>
  <c r="AC1308" i="2"/>
  <c r="Y1283" i="2" s="1"/>
  <c r="AC1309" i="2"/>
  <c r="Y1284" i="2" s="1"/>
  <c r="AC1310" i="2"/>
  <c r="Y1285" i="2" s="1"/>
  <c r="AC1311" i="2"/>
  <c r="Y1286" i="2" s="1"/>
  <c r="AC1312" i="2"/>
  <c r="Y1287" i="2" s="1"/>
  <c r="AC1313" i="2"/>
  <c r="Y1288" i="2" s="1"/>
  <c r="AC1314" i="2"/>
  <c r="Y1289" i="2" s="1"/>
  <c r="AC1315" i="2"/>
  <c r="Y1290" i="2" s="1"/>
  <c r="AC1316" i="2"/>
  <c r="Y1291" i="2" s="1"/>
  <c r="AC1317" i="2"/>
  <c r="Y1292" i="2" s="1"/>
  <c r="AC1318" i="2"/>
  <c r="Y1293" i="2" s="1"/>
  <c r="AC1319" i="2"/>
  <c r="Y1294" i="2" s="1"/>
  <c r="AC1320" i="2"/>
  <c r="Y1295" i="2" s="1"/>
  <c r="AC1321" i="2"/>
  <c r="Y1296" i="2" s="1"/>
  <c r="AC1322" i="2"/>
  <c r="Y1297" i="2" s="1"/>
  <c r="AC1323" i="2"/>
  <c r="Y1298" i="2" s="1"/>
  <c r="AC1324" i="2"/>
  <c r="Y1299" i="2" s="1"/>
  <c r="AC1325" i="2"/>
  <c r="Y1300" i="2" s="1"/>
  <c r="AC1326" i="2"/>
  <c r="Y1301" i="2" s="1"/>
  <c r="AC1327" i="2"/>
  <c r="Y1302" i="2" s="1"/>
  <c r="AC1328" i="2"/>
  <c r="Y1303" i="2" s="1"/>
  <c r="AC1329" i="2"/>
  <c r="Y1304" i="2" s="1"/>
  <c r="AC1330" i="2"/>
  <c r="Y1305" i="2" s="1"/>
  <c r="AC1331" i="2"/>
  <c r="Y1306" i="2" s="1"/>
  <c r="AC1332" i="2"/>
  <c r="Y1307" i="2" s="1"/>
  <c r="AC1333" i="2"/>
  <c r="Y1308" i="2" s="1"/>
  <c r="AC1334" i="2"/>
  <c r="Y1309" i="2" s="1"/>
  <c r="AC1335" i="2"/>
  <c r="Y1310" i="2" s="1"/>
  <c r="AC1336" i="2"/>
  <c r="Y1311" i="2" s="1"/>
  <c r="AC1337" i="2"/>
  <c r="Y1312" i="2" s="1"/>
  <c r="AC1338" i="2"/>
  <c r="Y1313" i="2" s="1"/>
  <c r="AC1339" i="2"/>
  <c r="Y1314" i="2" s="1"/>
  <c r="AC1340" i="2"/>
  <c r="Y1315" i="2" s="1"/>
  <c r="AC1341" i="2"/>
  <c r="Y1316" i="2" s="1"/>
  <c r="AC1342" i="2"/>
  <c r="Y1317" i="2" s="1"/>
  <c r="AC1343" i="2"/>
  <c r="Y1318" i="2" s="1"/>
  <c r="AC1344" i="2"/>
  <c r="Y1319" i="2" s="1"/>
  <c r="AC1345" i="2"/>
  <c r="Y1320" i="2" s="1"/>
  <c r="AC1346" i="2"/>
  <c r="Y1321" i="2" s="1"/>
  <c r="AC1347" i="2"/>
  <c r="Y1322" i="2" s="1"/>
  <c r="AC1348" i="2"/>
  <c r="Y1323" i="2" s="1"/>
  <c r="AC1349" i="2"/>
  <c r="Y1324" i="2" s="1"/>
  <c r="AC1350" i="2"/>
  <c r="Y1325" i="2" s="1"/>
  <c r="AC1351" i="2"/>
  <c r="Y1326" i="2" s="1"/>
  <c r="AC1352" i="2"/>
  <c r="Y1327" i="2" s="1"/>
  <c r="AC1353" i="2"/>
  <c r="Y1328" i="2" s="1"/>
  <c r="AC1354" i="2"/>
  <c r="Y1329" i="2" s="1"/>
  <c r="AC1355" i="2"/>
  <c r="Y1330" i="2" s="1"/>
  <c r="AC1356" i="2"/>
  <c r="Y1331" i="2" s="1"/>
  <c r="AC1357" i="2"/>
  <c r="Y1332" i="2" s="1"/>
  <c r="AC1358" i="2"/>
  <c r="Y1333" i="2" s="1"/>
  <c r="AC1359" i="2"/>
  <c r="Y1334" i="2" s="1"/>
  <c r="AC1360" i="2"/>
  <c r="Y1335" i="2" s="1"/>
  <c r="AC1361" i="2"/>
  <c r="Y1336" i="2" s="1"/>
  <c r="AC1362" i="2"/>
  <c r="Y1337" i="2" s="1"/>
  <c r="AC1363" i="2"/>
  <c r="Y1338" i="2" s="1"/>
  <c r="AC1364" i="2"/>
  <c r="Y1339" i="2" s="1"/>
  <c r="AC1365" i="2"/>
  <c r="Y1340" i="2" s="1"/>
  <c r="AC1366" i="2"/>
  <c r="Y1341" i="2" s="1"/>
  <c r="AC1367" i="2"/>
  <c r="Y1342" i="2" s="1"/>
  <c r="AC1368" i="2"/>
  <c r="Y1343" i="2" s="1"/>
  <c r="AC1369" i="2"/>
  <c r="Y1344" i="2" s="1"/>
  <c r="AC1370" i="2"/>
  <c r="Y1345" i="2" s="1"/>
  <c r="AC1371" i="2"/>
  <c r="Y1346" i="2" s="1"/>
  <c r="AC1372" i="2"/>
  <c r="Y1347" i="2" s="1"/>
  <c r="AC1373" i="2"/>
  <c r="Y1348" i="2" s="1"/>
  <c r="AC1374" i="2"/>
  <c r="Y1349" i="2" s="1"/>
  <c r="AC1375" i="2"/>
  <c r="Y1350" i="2" s="1"/>
  <c r="AC1376" i="2"/>
  <c r="Y1351" i="2" s="1"/>
  <c r="AC1377" i="2"/>
  <c r="Y1352" i="2" s="1"/>
  <c r="AC1378" i="2"/>
  <c r="Y1353" i="2" s="1"/>
  <c r="AC1379" i="2"/>
  <c r="Y1354" i="2" s="1"/>
  <c r="AC1380" i="2"/>
  <c r="Y1355" i="2" s="1"/>
  <c r="AC1381" i="2"/>
  <c r="Y1356" i="2" s="1"/>
  <c r="AC1382" i="2"/>
  <c r="Y1357" i="2" s="1"/>
  <c r="AC1383" i="2"/>
  <c r="Y1358" i="2" s="1"/>
  <c r="AC1384" i="2"/>
  <c r="Y1359" i="2" s="1"/>
  <c r="AC1385" i="2"/>
  <c r="Y1360" i="2" s="1"/>
  <c r="AC1386" i="2"/>
  <c r="Y1361" i="2" s="1"/>
  <c r="AC1387" i="2"/>
  <c r="Y1362" i="2" s="1"/>
  <c r="AC1388" i="2"/>
  <c r="Y1363" i="2" s="1"/>
  <c r="AC1389" i="2"/>
  <c r="Y1364" i="2" s="1"/>
  <c r="AC1390" i="2"/>
  <c r="Y1365" i="2" s="1"/>
  <c r="AC1391" i="2"/>
  <c r="Y1366" i="2" s="1"/>
  <c r="AC1392" i="2"/>
  <c r="Y1367" i="2" s="1"/>
  <c r="AC1393" i="2"/>
  <c r="Y1368" i="2" s="1"/>
  <c r="AC1394" i="2"/>
  <c r="Y1369" i="2" s="1"/>
  <c r="AC1395" i="2"/>
  <c r="Y1370" i="2" s="1"/>
  <c r="AC1396" i="2"/>
  <c r="Y1371" i="2" s="1"/>
  <c r="AC1397" i="2"/>
  <c r="Y1372" i="2" s="1"/>
  <c r="AC1398" i="2"/>
  <c r="Y1373" i="2" s="1"/>
  <c r="AC1399" i="2"/>
  <c r="Y1374" i="2" s="1"/>
  <c r="AC1400" i="2"/>
  <c r="Y1375" i="2" s="1"/>
  <c r="AC1401" i="2"/>
  <c r="Y1376" i="2" s="1"/>
  <c r="AC1402" i="2"/>
  <c r="Y1377" i="2" s="1"/>
  <c r="AC1403" i="2"/>
  <c r="Y1378" i="2" s="1"/>
  <c r="AC1404" i="2"/>
  <c r="Y1379" i="2" s="1"/>
  <c r="AC1405" i="2"/>
  <c r="Y1380" i="2" s="1"/>
  <c r="AC1406" i="2"/>
  <c r="Y1381" i="2" s="1"/>
  <c r="AC1407" i="2"/>
  <c r="Y1382" i="2" s="1"/>
  <c r="AC1408" i="2"/>
  <c r="Y1383" i="2" s="1"/>
  <c r="AC1409" i="2"/>
  <c r="Y1384" i="2" s="1"/>
  <c r="AC1410" i="2"/>
  <c r="Y1385" i="2" s="1"/>
  <c r="AC1411" i="2"/>
  <c r="Y1386" i="2" s="1"/>
  <c r="AC1412" i="2"/>
  <c r="Y1387" i="2" s="1"/>
  <c r="AC1413" i="2"/>
  <c r="Y1388" i="2" s="1"/>
  <c r="AC1414" i="2"/>
  <c r="Y1389" i="2" s="1"/>
  <c r="AC1415" i="2"/>
  <c r="Y1390" i="2" s="1"/>
  <c r="AC1416" i="2"/>
  <c r="Y1391" i="2" s="1"/>
  <c r="AC1417" i="2"/>
  <c r="Y1392" i="2" s="1"/>
  <c r="AC1418" i="2"/>
  <c r="Y1393" i="2" s="1"/>
  <c r="AC1419" i="2"/>
  <c r="Y1394" i="2" s="1"/>
  <c r="AC1420" i="2"/>
  <c r="Y1395" i="2" s="1"/>
  <c r="AC1421" i="2"/>
  <c r="Y1396" i="2" s="1"/>
  <c r="AC1422" i="2"/>
  <c r="Y1397" i="2" s="1"/>
  <c r="AC1423" i="2"/>
  <c r="Y1398" i="2" s="1"/>
  <c r="AC1424" i="2"/>
  <c r="Y1399" i="2" s="1"/>
  <c r="AC1425" i="2"/>
  <c r="Y1400" i="2" s="1"/>
  <c r="AC1426" i="2"/>
  <c r="Y1401" i="2" s="1"/>
  <c r="AC1427" i="2"/>
  <c r="Y1402" i="2" s="1"/>
  <c r="AC1428" i="2"/>
  <c r="Y1403" i="2" s="1"/>
  <c r="AC1429" i="2"/>
  <c r="Y1404" i="2" s="1"/>
  <c r="AC1430" i="2"/>
  <c r="Y1405" i="2" s="1"/>
  <c r="AC1431" i="2"/>
  <c r="Y1406" i="2" s="1"/>
  <c r="AC1432" i="2"/>
  <c r="Y1407" i="2" s="1"/>
  <c r="AC1433" i="2"/>
  <c r="Y1408" i="2" s="1"/>
  <c r="AC1434" i="2"/>
  <c r="Y1409" i="2" s="1"/>
  <c r="AC1435" i="2"/>
  <c r="Y1410" i="2" s="1"/>
  <c r="AC1436" i="2"/>
  <c r="Y1411" i="2" s="1"/>
  <c r="AC1437" i="2"/>
  <c r="Y1412" i="2" s="1"/>
  <c r="AC1438" i="2"/>
  <c r="Y1413" i="2" s="1"/>
  <c r="AC1439" i="2"/>
  <c r="Y1414" i="2" s="1"/>
  <c r="AC1440" i="2"/>
  <c r="Y1415" i="2" s="1"/>
  <c r="AC1441" i="2"/>
  <c r="Y1416" i="2" s="1"/>
  <c r="AC1442" i="2"/>
  <c r="Y1417" i="2" s="1"/>
  <c r="AC1443" i="2"/>
  <c r="Y1418" i="2" s="1"/>
  <c r="AC1444" i="2"/>
  <c r="Y1419" i="2" s="1"/>
  <c r="AC1445" i="2"/>
  <c r="Y1420" i="2" s="1"/>
  <c r="AC1446" i="2"/>
  <c r="Y1421" i="2" s="1"/>
  <c r="AC1447" i="2"/>
  <c r="Y1422" i="2" s="1"/>
  <c r="AC1448" i="2"/>
  <c r="Y1423" i="2" s="1"/>
  <c r="AC1449" i="2"/>
  <c r="Y1424" i="2" s="1"/>
  <c r="AC1450" i="2"/>
  <c r="Y1425" i="2" s="1"/>
  <c r="AC1451" i="2"/>
  <c r="Y1426" i="2" s="1"/>
  <c r="AC1452" i="2"/>
  <c r="Y1427" i="2" s="1"/>
  <c r="AC1453" i="2"/>
  <c r="Y1428" i="2" s="1"/>
  <c r="AC1454" i="2"/>
  <c r="Y1429" i="2" s="1"/>
  <c r="AC1455" i="2"/>
  <c r="Y1430" i="2" s="1"/>
  <c r="AC1456" i="2"/>
  <c r="Y1431" i="2" s="1"/>
  <c r="AC1457" i="2"/>
  <c r="Y1432" i="2" s="1"/>
  <c r="AC1458" i="2"/>
  <c r="Y1433" i="2" s="1"/>
  <c r="AC1459" i="2"/>
  <c r="Y1434" i="2" s="1"/>
  <c r="AC1460" i="2"/>
  <c r="Y1435" i="2" s="1"/>
  <c r="AC1461" i="2"/>
  <c r="Y1436" i="2" s="1"/>
  <c r="AC1462" i="2"/>
  <c r="Y1437" i="2" s="1"/>
  <c r="AC1463" i="2"/>
  <c r="Y1438" i="2" s="1"/>
  <c r="AC1464" i="2"/>
  <c r="Y1439" i="2" s="1"/>
  <c r="AC1465" i="2"/>
  <c r="Y1440" i="2" s="1"/>
  <c r="AC1466" i="2"/>
  <c r="Y1441" i="2" s="1"/>
  <c r="AC1467" i="2"/>
  <c r="Y1442" i="2" s="1"/>
  <c r="AC1468" i="2"/>
  <c r="Y1443" i="2" s="1"/>
  <c r="AC1469" i="2"/>
  <c r="Y1444" i="2" s="1"/>
  <c r="AC1470" i="2"/>
  <c r="Y1445" i="2" s="1"/>
  <c r="AC1471" i="2"/>
  <c r="Y1446" i="2" s="1"/>
  <c r="AC1472" i="2"/>
  <c r="Y1447" i="2" s="1"/>
  <c r="AC1473" i="2"/>
  <c r="Y1448" i="2" s="1"/>
  <c r="AC1474" i="2"/>
  <c r="Y1449" i="2" s="1"/>
  <c r="AC1475" i="2"/>
  <c r="Y1450" i="2" s="1"/>
  <c r="AC1476" i="2"/>
  <c r="Y1451" i="2" s="1"/>
  <c r="AC1477" i="2"/>
  <c r="Y1452" i="2" s="1"/>
  <c r="AC1478" i="2"/>
  <c r="Y1453" i="2" s="1"/>
  <c r="AC1479" i="2"/>
  <c r="Y1454" i="2" s="1"/>
  <c r="AC1480" i="2"/>
  <c r="Y1455" i="2" s="1"/>
  <c r="AC1481" i="2"/>
  <c r="Y1456" i="2" s="1"/>
  <c r="AC1482" i="2"/>
  <c r="Y1457" i="2" s="1"/>
  <c r="AC1483" i="2"/>
  <c r="Y1458" i="2" s="1"/>
  <c r="AC1484" i="2"/>
  <c r="Y1459" i="2" s="1"/>
  <c r="AC1485" i="2"/>
  <c r="Y1460" i="2" s="1"/>
  <c r="AC1486" i="2"/>
  <c r="Y1461" i="2" s="1"/>
  <c r="AC1487" i="2"/>
  <c r="Y1462" i="2" s="1"/>
  <c r="AC1488" i="2"/>
  <c r="Y1463" i="2" s="1"/>
  <c r="AC1489" i="2"/>
  <c r="Y1464" i="2" s="1"/>
  <c r="AC1490" i="2"/>
  <c r="Y1465" i="2" s="1"/>
  <c r="AC1491" i="2"/>
  <c r="Y1466" i="2" s="1"/>
  <c r="AC1492" i="2"/>
  <c r="Y1467" i="2" s="1"/>
  <c r="AC1493" i="2"/>
  <c r="Y1468" i="2" s="1"/>
  <c r="AC1494" i="2"/>
  <c r="Y1469" i="2" s="1"/>
  <c r="AC1495" i="2"/>
  <c r="Y1470" i="2" s="1"/>
  <c r="AC1496" i="2"/>
  <c r="Y1471" i="2" s="1"/>
  <c r="AC1497" i="2"/>
  <c r="Y1472" i="2" s="1"/>
  <c r="AC1498" i="2"/>
  <c r="Y1473" i="2" s="1"/>
  <c r="AC1499" i="2"/>
  <c r="Y1474" i="2" s="1"/>
  <c r="AC1500" i="2"/>
  <c r="Y1475" i="2" s="1"/>
  <c r="AC1501" i="2"/>
  <c r="Y1476" i="2" s="1"/>
  <c r="AC1502" i="2"/>
  <c r="Y1477" i="2" s="1"/>
  <c r="AC1503" i="2"/>
  <c r="Y1478" i="2" s="1"/>
  <c r="AC1504" i="2"/>
  <c r="Y1479" i="2" s="1"/>
  <c r="AC1505" i="2"/>
  <c r="Y1480" i="2" s="1"/>
  <c r="AC1506" i="2"/>
  <c r="Y1481" i="2" s="1"/>
  <c r="AC1507" i="2"/>
  <c r="Y1482" i="2" s="1"/>
  <c r="AC1508" i="2"/>
  <c r="Y1483" i="2" s="1"/>
  <c r="AC1509" i="2"/>
  <c r="Y1484" i="2" s="1"/>
  <c r="AC1510" i="2"/>
  <c r="Y1485" i="2" s="1"/>
  <c r="AC1511" i="2"/>
  <c r="Y1486" i="2" s="1"/>
  <c r="AC1512" i="2"/>
  <c r="Y1487" i="2" s="1"/>
  <c r="AC1513" i="2"/>
  <c r="Y1488" i="2" s="1"/>
  <c r="AC1514" i="2"/>
  <c r="Y1489" i="2" s="1"/>
  <c r="AC1515" i="2"/>
  <c r="Y1490" i="2" s="1"/>
  <c r="AC1516" i="2"/>
  <c r="Y1491" i="2" s="1"/>
  <c r="AC1517" i="2"/>
  <c r="Y1492" i="2" s="1"/>
  <c r="AC1518" i="2"/>
  <c r="Y1493" i="2" s="1"/>
  <c r="AC1519" i="2"/>
  <c r="Y1494" i="2" s="1"/>
  <c r="AC1520" i="2"/>
  <c r="Y1495" i="2" s="1"/>
  <c r="AC1521" i="2"/>
  <c r="Y1496" i="2" s="1"/>
  <c r="AC1522" i="2"/>
  <c r="Y1497" i="2" s="1"/>
  <c r="AC1523" i="2"/>
  <c r="Y1498" i="2" s="1"/>
  <c r="AC1524" i="2"/>
  <c r="Y1499" i="2" s="1"/>
  <c r="AC1525" i="2"/>
  <c r="Y1500" i="2" s="1"/>
  <c r="AC1526" i="2"/>
  <c r="Y1501" i="2" s="1"/>
  <c r="AC1527" i="2"/>
  <c r="Y1502" i="2" s="1"/>
  <c r="AC1528" i="2"/>
  <c r="Y1503" i="2" s="1"/>
  <c r="AC1529" i="2"/>
  <c r="Y1504" i="2" s="1"/>
  <c r="AC1530" i="2"/>
  <c r="Y1505" i="2" s="1"/>
  <c r="AC1531" i="2"/>
  <c r="Y1506" i="2" s="1"/>
  <c r="AC1532" i="2"/>
  <c r="Y1507" i="2" s="1"/>
  <c r="AC1533" i="2"/>
  <c r="Y1508" i="2" s="1"/>
  <c r="AC1534" i="2"/>
  <c r="Y1509" i="2" s="1"/>
  <c r="AC1535" i="2"/>
  <c r="Y1510" i="2" s="1"/>
  <c r="AC1536" i="2"/>
  <c r="Y1511" i="2" s="1"/>
  <c r="AC1537" i="2"/>
  <c r="Y1512" i="2" s="1"/>
  <c r="AC1538" i="2"/>
  <c r="Y1513" i="2" s="1"/>
  <c r="AC1539" i="2"/>
  <c r="Y1514" i="2" s="1"/>
  <c r="AC1540" i="2"/>
  <c r="Y1515" i="2" s="1"/>
  <c r="AC1541" i="2"/>
  <c r="Y1516" i="2" s="1"/>
  <c r="AC1542" i="2"/>
  <c r="Y1517" i="2" s="1"/>
  <c r="AC1543" i="2"/>
  <c r="Y1518" i="2" s="1"/>
  <c r="AC1544" i="2"/>
  <c r="Y1519" i="2" s="1"/>
  <c r="AC1545" i="2"/>
  <c r="Y1520" i="2" s="1"/>
  <c r="AC1546" i="2"/>
  <c r="Y1521" i="2" s="1"/>
  <c r="AC1547" i="2"/>
  <c r="Y1522" i="2" s="1"/>
  <c r="AC1548" i="2"/>
  <c r="Y1523" i="2" s="1"/>
  <c r="AC1549" i="2"/>
  <c r="Y1524" i="2" s="1"/>
  <c r="AC1550" i="2"/>
  <c r="Y1525" i="2" s="1"/>
  <c r="AC1551" i="2"/>
  <c r="Y1526" i="2" s="1"/>
  <c r="AC1552" i="2"/>
  <c r="Y1527" i="2" s="1"/>
  <c r="AC1553" i="2"/>
  <c r="Y1528" i="2" s="1"/>
  <c r="AC1554" i="2"/>
  <c r="Y1529" i="2" s="1"/>
  <c r="AC1555" i="2"/>
  <c r="Y1530" i="2" s="1"/>
  <c r="AC1556" i="2"/>
  <c r="Y1531" i="2" s="1"/>
  <c r="AC1557" i="2"/>
  <c r="Y1532" i="2" s="1"/>
  <c r="AC1558" i="2"/>
  <c r="Y1533" i="2" s="1"/>
  <c r="AC1559" i="2"/>
  <c r="Y1534" i="2" s="1"/>
  <c r="AC1560" i="2"/>
  <c r="Y1535" i="2" s="1"/>
  <c r="AC1561" i="2"/>
  <c r="Y1536" i="2" s="1"/>
  <c r="AC1562" i="2"/>
  <c r="Y1537" i="2" s="1"/>
  <c r="AC1563" i="2"/>
  <c r="Y1538" i="2" s="1"/>
  <c r="AC1564" i="2"/>
  <c r="Y1539" i="2" s="1"/>
  <c r="AC1565" i="2"/>
  <c r="Y1540" i="2" s="1"/>
  <c r="AC1566" i="2"/>
  <c r="Y1541" i="2" s="1"/>
  <c r="AC1567" i="2"/>
  <c r="Y1542" i="2" s="1"/>
  <c r="AC1568" i="2"/>
  <c r="Y1543" i="2" s="1"/>
  <c r="AC1569" i="2"/>
  <c r="Y1544" i="2" s="1"/>
  <c r="AC1570" i="2"/>
  <c r="Y1545" i="2" s="1"/>
  <c r="AC1571" i="2"/>
  <c r="Y1546" i="2" s="1"/>
  <c r="AC1572" i="2"/>
  <c r="Y1547" i="2" s="1"/>
  <c r="AC1573" i="2"/>
  <c r="Y1548" i="2" s="1"/>
  <c r="AC1574" i="2"/>
  <c r="Y1549" i="2" s="1"/>
  <c r="AC1575" i="2"/>
  <c r="Y1550" i="2" s="1"/>
  <c r="AC1576" i="2"/>
  <c r="Y1551" i="2" s="1"/>
  <c r="AC1577" i="2"/>
  <c r="Y1552" i="2" s="1"/>
  <c r="AC1578" i="2"/>
  <c r="Y1553" i="2" s="1"/>
  <c r="AC1579" i="2"/>
  <c r="Y1554" i="2" s="1"/>
  <c r="AC1580" i="2"/>
  <c r="Y1555" i="2" s="1"/>
  <c r="AC1581" i="2"/>
  <c r="Y1556" i="2" s="1"/>
  <c r="AC1582" i="2"/>
  <c r="Y1557" i="2" s="1"/>
  <c r="AC1583" i="2"/>
  <c r="Y1558" i="2" s="1"/>
  <c r="AC1584" i="2"/>
  <c r="Y1559" i="2" s="1"/>
  <c r="AC1585" i="2"/>
  <c r="Y1560" i="2" s="1"/>
  <c r="AC1586" i="2"/>
  <c r="Y1561" i="2" s="1"/>
  <c r="AC1587" i="2"/>
  <c r="Y1562" i="2" s="1"/>
  <c r="AC1588" i="2"/>
  <c r="Y1563" i="2" s="1"/>
  <c r="AC1589" i="2"/>
  <c r="Y1564" i="2" s="1"/>
  <c r="AC1590" i="2"/>
  <c r="Y1565" i="2" s="1"/>
  <c r="AC1591" i="2"/>
  <c r="Y1566" i="2" s="1"/>
  <c r="AC1592" i="2"/>
  <c r="Y1567" i="2" s="1"/>
  <c r="AC1593" i="2"/>
  <c r="Y1568" i="2" s="1"/>
  <c r="AC1594" i="2"/>
  <c r="Y1569" i="2" s="1"/>
  <c r="AC1595" i="2"/>
  <c r="Y1570" i="2" s="1"/>
  <c r="AC1596" i="2"/>
  <c r="Y1571" i="2" s="1"/>
  <c r="AC1597" i="2"/>
  <c r="Y1572" i="2" s="1"/>
  <c r="AC1598" i="2"/>
  <c r="Y1573" i="2" s="1"/>
  <c r="AC1599" i="2"/>
  <c r="Y1574" i="2" s="1"/>
  <c r="AC1600" i="2"/>
  <c r="Y1575" i="2" s="1"/>
  <c r="AC1601" i="2"/>
  <c r="Y1576" i="2" s="1"/>
  <c r="AC1602" i="2"/>
  <c r="Y1577" i="2" s="1"/>
  <c r="AC1603" i="2"/>
  <c r="Y1578" i="2" s="1"/>
  <c r="AC1604" i="2"/>
  <c r="Y1579" i="2" s="1"/>
  <c r="AC1605" i="2"/>
  <c r="Y1580" i="2" s="1"/>
  <c r="AC1606" i="2"/>
  <c r="Y1581" i="2" s="1"/>
  <c r="AC1607" i="2"/>
  <c r="Y1582" i="2" s="1"/>
  <c r="AC1608" i="2"/>
  <c r="Y1583" i="2" s="1"/>
  <c r="AC1609" i="2"/>
  <c r="Y1584" i="2" s="1"/>
  <c r="AC1610" i="2"/>
  <c r="Y1585" i="2" s="1"/>
  <c r="AC1611" i="2"/>
  <c r="Y1586" i="2" s="1"/>
  <c r="AC1612" i="2"/>
  <c r="Y1587" i="2" s="1"/>
  <c r="AC1613" i="2"/>
  <c r="Y1588" i="2" s="1"/>
  <c r="AC1614" i="2"/>
  <c r="Y1589" i="2" s="1"/>
  <c r="AC1615" i="2"/>
  <c r="Y1590" i="2" s="1"/>
  <c r="AC1616" i="2"/>
  <c r="Y1591" i="2" s="1"/>
  <c r="AC1617" i="2"/>
  <c r="Y1592" i="2" s="1"/>
  <c r="AC1618" i="2"/>
  <c r="Y1593" i="2" s="1"/>
  <c r="AC1619" i="2"/>
  <c r="Y1594" i="2" s="1"/>
  <c r="AC1620" i="2"/>
  <c r="Y1595" i="2" s="1"/>
  <c r="AC1621" i="2"/>
  <c r="Y1596" i="2" s="1"/>
  <c r="AC1622" i="2"/>
  <c r="Y1597" i="2" s="1"/>
  <c r="AC1623" i="2"/>
  <c r="Y1598" i="2" s="1"/>
  <c r="AC1624" i="2"/>
  <c r="Y1599" i="2" s="1"/>
  <c r="AC1625" i="2"/>
  <c r="Y1600" i="2" s="1"/>
  <c r="AC1626" i="2"/>
  <c r="Y1601" i="2" s="1"/>
  <c r="AC1627" i="2"/>
  <c r="Y1602" i="2" s="1"/>
  <c r="AC1628" i="2"/>
  <c r="Y1603" i="2" s="1"/>
  <c r="AC1629" i="2"/>
  <c r="Y1604" i="2" s="1"/>
  <c r="AC1630" i="2"/>
  <c r="Y1605" i="2" s="1"/>
  <c r="AC1631" i="2"/>
  <c r="Y1606" i="2" s="1"/>
  <c r="AC1632" i="2"/>
  <c r="Y1607" i="2" s="1"/>
  <c r="AC1633" i="2"/>
  <c r="Y1608" i="2" s="1"/>
  <c r="AC1634" i="2"/>
  <c r="Y1609" i="2" s="1"/>
  <c r="AC1635" i="2"/>
  <c r="Y1610" i="2" s="1"/>
  <c r="AC1636" i="2"/>
  <c r="Y1611" i="2" s="1"/>
  <c r="AC1637" i="2"/>
  <c r="Y1612" i="2" s="1"/>
  <c r="AC1638" i="2"/>
  <c r="Y1613" i="2" s="1"/>
  <c r="AC1639" i="2"/>
  <c r="Y1614" i="2" s="1"/>
  <c r="AC1640" i="2"/>
  <c r="Y1615" i="2" s="1"/>
  <c r="AC1641" i="2"/>
  <c r="Y1616" i="2" s="1"/>
  <c r="AC1642" i="2"/>
  <c r="Y1617" i="2" s="1"/>
  <c r="AC1643" i="2"/>
  <c r="Y1618" i="2" s="1"/>
  <c r="AC1644" i="2"/>
  <c r="Y1619" i="2" s="1"/>
  <c r="AC1645" i="2"/>
  <c r="Y1620" i="2" s="1"/>
  <c r="AC1646" i="2"/>
  <c r="Y1621" i="2" s="1"/>
  <c r="AC1647" i="2"/>
  <c r="Y1622" i="2" s="1"/>
  <c r="AC1648" i="2"/>
  <c r="Y1623" i="2" s="1"/>
  <c r="AC1649" i="2"/>
  <c r="Y1624" i="2" s="1"/>
  <c r="AC1650" i="2"/>
  <c r="Y1625" i="2" s="1"/>
  <c r="AC1651" i="2"/>
  <c r="Y1626" i="2" s="1"/>
  <c r="AC1652" i="2"/>
  <c r="Y1627" i="2" s="1"/>
  <c r="AC1653" i="2"/>
  <c r="Y1628" i="2" s="1"/>
  <c r="AC1654" i="2"/>
  <c r="Y1629" i="2" s="1"/>
  <c r="AC1655" i="2"/>
  <c r="Y1630" i="2" s="1"/>
  <c r="AC1656" i="2"/>
  <c r="Y1631" i="2" s="1"/>
  <c r="AC1657" i="2"/>
  <c r="Y1632" i="2" s="1"/>
  <c r="AC1658" i="2"/>
  <c r="Y1633" i="2" s="1"/>
  <c r="AC1659" i="2"/>
  <c r="Y1634" i="2" s="1"/>
  <c r="AC1660" i="2"/>
  <c r="Y1635" i="2" s="1"/>
  <c r="AC1661" i="2"/>
  <c r="Y1636" i="2" s="1"/>
  <c r="AC1662" i="2"/>
  <c r="Y1637" i="2" s="1"/>
  <c r="AC1663" i="2"/>
  <c r="Y1638" i="2" s="1"/>
  <c r="AC1664" i="2"/>
  <c r="Y1639" i="2" s="1"/>
  <c r="AC1665" i="2"/>
  <c r="Y1640" i="2" s="1"/>
  <c r="AC1666" i="2"/>
  <c r="Y1641" i="2" s="1"/>
  <c r="AC1667" i="2"/>
  <c r="Y1642" i="2" s="1"/>
  <c r="AC1668" i="2"/>
  <c r="Y1643" i="2" s="1"/>
  <c r="AC1669" i="2"/>
  <c r="Y1644" i="2" s="1"/>
  <c r="AC1670" i="2"/>
  <c r="Y1645" i="2" s="1"/>
  <c r="AC1671" i="2"/>
  <c r="Y1646" i="2" s="1"/>
  <c r="AC1672" i="2"/>
  <c r="Y1647" i="2" s="1"/>
  <c r="AC1673" i="2"/>
  <c r="Y1648" i="2" s="1"/>
  <c r="AC1674" i="2"/>
  <c r="Y1649" i="2" s="1"/>
  <c r="AC1675" i="2"/>
  <c r="Y1650" i="2" s="1"/>
  <c r="AC1676" i="2"/>
  <c r="Y1651" i="2" s="1"/>
  <c r="AC1677" i="2"/>
  <c r="Y1652" i="2" s="1"/>
  <c r="AC1678" i="2"/>
  <c r="Y1653" i="2" s="1"/>
  <c r="AC1679" i="2"/>
  <c r="Y1654" i="2" s="1"/>
  <c r="AC1680" i="2"/>
  <c r="Y1655" i="2" s="1"/>
  <c r="AC1681" i="2"/>
  <c r="Y1656" i="2" s="1"/>
  <c r="AC1682" i="2"/>
  <c r="Y1657" i="2" s="1"/>
  <c r="AC1683" i="2"/>
  <c r="Y1658" i="2" s="1"/>
  <c r="AC1684" i="2"/>
  <c r="Y1659" i="2" s="1"/>
  <c r="AC1685" i="2"/>
  <c r="Y1660" i="2" s="1"/>
  <c r="AC1686" i="2"/>
  <c r="Y1661" i="2" s="1"/>
  <c r="AC1687" i="2"/>
  <c r="Y1662" i="2" s="1"/>
  <c r="AC1688" i="2"/>
  <c r="Y1663" i="2" s="1"/>
  <c r="AC1689" i="2"/>
  <c r="Y1664" i="2" s="1"/>
  <c r="AC1690" i="2"/>
  <c r="Y1665" i="2" s="1"/>
  <c r="AC1691" i="2"/>
  <c r="Y1666" i="2" s="1"/>
  <c r="AC1692" i="2"/>
  <c r="Y1667" i="2" s="1"/>
  <c r="AC1693" i="2"/>
  <c r="Y1668" i="2" s="1"/>
  <c r="AC1694" i="2"/>
  <c r="Y1669" i="2" s="1"/>
  <c r="AC1695" i="2"/>
  <c r="Y1670" i="2" s="1"/>
  <c r="AC1696" i="2"/>
  <c r="Y1671" i="2" s="1"/>
  <c r="AC1697" i="2"/>
  <c r="Y1672" i="2" s="1"/>
  <c r="AC1698" i="2"/>
  <c r="Y1673" i="2" s="1"/>
  <c r="AC1699" i="2"/>
  <c r="Y1674" i="2" s="1"/>
  <c r="AC1700" i="2"/>
  <c r="Y1675" i="2" s="1"/>
  <c r="AC1701" i="2"/>
  <c r="Y1676" i="2" s="1"/>
  <c r="AC1702" i="2"/>
  <c r="Y1677" i="2" s="1"/>
  <c r="AC1703" i="2"/>
  <c r="Y1678" i="2" s="1"/>
  <c r="AC1704" i="2"/>
  <c r="Y1679" i="2" s="1"/>
  <c r="AC1705" i="2"/>
  <c r="Y1680" i="2" s="1"/>
  <c r="AC1706" i="2"/>
  <c r="Y1681" i="2" s="1"/>
  <c r="AC1707" i="2"/>
  <c r="Y1682" i="2" s="1"/>
  <c r="AC1708" i="2"/>
  <c r="Y1683" i="2" s="1"/>
  <c r="AC1709" i="2"/>
  <c r="Y1684" i="2" s="1"/>
  <c r="AC1710" i="2"/>
  <c r="Y1685" i="2" s="1"/>
  <c r="AC1711" i="2"/>
  <c r="Y1686" i="2" s="1"/>
  <c r="AC1712" i="2"/>
  <c r="Y1687" i="2" s="1"/>
  <c r="AC1713" i="2"/>
  <c r="Y1688" i="2" s="1"/>
  <c r="AC1714" i="2"/>
  <c r="Y1689" i="2" s="1"/>
  <c r="AC1715" i="2"/>
  <c r="Y1690" i="2" s="1"/>
  <c r="AC1716" i="2"/>
  <c r="Y1691" i="2" s="1"/>
  <c r="AC1717" i="2"/>
  <c r="Y1692" i="2" s="1"/>
  <c r="AC1718" i="2"/>
  <c r="Y1693" i="2" s="1"/>
  <c r="AC1719" i="2"/>
  <c r="Y1694" i="2" s="1"/>
  <c r="AC1720" i="2"/>
  <c r="Y1695" i="2" s="1"/>
  <c r="AC1721" i="2"/>
  <c r="Y1696" i="2" s="1"/>
  <c r="AC1722" i="2"/>
  <c r="Y1697" i="2" s="1"/>
  <c r="AC1723" i="2"/>
  <c r="Y1698" i="2" s="1"/>
  <c r="AC1724" i="2"/>
  <c r="Y1699" i="2" s="1"/>
  <c r="AC1725" i="2"/>
  <c r="Y1700" i="2" s="1"/>
  <c r="AC1726" i="2"/>
  <c r="Y1701" i="2" s="1"/>
  <c r="AC1727" i="2"/>
  <c r="Y1702" i="2" s="1"/>
  <c r="AC1728" i="2"/>
  <c r="Y1703" i="2" s="1"/>
  <c r="AC1729" i="2"/>
  <c r="Y1704" i="2" s="1"/>
  <c r="AC1730" i="2"/>
  <c r="Y1705" i="2" s="1"/>
  <c r="AC1731" i="2"/>
  <c r="Y1706" i="2" s="1"/>
  <c r="AC1732" i="2"/>
  <c r="Y1707" i="2" s="1"/>
  <c r="AC1733" i="2"/>
  <c r="Y1708" i="2" s="1"/>
  <c r="AC1734" i="2"/>
  <c r="Y1709" i="2" s="1"/>
  <c r="AC1735" i="2"/>
  <c r="Y1710" i="2" s="1"/>
  <c r="AC1736" i="2"/>
  <c r="Y1711" i="2" s="1"/>
  <c r="AC1737" i="2"/>
  <c r="Y1712" i="2" s="1"/>
  <c r="AC1738" i="2"/>
  <c r="Y1713" i="2" s="1"/>
  <c r="AC1739" i="2"/>
  <c r="Y1714" i="2" s="1"/>
  <c r="AC1740" i="2"/>
  <c r="Y1715" i="2" s="1"/>
  <c r="AC1741" i="2"/>
  <c r="Y1716" i="2" s="1"/>
  <c r="AC1742" i="2"/>
  <c r="Y1717" i="2" s="1"/>
  <c r="AC1743" i="2"/>
  <c r="Y1718" i="2" s="1"/>
  <c r="AC1744" i="2"/>
  <c r="Y1719" i="2" s="1"/>
  <c r="AC1745" i="2"/>
  <c r="Y1720" i="2" s="1"/>
  <c r="AC1746" i="2"/>
  <c r="Y1721" i="2" s="1"/>
  <c r="AC1747" i="2"/>
  <c r="Y1722" i="2" s="1"/>
  <c r="AC1748" i="2"/>
  <c r="Y1723" i="2" s="1"/>
  <c r="AC1749" i="2"/>
  <c r="Y1724" i="2" s="1"/>
  <c r="AC1750" i="2"/>
  <c r="Y1725" i="2" s="1"/>
  <c r="AC1751" i="2"/>
  <c r="Y1726" i="2" s="1"/>
  <c r="AC1752" i="2"/>
  <c r="Y1727" i="2" s="1"/>
  <c r="AC1753" i="2"/>
  <c r="Y1728" i="2" s="1"/>
  <c r="AC1754" i="2"/>
  <c r="Y1729" i="2" s="1"/>
  <c r="AC1755" i="2"/>
  <c r="Y1730" i="2" s="1"/>
  <c r="AC1756" i="2"/>
  <c r="Y1731" i="2" s="1"/>
  <c r="AC1757" i="2"/>
  <c r="Y1732" i="2" s="1"/>
  <c r="AC1758" i="2"/>
  <c r="Y1733" i="2" s="1"/>
  <c r="AC1759" i="2"/>
  <c r="Y1734" i="2" s="1"/>
  <c r="AC1760" i="2"/>
  <c r="Y1735" i="2" s="1"/>
  <c r="AC1761" i="2"/>
  <c r="Y1736" i="2" s="1"/>
  <c r="AC1762" i="2"/>
  <c r="Y1737" i="2" s="1"/>
  <c r="AC1763" i="2"/>
  <c r="Y1738" i="2" s="1"/>
  <c r="AC1764" i="2"/>
  <c r="Y1739" i="2" s="1"/>
  <c r="AC1765" i="2"/>
  <c r="Y1740" i="2" s="1"/>
  <c r="AC1766" i="2"/>
  <c r="Y1741" i="2" s="1"/>
  <c r="AC1767" i="2"/>
  <c r="Y1742" i="2" s="1"/>
  <c r="AC1768" i="2"/>
  <c r="Y1743" i="2" s="1"/>
  <c r="AC1769" i="2"/>
  <c r="Y1744" i="2" s="1"/>
  <c r="AC1770" i="2"/>
  <c r="Y1745" i="2" s="1"/>
  <c r="AC1771" i="2"/>
  <c r="Y1746" i="2" s="1"/>
  <c r="AC1772" i="2"/>
  <c r="Y1747" i="2" s="1"/>
  <c r="AC1773" i="2"/>
  <c r="Y1748" i="2" s="1"/>
  <c r="AC1774" i="2"/>
  <c r="Y1749" i="2" s="1"/>
  <c r="AC1775" i="2"/>
  <c r="Y1750" i="2" s="1"/>
  <c r="AC1776" i="2"/>
  <c r="Y1751" i="2" s="1"/>
  <c r="AC1777" i="2"/>
  <c r="Y1752" i="2" s="1"/>
  <c r="AC1778" i="2"/>
  <c r="Y1753" i="2" s="1"/>
  <c r="AC1779" i="2"/>
  <c r="Y1754" i="2" s="1"/>
  <c r="AC1780" i="2"/>
  <c r="Y1755" i="2" s="1"/>
  <c r="AC1781" i="2"/>
  <c r="Y1756" i="2" s="1"/>
  <c r="AC1782" i="2"/>
  <c r="Y1757" i="2" s="1"/>
  <c r="AC1783" i="2"/>
  <c r="Y1758" i="2" s="1"/>
  <c r="AC1784" i="2"/>
  <c r="Y1759" i="2" s="1"/>
  <c r="AC1785" i="2"/>
  <c r="Y1760" i="2" s="1"/>
  <c r="AC1786" i="2"/>
  <c r="Y1761" i="2" s="1"/>
  <c r="AC1787" i="2"/>
  <c r="Y1762" i="2" s="1"/>
  <c r="AC1788" i="2"/>
  <c r="Y1763" i="2" s="1"/>
  <c r="AC1789" i="2"/>
  <c r="Y1764" i="2" s="1"/>
  <c r="AC1790" i="2"/>
  <c r="Y1765" i="2" s="1"/>
  <c r="AC1791" i="2"/>
  <c r="Y1766" i="2" s="1"/>
  <c r="AC1792" i="2"/>
  <c r="Y1767" i="2" s="1"/>
  <c r="AC1793" i="2"/>
  <c r="Y1768" i="2" s="1"/>
  <c r="AC1794" i="2"/>
  <c r="Y1769" i="2" s="1"/>
  <c r="AC1795" i="2"/>
  <c r="Y1770" i="2" s="1"/>
  <c r="AC1796" i="2"/>
  <c r="Y1771" i="2" s="1"/>
  <c r="AC1797" i="2"/>
  <c r="Y1772" i="2" s="1"/>
  <c r="AC1798" i="2"/>
  <c r="Y1773" i="2" s="1"/>
  <c r="AC1799" i="2"/>
  <c r="Y1774" i="2" s="1"/>
  <c r="AC1800" i="2"/>
  <c r="Y1775" i="2" s="1"/>
  <c r="AC1801" i="2"/>
  <c r="Y1776" i="2" s="1"/>
  <c r="AC1802" i="2"/>
  <c r="Y1777" i="2" s="1"/>
  <c r="AC1803" i="2"/>
  <c r="Y1778" i="2" s="1"/>
  <c r="AC1804" i="2"/>
  <c r="Y1779" i="2" s="1"/>
  <c r="AC1805" i="2"/>
  <c r="Y1780" i="2" s="1"/>
  <c r="AC1806" i="2"/>
  <c r="Y1781" i="2" s="1"/>
  <c r="AC1807" i="2"/>
  <c r="Y1782" i="2" s="1"/>
  <c r="AC1808" i="2"/>
  <c r="Y1783" i="2" s="1"/>
  <c r="AC1809" i="2"/>
  <c r="Y1784" i="2" s="1"/>
  <c r="AC1810" i="2"/>
  <c r="Y1785" i="2" s="1"/>
  <c r="AC1811" i="2"/>
  <c r="Y1786" i="2" s="1"/>
  <c r="AC1812" i="2"/>
  <c r="Y1787" i="2" s="1"/>
  <c r="AC1813" i="2"/>
  <c r="Y1788" i="2" s="1"/>
  <c r="AC1814" i="2"/>
  <c r="Y1789" i="2" s="1"/>
  <c r="AC1815" i="2"/>
  <c r="Y1790" i="2" s="1"/>
  <c r="AC1816" i="2"/>
  <c r="Y1791" i="2" s="1"/>
  <c r="AC1817" i="2"/>
  <c r="Y1792" i="2" s="1"/>
  <c r="AC1818" i="2"/>
  <c r="Y1793" i="2" s="1"/>
  <c r="AC1819" i="2"/>
  <c r="Y1794" i="2" s="1"/>
  <c r="AC1820" i="2"/>
  <c r="Y1795" i="2" s="1"/>
  <c r="AC1821" i="2"/>
  <c r="Y1796" i="2" s="1"/>
  <c r="AC1822" i="2"/>
  <c r="Y1797" i="2" s="1"/>
  <c r="AC1823" i="2"/>
  <c r="Y1798" i="2" s="1"/>
  <c r="AC1824" i="2"/>
  <c r="Y1799" i="2" s="1"/>
  <c r="AC1825" i="2"/>
  <c r="Y1800" i="2" s="1"/>
  <c r="AC1826" i="2"/>
  <c r="Y1801" i="2" s="1"/>
  <c r="AC1827" i="2"/>
  <c r="Y1802" i="2" s="1"/>
  <c r="AC1828" i="2"/>
  <c r="Y1803" i="2" s="1"/>
  <c r="AC1829" i="2"/>
  <c r="Y1804" i="2" s="1"/>
  <c r="AC1830" i="2"/>
  <c r="Y1805" i="2" s="1"/>
  <c r="AC1831" i="2"/>
  <c r="Y1806" i="2" s="1"/>
  <c r="AC1832" i="2"/>
  <c r="Y1807" i="2" s="1"/>
  <c r="AC1833" i="2"/>
  <c r="Y1808" i="2" s="1"/>
  <c r="AC1834" i="2"/>
  <c r="Y1809" i="2" s="1"/>
  <c r="AC1835" i="2"/>
  <c r="Y1810" i="2" s="1"/>
  <c r="AC1836" i="2"/>
  <c r="Y1811" i="2" s="1"/>
  <c r="AC1837" i="2"/>
  <c r="Y1812" i="2" s="1"/>
  <c r="AC1838" i="2"/>
  <c r="Y1813" i="2" s="1"/>
  <c r="AC1839" i="2"/>
  <c r="Y1814" i="2" s="1"/>
  <c r="AC1840" i="2"/>
  <c r="Y1815" i="2" s="1"/>
  <c r="AC1841" i="2"/>
  <c r="Y1816" i="2" s="1"/>
  <c r="AC1842" i="2"/>
  <c r="Y1817" i="2" s="1"/>
  <c r="AC1843" i="2"/>
  <c r="Y1818" i="2" s="1"/>
  <c r="AC1844" i="2"/>
  <c r="Y1819" i="2" s="1"/>
  <c r="AC1845" i="2"/>
  <c r="Y1820" i="2" s="1"/>
  <c r="AC1846" i="2"/>
  <c r="Y1821" i="2" s="1"/>
  <c r="AC1847" i="2"/>
  <c r="Y1822" i="2" s="1"/>
  <c r="AC1848" i="2"/>
  <c r="Y1823" i="2" s="1"/>
  <c r="AC1849" i="2"/>
  <c r="Y1824" i="2" s="1"/>
  <c r="AC1850" i="2"/>
  <c r="Y1825" i="2" s="1"/>
  <c r="AC1851" i="2"/>
  <c r="Y1826" i="2" s="1"/>
  <c r="AC1852" i="2"/>
  <c r="Y1827" i="2" s="1"/>
  <c r="AC1853" i="2"/>
  <c r="Y1828" i="2" s="1"/>
  <c r="AC1854" i="2"/>
  <c r="Y1829" i="2" s="1"/>
  <c r="AC1855" i="2"/>
  <c r="Y1830" i="2" s="1"/>
  <c r="AC1856" i="2"/>
  <c r="Y1831" i="2" s="1"/>
  <c r="AC1857" i="2"/>
  <c r="Y1832" i="2" s="1"/>
  <c r="AC1858" i="2"/>
  <c r="Y1833" i="2" s="1"/>
  <c r="AC1859" i="2"/>
  <c r="Y1834" i="2" s="1"/>
  <c r="AC1860" i="2"/>
  <c r="Y1835" i="2" s="1"/>
  <c r="AC1861" i="2"/>
  <c r="Y1836" i="2" s="1"/>
  <c r="AC1862" i="2"/>
  <c r="Y1837" i="2" s="1"/>
  <c r="AC1863" i="2"/>
  <c r="Y1838" i="2" s="1"/>
  <c r="AC1864" i="2"/>
  <c r="Y1839" i="2" s="1"/>
  <c r="AC1865" i="2"/>
  <c r="Y1840" i="2" s="1"/>
  <c r="AC1866" i="2"/>
  <c r="Y1841" i="2" s="1"/>
  <c r="AC1867" i="2"/>
  <c r="Y1842" i="2" s="1"/>
  <c r="AC1868" i="2"/>
  <c r="Y1843" i="2" s="1"/>
  <c r="AC1869" i="2"/>
  <c r="Y1844" i="2" s="1"/>
  <c r="AC1870" i="2"/>
  <c r="Y1845" i="2" s="1"/>
  <c r="AC1871" i="2"/>
  <c r="Y1846" i="2" s="1"/>
  <c r="AC1872" i="2"/>
  <c r="Y1847" i="2" s="1"/>
  <c r="AC1873" i="2"/>
  <c r="Y1848" i="2" s="1"/>
  <c r="AC1874" i="2"/>
  <c r="Y1849" i="2" s="1"/>
  <c r="AC1875" i="2"/>
  <c r="Y1850" i="2" s="1"/>
  <c r="AC1876" i="2"/>
  <c r="Y1851" i="2" s="1"/>
  <c r="AC1877" i="2"/>
  <c r="Y1852" i="2" s="1"/>
  <c r="AC1878" i="2"/>
  <c r="Y1853" i="2" s="1"/>
  <c r="AC1879" i="2"/>
  <c r="Y1854" i="2" s="1"/>
  <c r="AC1880" i="2"/>
  <c r="Y1855" i="2" s="1"/>
  <c r="AC1881" i="2"/>
  <c r="Y1856" i="2" s="1"/>
  <c r="AC1882" i="2"/>
  <c r="Y1857" i="2" s="1"/>
  <c r="AC1883" i="2"/>
  <c r="Y1858" i="2" s="1"/>
  <c r="AC1884" i="2"/>
  <c r="Y1859" i="2" s="1"/>
  <c r="AC1885" i="2"/>
  <c r="Y1860" i="2" s="1"/>
  <c r="AC1886" i="2"/>
  <c r="Y1861" i="2" s="1"/>
  <c r="AC1887" i="2"/>
  <c r="Y1862" i="2" s="1"/>
  <c r="AC1888" i="2"/>
  <c r="Y1863" i="2" s="1"/>
  <c r="AC1889" i="2"/>
  <c r="Y1864" i="2" s="1"/>
  <c r="AC1890" i="2"/>
  <c r="Y1865" i="2" s="1"/>
  <c r="AC1891" i="2"/>
  <c r="Y1866" i="2" s="1"/>
  <c r="AC1892" i="2"/>
  <c r="Y1867" i="2" s="1"/>
  <c r="AC1893" i="2"/>
  <c r="Y1868" i="2" s="1"/>
  <c r="AC1894" i="2"/>
  <c r="Y1869" i="2" s="1"/>
  <c r="AC1895" i="2"/>
  <c r="Y1870" i="2" s="1"/>
  <c r="AC1896" i="2"/>
  <c r="Y1871" i="2" s="1"/>
  <c r="AC1897" i="2"/>
  <c r="Y1872" i="2" s="1"/>
  <c r="AC1898" i="2"/>
  <c r="Y1873" i="2" s="1"/>
  <c r="AC1899" i="2"/>
  <c r="Y1874" i="2" s="1"/>
  <c r="AC1900" i="2"/>
  <c r="Y1875" i="2" s="1"/>
  <c r="AC1901" i="2"/>
  <c r="Y1876" i="2" s="1"/>
  <c r="AC1902" i="2"/>
  <c r="Y1877" i="2" s="1"/>
  <c r="AC1903" i="2"/>
  <c r="Y1878" i="2" s="1"/>
  <c r="AC1904" i="2"/>
  <c r="Y1879" i="2" s="1"/>
  <c r="AC1905" i="2"/>
  <c r="Y1880" i="2" s="1"/>
  <c r="AC1906" i="2"/>
  <c r="Y1881" i="2" s="1"/>
  <c r="AC1907" i="2"/>
  <c r="Y1882" i="2" s="1"/>
  <c r="AC1908" i="2"/>
  <c r="Y1883" i="2" s="1"/>
  <c r="AC1909" i="2"/>
  <c r="Y1884" i="2" s="1"/>
  <c r="AC1910" i="2"/>
  <c r="Y1885" i="2" s="1"/>
  <c r="AC1911" i="2"/>
  <c r="Y1886" i="2" s="1"/>
  <c r="AC1912" i="2"/>
  <c r="Y1887" i="2" s="1"/>
  <c r="AC1913" i="2"/>
  <c r="Y1888" i="2" s="1"/>
  <c r="AC1914" i="2"/>
  <c r="Y1889" i="2" s="1"/>
  <c r="AC1915" i="2"/>
  <c r="Y1890" i="2" s="1"/>
  <c r="AC1916" i="2"/>
  <c r="Y1891" i="2" s="1"/>
  <c r="AC1917" i="2"/>
  <c r="Y1892" i="2" s="1"/>
  <c r="AC1918" i="2"/>
  <c r="Y1893" i="2" s="1"/>
  <c r="AC1919" i="2"/>
  <c r="Y1894" i="2" s="1"/>
  <c r="AC1920" i="2"/>
  <c r="Y1895" i="2" s="1"/>
  <c r="AC1921" i="2"/>
  <c r="Y1896" i="2" s="1"/>
  <c r="AC1922" i="2"/>
  <c r="Y1897" i="2" s="1"/>
  <c r="AC1923" i="2"/>
  <c r="Y1898" i="2" s="1"/>
  <c r="AC1924" i="2"/>
  <c r="Y1899" i="2" s="1"/>
  <c r="AC1925" i="2"/>
  <c r="Y1900" i="2" s="1"/>
  <c r="AC1926" i="2"/>
  <c r="Y1901" i="2" s="1"/>
  <c r="AC1927" i="2"/>
  <c r="Y1902" i="2" s="1"/>
  <c r="AC1928" i="2"/>
  <c r="Y1903" i="2" s="1"/>
  <c r="AC1929" i="2"/>
  <c r="Y1904" i="2" s="1"/>
  <c r="AC1930" i="2"/>
  <c r="Y1905" i="2" s="1"/>
  <c r="AC1931" i="2"/>
  <c r="Y1906" i="2" s="1"/>
  <c r="AC1932" i="2"/>
  <c r="Y1907" i="2" s="1"/>
  <c r="AC1933" i="2"/>
  <c r="Y1908" i="2" s="1"/>
  <c r="AC1934" i="2"/>
  <c r="Y1909" i="2" s="1"/>
  <c r="AC1935" i="2"/>
  <c r="Y1910" i="2" s="1"/>
  <c r="AC1936" i="2"/>
  <c r="Y1911" i="2" s="1"/>
  <c r="AC1937" i="2"/>
  <c r="Y1912" i="2" s="1"/>
  <c r="AC1938" i="2"/>
  <c r="Y1913" i="2" s="1"/>
  <c r="AC1939" i="2"/>
  <c r="Y1914" i="2" s="1"/>
  <c r="AC1940" i="2"/>
  <c r="Y1915" i="2" s="1"/>
  <c r="AC1941" i="2"/>
  <c r="Y1916" i="2" s="1"/>
  <c r="AC1942" i="2"/>
  <c r="Y1917" i="2" s="1"/>
  <c r="AC1943" i="2"/>
  <c r="Y1918" i="2" s="1"/>
  <c r="AC1944" i="2"/>
  <c r="Y1919" i="2" s="1"/>
  <c r="AC1945" i="2"/>
  <c r="Y1920" i="2" s="1"/>
  <c r="AC1946" i="2"/>
  <c r="Y1921" i="2" s="1"/>
  <c r="AC1947" i="2"/>
  <c r="Y1922" i="2" s="1"/>
  <c r="AC1948" i="2"/>
  <c r="Y1923" i="2" s="1"/>
  <c r="AC1949" i="2"/>
  <c r="Y1924" i="2" s="1"/>
  <c r="AC1950" i="2"/>
  <c r="Y1925" i="2" s="1"/>
  <c r="AC1951" i="2"/>
  <c r="Y1926" i="2" s="1"/>
  <c r="AC1952" i="2"/>
  <c r="Y1927" i="2" s="1"/>
  <c r="AC1953" i="2"/>
  <c r="Y1928" i="2" s="1"/>
  <c r="AC1954" i="2"/>
  <c r="Y1929" i="2" s="1"/>
  <c r="AC1955" i="2"/>
  <c r="Y1930" i="2" s="1"/>
  <c r="AC1956" i="2"/>
  <c r="Y1931" i="2" s="1"/>
  <c r="AC1957" i="2"/>
  <c r="Y1932" i="2" s="1"/>
  <c r="AC1958" i="2"/>
  <c r="Y1933" i="2" s="1"/>
  <c r="AC1959" i="2"/>
  <c r="Y1934" i="2" s="1"/>
  <c r="AC1960" i="2"/>
  <c r="Y1935" i="2" s="1"/>
  <c r="AC1961" i="2"/>
  <c r="Y1936" i="2" s="1"/>
  <c r="AC1962" i="2"/>
  <c r="Y1937" i="2" s="1"/>
  <c r="AC1963" i="2"/>
  <c r="Y1938" i="2" s="1"/>
  <c r="AC1964" i="2"/>
  <c r="Y1939" i="2" s="1"/>
  <c r="AC1965" i="2"/>
  <c r="Y1940" i="2" s="1"/>
  <c r="AC1966" i="2"/>
  <c r="Y1941" i="2" s="1"/>
  <c r="AC1967" i="2"/>
  <c r="Y1942" i="2" s="1"/>
  <c r="AC1968" i="2"/>
  <c r="Y1943" i="2" s="1"/>
  <c r="AC1969" i="2"/>
  <c r="Y1944" i="2" s="1"/>
  <c r="AC1970" i="2"/>
  <c r="Y1945" i="2" s="1"/>
  <c r="AC1971" i="2"/>
  <c r="Y1946" i="2" s="1"/>
  <c r="AC1972" i="2"/>
  <c r="Y1947" i="2" s="1"/>
  <c r="AC1973" i="2"/>
  <c r="Y1948" i="2" s="1"/>
  <c r="AC1974" i="2"/>
  <c r="Y1949" i="2" s="1"/>
  <c r="AC1975" i="2"/>
  <c r="Y1950" i="2" s="1"/>
  <c r="AC1976" i="2"/>
  <c r="Y1951" i="2" s="1"/>
  <c r="AC1977" i="2"/>
  <c r="Y1952" i="2" s="1"/>
  <c r="AC1978" i="2"/>
  <c r="Y1953" i="2" s="1"/>
  <c r="AC1979" i="2"/>
  <c r="Y1954" i="2" s="1"/>
  <c r="AC1980" i="2"/>
  <c r="Y1955" i="2" s="1"/>
  <c r="AC1981" i="2"/>
  <c r="Y1956" i="2" s="1"/>
  <c r="AC1982" i="2"/>
  <c r="Y1957" i="2" s="1"/>
  <c r="AC1983" i="2"/>
  <c r="Y1958" i="2" s="1"/>
  <c r="AC1984" i="2"/>
  <c r="Y1959" i="2" s="1"/>
  <c r="AC1985" i="2"/>
  <c r="Y1960" i="2" s="1"/>
  <c r="AC1986" i="2"/>
  <c r="Y1961" i="2" s="1"/>
  <c r="AC1987" i="2"/>
  <c r="Y1962" i="2" s="1"/>
  <c r="AC1988" i="2"/>
  <c r="Y1963" i="2" s="1"/>
  <c r="AC1989" i="2"/>
  <c r="Y1964" i="2" s="1"/>
  <c r="AC1990" i="2"/>
  <c r="Y1965" i="2" s="1"/>
  <c r="AC1991" i="2"/>
  <c r="Y1966" i="2" s="1"/>
  <c r="AC1992" i="2"/>
  <c r="Y1967" i="2" s="1"/>
  <c r="AC1993" i="2"/>
  <c r="Y1968" i="2" s="1"/>
  <c r="AC1994" i="2"/>
  <c r="Y1969" i="2" s="1"/>
  <c r="AC1995" i="2"/>
  <c r="Y1970" i="2" s="1"/>
  <c r="AC1996" i="2"/>
  <c r="Y1971" i="2" s="1"/>
  <c r="AC1997" i="2"/>
  <c r="Y1972" i="2" s="1"/>
  <c r="AC1998" i="2"/>
  <c r="Y1973" i="2" s="1"/>
  <c r="AC1999" i="2"/>
  <c r="Y1974" i="2" s="1"/>
  <c r="AC2000" i="2"/>
  <c r="Y1975" i="2" s="1"/>
  <c r="AC2001" i="2"/>
  <c r="Y1976" i="2" s="1"/>
  <c r="AC2002" i="2"/>
  <c r="Y1977" i="2" s="1"/>
  <c r="AC2003" i="2"/>
  <c r="Y1978" i="2" s="1"/>
  <c r="AC2004" i="2"/>
  <c r="Y1979" i="2" s="1"/>
  <c r="AC2005" i="2"/>
  <c r="Y1980" i="2" s="1"/>
  <c r="AC2006" i="2"/>
  <c r="Y1981" i="2" s="1"/>
  <c r="AC2007" i="2"/>
  <c r="Y1982" i="2" s="1"/>
  <c r="AC2008" i="2"/>
  <c r="Y1983" i="2" s="1"/>
  <c r="AC2009" i="2"/>
  <c r="Y1984" i="2" s="1"/>
  <c r="AC2010" i="2"/>
  <c r="Y1985" i="2" s="1"/>
  <c r="AC2011" i="2"/>
  <c r="Y1986" i="2" s="1"/>
  <c r="AC2012" i="2"/>
  <c r="Y1987" i="2" s="1"/>
  <c r="AC2013" i="2"/>
  <c r="Y1988" i="2" s="1"/>
  <c r="AC2014" i="2"/>
  <c r="Y1989" i="2" s="1"/>
  <c r="AC2015" i="2"/>
  <c r="Y1990" i="2" s="1"/>
  <c r="AC2016" i="2"/>
  <c r="Y1991" i="2" s="1"/>
  <c r="AC2017" i="2"/>
  <c r="Y1992" i="2" s="1"/>
  <c r="AC2018" i="2"/>
  <c r="Y1993" i="2" s="1"/>
  <c r="AC2019" i="2"/>
  <c r="Y1994" i="2" s="1"/>
  <c r="AC2020" i="2"/>
  <c r="Y1995" i="2" s="1"/>
  <c r="AC2021" i="2"/>
  <c r="Y1996" i="2" s="1"/>
  <c r="AC2022" i="2"/>
  <c r="Y1997" i="2" s="1"/>
  <c r="AC2023" i="2"/>
  <c r="Y1998" i="2" s="1"/>
  <c r="AC2024" i="2"/>
  <c r="Y1999" i="2" s="1"/>
  <c r="AC2025" i="2"/>
  <c r="Y2000" i="2" s="1"/>
  <c r="AC2026" i="2"/>
  <c r="Y2001" i="2" s="1"/>
  <c r="AC2027" i="2"/>
  <c r="Y2002" i="2" s="1"/>
  <c r="AC2028" i="2"/>
  <c r="Y2003" i="2" s="1"/>
  <c r="AC2029" i="2"/>
  <c r="Y2004" i="2" s="1"/>
  <c r="AC2030" i="2"/>
  <c r="Y2005" i="2" s="1"/>
  <c r="AC2031" i="2"/>
  <c r="Y2006" i="2" s="1"/>
  <c r="AC2032" i="2"/>
  <c r="Y2007" i="2" s="1"/>
  <c r="AC2033" i="2"/>
  <c r="Y2008" i="2" s="1"/>
  <c r="AC2034" i="2"/>
  <c r="Y2009" i="2" s="1"/>
  <c r="AC2035" i="2"/>
  <c r="Y2010" i="2" s="1"/>
  <c r="AC2036" i="2"/>
  <c r="Y2011" i="2" s="1"/>
  <c r="AC2037" i="2"/>
  <c r="Y2012" i="2" s="1"/>
  <c r="AC2038" i="2"/>
  <c r="Y2013" i="2" s="1"/>
  <c r="AC2039" i="2"/>
  <c r="Y2014" i="2" s="1"/>
  <c r="AC2040" i="2"/>
  <c r="Y2015" i="2" s="1"/>
  <c r="AC2041" i="2"/>
  <c r="Y2016" i="2" s="1"/>
  <c r="AC2042" i="2"/>
  <c r="Y2017" i="2" s="1"/>
  <c r="AC2043" i="2"/>
  <c r="Y2018" i="2" s="1"/>
  <c r="AC2044" i="2"/>
  <c r="Y2019" i="2" s="1"/>
  <c r="AC2045" i="2"/>
  <c r="Y2020" i="2" s="1"/>
  <c r="AC2046" i="2"/>
  <c r="Y2021" i="2" s="1"/>
  <c r="AC2047" i="2"/>
  <c r="Y2022" i="2" s="1"/>
  <c r="AC2048" i="2"/>
  <c r="Y2023" i="2" s="1"/>
  <c r="AC2049" i="2"/>
  <c r="Y2024" i="2" s="1"/>
  <c r="AC2050" i="2"/>
  <c r="Y2025" i="2" s="1"/>
  <c r="AC2051" i="2"/>
  <c r="Y2026" i="2" s="1"/>
  <c r="AC2052" i="2"/>
  <c r="Y2027" i="2" s="1"/>
  <c r="AC2053" i="2"/>
  <c r="Y2028" i="2" s="1"/>
  <c r="AC2054" i="2"/>
  <c r="Y2029" i="2" s="1"/>
  <c r="AC2055" i="2"/>
  <c r="Y2030" i="2" s="1"/>
  <c r="AC2056" i="2"/>
  <c r="Y2031" i="2" s="1"/>
  <c r="AC2057" i="2"/>
  <c r="Y2032" i="2" s="1"/>
  <c r="AC2058" i="2"/>
  <c r="Y2033" i="2" s="1"/>
  <c r="AC2059" i="2"/>
  <c r="Y2034" i="2" s="1"/>
  <c r="AC2060" i="2"/>
  <c r="Y2035" i="2" s="1"/>
  <c r="AC2061" i="2"/>
  <c r="Y2036" i="2" s="1"/>
  <c r="AC2062" i="2"/>
  <c r="Y2037" i="2" s="1"/>
  <c r="AC2063" i="2"/>
  <c r="Y2038" i="2" s="1"/>
  <c r="AC2064" i="2"/>
  <c r="Y2039" i="2" s="1"/>
  <c r="AC2065" i="2"/>
  <c r="Y2040" i="2" s="1"/>
  <c r="AC2066" i="2"/>
  <c r="Y2041" i="2" s="1"/>
  <c r="AC2067" i="2"/>
  <c r="Y2042" i="2" s="1"/>
  <c r="AC2068" i="2"/>
  <c r="Y2043" i="2" s="1"/>
  <c r="AC2069" i="2"/>
  <c r="Y2044" i="2" s="1"/>
  <c r="AC2070" i="2"/>
  <c r="Y2045" i="2" s="1"/>
  <c r="AC2071" i="2"/>
  <c r="Y2046" i="2" s="1"/>
  <c r="AC2072" i="2"/>
  <c r="Y2047" i="2" s="1"/>
  <c r="AC2073" i="2"/>
  <c r="Y2048" i="2" s="1"/>
  <c r="AC2074" i="2"/>
  <c r="Y2049" i="2" s="1"/>
  <c r="AC2075" i="2"/>
  <c r="Y2050" i="2" s="1"/>
  <c r="AC2076" i="2"/>
  <c r="Y2051" i="2" s="1"/>
  <c r="AC2077" i="2"/>
  <c r="Y2052" i="2" s="1"/>
  <c r="AC2078" i="2"/>
  <c r="Y2053" i="2" s="1"/>
  <c r="AC2079" i="2"/>
  <c r="Y2054" i="2" s="1"/>
  <c r="AC2080" i="2"/>
  <c r="Y2055" i="2" s="1"/>
  <c r="AC2081" i="2"/>
  <c r="Y2056" i="2" s="1"/>
  <c r="AC2082" i="2"/>
  <c r="Y2057" i="2" s="1"/>
  <c r="AC2083" i="2"/>
  <c r="Y2058" i="2" s="1"/>
  <c r="AC2084" i="2"/>
  <c r="Y2059" i="2" s="1"/>
  <c r="AC2085" i="2"/>
  <c r="Y2060" i="2" s="1"/>
  <c r="AC2086" i="2"/>
  <c r="Y2061" i="2" s="1"/>
  <c r="AC2087" i="2"/>
  <c r="Y2062" i="2" s="1"/>
  <c r="AC2088" i="2"/>
  <c r="Y2063" i="2" s="1"/>
  <c r="AC2089" i="2"/>
  <c r="Y2064" i="2" s="1"/>
  <c r="AC2090" i="2"/>
  <c r="Y2065" i="2" s="1"/>
  <c r="AC2091" i="2"/>
  <c r="Y2066" i="2" s="1"/>
  <c r="AC2092" i="2"/>
  <c r="Y2067" i="2" s="1"/>
  <c r="AC2093" i="2"/>
  <c r="Y2068" i="2" s="1"/>
  <c r="AC2094" i="2"/>
  <c r="Y2069" i="2" s="1"/>
  <c r="AC2095" i="2"/>
  <c r="Y2070" i="2" s="1"/>
  <c r="AC2096" i="2"/>
  <c r="Y2071" i="2" s="1"/>
  <c r="AC2097" i="2"/>
  <c r="Y2072" i="2" s="1"/>
  <c r="AC2098" i="2"/>
  <c r="Y2073" i="2" s="1"/>
  <c r="AC2099" i="2"/>
  <c r="Y2074" i="2" s="1"/>
  <c r="AC2100" i="2"/>
  <c r="Y2075" i="2" s="1"/>
  <c r="AC2101" i="2"/>
  <c r="Y2076" i="2" s="1"/>
  <c r="AC2102" i="2"/>
  <c r="Y2077" i="2" s="1"/>
  <c r="AC2103" i="2"/>
  <c r="Y2078" i="2" s="1"/>
  <c r="AC2104" i="2"/>
  <c r="Y2079" i="2" s="1"/>
  <c r="AC2105" i="2"/>
  <c r="Y2080" i="2" s="1"/>
  <c r="AC2106" i="2"/>
  <c r="Y2081" i="2" s="1"/>
  <c r="AC2107" i="2"/>
  <c r="Y2082" i="2" s="1"/>
  <c r="AC2108" i="2"/>
  <c r="Y2083" i="2" s="1"/>
  <c r="AC2109" i="2"/>
  <c r="Y2084" i="2" s="1"/>
  <c r="AC2110" i="2"/>
  <c r="Y2085" i="2" s="1"/>
  <c r="AC2111" i="2"/>
  <c r="Y2086" i="2" s="1"/>
  <c r="AC2112" i="2"/>
  <c r="Y2087" i="2" s="1"/>
  <c r="AC2113" i="2"/>
  <c r="Y2088" i="2" s="1"/>
  <c r="AC2114" i="2"/>
  <c r="Y2089" i="2" s="1"/>
  <c r="AC2115" i="2"/>
  <c r="Y2090" i="2" s="1"/>
  <c r="AC2116" i="2"/>
  <c r="Y2091" i="2" s="1"/>
  <c r="AC2117" i="2"/>
  <c r="Y2092" i="2" s="1"/>
  <c r="AC2118" i="2"/>
  <c r="Y2093" i="2" s="1"/>
  <c r="AC2119" i="2"/>
  <c r="Y2094" i="2" s="1"/>
  <c r="AC2120" i="2"/>
  <c r="Y2095" i="2" s="1"/>
  <c r="AC2121" i="2"/>
  <c r="Y2096" i="2" s="1"/>
  <c r="AC2122" i="2"/>
  <c r="Y2097" i="2" s="1"/>
  <c r="AC2123" i="2"/>
  <c r="Y2098" i="2" s="1"/>
  <c r="AC2124" i="2"/>
  <c r="Y2099" i="2" s="1"/>
  <c r="AC2125" i="2"/>
  <c r="Y2100" i="2" s="1"/>
  <c r="AC2126" i="2"/>
  <c r="Y2101" i="2" s="1"/>
  <c r="AC2127" i="2"/>
  <c r="Y2102" i="2" s="1"/>
  <c r="AC2128" i="2"/>
  <c r="Y2103" i="2" s="1"/>
  <c r="AC2129" i="2"/>
  <c r="Y2104" i="2" s="1"/>
  <c r="AC2130" i="2"/>
  <c r="Y2105" i="2" s="1"/>
  <c r="AC2131" i="2"/>
  <c r="Y2106" i="2" s="1"/>
  <c r="AC2132" i="2"/>
  <c r="Y2107" i="2" s="1"/>
  <c r="AC2133" i="2"/>
  <c r="Y2108" i="2" s="1"/>
  <c r="AC2134" i="2"/>
  <c r="Y2109" i="2" s="1"/>
  <c r="AC2135" i="2"/>
  <c r="Y2110" i="2" s="1"/>
  <c r="AC2136" i="2"/>
  <c r="Y2111" i="2" s="1"/>
  <c r="AC2137" i="2"/>
  <c r="Y2112" i="2" s="1"/>
  <c r="AC2138" i="2"/>
  <c r="Y2113" i="2" s="1"/>
  <c r="AC2139" i="2"/>
  <c r="Y2114" i="2" s="1"/>
  <c r="AC2140" i="2"/>
  <c r="Y2115" i="2" s="1"/>
  <c r="AC2141" i="2"/>
  <c r="Y2116" i="2" s="1"/>
  <c r="AC2142" i="2"/>
  <c r="Y2117" i="2" s="1"/>
  <c r="AC2143" i="2"/>
  <c r="Y2118" i="2" s="1"/>
  <c r="AC2144" i="2"/>
  <c r="Y2119" i="2" s="1"/>
  <c r="AC2145" i="2"/>
  <c r="Y2120" i="2" s="1"/>
  <c r="AC2146" i="2"/>
  <c r="Y2121" i="2" s="1"/>
  <c r="AC2147" i="2"/>
  <c r="Y2122" i="2" s="1"/>
  <c r="AC2148" i="2"/>
  <c r="Y2123" i="2" s="1"/>
  <c r="AC2149" i="2"/>
  <c r="Y2124" i="2" s="1"/>
  <c r="AC2150" i="2"/>
  <c r="Y2125" i="2" s="1"/>
  <c r="AC2151" i="2"/>
  <c r="Y2126" i="2" s="1"/>
  <c r="AC2152" i="2"/>
  <c r="Y2127" i="2" s="1"/>
  <c r="AC2153" i="2"/>
  <c r="Y2128" i="2" s="1"/>
  <c r="AC2154" i="2"/>
  <c r="Y2129" i="2" s="1"/>
  <c r="AC2155" i="2"/>
  <c r="Y2130" i="2" s="1"/>
  <c r="AC2156" i="2"/>
  <c r="Y2131" i="2" s="1"/>
  <c r="AC2157" i="2"/>
  <c r="Y2132" i="2" s="1"/>
  <c r="AC2158" i="2"/>
  <c r="Y2133" i="2" s="1"/>
  <c r="AC2159" i="2"/>
  <c r="Y2134" i="2" s="1"/>
  <c r="AC2160" i="2"/>
  <c r="Y2135" i="2" s="1"/>
  <c r="AC2161" i="2"/>
  <c r="Y2136" i="2" s="1"/>
  <c r="AC2162" i="2"/>
  <c r="Y2137" i="2" s="1"/>
  <c r="AC2163" i="2"/>
  <c r="Y2138" i="2" s="1"/>
  <c r="AC2164" i="2"/>
  <c r="Y2139" i="2" s="1"/>
  <c r="AC2165" i="2"/>
  <c r="Y2140" i="2" s="1"/>
  <c r="AC2166" i="2"/>
  <c r="Y2141" i="2" s="1"/>
  <c r="AC2167" i="2"/>
  <c r="Y2142" i="2" s="1"/>
  <c r="AC2168" i="2"/>
  <c r="Y2143" i="2" s="1"/>
  <c r="AC2169" i="2"/>
  <c r="Y2144" i="2" s="1"/>
  <c r="AC2170" i="2"/>
  <c r="Y2145" i="2" s="1"/>
  <c r="AC2171" i="2"/>
  <c r="Y2146" i="2" s="1"/>
  <c r="AC2172" i="2"/>
  <c r="Y2147" i="2" s="1"/>
  <c r="AC2173" i="2"/>
  <c r="Y2148" i="2" s="1"/>
  <c r="AC2174" i="2"/>
  <c r="Y2149" i="2" s="1"/>
  <c r="AC2175" i="2"/>
  <c r="Y2150" i="2" s="1"/>
  <c r="AC2176" i="2"/>
  <c r="Y2151" i="2" s="1"/>
  <c r="AC2177" i="2"/>
  <c r="Y2152" i="2" s="1"/>
  <c r="AC2178" i="2"/>
  <c r="Y2153" i="2" s="1"/>
  <c r="AC2179" i="2"/>
  <c r="Y2154" i="2" s="1"/>
  <c r="AC2180" i="2"/>
  <c r="Y2155" i="2" s="1"/>
  <c r="AC2181" i="2"/>
  <c r="Y2156" i="2" s="1"/>
  <c r="AC2182" i="2"/>
  <c r="Y2157" i="2" s="1"/>
  <c r="AC2183" i="2"/>
  <c r="Y2158" i="2" s="1"/>
  <c r="AC2184" i="2"/>
  <c r="Y2159" i="2" s="1"/>
  <c r="AC2185" i="2"/>
  <c r="Y2160" i="2" s="1"/>
  <c r="AC2186" i="2"/>
  <c r="Y2161" i="2" s="1"/>
  <c r="AC2187" i="2"/>
  <c r="Y2162" i="2" s="1"/>
  <c r="AC2188" i="2"/>
  <c r="Y2163" i="2" s="1"/>
  <c r="AC2189" i="2"/>
  <c r="Y2164" i="2" s="1"/>
  <c r="AC2190" i="2"/>
  <c r="Y2165" i="2" s="1"/>
  <c r="AC2191" i="2"/>
  <c r="Y2166" i="2" s="1"/>
  <c r="AC2192" i="2"/>
  <c r="Y2167" i="2" s="1"/>
  <c r="AC2193" i="2"/>
  <c r="Y2168" i="2" s="1"/>
  <c r="AC2194" i="2"/>
  <c r="Y2169" i="2" s="1"/>
  <c r="AC2195" i="2"/>
  <c r="Y2170" i="2" s="1"/>
  <c r="AC2196" i="2"/>
  <c r="Y2171" i="2" s="1"/>
  <c r="AC2197" i="2"/>
  <c r="Y2172" i="2" s="1"/>
  <c r="AC2198" i="2"/>
  <c r="Y2173" i="2" s="1"/>
  <c r="AC2199" i="2"/>
  <c r="Y2174" i="2" s="1"/>
  <c r="AC2200" i="2"/>
  <c r="Y2175" i="2" s="1"/>
  <c r="AC2201" i="2"/>
  <c r="Y2176" i="2" s="1"/>
  <c r="AC2202" i="2"/>
  <c r="Y2177" i="2" s="1"/>
  <c r="AC2203" i="2"/>
  <c r="Y2178" i="2" s="1"/>
  <c r="AC2204" i="2"/>
  <c r="Y2179" i="2" s="1"/>
  <c r="AC2205" i="2"/>
  <c r="Y2180" i="2" s="1"/>
  <c r="AC2206" i="2"/>
  <c r="Y2181" i="2" s="1"/>
  <c r="AC2207" i="2"/>
  <c r="Y2182" i="2" s="1"/>
  <c r="AC2208" i="2"/>
  <c r="Y2183" i="2" s="1"/>
  <c r="AC2209" i="2"/>
  <c r="Y2184" i="2" s="1"/>
  <c r="AC2210" i="2"/>
  <c r="Y2185" i="2" s="1"/>
  <c r="AC2211" i="2"/>
  <c r="Y2186" i="2" s="1"/>
  <c r="AC2212" i="2"/>
  <c r="Y2187" i="2" s="1"/>
  <c r="AC2213" i="2"/>
  <c r="Y2188" i="2" s="1"/>
  <c r="AC2214" i="2"/>
  <c r="Y2189" i="2" s="1"/>
  <c r="AC2215" i="2"/>
  <c r="Y2190" i="2" s="1"/>
  <c r="AC2216" i="2"/>
  <c r="Y2191" i="2" s="1"/>
  <c r="AC2217" i="2"/>
  <c r="Y2192" i="2" s="1"/>
  <c r="AC2218" i="2"/>
  <c r="Y2193" i="2" s="1"/>
  <c r="AC2219" i="2"/>
  <c r="Y2194" i="2" s="1"/>
  <c r="AC2220" i="2"/>
  <c r="Y2195" i="2" s="1"/>
  <c r="AC2221" i="2"/>
  <c r="Y2196" i="2" s="1"/>
  <c r="AC2222" i="2"/>
  <c r="Y2197" i="2" s="1"/>
  <c r="AC2223" i="2"/>
  <c r="Y2198" i="2" s="1"/>
  <c r="AC2224" i="2"/>
  <c r="Y2199" i="2" s="1"/>
  <c r="AC2225" i="2"/>
  <c r="Y2200" i="2" s="1"/>
  <c r="AC2226" i="2"/>
  <c r="Y2201" i="2" s="1"/>
  <c r="AC2227" i="2"/>
  <c r="Y2202" i="2" s="1"/>
  <c r="AC2228" i="2"/>
  <c r="Y2203" i="2" s="1"/>
  <c r="AC2229" i="2"/>
  <c r="Y2204" i="2" s="1"/>
  <c r="AC2230" i="2"/>
  <c r="Y2205" i="2" s="1"/>
  <c r="AC2231" i="2"/>
  <c r="Y2206" i="2" s="1"/>
  <c r="AC2232" i="2"/>
  <c r="Y2207" i="2" s="1"/>
  <c r="AC2233" i="2"/>
  <c r="Y2208" i="2" s="1"/>
  <c r="AC2234" i="2"/>
  <c r="Y2209" i="2" s="1"/>
  <c r="AC2235" i="2"/>
  <c r="Y2210" i="2" s="1"/>
  <c r="AC2236" i="2"/>
  <c r="Y2211" i="2" s="1"/>
  <c r="AC2237" i="2"/>
  <c r="Y2212" i="2" s="1"/>
  <c r="AC2238" i="2"/>
  <c r="Y2213" i="2" s="1"/>
  <c r="AC2239" i="2"/>
  <c r="Y2214" i="2" s="1"/>
  <c r="AC2240" i="2"/>
  <c r="Y2215" i="2" s="1"/>
  <c r="AC2241" i="2"/>
  <c r="Y2216" i="2" s="1"/>
  <c r="AC2242" i="2"/>
  <c r="Y2217" i="2" s="1"/>
  <c r="AC2243" i="2"/>
  <c r="Y2218" i="2" s="1"/>
  <c r="AC2244" i="2"/>
  <c r="Y2219" i="2" s="1"/>
  <c r="AC2245" i="2"/>
  <c r="Y2220" i="2" s="1"/>
  <c r="AC2246" i="2"/>
  <c r="Y2221" i="2" s="1"/>
  <c r="AC2247" i="2"/>
  <c r="Y2222" i="2" s="1"/>
  <c r="AC2248" i="2"/>
  <c r="Y2223" i="2" s="1"/>
  <c r="AC2249" i="2"/>
  <c r="Y2224" i="2" s="1"/>
  <c r="AC2250" i="2"/>
  <c r="Y2225" i="2" s="1"/>
  <c r="AC2251" i="2"/>
  <c r="Y2226" i="2" s="1"/>
  <c r="AC2252" i="2"/>
  <c r="Y2227" i="2" s="1"/>
  <c r="AC2253" i="2"/>
  <c r="Y2228" i="2" s="1"/>
  <c r="AC2254" i="2"/>
  <c r="Y2229" i="2" s="1"/>
  <c r="AC2255" i="2"/>
  <c r="Y2230" i="2" s="1"/>
  <c r="AC2256" i="2"/>
  <c r="Y2231" i="2" s="1"/>
  <c r="AC2257" i="2"/>
  <c r="Y2232" i="2" s="1"/>
  <c r="AC2258" i="2"/>
  <c r="Y2233" i="2" s="1"/>
  <c r="AC2259" i="2"/>
  <c r="Y2234" i="2" s="1"/>
  <c r="AC2260" i="2"/>
  <c r="Y2235" i="2" s="1"/>
  <c r="AC2261" i="2"/>
  <c r="Y2236" i="2" s="1"/>
  <c r="AC2262" i="2"/>
  <c r="Y2237" i="2" s="1"/>
  <c r="AC2263" i="2"/>
  <c r="Y2238" i="2" s="1"/>
  <c r="AC2264" i="2"/>
  <c r="Y2239" i="2" s="1"/>
  <c r="AC2265" i="2"/>
  <c r="Y2240" i="2" s="1"/>
  <c r="AC2266" i="2"/>
  <c r="Y2241" i="2" s="1"/>
  <c r="AC2267" i="2"/>
  <c r="Y2242" i="2" s="1"/>
  <c r="AC2268" i="2"/>
  <c r="Y2243" i="2" s="1"/>
  <c r="AC2269" i="2"/>
  <c r="Y2244" i="2" s="1"/>
  <c r="AC2270" i="2"/>
  <c r="Y2245" i="2" s="1"/>
  <c r="AC2271" i="2"/>
  <c r="Y2246" i="2" s="1"/>
  <c r="AC2272" i="2"/>
  <c r="Y2247" i="2" s="1"/>
  <c r="AC2273" i="2"/>
  <c r="Y2248" i="2" s="1"/>
  <c r="AC2274" i="2"/>
  <c r="Y2249" i="2" s="1"/>
  <c r="AC2275" i="2"/>
  <c r="Y2250" i="2" s="1"/>
  <c r="AC2276" i="2"/>
  <c r="Y2251" i="2" s="1"/>
  <c r="AC2277" i="2"/>
  <c r="Y2252" i="2" s="1"/>
  <c r="AC2278" i="2"/>
  <c r="Y2253" i="2" s="1"/>
  <c r="AC2279" i="2"/>
  <c r="Y2254" i="2" s="1"/>
  <c r="AC2280" i="2"/>
  <c r="Y2255" i="2" s="1"/>
  <c r="AC2281" i="2"/>
  <c r="Y2256" i="2" s="1"/>
  <c r="AC2282" i="2"/>
  <c r="Y2257" i="2" s="1"/>
  <c r="AC2283" i="2"/>
  <c r="Y2258" i="2" s="1"/>
  <c r="AC2284" i="2"/>
  <c r="Y2259" i="2" s="1"/>
  <c r="AC2285" i="2"/>
  <c r="Y2260" i="2" s="1"/>
  <c r="AC2286" i="2"/>
  <c r="Y2261" i="2" s="1"/>
  <c r="AC2287" i="2"/>
  <c r="Y2262" i="2" s="1"/>
  <c r="AC2288" i="2"/>
  <c r="Y2263" i="2" s="1"/>
  <c r="AC2289" i="2"/>
  <c r="Y2264" i="2" s="1"/>
  <c r="AC2290" i="2"/>
  <c r="Y2265" i="2" s="1"/>
  <c r="AC2291" i="2"/>
  <c r="Y2266" i="2" s="1"/>
  <c r="AC2292" i="2"/>
  <c r="Y2267" i="2" s="1"/>
  <c r="AC2293" i="2"/>
  <c r="Y2268" i="2" s="1"/>
  <c r="AC2294" i="2"/>
  <c r="Y2269" i="2" s="1"/>
  <c r="AC2295" i="2"/>
  <c r="Y2270" i="2" s="1"/>
  <c r="AC2296" i="2"/>
  <c r="Y2271" i="2" s="1"/>
  <c r="AC2297" i="2"/>
  <c r="Y2272" i="2" s="1"/>
  <c r="AC2298" i="2"/>
  <c r="Y2273" i="2" s="1"/>
  <c r="AC2299" i="2"/>
  <c r="Y2274" i="2" s="1"/>
  <c r="AC2300" i="2"/>
  <c r="Y2275" i="2" s="1"/>
  <c r="AC2301" i="2"/>
  <c r="Y2276" i="2" s="1"/>
  <c r="AC2302" i="2"/>
  <c r="Y2277" i="2" s="1"/>
  <c r="AC2303" i="2"/>
  <c r="Y2278" i="2" s="1"/>
  <c r="AC2304" i="2"/>
  <c r="Y2279" i="2" s="1"/>
  <c r="AC2305" i="2"/>
  <c r="Y2280" i="2" s="1"/>
  <c r="AC2306" i="2"/>
  <c r="Y2281" i="2" s="1"/>
  <c r="AC2307" i="2"/>
  <c r="Y2282" i="2" s="1"/>
  <c r="AC2308" i="2"/>
  <c r="Y2283" i="2" s="1"/>
  <c r="AC2309" i="2"/>
  <c r="Y2284" i="2" s="1"/>
  <c r="AC2310" i="2"/>
  <c r="Y2285" i="2" s="1"/>
  <c r="AC2311" i="2"/>
  <c r="Y2286" i="2" s="1"/>
  <c r="AC2312" i="2"/>
  <c r="Y2287" i="2" s="1"/>
  <c r="AC2313" i="2"/>
  <c r="Y2288" i="2" s="1"/>
  <c r="AC2314" i="2"/>
  <c r="Y2289" i="2" s="1"/>
  <c r="AC2315" i="2"/>
  <c r="Y2290" i="2" s="1"/>
  <c r="AC2316" i="2"/>
  <c r="Y2291" i="2" s="1"/>
  <c r="AC2317" i="2"/>
  <c r="Y2292" i="2" s="1"/>
  <c r="AC2318" i="2"/>
  <c r="Y2293" i="2" s="1"/>
  <c r="AC2319" i="2"/>
  <c r="Y2294" i="2" s="1"/>
  <c r="AC2320" i="2"/>
  <c r="Y2295" i="2" s="1"/>
  <c r="AC2321" i="2"/>
  <c r="Y2296" i="2" s="1"/>
  <c r="AC2322" i="2"/>
  <c r="Y2297" i="2" s="1"/>
  <c r="AC2323" i="2"/>
  <c r="Y2298" i="2" s="1"/>
  <c r="AC2324" i="2"/>
  <c r="Y2299" i="2" s="1"/>
  <c r="AC2325" i="2"/>
  <c r="Y2300" i="2" s="1"/>
  <c r="AC2326" i="2"/>
  <c r="Y2301" i="2" s="1"/>
  <c r="AC2327" i="2"/>
  <c r="Y2302" i="2" s="1"/>
  <c r="AC2328" i="2"/>
  <c r="Y2303" i="2" s="1"/>
  <c r="AC2329" i="2"/>
  <c r="Y2304" i="2" s="1"/>
  <c r="AC2330" i="2"/>
  <c r="Y2305" i="2" s="1"/>
  <c r="AC2331" i="2"/>
  <c r="Y2306" i="2" s="1"/>
  <c r="AC2332" i="2"/>
  <c r="Y2307" i="2" s="1"/>
  <c r="AC2333" i="2"/>
  <c r="Y2308" i="2" s="1"/>
  <c r="AC2334" i="2"/>
  <c r="Y2309" i="2" s="1"/>
  <c r="AC2335" i="2"/>
  <c r="Y2310" i="2" s="1"/>
  <c r="AC2336" i="2"/>
  <c r="Y2311" i="2" s="1"/>
  <c r="AC2337" i="2"/>
  <c r="Y2312" i="2" s="1"/>
  <c r="AC2338" i="2"/>
  <c r="Y2313" i="2" s="1"/>
  <c r="AC2339" i="2"/>
  <c r="Y2314" i="2" s="1"/>
  <c r="AC2340" i="2"/>
  <c r="Y2315" i="2" s="1"/>
  <c r="AC2341" i="2"/>
  <c r="Y2316" i="2" s="1"/>
  <c r="AC2342" i="2"/>
  <c r="Y2317" i="2" s="1"/>
  <c r="AC2343" i="2"/>
  <c r="Y2318" i="2" s="1"/>
  <c r="AC2344" i="2"/>
  <c r="Y2319" i="2" s="1"/>
  <c r="AC2345" i="2"/>
  <c r="Y2320" i="2" s="1"/>
  <c r="AC2346" i="2"/>
  <c r="Y2321" i="2" s="1"/>
  <c r="AC2347" i="2"/>
  <c r="Y2322" i="2" s="1"/>
  <c r="AC2348" i="2"/>
  <c r="Y2323" i="2" s="1"/>
  <c r="AC2349" i="2"/>
  <c r="Y2324" i="2" s="1"/>
  <c r="AC2350" i="2"/>
  <c r="Y2325" i="2" s="1"/>
  <c r="AC2351" i="2"/>
  <c r="Y2326" i="2" s="1"/>
  <c r="AC2352" i="2"/>
  <c r="Y2327" i="2" s="1"/>
  <c r="AC2353" i="2"/>
  <c r="Y2328" i="2" s="1"/>
  <c r="AC2354" i="2"/>
  <c r="Y2329" i="2" s="1"/>
  <c r="AC2355" i="2"/>
  <c r="Y2330" i="2" s="1"/>
  <c r="AC2356" i="2"/>
  <c r="Y2331" i="2" s="1"/>
  <c r="AC2357" i="2"/>
  <c r="Y2332" i="2" s="1"/>
  <c r="AC2358" i="2"/>
  <c r="Y2333" i="2" s="1"/>
  <c r="AC2359" i="2"/>
  <c r="Y2334" i="2" s="1"/>
  <c r="AC2360" i="2"/>
  <c r="Y2335" i="2" s="1"/>
  <c r="AC2361" i="2"/>
  <c r="Y2336" i="2" s="1"/>
  <c r="AC2362" i="2"/>
  <c r="Y2337" i="2" s="1"/>
  <c r="AC2363" i="2"/>
  <c r="Y2338" i="2" s="1"/>
  <c r="AC2364" i="2"/>
  <c r="Y2339" i="2" s="1"/>
  <c r="AC2365" i="2"/>
  <c r="Y2340" i="2" s="1"/>
  <c r="AC2366" i="2"/>
  <c r="Y2341" i="2" s="1"/>
  <c r="AC2367" i="2"/>
  <c r="Y2342" i="2" s="1"/>
  <c r="AC2368" i="2"/>
  <c r="Y2343" i="2" s="1"/>
  <c r="AC2369" i="2"/>
  <c r="Y2344" i="2" s="1"/>
  <c r="AC2370" i="2"/>
  <c r="Y2345" i="2" s="1"/>
  <c r="AC2371" i="2"/>
  <c r="Y2346" i="2" s="1"/>
  <c r="AC2372" i="2"/>
  <c r="Y2347" i="2" s="1"/>
  <c r="AC2373" i="2"/>
  <c r="Y2348" i="2" s="1"/>
  <c r="AC2374" i="2"/>
  <c r="Y2349" i="2" s="1"/>
  <c r="AC2375" i="2"/>
  <c r="Y2350" i="2" s="1"/>
  <c r="AC2376" i="2"/>
  <c r="Y2351" i="2" s="1"/>
  <c r="AC2377" i="2"/>
  <c r="Y2352" i="2" s="1"/>
  <c r="AC2378" i="2"/>
  <c r="Y2353" i="2" s="1"/>
  <c r="AC2379" i="2"/>
  <c r="Y2354" i="2" s="1"/>
  <c r="AC2380" i="2"/>
  <c r="Y2355" i="2" s="1"/>
  <c r="AC2381" i="2"/>
  <c r="Y2356" i="2" s="1"/>
  <c r="AC2382" i="2"/>
  <c r="Y2357" i="2" s="1"/>
  <c r="AC2383" i="2"/>
  <c r="Y2358" i="2" s="1"/>
  <c r="AC2384" i="2"/>
  <c r="Y2359" i="2" s="1"/>
  <c r="AC2385" i="2"/>
  <c r="Y2360" i="2" s="1"/>
  <c r="AC2386" i="2"/>
  <c r="Y2361" i="2" s="1"/>
  <c r="AC2387" i="2"/>
  <c r="Y2362" i="2" s="1"/>
  <c r="AC2388" i="2"/>
  <c r="Y2363" i="2" s="1"/>
  <c r="AC2389" i="2"/>
  <c r="Y2364" i="2" s="1"/>
  <c r="AC2390" i="2"/>
  <c r="Y2365" i="2" s="1"/>
  <c r="AC2391" i="2"/>
  <c r="Y2366" i="2" s="1"/>
  <c r="AC2392" i="2"/>
  <c r="Y2367" i="2" s="1"/>
  <c r="AC2393" i="2"/>
  <c r="Y2368" i="2" s="1"/>
  <c r="AC2394" i="2"/>
  <c r="Y2369" i="2" s="1"/>
  <c r="AC2395" i="2"/>
  <c r="Y2370" i="2" s="1"/>
  <c r="AC2396" i="2"/>
  <c r="Y2371" i="2" s="1"/>
  <c r="AC2397" i="2"/>
  <c r="Y2372" i="2" s="1"/>
  <c r="AC2398" i="2"/>
  <c r="Y2373" i="2" s="1"/>
  <c r="AC2399" i="2"/>
  <c r="Y2374" i="2" s="1"/>
  <c r="AC2400" i="2"/>
  <c r="Y2375" i="2" s="1"/>
  <c r="AC2401" i="2"/>
  <c r="Y2376" i="2" s="1"/>
  <c r="AC2402" i="2"/>
  <c r="Y2377" i="2" s="1"/>
  <c r="AC2403" i="2"/>
  <c r="Y2378" i="2" s="1"/>
  <c r="AC2404" i="2"/>
  <c r="Y2379" i="2" s="1"/>
  <c r="AC2405" i="2"/>
  <c r="Y2380" i="2" s="1"/>
  <c r="AC2406" i="2"/>
  <c r="Y2381" i="2" s="1"/>
  <c r="AC2407" i="2"/>
  <c r="Y2382" i="2" s="1"/>
  <c r="AC2408" i="2"/>
  <c r="Y2383" i="2" s="1"/>
  <c r="AC2409" i="2"/>
  <c r="Y2384" i="2" s="1"/>
  <c r="AC2410" i="2"/>
  <c r="Y2385" i="2" s="1"/>
  <c r="AC2411" i="2"/>
  <c r="Y2386" i="2" s="1"/>
  <c r="AC2412" i="2"/>
  <c r="Y2387" i="2" s="1"/>
  <c r="AC2413" i="2"/>
  <c r="Y2388" i="2" s="1"/>
  <c r="AC2414" i="2"/>
  <c r="Y2389" i="2" s="1"/>
  <c r="AC2415" i="2"/>
  <c r="Y2390" i="2" s="1"/>
  <c r="AC2416" i="2"/>
  <c r="Y2391" i="2" s="1"/>
  <c r="AC2417" i="2"/>
  <c r="Y2392" i="2" s="1"/>
  <c r="AC2418" i="2"/>
  <c r="Y2393" i="2" s="1"/>
  <c r="AC2419" i="2"/>
  <c r="Y2394" i="2" s="1"/>
  <c r="AC2420" i="2"/>
  <c r="Y2395" i="2" s="1"/>
  <c r="AC2421" i="2"/>
  <c r="Y2396" i="2" s="1"/>
  <c r="AC2422" i="2"/>
  <c r="Y2397" i="2" s="1"/>
  <c r="AC2423" i="2"/>
  <c r="Y2398" i="2" s="1"/>
  <c r="AC2424" i="2"/>
  <c r="Y2399" i="2" s="1"/>
  <c r="AC2425" i="2"/>
  <c r="Y2400" i="2" s="1"/>
  <c r="AC2426" i="2"/>
  <c r="Y2401" i="2" s="1"/>
  <c r="AC2427" i="2"/>
  <c r="Y2402" i="2" s="1"/>
  <c r="AC2428" i="2"/>
  <c r="Y2403" i="2" s="1"/>
  <c r="AC2429" i="2"/>
  <c r="Y2404" i="2" s="1"/>
  <c r="AC2430" i="2"/>
  <c r="Y2405" i="2" s="1"/>
  <c r="AC2431" i="2"/>
  <c r="Y2406" i="2" s="1"/>
  <c r="AC2432" i="2"/>
  <c r="Y2407" i="2" s="1"/>
  <c r="AC2433" i="2"/>
  <c r="Y2408" i="2" s="1"/>
  <c r="AC2434" i="2"/>
  <c r="Y2409" i="2" s="1"/>
  <c r="AC2435" i="2"/>
  <c r="Y2410" i="2" s="1"/>
  <c r="AC2436" i="2"/>
  <c r="Y2411" i="2" s="1"/>
  <c r="AC2437" i="2"/>
  <c r="Y2412" i="2" s="1"/>
  <c r="AC2438" i="2"/>
  <c r="Y2413" i="2" s="1"/>
  <c r="AC2439" i="2"/>
  <c r="Y2414" i="2" s="1"/>
  <c r="AC2440" i="2"/>
  <c r="Y2415" i="2" s="1"/>
  <c r="AC2441" i="2"/>
  <c r="Y2416" i="2" s="1"/>
  <c r="AC2442" i="2"/>
  <c r="Y2417" i="2" s="1"/>
  <c r="AC2443" i="2"/>
  <c r="Y2418" i="2" s="1"/>
  <c r="AC2444" i="2"/>
  <c r="Y2419" i="2" s="1"/>
  <c r="AC2445" i="2"/>
  <c r="Y2420" i="2" s="1"/>
  <c r="AC2446" i="2"/>
  <c r="Y2421" i="2" s="1"/>
  <c r="AC2447" i="2"/>
  <c r="Y2422" i="2" s="1"/>
  <c r="AC2448" i="2"/>
  <c r="Y2423" i="2" s="1"/>
  <c r="AC2449" i="2"/>
  <c r="Y2424" i="2" s="1"/>
  <c r="AC2450" i="2"/>
  <c r="Y2425" i="2" s="1"/>
  <c r="AC2451" i="2"/>
  <c r="Y2426" i="2" s="1"/>
  <c r="AC2452" i="2"/>
  <c r="Y2427" i="2" s="1"/>
  <c r="AC2453" i="2"/>
  <c r="Y2428" i="2" s="1"/>
  <c r="AC2454" i="2"/>
  <c r="Y2429" i="2" s="1"/>
  <c r="AC2455" i="2"/>
  <c r="Y2430" i="2" s="1"/>
  <c r="AC2456" i="2"/>
  <c r="Y2431" i="2" s="1"/>
  <c r="AC2457" i="2"/>
  <c r="Y2432" i="2" s="1"/>
  <c r="AC2458" i="2"/>
  <c r="Y2433" i="2" s="1"/>
  <c r="AC2459" i="2"/>
  <c r="Y2434" i="2" s="1"/>
  <c r="AC2460" i="2"/>
  <c r="Y2435" i="2" s="1"/>
  <c r="AC2461" i="2"/>
  <c r="Y2436" i="2" s="1"/>
  <c r="AC2462" i="2"/>
  <c r="Y2437" i="2" s="1"/>
  <c r="AC2463" i="2"/>
  <c r="Y2438" i="2" s="1"/>
  <c r="AC2464" i="2"/>
  <c r="Y2439" i="2" s="1"/>
  <c r="AC2465" i="2"/>
  <c r="Y2440" i="2" s="1"/>
  <c r="AC2466" i="2"/>
  <c r="Y2441" i="2" s="1"/>
  <c r="AC2467" i="2"/>
  <c r="Y2442" i="2" s="1"/>
  <c r="AC2468" i="2"/>
  <c r="Y2443" i="2" s="1"/>
  <c r="AC2469" i="2"/>
  <c r="Y2444" i="2" s="1"/>
  <c r="AC2470" i="2"/>
  <c r="Y2445" i="2" s="1"/>
  <c r="AC2471" i="2"/>
  <c r="Y2446" i="2" s="1"/>
  <c r="AC2472" i="2"/>
  <c r="Y2447" i="2" s="1"/>
  <c r="AC2473" i="2"/>
  <c r="Y2448" i="2" s="1"/>
  <c r="AC2474" i="2"/>
  <c r="Y2449" i="2" s="1"/>
  <c r="AC2475" i="2"/>
  <c r="Y2450" i="2" s="1"/>
  <c r="AC2476" i="2"/>
  <c r="Y2451" i="2" s="1"/>
  <c r="AC2477" i="2"/>
  <c r="Y2452" i="2" s="1"/>
  <c r="AC2478" i="2"/>
  <c r="Y2453" i="2" s="1"/>
  <c r="AC2479" i="2"/>
  <c r="Y2454" i="2" s="1"/>
  <c r="AC2480" i="2"/>
  <c r="Y2455" i="2" s="1"/>
  <c r="AC2481" i="2"/>
  <c r="Y2456" i="2" s="1"/>
  <c r="AC2482" i="2"/>
  <c r="Y2457" i="2" s="1"/>
  <c r="AC2483" i="2"/>
  <c r="Y2458" i="2" s="1"/>
  <c r="AC2484" i="2"/>
  <c r="Y2459" i="2" s="1"/>
  <c r="AC2485" i="2"/>
  <c r="Y2460" i="2" s="1"/>
  <c r="AC2486" i="2"/>
  <c r="Y2461" i="2" s="1"/>
  <c r="AC2487" i="2"/>
  <c r="Y2462" i="2" s="1"/>
  <c r="AC2488" i="2"/>
  <c r="Y2463" i="2" s="1"/>
  <c r="AC2489" i="2"/>
  <c r="Y2464" i="2" s="1"/>
  <c r="AC2490" i="2"/>
  <c r="Y2465" i="2" s="1"/>
  <c r="AC2491" i="2"/>
  <c r="Y2466" i="2" s="1"/>
  <c r="AC2492" i="2"/>
  <c r="Y2467" i="2" s="1"/>
  <c r="AC2493" i="2"/>
  <c r="Y2468" i="2" s="1"/>
  <c r="AC2494" i="2"/>
  <c r="Y2469" i="2" s="1"/>
  <c r="AC2495" i="2"/>
  <c r="Y2470" i="2" s="1"/>
  <c r="AC2496" i="2"/>
  <c r="Y2471" i="2" s="1"/>
  <c r="AC2497" i="2"/>
  <c r="Y2472" i="2" s="1"/>
  <c r="AC2498" i="2"/>
  <c r="Y2473" i="2" s="1"/>
  <c r="AC2499" i="2"/>
  <c r="Y2474" i="2" s="1"/>
  <c r="AC2500" i="2"/>
  <c r="Y2475" i="2" s="1"/>
  <c r="AC2501" i="2"/>
  <c r="Y2476" i="2" s="1"/>
  <c r="AC2502" i="2"/>
  <c r="Y2477" i="2" s="1"/>
  <c r="AC2503" i="2"/>
  <c r="Y2478" i="2" s="1"/>
  <c r="AC2504" i="2"/>
  <c r="Y2479" i="2" s="1"/>
  <c r="AC2505" i="2"/>
  <c r="Y2480" i="2" s="1"/>
  <c r="AC2506" i="2"/>
  <c r="Y2481" i="2" s="1"/>
  <c r="AC2507" i="2"/>
  <c r="Y2482" i="2" s="1"/>
  <c r="AC2508" i="2"/>
  <c r="Y2483" i="2" s="1"/>
  <c r="AC2509" i="2"/>
  <c r="Y2484" i="2" s="1"/>
  <c r="AC2510" i="2"/>
  <c r="Y2485" i="2" s="1"/>
  <c r="AC2511" i="2"/>
  <c r="Y2486" i="2" s="1"/>
  <c r="AC2512" i="2"/>
  <c r="Y2487" i="2" s="1"/>
  <c r="AC2513" i="2"/>
  <c r="Y2488" i="2" s="1"/>
  <c r="AC2514" i="2"/>
  <c r="Y2489" i="2" s="1"/>
  <c r="AC2515" i="2"/>
  <c r="Y2490" i="2" s="1"/>
  <c r="AC2516" i="2"/>
  <c r="Y2491" i="2" s="1"/>
  <c r="AC2517" i="2"/>
  <c r="Y2492" i="2" s="1"/>
  <c r="AC2518" i="2"/>
  <c r="Y2493" i="2" s="1"/>
  <c r="AC2519" i="2"/>
  <c r="Y2494" i="2" s="1"/>
  <c r="AC2520" i="2"/>
  <c r="Y2495" i="2" s="1"/>
  <c r="AC2521" i="2"/>
  <c r="Y2496" i="2" s="1"/>
  <c r="AC2522" i="2"/>
  <c r="Y2497" i="2" s="1"/>
  <c r="AC2523" i="2"/>
  <c r="Y2498" i="2" s="1"/>
  <c r="AC2524" i="2"/>
  <c r="Y2499" i="2" s="1"/>
  <c r="AC2525" i="2"/>
  <c r="Y2500" i="2" s="1"/>
  <c r="AC2526" i="2"/>
  <c r="Y2501" i="2" s="1"/>
  <c r="AC2527" i="2"/>
  <c r="Y2502" i="2" s="1"/>
  <c r="AC2528" i="2"/>
  <c r="Y2503" i="2" s="1"/>
  <c r="AC2529" i="2"/>
  <c r="Y2504" i="2" s="1"/>
  <c r="AC2530" i="2"/>
  <c r="Y2505" i="2" s="1"/>
  <c r="AC2531" i="2"/>
  <c r="Y2506" i="2" s="1"/>
  <c r="AC2532" i="2"/>
  <c r="Y2507" i="2" s="1"/>
  <c r="AC2533" i="2"/>
  <c r="Y2508" i="2" s="1"/>
  <c r="AC2534" i="2"/>
  <c r="Y2509" i="2" s="1"/>
  <c r="AC2535" i="2"/>
  <c r="Y2510" i="2" s="1"/>
  <c r="AC2536" i="2"/>
  <c r="Y2511" i="2" s="1"/>
  <c r="AC2537" i="2"/>
  <c r="Y2512" i="2" s="1"/>
  <c r="AC2538" i="2"/>
  <c r="Y2513" i="2" s="1"/>
  <c r="AC2539" i="2"/>
  <c r="Y2514" i="2" s="1"/>
  <c r="AC2540" i="2"/>
  <c r="Y2515" i="2" s="1"/>
  <c r="AC2541" i="2"/>
  <c r="Y2516" i="2" s="1"/>
  <c r="AC2542" i="2"/>
  <c r="Y2517" i="2" s="1"/>
  <c r="AC2543" i="2"/>
  <c r="Y2518" i="2" s="1"/>
  <c r="AC2544" i="2"/>
  <c r="Y2519" i="2" s="1"/>
  <c r="AC2545" i="2"/>
  <c r="Y2520" i="2" s="1"/>
  <c r="AC2546" i="2"/>
  <c r="Y2521" i="2" s="1"/>
  <c r="AC2547" i="2"/>
  <c r="Y2522" i="2" s="1"/>
  <c r="AC2548" i="2"/>
  <c r="Y2523" i="2" s="1"/>
  <c r="AC2549" i="2"/>
  <c r="Y2524" i="2" s="1"/>
  <c r="AC2550" i="2"/>
  <c r="Y2525" i="2" s="1"/>
  <c r="AC2551" i="2"/>
  <c r="Y2526" i="2" s="1"/>
  <c r="AC2552" i="2"/>
  <c r="Y2527" i="2" s="1"/>
  <c r="AC2553" i="2"/>
  <c r="Y2528" i="2" s="1"/>
  <c r="AC2554" i="2"/>
  <c r="Y2529" i="2" s="1"/>
  <c r="AC2555" i="2"/>
  <c r="Y2530" i="2" s="1"/>
  <c r="AC2556" i="2"/>
  <c r="Y2531" i="2" s="1"/>
  <c r="AC2557" i="2"/>
  <c r="Y2532" i="2" s="1"/>
  <c r="AC2558" i="2"/>
  <c r="Y2533" i="2" s="1"/>
  <c r="AC2559" i="2"/>
  <c r="Y2534" i="2" s="1"/>
  <c r="AC2560" i="2"/>
  <c r="Y2535" i="2" s="1"/>
  <c r="AC2561" i="2"/>
  <c r="Y2536" i="2" s="1"/>
  <c r="AC2562" i="2"/>
  <c r="Y2537" i="2" s="1"/>
  <c r="AC2563" i="2"/>
  <c r="Y2538" i="2" s="1"/>
  <c r="AC2564" i="2"/>
  <c r="Y2539" i="2" s="1"/>
  <c r="AC2565" i="2"/>
  <c r="Y2540" i="2" s="1"/>
  <c r="AC2566" i="2"/>
  <c r="Y2541" i="2" s="1"/>
  <c r="AC2567" i="2"/>
  <c r="Y2542" i="2" s="1"/>
  <c r="AC2568" i="2"/>
  <c r="Y2543" i="2" s="1"/>
  <c r="AC2569" i="2"/>
  <c r="Y2544" i="2" s="1"/>
  <c r="AC2570" i="2"/>
  <c r="Y2545" i="2" s="1"/>
  <c r="AC2571" i="2"/>
  <c r="Y2546" i="2" s="1"/>
  <c r="AC2572" i="2"/>
  <c r="Y2547" i="2" s="1"/>
  <c r="AC2573" i="2"/>
  <c r="Y2548" i="2" s="1"/>
  <c r="AC2574" i="2"/>
  <c r="Y2549" i="2" s="1"/>
  <c r="AC2575" i="2"/>
  <c r="Y2550" i="2" s="1"/>
  <c r="AC2576" i="2"/>
  <c r="Y2551" i="2" s="1"/>
  <c r="AC2577" i="2"/>
  <c r="Y2552" i="2" s="1"/>
  <c r="AC2578" i="2"/>
  <c r="Y2553" i="2" s="1"/>
  <c r="AC2579" i="2"/>
  <c r="Y2554" i="2" s="1"/>
  <c r="AC2580" i="2"/>
  <c r="Y2555" i="2" s="1"/>
  <c r="AC2581" i="2"/>
  <c r="Y2556" i="2" s="1"/>
  <c r="AC2582" i="2"/>
  <c r="Y2557" i="2" s="1"/>
  <c r="AC2583" i="2"/>
  <c r="Y2558" i="2" s="1"/>
  <c r="AC2584" i="2"/>
  <c r="Y2559" i="2" s="1"/>
  <c r="AC2585" i="2"/>
  <c r="Y2560" i="2" s="1"/>
  <c r="AC2586" i="2"/>
  <c r="Y2561" i="2" s="1"/>
  <c r="AC2587" i="2"/>
  <c r="Y2562" i="2" s="1"/>
  <c r="AC2588" i="2"/>
  <c r="Y2563" i="2" s="1"/>
  <c r="AC2589" i="2"/>
  <c r="Y2564" i="2" s="1"/>
  <c r="AC2590" i="2"/>
  <c r="Y2565" i="2" s="1"/>
  <c r="AC2591" i="2"/>
  <c r="Y2566" i="2" s="1"/>
  <c r="AC2592" i="2"/>
  <c r="Y2567" i="2" s="1"/>
  <c r="AC2593" i="2"/>
  <c r="Y2568" i="2" s="1"/>
  <c r="AC2594" i="2"/>
  <c r="Y2569" i="2" s="1"/>
  <c r="AC2595" i="2"/>
  <c r="Y2570" i="2" s="1"/>
  <c r="AC2596" i="2"/>
  <c r="Y2571" i="2" s="1"/>
  <c r="AC2597" i="2"/>
  <c r="Y2572" i="2" s="1"/>
  <c r="AC2598" i="2"/>
  <c r="Y2573" i="2" s="1"/>
  <c r="AC2599" i="2"/>
  <c r="Y2574" i="2" s="1"/>
  <c r="AC2600" i="2"/>
  <c r="Y2575" i="2" s="1"/>
  <c r="AC2601" i="2"/>
  <c r="Y2576" i="2" s="1"/>
  <c r="AC2602" i="2"/>
  <c r="Y2577" i="2" s="1"/>
  <c r="AC2603" i="2"/>
  <c r="Y2578" i="2" s="1"/>
  <c r="AC2604" i="2"/>
  <c r="Y2579" i="2" s="1"/>
  <c r="AC2605" i="2"/>
  <c r="Y2580" i="2" s="1"/>
  <c r="AC2606" i="2"/>
  <c r="Y2581" i="2" s="1"/>
  <c r="AC2607" i="2"/>
  <c r="Y2582" i="2" s="1"/>
  <c r="AC2608" i="2"/>
  <c r="Y2583" i="2" s="1"/>
  <c r="AC2609" i="2"/>
  <c r="Y2584" i="2" s="1"/>
  <c r="AC2610" i="2"/>
  <c r="Y2585" i="2" s="1"/>
  <c r="AC2611" i="2"/>
  <c r="Y2586" i="2" s="1"/>
  <c r="AC2612" i="2"/>
  <c r="Y2587" i="2" s="1"/>
  <c r="AC2613" i="2"/>
  <c r="Y2588" i="2" s="1"/>
  <c r="AC2614" i="2"/>
  <c r="Y2589" i="2" s="1"/>
  <c r="AC2615" i="2"/>
  <c r="Y2590" i="2" s="1"/>
  <c r="AC2616" i="2"/>
  <c r="Y2591" i="2" s="1"/>
  <c r="AC2617" i="2"/>
  <c r="Y2592" i="2" s="1"/>
  <c r="AC2618" i="2"/>
  <c r="Y2593" i="2" s="1"/>
  <c r="AC2619" i="2"/>
  <c r="Y2594" i="2" s="1"/>
  <c r="AC2620" i="2"/>
  <c r="Y2595" i="2" s="1"/>
  <c r="AC2621" i="2"/>
  <c r="Y2596" i="2" s="1"/>
  <c r="AC2622" i="2"/>
  <c r="Y2597" i="2" s="1"/>
  <c r="AC2623" i="2"/>
  <c r="Y2598" i="2" s="1"/>
  <c r="AC2624" i="2"/>
  <c r="Y2599" i="2" s="1"/>
  <c r="AC2625" i="2"/>
  <c r="Y2600" i="2" s="1"/>
  <c r="AC2626" i="2"/>
  <c r="Y2601" i="2" s="1"/>
  <c r="AC2627" i="2"/>
  <c r="Y2602" i="2" s="1"/>
  <c r="AC2628" i="2"/>
  <c r="Y2603" i="2" s="1"/>
  <c r="AC2629" i="2"/>
  <c r="Y2604" i="2" s="1"/>
  <c r="AC2630" i="2"/>
  <c r="Y2605" i="2" s="1"/>
  <c r="AC2631" i="2"/>
  <c r="Y2606" i="2" s="1"/>
  <c r="AC2632" i="2"/>
  <c r="Y2607" i="2" s="1"/>
  <c r="AC2633" i="2"/>
  <c r="Y2608" i="2" s="1"/>
  <c r="AC2634" i="2"/>
  <c r="Y2609" i="2" s="1"/>
  <c r="AC2635" i="2"/>
  <c r="Y2610" i="2" s="1"/>
  <c r="AC2636" i="2"/>
  <c r="Y2611" i="2" s="1"/>
  <c r="AC2637" i="2"/>
  <c r="Y2612" i="2" s="1"/>
  <c r="AC2638" i="2"/>
  <c r="Y2613" i="2" s="1"/>
  <c r="AC2639" i="2"/>
  <c r="Y2614" i="2" s="1"/>
  <c r="AC2640" i="2"/>
  <c r="Y2615" i="2" s="1"/>
  <c r="AC2641" i="2"/>
  <c r="Y2616" i="2" s="1"/>
  <c r="AC2642" i="2"/>
  <c r="Y2617" i="2" s="1"/>
  <c r="AC2643" i="2"/>
  <c r="Y2618" i="2" s="1"/>
  <c r="AC2644" i="2"/>
  <c r="Y2619" i="2" s="1"/>
  <c r="AC2645" i="2"/>
  <c r="Y2620" i="2" s="1"/>
  <c r="AC2646" i="2"/>
  <c r="Y2621" i="2" s="1"/>
  <c r="AC2647" i="2"/>
  <c r="Y2622" i="2" s="1"/>
  <c r="AC2648" i="2"/>
  <c r="Y2623" i="2" s="1"/>
  <c r="AC2649" i="2"/>
  <c r="Y2624" i="2" s="1"/>
  <c r="AC2650" i="2"/>
  <c r="Y2625" i="2" s="1"/>
  <c r="AC2651" i="2"/>
  <c r="Y2626" i="2" s="1"/>
  <c r="AC2652" i="2"/>
  <c r="Y2627" i="2" s="1"/>
  <c r="AC2653" i="2"/>
  <c r="Y2628" i="2" s="1"/>
  <c r="AC2654" i="2"/>
  <c r="Y2629" i="2" s="1"/>
  <c r="AC2655" i="2"/>
  <c r="Y2630" i="2" s="1"/>
  <c r="AC2656" i="2"/>
  <c r="Y2631" i="2" s="1"/>
  <c r="AC2657" i="2"/>
  <c r="Y2632" i="2" s="1"/>
  <c r="AC2658" i="2"/>
  <c r="Y2633" i="2" s="1"/>
  <c r="AC2659" i="2"/>
  <c r="Y2634" i="2" s="1"/>
  <c r="AC2660" i="2"/>
  <c r="Y2635" i="2" s="1"/>
  <c r="AC2661" i="2"/>
  <c r="Y2636" i="2" s="1"/>
  <c r="AC2662" i="2"/>
  <c r="Y2637" i="2" s="1"/>
  <c r="AC2663" i="2"/>
  <c r="Y2638" i="2" s="1"/>
  <c r="AC2664" i="2"/>
  <c r="Y2639" i="2" s="1"/>
  <c r="AC2665" i="2"/>
  <c r="Y2640" i="2" s="1"/>
  <c r="AC2666" i="2"/>
  <c r="Y2641" i="2" s="1"/>
  <c r="AC2667" i="2"/>
  <c r="Y2642" i="2" s="1"/>
  <c r="AC2668" i="2"/>
  <c r="Y2643" i="2" s="1"/>
  <c r="AC2669" i="2"/>
  <c r="Y2644" i="2" s="1"/>
  <c r="AC2670" i="2"/>
  <c r="Y2645" i="2" s="1"/>
  <c r="AC2671" i="2"/>
  <c r="Y2646" i="2" s="1"/>
  <c r="AC2672" i="2"/>
  <c r="Y2647" i="2" s="1"/>
  <c r="AC2673" i="2"/>
  <c r="Y2648" i="2" s="1"/>
  <c r="AC2674" i="2"/>
  <c r="Y2649" i="2" s="1"/>
  <c r="AC2675" i="2"/>
  <c r="Y2650" i="2" s="1"/>
  <c r="AC2676" i="2"/>
  <c r="Y2651" i="2" s="1"/>
  <c r="AC2677" i="2"/>
  <c r="Y2652" i="2" s="1"/>
  <c r="AC2678" i="2"/>
  <c r="Y2653" i="2" s="1"/>
  <c r="AC2679" i="2"/>
  <c r="Y2654" i="2" s="1"/>
  <c r="AC2680" i="2"/>
  <c r="Y2655" i="2" s="1"/>
  <c r="AC2681" i="2"/>
  <c r="Y2656" i="2" s="1"/>
  <c r="AC2682" i="2"/>
  <c r="Y2657" i="2" s="1"/>
  <c r="AC2683" i="2"/>
  <c r="Y2658" i="2" s="1"/>
  <c r="AC2684" i="2"/>
  <c r="Y2659" i="2" s="1"/>
  <c r="AC2685" i="2"/>
  <c r="Y2660" i="2" s="1"/>
  <c r="AC2686" i="2"/>
  <c r="Y2661" i="2" s="1"/>
  <c r="AC2687" i="2"/>
  <c r="Y2662" i="2" s="1"/>
  <c r="AC2688" i="2"/>
  <c r="Y2663" i="2" s="1"/>
  <c r="AC2689" i="2"/>
  <c r="Y2664" i="2" s="1"/>
  <c r="AC2690" i="2"/>
  <c r="Y2665" i="2" s="1"/>
  <c r="AC2691" i="2"/>
  <c r="Y2666" i="2" s="1"/>
  <c r="AC2692" i="2"/>
  <c r="Y2667" i="2" s="1"/>
  <c r="AC2693" i="2"/>
  <c r="Y2668" i="2" s="1"/>
  <c r="AC2694" i="2"/>
  <c r="Y2669" i="2" s="1"/>
  <c r="AC2695" i="2"/>
  <c r="Y2670" i="2" s="1"/>
  <c r="AC2696" i="2"/>
  <c r="Y2671" i="2" s="1"/>
  <c r="AC2697" i="2"/>
  <c r="Y2672" i="2" s="1"/>
  <c r="AC2698" i="2"/>
  <c r="Y2673" i="2" s="1"/>
  <c r="AC2699" i="2"/>
  <c r="Y2674" i="2" s="1"/>
  <c r="AC2700" i="2"/>
  <c r="Y2675" i="2" s="1"/>
  <c r="AC2701" i="2"/>
  <c r="Y2676" i="2" s="1"/>
  <c r="AC2702" i="2"/>
  <c r="Y2677" i="2" s="1"/>
  <c r="AC2703" i="2"/>
  <c r="Y2678" i="2" s="1"/>
  <c r="AC2704" i="2"/>
  <c r="Y2679" i="2" s="1"/>
  <c r="AC2705" i="2"/>
  <c r="Y2680" i="2" s="1"/>
  <c r="AC2706" i="2"/>
  <c r="Y2681" i="2" s="1"/>
  <c r="AC2707" i="2"/>
  <c r="Y2682" i="2" s="1"/>
  <c r="AC2708" i="2"/>
  <c r="Y2683" i="2" s="1"/>
  <c r="AC2709" i="2"/>
  <c r="Y2684" i="2" s="1"/>
  <c r="AC2710" i="2"/>
  <c r="Y2685" i="2" s="1"/>
  <c r="AC2711" i="2"/>
  <c r="Y2686" i="2" s="1"/>
  <c r="AC2712" i="2"/>
  <c r="Y2687" i="2" s="1"/>
  <c r="AC2713" i="2"/>
  <c r="Y2688" i="2" s="1"/>
  <c r="AC2714" i="2"/>
  <c r="Y2689" i="2" s="1"/>
  <c r="AC2715" i="2"/>
  <c r="Y2690" i="2" s="1"/>
  <c r="AC2716" i="2"/>
  <c r="Y2691" i="2" s="1"/>
  <c r="AC2717" i="2"/>
  <c r="Y2692" i="2" s="1"/>
  <c r="AC2718" i="2"/>
  <c r="Y2693" i="2" s="1"/>
  <c r="AC2719" i="2"/>
  <c r="Y2694" i="2" s="1"/>
  <c r="AC2720" i="2"/>
  <c r="Y2695" i="2" s="1"/>
  <c r="AC2721" i="2"/>
  <c r="Y2696" i="2" s="1"/>
  <c r="AC2722" i="2"/>
  <c r="Y2697" i="2" s="1"/>
  <c r="AC2723" i="2"/>
  <c r="Y2698" i="2" s="1"/>
  <c r="AC2724" i="2"/>
  <c r="Y2699" i="2" s="1"/>
  <c r="AC2725" i="2"/>
  <c r="Y2700" i="2" s="1"/>
  <c r="AC2726" i="2"/>
  <c r="Y2701" i="2" s="1"/>
  <c r="AC2727" i="2"/>
  <c r="Y2702" i="2" s="1"/>
  <c r="AC2728" i="2"/>
  <c r="Y2703" i="2" s="1"/>
  <c r="AC2729" i="2"/>
  <c r="Y2704" i="2" s="1"/>
  <c r="AC2730" i="2"/>
  <c r="Y2705" i="2" s="1"/>
  <c r="AC2731" i="2"/>
  <c r="Y2706" i="2" s="1"/>
  <c r="AC2732" i="2"/>
  <c r="Y2707" i="2" s="1"/>
  <c r="AC2733" i="2"/>
  <c r="Y2708" i="2" s="1"/>
  <c r="AC2734" i="2"/>
  <c r="Y2709" i="2" s="1"/>
  <c r="AC2735" i="2"/>
  <c r="Y2710" i="2" s="1"/>
  <c r="AC2736" i="2"/>
  <c r="Y2711" i="2" s="1"/>
  <c r="AC2737" i="2"/>
  <c r="Y2712" i="2" s="1"/>
  <c r="AC2738" i="2"/>
  <c r="Y2713" i="2" s="1"/>
  <c r="AC2739" i="2"/>
  <c r="Y2714" i="2" s="1"/>
  <c r="AC2740" i="2"/>
  <c r="Y2715" i="2" s="1"/>
  <c r="AC2741" i="2"/>
  <c r="Y2716" i="2" s="1"/>
  <c r="AC2742" i="2"/>
  <c r="Y2717" i="2" s="1"/>
  <c r="AC2743" i="2"/>
  <c r="Y2718" i="2" s="1"/>
  <c r="AC2744" i="2"/>
  <c r="Y2719" i="2" s="1"/>
  <c r="AC2745" i="2"/>
  <c r="Y2720" i="2" s="1"/>
  <c r="AC2746" i="2"/>
  <c r="Y2721" i="2" s="1"/>
  <c r="AC2747" i="2"/>
  <c r="Y2722" i="2" s="1"/>
  <c r="AC2748" i="2"/>
  <c r="Y2723" i="2" s="1"/>
  <c r="AC2749" i="2"/>
  <c r="Y2724" i="2" s="1"/>
  <c r="AC2750" i="2"/>
  <c r="Y2725" i="2" s="1"/>
  <c r="AC2751" i="2"/>
  <c r="Y2726" i="2" s="1"/>
  <c r="AC2752" i="2"/>
  <c r="Y2727" i="2" s="1"/>
  <c r="AC2753" i="2"/>
  <c r="Y2728" i="2" s="1"/>
  <c r="AC2754" i="2"/>
  <c r="Y2729" i="2" s="1"/>
  <c r="AC2755" i="2"/>
  <c r="Y2730" i="2" s="1"/>
  <c r="AC2756" i="2"/>
  <c r="Y2731" i="2" s="1"/>
  <c r="AC2757" i="2"/>
  <c r="Y2732" i="2" s="1"/>
  <c r="AC2758" i="2"/>
  <c r="Y2733" i="2" s="1"/>
  <c r="AC2759" i="2"/>
  <c r="Y2734" i="2" s="1"/>
  <c r="AC2760" i="2"/>
  <c r="Y2735" i="2" s="1"/>
  <c r="AC2761" i="2"/>
  <c r="Y2736" i="2" s="1"/>
  <c r="AC2762" i="2"/>
  <c r="Y2737" i="2" s="1"/>
  <c r="AC2763" i="2"/>
  <c r="Y2738" i="2" s="1"/>
  <c r="AC2764" i="2"/>
  <c r="Y2739" i="2" s="1"/>
  <c r="AC2765" i="2"/>
  <c r="Y2740" i="2" s="1"/>
  <c r="AC2766" i="2"/>
  <c r="Y2741" i="2" s="1"/>
  <c r="AC2767" i="2"/>
  <c r="Y2742" i="2" s="1"/>
  <c r="AC2768" i="2"/>
  <c r="Y2743" i="2" s="1"/>
  <c r="AC2769" i="2"/>
  <c r="Y2744" i="2" s="1"/>
  <c r="AC2770" i="2"/>
  <c r="Y2745" i="2" s="1"/>
  <c r="AC2771" i="2"/>
  <c r="Y2746" i="2" s="1"/>
  <c r="AC2772" i="2"/>
  <c r="Y2747" i="2" s="1"/>
  <c r="AC2773" i="2"/>
  <c r="Y2748" i="2" s="1"/>
  <c r="AC2774" i="2"/>
  <c r="Y2749" i="2" s="1"/>
  <c r="AC2775" i="2"/>
  <c r="Y2750" i="2" s="1"/>
  <c r="AC2776" i="2"/>
  <c r="Y2751" i="2" s="1"/>
  <c r="AC2777" i="2"/>
  <c r="Y2752" i="2" s="1"/>
  <c r="AC2778" i="2"/>
  <c r="Y2753" i="2" s="1"/>
  <c r="AC2779" i="2"/>
  <c r="Y2754" i="2" s="1"/>
  <c r="AC2780" i="2"/>
  <c r="Y2755" i="2" s="1"/>
  <c r="AC2781" i="2"/>
  <c r="Y2756" i="2" s="1"/>
  <c r="AC2782" i="2"/>
  <c r="Y2757" i="2" s="1"/>
  <c r="AC2783" i="2"/>
  <c r="Y2758" i="2" s="1"/>
  <c r="AC2784" i="2"/>
  <c r="Y2759" i="2" s="1"/>
  <c r="AC2785" i="2"/>
  <c r="Y2760" i="2" s="1"/>
  <c r="AC2786" i="2"/>
  <c r="Y2761" i="2" s="1"/>
  <c r="AC2787" i="2"/>
  <c r="Y2762" i="2" s="1"/>
  <c r="AC2788" i="2"/>
  <c r="Y2763" i="2" s="1"/>
  <c r="AC2789" i="2"/>
  <c r="Y2764" i="2" s="1"/>
  <c r="AC2790" i="2"/>
  <c r="Y2765" i="2" s="1"/>
  <c r="AC2791" i="2"/>
  <c r="Y2766" i="2" s="1"/>
  <c r="AC2792" i="2"/>
  <c r="Y2767" i="2" s="1"/>
  <c r="AC2793" i="2"/>
  <c r="Y2768" i="2" s="1"/>
  <c r="AC2794" i="2"/>
  <c r="Y2769" i="2" s="1"/>
  <c r="AC2795" i="2"/>
  <c r="Y2770" i="2" s="1"/>
  <c r="AC2796" i="2"/>
  <c r="Y2771" i="2" s="1"/>
  <c r="AC2797" i="2"/>
  <c r="Y2772" i="2" s="1"/>
  <c r="AC2798" i="2"/>
  <c r="Y2773" i="2" s="1"/>
  <c r="AC2799" i="2"/>
  <c r="Y2774" i="2" s="1"/>
  <c r="AC2800" i="2"/>
  <c r="Y2775" i="2" s="1"/>
  <c r="AC2801" i="2"/>
  <c r="Y2776" i="2" s="1"/>
  <c r="AC2802" i="2"/>
  <c r="Y2777" i="2" s="1"/>
  <c r="AC2803" i="2"/>
  <c r="Y2778" i="2" s="1"/>
  <c r="AC2804" i="2"/>
  <c r="Y2779" i="2" s="1"/>
  <c r="AC2805" i="2"/>
  <c r="Y2780" i="2" s="1"/>
  <c r="AC2806" i="2"/>
  <c r="Y2781" i="2" s="1"/>
  <c r="AC2807" i="2"/>
  <c r="Y2782" i="2" s="1"/>
  <c r="AC2808" i="2"/>
  <c r="Y2783" i="2" s="1"/>
  <c r="AC2809" i="2"/>
  <c r="Y2784" i="2" s="1"/>
  <c r="AC2810" i="2"/>
  <c r="Y2785" i="2" s="1"/>
  <c r="AC2811" i="2"/>
  <c r="Y2786" i="2" s="1"/>
  <c r="AC2812" i="2"/>
  <c r="Y2787" i="2" s="1"/>
  <c r="AC2813" i="2"/>
  <c r="Y2788" i="2" s="1"/>
  <c r="AC2814" i="2"/>
  <c r="Y2789" i="2" s="1"/>
  <c r="AC2815" i="2"/>
  <c r="Y2790" i="2" s="1"/>
  <c r="AC2816" i="2"/>
  <c r="Y2791" i="2" s="1"/>
  <c r="AC2817" i="2"/>
  <c r="Y2792" i="2" s="1"/>
  <c r="AC2818" i="2"/>
  <c r="Y2793" i="2" s="1"/>
  <c r="AC2819" i="2"/>
  <c r="Y2794" i="2" s="1"/>
  <c r="AC2820" i="2"/>
  <c r="Y2795" i="2" s="1"/>
  <c r="AC2821" i="2"/>
  <c r="Y2796" i="2" s="1"/>
  <c r="AC2822" i="2"/>
  <c r="Y2797" i="2" s="1"/>
  <c r="AC2823" i="2"/>
  <c r="Y2798" i="2" s="1"/>
  <c r="AC2824" i="2"/>
  <c r="Y2799" i="2" s="1"/>
  <c r="AC2825" i="2"/>
  <c r="Y2800" i="2" s="1"/>
  <c r="AC2826" i="2"/>
  <c r="Y2801" i="2" s="1"/>
  <c r="AC2827" i="2"/>
  <c r="Y2802" i="2" s="1"/>
  <c r="AC2828" i="2"/>
  <c r="Y2803" i="2" s="1"/>
  <c r="AC2829" i="2"/>
  <c r="Y2804" i="2" s="1"/>
  <c r="AC2830" i="2"/>
  <c r="Y2805" i="2" s="1"/>
  <c r="AC2831" i="2"/>
  <c r="Y2806" i="2" s="1"/>
  <c r="AC2832" i="2"/>
  <c r="Y2807" i="2" s="1"/>
  <c r="AC2833" i="2"/>
  <c r="Y2808" i="2" s="1"/>
  <c r="AC2834" i="2"/>
  <c r="Y2809" i="2" s="1"/>
  <c r="AC2835" i="2"/>
  <c r="Y2810" i="2" s="1"/>
  <c r="AC2836" i="2"/>
  <c r="Y2811" i="2" s="1"/>
  <c r="AC2837" i="2"/>
  <c r="Y2812" i="2" s="1"/>
  <c r="AC2838" i="2"/>
  <c r="Y2813" i="2" s="1"/>
  <c r="AC2839" i="2"/>
  <c r="Y2814" i="2" s="1"/>
  <c r="AC2840" i="2"/>
  <c r="Y2815" i="2" s="1"/>
  <c r="AC2841" i="2"/>
  <c r="Y2816" i="2" s="1"/>
  <c r="AC2842" i="2"/>
  <c r="Y2817" i="2" s="1"/>
  <c r="AC2843" i="2"/>
  <c r="Y2818" i="2" s="1"/>
  <c r="AC2844" i="2"/>
  <c r="Y2819" i="2" s="1"/>
  <c r="AC2845" i="2"/>
  <c r="Y2820" i="2" s="1"/>
  <c r="AC2846" i="2"/>
  <c r="Y2821" i="2" s="1"/>
  <c r="AC2847" i="2"/>
  <c r="Y2822" i="2" s="1"/>
  <c r="AC2848" i="2"/>
  <c r="Y2823" i="2" s="1"/>
  <c r="AC2849" i="2"/>
  <c r="Y2824" i="2" s="1"/>
  <c r="AC2850" i="2"/>
  <c r="Y2825" i="2" s="1"/>
  <c r="AC2851" i="2"/>
  <c r="Y2826" i="2" s="1"/>
  <c r="AC2852" i="2"/>
  <c r="Y2827" i="2" s="1"/>
  <c r="AC2853" i="2"/>
  <c r="Y2828" i="2" s="1"/>
  <c r="AC2854" i="2"/>
  <c r="Y2829" i="2" s="1"/>
  <c r="AC2855" i="2"/>
  <c r="Y2830" i="2" s="1"/>
  <c r="AC2856" i="2"/>
  <c r="Y2831" i="2" s="1"/>
  <c r="AC2857" i="2"/>
  <c r="Y2832" i="2" s="1"/>
  <c r="AC2858" i="2"/>
  <c r="Y2833" i="2" s="1"/>
  <c r="AC2859" i="2"/>
  <c r="Y2834" i="2" s="1"/>
  <c r="AC2860" i="2"/>
  <c r="Y2835" i="2" s="1"/>
  <c r="AC2861" i="2"/>
  <c r="Y2836" i="2" s="1"/>
  <c r="AC2862" i="2"/>
  <c r="Y2837" i="2" s="1"/>
  <c r="AC2863" i="2"/>
  <c r="Y2838" i="2" s="1"/>
  <c r="AC2864" i="2"/>
  <c r="Y2839" i="2" s="1"/>
  <c r="AC2865" i="2"/>
  <c r="Y2840" i="2" s="1"/>
  <c r="AC2866" i="2"/>
  <c r="Y2841" i="2" s="1"/>
  <c r="AC2867" i="2"/>
  <c r="Y2842" i="2" s="1"/>
  <c r="AC2868" i="2"/>
  <c r="Y2843" i="2" s="1"/>
  <c r="AC2869" i="2"/>
  <c r="Y2844" i="2" s="1"/>
  <c r="AC2870" i="2"/>
  <c r="Y2845" i="2" s="1"/>
  <c r="AC2871" i="2"/>
  <c r="Y2846" i="2" s="1"/>
  <c r="AC2872" i="2"/>
  <c r="Y2847" i="2" s="1"/>
  <c r="AC2873" i="2"/>
  <c r="Y2848" i="2" s="1"/>
  <c r="AC2874" i="2"/>
  <c r="Y2849" i="2" s="1"/>
  <c r="AC2875" i="2"/>
  <c r="Y2850" i="2" s="1"/>
  <c r="AC2876" i="2"/>
  <c r="Y2851" i="2" s="1"/>
  <c r="AC2877" i="2"/>
  <c r="Y2852" i="2" s="1"/>
  <c r="AC2878" i="2"/>
  <c r="Y2853" i="2" s="1"/>
  <c r="AC2879" i="2"/>
  <c r="Y2854" i="2" s="1"/>
  <c r="AC2880" i="2"/>
  <c r="Y2855" i="2" s="1"/>
  <c r="AC2881" i="2"/>
  <c r="Y2856" i="2" s="1"/>
  <c r="AC2882" i="2"/>
  <c r="Y2857" i="2" s="1"/>
  <c r="AC2883" i="2"/>
  <c r="Y2858" i="2" s="1"/>
  <c r="AC2884" i="2"/>
  <c r="Y2859" i="2" s="1"/>
  <c r="AC2885" i="2"/>
  <c r="Y2860" i="2" s="1"/>
  <c r="AC2886" i="2"/>
  <c r="Y2861" i="2" s="1"/>
  <c r="AC2887" i="2"/>
  <c r="Y2862" i="2" s="1"/>
  <c r="AC2888" i="2"/>
  <c r="Y2863" i="2" s="1"/>
  <c r="AC2889" i="2"/>
  <c r="Y2864" i="2" s="1"/>
  <c r="AC2890" i="2"/>
  <c r="Y2865" i="2" s="1"/>
  <c r="AC2891" i="2"/>
  <c r="Y2866" i="2" s="1"/>
  <c r="AC2892" i="2"/>
  <c r="Y2867" i="2" s="1"/>
  <c r="AC2893" i="2"/>
  <c r="Y2868" i="2" s="1"/>
  <c r="AC2894" i="2"/>
  <c r="Y2869" i="2" s="1"/>
  <c r="AC2895" i="2"/>
  <c r="Y2870" i="2" s="1"/>
  <c r="AC2896" i="2"/>
  <c r="Y2871" i="2" s="1"/>
  <c r="AC2897" i="2"/>
  <c r="Y2872" i="2" s="1"/>
  <c r="AC2898" i="2"/>
  <c r="Y2873" i="2" s="1"/>
  <c r="AC2899" i="2"/>
  <c r="Y2874" i="2" s="1"/>
  <c r="AC2900" i="2"/>
  <c r="Y2875" i="2" s="1"/>
  <c r="AC2901" i="2"/>
  <c r="Y2876" i="2" s="1"/>
  <c r="AC2902" i="2"/>
  <c r="Y2877" i="2" s="1"/>
  <c r="AC2903" i="2"/>
  <c r="Y2878" i="2" s="1"/>
  <c r="AC2904" i="2"/>
  <c r="Y2879" i="2" s="1"/>
  <c r="AC2905" i="2"/>
  <c r="Y2880" i="2" s="1"/>
  <c r="AC2906" i="2"/>
  <c r="Y2881" i="2" s="1"/>
  <c r="AC2907" i="2"/>
  <c r="Y2882" i="2" s="1"/>
  <c r="AC2908" i="2"/>
  <c r="Y2883" i="2" s="1"/>
  <c r="AC2909" i="2"/>
  <c r="Y2884" i="2" s="1"/>
  <c r="AC2910" i="2"/>
  <c r="Y2885" i="2" s="1"/>
  <c r="AC2911" i="2"/>
  <c r="Y2886" i="2" s="1"/>
  <c r="AC2912" i="2"/>
  <c r="Y2887" i="2" s="1"/>
  <c r="AC2913" i="2"/>
  <c r="Y2888" i="2" s="1"/>
  <c r="AC2914" i="2"/>
  <c r="Y2889" i="2" s="1"/>
  <c r="AC2915" i="2"/>
  <c r="Y2890" i="2" s="1"/>
  <c r="AC2916" i="2"/>
  <c r="Y2891" i="2" s="1"/>
  <c r="AC2917" i="2"/>
  <c r="Y2892" i="2" s="1"/>
  <c r="AC2918" i="2"/>
  <c r="Y2893" i="2" s="1"/>
  <c r="AC2919" i="2"/>
  <c r="Y2894" i="2" s="1"/>
  <c r="AC2920" i="2"/>
  <c r="Y2895" i="2" s="1"/>
  <c r="AC2921" i="2"/>
  <c r="Y2896" i="2" s="1"/>
  <c r="AC2922" i="2"/>
  <c r="Y2897" i="2" s="1"/>
  <c r="AC2923" i="2"/>
  <c r="Y2898" i="2" s="1"/>
  <c r="AC2924" i="2"/>
  <c r="Y2899" i="2" s="1"/>
  <c r="AC2925" i="2"/>
  <c r="Y2900" i="2" s="1"/>
  <c r="AC2926" i="2"/>
  <c r="Y2901" i="2" s="1"/>
  <c r="AC2927" i="2"/>
  <c r="Y2902" i="2" s="1"/>
  <c r="AC2928" i="2"/>
  <c r="Y2903" i="2" s="1"/>
  <c r="AC2929" i="2"/>
  <c r="Y2904" i="2" s="1"/>
  <c r="AC2930" i="2"/>
  <c r="Y2905" i="2" s="1"/>
  <c r="AC2931" i="2"/>
  <c r="Y2906" i="2" s="1"/>
  <c r="AC2932" i="2"/>
  <c r="Y2907" i="2" s="1"/>
  <c r="AC2933" i="2"/>
  <c r="Y2908" i="2" s="1"/>
  <c r="AC2934" i="2"/>
  <c r="Y2909" i="2" s="1"/>
  <c r="AC2935" i="2"/>
  <c r="Y2910" i="2" s="1"/>
  <c r="AC2936" i="2"/>
  <c r="Y2911" i="2" s="1"/>
  <c r="AC2937" i="2"/>
  <c r="Y2912" i="2" s="1"/>
  <c r="AC2938" i="2"/>
  <c r="Y2913" i="2" s="1"/>
  <c r="AC2939" i="2"/>
  <c r="Y2914" i="2" s="1"/>
  <c r="AC2940" i="2"/>
  <c r="Y2915" i="2" s="1"/>
  <c r="AC2941" i="2"/>
  <c r="Y2916" i="2" s="1"/>
  <c r="AC2942" i="2"/>
  <c r="Y2917" i="2" s="1"/>
  <c r="AC2943" i="2"/>
  <c r="Y2918" i="2" s="1"/>
  <c r="AC2944" i="2"/>
  <c r="Y2919" i="2" s="1"/>
  <c r="AC2945" i="2"/>
  <c r="Y2920" i="2" s="1"/>
  <c r="AC2946" i="2"/>
  <c r="Y2921" i="2" s="1"/>
  <c r="AC2947" i="2"/>
  <c r="Y2922" i="2" s="1"/>
  <c r="AC2948" i="2"/>
  <c r="Y2923" i="2" s="1"/>
  <c r="AC2949" i="2"/>
  <c r="Y2924" i="2" s="1"/>
  <c r="AC2950" i="2"/>
  <c r="Y2925" i="2" s="1"/>
  <c r="AC2951" i="2"/>
  <c r="Y2926" i="2" s="1"/>
  <c r="AC2952" i="2"/>
  <c r="Y2927" i="2" s="1"/>
  <c r="AC2953" i="2"/>
  <c r="Y2928" i="2" s="1"/>
  <c r="AC2954" i="2"/>
  <c r="Y2929" i="2" s="1"/>
  <c r="AC2955" i="2"/>
  <c r="Y2930" i="2" s="1"/>
  <c r="AC2956" i="2"/>
  <c r="Y2931" i="2" s="1"/>
  <c r="AC2957" i="2"/>
  <c r="Y2932" i="2" s="1"/>
  <c r="AC2958" i="2"/>
  <c r="Y2933" i="2" s="1"/>
  <c r="AC2959" i="2"/>
  <c r="Y2934" i="2" s="1"/>
  <c r="AC2960" i="2"/>
  <c r="Y2935" i="2" s="1"/>
  <c r="AC2961" i="2"/>
  <c r="Y2936" i="2" s="1"/>
  <c r="AC2962" i="2"/>
  <c r="Y2937" i="2" s="1"/>
  <c r="AC2963" i="2"/>
  <c r="Y2938" i="2" s="1"/>
  <c r="AC2964" i="2"/>
  <c r="Y2939" i="2" s="1"/>
  <c r="AC2965" i="2"/>
  <c r="Y2940" i="2" s="1"/>
  <c r="AC2966" i="2"/>
  <c r="Y2941" i="2" s="1"/>
  <c r="AC2967" i="2"/>
  <c r="Y2942" i="2" s="1"/>
  <c r="AC2968" i="2"/>
  <c r="Y2943" i="2" s="1"/>
  <c r="AC2969" i="2"/>
  <c r="Y2944" i="2" s="1"/>
  <c r="AC2970" i="2"/>
  <c r="Y2945" i="2" s="1"/>
  <c r="AC2971" i="2"/>
  <c r="Y2946" i="2" s="1"/>
  <c r="AC2972" i="2"/>
  <c r="Y2947" i="2" s="1"/>
  <c r="AC2973" i="2"/>
  <c r="Y2948" i="2" s="1"/>
  <c r="AC2974" i="2"/>
  <c r="Y2949" i="2" s="1"/>
  <c r="AC2975" i="2"/>
  <c r="Y2950" i="2" s="1"/>
  <c r="AC2976" i="2"/>
  <c r="Y2951" i="2" s="1"/>
  <c r="AC2977" i="2"/>
  <c r="Y2952" i="2" s="1"/>
  <c r="AC2978" i="2"/>
  <c r="Y2953" i="2" s="1"/>
  <c r="AC2979" i="2"/>
  <c r="Y2954" i="2" s="1"/>
  <c r="AC2980" i="2"/>
  <c r="Y2955" i="2" s="1"/>
  <c r="AC2981" i="2"/>
  <c r="Y2956" i="2" s="1"/>
  <c r="AC2982" i="2"/>
  <c r="Y2957" i="2" s="1"/>
  <c r="AC2983" i="2"/>
  <c r="Y2958" i="2" s="1"/>
  <c r="AC2984" i="2"/>
  <c r="Y2959" i="2" s="1"/>
  <c r="AC2985" i="2"/>
  <c r="Y2960" i="2" s="1"/>
  <c r="AC2986" i="2"/>
  <c r="Y2961" i="2" s="1"/>
  <c r="AC2987" i="2"/>
  <c r="Y2962" i="2" s="1"/>
  <c r="AC2988" i="2"/>
  <c r="Y2963" i="2" s="1"/>
  <c r="AC2989" i="2"/>
  <c r="Y2964" i="2" s="1"/>
  <c r="AC2990" i="2"/>
  <c r="Y2965" i="2" s="1"/>
  <c r="AC2991" i="2"/>
  <c r="Y2966" i="2" s="1"/>
  <c r="AC2992" i="2"/>
  <c r="Y2967" i="2" s="1"/>
  <c r="AC2993" i="2"/>
  <c r="Y2968" i="2" s="1"/>
  <c r="AC2994" i="2"/>
  <c r="Y2969" i="2" s="1"/>
  <c r="AC2995" i="2"/>
  <c r="Y2970" i="2" s="1"/>
  <c r="AC2996" i="2"/>
  <c r="Y2971" i="2" s="1"/>
  <c r="AC2997" i="2"/>
  <c r="Y2972" i="2" s="1"/>
  <c r="AC2998" i="2"/>
  <c r="Y2973" i="2" s="1"/>
  <c r="AC2999" i="2"/>
  <c r="Y2974" i="2" s="1"/>
  <c r="AC3000" i="2"/>
  <c r="Y2975" i="2" s="1"/>
  <c r="AC3001" i="2"/>
  <c r="Y2976" i="2" s="1"/>
  <c r="AC3002" i="2"/>
  <c r="Y2977" i="2" s="1"/>
  <c r="AC3003" i="2"/>
  <c r="Y2978" i="2" s="1"/>
  <c r="AC3004" i="2"/>
  <c r="Y2979" i="2" s="1"/>
  <c r="AC3005" i="2"/>
  <c r="Y2980" i="2" s="1"/>
  <c r="AC3006" i="2"/>
  <c r="Y2981" i="2" s="1"/>
  <c r="AC3007" i="2"/>
  <c r="Y2982" i="2" s="1"/>
  <c r="AC3008" i="2"/>
  <c r="Y2983" i="2" s="1"/>
  <c r="AC3009" i="2"/>
  <c r="Y2984" i="2" s="1"/>
  <c r="AC3010" i="2"/>
  <c r="Y2985" i="2" s="1"/>
  <c r="AC3011" i="2"/>
  <c r="Y2986" i="2" s="1"/>
  <c r="AC3012" i="2"/>
  <c r="Y2987" i="2" s="1"/>
  <c r="AC3013" i="2"/>
  <c r="Y2988" i="2" s="1"/>
  <c r="AC3014" i="2"/>
  <c r="Y2989" i="2" s="1"/>
  <c r="AC3015" i="2"/>
  <c r="Y2990" i="2" s="1"/>
  <c r="AC3016" i="2"/>
  <c r="Y2991" i="2" s="1"/>
  <c r="AC3017" i="2"/>
  <c r="Y2992" i="2" s="1"/>
  <c r="AC3018" i="2"/>
  <c r="Y2993" i="2" s="1"/>
  <c r="AC3019" i="2"/>
  <c r="Y2994" i="2" s="1"/>
  <c r="AC3020" i="2"/>
  <c r="Y2995" i="2" s="1"/>
  <c r="AC3021" i="2"/>
  <c r="Y2996" i="2" s="1"/>
  <c r="AC3022" i="2"/>
  <c r="Y2997" i="2" s="1"/>
  <c r="AC3023" i="2"/>
  <c r="Y2998" i="2" s="1"/>
  <c r="AC3024" i="2"/>
  <c r="Y2999" i="2" s="1"/>
  <c r="AC3025" i="2"/>
  <c r="Y3000" i="2" s="1"/>
  <c r="AC3026" i="2"/>
  <c r="Y3001" i="2" s="1"/>
  <c r="AC3027" i="2"/>
  <c r="Y3002" i="2" s="1"/>
  <c r="AC3028" i="2"/>
  <c r="Y3003" i="2" s="1"/>
  <c r="AC3029" i="2"/>
  <c r="Y3004" i="2" s="1"/>
  <c r="AC3030" i="2"/>
  <c r="Y3005" i="2" s="1"/>
  <c r="AC3031" i="2"/>
  <c r="Y3006" i="2" s="1"/>
  <c r="AC3032" i="2"/>
  <c r="Y3007" i="2" s="1"/>
  <c r="AC3033" i="2"/>
  <c r="Y3008" i="2" s="1"/>
  <c r="AC3034" i="2"/>
  <c r="Y3009" i="2" s="1"/>
  <c r="AC3035" i="2"/>
  <c r="Y3010" i="2" s="1"/>
  <c r="AC3036" i="2"/>
  <c r="Y3011" i="2" s="1"/>
  <c r="AC3037" i="2"/>
  <c r="Y3012" i="2" s="1"/>
  <c r="AC3038" i="2"/>
  <c r="Y3013" i="2" s="1"/>
  <c r="AC3039" i="2"/>
  <c r="Y3014" i="2" s="1"/>
  <c r="AC3040" i="2"/>
  <c r="Y3015" i="2" s="1"/>
  <c r="AC3041" i="2"/>
  <c r="Y3016" i="2" s="1"/>
  <c r="AC3042" i="2"/>
  <c r="Y3017" i="2" s="1"/>
  <c r="AC3043" i="2"/>
  <c r="Y3018" i="2" s="1"/>
  <c r="AC3044" i="2"/>
  <c r="Y3019" i="2" s="1"/>
  <c r="AC3045" i="2"/>
  <c r="Y3020" i="2" s="1"/>
  <c r="AC3046" i="2"/>
  <c r="Y3021" i="2" s="1"/>
  <c r="AC3047" i="2"/>
  <c r="Y3022" i="2" s="1"/>
  <c r="AC3048" i="2"/>
  <c r="Y3023" i="2" s="1"/>
  <c r="AC3049" i="2"/>
  <c r="Y3024" i="2" s="1"/>
  <c r="AC3050" i="2"/>
  <c r="Y3025" i="2" s="1"/>
  <c r="AC3051" i="2"/>
  <c r="Y3026" i="2" s="1"/>
  <c r="AC3052" i="2"/>
  <c r="Y3027" i="2" s="1"/>
  <c r="AC3053" i="2"/>
  <c r="Y3028" i="2" s="1"/>
  <c r="AC3054" i="2"/>
  <c r="Y3029" i="2" s="1"/>
  <c r="AC3055" i="2"/>
  <c r="Y3030" i="2" s="1"/>
  <c r="AC3056" i="2"/>
  <c r="Y3031" i="2" s="1"/>
  <c r="AC3057" i="2"/>
  <c r="Y3032" i="2" s="1"/>
  <c r="AC3058" i="2"/>
  <c r="Y3033" i="2" s="1"/>
  <c r="AC3059" i="2"/>
  <c r="Y3034" i="2" s="1"/>
  <c r="AC3060" i="2"/>
  <c r="Y3035" i="2" s="1"/>
  <c r="AC3061" i="2"/>
  <c r="Y3036" i="2" s="1"/>
  <c r="AC3062" i="2"/>
  <c r="Y3037" i="2" s="1"/>
  <c r="AC3063" i="2"/>
  <c r="Y3038" i="2" s="1"/>
  <c r="AC3064" i="2"/>
  <c r="Y3039" i="2" s="1"/>
  <c r="AC3065" i="2"/>
  <c r="Y3040" i="2" s="1"/>
  <c r="AC3066" i="2"/>
  <c r="Y3041" i="2" s="1"/>
  <c r="AC3067" i="2"/>
  <c r="Y3042" i="2" s="1"/>
  <c r="AC3068" i="2"/>
  <c r="Y3043" i="2" s="1"/>
  <c r="AC3069" i="2"/>
  <c r="Y3044" i="2" s="1"/>
  <c r="AC3070" i="2"/>
  <c r="Y3045" i="2" s="1"/>
  <c r="AC3071" i="2"/>
  <c r="Y3046" i="2" s="1"/>
  <c r="AC3072" i="2"/>
  <c r="Y3047" i="2" s="1"/>
  <c r="AC3073" i="2"/>
  <c r="Y3048" i="2" s="1"/>
  <c r="AC3074" i="2"/>
  <c r="Y3049" i="2" s="1"/>
  <c r="AC3075" i="2"/>
  <c r="Y3050" i="2" s="1"/>
  <c r="AC3076" i="2"/>
  <c r="Y3051" i="2" s="1"/>
  <c r="AC3077" i="2"/>
  <c r="Y3052" i="2" s="1"/>
  <c r="AC3078" i="2"/>
  <c r="Y3053" i="2" s="1"/>
  <c r="AC3079" i="2"/>
  <c r="Y3054" i="2" s="1"/>
  <c r="AC3080" i="2"/>
  <c r="Y3055" i="2" s="1"/>
  <c r="AC3081" i="2"/>
  <c r="Y3056" i="2" s="1"/>
  <c r="AC3082" i="2"/>
  <c r="Y3057" i="2" s="1"/>
  <c r="AC3083" i="2"/>
  <c r="Y3058" i="2" s="1"/>
  <c r="AC3084" i="2"/>
  <c r="Y3059" i="2" s="1"/>
  <c r="AC3085" i="2"/>
  <c r="Y3060" i="2" s="1"/>
  <c r="AC3086" i="2"/>
  <c r="Y3061" i="2" s="1"/>
  <c r="AC3087" i="2"/>
  <c r="Y3062" i="2" s="1"/>
  <c r="AC3088" i="2"/>
  <c r="Y3063" i="2" s="1"/>
  <c r="AC3089" i="2"/>
  <c r="Y3064" i="2" s="1"/>
  <c r="AC3090" i="2"/>
  <c r="Y3065" i="2" s="1"/>
  <c r="AC3091" i="2"/>
  <c r="Y3066" i="2" s="1"/>
  <c r="AC3092" i="2"/>
  <c r="Y3067" i="2" s="1"/>
  <c r="AC3093" i="2"/>
  <c r="Y3068" i="2" s="1"/>
  <c r="AC3094" i="2"/>
  <c r="Y3069" i="2" s="1"/>
  <c r="AC3095" i="2"/>
  <c r="Y3070" i="2" s="1"/>
  <c r="AC3096" i="2"/>
  <c r="Y3071" i="2" s="1"/>
  <c r="AC3097" i="2"/>
  <c r="Y3072" i="2" s="1"/>
  <c r="AC3098" i="2"/>
  <c r="Y3073" i="2" s="1"/>
  <c r="AC3099" i="2"/>
  <c r="Y3074" i="2" s="1"/>
  <c r="AC3100" i="2"/>
  <c r="Y3075" i="2" s="1"/>
  <c r="AC3101" i="2"/>
  <c r="Y3076" i="2" s="1"/>
  <c r="AC3102" i="2"/>
  <c r="Y3077" i="2" s="1"/>
  <c r="AC3103" i="2"/>
  <c r="Y3078" i="2" s="1"/>
  <c r="AC3104" i="2"/>
  <c r="Y3079" i="2" s="1"/>
  <c r="AC3105" i="2"/>
  <c r="Y3080" i="2" s="1"/>
  <c r="AC3106" i="2"/>
  <c r="Y3081" i="2" s="1"/>
  <c r="AC3107" i="2"/>
  <c r="Y3082" i="2" s="1"/>
  <c r="AC3108" i="2"/>
  <c r="Y3083" i="2" s="1"/>
  <c r="AC3109" i="2"/>
  <c r="Y3084" i="2" s="1"/>
  <c r="AC3110" i="2"/>
  <c r="Y3085" i="2" s="1"/>
  <c r="AC3111" i="2"/>
  <c r="Y3086" i="2" s="1"/>
  <c r="AC3112" i="2"/>
  <c r="Y3087" i="2" s="1"/>
  <c r="AC3113" i="2"/>
  <c r="Y3088" i="2" s="1"/>
  <c r="AC3114" i="2"/>
  <c r="Y3089" i="2" s="1"/>
  <c r="AC3115" i="2"/>
  <c r="Y3090" i="2" s="1"/>
  <c r="AC3116" i="2"/>
  <c r="Y3091" i="2" s="1"/>
  <c r="AC3117" i="2"/>
  <c r="Y3092" i="2" s="1"/>
  <c r="AC3118" i="2"/>
  <c r="Y3093" i="2" s="1"/>
  <c r="AC3119" i="2"/>
  <c r="Y3094" i="2" s="1"/>
  <c r="AC3120" i="2"/>
  <c r="Y3095" i="2" s="1"/>
  <c r="AC3121" i="2"/>
  <c r="Y3096" i="2" s="1"/>
  <c r="AC3122" i="2"/>
  <c r="Y3097" i="2" s="1"/>
  <c r="AC3123" i="2"/>
  <c r="Y3098" i="2" s="1"/>
  <c r="AC3124" i="2"/>
  <c r="Y3099" i="2" s="1"/>
  <c r="AC3125" i="2"/>
  <c r="Y3100" i="2" s="1"/>
  <c r="AC3126" i="2"/>
  <c r="Y3101" i="2" s="1"/>
  <c r="AC3127" i="2"/>
  <c r="Y3102" i="2" s="1"/>
  <c r="AC3128" i="2"/>
  <c r="Y3103" i="2" s="1"/>
  <c r="AC3129" i="2"/>
  <c r="Y3104" i="2" s="1"/>
  <c r="AC3130" i="2"/>
  <c r="Y3105" i="2" s="1"/>
  <c r="AC3131" i="2"/>
  <c r="Y3106" i="2" s="1"/>
  <c r="AC3132" i="2"/>
  <c r="Y3107" i="2" s="1"/>
  <c r="AC3133" i="2"/>
  <c r="Y3108" i="2" s="1"/>
  <c r="AC3134" i="2"/>
  <c r="Y3109" i="2" s="1"/>
  <c r="AC3135" i="2"/>
  <c r="Y3110" i="2" s="1"/>
  <c r="AC3136" i="2"/>
  <c r="Y3111" i="2" s="1"/>
  <c r="AC3137" i="2"/>
  <c r="Y3112" i="2" s="1"/>
  <c r="AC3138" i="2"/>
  <c r="Y3113" i="2" s="1"/>
  <c r="AC3139" i="2"/>
  <c r="Y3114" i="2" s="1"/>
  <c r="AC3140" i="2"/>
  <c r="Y3115" i="2" s="1"/>
  <c r="AC3141" i="2"/>
  <c r="Y3116" i="2" s="1"/>
  <c r="AC3142" i="2"/>
  <c r="Y3117" i="2" s="1"/>
  <c r="AC3143" i="2"/>
  <c r="Y3118" i="2" s="1"/>
  <c r="AC3144" i="2"/>
  <c r="Y3119" i="2" s="1"/>
  <c r="AC3145" i="2"/>
  <c r="Y3120" i="2" s="1"/>
  <c r="AC3146" i="2"/>
  <c r="Y3121" i="2" s="1"/>
  <c r="AC3147" i="2"/>
  <c r="Y3122" i="2" s="1"/>
  <c r="AC3148" i="2"/>
  <c r="Y3123" i="2" s="1"/>
  <c r="AC3149" i="2"/>
  <c r="Y3124" i="2" s="1"/>
  <c r="AC3150" i="2"/>
  <c r="Y3125" i="2" s="1"/>
  <c r="AC3151" i="2"/>
  <c r="Y3126" i="2" s="1"/>
  <c r="AC3152" i="2"/>
  <c r="Y3127" i="2" s="1"/>
  <c r="AC3153" i="2"/>
  <c r="Y3128" i="2" s="1"/>
  <c r="AC3154" i="2"/>
  <c r="Y3129" i="2" s="1"/>
  <c r="AC3155" i="2"/>
  <c r="Y3130" i="2" s="1"/>
  <c r="AC3156" i="2"/>
  <c r="Y3131" i="2" s="1"/>
  <c r="AC3157" i="2"/>
  <c r="Y3132" i="2" s="1"/>
  <c r="AC3158" i="2"/>
  <c r="Y3133" i="2" s="1"/>
  <c r="AC3159" i="2"/>
  <c r="Y3134" i="2" s="1"/>
  <c r="AC3160" i="2"/>
  <c r="Y3135" i="2" s="1"/>
  <c r="AC3161" i="2"/>
  <c r="Y3136" i="2" s="1"/>
  <c r="AC3162" i="2"/>
  <c r="Y3137" i="2" s="1"/>
  <c r="AC3163" i="2"/>
  <c r="Y3138" i="2" s="1"/>
  <c r="AC3164" i="2"/>
  <c r="Y3139" i="2" s="1"/>
  <c r="AC3165" i="2"/>
  <c r="Y3140" i="2" s="1"/>
  <c r="AC3166" i="2"/>
  <c r="Y3141" i="2" s="1"/>
  <c r="AC3167" i="2"/>
  <c r="Y3142" i="2" s="1"/>
  <c r="AC3168" i="2"/>
  <c r="Y3143" i="2" s="1"/>
  <c r="AC3169" i="2"/>
  <c r="Y3144" i="2" s="1"/>
  <c r="AC3170" i="2"/>
  <c r="Y3145" i="2" s="1"/>
  <c r="AC3171" i="2"/>
  <c r="Y3146" i="2" s="1"/>
  <c r="AC3172" i="2"/>
  <c r="Y3147" i="2" s="1"/>
  <c r="AC3173" i="2"/>
  <c r="Y3148" i="2" s="1"/>
  <c r="AC3174" i="2"/>
  <c r="Y3149" i="2" s="1"/>
  <c r="AC3175" i="2"/>
  <c r="Y3150" i="2" s="1"/>
  <c r="AC3176" i="2"/>
  <c r="Y3151" i="2" s="1"/>
  <c r="AC3177" i="2"/>
  <c r="Y3152" i="2" s="1"/>
  <c r="AC3178" i="2"/>
  <c r="Y3153" i="2" s="1"/>
  <c r="AC3179" i="2"/>
  <c r="Y3154" i="2" s="1"/>
  <c r="AC3180" i="2"/>
  <c r="Y3155" i="2" s="1"/>
  <c r="AC3181" i="2"/>
  <c r="Y3156" i="2" s="1"/>
  <c r="AC3182" i="2"/>
  <c r="Y3157" i="2" s="1"/>
  <c r="AC3183" i="2"/>
  <c r="Y3158" i="2" s="1"/>
  <c r="AC3184" i="2"/>
  <c r="Y3159" i="2" s="1"/>
  <c r="AC3185" i="2"/>
  <c r="Y3160" i="2" s="1"/>
  <c r="AC3186" i="2"/>
  <c r="Y3161" i="2" s="1"/>
  <c r="AC3187" i="2"/>
  <c r="Y3162" i="2" s="1"/>
  <c r="AC3188" i="2"/>
  <c r="Y3163" i="2" s="1"/>
  <c r="AC3189" i="2"/>
  <c r="Y3164" i="2" s="1"/>
  <c r="AC3190" i="2"/>
  <c r="Y3165" i="2" s="1"/>
  <c r="AC3191" i="2"/>
  <c r="Y3166" i="2" s="1"/>
  <c r="AC3192" i="2"/>
  <c r="Y3167" i="2" s="1"/>
  <c r="AC3193" i="2"/>
  <c r="Y3168" i="2" s="1"/>
  <c r="AC3194" i="2"/>
  <c r="Y3169" i="2" s="1"/>
  <c r="AC3195" i="2"/>
  <c r="Y3170" i="2" s="1"/>
  <c r="AC3196" i="2"/>
  <c r="Y3171" i="2" s="1"/>
  <c r="AC3197" i="2"/>
  <c r="Y3172" i="2" s="1"/>
  <c r="AC3198" i="2"/>
  <c r="Y3173" i="2" s="1"/>
  <c r="AC3199" i="2"/>
  <c r="Y3174" i="2" s="1"/>
  <c r="AC3200" i="2"/>
  <c r="Y3175" i="2" s="1"/>
  <c r="AC3201" i="2"/>
  <c r="Y3176" i="2" s="1"/>
  <c r="AC3202" i="2"/>
  <c r="Y3177" i="2" s="1"/>
  <c r="AC3203" i="2"/>
  <c r="Y3178" i="2" s="1"/>
  <c r="AC3204" i="2"/>
  <c r="Y3179" i="2" s="1"/>
  <c r="AC3205" i="2"/>
  <c r="Y3180" i="2" s="1"/>
  <c r="AC3206" i="2"/>
  <c r="Y3181" i="2" s="1"/>
  <c r="AC3207" i="2"/>
  <c r="Y3182" i="2" s="1"/>
  <c r="AC3208" i="2"/>
  <c r="Y3183" i="2" s="1"/>
  <c r="AC3209" i="2"/>
  <c r="Y3184" i="2" s="1"/>
  <c r="AC3210" i="2"/>
  <c r="Y3185" i="2" s="1"/>
  <c r="AC3211" i="2"/>
  <c r="Y3186" i="2" s="1"/>
  <c r="AC3212" i="2"/>
  <c r="Y3187" i="2" s="1"/>
  <c r="AC3213" i="2"/>
  <c r="Y3188" i="2" s="1"/>
  <c r="AC3214" i="2"/>
  <c r="Y3189" i="2" s="1"/>
  <c r="AC3215" i="2"/>
  <c r="Y3190" i="2" s="1"/>
  <c r="AC3216" i="2"/>
  <c r="Y3191" i="2" s="1"/>
  <c r="AC3217" i="2"/>
  <c r="Y3192" i="2" s="1"/>
  <c r="AC3218" i="2"/>
  <c r="Y3193" i="2" s="1"/>
  <c r="AC3219" i="2"/>
  <c r="Y3194" i="2" s="1"/>
  <c r="AC3220" i="2"/>
  <c r="Y3195" i="2" s="1"/>
  <c r="AC3221" i="2"/>
  <c r="Y3196" i="2" s="1"/>
  <c r="AC3222" i="2"/>
  <c r="Y3197" i="2" s="1"/>
  <c r="AC3223" i="2"/>
  <c r="Y3198" i="2" s="1"/>
  <c r="AC3224" i="2"/>
  <c r="Y3199" i="2" s="1"/>
  <c r="AC3225" i="2"/>
  <c r="Y3200" i="2" s="1"/>
  <c r="AC3226" i="2"/>
  <c r="Y3201" i="2" s="1"/>
  <c r="AC3227" i="2"/>
  <c r="Y3202" i="2" s="1"/>
  <c r="AC3228" i="2"/>
  <c r="Y3203" i="2" s="1"/>
  <c r="AC3229" i="2"/>
  <c r="Y3204" i="2" s="1"/>
  <c r="AC3230" i="2"/>
  <c r="Y3205" i="2" s="1"/>
  <c r="AC3231" i="2"/>
  <c r="Y3206" i="2" s="1"/>
  <c r="AC3232" i="2"/>
  <c r="Y3207" i="2" s="1"/>
  <c r="AC3233" i="2"/>
  <c r="Y3208" i="2" s="1"/>
  <c r="AC3234" i="2"/>
  <c r="Y3209" i="2" s="1"/>
  <c r="AC3235" i="2"/>
  <c r="Y3210" i="2" s="1"/>
  <c r="AC3236" i="2"/>
  <c r="Y3211" i="2" s="1"/>
  <c r="AC3237" i="2"/>
  <c r="Y3212" i="2" s="1"/>
  <c r="AC3238" i="2"/>
  <c r="Y3213" i="2" s="1"/>
  <c r="AC3239" i="2"/>
  <c r="Y3214" i="2" s="1"/>
  <c r="AC3240" i="2"/>
  <c r="Y3215" i="2" s="1"/>
  <c r="AC3241" i="2"/>
  <c r="Y3216" i="2" s="1"/>
  <c r="AC3242" i="2"/>
  <c r="Y3217" i="2" s="1"/>
  <c r="AC3243" i="2"/>
  <c r="Y3218" i="2" s="1"/>
  <c r="AC3244" i="2"/>
  <c r="Y3219" i="2" s="1"/>
  <c r="AC3245" i="2"/>
  <c r="Y3220" i="2" s="1"/>
  <c r="AC3246" i="2"/>
  <c r="Y3221" i="2" s="1"/>
  <c r="AC3247" i="2"/>
  <c r="Y3222" i="2" s="1"/>
  <c r="AC3248" i="2"/>
  <c r="Y3223" i="2" s="1"/>
  <c r="AC3249" i="2"/>
  <c r="Y3224" i="2" s="1"/>
  <c r="AC3250" i="2"/>
  <c r="Y3225" i="2" s="1"/>
  <c r="AC3251" i="2"/>
  <c r="Y3226" i="2" s="1"/>
  <c r="AC3252" i="2"/>
  <c r="Y3227" i="2" s="1"/>
  <c r="AC3253" i="2"/>
  <c r="Y3228" i="2" s="1"/>
  <c r="AC3254" i="2"/>
  <c r="Y3229" i="2" s="1"/>
  <c r="AC3255" i="2"/>
  <c r="Y3230" i="2" s="1"/>
  <c r="AC3256" i="2"/>
  <c r="Y3231" i="2" s="1"/>
  <c r="AC3257" i="2"/>
  <c r="Y3232" i="2" s="1"/>
  <c r="AC3258" i="2"/>
  <c r="Y3233" i="2" s="1"/>
  <c r="AC3259" i="2"/>
  <c r="Y3234" i="2" s="1"/>
  <c r="AC3260" i="2"/>
  <c r="Y3235" i="2" s="1"/>
  <c r="AC3261" i="2"/>
  <c r="Y3236" i="2" s="1"/>
  <c r="AC3262" i="2"/>
  <c r="Y3237" i="2" s="1"/>
  <c r="AC3263" i="2"/>
  <c r="Y3238" i="2" s="1"/>
  <c r="AC3264" i="2"/>
  <c r="Y3239" i="2" s="1"/>
  <c r="AC3265" i="2"/>
  <c r="Y3240" i="2" s="1"/>
  <c r="AC3266" i="2"/>
  <c r="Y3241" i="2" s="1"/>
  <c r="AC3267" i="2"/>
  <c r="Y3242" i="2" s="1"/>
  <c r="AC3268" i="2"/>
  <c r="Y3243" i="2" s="1"/>
  <c r="AC3269" i="2"/>
  <c r="Y3244" i="2" s="1"/>
  <c r="AC3270" i="2"/>
  <c r="Y3245" i="2" s="1"/>
  <c r="AC3271" i="2"/>
  <c r="Y3246" i="2" s="1"/>
  <c r="AC3272" i="2"/>
  <c r="Y3247" i="2" s="1"/>
  <c r="AC3273" i="2"/>
  <c r="Y3248" i="2" s="1"/>
  <c r="AC3274" i="2"/>
  <c r="Y3249" i="2" s="1"/>
  <c r="AC3275" i="2"/>
  <c r="Y3250" i="2" s="1"/>
  <c r="AC3276" i="2"/>
  <c r="Y3251" i="2" s="1"/>
  <c r="AC3277" i="2"/>
  <c r="Y3252" i="2" s="1"/>
  <c r="AC3278" i="2"/>
  <c r="Y3253" i="2" s="1"/>
  <c r="AC3279" i="2"/>
  <c r="Y3254" i="2" s="1"/>
  <c r="AC3280" i="2"/>
  <c r="Y3255" i="2" s="1"/>
  <c r="AC3281" i="2"/>
  <c r="Y3256" i="2" s="1"/>
  <c r="AC3282" i="2"/>
  <c r="Y3257" i="2" s="1"/>
  <c r="AC3283" i="2"/>
  <c r="Y3258" i="2" s="1"/>
  <c r="AC3284" i="2"/>
  <c r="Y3259" i="2" s="1"/>
  <c r="AC3285" i="2"/>
  <c r="Y3260" i="2" s="1"/>
  <c r="AC3286" i="2"/>
  <c r="Y3261" i="2" s="1"/>
  <c r="AC3287" i="2"/>
  <c r="Y3262" i="2" s="1"/>
  <c r="AC3288" i="2"/>
  <c r="Y3263" i="2" s="1"/>
  <c r="AC3289" i="2"/>
  <c r="Y3264" i="2" s="1"/>
  <c r="AC3290" i="2"/>
  <c r="Y3265" i="2" s="1"/>
  <c r="AC3291" i="2"/>
  <c r="Y3266" i="2" s="1"/>
  <c r="AC3292" i="2"/>
  <c r="Y3267" i="2" s="1"/>
  <c r="AC3293" i="2"/>
  <c r="Y3268" i="2" s="1"/>
  <c r="AC3294" i="2"/>
  <c r="Y3269" i="2" s="1"/>
  <c r="AC3295" i="2"/>
  <c r="Y3270" i="2" s="1"/>
  <c r="AC3296" i="2"/>
  <c r="Y3271" i="2" s="1"/>
  <c r="AC3297" i="2"/>
  <c r="Y3272" i="2" s="1"/>
  <c r="AC3298" i="2"/>
  <c r="Y3273" i="2" s="1"/>
  <c r="AC3299" i="2"/>
  <c r="Y3274" i="2" s="1"/>
  <c r="AC3300" i="2"/>
  <c r="Y3275" i="2" s="1"/>
  <c r="AC3301" i="2"/>
  <c r="Y3276" i="2" s="1"/>
  <c r="AC3302" i="2"/>
  <c r="Y3277" i="2" s="1"/>
  <c r="AC3303" i="2"/>
  <c r="Y3278" i="2" s="1"/>
  <c r="AC3304" i="2"/>
  <c r="Y3279" i="2" s="1"/>
  <c r="AC3305" i="2"/>
  <c r="Y3280" i="2" s="1"/>
  <c r="AC3306" i="2"/>
  <c r="Y3281" i="2" s="1"/>
  <c r="AC3307" i="2"/>
  <c r="Y3282" i="2" s="1"/>
  <c r="AC3308" i="2"/>
  <c r="Y3283" i="2" s="1"/>
  <c r="AC3309" i="2"/>
  <c r="Y3284" i="2" s="1"/>
  <c r="AC3310" i="2"/>
  <c r="Y3285" i="2" s="1"/>
  <c r="AC3311" i="2"/>
  <c r="Y3286" i="2" s="1"/>
  <c r="AC3312" i="2"/>
  <c r="Y3287" i="2" s="1"/>
  <c r="AC3313" i="2"/>
  <c r="Y3288" i="2" s="1"/>
  <c r="AC3314" i="2"/>
  <c r="Y3289" i="2" s="1"/>
  <c r="AC3315" i="2"/>
  <c r="Y3290" i="2" s="1"/>
  <c r="AC3316" i="2"/>
  <c r="Y3291" i="2" s="1"/>
  <c r="AC3317" i="2"/>
  <c r="Y3292" i="2" s="1"/>
  <c r="AC3318" i="2"/>
  <c r="Y3293" i="2" s="1"/>
  <c r="AC3319" i="2"/>
  <c r="Y3294" i="2" s="1"/>
  <c r="AC3320" i="2"/>
  <c r="Y3295" i="2" s="1"/>
  <c r="AC3321" i="2"/>
  <c r="Y3296" i="2" s="1"/>
  <c r="AC3322" i="2"/>
  <c r="Y3297" i="2" s="1"/>
  <c r="AC3323" i="2"/>
  <c r="Y3298" i="2" s="1"/>
  <c r="AC3324" i="2"/>
  <c r="Y3299" i="2" s="1"/>
  <c r="AC3325" i="2"/>
  <c r="Y3300" i="2" s="1"/>
  <c r="AC3326" i="2"/>
  <c r="Y3301" i="2" s="1"/>
  <c r="AC3327" i="2"/>
  <c r="Y3302" i="2" s="1"/>
  <c r="AC3328" i="2"/>
  <c r="Y3303" i="2" s="1"/>
  <c r="AC3329" i="2"/>
  <c r="Y3304" i="2" s="1"/>
  <c r="AC3330" i="2"/>
  <c r="Y3305" i="2" s="1"/>
  <c r="AC3331" i="2"/>
  <c r="Y3306" i="2" s="1"/>
  <c r="AC3332" i="2"/>
  <c r="Y3307" i="2" s="1"/>
  <c r="AC3333" i="2"/>
  <c r="Y3308" i="2" s="1"/>
  <c r="AC3334" i="2"/>
  <c r="Y3309" i="2" s="1"/>
  <c r="AC3335" i="2"/>
  <c r="Y3310" i="2" s="1"/>
  <c r="AC3336" i="2"/>
  <c r="Y3311" i="2" s="1"/>
  <c r="AC3337" i="2"/>
  <c r="Y3312" i="2" s="1"/>
  <c r="AC3338" i="2"/>
  <c r="Y3313" i="2" s="1"/>
  <c r="AC3339" i="2"/>
  <c r="Y3314" i="2" s="1"/>
  <c r="AC3340" i="2"/>
  <c r="Y3315" i="2" s="1"/>
  <c r="AC3341" i="2"/>
  <c r="Y3316" i="2" s="1"/>
  <c r="AC3342" i="2"/>
  <c r="Y3317" i="2" s="1"/>
  <c r="AC3343" i="2"/>
  <c r="Y3318" i="2" s="1"/>
  <c r="AC3344" i="2"/>
  <c r="Y3319" i="2" s="1"/>
  <c r="AC3345" i="2"/>
  <c r="Y3320" i="2" s="1"/>
  <c r="AC3346" i="2"/>
  <c r="Y3321" i="2" s="1"/>
  <c r="AC3347" i="2"/>
  <c r="Y3322" i="2" s="1"/>
  <c r="AC3348" i="2"/>
  <c r="Y3323" i="2" s="1"/>
  <c r="AC3349" i="2"/>
  <c r="Y3324" i="2" s="1"/>
  <c r="AC3350" i="2"/>
  <c r="Y3325" i="2" s="1"/>
  <c r="AC3351" i="2"/>
  <c r="Y3326" i="2" s="1"/>
  <c r="AC3352" i="2"/>
  <c r="Y3327" i="2" s="1"/>
  <c r="AC3353" i="2"/>
  <c r="Y3328" i="2" s="1"/>
  <c r="AC3354" i="2"/>
  <c r="Y3329" i="2" s="1"/>
  <c r="AC3355" i="2"/>
  <c r="Y3330" i="2" s="1"/>
  <c r="AC3356" i="2"/>
  <c r="Y3331" i="2" s="1"/>
  <c r="AC3357" i="2"/>
  <c r="Y3332" i="2" s="1"/>
  <c r="AC3358" i="2"/>
  <c r="Y3333" i="2" s="1"/>
  <c r="AC3359" i="2"/>
  <c r="Y3334" i="2" s="1"/>
  <c r="AC3360" i="2"/>
  <c r="Y3335" i="2" s="1"/>
  <c r="AC3361" i="2"/>
  <c r="Y3336" i="2" s="1"/>
  <c r="AC3362" i="2"/>
  <c r="Y3337" i="2" s="1"/>
  <c r="AC3363" i="2"/>
  <c r="Y3338" i="2" s="1"/>
  <c r="AC3364" i="2"/>
  <c r="Y3339" i="2" s="1"/>
  <c r="AC3365" i="2"/>
  <c r="Y3340" i="2" s="1"/>
  <c r="AC3366" i="2"/>
  <c r="Y3341" i="2" s="1"/>
  <c r="AC3367" i="2"/>
  <c r="Y3342" i="2" s="1"/>
  <c r="AC3368" i="2"/>
  <c r="Y3343" i="2" s="1"/>
  <c r="AC3369" i="2"/>
  <c r="Y3344" i="2" s="1"/>
  <c r="AC3370" i="2"/>
  <c r="Y3345" i="2" s="1"/>
  <c r="AC3371" i="2"/>
  <c r="Y3346" i="2" s="1"/>
  <c r="AC3372" i="2"/>
  <c r="Y3347" i="2" s="1"/>
  <c r="AC3373" i="2"/>
  <c r="Y3348" i="2" s="1"/>
  <c r="AC3374" i="2"/>
  <c r="Y3349" i="2" s="1"/>
  <c r="AC3375" i="2"/>
  <c r="Y3350" i="2" s="1"/>
  <c r="AC3376" i="2"/>
  <c r="Y3351" i="2" s="1"/>
  <c r="AC3377" i="2"/>
  <c r="Y3352" i="2" s="1"/>
  <c r="AC3378" i="2"/>
  <c r="Y3353" i="2" s="1"/>
  <c r="AC3379" i="2"/>
  <c r="Y3354" i="2" s="1"/>
  <c r="AC3380" i="2"/>
  <c r="Y3355" i="2" s="1"/>
  <c r="AC3381" i="2"/>
  <c r="Y3356" i="2" s="1"/>
  <c r="AC3382" i="2"/>
  <c r="Y3357" i="2" s="1"/>
  <c r="AC3383" i="2"/>
  <c r="Y3358" i="2" s="1"/>
  <c r="AC3384" i="2"/>
  <c r="Y3359" i="2" s="1"/>
  <c r="AC3385" i="2"/>
  <c r="Y3360" i="2" s="1"/>
  <c r="AC3386" i="2"/>
  <c r="Y3361" i="2" s="1"/>
  <c r="AC3387" i="2"/>
  <c r="Y3362" i="2" s="1"/>
  <c r="AC3388" i="2"/>
  <c r="Y3363" i="2" s="1"/>
  <c r="AC3389" i="2"/>
  <c r="Y3364" i="2" s="1"/>
  <c r="AC3390" i="2"/>
  <c r="Y3365" i="2" s="1"/>
  <c r="AC3391" i="2"/>
  <c r="Y3366" i="2" s="1"/>
  <c r="AC3392" i="2"/>
  <c r="Y3367" i="2" s="1"/>
  <c r="AC3393" i="2"/>
  <c r="Y3368" i="2" s="1"/>
  <c r="AC3394" i="2"/>
  <c r="Y3369" i="2" s="1"/>
  <c r="AC3395" i="2"/>
  <c r="Y3370" i="2" s="1"/>
  <c r="AC3396" i="2"/>
  <c r="Y3371" i="2" s="1"/>
  <c r="AC3397" i="2"/>
  <c r="Y3372" i="2" s="1"/>
  <c r="AC3398" i="2"/>
  <c r="Y3373" i="2" s="1"/>
  <c r="AC3399" i="2"/>
  <c r="Y3374" i="2" s="1"/>
  <c r="AC3400" i="2"/>
  <c r="Y3375" i="2" s="1"/>
  <c r="AC3401" i="2"/>
  <c r="Y3376" i="2" s="1"/>
  <c r="AC3402" i="2"/>
  <c r="Y3377" i="2" s="1"/>
  <c r="AC3403" i="2"/>
  <c r="Y3378" i="2" s="1"/>
  <c r="AC3404" i="2"/>
  <c r="Y3379" i="2" s="1"/>
  <c r="AC3405" i="2"/>
  <c r="Y3380" i="2" s="1"/>
  <c r="AC3406" i="2"/>
  <c r="Y3381" i="2" s="1"/>
  <c r="AC3407" i="2"/>
  <c r="Y3382" i="2" s="1"/>
  <c r="AC3408" i="2"/>
  <c r="Y3383" i="2" s="1"/>
  <c r="AC3409" i="2"/>
  <c r="Y3384" i="2" s="1"/>
  <c r="AC3410" i="2"/>
  <c r="Y3385" i="2" s="1"/>
  <c r="AC3411" i="2"/>
  <c r="Y3386" i="2" s="1"/>
  <c r="AC3412" i="2"/>
  <c r="Y3387" i="2" s="1"/>
  <c r="AC3413" i="2"/>
  <c r="Y3388" i="2" s="1"/>
  <c r="AC3414" i="2"/>
  <c r="Y3389" i="2" s="1"/>
  <c r="AC3415" i="2"/>
  <c r="Y3390" i="2" s="1"/>
  <c r="AC3416" i="2"/>
  <c r="Y3391" i="2" s="1"/>
  <c r="AC3417" i="2"/>
  <c r="Y3392" i="2" s="1"/>
  <c r="AC3418" i="2"/>
  <c r="Y3393" i="2" s="1"/>
  <c r="AC3419" i="2"/>
  <c r="Y3394" i="2" s="1"/>
  <c r="AC3420" i="2"/>
  <c r="Y3395" i="2" s="1"/>
  <c r="AC3421" i="2"/>
  <c r="Y3396" i="2" s="1"/>
  <c r="AC3422" i="2"/>
  <c r="Y3397" i="2" s="1"/>
  <c r="AC3423" i="2"/>
  <c r="Y3398" i="2" s="1"/>
  <c r="AC3424" i="2"/>
  <c r="Y3399" i="2" s="1"/>
  <c r="AC3425" i="2"/>
  <c r="Y3400" i="2" s="1"/>
  <c r="AC3426" i="2"/>
  <c r="Y3401" i="2" s="1"/>
  <c r="AC3427" i="2"/>
  <c r="Y3402" i="2" s="1"/>
  <c r="AC3428" i="2"/>
  <c r="Y3403" i="2" s="1"/>
  <c r="AC3429" i="2"/>
  <c r="Y3404" i="2" s="1"/>
  <c r="AC3430" i="2"/>
  <c r="Y3405" i="2" s="1"/>
  <c r="AC3431" i="2"/>
  <c r="Y3406" i="2" s="1"/>
  <c r="AC3432" i="2"/>
  <c r="Y3407" i="2" s="1"/>
  <c r="AC3433" i="2"/>
  <c r="Y3408" i="2" s="1"/>
  <c r="AC3434" i="2"/>
  <c r="Y3409" i="2" s="1"/>
  <c r="AC3435" i="2"/>
  <c r="Y3410" i="2" s="1"/>
  <c r="AC3436" i="2"/>
  <c r="Y3411" i="2" s="1"/>
  <c r="AC3437" i="2"/>
  <c r="Y3412" i="2" s="1"/>
  <c r="AC3438" i="2"/>
  <c r="Y3413" i="2" s="1"/>
  <c r="AC3439" i="2"/>
  <c r="Y3414" i="2" s="1"/>
  <c r="AC3440" i="2"/>
  <c r="Y3415" i="2" s="1"/>
  <c r="AC3441" i="2"/>
  <c r="Y3416" i="2" s="1"/>
  <c r="AC3442" i="2"/>
  <c r="Y3417" i="2" s="1"/>
  <c r="AC3443" i="2"/>
  <c r="Y3418" i="2" s="1"/>
  <c r="AC3444" i="2"/>
  <c r="Y3419" i="2" s="1"/>
  <c r="AC3445" i="2"/>
  <c r="Y3420" i="2" s="1"/>
  <c r="AC3446" i="2"/>
  <c r="Y3421" i="2" s="1"/>
  <c r="AC3447" i="2"/>
  <c r="Y3422" i="2" s="1"/>
  <c r="AC3448" i="2"/>
  <c r="Y3423" i="2" s="1"/>
  <c r="AC3449" i="2"/>
  <c r="Y3424" i="2" s="1"/>
  <c r="AC3450" i="2"/>
  <c r="Y3425" i="2" s="1"/>
  <c r="AC3451" i="2"/>
  <c r="Y3426" i="2" s="1"/>
  <c r="AC3452" i="2"/>
  <c r="Y3427" i="2" s="1"/>
  <c r="AC3453" i="2"/>
  <c r="Y3428" i="2" s="1"/>
  <c r="AC3454" i="2"/>
  <c r="Y3429" i="2" s="1"/>
  <c r="AC3455" i="2"/>
  <c r="Y3430" i="2" s="1"/>
  <c r="AC3456" i="2"/>
  <c r="Y3431" i="2" s="1"/>
  <c r="AC3457" i="2"/>
  <c r="Y3432" i="2" s="1"/>
  <c r="AC3458" i="2"/>
  <c r="Y3433" i="2" s="1"/>
  <c r="AC3459" i="2"/>
  <c r="Y3434" i="2" s="1"/>
  <c r="AC3460" i="2"/>
  <c r="Y3435" i="2" s="1"/>
  <c r="AC3461" i="2"/>
  <c r="Y3436" i="2" s="1"/>
  <c r="AC3462" i="2"/>
  <c r="Y3437" i="2" s="1"/>
  <c r="AC3463" i="2"/>
  <c r="Y3438" i="2" s="1"/>
  <c r="AC3464" i="2"/>
  <c r="Y3439" i="2" s="1"/>
  <c r="AC3465" i="2"/>
  <c r="Y3440" i="2" s="1"/>
  <c r="AC3466" i="2"/>
  <c r="Y3441" i="2" s="1"/>
  <c r="AC3467" i="2"/>
  <c r="Y3442" i="2" s="1"/>
  <c r="AC3468" i="2"/>
  <c r="Y3443" i="2" s="1"/>
  <c r="AC3469" i="2"/>
  <c r="Y3444" i="2" s="1"/>
  <c r="AC3470" i="2"/>
  <c r="Y3445" i="2" s="1"/>
  <c r="AC3471" i="2"/>
  <c r="Y3446" i="2" s="1"/>
  <c r="AC3472" i="2"/>
  <c r="Y3447" i="2" s="1"/>
  <c r="AC3473" i="2"/>
  <c r="Y3448" i="2" s="1"/>
  <c r="AC3474" i="2"/>
  <c r="Y3449" i="2" s="1"/>
  <c r="AC3475" i="2"/>
  <c r="Y3450" i="2" s="1"/>
  <c r="AC3476" i="2"/>
  <c r="Y3451" i="2" s="1"/>
  <c r="AC3477" i="2"/>
  <c r="Y3452" i="2" s="1"/>
  <c r="AC3478" i="2"/>
  <c r="Y3453" i="2" s="1"/>
  <c r="AC3479" i="2"/>
  <c r="Y3454" i="2" s="1"/>
  <c r="AC3480" i="2"/>
  <c r="Y3455" i="2" s="1"/>
  <c r="AC3481" i="2"/>
  <c r="Y3456" i="2" s="1"/>
  <c r="AC3482" i="2"/>
  <c r="Y3457" i="2" s="1"/>
  <c r="AC3483" i="2"/>
  <c r="Y3458" i="2" s="1"/>
  <c r="AC3484" i="2"/>
  <c r="Y3459" i="2" s="1"/>
  <c r="AC3485" i="2"/>
  <c r="Y3460" i="2" s="1"/>
  <c r="AC3486" i="2"/>
  <c r="Y3461" i="2" s="1"/>
  <c r="AC3487" i="2"/>
  <c r="Y3462" i="2" s="1"/>
  <c r="AC3488" i="2"/>
  <c r="Y3463" i="2" s="1"/>
  <c r="AC3489" i="2"/>
  <c r="Y3464" i="2" s="1"/>
  <c r="AC3490" i="2"/>
  <c r="Y3465" i="2" s="1"/>
  <c r="AC3491" i="2"/>
  <c r="Y3466" i="2" s="1"/>
  <c r="AC3492" i="2"/>
  <c r="Y3467" i="2" s="1"/>
  <c r="AC3493" i="2"/>
  <c r="Y3468" i="2" s="1"/>
  <c r="AC3494" i="2"/>
  <c r="Y3469" i="2" s="1"/>
  <c r="AC3495" i="2"/>
  <c r="Y3470" i="2" s="1"/>
  <c r="AC3496" i="2"/>
  <c r="Y3471" i="2" s="1"/>
  <c r="AC3497" i="2"/>
  <c r="Y3472" i="2" s="1"/>
  <c r="AC3498" i="2"/>
  <c r="Y3473" i="2" s="1"/>
  <c r="AC3499" i="2"/>
  <c r="Y3474" i="2" s="1"/>
  <c r="AC3500" i="2"/>
  <c r="Y3475" i="2" s="1"/>
  <c r="AC3501" i="2"/>
  <c r="Y3476" i="2" s="1"/>
  <c r="AC3502" i="2"/>
  <c r="Y3477" i="2" s="1"/>
  <c r="AC3503" i="2"/>
  <c r="Y3478" i="2" s="1"/>
  <c r="AC3504" i="2"/>
  <c r="Y3479" i="2" s="1"/>
  <c r="AC3505" i="2"/>
  <c r="Y3480" i="2" s="1"/>
  <c r="AC3506" i="2"/>
  <c r="Y3481" i="2" s="1"/>
  <c r="AC3507" i="2"/>
  <c r="Y3482" i="2" s="1"/>
  <c r="AC3508" i="2"/>
  <c r="Y3483" i="2" s="1"/>
  <c r="AC3509" i="2"/>
  <c r="Y3484" i="2" s="1"/>
  <c r="AC3510" i="2"/>
  <c r="Y3485" i="2" s="1"/>
  <c r="AC3511" i="2"/>
  <c r="Y3486" i="2" s="1"/>
  <c r="AC3512" i="2"/>
  <c r="Y3487" i="2" s="1"/>
  <c r="AC3513" i="2"/>
  <c r="Y3488" i="2" s="1"/>
  <c r="AC3514" i="2"/>
  <c r="Y3489" i="2" s="1"/>
  <c r="AC3515" i="2"/>
  <c r="Y3490" i="2" s="1"/>
  <c r="AC3516" i="2"/>
  <c r="Y3491" i="2" s="1"/>
  <c r="AC3517" i="2"/>
  <c r="Y3492" i="2" s="1"/>
  <c r="AC3518" i="2"/>
  <c r="Y3493" i="2" s="1"/>
  <c r="AC3519" i="2"/>
  <c r="Y3494" i="2" s="1"/>
  <c r="AC3520" i="2"/>
  <c r="Y3495" i="2" s="1"/>
  <c r="AC3521" i="2"/>
  <c r="Y3496" i="2" s="1"/>
  <c r="AC3522" i="2"/>
  <c r="Y3497" i="2" s="1"/>
  <c r="AC3523" i="2"/>
  <c r="Y3498" i="2" s="1"/>
  <c r="AC3524" i="2"/>
  <c r="Y3499" i="2" s="1"/>
  <c r="AC3525" i="2"/>
  <c r="Y3500" i="2" s="1"/>
  <c r="AC3526" i="2"/>
  <c r="Y3501" i="2" s="1"/>
  <c r="AC3527" i="2"/>
  <c r="Y3502" i="2" s="1"/>
  <c r="AC3528" i="2"/>
  <c r="Y3503" i="2" s="1"/>
  <c r="AC3529" i="2"/>
  <c r="Y3504" i="2" s="1"/>
  <c r="AC3530" i="2"/>
  <c r="Y3505" i="2" s="1"/>
  <c r="AC3531" i="2"/>
  <c r="Y3506" i="2" s="1"/>
  <c r="AC3532" i="2"/>
  <c r="Y3507" i="2" s="1"/>
  <c r="AC3533" i="2"/>
  <c r="Y3508" i="2" s="1"/>
  <c r="AC3534" i="2"/>
  <c r="Y3509" i="2" s="1"/>
  <c r="AC3535" i="2"/>
  <c r="Y3510" i="2" s="1"/>
  <c r="AC3536" i="2"/>
  <c r="Y3511" i="2" s="1"/>
  <c r="AC3537" i="2"/>
  <c r="Y3512" i="2" s="1"/>
  <c r="AC3538" i="2"/>
  <c r="Y3513" i="2" s="1"/>
  <c r="AC3539" i="2"/>
  <c r="Y3514" i="2" s="1"/>
  <c r="AC3540" i="2"/>
  <c r="Y3515" i="2" s="1"/>
  <c r="AC3541" i="2"/>
  <c r="Y3516" i="2" s="1"/>
  <c r="AC3542" i="2"/>
  <c r="Y3517" i="2" s="1"/>
  <c r="AC3543" i="2"/>
  <c r="Y3518" i="2" s="1"/>
  <c r="AC3544" i="2"/>
  <c r="Y3519" i="2" s="1"/>
  <c r="AC3545" i="2"/>
  <c r="Y3520" i="2" s="1"/>
  <c r="AC3546" i="2"/>
  <c r="Y3521" i="2" s="1"/>
  <c r="AC3547" i="2"/>
  <c r="Y3522" i="2" s="1"/>
  <c r="AC3548" i="2"/>
  <c r="Y3523" i="2" s="1"/>
  <c r="AC3549" i="2"/>
  <c r="Y3524" i="2" s="1"/>
  <c r="AC3550" i="2"/>
  <c r="Y3525" i="2" s="1"/>
  <c r="AC3551" i="2"/>
  <c r="Y3526" i="2" s="1"/>
  <c r="AC3552" i="2"/>
  <c r="Y3527" i="2" s="1"/>
  <c r="AC3553" i="2"/>
  <c r="Y3528" i="2" s="1"/>
  <c r="AC3554" i="2"/>
  <c r="Y3529" i="2" s="1"/>
  <c r="AC3555" i="2"/>
  <c r="Y3530" i="2" s="1"/>
  <c r="AC3556" i="2"/>
  <c r="Y3531" i="2" s="1"/>
  <c r="AC3557" i="2"/>
  <c r="Y3532" i="2" s="1"/>
  <c r="AC3558" i="2"/>
  <c r="Y3533" i="2" s="1"/>
  <c r="AC3559" i="2"/>
  <c r="Y3534" i="2" s="1"/>
  <c r="AC3560" i="2"/>
  <c r="Y3535" i="2" s="1"/>
  <c r="AC3561" i="2"/>
  <c r="Y3536" i="2" s="1"/>
  <c r="AC3562" i="2"/>
  <c r="Y3537" i="2" s="1"/>
  <c r="AC3563" i="2"/>
  <c r="Y3538" i="2" s="1"/>
  <c r="AC3564" i="2"/>
  <c r="Y3539" i="2" s="1"/>
  <c r="AC3565" i="2"/>
  <c r="Y3540" i="2" s="1"/>
  <c r="AC3566" i="2"/>
  <c r="Y3541" i="2" s="1"/>
  <c r="AC3567" i="2"/>
  <c r="Y3542" i="2" s="1"/>
  <c r="AC3568" i="2"/>
  <c r="Y3543" i="2" s="1"/>
  <c r="AC3569" i="2"/>
  <c r="Y3544" i="2" s="1"/>
  <c r="AC3570" i="2"/>
  <c r="Y3545" i="2" s="1"/>
  <c r="AC3571" i="2"/>
  <c r="Y3546" i="2" s="1"/>
  <c r="AC3572" i="2"/>
  <c r="Y3547" i="2" s="1"/>
  <c r="AC3573" i="2"/>
  <c r="Y3548" i="2" s="1"/>
  <c r="AC3574" i="2"/>
  <c r="Y3549" i="2" s="1"/>
  <c r="AC3575" i="2"/>
  <c r="Y3550" i="2" s="1"/>
  <c r="AC3576" i="2"/>
  <c r="Y3551" i="2" s="1"/>
  <c r="AC3577" i="2"/>
  <c r="Y3552" i="2" s="1"/>
  <c r="AC3578" i="2"/>
  <c r="Y3553" i="2" s="1"/>
  <c r="AC3579" i="2"/>
  <c r="Y3554" i="2" s="1"/>
  <c r="AC3580" i="2"/>
  <c r="Y3555" i="2" s="1"/>
  <c r="AC3581" i="2"/>
  <c r="Y3556" i="2" s="1"/>
  <c r="AC3582" i="2"/>
  <c r="Y3557" i="2" s="1"/>
  <c r="AC3583" i="2"/>
  <c r="Y3558" i="2" s="1"/>
  <c r="AC3584" i="2"/>
  <c r="Y3559" i="2" s="1"/>
  <c r="AC3585" i="2"/>
  <c r="Y3560" i="2" s="1"/>
  <c r="AC3586" i="2"/>
  <c r="Y3561" i="2" s="1"/>
  <c r="AC3587" i="2"/>
  <c r="Y3562" i="2" s="1"/>
  <c r="AC3588" i="2"/>
  <c r="Y3563" i="2" s="1"/>
  <c r="AC3589" i="2"/>
  <c r="Y3564" i="2" s="1"/>
  <c r="AC3590" i="2"/>
  <c r="Y3565" i="2" s="1"/>
  <c r="AC3591" i="2"/>
  <c r="Y3566" i="2" s="1"/>
  <c r="AC3592" i="2"/>
  <c r="Y3567" i="2" s="1"/>
  <c r="AC3593" i="2"/>
  <c r="Y3568" i="2" s="1"/>
  <c r="AC3594" i="2"/>
  <c r="Y3569" i="2" s="1"/>
  <c r="AC3595" i="2"/>
  <c r="Y3570" i="2" s="1"/>
  <c r="AC3596" i="2"/>
  <c r="Y3571" i="2" s="1"/>
  <c r="AC3597" i="2"/>
  <c r="Y3572" i="2" s="1"/>
  <c r="AC3598" i="2"/>
  <c r="Y3573" i="2" s="1"/>
  <c r="AC3599" i="2"/>
  <c r="Y3574" i="2" s="1"/>
  <c r="AC3600" i="2"/>
  <c r="Y3575" i="2" s="1"/>
  <c r="AC3601" i="2"/>
  <c r="Y3576" i="2" s="1"/>
  <c r="AC3602" i="2"/>
  <c r="Y3577" i="2" s="1"/>
  <c r="AC3603" i="2"/>
  <c r="Y3578" i="2" s="1"/>
  <c r="AC3604" i="2"/>
  <c r="Y3579" i="2" s="1"/>
  <c r="AC3605" i="2"/>
  <c r="Y3580" i="2" s="1"/>
  <c r="AC3606" i="2"/>
  <c r="Y3581" i="2" s="1"/>
  <c r="AC3607" i="2"/>
  <c r="Y3582" i="2" s="1"/>
  <c r="AC3608" i="2"/>
  <c r="Y3583" i="2" s="1"/>
  <c r="AC3609" i="2"/>
  <c r="Y3584" i="2" s="1"/>
  <c r="AC3610" i="2"/>
  <c r="Y3585" i="2" s="1"/>
  <c r="AC3611" i="2"/>
  <c r="Y3586" i="2" s="1"/>
  <c r="AC3612" i="2"/>
  <c r="Y3587" i="2" s="1"/>
  <c r="AC3613" i="2"/>
  <c r="Y3588" i="2" s="1"/>
  <c r="AC3614" i="2"/>
  <c r="Y3589" i="2" s="1"/>
  <c r="AC3615" i="2"/>
  <c r="Y3590" i="2" s="1"/>
  <c r="AC3616" i="2"/>
  <c r="Y3591" i="2" s="1"/>
  <c r="AC3617" i="2"/>
  <c r="Y3592" i="2" s="1"/>
  <c r="AC3618" i="2"/>
  <c r="Y3593" i="2" s="1"/>
  <c r="AC3619" i="2"/>
  <c r="Y3594" i="2" s="1"/>
  <c r="AC3620" i="2"/>
  <c r="Y3595" i="2" s="1"/>
  <c r="AC3621" i="2"/>
  <c r="Y3596" i="2" s="1"/>
  <c r="AC3622" i="2"/>
  <c r="Y3597" i="2" s="1"/>
  <c r="AC3623" i="2"/>
  <c r="Y3598" i="2" s="1"/>
  <c r="AC3624" i="2"/>
  <c r="Y3599" i="2" s="1"/>
  <c r="AC3625" i="2"/>
  <c r="Y3600" i="2" s="1"/>
  <c r="AC3626" i="2"/>
  <c r="Y3601" i="2" s="1"/>
  <c r="AC3627" i="2"/>
  <c r="Y3602" i="2" s="1"/>
  <c r="AC3628" i="2"/>
  <c r="Y3603" i="2" s="1"/>
  <c r="AC3629" i="2"/>
  <c r="Y3604" i="2" s="1"/>
  <c r="AC3630" i="2"/>
  <c r="Y3605" i="2" s="1"/>
  <c r="AC3631" i="2"/>
  <c r="Y3606" i="2" s="1"/>
  <c r="AC3632" i="2"/>
  <c r="Y3607" i="2" s="1"/>
  <c r="AC3633" i="2"/>
  <c r="Y3608" i="2" s="1"/>
  <c r="AC3634" i="2"/>
  <c r="Y3609" i="2" s="1"/>
  <c r="AC3635" i="2"/>
  <c r="Y3610" i="2" s="1"/>
  <c r="AC3636" i="2"/>
  <c r="Y3611" i="2" s="1"/>
  <c r="AC3637" i="2"/>
  <c r="Y3612" i="2" s="1"/>
  <c r="AC3638" i="2"/>
  <c r="Y3613" i="2" s="1"/>
  <c r="AC3639" i="2"/>
  <c r="Y3614" i="2" s="1"/>
  <c r="AC3640" i="2"/>
  <c r="Y3615" i="2" s="1"/>
  <c r="AC3641" i="2"/>
  <c r="Y3616" i="2" s="1"/>
  <c r="AC3642" i="2"/>
  <c r="Y3617" i="2" s="1"/>
  <c r="AC3643" i="2"/>
  <c r="Y3618" i="2" s="1"/>
  <c r="AC3644" i="2"/>
  <c r="Y3619" i="2" s="1"/>
  <c r="AC3645" i="2"/>
  <c r="Y3620" i="2" s="1"/>
  <c r="AC3646" i="2"/>
  <c r="Y3621" i="2" s="1"/>
  <c r="AC3647" i="2"/>
  <c r="Y3622" i="2" s="1"/>
  <c r="AC3648" i="2"/>
  <c r="Y3623" i="2" s="1"/>
  <c r="AC3649" i="2"/>
  <c r="Y3624" i="2" s="1"/>
  <c r="AC3650" i="2"/>
  <c r="Y3625" i="2" s="1"/>
  <c r="AC3651" i="2"/>
  <c r="Y3626" i="2" s="1"/>
  <c r="AC3652" i="2"/>
  <c r="Y3627" i="2" s="1"/>
  <c r="AC3653" i="2"/>
  <c r="Y3628" i="2" s="1"/>
  <c r="AC3654" i="2"/>
  <c r="Y3629" i="2" s="1"/>
  <c r="AC3655" i="2"/>
  <c r="Y3630" i="2" s="1"/>
  <c r="AC3656" i="2"/>
  <c r="Y3631" i="2" s="1"/>
  <c r="AC3657" i="2"/>
  <c r="Y3632" i="2" s="1"/>
  <c r="AC3658" i="2"/>
  <c r="Y3633" i="2" s="1"/>
  <c r="AC3659" i="2"/>
  <c r="Y3634" i="2" s="1"/>
  <c r="AC3660" i="2"/>
  <c r="Y3635" i="2" s="1"/>
  <c r="AC3661" i="2"/>
  <c r="Y3636" i="2" s="1"/>
  <c r="AC3662" i="2"/>
  <c r="Y3637" i="2" s="1"/>
  <c r="AC3663" i="2"/>
  <c r="Y3638" i="2" s="1"/>
  <c r="AC3664" i="2"/>
  <c r="Y3639" i="2" s="1"/>
  <c r="AC3665" i="2"/>
  <c r="Y3640" i="2" s="1"/>
  <c r="AC3666" i="2"/>
  <c r="Y3641" i="2" s="1"/>
  <c r="AC3667" i="2"/>
  <c r="Y3642" i="2" s="1"/>
  <c r="AC3668" i="2"/>
  <c r="Y3643" i="2" s="1"/>
  <c r="AC3669" i="2"/>
  <c r="Y3644" i="2" s="1"/>
  <c r="AC3670" i="2"/>
  <c r="Y3645" i="2" s="1"/>
  <c r="AC3671" i="2"/>
  <c r="Y3646" i="2" s="1"/>
  <c r="AC3672" i="2"/>
  <c r="Y3647" i="2" s="1"/>
  <c r="AC3673" i="2"/>
  <c r="Y3648" i="2" s="1"/>
  <c r="AC3674" i="2"/>
  <c r="Y3649" i="2" s="1"/>
  <c r="AC3675" i="2"/>
  <c r="Y3650" i="2" s="1"/>
  <c r="AC3676" i="2"/>
  <c r="Y3651" i="2" s="1"/>
  <c r="AC3677" i="2"/>
  <c r="Y3652" i="2" s="1"/>
  <c r="AC3678" i="2"/>
  <c r="Y3653" i="2" s="1"/>
  <c r="AC3679" i="2"/>
  <c r="Y3654" i="2" s="1"/>
  <c r="AC3680" i="2"/>
  <c r="Y3655" i="2" s="1"/>
  <c r="AC3681" i="2"/>
  <c r="Y3656" i="2" s="1"/>
  <c r="AC3682" i="2"/>
  <c r="Y3657" i="2" s="1"/>
  <c r="AC3683" i="2"/>
  <c r="Y3658" i="2" s="1"/>
  <c r="AC3684" i="2"/>
  <c r="Y3659" i="2" s="1"/>
  <c r="AC3685" i="2"/>
  <c r="Y3660" i="2" s="1"/>
  <c r="AC3686" i="2"/>
  <c r="Y3661" i="2" s="1"/>
  <c r="AC3687" i="2"/>
  <c r="Y3662" i="2" s="1"/>
  <c r="AC3688" i="2"/>
  <c r="Y3663" i="2" s="1"/>
  <c r="AC3689" i="2"/>
  <c r="Y3664" i="2" s="1"/>
  <c r="AC3690" i="2"/>
  <c r="Y3665" i="2" s="1"/>
  <c r="AC3691" i="2"/>
  <c r="Y3666" i="2" s="1"/>
  <c r="AC3692" i="2"/>
  <c r="Y3667" i="2" s="1"/>
  <c r="AC3693" i="2"/>
  <c r="Y3668" i="2" s="1"/>
  <c r="AC3694" i="2"/>
  <c r="Y3669" i="2" s="1"/>
  <c r="AC3695" i="2"/>
  <c r="Y3670" i="2" s="1"/>
  <c r="AC3696" i="2"/>
  <c r="Y3671" i="2" s="1"/>
  <c r="AC3697" i="2"/>
  <c r="Y3672" i="2" s="1"/>
  <c r="AC3698" i="2"/>
  <c r="Y3673" i="2" s="1"/>
  <c r="AC3699" i="2"/>
  <c r="Y3674" i="2" s="1"/>
  <c r="AC3700" i="2"/>
  <c r="Y3675" i="2" s="1"/>
  <c r="AC3701" i="2"/>
  <c r="Y3676" i="2" s="1"/>
  <c r="AC3702" i="2"/>
  <c r="Y3677" i="2" s="1"/>
  <c r="AC3703" i="2"/>
  <c r="Y3678" i="2" s="1"/>
  <c r="AC3704" i="2"/>
  <c r="Y3679" i="2" s="1"/>
  <c r="AC3705" i="2"/>
  <c r="Y3680" i="2" s="1"/>
  <c r="AC3706" i="2"/>
  <c r="Y3681" i="2" s="1"/>
  <c r="AC3707" i="2"/>
  <c r="Y3682" i="2" s="1"/>
  <c r="AC3708" i="2"/>
  <c r="Y3683" i="2" s="1"/>
  <c r="AC3709" i="2"/>
  <c r="Y3684" i="2" s="1"/>
  <c r="AC3710" i="2"/>
  <c r="Y3685" i="2" s="1"/>
  <c r="AC3711" i="2"/>
  <c r="Y3686" i="2" s="1"/>
  <c r="AC3712" i="2"/>
  <c r="Y3687" i="2" s="1"/>
  <c r="AC3713" i="2"/>
  <c r="Y3688" i="2" s="1"/>
  <c r="AC3714" i="2"/>
  <c r="Y3689" i="2" s="1"/>
  <c r="AC3715" i="2"/>
  <c r="Y3690" i="2" s="1"/>
  <c r="AC3716" i="2"/>
  <c r="Y3691" i="2" s="1"/>
  <c r="AC3717" i="2"/>
  <c r="Y3692" i="2" s="1"/>
  <c r="AC3718" i="2"/>
  <c r="Y3693" i="2" s="1"/>
  <c r="AC3719" i="2"/>
  <c r="Y3694" i="2" s="1"/>
  <c r="AC3720" i="2"/>
  <c r="Y3695" i="2" s="1"/>
  <c r="AC3721" i="2"/>
  <c r="Y3696" i="2" s="1"/>
  <c r="AC3722" i="2"/>
  <c r="Y3697" i="2" s="1"/>
  <c r="AC3723" i="2"/>
  <c r="Y3698" i="2" s="1"/>
  <c r="AC3724" i="2"/>
  <c r="Y3699" i="2" s="1"/>
  <c r="AC3725" i="2"/>
  <c r="Y3700" i="2" s="1"/>
  <c r="AC3726" i="2"/>
  <c r="Y3701" i="2" s="1"/>
  <c r="AC3727" i="2"/>
  <c r="Y3702" i="2" s="1"/>
  <c r="AC3728" i="2"/>
  <c r="Y3703" i="2" s="1"/>
  <c r="AC3729" i="2"/>
  <c r="Y3704" i="2" s="1"/>
  <c r="AC3730" i="2"/>
  <c r="Y3705" i="2" s="1"/>
  <c r="AC3731" i="2"/>
  <c r="Y3706" i="2" s="1"/>
  <c r="AC3732" i="2"/>
  <c r="Y3707" i="2" s="1"/>
  <c r="AC3733" i="2"/>
  <c r="Y3708" i="2" s="1"/>
  <c r="AC3734" i="2"/>
  <c r="Y3709" i="2" s="1"/>
  <c r="AC3735" i="2"/>
  <c r="Y3710" i="2" s="1"/>
  <c r="AC3736" i="2"/>
  <c r="Y3711" i="2" s="1"/>
  <c r="AC3737" i="2"/>
  <c r="Y3712" i="2" s="1"/>
  <c r="AC3738" i="2"/>
  <c r="Y3713" i="2" s="1"/>
  <c r="AC3739" i="2"/>
  <c r="Y3714" i="2" s="1"/>
  <c r="AC3740" i="2"/>
  <c r="Y3715" i="2" s="1"/>
  <c r="AC3741" i="2"/>
  <c r="Y3716" i="2" s="1"/>
  <c r="AC3742" i="2"/>
  <c r="Y3717" i="2" s="1"/>
  <c r="AC3743" i="2"/>
  <c r="Y3718" i="2" s="1"/>
  <c r="AC3744" i="2"/>
  <c r="Y3719" i="2" s="1"/>
  <c r="AC3745" i="2"/>
  <c r="Y3720" i="2" s="1"/>
  <c r="AC3746" i="2"/>
  <c r="Y3721" i="2" s="1"/>
  <c r="AC3747" i="2"/>
  <c r="Y3722" i="2" s="1"/>
  <c r="AC3748" i="2"/>
  <c r="Y3723" i="2" s="1"/>
  <c r="AC3749" i="2"/>
  <c r="Y3724" i="2" s="1"/>
  <c r="AC3750" i="2"/>
  <c r="Y3725" i="2" s="1"/>
  <c r="AC3751" i="2"/>
  <c r="Y3726" i="2" s="1"/>
  <c r="AC3752" i="2"/>
  <c r="Y3727" i="2" s="1"/>
  <c r="AC3753" i="2"/>
  <c r="Y3728" i="2" s="1"/>
  <c r="AC3754" i="2"/>
  <c r="Y3729" i="2" s="1"/>
  <c r="AC3755" i="2"/>
  <c r="Y3730" i="2" s="1"/>
  <c r="AC3756" i="2"/>
  <c r="Y3731" i="2" s="1"/>
  <c r="AC3757" i="2"/>
  <c r="Y3732" i="2" s="1"/>
  <c r="AC3758" i="2"/>
  <c r="Y3733" i="2" s="1"/>
  <c r="AC3759" i="2"/>
  <c r="Y3734" i="2" s="1"/>
  <c r="AC3760" i="2"/>
  <c r="Y3735" i="2" s="1"/>
  <c r="AC3761" i="2"/>
  <c r="Y3736" i="2" s="1"/>
  <c r="AC3762" i="2"/>
  <c r="Y3737" i="2" s="1"/>
  <c r="AC3763" i="2"/>
  <c r="Y3738" i="2" s="1"/>
  <c r="AC3764" i="2"/>
  <c r="Y3739" i="2" s="1"/>
  <c r="AC3765" i="2"/>
  <c r="Y3740" i="2" s="1"/>
  <c r="AC3766" i="2"/>
  <c r="Y3741" i="2" s="1"/>
  <c r="AC3767" i="2"/>
  <c r="Y3742" i="2" s="1"/>
  <c r="AC3768" i="2"/>
  <c r="Y3743" i="2" s="1"/>
  <c r="AC3769" i="2"/>
  <c r="Y3744" i="2" s="1"/>
  <c r="AC3770" i="2"/>
  <c r="Y3745" i="2" s="1"/>
  <c r="AC3771" i="2"/>
  <c r="Y3746" i="2" s="1"/>
  <c r="AC3772" i="2"/>
  <c r="Y3747" i="2" s="1"/>
  <c r="AC3773" i="2"/>
  <c r="Y3748" i="2" s="1"/>
  <c r="AC3774" i="2"/>
  <c r="Y3749" i="2" s="1"/>
  <c r="AC3775" i="2"/>
  <c r="Y3750" i="2" s="1"/>
  <c r="AC3776" i="2"/>
  <c r="Y3751" i="2" s="1"/>
  <c r="AC3777" i="2"/>
  <c r="Y3752" i="2" s="1"/>
  <c r="AC3778" i="2"/>
  <c r="Y3753" i="2" s="1"/>
  <c r="AC3779" i="2"/>
  <c r="Y3754" i="2" s="1"/>
  <c r="AC3780" i="2"/>
  <c r="Y3755" i="2" s="1"/>
  <c r="AC3781" i="2"/>
  <c r="Y3756" i="2" s="1"/>
  <c r="AC3782" i="2"/>
  <c r="Y3757" i="2" s="1"/>
  <c r="AC3783" i="2"/>
  <c r="Y3758" i="2" s="1"/>
  <c r="AC3784" i="2"/>
  <c r="Y3759" i="2" s="1"/>
  <c r="AC3785" i="2"/>
  <c r="Y3760" i="2" s="1"/>
  <c r="AC3786" i="2"/>
  <c r="Y3761" i="2" s="1"/>
  <c r="AC3787" i="2"/>
  <c r="Y3762" i="2" s="1"/>
  <c r="AC3788" i="2"/>
  <c r="Y3763" i="2" s="1"/>
  <c r="AC3789" i="2"/>
  <c r="Y3764" i="2" s="1"/>
  <c r="AC3790" i="2"/>
  <c r="Y3765" i="2" s="1"/>
  <c r="AC3791" i="2"/>
  <c r="Y3766" i="2" s="1"/>
  <c r="AC3792" i="2"/>
  <c r="Y3767" i="2" s="1"/>
  <c r="AC3793" i="2"/>
  <c r="Y3768" i="2" s="1"/>
  <c r="AC3794" i="2"/>
  <c r="Y3769" i="2" s="1"/>
  <c r="AC3795" i="2"/>
  <c r="Y3770" i="2" s="1"/>
  <c r="AC3796" i="2"/>
  <c r="Y3771" i="2" s="1"/>
  <c r="AC3797" i="2"/>
  <c r="Y3772" i="2" s="1"/>
  <c r="AC3798" i="2"/>
  <c r="Y3773" i="2" s="1"/>
  <c r="AC3799" i="2"/>
  <c r="Y3774" i="2" s="1"/>
  <c r="AC3800" i="2"/>
  <c r="Y3775" i="2" s="1"/>
  <c r="AC3801" i="2"/>
  <c r="Y3776" i="2" s="1"/>
  <c r="AC3802" i="2"/>
  <c r="Y3777" i="2" s="1"/>
  <c r="AC3803" i="2"/>
  <c r="Y3778" i="2" s="1"/>
  <c r="AC3804" i="2"/>
  <c r="Y3779" i="2" s="1"/>
  <c r="AC3805" i="2"/>
  <c r="Y3780" i="2" s="1"/>
  <c r="AC3806" i="2"/>
  <c r="Y3781" i="2" s="1"/>
  <c r="AC3807" i="2"/>
  <c r="Y3782" i="2" s="1"/>
  <c r="AC3808" i="2"/>
  <c r="Y3783" i="2" s="1"/>
  <c r="AC3809" i="2"/>
  <c r="Y3784" i="2" s="1"/>
  <c r="AC3810" i="2"/>
  <c r="Y3785" i="2" s="1"/>
  <c r="AC3811" i="2"/>
  <c r="Y3786" i="2" s="1"/>
  <c r="AC3812" i="2"/>
  <c r="Y3787" i="2" s="1"/>
  <c r="AC3813" i="2"/>
  <c r="Y3788" i="2" s="1"/>
  <c r="AC3814" i="2"/>
  <c r="Y3789" i="2" s="1"/>
  <c r="AC3815" i="2"/>
  <c r="Y3790" i="2" s="1"/>
  <c r="AC3816" i="2"/>
  <c r="Y3791" i="2" s="1"/>
  <c r="AC3817" i="2"/>
  <c r="Y3792" i="2" s="1"/>
  <c r="AC3818" i="2"/>
  <c r="Y3793" i="2" s="1"/>
  <c r="AC3819" i="2"/>
  <c r="Y3794" i="2" s="1"/>
  <c r="AC3820" i="2"/>
  <c r="Y3795" i="2" s="1"/>
  <c r="AC3821" i="2"/>
  <c r="Y3796" i="2" s="1"/>
  <c r="AC3822" i="2"/>
  <c r="Y3797" i="2" s="1"/>
  <c r="AC3823" i="2"/>
  <c r="Y3798" i="2" s="1"/>
  <c r="AC3824" i="2"/>
  <c r="Y3799" i="2" s="1"/>
  <c r="AC3825" i="2"/>
  <c r="Y3800" i="2" s="1"/>
  <c r="AC3826" i="2"/>
  <c r="Y3801" i="2" s="1"/>
  <c r="AC3827" i="2"/>
  <c r="Y3802" i="2" s="1"/>
  <c r="AC3828" i="2"/>
  <c r="Y3803" i="2" s="1"/>
  <c r="AC3829" i="2"/>
  <c r="Y3804" i="2" s="1"/>
  <c r="AC3830" i="2"/>
  <c r="Y3805" i="2" s="1"/>
  <c r="AC3831" i="2"/>
  <c r="Y3806" i="2" s="1"/>
  <c r="AC3832" i="2"/>
  <c r="Y3807" i="2" s="1"/>
  <c r="AC3833" i="2"/>
  <c r="Y3808" i="2" s="1"/>
  <c r="AC3834" i="2"/>
  <c r="Y3809" i="2" s="1"/>
  <c r="AC3835" i="2"/>
  <c r="Y3810" i="2" s="1"/>
  <c r="AC3836" i="2"/>
  <c r="Y3811" i="2" s="1"/>
  <c r="AC3837" i="2"/>
  <c r="Y3812" i="2" s="1"/>
  <c r="AC3838" i="2"/>
  <c r="Y3813" i="2" s="1"/>
  <c r="AC3839" i="2"/>
  <c r="Y3814" i="2" s="1"/>
  <c r="AC3840" i="2"/>
  <c r="Y3815" i="2" s="1"/>
  <c r="AC3841" i="2"/>
  <c r="Y3816" i="2" s="1"/>
  <c r="AC3842" i="2"/>
  <c r="Y3817" i="2" s="1"/>
  <c r="AC3843" i="2"/>
  <c r="Y3818" i="2" s="1"/>
  <c r="AC3844" i="2"/>
  <c r="Y3819" i="2" s="1"/>
  <c r="AC3845" i="2"/>
  <c r="Y3820" i="2" s="1"/>
  <c r="AC3846" i="2"/>
  <c r="Y3821" i="2" s="1"/>
  <c r="AC3847" i="2"/>
  <c r="Y3822" i="2" s="1"/>
  <c r="AC3848" i="2"/>
  <c r="Y3823" i="2" s="1"/>
  <c r="AC3849" i="2"/>
  <c r="Y3824" i="2" s="1"/>
  <c r="AC3850" i="2"/>
  <c r="Y3825" i="2" s="1"/>
  <c r="AC3851" i="2"/>
  <c r="Y3826" i="2" s="1"/>
  <c r="AC3852" i="2"/>
  <c r="Y3827" i="2" s="1"/>
  <c r="AC3853" i="2"/>
  <c r="Y3828" i="2" s="1"/>
  <c r="AC3854" i="2"/>
  <c r="Y3829" i="2" s="1"/>
  <c r="AC3855" i="2"/>
  <c r="Y3830" i="2" s="1"/>
  <c r="AC3856" i="2"/>
  <c r="Y3831" i="2" s="1"/>
  <c r="AC3857" i="2"/>
  <c r="Y3832" i="2" s="1"/>
  <c r="AC3858" i="2"/>
  <c r="Y3833" i="2" s="1"/>
  <c r="AC3859" i="2"/>
  <c r="Y3834" i="2" s="1"/>
  <c r="AC3860" i="2"/>
  <c r="Y3835" i="2" s="1"/>
  <c r="AC3861" i="2"/>
  <c r="Y3836" i="2" s="1"/>
  <c r="AC3862" i="2"/>
  <c r="Y3837" i="2" s="1"/>
  <c r="AC3863" i="2"/>
  <c r="Y3838" i="2" s="1"/>
  <c r="AC3864" i="2"/>
  <c r="Y3839" i="2" s="1"/>
  <c r="AC3865" i="2"/>
  <c r="Y3840" i="2" s="1"/>
  <c r="AC3866" i="2"/>
  <c r="Y3841" i="2" s="1"/>
  <c r="AC3867" i="2"/>
  <c r="Y3842" i="2" s="1"/>
  <c r="AC3868" i="2"/>
  <c r="Y3843" i="2" s="1"/>
  <c r="AC3869" i="2"/>
  <c r="Y3844" i="2" s="1"/>
  <c r="AC3870" i="2"/>
  <c r="Y3845" i="2" s="1"/>
  <c r="AC3871" i="2"/>
  <c r="Y3846" i="2" s="1"/>
  <c r="AC3872" i="2"/>
  <c r="Y3847" i="2" s="1"/>
  <c r="AC3873" i="2"/>
  <c r="Y3848" i="2" s="1"/>
  <c r="AC3874" i="2"/>
  <c r="Y3849" i="2" s="1"/>
  <c r="AC3875" i="2"/>
  <c r="Y3850" i="2" s="1"/>
  <c r="AC3876" i="2"/>
  <c r="Y3851" i="2" s="1"/>
  <c r="AC3877" i="2"/>
  <c r="Y3852" i="2" s="1"/>
  <c r="AC3878" i="2"/>
  <c r="Y3853" i="2" s="1"/>
  <c r="AC3879" i="2"/>
  <c r="Y3854" i="2" s="1"/>
  <c r="AC3880" i="2"/>
  <c r="Y3855" i="2" s="1"/>
  <c r="AC3881" i="2"/>
  <c r="Y3856" i="2" s="1"/>
  <c r="AC3882" i="2"/>
  <c r="Y3857" i="2" s="1"/>
  <c r="AC3883" i="2"/>
  <c r="Y3858" i="2" s="1"/>
  <c r="AC3884" i="2"/>
  <c r="Y3859" i="2" s="1"/>
  <c r="AC3885" i="2"/>
  <c r="Y3860" i="2" s="1"/>
  <c r="AC3886" i="2"/>
  <c r="Y3861" i="2" s="1"/>
  <c r="AC3887" i="2"/>
  <c r="Y3862" i="2" s="1"/>
  <c r="AC3888" i="2"/>
  <c r="Y3863" i="2" s="1"/>
  <c r="AC3889" i="2"/>
  <c r="Y3864" i="2" s="1"/>
  <c r="AC3890" i="2"/>
  <c r="Y3865" i="2" s="1"/>
  <c r="AC3891" i="2"/>
  <c r="Y3866" i="2" s="1"/>
  <c r="AC3892" i="2"/>
  <c r="Y3867" i="2" s="1"/>
  <c r="AC3893" i="2"/>
  <c r="Y3868" i="2" s="1"/>
  <c r="AC3894" i="2"/>
  <c r="Y3869" i="2" s="1"/>
  <c r="AC3895" i="2"/>
  <c r="Y3870" i="2" s="1"/>
  <c r="AC3896" i="2"/>
  <c r="Y3871" i="2" s="1"/>
  <c r="AC3897" i="2"/>
  <c r="Y3872" i="2" s="1"/>
  <c r="AC3898" i="2"/>
  <c r="Y3873" i="2" s="1"/>
  <c r="AC3899" i="2"/>
  <c r="Y3874" i="2" s="1"/>
  <c r="AC3900" i="2"/>
  <c r="Y3875" i="2" s="1"/>
  <c r="AC3901" i="2"/>
  <c r="Y3876" i="2" s="1"/>
  <c r="AC3902" i="2"/>
  <c r="Y3877" i="2" s="1"/>
  <c r="AC3903" i="2"/>
  <c r="Y3878" i="2" s="1"/>
  <c r="AC3904" i="2"/>
  <c r="Y3879" i="2" s="1"/>
  <c r="AC3905" i="2"/>
  <c r="Y3880" i="2" s="1"/>
  <c r="AC3906" i="2"/>
  <c r="Y3881" i="2" s="1"/>
  <c r="AC3907" i="2"/>
  <c r="Y3882" i="2" s="1"/>
  <c r="AC3908" i="2"/>
  <c r="Y3883" i="2" s="1"/>
  <c r="AC3909" i="2"/>
  <c r="Y3884" i="2" s="1"/>
  <c r="AC3910" i="2"/>
  <c r="Y3885" i="2" s="1"/>
  <c r="AC3911" i="2"/>
  <c r="Y3886" i="2" s="1"/>
  <c r="AC3912" i="2"/>
  <c r="Y3887" i="2" s="1"/>
  <c r="AC3913" i="2"/>
  <c r="Y3888" i="2" s="1"/>
  <c r="AC3914" i="2"/>
  <c r="Y3889" i="2" s="1"/>
  <c r="AC3915" i="2"/>
  <c r="Y3890" i="2" s="1"/>
  <c r="AC3916" i="2"/>
  <c r="Y3891" i="2" s="1"/>
  <c r="AC3917" i="2"/>
  <c r="Y3892" i="2" s="1"/>
  <c r="AC3918" i="2"/>
  <c r="Y3893" i="2" s="1"/>
  <c r="AC3919" i="2"/>
  <c r="Y3894" i="2" s="1"/>
  <c r="AC3920" i="2"/>
  <c r="Y3895" i="2" s="1"/>
  <c r="AC3921" i="2"/>
  <c r="Y3896" i="2" s="1"/>
  <c r="AC3922" i="2"/>
  <c r="Y3897" i="2" s="1"/>
  <c r="AC3923" i="2"/>
  <c r="Y3898" i="2" s="1"/>
  <c r="AC3924" i="2"/>
  <c r="Y3899" i="2" s="1"/>
  <c r="AC3925" i="2"/>
  <c r="Y3900" i="2" s="1"/>
  <c r="AC3926" i="2"/>
  <c r="Y3901" i="2" s="1"/>
  <c r="AC3927" i="2"/>
  <c r="Y3902" i="2" s="1"/>
  <c r="AC3928" i="2"/>
  <c r="Y3903" i="2" s="1"/>
  <c r="AC3929" i="2"/>
  <c r="Y3904" i="2" s="1"/>
  <c r="AC3930" i="2"/>
  <c r="Y3905" i="2" s="1"/>
  <c r="AC3931" i="2"/>
  <c r="Y3906" i="2" s="1"/>
  <c r="AC3932" i="2"/>
  <c r="Y3907" i="2" s="1"/>
  <c r="AC3933" i="2"/>
  <c r="Y3908" i="2" s="1"/>
  <c r="AC3934" i="2"/>
  <c r="Y3909" i="2" s="1"/>
  <c r="AC3935" i="2"/>
  <c r="Y3910" i="2" s="1"/>
  <c r="AC3936" i="2"/>
  <c r="Y3911" i="2" s="1"/>
  <c r="AC3937" i="2"/>
  <c r="Y3912" i="2" s="1"/>
  <c r="AC3938" i="2"/>
  <c r="Y3913" i="2" s="1"/>
  <c r="AC3939" i="2"/>
  <c r="Y3914" i="2" s="1"/>
  <c r="AC3940" i="2"/>
  <c r="Y3915" i="2" s="1"/>
  <c r="AC3941" i="2"/>
  <c r="Y3916" i="2" s="1"/>
  <c r="AC3942" i="2"/>
  <c r="Y3917" i="2" s="1"/>
  <c r="AC3943" i="2"/>
  <c r="Y3918" i="2" s="1"/>
  <c r="AC3944" i="2"/>
  <c r="Y3919" i="2" s="1"/>
  <c r="AC3945" i="2"/>
  <c r="Y3920" i="2" s="1"/>
  <c r="AC3946" i="2"/>
  <c r="Y3921" i="2" s="1"/>
  <c r="AC3947" i="2"/>
  <c r="Y3922" i="2" s="1"/>
  <c r="AC3948" i="2"/>
  <c r="Y3923" i="2" s="1"/>
  <c r="AC3949" i="2"/>
  <c r="Y3924" i="2" s="1"/>
  <c r="AC3950" i="2"/>
  <c r="Y3925" i="2" s="1"/>
  <c r="AC3951" i="2"/>
  <c r="Y3926" i="2" s="1"/>
  <c r="AC3952" i="2"/>
  <c r="Y3927" i="2" s="1"/>
  <c r="AC3953" i="2"/>
  <c r="Y3928" i="2" s="1"/>
  <c r="AC3954" i="2"/>
  <c r="Y3929" i="2" s="1"/>
  <c r="AC3955" i="2"/>
  <c r="Y3930" i="2" s="1"/>
  <c r="AC3956" i="2"/>
  <c r="Y3931" i="2" s="1"/>
  <c r="AC3957" i="2"/>
  <c r="Y3932" i="2" s="1"/>
  <c r="AC3958" i="2"/>
  <c r="Y3933" i="2" s="1"/>
  <c r="AC3959" i="2"/>
  <c r="Y3934" i="2" s="1"/>
  <c r="AC3960" i="2"/>
  <c r="Y3935" i="2" s="1"/>
  <c r="AC3961" i="2"/>
  <c r="Y3936" i="2" s="1"/>
  <c r="AC3962" i="2"/>
  <c r="Y3937" i="2" s="1"/>
  <c r="AC3963" i="2"/>
  <c r="Y3938" i="2" s="1"/>
  <c r="AC3964" i="2"/>
  <c r="Y3939" i="2" s="1"/>
  <c r="AC3965" i="2"/>
  <c r="Y3940" i="2" s="1"/>
  <c r="AC3966" i="2"/>
  <c r="Y3941" i="2" s="1"/>
  <c r="AC3967" i="2"/>
  <c r="Y3942" i="2" s="1"/>
  <c r="AC3968" i="2"/>
  <c r="Y3943" i="2" s="1"/>
  <c r="AC3969" i="2"/>
  <c r="Y3944" i="2" s="1"/>
  <c r="AC3970" i="2"/>
  <c r="Y3945" i="2" s="1"/>
  <c r="AC3971" i="2"/>
  <c r="Y3946" i="2" s="1"/>
  <c r="AC3972" i="2"/>
  <c r="Y3947" i="2" s="1"/>
  <c r="AC3973" i="2"/>
  <c r="Y3948" i="2" s="1"/>
  <c r="AC3974" i="2"/>
  <c r="Y3949" i="2" s="1"/>
  <c r="AC3975" i="2"/>
  <c r="Y3950" i="2" s="1"/>
  <c r="AC3976" i="2"/>
  <c r="Y3951" i="2" s="1"/>
  <c r="AC3977" i="2"/>
  <c r="Y3952" i="2" s="1"/>
  <c r="AC3978" i="2"/>
  <c r="Y3953" i="2" s="1"/>
  <c r="AC3979" i="2"/>
  <c r="Y3954" i="2" s="1"/>
  <c r="AC3980" i="2"/>
  <c r="Y3955" i="2" s="1"/>
  <c r="AC3981" i="2"/>
  <c r="Y3956" i="2" s="1"/>
  <c r="AC3982" i="2"/>
  <c r="Y3957" i="2" s="1"/>
  <c r="AC3983" i="2"/>
  <c r="Y3958" i="2" s="1"/>
  <c r="AC3984" i="2"/>
  <c r="Y3959" i="2" s="1"/>
  <c r="AC3985" i="2"/>
  <c r="Y3960" i="2" s="1"/>
  <c r="AC3986" i="2"/>
  <c r="Y3961" i="2" s="1"/>
  <c r="AC3987" i="2"/>
  <c r="Y3962" i="2" s="1"/>
  <c r="AC3988" i="2"/>
  <c r="Y3963" i="2" s="1"/>
  <c r="AC3989" i="2"/>
  <c r="Y3964" i="2" s="1"/>
  <c r="AC3990" i="2"/>
  <c r="Y3965" i="2" s="1"/>
  <c r="AC3991" i="2"/>
  <c r="Y3966" i="2" s="1"/>
  <c r="AC3992" i="2"/>
  <c r="Y3967" i="2" s="1"/>
  <c r="AC3993" i="2"/>
  <c r="Y3968" i="2" s="1"/>
  <c r="AC3994" i="2"/>
  <c r="Y3969" i="2" s="1"/>
  <c r="AC3995" i="2"/>
  <c r="Y3970" i="2" s="1"/>
  <c r="AC3996" i="2"/>
  <c r="Y3971" i="2" s="1"/>
  <c r="AC3997" i="2"/>
  <c r="Y3972" i="2" s="1"/>
  <c r="AC3998" i="2"/>
  <c r="Y3973" i="2" s="1"/>
  <c r="AC3999" i="2"/>
  <c r="Y3974" i="2" s="1"/>
  <c r="AC4000" i="2"/>
  <c r="Y3975" i="2" s="1"/>
  <c r="AC4001" i="2"/>
  <c r="Y3976" i="2" s="1"/>
  <c r="AC4002" i="2"/>
  <c r="Y3977" i="2" s="1"/>
  <c r="AC4003" i="2"/>
  <c r="Y3978" i="2" s="1"/>
  <c r="AC4004" i="2"/>
  <c r="Y3979" i="2" s="1"/>
  <c r="AC4005" i="2"/>
  <c r="Y3980" i="2" s="1"/>
  <c r="AC4006" i="2"/>
  <c r="Y3981" i="2" s="1"/>
  <c r="AC4007" i="2"/>
  <c r="Y3982" i="2" s="1"/>
  <c r="AC2" i="2"/>
  <c r="Z2" i="2" s="1"/>
  <c r="B9" i="1" l="1"/>
  <c r="B8" i="1"/>
  <c r="B7" i="1"/>
  <c r="K3" i="10" l="1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K522" i="10"/>
  <c r="K523" i="10"/>
  <c r="K524" i="10"/>
  <c r="K525" i="10"/>
  <c r="K526" i="10"/>
  <c r="K527" i="10"/>
  <c r="K528" i="10"/>
  <c r="K529" i="10"/>
  <c r="K530" i="10"/>
  <c r="K531" i="10"/>
  <c r="K532" i="10"/>
  <c r="K533" i="10"/>
  <c r="K534" i="10"/>
  <c r="K535" i="10"/>
  <c r="K536" i="10"/>
  <c r="K537" i="10"/>
  <c r="K538" i="10"/>
  <c r="K539" i="10"/>
  <c r="K540" i="10"/>
  <c r="K541" i="10"/>
  <c r="K542" i="10"/>
  <c r="K543" i="10"/>
  <c r="K544" i="10"/>
  <c r="K545" i="10"/>
  <c r="K546" i="10"/>
  <c r="K547" i="10"/>
  <c r="K548" i="10"/>
  <c r="K549" i="10"/>
  <c r="K550" i="10"/>
  <c r="K551" i="10"/>
  <c r="K552" i="10"/>
  <c r="K553" i="10"/>
  <c r="K554" i="10"/>
  <c r="K555" i="10"/>
  <c r="K556" i="10"/>
  <c r="K557" i="10"/>
  <c r="K558" i="10"/>
  <c r="K559" i="10"/>
  <c r="K560" i="10"/>
  <c r="K561" i="10"/>
  <c r="K562" i="10"/>
  <c r="K563" i="10"/>
  <c r="K564" i="10"/>
  <c r="K565" i="10"/>
  <c r="K566" i="10"/>
  <c r="K567" i="10"/>
  <c r="K568" i="10"/>
  <c r="K569" i="10"/>
  <c r="K570" i="10"/>
  <c r="K571" i="10"/>
  <c r="K572" i="10"/>
  <c r="K573" i="10"/>
  <c r="K574" i="10"/>
  <c r="K575" i="10"/>
  <c r="K576" i="10"/>
  <c r="K577" i="10"/>
  <c r="K578" i="10"/>
  <c r="K579" i="10"/>
  <c r="K580" i="10"/>
  <c r="K581" i="10"/>
  <c r="K582" i="10"/>
  <c r="K583" i="10"/>
  <c r="K584" i="10"/>
  <c r="K585" i="10"/>
  <c r="K586" i="10"/>
  <c r="K587" i="10"/>
  <c r="K588" i="10"/>
  <c r="K589" i="10"/>
  <c r="K590" i="10"/>
  <c r="K591" i="10"/>
  <c r="K592" i="10"/>
  <c r="K593" i="10"/>
  <c r="K594" i="10"/>
  <c r="K595" i="10"/>
  <c r="K596" i="10"/>
  <c r="K597" i="10"/>
  <c r="K598" i="10"/>
  <c r="K599" i="10"/>
  <c r="K600" i="10"/>
  <c r="K601" i="10"/>
  <c r="K602" i="10"/>
  <c r="K603" i="10"/>
  <c r="K604" i="10"/>
  <c r="K605" i="10"/>
  <c r="K606" i="10"/>
  <c r="K607" i="10"/>
  <c r="K608" i="10"/>
  <c r="K609" i="10"/>
  <c r="K610" i="10"/>
  <c r="K611" i="10"/>
  <c r="K612" i="10"/>
  <c r="K613" i="10"/>
  <c r="K614" i="10"/>
  <c r="K615" i="10"/>
  <c r="K616" i="10"/>
  <c r="K617" i="10"/>
  <c r="K618" i="10"/>
  <c r="K619" i="10"/>
  <c r="K620" i="10"/>
  <c r="K621" i="10"/>
  <c r="K622" i="10"/>
  <c r="K623" i="10"/>
  <c r="K624" i="10"/>
  <c r="K625" i="10"/>
  <c r="K626" i="10"/>
  <c r="K627" i="10"/>
  <c r="K628" i="10"/>
  <c r="K629" i="10"/>
  <c r="K630" i="10"/>
  <c r="K631" i="10"/>
  <c r="K632" i="10"/>
  <c r="K633" i="10"/>
  <c r="K634" i="10"/>
  <c r="K635" i="10"/>
  <c r="K636" i="10"/>
  <c r="K637" i="10"/>
  <c r="K638" i="10"/>
  <c r="K639" i="10"/>
  <c r="K640" i="10"/>
  <c r="K641" i="10"/>
  <c r="K642" i="10"/>
  <c r="K643" i="10"/>
  <c r="K644" i="10"/>
  <c r="K645" i="10"/>
  <c r="K646" i="10"/>
  <c r="K647" i="10"/>
  <c r="K648" i="10"/>
  <c r="K649" i="10"/>
  <c r="K650" i="10"/>
  <c r="K651" i="10"/>
  <c r="K652" i="10"/>
  <c r="K653" i="10"/>
  <c r="K654" i="10"/>
  <c r="K655" i="10"/>
  <c r="K656" i="10"/>
  <c r="K657" i="10"/>
  <c r="K658" i="10"/>
  <c r="K659" i="10"/>
  <c r="K660" i="10"/>
  <c r="K661" i="10"/>
  <c r="K662" i="10"/>
  <c r="K663" i="10"/>
  <c r="K664" i="10"/>
  <c r="K665" i="10"/>
  <c r="K666" i="10"/>
  <c r="K667" i="10"/>
  <c r="K668" i="10"/>
  <c r="K669" i="10"/>
  <c r="K670" i="10"/>
  <c r="K671" i="10"/>
  <c r="K672" i="10"/>
  <c r="K673" i="10"/>
  <c r="K674" i="10"/>
  <c r="K675" i="10"/>
  <c r="K676" i="10"/>
  <c r="K677" i="10"/>
  <c r="K678" i="10"/>
  <c r="K679" i="10"/>
  <c r="K680" i="10"/>
  <c r="K681" i="10"/>
  <c r="K682" i="10"/>
  <c r="K683" i="10"/>
  <c r="K684" i="10"/>
  <c r="K685" i="10"/>
  <c r="K686" i="10"/>
  <c r="K687" i="10"/>
  <c r="K688" i="10"/>
  <c r="K689" i="10"/>
  <c r="K690" i="10"/>
  <c r="K691" i="10"/>
  <c r="K692" i="10"/>
  <c r="K693" i="10"/>
  <c r="K694" i="10"/>
  <c r="K695" i="10"/>
  <c r="K696" i="10"/>
  <c r="K697" i="10"/>
  <c r="K698" i="10"/>
  <c r="K699" i="10"/>
  <c r="K700" i="10"/>
  <c r="K701" i="10"/>
  <c r="K702" i="10"/>
  <c r="K703" i="10"/>
  <c r="K704" i="10"/>
  <c r="K705" i="10"/>
  <c r="K706" i="10"/>
  <c r="K707" i="10"/>
  <c r="K708" i="10"/>
  <c r="K709" i="10"/>
  <c r="K710" i="10"/>
  <c r="K711" i="10"/>
  <c r="K712" i="10"/>
  <c r="K713" i="10"/>
  <c r="K714" i="10"/>
  <c r="K715" i="10"/>
  <c r="K716" i="10"/>
  <c r="K717" i="10"/>
  <c r="K718" i="10"/>
  <c r="K719" i="10"/>
  <c r="K720" i="10"/>
  <c r="K721" i="10"/>
  <c r="K722" i="10"/>
  <c r="K723" i="10"/>
  <c r="K724" i="10"/>
  <c r="K725" i="10"/>
  <c r="K726" i="10"/>
  <c r="K727" i="10"/>
  <c r="K728" i="10"/>
  <c r="K729" i="10"/>
  <c r="K730" i="10"/>
  <c r="K731" i="10"/>
  <c r="K732" i="10"/>
  <c r="K733" i="10"/>
  <c r="K734" i="10"/>
  <c r="K735" i="10"/>
  <c r="K736" i="10"/>
  <c r="K737" i="10"/>
  <c r="K738" i="10"/>
  <c r="K739" i="10"/>
  <c r="K740" i="10"/>
  <c r="K741" i="10"/>
  <c r="K742" i="10"/>
  <c r="K743" i="10"/>
  <c r="K744" i="10"/>
  <c r="K745" i="10"/>
  <c r="K746" i="10"/>
  <c r="K747" i="10"/>
  <c r="K748" i="10"/>
  <c r="K749" i="10"/>
  <c r="K750" i="10"/>
  <c r="K751" i="10"/>
  <c r="K752" i="10"/>
  <c r="K753" i="10"/>
  <c r="K754" i="10"/>
  <c r="K755" i="10"/>
  <c r="K756" i="10"/>
  <c r="K757" i="10"/>
  <c r="K758" i="10"/>
  <c r="K759" i="10"/>
  <c r="K760" i="10"/>
  <c r="K761" i="10"/>
  <c r="K762" i="10"/>
  <c r="K763" i="10"/>
  <c r="K764" i="10"/>
  <c r="K765" i="10"/>
  <c r="K766" i="10"/>
  <c r="K767" i="10"/>
  <c r="K768" i="10"/>
  <c r="K769" i="10"/>
  <c r="K770" i="10"/>
  <c r="K771" i="10"/>
  <c r="K772" i="10"/>
  <c r="K773" i="10"/>
  <c r="K774" i="10"/>
  <c r="K775" i="10"/>
  <c r="K776" i="10"/>
  <c r="K777" i="10"/>
  <c r="K778" i="10"/>
  <c r="K779" i="10"/>
  <c r="K780" i="10"/>
  <c r="K781" i="10"/>
  <c r="K782" i="10"/>
  <c r="K783" i="10"/>
  <c r="K784" i="10"/>
  <c r="K785" i="10"/>
  <c r="K786" i="10"/>
  <c r="K787" i="10"/>
  <c r="K788" i="10"/>
  <c r="K789" i="10"/>
  <c r="K790" i="10"/>
  <c r="K791" i="10"/>
  <c r="K792" i="10"/>
  <c r="K793" i="10"/>
  <c r="K794" i="10"/>
  <c r="K795" i="10"/>
  <c r="K796" i="10"/>
  <c r="K797" i="10"/>
  <c r="K798" i="10"/>
  <c r="K799" i="10"/>
  <c r="K800" i="10"/>
  <c r="K801" i="10"/>
  <c r="K802" i="10"/>
  <c r="K803" i="10"/>
  <c r="K804" i="10"/>
  <c r="K805" i="10"/>
  <c r="K806" i="10"/>
  <c r="K807" i="10"/>
  <c r="K808" i="10"/>
  <c r="K809" i="10"/>
  <c r="K810" i="10"/>
  <c r="K811" i="10"/>
  <c r="K812" i="10"/>
  <c r="K813" i="10"/>
  <c r="K814" i="10"/>
  <c r="K815" i="10"/>
  <c r="K816" i="10"/>
  <c r="K817" i="10"/>
  <c r="K818" i="10"/>
  <c r="K819" i="10"/>
  <c r="K820" i="10"/>
  <c r="K821" i="10"/>
  <c r="K822" i="10"/>
  <c r="K823" i="10"/>
  <c r="K824" i="10"/>
  <c r="K825" i="10"/>
  <c r="K826" i="10"/>
  <c r="K827" i="10"/>
  <c r="K828" i="10"/>
  <c r="K829" i="10"/>
  <c r="K830" i="10"/>
  <c r="K831" i="10"/>
  <c r="K832" i="10"/>
  <c r="K833" i="10"/>
  <c r="K834" i="10"/>
  <c r="K835" i="10"/>
  <c r="K836" i="10"/>
  <c r="K837" i="10"/>
  <c r="K838" i="10"/>
  <c r="K839" i="10"/>
  <c r="K840" i="10"/>
  <c r="K841" i="10"/>
  <c r="K842" i="10"/>
  <c r="K843" i="10"/>
  <c r="K844" i="10"/>
  <c r="K845" i="10"/>
  <c r="K846" i="10"/>
  <c r="K847" i="10"/>
  <c r="K848" i="10"/>
  <c r="K849" i="10"/>
  <c r="K850" i="10"/>
  <c r="K851" i="10"/>
  <c r="K852" i="10"/>
  <c r="K853" i="10"/>
  <c r="K854" i="10"/>
  <c r="K855" i="10"/>
  <c r="K856" i="10"/>
  <c r="K857" i="10"/>
  <c r="K858" i="10"/>
  <c r="K859" i="10"/>
  <c r="K860" i="10"/>
  <c r="K861" i="10"/>
  <c r="K862" i="10"/>
  <c r="K863" i="10"/>
  <c r="K864" i="10"/>
  <c r="K865" i="10"/>
  <c r="K866" i="10"/>
  <c r="K867" i="10"/>
  <c r="K868" i="10"/>
  <c r="K869" i="10"/>
  <c r="K870" i="10"/>
  <c r="K871" i="10"/>
  <c r="K872" i="10"/>
  <c r="K873" i="10"/>
  <c r="K874" i="10"/>
  <c r="K875" i="10"/>
  <c r="K876" i="10"/>
  <c r="K877" i="10"/>
  <c r="K878" i="10"/>
  <c r="K879" i="10"/>
  <c r="K880" i="10"/>
  <c r="K881" i="10"/>
  <c r="K882" i="10"/>
  <c r="K883" i="10"/>
  <c r="K884" i="10"/>
  <c r="K885" i="10"/>
  <c r="K886" i="10"/>
  <c r="K887" i="10"/>
  <c r="K888" i="10"/>
  <c r="K889" i="10"/>
  <c r="K890" i="10"/>
  <c r="K891" i="10"/>
  <c r="K892" i="10"/>
  <c r="K893" i="10"/>
  <c r="K894" i="10"/>
  <c r="K895" i="10"/>
  <c r="K896" i="10"/>
  <c r="K897" i="10"/>
  <c r="K898" i="10"/>
  <c r="K899" i="10"/>
  <c r="K900" i="10"/>
  <c r="K901" i="10"/>
  <c r="K902" i="10"/>
  <c r="K903" i="10"/>
  <c r="K904" i="10"/>
  <c r="K905" i="10"/>
  <c r="K906" i="10"/>
  <c r="K907" i="10"/>
  <c r="K908" i="10"/>
  <c r="K909" i="10"/>
  <c r="K910" i="10"/>
  <c r="K911" i="10"/>
  <c r="K912" i="10"/>
  <c r="K913" i="10"/>
  <c r="K914" i="10"/>
  <c r="K915" i="10"/>
  <c r="K916" i="10"/>
  <c r="K917" i="10"/>
  <c r="K918" i="10"/>
  <c r="K919" i="10"/>
  <c r="K920" i="10"/>
  <c r="K921" i="10"/>
  <c r="K922" i="10"/>
  <c r="K923" i="10"/>
  <c r="K924" i="10"/>
  <c r="K925" i="10"/>
  <c r="K926" i="10"/>
  <c r="K927" i="10"/>
  <c r="K928" i="10"/>
  <c r="K929" i="10"/>
  <c r="K930" i="10"/>
  <c r="K931" i="10"/>
  <c r="K932" i="10"/>
  <c r="K933" i="10"/>
  <c r="K934" i="10"/>
  <c r="K935" i="10"/>
  <c r="K936" i="10"/>
  <c r="K937" i="10"/>
  <c r="K938" i="10"/>
  <c r="K939" i="10"/>
  <c r="K940" i="10"/>
  <c r="K941" i="10"/>
  <c r="K942" i="10"/>
  <c r="K943" i="10"/>
  <c r="K944" i="10"/>
  <c r="K945" i="10"/>
  <c r="K946" i="10"/>
  <c r="K947" i="10"/>
  <c r="K948" i="10"/>
  <c r="K949" i="10"/>
  <c r="K950" i="10"/>
  <c r="K951" i="10"/>
  <c r="K952" i="10"/>
  <c r="K953" i="10"/>
  <c r="K954" i="10"/>
  <c r="K955" i="10"/>
  <c r="K956" i="10"/>
  <c r="K957" i="10"/>
  <c r="K958" i="10"/>
  <c r="K959" i="10"/>
  <c r="K960" i="10"/>
  <c r="K961" i="10"/>
  <c r="K962" i="10"/>
  <c r="K963" i="10"/>
  <c r="K964" i="10"/>
  <c r="K965" i="10"/>
  <c r="K966" i="10"/>
  <c r="K967" i="10"/>
  <c r="K968" i="10"/>
  <c r="K969" i="10"/>
  <c r="K970" i="10"/>
  <c r="K971" i="10"/>
  <c r="K972" i="10"/>
  <c r="K973" i="10"/>
  <c r="K974" i="10"/>
  <c r="K975" i="10"/>
  <c r="K976" i="10"/>
  <c r="K977" i="10"/>
  <c r="K978" i="10"/>
  <c r="K979" i="10"/>
  <c r="K980" i="10"/>
  <c r="K981" i="10"/>
  <c r="K982" i="10"/>
  <c r="K983" i="10"/>
  <c r="K984" i="10"/>
  <c r="K985" i="10"/>
  <c r="K986" i="10"/>
  <c r="K987" i="10"/>
  <c r="K988" i="10"/>
  <c r="K989" i="10"/>
  <c r="K990" i="10"/>
  <c r="K991" i="10"/>
  <c r="K992" i="10"/>
  <c r="K993" i="10"/>
  <c r="K994" i="10"/>
  <c r="K995" i="10"/>
  <c r="K996" i="10"/>
  <c r="K997" i="10"/>
  <c r="K998" i="10"/>
  <c r="K999" i="10"/>
  <c r="K1000" i="10"/>
  <c r="K1001" i="10"/>
  <c r="K1002" i="10"/>
  <c r="K1003" i="10"/>
  <c r="K1004" i="10"/>
  <c r="K1005" i="10"/>
  <c r="K1006" i="10"/>
  <c r="K1007" i="10"/>
  <c r="K1008" i="10"/>
  <c r="K1009" i="10"/>
  <c r="K1010" i="10"/>
  <c r="K1011" i="10"/>
  <c r="K1012" i="10"/>
  <c r="K1013" i="10"/>
  <c r="K1014" i="10"/>
  <c r="K1015" i="10"/>
  <c r="K1016" i="10"/>
  <c r="K1017" i="10"/>
  <c r="K1018" i="10"/>
  <c r="K1019" i="10"/>
  <c r="K1020" i="10"/>
  <c r="K1021" i="10"/>
  <c r="K1022" i="10"/>
  <c r="K1023" i="10"/>
  <c r="K1024" i="10"/>
  <c r="K1025" i="10"/>
  <c r="K1026" i="10"/>
  <c r="K1027" i="10"/>
  <c r="K1028" i="10"/>
  <c r="K1029" i="10"/>
  <c r="K1030" i="10"/>
  <c r="K1031" i="10"/>
  <c r="K1032" i="10"/>
  <c r="K1033" i="10"/>
  <c r="K1034" i="10"/>
  <c r="K1035" i="10"/>
  <c r="K1036" i="10"/>
  <c r="K1037" i="10"/>
  <c r="K1038" i="10"/>
  <c r="K1039" i="10"/>
  <c r="K1040" i="10"/>
  <c r="K1041" i="10"/>
  <c r="K1042" i="10"/>
  <c r="K1043" i="10"/>
  <c r="K1044" i="10"/>
  <c r="K1045" i="10"/>
  <c r="K1046" i="10"/>
  <c r="K1047" i="10"/>
  <c r="K1048" i="10"/>
  <c r="K1049" i="10"/>
  <c r="K1050" i="10"/>
  <c r="K1051" i="10"/>
  <c r="K1052" i="10"/>
  <c r="K1053" i="10"/>
  <c r="K1054" i="10"/>
  <c r="K1055" i="10"/>
  <c r="K1056" i="10"/>
  <c r="K1057" i="10"/>
  <c r="K1058" i="10"/>
  <c r="K1059" i="10"/>
  <c r="K1060" i="10"/>
  <c r="K1061" i="10"/>
  <c r="K1062" i="10"/>
  <c r="K1063" i="10"/>
  <c r="K1064" i="10"/>
  <c r="K1065" i="10"/>
  <c r="K1066" i="10"/>
  <c r="K1067" i="10"/>
  <c r="K1068" i="10"/>
  <c r="K1069" i="10"/>
  <c r="K1070" i="10"/>
  <c r="K1071" i="10"/>
  <c r="K1072" i="10"/>
  <c r="K1073" i="10"/>
  <c r="K1074" i="10"/>
  <c r="K1075" i="10"/>
  <c r="K1076" i="10"/>
  <c r="K1077" i="10"/>
  <c r="K1078" i="10"/>
  <c r="K1079" i="10"/>
  <c r="K1080" i="10"/>
  <c r="K1081" i="10"/>
  <c r="K1082" i="10"/>
  <c r="K1083" i="10"/>
  <c r="K1084" i="10"/>
  <c r="K1085" i="10"/>
  <c r="K1086" i="10"/>
  <c r="K1087" i="10"/>
  <c r="K1088" i="10"/>
  <c r="K1089" i="10"/>
  <c r="K1090" i="10"/>
  <c r="K1091" i="10"/>
  <c r="K1092" i="10"/>
  <c r="K1093" i="10"/>
  <c r="K1094" i="10"/>
  <c r="K1095" i="10"/>
  <c r="K1096" i="10"/>
  <c r="K1097" i="10"/>
  <c r="K1098" i="10"/>
  <c r="K1099" i="10"/>
  <c r="K1100" i="10"/>
  <c r="K1101" i="10"/>
  <c r="K1102" i="10"/>
  <c r="K1103" i="10"/>
  <c r="K1104" i="10"/>
  <c r="K1105" i="10"/>
  <c r="K1106" i="10"/>
  <c r="K1107" i="10"/>
  <c r="K1108" i="10"/>
  <c r="K1109" i="10"/>
  <c r="K1110" i="10"/>
  <c r="K1111" i="10"/>
  <c r="K1112" i="10"/>
  <c r="K1113" i="10"/>
  <c r="K1114" i="10"/>
  <c r="K1115" i="10"/>
  <c r="K1116" i="10"/>
  <c r="K1117" i="10"/>
  <c r="K1118" i="10"/>
  <c r="K1119" i="10"/>
  <c r="K1120" i="10"/>
  <c r="K1121" i="10"/>
  <c r="K1122" i="10"/>
  <c r="K1123" i="10"/>
  <c r="K1124" i="10"/>
  <c r="K1125" i="10"/>
  <c r="K1126" i="10"/>
  <c r="K1127" i="10"/>
  <c r="K1128" i="10"/>
  <c r="K1129" i="10"/>
  <c r="K1130" i="10"/>
  <c r="K1131" i="10"/>
  <c r="K1132" i="10"/>
  <c r="K1133" i="10"/>
  <c r="K1134" i="10"/>
  <c r="K1135" i="10"/>
  <c r="K1136" i="10"/>
  <c r="K1137" i="10"/>
  <c r="K1138" i="10"/>
  <c r="K1139" i="10"/>
  <c r="K1140" i="10"/>
  <c r="K1141" i="10"/>
  <c r="K1142" i="10"/>
  <c r="K1143" i="10"/>
  <c r="K1144" i="10"/>
  <c r="K1145" i="10"/>
  <c r="K1146" i="10"/>
  <c r="K1147" i="10"/>
  <c r="K1148" i="10"/>
  <c r="K1149" i="10"/>
  <c r="K1150" i="10"/>
  <c r="K1151" i="10"/>
  <c r="K1152" i="10"/>
  <c r="K1153" i="10"/>
  <c r="K1154" i="10"/>
  <c r="K1155" i="10"/>
  <c r="K1156" i="10"/>
  <c r="K1157" i="10"/>
  <c r="K1158" i="10"/>
  <c r="K1159" i="10"/>
  <c r="K1160" i="10"/>
  <c r="K1161" i="10"/>
  <c r="K1162" i="10"/>
  <c r="K1163" i="10"/>
  <c r="K1164" i="10"/>
  <c r="K1165" i="10"/>
  <c r="K1166" i="10"/>
  <c r="K1167" i="10"/>
  <c r="K1168" i="10"/>
  <c r="K1169" i="10"/>
  <c r="K1170" i="10"/>
  <c r="K1171" i="10"/>
  <c r="K1172" i="10"/>
  <c r="K1173" i="10"/>
  <c r="K1174" i="10"/>
  <c r="K1175" i="10"/>
  <c r="K1176" i="10"/>
  <c r="K1177" i="10"/>
  <c r="K1178" i="10"/>
  <c r="K1179" i="10"/>
  <c r="K1180" i="10"/>
  <c r="K1181" i="10"/>
  <c r="K1182" i="10"/>
  <c r="K1183" i="10"/>
  <c r="K1184" i="10"/>
  <c r="K1185" i="10"/>
  <c r="K1186" i="10"/>
  <c r="K1187" i="10"/>
  <c r="K1188" i="10"/>
  <c r="K1189" i="10"/>
  <c r="K1190" i="10"/>
  <c r="K1191" i="10"/>
  <c r="K1192" i="10"/>
  <c r="K1193" i="10"/>
  <c r="K1194" i="10"/>
  <c r="K1195" i="10"/>
  <c r="K1196" i="10"/>
  <c r="K1197" i="10"/>
  <c r="K1198" i="10"/>
  <c r="K1199" i="10"/>
  <c r="K1200" i="10"/>
  <c r="K1201" i="10"/>
  <c r="K1202" i="10"/>
  <c r="K1203" i="10"/>
  <c r="K1204" i="10"/>
  <c r="K1205" i="10"/>
  <c r="K1206" i="10"/>
  <c r="K1207" i="10"/>
  <c r="K1208" i="10"/>
  <c r="K1209" i="10"/>
  <c r="K1210" i="10"/>
  <c r="K1211" i="10"/>
  <c r="K1212" i="10"/>
  <c r="K1213" i="10"/>
  <c r="K1214" i="10"/>
  <c r="K1215" i="10"/>
  <c r="K1216" i="10"/>
  <c r="K1217" i="10"/>
  <c r="K1218" i="10"/>
  <c r="K1219" i="10"/>
  <c r="K1220" i="10"/>
  <c r="K1221" i="10"/>
  <c r="K1222" i="10"/>
  <c r="K1223" i="10"/>
  <c r="K1224" i="10"/>
  <c r="K1225" i="10"/>
  <c r="K1226" i="10"/>
  <c r="K1227" i="10"/>
  <c r="K1228" i="10"/>
  <c r="K1229" i="10"/>
  <c r="K1230" i="10"/>
  <c r="K1231" i="10"/>
  <c r="K1232" i="10"/>
  <c r="K1233" i="10"/>
  <c r="K1234" i="10"/>
  <c r="K1235" i="10"/>
  <c r="K1236" i="10"/>
  <c r="K1237" i="10"/>
  <c r="K1238" i="10"/>
  <c r="K1239" i="10"/>
  <c r="K1240" i="10"/>
  <c r="K1241" i="10"/>
  <c r="K1242" i="10"/>
  <c r="K1243" i="10"/>
  <c r="K1244" i="10"/>
  <c r="K1245" i="10"/>
  <c r="K1246" i="10"/>
  <c r="K1247" i="10"/>
  <c r="K1248" i="10"/>
  <c r="K1249" i="10"/>
  <c r="K1250" i="10"/>
  <c r="K1251" i="10"/>
  <c r="K1252" i="10"/>
  <c r="K2" i="10"/>
  <c r="AF4" i="2"/>
  <c r="K4" i="1" s="1"/>
  <c r="AF5" i="2"/>
  <c r="K5" i="1" s="1"/>
  <c r="AF6" i="2"/>
  <c r="K6" i="1" s="1"/>
  <c r="AF7" i="2"/>
  <c r="K7" i="1" s="1"/>
  <c r="AF8" i="2"/>
  <c r="K8" i="1" s="1"/>
  <c r="AF9" i="2"/>
  <c r="K9" i="1" s="1"/>
  <c r="AF10" i="2"/>
  <c r="K10" i="1" s="1"/>
  <c r="AF11" i="2"/>
  <c r="K11" i="1" s="1"/>
  <c r="AF12" i="2"/>
  <c r="K12" i="1" s="1"/>
  <c r="AF13" i="2"/>
  <c r="K13" i="1" s="1"/>
  <c r="AF14" i="2"/>
  <c r="K14" i="1" s="1"/>
  <c r="AF15" i="2"/>
  <c r="K15" i="1" s="1"/>
  <c r="AF16" i="2"/>
  <c r="K16" i="1" s="1"/>
  <c r="AF17" i="2"/>
  <c r="K17" i="1" s="1"/>
  <c r="AF18" i="2"/>
  <c r="K18" i="1" s="1"/>
  <c r="AF19" i="2"/>
  <c r="K19" i="1" s="1"/>
  <c r="AF20" i="2"/>
  <c r="K20" i="1" s="1"/>
  <c r="AF21" i="2"/>
  <c r="K21" i="1" s="1"/>
  <c r="AF22" i="2"/>
  <c r="K22" i="1" s="1"/>
  <c r="AF23" i="2"/>
  <c r="K23" i="1" s="1"/>
  <c r="AF24" i="2"/>
  <c r="K24" i="1" s="1"/>
  <c r="AF25" i="2"/>
  <c r="K25" i="1" s="1"/>
  <c r="AF26" i="2"/>
  <c r="K26" i="1" s="1"/>
  <c r="AF27" i="2"/>
  <c r="K27" i="1" s="1"/>
  <c r="AF28" i="2"/>
  <c r="K28" i="1" s="1"/>
  <c r="AF29" i="2"/>
  <c r="K29" i="1" s="1"/>
  <c r="AF30" i="2"/>
  <c r="K30" i="1" s="1"/>
  <c r="AF31" i="2"/>
  <c r="K31" i="1" s="1"/>
  <c r="AF32" i="2"/>
  <c r="K32" i="1" s="1"/>
  <c r="AF33" i="2"/>
  <c r="K33" i="1" s="1"/>
  <c r="AF34" i="2"/>
  <c r="K34" i="1" s="1"/>
  <c r="AF35" i="2"/>
  <c r="K35" i="1" s="1"/>
  <c r="AF36" i="2"/>
  <c r="K36" i="1" s="1"/>
  <c r="AF37" i="2"/>
  <c r="K37" i="1" s="1"/>
  <c r="AF38" i="2"/>
  <c r="K38" i="1" s="1"/>
  <c r="AF39" i="2"/>
  <c r="K39" i="1" s="1"/>
  <c r="AF40" i="2"/>
  <c r="K40" i="1" s="1"/>
  <c r="AF41" i="2"/>
  <c r="K41" i="1" s="1"/>
  <c r="AF42" i="2"/>
  <c r="K42" i="1" s="1"/>
  <c r="AF43" i="2"/>
  <c r="K43" i="1" s="1"/>
  <c r="AF44" i="2"/>
  <c r="K44" i="1" s="1"/>
  <c r="AF45" i="2"/>
  <c r="K45" i="1" s="1"/>
  <c r="AF46" i="2"/>
  <c r="K46" i="1" s="1"/>
  <c r="AF47" i="2"/>
  <c r="K47" i="1" s="1"/>
  <c r="AF48" i="2"/>
  <c r="K48" i="1" s="1"/>
  <c r="AF49" i="2"/>
  <c r="K49" i="1" s="1"/>
  <c r="AF50" i="2"/>
  <c r="K50" i="1" s="1"/>
  <c r="AF51" i="2"/>
  <c r="K51" i="1" s="1"/>
  <c r="AF52" i="2"/>
  <c r="K52" i="1" s="1"/>
  <c r="AF53" i="2"/>
  <c r="K53" i="1" s="1"/>
  <c r="AF54" i="2"/>
  <c r="K54" i="1" s="1"/>
  <c r="AF55" i="2"/>
  <c r="K55" i="1" s="1"/>
  <c r="AF56" i="2"/>
  <c r="K56" i="1" s="1"/>
  <c r="AF57" i="2"/>
  <c r="K57" i="1" s="1"/>
  <c r="AF58" i="2"/>
  <c r="K58" i="1" s="1"/>
  <c r="AF59" i="2"/>
  <c r="K59" i="1" s="1"/>
  <c r="AF60" i="2"/>
  <c r="K60" i="1" s="1"/>
  <c r="AF61" i="2"/>
  <c r="K61" i="1" s="1"/>
  <c r="AF62" i="2"/>
  <c r="K62" i="1" s="1"/>
  <c r="AF63" i="2"/>
  <c r="K63" i="1" s="1"/>
  <c r="AF64" i="2"/>
  <c r="K64" i="1" s="1"/>
  <c r="AF65" i="2"/>
  <c r="K65" i="1" s="1"/>
  <c r="AF66" i="2"/>
  <c r="K66" i="1" s="1"/>
  <c r="AF67" i="2"/>
  <c r="K67" i="1" s="1"/>
  <c r="AF68" i="2"/>
  <c r="K68" i="1" s="1"/>
  <c r="AF69" i="2"/>
  <c r="K69" i="1" s="1"/>
  <c r="AF70" i="2"/>
  <c r="K70" i="1" s="1"/>
  <c r="AF71" i="2"/>
  <c r="K71" i="1" s="1"/>
  <c r="AF72" i="2"/>
  <c r="K72" i="1" s="1"/>
  <c r="AF73" i="2"/>
  <c r="K73" i="1" s="1"/>
  <c r="AF74" i="2"/>
  <c r="K74" i="1" s="1"/>
  <c r="AF75" i="2"/>
  <c r="K75" i="1" s="1"/>
  <c r="AF76" i="2"/>
  <c r="K76" i="1" s="1"/>
  <c r="AF77" i="2"/>
  <c r="K77" i="1" s="1"/>
  <c r="AF78" i="2"/>
  <c r="K78" i="1" s="1"/>
  <c r="AF79" i="2"/>
  <c r="K79" i="1" s="1"/>
  <c r="AF80" i="2"/>
  <c r="K80" i="1" s="1"/>
  <c r="AF81" i="2"/>
  <c r="K81" i="1" s="1"/>
  <c r="AF82" i="2"/>
  <c r="K82" i="1" s="1"/>
  <c r="AF83" i="2"/>
  <c r="K83" i="1" s="1"/>
  <c r="AF84" i="2"/>
  <c r="K84" i="1" s="1"/>
  <c r="AF85" i="2"/>
  <c r="K85" i="1" s="1"/>
  <c r="AF86" i="2"/>
  <c r="K86" i="1" s="1"/>
  <c r="AF87" i="2"/>
  <c r="K87" i="1" s="1"/>
  <c r="AF88" i="2"/>
  <c r="K88" i="1" s="1"/>
  <c r="AF89" i="2"/>
  <c r="K89" i="1" s="1"/>
  <c r="AF90" i="2"/>
  <c r="K90" i="1" s="1"/>
  <c r="AF91" i="2"/>
  <c r="K91" i="1" s="1"/>
  <c r="AF92" i="2"/>
  <c r="K92" i="1" s="1"/>
  <c r="AF93" i="2"/>
  <c r="K93" i="1" s="1"/>
  <c r="AF94" i="2"/>
  <c r="K94" i="1" s="1"/>
  <c r="AF95" i="2"/>
  <c r="K95" i="1" s="1"/>
  <c r="AF96" i="2"/>
  <c r="K96" i="1" s="1"/>
  <c r="AF97" i="2"/>
  <c r="K97" i="1" s="1"/>
  <c r="AF98" i="2"/>
  <c r="K98" i="1" s="1"/>
  <c r="AF99" i="2"/>
  <c r="K99" i="1" s="1"/>
  <c r="AF100" i="2"/>
  <c r="K100" i="1" s="1"/>
  <c r="AF101" i="2"/>
  <c r="K101" i="1" s="1"/>
  <c r="AF102" i="2"/>
  <c r="K102" i="1" s="1"/>
  <c r="AF103" i="2"/>
  <c r="K103" i="1" s="1"/>
  <c r="AF104" i="2"/>
  <c r="K104" i="1" s="1"/>
  <c r="AF105" i="2"/>
  <c r="K105" i="1" s="1"/>
  <c r="AF106" i="2"/>
  <c r="K106" i="1" s="1"/>
  <c r="AF107" i="2"/>
  <c r="K107" i="1" s="1"/>
  <c r="AF108" i="2"/>
  <c r="K108" i="1" s="1"/>
  <c r="AF109" i="2"/>
  <c r="K109" i="1" s="1"/>
  <c r="AF110" i="2"/>
  <c r="K110" i="1" s="1"/>
  <c r="AF111" i="2"/>
  <c r="K111" i="1" s="1"/>
  <c r="AF112" i="2"/>
  <c r="K112" i="1" s="1"/>
  <c r="AF113" i="2"/>
  <c r="K113" i="1" s="1"/>
  <c r="AF114" i="2"/>
  <c r="K114" i="1" s="1"/>
  <c r="AF115" i="2"/>
  <c r="K115" i="1" s="1"/>
  <c r="AF116" i="2"/>
  <c r="K116" i="1" s="1"/>
  <c r="AF117" i="2"/>
  <c r="K117" i="1" s="1"/>
  <c r="AF118" i="2"/>
  <c r="K118" i="1" s="1"/>
  <c r="AF119" i="2"/>
  <c r="K119" i="1" s="1"/>
  <c r="AF120" i="2"/>
  <c r="K120" i="1" s="1"/>
  <c r="AF121" i="2"/>
  <c r="K121" i="1" s="1"/>
  <c r="AF122" i="2"/>
  <c r="K122" i="1" s="1"/>
  <c r="AF123" i="2"/>
  <c r="K123" i="1" s="1"/>
  <c r="AF124" i="2"/>
  <c r="K124" i="1" s="1"/>
  <c r="AF125" i="2"/>
  <c r="K125" i="1" s="1"/>
  <c r="AF126" i="2"/>
  <c r="K126" i="1" s="1"/>
  <c r="AF127" i="2"/>
  <c r="K127" i="1" s="1"/>
  <c r="AF128" i="2"/>
  <c r="K128" i="1" s="1"/>
  <c r="AF129" i="2"/>
  <c r="K129" i="1" s="1"/>
  <c r="AF130" i="2"/>
  <c r="K130" i="1" s="1"/>
  <c r="AF131" i="2"/>
  <c r="K131" i="1" s="1"/>
  <c r="AF132" i="2"/>
  <c r="K132" i="1" s="1"/>
  <c r="AF133" i="2"/>
  <c r="K133" i="1" s="1"/>
  <c r="AF134" i="2"/>
  <c r="K134" i="1" s="1"/>
  <c r="AF135" i="2"/>
  <c r="K135" i="1" s="1"/>
  <c r="AF136" i="2"/>
  <c r="K136" i="1" s="1"/>
  <c r="AF137" i="2"/>
  <c r="K137" i="1" s="1"/>
  <c r="AF138" i="2"/>
  <c r="K138" i="1" s="1"/>
  <c r="AF139" i="2"/>
  <c r="K139" i="1" s="1"/>
  <c r="AF140" i="2"/>
  <c r="K140" i="1" s="1"/>
  <c r="AF141" i="2"/>
  <c r="K141" i="1" s="1"/>
  <c r="AF142" i="2"/>
  <c r="K142" i="1" s="1"/>
  <c r="AF143" i="2"/>
  <c r="K143" i="1" s="1"/>
  <c r="AF144" i="2"/>
  <c r="K144" i="1" s="1"/>
  <c r="AF145" i="2"/>
  <c r="K145" i="1" s="1"/>
  <c r="AF146" i="2"/>
  <c r="K146" i="1" s="1"/>
  <c r="AF147" i="2"/>
  <c r="K147" i="1" s="1"/>
  <c r="AF148" i="2"/>
  <c r="K148" i="1" s="1"/>
  <c r="AF149" i="2"/>
  <c r="K149" i="1" s="1"/>
  <c r="AF150" i="2"/>
  <c r="K150" i="1" s="1"/>
  <c r="AF151" i="2"/>
  <c r="K151" i="1" s="1"/>
  <c r="AF152" i="2"/>
  <c r="K152" i="1" s="1"/>
  <c r="AF153" i="2"/>
  <c r="K153" i="1" s="1"/>
  <c r="AF154" i="2"/>
  <c r="K154" i="1" s="1"/>
  <c r="AF155" i="2"/>
  <c r="K155" i="1" s="1"/>
  <c r="AF156" i="2"/>
  <c r="K156" i="1" s="1"/>
  <c r="AF157" i="2"/>
  <c r="K157" i="1" s="1"/>
  <c r="AF158" i="2"/>
  <c r="K158" i="1" s="1"/>
  <c r="AF159" i="2"/>
  <c r="K159" i="1" s="1"/>
  <c r="AF160" i="2"/>
  <c r="K160" i="1" s="1"/>
  <c r="AF161" i="2"/>
  <c r="K161" i="1" s="1"/>
  <c r="AF162" i="2"/>
  <c r="K162" i="1" s="1"/>
  <c r="AF163" i="2"/>
  <c r="K163" i="1" s="1"/>
  <c r="AF164" i="2"/>
  <c r="K164" i="1" s="1"/>
  <c r="AF165" i="2"/>
  <c r="K165" i="1" s="1"/>
  <c r="AF166" i="2"/>
  <c r="K166" i="1" s="1"/>
  <c r="AF167" i="2"/>
  <c r="K167" i="1" s="1"/>
  <c r="AF168" i="2"/>
  <c r="K168" i="1" s="1"/>
  <c r="AF169" i="2"/>
  <c r="K169" i="1" s="1"/>
  <c r="AF170" i="2"/>
  <c r="K170" i="1" s="1"/>
  <c r="AF171" i="2"/>
  <c r="K171" i="1" s="1"/>
  <c r="AF172" i="2"/>
  <c r="K172" i="1" s="1"/>
  <c r="AF173" i="2"/>
  <c r="K173" i="1" s="1"/>
  <c r="AF174" i="2"/>
  <c r="K174" i="1" s="1"/>
  <c r="AF175" i="2"/>
  <c r="K175" i="1" s="1"/>
  <c r="AF176" i="2"/>
  <c r="K176" i="1" s="1"/>
  <c r="AF177" i="2"/>
  <c r="K177" i="1" s="1"/>
  <c r="AF178" i="2"/>
  <c r="K178" i="1" s="1"/>
  <c r="AF179" i="2"/>
  <c r="K179" i="1" s="1"/>
  <c r="AF180" i="2"/>
  <c r="K180" i="1" s="1"/>
  <c r="AF181" i="2"/>
  <c r="K181" i="1" s="1"/>
  <c r="AF182" i="2"/>
  <c r="K182" i="1" s="1"/>
  <c r="AF183" i="2"/>
  <c r="K183" i="1" s="1"/>
  <c r="AF184" i="2"/>
  <c r="K184" i="1" s="1"/>
  <c r="AF185" i="2"/>
  <c r="K185" i="1" s="1"/>
  <c r="AF186" i="2"/>
  <c r="K186" i="1" s="1"/>
  <c r="AF187" i="2"/>
  <c r="K187" i="1" s="1"/>
  <c r="AF188" i="2"/>
  <c r="K188" i="1" s="1"/>
  <c r="AF189" i="2"/>
  <c r="K189" i="1" s="1"/>
  <c r="AF190" i="2"/>
  <c r="K190" i="1" s="1"/>
  <c r="AF191" i="2"/>
  <c r="K191" i="1" s="1"/>
  <c r="AF192" i="2"/>
  <c r="K192" i="1" s="1"/>
  <c r="AF193" i="2"/>
  <c r="K193" i="1" s="1"/>
  <c r="AF194" i="2"/>
  <c r="K194" i="1" s="1"/>
  <c r="AF195" i="2"/>
  <c r="K195" i="1" s="1"/>
  <c r="AF196" i="2"/>
  <c r="K196" i="1" s="1"/>
  <c r="AF197" i="2"/>
  <c r="K197" i="1" s="1"/>
  <c r="AF198" i="2"/>
  <c r="K198" i="1" s="1"/>
  <c r="AF199" i="2"/>
  <c r="K199" i="1" s="1"/>
  <c r="AF200" i="2"/>
  <c r="K200" i="1" s="1"/>
  <c r="AF201" i="2"/>
  <c r="K201" i="1" s="1"/>
  <c r="AF202" i="2"/>
  <c r="K202" i="1" s="1"/>
  <c r="AF203" i="2"/>
  <c r="K203" i="1" s="1"/>
  <c r="AF204" i="2"/>
  <c r="K204" i="1" s="1"/>
  <c r="AF205" i="2"/>
  <c r="K205" i="1" s="1"/>
  <c r="AF206" i="2"/>
  <c r="K206" i="1" s="1"/>
  <c r="AF207" i="2"/>
  <c r="K207" i="1" s="1"/>
  <c r="AF208" i="2"/>
  <c r="K208" i="1" s="1"/>
  <c r="AF209" i="2"/>
  <c r="K209" i="1" s="1"/>
  <c r="AF210" i="2"/>
  <c r="K210" i="1" s="1"/>
  <c r="AF211" i="2"/>
  <c r="K211" i="1" s="1"/>
  <c r="AF212" i="2"/>
  <c r="K212" i="1" s="1"/>
  <c r="AF213" i="2"/>
  <c r="K213" i="1" s="1"/>
  <c r="AF214" i="2"/>
  <c r="K214" i="1" s="1"/>
  <c r="AF215" i="2"/>
  <c r="K215" i="1" s="1"/>
  <c r="AF216" i="2"/>
  <c r="K216" i="1" s="1"/>
  <c r="AF217" i="2"/>
  <c r="K217" i="1" s="1"/>
  <c r="AF218" i="2"/>
  <c r="K218" i="1" s="1"/>
  <c r="AF219" i="2"/>
  <c r="K219" i="1" s="1"/>
  <c r="AF220" i="2"/>
  <c r="K220" i="1" s="1"/>
  <c r="AF221" i="2"/>
  <c r="K221" i="1" s="1"/>
  <c r="AF222" i="2"/>
  <c r="K222" i="1" s="1"/>
  <c r="AF223" i="2"/>
  <c r="K223" i="1" s="1"/>
  <c r="AF224" i="2"/>
  <c r="K224" i="1" s="1"/>
  <c r="AF225" i="2"/>
  <c r="K225" i="1" s="1"/>
  <c r="AF226" i="2"/>
  <c r="K226" i="1" s="1"/>
  <c r="AF227" i="2"/>
  <c r="K227" i="1" s="1"/>
  <c r="AF228" i="2"/>
  <c r="K228" i="1" s="1"/>
  <c r="AF229" i="2"/>
  <c r="K229" i="1" s="1"/>
  <c r="AF230" i="2"/>
  <c r="K230" i="1" s="1"/>
  <c r="AF231" i="2"/>
  <c r="K231" i="1" s="1"/>
  <c r="AF232" i="2"/>
  <c r="K232" i="1" s="1"/>
  <c r="AF233" i="2"/>
  <c r="K233" i="1" s="1"/>
  <c r="AF234" i="2"/>
  <c r="K234" i="1" s="1"/>
  <c r="AF235" i="2"/>
  <c r="K235" i="1" s="1"/>
  <c r="AF236" i="2"/>
  <c r="K236" i="1" s="1"/>
  <c r="AF237" i="2"/>
  <c r="K237" i="1" s="1"/>
  <c r="AF238" i="2"/>
  <c r="K238" i="1" s="1"/>
  <c r="AF239" i="2"/>
  <c r="K239" i="1" s="1"/>
  <c r="AF240" i="2"/>
  <c r="K240" i="1" s="1"/>
  <c r="AF241" i="2"/>
  <c r="K241" i="1" s="1"/>
  <c r="AF242" i="2"/>
  <c r="K242" i="1" s="1"/>
  <c r="AF243" i="2"/>
  <c r="K243" i="1" s="1"/>
  <c r="AF244" i="2"/>
  <c r="K244" i="1" s="1"/>
  <c r="AF245" i="2"/>
  <c r="K245" i="1" s="1"/>
  <c r="AF246" i="2"/>
  <c r="K246" i="1" s="1"/>
  <c r="AF247" i="2"/>
  <c r="K247" i="1" s="1"/>
  <c r="AF248" i="2"/>
  <c r="K248" i="1" s="1"/>
  <c r="AF249" i="2"/>
  <c r="K249" i="1" s="1"/>
  <c r="AF250" i="2"/>
  <c r="K250" i="1" s="1"/>
  <c r="AF251" i="2"/>
  <c r="K251" i="1" s="1"/>
  <c r="AF252" i="2"/>
  <c r="K252" i="1" s="1"/>
  <c r="AF253" i="2"/>
  <c r="K253" i="1" s="1"/>
  <c r="AF254" i="2"/>
  <c r="K254" i="1" s="1"/>
  <c r="AF255" i="2"/>
  <c r="K255" i="1" s="1"/>
  <c r="AF256" i="2"/>
  <c r="K256" i="1" s="1"/>
  <c r="AF257" i="2"/>
  <c r="K257" i="1" s="1"/>
  <c r="AF258" i="2"/>
  <c r="K258" i="1" s="1"/>
  <c r="AF259" i="2"/>
  <c r="K259" i="1" s="1"/>
  <c r="AF260" i="2"/>
  <c r="K260" i="1" s="1"/>
  <c r="AF261" i="2"/>
  <c r="K261" i="1" s="1"/>
  <c r="AF262" i="2"/>
  <c r="K262" i="1" s="1"/>
  <c r="AF263" i="2"/>
  <c r="K263" i="1" s="1"/>
  <c r="AF264" i="2"/>
  <c r="K264" i="1" s="1"/>
  <c r="AF265" i="2"/>
  <c r="K265" i="1" s="1"/>
  <c r="AF266" i="2"/>
  <c r="K266" i="1" s="1"/>
  <c r="AF267" i="2"/>
  <c r="K267" i="1" s="1"/>
  <c r="AF268" i="2"/>
  <c r="K268" i="1" s="1"/>
  <c r="AF269" i="2"/>
  <c r="K269" i="1" s="1"/>
  <c r="AF270" i="2"/>
  <c r="K270" i="1" s="1"/>
  <c r="AF271" i="2"/>
  <c r="K271" i="1" s="1"/>
  <c r="AF272" i="2"/>
  <c r="K272" i="1" s="1"/>
  <c r="AF273" i="2"/>
  <c r="K273" i="1" s="1"/>
  <c r="AF274" i="2"/>
  <c r="K274" i="1" s="1"/>
  <c r="AF275" i="2"/>
  <c r="K275" i="1" s="1"/>
  <c r="AF276" i="2"/>
  <c r="K276" i="1" s="1"/>
  <c r="AF277" i="2"/>
  <c r="K277" i="1" s="1"/>
  <c r="AF278" i="2"/>
  <c r="K278" i="1" s="1"/>
  <c r="AF279" i="2"/>
  <c r="K279" i="1" s="1"/>
  <c r="AF280" i="2"/>
  <c r="K280" i="1" s="1"/>
  <c r="AF281" i="2"/>
  <c r="K281" i="1" s="1"/>
  <c r="AF282" i="2"/>
  <c r="K282" i="1" s="1"/>
  <c r="AF283" i="2"/>
  <c r="K283" i="1" s="1"/>
  <c r="AF284" i="2"/>
  <c r="K284" i="1" s="1"/>
  <c r="AF285" i="2"/>
  <c r="K285" i="1" s="1"/>
  <c r="AF286" i="2"/>
  <c r="K286" i="1" s="1"/>
  <c r="AF287" i="2"/>
  <c r="K287" i="1" s="1"/>
  <c r="AF288" i="2"/>
  <c r="K288" i="1" s="1"/>
  <c r="AF289" i="2"/>
  <c r="K289" i="1" s="1"/>
  <c r="AF290" i="2"/>
  <c r="K290" i="1" s="1"/>
  <c r="AF291" i="2"/>
  <c r="K291" i="1" s="1"/>
  <c r="AF292" i="2"/>
  <c r="K292" i="1" s="1"/>
  <c r="AF293" i="2"/>
  <c r="K293" i="1" s="1"/>
  <c r="AF294" i="2"/>
  <c r="K294" i="1" s="1"/>
  <c r="AF295" i="2"/>
  <c r="K295" i="1" s="1"/>
  <c r="AF296" i="2"/>
  <c r="K296" i="1" s="1"/>
  <c r="AF297" i="2"/>
  <c r="K297" i="1" s="1"/>
  <c r="AF298" i="2"/>
  <c r="K298" i="1" s="1"/>
  <c r="AF299" i="2"/>
  <c r="K299" i="1" s="1"/>
  <c r="AF300" i="2"/>
  <c r="K300" i="1" s="1"/>
  <c r="AF301" i="2"/>
  <c r="K301" i="1" s="1"/>
  <c r="AF302" i="2"/>
  <c r="K302" i="1" s="1"/>
  <c r="AF303" i="2"/>
  <c r="K303" i="1" s="1"/>
  <c r="AF304" i="2"/>
  <c r="K304" i="1" s="1"/>
  <c r="AF305" i="2"/>
  <c r="K305" i="1" s="1"/>
  <c r="AF306" i="2"/>
  <c r="K306" i="1" s="1"/>
  <c r="AF307" i="2"/>
  <c r="K307" i="1" s="1"/>
  <c r="AF308" i="2"/>
  <c r="K308" i="1" s="1"/>
  <c r="AF309" i="2"/>
  <c r="K309" i="1" s="1"/>
  <c r="AF310" i="2"/>
  <c r="K310" i="1" s="1"/>
  <c r="AF311" i="2"/>
  <c r="K311" i="1" s="1"/>
  <c r="AF312" i="2"/>
  <c r="K312" i="1" s="1"/>
  <c r="AF313" i="2"/>
  <c r="K313" i="1" s="1"/>
  <c r="AF314" i="2"/>
  <c r="K314" i="1" s="1"/>
  <c r="AF315" i="2"/>
  <c r="K315" i="1" s="1"/>
  <c r="AF316" i="2"/>
  <c r="K316" i="1" s="1"/>
  <c r="AF317" i="2"/>
  <c r="K317" i="1" s="1"/>
  <c r="AF318" i="2"/>
  <c r="K318" i="1" s="1"/>
  <c r="AF319" i="2"/>
  <c r="K319" i="1" s="1"/>
  <c r="AF320" i="2"/>
  <c r="K320" i="1" s="1"/>
  <c r="AF321" i="2"/>
  <c r="K321" i="1" s="1"/>
  <c r="AF322" i="2"/>
  <c r="K322" i="1" s="1"/>
  <c r="AF323" i="2"/>
  <c r="K323" i="1" s="1"/>
  <c r="AF324" i="2"/>
  <c r="K324" i="1" s="1"/>
  <c r="AF325" i="2"/>
  <c r="K325" i="1" s="1"/>
  <c r="AF326" i="2"/>
  <c r="K326" i="1" s="1"/>
  <c r="AF327" i="2"/>
  <c r="K327" i="1" s="1"/>
  <c r="AF328" i="2"/>
  <c r="K328" i="1" s="1"/>
  <c r="AF329" i="2"/>
  <c r="K329" i="1" s="1"/>
  <c r="AF330" i="2"/>
  <c r="K330" i="1" s="1"/>
  <c r="AF331" i="2"/>
  <c r="K331" i="1" s="1"/>
  <c r="AF332" i="2"/>
  <c r="K332" i="1" s="1"/>
  <c r="AF333" i="2"/>
  <c r="K333" i="1" s="1"/>
  <c r="AF334" i="2"/>
  <c r="K334" i="1" s="1"/>
  <c r="AF335" i="2"/>
  <c r="K335" i="1" s="1"/>
  <c r="AF336" i="2"/>
  <c r="K336" i="1" s="1"/>
  <c r="AF337" i="2"/>
  <c r="K337" i="1" s="1"/>
  <c r="AF338" i="2"/>
  <c r="K338" i="1" s="1"/>
  <c r="AF339" i="2"/>
  <c r="K339" i="1" s="1"/>
  <c r="AF340" i="2"/>
  <c r="K340" i="1" s="1"/>
  <c r="AF341" i="2"/>
  <c r="K341" i="1" s="1"/>
  <c r="AF342" i="2"/>
  <c r="K342" i="1" s="1"/>
  <c r="AF343" i="2"/>
  <c r="K343" i="1" s="1"/>
  <c r="AF344" i="2"/>
  <c r="K344" i="1" s="1"/>
  <c r="AF345" i="2"/>
  <c r="K345" i="1" s="1"/>
  <c r="AF346" i="2"/>
  <c r="K346" i="1" s="1"/>
  <c r="AF347" i="2"/>
  <c r="K347" i="1" s="1"/>
  <c r="AF348" i="2"/>
  <c r="K348" i="1" s="1"/>
  <c r="AF349" i="2"/>
  <c r="K349" i="1" s="1"/>
  <c r="AF350" i="2"/>
  <c r="K350" i="1" s="1"/>
  <c r="AF351" i="2"/>
  <c r="K351" i="1" s="1"/>
  <c r="AF352" i="2"/>
  <c r="K352" i="1" s="1"/>
  <c r="AF353" i="2"/>
  <c r="K353" i="1" s="1"/>
  <c r="AF354" i="2"/>
  <c r="K354" i="1" s="1"/>
  <c r="AF355" i="2"/>
  <c r="K355" i="1" s="1"/>
  <c r="AF356" i="2"/>
  <c r="K356" i="1" s="1"/>
  <c r="AF357" i="2"/>
  <c r="K357" i="1" s="1"/>
  <c r="AF358" i="2"/>
  <c r="K358" i="1" s="1"/>
  <c r="AF359" i="2"/>
  <c r="K359" i="1" s="1"/>
  <c r="AF360" i="2"/>
  <c r="K360" i="1" s="1"/>
  <c r="AF361" i="2"/>
  <c r="K361" i="1" s="1"/>
  <c r="AF362" i="2"/>
  <c r="K362" i="1" s="1"/>
  <c r="AF363" i="2"/>
  <c r="K363" i="1" s="1"/>
  <c r="AF364" i="2"/>
  <c r="K364" i="1" s="1"/>
  <c r="AF365" i="2"/>
  <c r="K365" i="1" s="1"/>
  <c r="AF366" i="2"/>
  <c r="K366" i="1" s="1"/>
  <c r="AF367" i="2"/>
  <c r="K367" i="1" s="1"/>
  <c r="AF368" i="2"/>
  <c r="K368" i="1" s="1"/>
  <c r="AF369" i="2"/>
  <c r="K369" i="1" s="1"/>
  <c r="AF370" i="2"/>
  <c r="K370" i="1" s="1"/>
  <c r="AF371" i="2"/>
  <c r="K371" i="1" s="1"/>
  <c r="AF372" i="2"/>
  <c r="K372" i="1" s="1"/>
  <c r="AF373" i="2"/>
  <c r="K373" i="1" s="1"/>
  <c r="AF374" i="2"/>
  <c r="K374" i="1" s="1"/>
  <c r="AF375" i="2"/>
  <c r="K375" i="1" s="1"/>
  <c r="AF376" i="2"/>
  <c r="K376" i="1" s="1"/>
  <c r="AF377" i="2"/>
  <c r="K377" i="1" s="1"/>
  <c r="AF378" i="2"/>
  <c r="K378" i="1" s="1"/>
  <c r="AF379" i="2"/>
  <c r="K379" i="1" s="1"/>
  <c r="AF380" i="2"/>
  <c r="K380" i="1" s="1"/>
  <c r="AF381" i="2"/>
  <c r="K381" i="1" s="1"/>
  <c r="AF382" i="2"/>
  <c r="K382" i="1" s="1"/>
  <c r="AF383" i="2"/>
  <c r="K383" i="1" s="1"/>
  <c r="AF384" i="2"/>
  <c r="K384" i="1" s="1"/>
  <c r="AF385" i="2"/>
  <c r="K385" i="1" s="1"/>
  <c r="AF386" i="2"/>
  <c r="K386" i="1" s="1"/>
  <c r="AF387" i="2"/>
  <c r="K387" i="1" s="1"/>
  <c r="AF388" i="2"/>
  <c r="K388" i="1" s="1"/>
  <c r="AF389" i="2"/>
  <c r="K389" i="1" s="1"/>
  <c r="AF390" i="2"/>
  <c r="K390" i="1" s="1"/>
  <c r="AF391" i="2"/>
  <c r="K391" i="1" s="1"/>
  <c r="AF392" i="2"/>
  <c r="K392" i="1" s="1"/>
  <c r="AF393" i="2"/>
  <c r="K393" i="1" s="1"/>
  <c r="AF394" i="2"/>
  <c r="K394" i="1" s="1"/>
  <c r="AF395" i="2"/>
  <c r="K395" i="1" s="1"/>
  <c r="AF396" i="2"/>
  <c r="K396" i="1" s="1"/>
  <c r="AF397" i="2"/>
  <c r="K397" i="1" s="1"/>
  <c r="AF398" i="2"/>
  <c r="K398" i="1" s="1"/>
  <c r="AF399" i="2"/>
  <c r="K399" i="1" s="1"/>
  <c r="AF400" i="2"/>
  <c r="K400" i="1" s="1"/>
  <c r="AF401" i="2"/>
  <c r="K401" i="1" s="1"/>
  <c r="AF402" i="2"/>
  <c r="K402" i="1" s="1"/>
  <c r="AF403" i="2"/>
  <c r="K403" i="1" s="1"/>
  <c r="AF404" i="2"/>
  <c r="K404" i="1" s="1"/>
  <c r="AF405" i="2"/>
  <c r="K405" i="1" s="1"/>
  <c r="AF406" i="2"/>
  <c r="K406" i="1" s="1"/>
  <c r="AF407" i="2"/>
  <c r="K407" i="1" s="1"/>
  <c r="AF408" i="2"/>
  <c r="K408" i="1" s="1"/>
  <c r="AF409" i="2"/>
  <c r="K409" i="1" s="1"/>
  <c r="AF410" i="2"/>
  <c r="K410" i="1" s="1"/>
  <c r="AF411" i="2"/>
  <c r="K411" i="1" s="1"/>
  <c r="AF412" i="2"/>
  <c r="K412" i="1" s="1"/>
  <c r="AF413" i="2"/>
  <c r="K413" i="1" s="1"/>
  <c r="AF414" i="2"/>
  <c r="K414" i="1" s="1"/>
  <c r="AF415" i="2"/>
  <c r="K415" i="1" s="1"/>
  <c r="AF416" i="2"/>
  <c r="K416" i="1" s="1"/>
  <c r="AF417" i="2"/>
  <c r="K417" i="1" s="1"/>
  <c r="AF418" i="2"/>
  <c r="K418" i="1" s="1"/>
  <c r="AF419" i="2"/>
  <c r="K419" i="1" s="1"/>
  <c r="AF420" i="2"/>
  <c r="K420" i="1" s="1"/>
  <c r="AF421" i="2"/>
  <c r="K421" i="1" s="1"/>
  <c r="AF422" i="2"/>
  <c r="K422" i="1" s="1"/>
  <c r="AF423" i="2"/>
  <c r="K423" i="1" s="1"/>
  <c r="AF424" i="2"/>
  <c r="K424" i="1" s="1"/>
  <c r="AF425" i="2"/>
  <c r="K425" i="1" s="1"/>
  <c r="AF426" i="2"/>
  <c r="K426" i="1" s="1"/>
  <c r="AF427" i="2"/>
  <c r="K427" i="1" s="1"/>
  <c r="AF428" i="2"/>
  <c r="K428" i="1" s="1"/>
  <c r="AF429" i="2"/>
  <c r="K429" i="1" s="1"/>
  <c r="AF430" i="2"/>
  <c r="K430" i="1" s="1"/>
  <c r="AF431" i="2"/>
  <c r="K431" i="1" s="1"/>
  <c r="AF432" i="2"/>
  <c r="K432" i="1" s="1"/>
  <c r="AF433" i="2"/>
  <c r="K433" i="1" s="1"/>
  <c r="AF434" i="2"/>
  <c r="K434" i="1" s="1"/>
  <c r="AF435" i="2"/>
  <c r="K435" i="1" s="1"/>
  <c r="AF436" i="2"/>
  <c r="K436" i="1" s="1"/>
  <c r="AF437" i="2"/>
  <c r="K437" i="1" s="1"/>
  <c r="AF438" i="2"/>
  <c r="K438" i="1" s="1"/>
  <c r="AF439" i="2"/>
  <c r="K439" i="1" s="1"/>
  <c r="AF440" i="2"/>
  <c r="K440" i="1" s="1"/>
  <c r="AF441" i="2"/>
  <c r="K441" i="1" s="1"/>
  <c r="AF442" i="2"/>
  <c r="K442" i="1" s="1"/>
  <c r="AF443" i="2"/>
  <c r="K443" i="1" s="1"/>
  <c r="AF444" i="2"/>
  <c r="K444" i="1" s="1"/>
  <c r="AF445" i="2"/>
  <c r="K445" i="1" s="1"/>
  <c r="AF446" i="2"/>
  <c r="K446" i="1" s="1"/>
  <c r="AF447" i="2"/>
  <c r="K447" i="1" s="1"/>
  <c r="AF448" i="2"/>
  <c r="K448" i="1" s="1"/>
  <c r="AF449" i="2"/>
  <c r="K449" i="1" s="1"/>
  <c r="AF450" i="2"/>
  <c r="K450" i="1" s="1"/>
  <c r="AF451" i="2"/>
  <c r="K451" i="1" s="1"/>
  <c r="AF452" i="2"/>
  <c r="K452" i="1" s="1"/>
  <c r="AF453" i="2"/>
  <c r="K453" i="1" s="1"/>
  <c r="AF454" i="2"/>
  <c r="K454" i="1" s="1"/>
  <c r="AF455" i="2"/>
  <c r="K455" i="1" s="1"/>
  <c r="AF456" i="2"/>
  <c r="K456" i="1" s="1"/>
  <c r="AF457" i="2"/>
  <c r="K457" i="1" s="1"/>
  <c r="AF458" i="2"/>
  <c r="K458" i="1" s="1"/>
  <c r="AF459" i="2"/>
  <c r="K459" i="1" s="1"/>
  <c r="AF460" i="2"/>
  <c r="K460" i="1" s="1"/>
  <c r="AF461" i="2"/>
  <c r="K461" i="1" s="1"/>
  <c r="AF462" i="2"/>
  <c r="K462" i="1" s="1"/>
  <c r="AF463" i="2"/>
  <c r="K463" i="1" s="1"/>
  <c r="AF464" i="2"/>
  <c r="K464" i="1" s="1"/>
  <c r="AF465" i="2"/>
  <c r="K465" i="1" s="1"/>
  <c r="AF466" i="2"/>
  <c r="K466" i="1" s="1"/>
  <c r="AF467" i="2"/>
  <c r="K467" i="1" s="1"/>
  <c r="AF468" i="2"/>
  <c r="K468" i="1" s="1"/>
  <c r="AF469" i="2"/>
  <c r="K469" i="1" s="1"/>
  <c r="AF470" i="2"/>
  <c r="K470" i="1" s="1"/>
  <c r="AF471" i="2"/>
  <c r="K471" i="1" s="1"/>
  <c r="AF472" i="2"/>
  <c r="K472" i="1" s="1"/>
  <c r="AF473" i="2"/>
  <c r="K473" i="1" s="1"/>
  <c r="AF474" i="2"/>
  <c r="K474" i="1" s="1"/>
  <c r="AF475" i="2"/>
  <c r="K475" i="1" s="1"/>
  <c r="AF476" i="2"/>
  <c r="K476" i="1" s="1"/>
  <c r="AF477" i="2"/>
  <c r="K477" i="1" s="1"/>
  <c r="AF478" i="2"/>
  <c r="K478" i="1" s="1"/>
  <c r="AF479" i="2"/>
  <c r="K479" i="1" s="1"/>
  <c r="AF480" i="2"/>
  <c r="K480" i="1" s="1"/>
  <c r="AF481" i="2"/>
  <c r="K481" i="1" s="1"/>
  <c r="AF482" i="2"/>
  <c r="K482" i="1" s="1"/>
  <c r="AF483" i="2"/>
  <c r="K483" i="1" s="1"/>
  <c r="AF484" i="2"/>
  <c r="K484" i="1" s="1"/>
  <c r="AF485" i="2"/>
  <c r="K485" i="1" s="1"/>
  <c r="AF486" i="2"/>
  <c r="K486" i="1" s="1"/>
  <c r="AF487" i="2"/>
  <c r="K487" i="1" s="1"/>
  <c r="AF488" i="2"/>
  <c r="K488" i="1" s="1"/>
  <c r="AF489" i="2"/>
  <c r="K489" i="1" s="1"/>
  <c r="AF490" i="2"/>
  <c r="K490" i="1" s="1"/>
  <c r="AF491" i="2"/>
  <c r="K491" i="1" s="1"/>
  <c r="AF492" i="2"/>
  <c r="K492" i="1" s="1"/>
  <c r="AF493" i="2"/>
  <c r="K493" i="1" s="1"/>
  <c r="AF494" i="2"/>
  <c r="K494" i="1" s="1"/>
  <c r="AF495" i="2"/>
  <c r="K495" i="1" s="1"/>
  <c r="AF496" i="2"/>
  <c r="K496" i="1" s="1"/>
  <c r="AF497" i="2"/>
  <c r="K497" i="1" s="1"/>
  <c r="AF498" i="2"/>
  <c r="K498" i="1" s="1"/>
  <c r="AF499" i="2"/>
  <c r="K499" i="1" s="1"/>
  <c r="AF500" i="2"/>
  <c r="K500" i="1" s="1"/>
  <c r="AF501" i="2"/>
  <c r="K501" i="1" s="1"/>
  <c r="AF502" i="2"/>
  <c r="K502" i="1" s="1"/>
  <c r="AF503" i="2"/>
  <c r="K503" i="1" s="1"/>
  <c r="AF504" i="2"/>
  <c r="K504" i="1" s="1"/>
  <c r="AF505" i="2"/>
  <c r="K505" i="1" s="1"/>
  <c r="AF506" i="2"/>
  <c r="K506" i="1" s="1"/>
  <c r="AF507" i="2"/>
  <c r="K507" i="1" s="1"/>
  <c r="AF508" i="2"/>
  <c r="K508" i="1" s="1"/>
  <c r="AF509" i="2"/>
  <c r="K509" i="1" s="1"/>
  <c r="AF510" i="2"/>
  <c r="K510" i="1" s="1"/>
  <c r="AF511" i="2"/>
  <c r="K511" i="1" s="1"/>
  <c r="AF512" i="2"/>
  <c r="K512" i="1" s="1"/>
  <c r="AF513" i="2"/>
  <c r="K513" i="1" s="1"/>
  <c r="AF514" i="2"/>
  <c r="K514" i="1" s="1"/>
  <c r="AF515" i="2"/>
  <c r="K515" i="1" s="1"/>
  <c r="AF516" i="2"/>
  <c r="K516" i="1" s="1"/>
  <c r="AF517" i="2"/>
  <c r="K517" i="1" s="1"/>
  <c r="AF518" i="2"/>
  <c r="K518" i="1" s="1"/>
  <c r="AF519" i="2"/>
  <c r="K519" i="1" s="1"/>
  <c r="AF520" i="2"/>
  <c r="K520" i="1" s="1"/>
  <c r="AF521" i="2"/>
  <c r="K521" i="1" s="1"/>
  <c r="AF522" i="2"/>
  <c r="K522" i="1" s="1"/>
  <c r="AF523" i="2"/>
  <c r="K523" i="1" s="1"/>
  <c r="AF524" i="2"/>
  <c r="K524" i="1" s="1"/>
  <c r="AF525" i="2"/>
  <c r="K525" i="1" s="1"/>
  <c r="AF526" i="2"/>
  <c r="K526" i="1" s="1"/>
  <c r="AF527" i="2"/>
  <c r="K527" i="1" s="1"/>
  <c r="AF528" i="2"/>
  <c r="K528" i="1" s="1"/>
  <c r="AF529" i="2"/>
  <c r="K529" i="1" s="1"/>
  <c r="AF530" i="2"/>
  <c r="K530" i="1" s="1"/>
  <c r="AF531" i="2"/>
  <c r="K531" i="1" s="1"/>
  <c r="AF532" i="2"/>
  <c r="K532" i="1" s="1"/>
  <c r="AF533" i="2"/>
  <c r="K533" i="1" s="1"/>
  <c r="AF534" i="2"/>
  <c r="K534" i="1" s="1"/>
  <c r="AF535" i="2"/>
  <c r="K535" i="1" s="1"/>
  <c r="AF536" i="2"/>
  <c r="K536" i="1" s="1"/>
  <c r="AF537" i="2"/>
  <c r="K537" i="1" s="1"/>
  <c r="AF538" i="2"/>
  <c r="K538" i="1" s="1"/>
  <c r="AF539" i="2"/>
  <c r="K539" i="1" s="1"/>
  <c r="AF540" i="2"/>
  <c r="K540" i="1" s="1"/>
  <c r="AF541" i="2"/>
  <c r="K541" i="1" s="1"/>
  <c r="AF542" i="2"/>
  <c r="K542" i="1" s="1"/>
  <c r="AF543" i="2"/>
  <c r="K543" i="1" s="1"/>
  <c r="AF544" i="2"/>
  <c r="K544" i="1" s="1"/>
  <c r="AF545" i="2"/>
  <c r="K545" i="1" s="1"/>
  <c r="AF546" i="2"/>
  <c r="K546" i="1" s="1"/>
  <c r="AF547" i="2"/>
  <c r="K547" i="1" s="1"/>
  <c r="AF548" i="2"/>
  <c r="K548" i="1" s="1"/>
  <c r="AF549" i="2"/>
  <c r="K549" i="1" s="1"/>
  <c r="AF550" i="2"/>
  <c r="K550" i="1" s="1"/>
  <c r="AF551" i="2"/>
  <c r="K551" i="1" s="1"/>
  <c r="M551" i="1" s="1"/>
  <c r="AF552" i="2"/>
  <c r="K552" i="1" s="1"/>
  <c r="M552" i="1" s="1"/>
  <c r="AF553" i="2"/>
  <c r="K553" i="1" s="1"/>
  <c r="M553" i="1" s="1"/>
  <c r="AF554" i="2"/>
  <c r="K554" i="1" s="1"/>
  <c r="M554" i="1" s="1"/>
  <c r="AF555" i="2"/>
  <c r="K555" i="1" s="1"/>
  <c r="M555" i="1" s="1"/>
  <c r="AF556" i="2"/>
  <c r="K556" i="1" s="1"/>
  <c r="M556" i="1" s="1"/>
  <c r="AF557" i="2"/>
  <c r="K557" i="1" s="1"/>
  <c r="M557" i="1" s="1"/>
  <c r="AF558" i="2"/>
  <c r="K558" i="1" s="1"/>
  <c r="M558" i="1" s="1"/>
  <c r="AF559" i="2"/>
  <c r="K559" i="1" s="1"/>
  <c r="M559" i="1" s="1"/>
  <c r="AF560" i="2"/>
  <c r="K560" i="1" s="1"/>
  <c r="M560" i="1" s="1"/>
  <c r="AF561" i="2"/>
  <c r="K561" i="1" s="1"/>
  <c r="M561" i="1" s="1"/>
  <c r="AF562" i="2"/>
  <c r="K562" i="1" s="1"/>
  <c r="M562" i="1" s="1"/>
  <c r="AF563" i="2"/>
  <c r="K563" i="1" s="1"/>
  <c r="M563" i="1" s="1"/>
  <c r="AF564" i="2"/>
  <c r="K564" i="1" s="1"/>
  <c r="M564" i="1" s="1"/>
  <c r="AF565" i="2"/>
  <c r="K565" i="1" s="1"/>
  <c r="M565" i="1" s="1"/>
  <c r="AF566" i="2"/>
  <c r="K566" i="1" s="1"/>
  <c r="M566" i="1" s="1"/>
  <c r="AF567" i="2"/>
  <c r="K567" i="1" s="1"/>
  <c r="M567" i="1" s="1"/>
  <c r="AF568" i="2"/>
  <c r="K568" i="1" s="1"/>
  <c r="M568" i="1" s="1"/>
  <c r="AF569" i="2"/>
  <c r="K569" i="1" s="1"/>
  <c r="M569" i="1" s="1"/>
  <c r="AF570" i="2"/>
  <c r="K570" i="1" s="1"/>
  <c r="M570" i="1" s="1"/>
  <c r="AF571" i="2"/>
  <c r="K571" i="1" s="1"/>
  <c r="M571" i="1" s="1"/>
  <c r="AF572" i="2"/>
  <c r="K572" i="1" s="1"/>
  <c r="M572" i="1" s="1"/>
  <c r="AF573" i="2"/>
  <c r="K573" i="1" s="1"/>
  <c r="M573" i="1" s="1"/>
  <c r="AF574" i="2"/>
  <c r="K574" i="1" s="1"/>
  <c r="M574" i="1" s="1"/>
  <c r="AF575" i="2"/>
  <c r="K575" i="1" s="1"/>
  <c r="M575" i="1" s="1"/>
  <c r="AF576" i="2"/>
  <c r="K576" i="1" s="1"/>
  <c r="M576" i="1" s="1"/>
  <c r="AF577" i="2"/>
  <c r="K577" i="1" s="1"/>
  <c r="M577" i="1" s="1"/>
  <c r="AF578" i="2"/>
  <c r="K578" i="1" s="1"/>
  <c r="M578" i="1" s="1"/>
  <c r="AF579" i="2"/>
  <c r="K579" i="1" s="1"/>
  <c r="M579" i="1" s="1"/>
  <c r="AF580" i="2"/>
  <c r="K580" i="1" s="1"/>
  <c r="M580" i="1" s="1"/>
  <c r="AF581" i="2"/>
  <c r="K581" i="1" s="1"/>
  <c r="M581" i="1" s="1"/>
  <c r="AF582" i="2"/>
  <c r="K582" i="1" s="1"/>
  <c r="M582" i="1" s="1"/>
  <c r="AF583" i="2"/>
  <c r="K583" i="1" s="1"/>
  <c r="M583" i="1" s="1"/>
  <c r="AF584" i="2"/>
  <c r="K584" i="1" s="1"/>
  <c r="M584" i="1" s="1"/>
  <c r="AF585" i="2"/>
  <c r="K585" i="1" s="1"/>
  <c r="M585" i="1" s="1"/>
  <c r="AF586" i="2"/>
  <c r="K586" i="1" s="1"/>
  <c r="M586" i="1" s="1"/>
  <c r="AF587" i="2"/>
  <c r="K587" i="1" s="1"/>
  <c r="M587" i="1" s="1"/>
  <c r="AF588" i="2"/>
  <c r="K588" i="1" s="1"/>
  <c r="M588" i="1" s="1"/>
  <c r="AF589" i="2"/>
  <c r="K589" i="1" s="1"/>
  <c r="M589" i="1" s="1"/>
  <c r="AF590" i="2"/>
  <c r="AF591" i="2"/>
  <c r="AF592" i="2"/>
  <c r="AF593" i="2"/>
  <c r="AF594" i="2"/>
  <c r="AF595" i="2"/>
  <c r="AF596" i="2"/>
  <c r="AF597" i="2"/>
  <c r="AF598" i="2"/>
  <c r="AF599" i="2"/>
  <c r="AF600" i="2"/>
  <c r="AF601" i="2"/>
  <c r="AF602" i="2"/>
  <c r="AF603" i="2"/>
  <c r="AF604" i="2"/>
  <c r="AF605" i="2"/>
  <c r="AF606" i="2"/>
  <c r="AF607" i="2"/>
  <c r="AF608" i="2"/>
  <c r="AF609" i="2"/>
  <c r="AF610" i="2"/>
  <c r="AF611" i="2"/>
  <c r="AF612" i="2"/>
  <c r="AF613" i="2"/>
  <c r="AF614" i="2"/>
  <c r="AF615" i="2"/>
  <c r="AF616" i="2"/>
  <c r="AF617" i="2"/>
  <c r="AF618" i="2"/>
  <c r="AF619" i="2"/>
  <c r="AF620" i="2"/>
  <c r="AF621" i="2"/>
  <c r="AF622" i="2"/>
  <c r="AF623" i="2"/>
  <c r="AF624" i="2"/>
  <c r="AF625" i="2"/>
  <c r="AF626" i="2"/>
  <c r="AF627" i="2"/>
  <c r="AF628" i="2"/>
  <c r="AF629" i="2"/>
  <c r="AF630" i="2"/>
  <c r="AF631" i="2"/>
  <c r="AF632" i="2"/>
  <c r="AF633" i="2"/>
  <c r="AF634" i="2"/>
  <c r="AF635" i="2"/>
  <c r="AF636" i="2"/>
  <c r="AF637" i="2"/>
  <c r="AF638" i="2"/>
  <c r="AF639" i="2"/>
  <c r="AF640" i="2"/>
  <c r="AF641" i="2"/>
  <c r="AF642" i="2"/>
  <c r="AF643" i="2"/>
  <c r="AF644" i="2"/>
  <c r="AF645" i="2"/>
  <c r="AF646" i="2"/>
  <c r="AF647" i="2"/>
  <c r="AF648" i="2"/>
  <c r="AF649" i="2"/>
  <c r="AF650" i="2"/>
  <c r="AF651" i="2"/>
  <c r="AF652" i="2"/>
  <c r="AF653" i="2"/>
  <c r="AF654" i="2"/>
  <c r="AF655" i="2"/>
  <c r="AF656" i="2"/>
  <c r="AF657" i="2"/>
  <c r="AF658" i="2"/>
  <c r="AF659" i="2"/>
  <c r="AF660" i="2"/>
  <c r="AF661" i="2"/>
  <c r="AF662" i="2"/>
  <c r="AF663" i="2"/>
  <c r="AF664" i="2"/>
  <c r="AF665" i="2"/>
  <c r="AF666" i="2"/>
  <c r="AF667" i="2"/>
  <c r="AF668" i="2"/>
  <c r="AF669" i="2"/>
  <c r="AF670" i="2"/>
  <c r="AF671" i="2"/>
  <c r="AF672" i="2"/>
  <c r="AF673" i="2"/>
  <c r="AF674" i="2"/>
  <c r="AF675" i="2"/>
  <c r="AF676" i="2"/>
  <c r="AF677" i="2"/>
  <c r="AF678" i="2"/>
  <c r="AF679" i="2"/>
  <c r="AF680" i="2"/>
  <c r="AF681" i="2"/>
  <c r="AF682" i="2"/>
  <c r="AF683" i="2"/>
  <c r="AF684" i="2"/>
  <c r="AF685" i="2"/>
  <c r="AF686" i="2"/>
  <c r="AF687" i="2"/>
  <c r="AF688" i="2"/>
  <c r="AF689" i="2"/>
  <c r="AF690" i="2"/>
  <c r="AF691" i="2"/>
  <c r="AF692" i="2"/>
  <c r="AF693" i="2"/>
  <c r="AF694" i="2"/>
  <c r="AF695" i="2"/>
  <c r="AF696" i="2"/>
  <c r="AF697" i="2"/>
  <c r="AF698" i="2"/>
  <c r="AF699" i="2"/>
  <c r="AF700" i="2"/>
  <c r="AF701" i="2"/>
  <c r="AF702" i="2"/>
  <c r="AF703" i="2"/>
  <c r="AF704" i="2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782" i="2"/>
  <c r="AF783" i="2"/>
  <c r="AF784" i="2"/>
  <c r="AF785" i="2"/>
  <c r="AF786" i="2"/>
  <c r="AF787" i="2"/>
  <c r="AF788" i="2"/>
  <c r="AF789" i="2"/>
  <c r="AF790" i="2"/>
  <c r="AF791" i="2"/>
  <c r="AF792" i="2"/>
  <c r="AF793" i="2"/>
  <c r="AF794" i="2"/>
  <c r="AF795" i="2"/>
  <c r="AF796" i="2"/>
  <c r="AF797" i="2"/>
  <c r="AF798" i="2"/>
  <c r="AF799" i="2"/>
  <c r="AF800" i="2"/>
  <c r="AF801" i="2"/>
  <c r="AF802" i="2"/>
  <c r="AF803" i="2"/>
  <c r="AF804" i="2"/>
  <c r="AF805" i="2"/>
  <c r="AF806" i="2"/>
  <c r="AF807" i="2"/>
  <c r="AF808" i="2"/>
  <c r="AF809" i="2"/>
  <c r="AF810" i="2"/>
  <c r="AF811" i="2"/>
  <c r="AF812" i="2"/>
  <c r="AF813" i="2"/>
  <c r="AF814" i="2"/>
  <c r="AF815" i="2"/>
  <c r="AF816" i="2"/>
  <c r="AF817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3" i="2"/>
  <c r="K3" i="1" s="1"/>
  <c r="AF2" i="2"/>
  <c r="K2" i="1" s="1"/>
  <c r="Z1006" i="2" l="1"/>
  <c r="Z1007" i="2"/>
  <c r="Z1008" i="2"/>
  <c r="Z1009" i="2"/>
  <c r="Z1015" i="2"/>
  <c r="Z1016" i="2"/>
  <c r="Z1017" i="2"/>
  <c r="Z1019" i="2"/>
  <c r="Z1022" i="2"/>
  <c r="Z1023" i="2"/>
  <c r="Z1024" i="2"/>
  <c r="Z1025" i="2"/>
  <c r="Z1027" i="2"/>
  <c r="Z1030" i="2"/>
  <c r="Z1031" i="2"/>
  <c r="Z1032" i="2"/>
  <c r="Z1033" i="2"/>
  <c r="Z1038" i="2"/>
  <c r="Z1039" i="2"/>
  <c r="Z1040" i="2"/>
  <c r="Z1041" i="2"/>
  <c r="Z1042" i="2"/>
  <c r="Z1046" i="2"/>
  <c r="Z1047" i="2"/>
  <c r="Z1048" i="2"/>
  <c r="Z1049" i="2"/>
  <c r="Z1051" i="2"/>
  <c r="Z1054" i="2"/>
  <c r="Z1055" i="2"/>
  <c r="Z1056" i="2"/>
  <c r="Z1057" i="2"/>
  <c r="Z1062" i="2"/>
  <c r="Z1063" i="2"/>
  <c r="Z1064" i="2"/>
  <c r="Z1065" i="2"/>
  <c r="Z1070" i="2"/>
  <c r="Z1071" i="2"/>
  <c r="Z1072" i="2"/>
  <c r="Z1073" i="2"/>
  <c r="Z1074" i="2"/>
  <c r="Z1079" i="2"/>
  <c r="Z1080" i="2"/>
  <c r="Z1081" i="2"/>
  <c r="Z1086" i="2"/>
  <c r="Z1087" i="2"/>
  <c r="Z1088" i="2"/>
  <c r="Z1089" i="2"/>
  <c r="Z1094" i="2"/>
  <c r="Z1095" i="2"/>
  <c r="Z1096" i="2"/>
  <c r="Z1097" i="2"/>
  <c r="Z1102" i="2"/>
  <c r="Z1103" i="2"/>
  <c r="Z1104" i="2"/>
  <c r="Z1105" i="2"/>
  <c r="Z1110" i="2"/>
  <c r="Z1111" i="2"/>
  <c r="Z1112" i="2"/>
  <c r="Z1113" i="2"/>
  <c r="Z1118" i="2"/>
  <c r="Z1119" i="2"/>
  <c r="Z1120" i="2"/>
  <c r="Z1121" i="2"/>
  <c r="Z1126" i="2"/>
  <c r="Z1127" i="2"/>
  <c r="Z1128" i="2"/>
  <c r="Z1129" i="2"/>
  <c r="Z1130" i="2"/>
  <c r="Z1135" i="2"/>
  <c r="Z1136" i="2"/>
  <c r="Z1137" i="2"/>
  <c r="Z1142" i="2"/>
  <c r="Z1143" i="2"/>
  <c r="Z1144" i="2"/>
  <c r="Z1145" i="2"/>
  <c r="Z1150" i="2"/>
  <c r="Z1151" i="2"/>
  <c r="Z1152" i="2"/>
  <c r="Z1153" i="2"/>
  <c r="Z1158" i="2"/>
  <c r="Z1159" i="2"/>
  <c r="Z1160" i="2"/>
  <c r="Z1161" i="2"/>
  <c r="Z1166" i="2"/>
  <c r="Z1167" i="2"/>
  <c r="Z1168" i="2"/>
  <c r="Z1169" i="2"/>
  <c r="Z1174" i="2"/>
  <c r="Z1175" i="2"/>
  <c r="Z1176" i="2"/>
  <c r="Z1177" i="2"/>
  <c r="Z1182" i="2"/>
  <c r="Z1183" i="2"/>
  <c r="Z1184" i="2"/>
  <c r="Z1185" i="2"/>
  <c r="Z1190" i="2"/>
  <c r="Z1191" i="2"/>
  <c r="Z1192" i="2"/>
  <c r="Z1193" i="2"/>
  <c r="Z1198" i="2"/>
  <c r="Z1199" i="2"/>
  <c r="Z1200" i="2"/>
  <c r="Z1201" i="2"/>
  <c r="Z1206" i="2"/>
  <c r="Z1207" i="2"/>
  <c r="Z1208" i="2"/>
  <c r="Z1209" i="2"/>
  <c r="Z1214" i="2"/>
  <c r="Z1215" i="2"/>
  <c r="Z1216" i="2"/>
  <c r="Z1217" i="2"/>
  <c r="Z1222" i="2"/>
  <c r="Z1223" i="2"/>
  <c r="Z1224" i="2"/>
  <c r="Z1225" i="2"/>
  <c r="Z1230" i="2"/>
  <c r="Z1231" i="2"/>
  <c r="Z1232" i="2"/>
  <c r="Z1233" i="2"/>
  <c r="Z1238" i="2"/>
  <c r="Z1239" i="2"/>
  <c r="Z1240" i="2"/>
  <c r="Z1241" i="2"/>
  <c r="Z1247" i="2"/>
  <c r="Z1248" i="2"/>
  <c r="Z1249" i="2"/>
  <c r="Z1254" i="2"/>
  <c r="Z1255" i="2"/>
  <c r="Z1256" i="2"/>
  <c r="Z1257" i="2"/>
  <c r="Z1262" i="2"/>
  <c r="Z1263" i="2"/>
  <c r="Z1264" i="2"/>
  <c r="Z1265" i="2"/>
  <c r="Z1270" i="2"/>
  <c r="Z1271" i="2"/>
  <c r="Z1272" i="2"/>
  <c r="Z1273" i="2"/>
  <c r="Z1278" i="2"/>
  <c r="Z1279" i="2"/>
  <c r="Z1280" i="2"/>
  <c r="Z1281" i="2"/>
  <c r="Z1286" i="2"/>
  <c r="Z1287" i="2"/>
  <c r="Z1288" i="2"/>
  <c r="Z1289" i="2"/>
  <c r="Z1294" i="2"/>
  <c r="Z1295" i="2"/>
  <c r="Z1296" i="2"/>
  <c r="Z1297" i="2"/>
  <c r="Z1302" i="2"/>
  <c r="Z1303" i="2"/>
  <c r="Z1304" i="2"/>
  <c r="Z1305" i="2"/>
  <c r="Z1310" i="2"/>
  <c r="Z1311" i="2"/>
  <c r="Z1312" i="2"/>
  <c r="Z1313" i="2"/>
  <c r="Z1318" i="2"/>
  <c r="Z1319" i="2"/>
  <c r="Z1320" i="2"/>
  <c r="Z1321" i="2"/>
  <c r="Z1326" i="2"/>
  <c r="Z1327" i="2"/>
  <c r="Z1328" i="2"/>
  <c r="Z1329" i="2"/>
  <c r="Z1334" i="2"/>
  <c r="Z1335" i="2"/>
  <c r="Z1336" i="2"/>
  <c r="Z1337" i="2"/>
  <c r="Z1343" i="2"/>
  <c r="Z1344" i="2"/>
  <c r="Z1345" i="2"/>
  <c r="Z1350" i="2"/>
  <c r="Z1351" i="2"/>
  <c r="Z1352" i="2"/>
  <c r="Z1353" i="2"/>
  <c r="Z1358" i="2"/>
  <c r="Z1359" i="2"/>
  <c r="Z1360" i="2"/>
  <c r="Z1361" i="2"/>
  <c r="Z1366" i="2"/>
  <c r="Z1367" i="2"/>
  <c r="Z1368" i="2"/>
  <c r="Z1369" i="2"/>
  <c r="Z1374" i="2"/>
  <c r="Z1375" i="2"/>
  <c r="Z1376" i="2"/>
  <c r="Z1377" i="2"/>
  <c r="Z1382" i="2"/>
  <c r="Z1383" i="2"/>
  <c r="Z1384" i="2"/>
  <c r="Z1385" i="2"/>
  <c r="Z1390" i="2"/>
  <c r="Z1391" i="2"/>
  <c r="Z1392" i="2"/>
  <c r="Z1393" i="2"/>
  <c r="Z1398" i="2"/>
  <c r="Z1399" i="2"/>
  <c r="Z1400" i="2"/>
  <c r="Z1401" i="2"/>
  <c r="Z1406" i="2"/>
  <c r="Z1407" i="2"/>
  <c r="Z1408" i="2"/>
  <c r="Z1409" i="2"/>
  <c r="Z1414" i="2"/>
  <c r="Z1415" i="2"/>
  <c r="Z1416" i="2"/>
  <c r="Z1417" i="2"/>
  <c r="Z1422" i="2"/>
  <c r="Z1423" i="2"/>
  <c r="Z1424" i="2"/>
  <c r="Z1425" i="2"/>
  <c r="Z1430" i="2"/>
  <c r="Z1431" i="2"/>
  <c r="Z1432" i="2"/>
  <c r="Z1433" i="2"/>
  <c r="Z1438" i="2"/>
  <c r="Z1439" i="2"/>
  <c r="Z1440" i="2"/>
  <c r="Z1441" i="2"/>
  <c r="Z1446" i="2"/>
  <c r="Z1447" i="2"/>
  <c r="Z1448" i="2"/>
  <c r="Z1449" i="2"/>
  <c r="Z1454" i="2"/>
  <c r="Z1455" i="2"/>
  <c r="Z1456" i="2"/>
  <c r="Z1457" i="2"/>
  <c r="Z1463" i="2"/>
  <c r="Z1464" i="2"/>
  <c r="Z1465" i="2"/>
  <c r="Z1470" i="2"/>
  <c r="Z1471" i="2"/>
  <c r="Z1472" i="2"/>
  <c r="Z1473" i="2"/>
  <c r="Z1478" i="2"/>
  <c r="Z1479" i="2"/>
  <c r="Z1480" i="2"/>
  <c r="Z1481" i="2"/>
  <c r="Z1486" i="2"/>
  <c r="Z1487" i="2"/>
  <c r="Z1488" i="2"/>
  <c r="Z1489" i="2"/>
  <c r="Z1494" i="2"/>
  <c r="Z1495" i="2"/>
  <c r="Z1496" i="2"/>
  <c r="Z1497" i="2"/>
  <c r="Z1503" i="2"/>
  <c r="Z1504" i="2"/>
  <c r="Z1505" i="2"/>
  <c r="Z1510" i="2"/>
  <c r="Z1511" i="2"/>
  <c r="Z1512" i="2"/>
  <c r="Z1513" i="2"/>
  <c r="Z1518" i="2"/>
  <c r="Z1519" i="2"/>
  <c r="Z1520" i="2"/>
  <c r="Z1521" i="2"/>
  <c r="Z1526" i="2"/>
  <c r="Z1527" i="2"/>
  <c r="Z1528" i="2"/>
  <c r="Z1529" i="2"/>
  <c r="Z1534" i="2"/>
  <c r="Z1535" i="2"/>
  <c r="Z1536" i="2"/>
  <c r="Z1537" i="2"/>
  <c r="Z1542" i="2"/>
  <c r="Z1543" i="2"/>
  <c r="Z1544" i="2"/>
  <c r="Z1545" i="2"/>
  <c r="Z1550" i="2"/>
  <c r="Z1551" i="2"/>
  <c r="Z1552" i="2"/>
  <c r="Z1553" i="2"/>
  <c r="Z1558" i="2"/>
  <c r="Z1559" i="2"/>
  <c r="Z1560" i="2"/>
  <c r="Z1561" i="2"/>
  <c r="Z1566" i="2"/>
  <c r="Z1567" i="2"/>
  <c r="Z1568" i="2"/>
  <c r="Z1569" i="2"/>
  <c r="Z1574" i="2"/>
  <c r="Z1575" i="2"/>
  <c r="Z1576" i="2"/>
  <c r="Z1577" i="2"/>
  <c r="Z1582" i="2"/>
  <c r="Z1583" i="2"/>
  <c r="Z1584" i="2"/>
  <c r="Z1585" i="2"/>
  <c r="Z1590" i="2"/>
  <c r="Z1591" i="2"/>
  <c r="Z1592" i="2"/>
  <c r="Z1593" i="2"/>
  <c r="Z1599" i="2"/>
  <c r="Z1600" i="2"/>
  <c r="Z1601" i="2"/>
  <c r="Z1606" i="2"/>
  <c r="Z1607" i="2"/>
  <c r="Z1608" i="2"/>
  <c r="Z1609" i="2"/>
  <c r="Z1614" i="2"/>
  <c r="Z1615" i="2"/>
  <c r="Z1616" i="2"/>
  <c r="Z1617" i="2"/>
  <c r="Z1622" i="2"/>
  <c r="Z1623" i="2"/>
  <c r="Z1624" i="2"/>
  <c r="Z1625" i="2"/>
  <c r="Z1630" i="2"/>
  <c r="Z1631" i="2"/>
  <c r="Z1632" i="2"/>
  <c r="Z1633" i="2"/>
  <c r="Z1638" i="2"/>
  <c r="Z1639" i="2"/>
  <c r="Z1640" i="2"/>
  <c r="Z1641" i="2"/>
  <c r="Z1646" i="2"/>
  <c r="Z1647" i="2"/>
  <c r="Z1648" i="2"/>
  <c r="Z1649" i="2"/>
  <c r="Z1654" i="2"/>
  <c r="Z1655" i="2"/>
  <c r="Z1656" i="2"/>
  <c r="Z1657" i="2"/>
  <c r="Z1662" i="2"/>
  <c r="Z1663" i="2"/>
  <c r="Z1664" i="2"/>
  <c r="Z1665" i="2"/>
  <c r="Z1670" i="2"/>
  <c r="Z1671" i="2"/>
  <c r="Z1672" i="2"/>
  <c r="Z1673" i="2"/>
  <c r="Z1678" i="2"/>
  <c r="Z1679" i="2"/>
  <c r="Z1680" i="2"/>
  <c r="Z1681" i="2"/>
  <c r="Z1686" i="2"/>
  <c r="Z1687" i="2"/>
  <c r="Z1688" i="2"/>
  <c r="Z1689" i="2"/>
  <c r="Z1694" i="2"/>
  <c r="Z1695" i="2"/>
  <c r="Z1696" i="2"/>
  <c r="Z1697" i="2"/>
  <c r="Z1702" i="2"/>
  <c r="Z1703" i="2"/>
  <c r="Z1704" i="2"/>
  <c r="Z1705" i="2"/>
  <c r="Z1710" i="2"/>
  <c r="Z1711" i="2"/>
  <c r="Z1712" i="2"/>
  <c r="Z1713" i="2"/>
  <c r="Z1718" i="2"/>
  <c r="Z1719" i="2"/>
  <c r="Z1720" i="2"/>
  <c r="Z1721" i="2"/>
  <c r="Z1726" i="2"/>
  <c r="Z1727" i="2"/>
  <c r="Z1728" i="2"/>
  <c r="Z1729" i="2"/>
  <c r="Z1734" i="2"/>
  <c r="Z1735" i="2"/>
  <c r="Z1736" i="2"/>
  <c r="Z1737" i="2"/>
  <c r="Z1742" i="2"/>
  <c r="Z1743" i="2"/>
  <c r="Z1744" i="2"/>
  <c r="Z1745" i="2"/>
  <c r="Z1750" i="2"/>
  <c r="Z1751" i="2"/>
  <c r="Z1752" i="2"/>
  <c r="Z1753" i="2"/>
  <c r="Z1758" i="2"/>
  <c r="Z1759" i="2"/>
  <c r="Z1760" i="2"/>
  <c r="Z1761" i="2"/>
  <c r="Z1766" i="2"/>
  <c r="Z1767" i="2"/>
  <c r="Z1768" i="2"/>
  <c r="Z1769" i="2"/>
  <c r="Z1774" i="2"/>
  <c r="Z1775" i="2"/>
  <c r="Z1776" i="2"/>
  <c r="Z1777" i="2"/>
  <c r="Z1782" i="2"/>
  <c r="Z1783" i="2"/>
  <c r="Z1784" i="2"/>
  <c r="Z1785" i="2"/>
  <c r="Z1790" i="2"/>
  <c r="Z1791" i="2"/>
  <c r="Z1792" i="2"/>
  <c r="Z1793" i="2"/>
  <c r="Z1799" i="2"/>
  <c r="Z1800" i="2"/>
  <c r="Z1801" i="2"/>
  <c r="Z1806" i="2"/>
  <c r="Z1807" i="2"/>
  <c r="Z1808" i="2"/>
  <c r="Z1809" i="2"/>
  <c r="Z1814" i="2"/>
  <c r="Z1815" i="2"/>
  <c r="Z1816" i="2"/>
  <c r="Z1817" i="2"/>
  <c r="Z1822" i="2"/>
  <c r="Z1823" i="2"/>
  <c r="Z1824" i="2"/>
  <c r="Z1825" i="2"/>
  <c r="Z1830" i="2"/>
  <c r="Z1831" i="2"/>
  <c r="Z1832" i="2"/>
  <c r="Z1833" i="2"/>
  <c r="Z1838" i="2"/>
  <c r="Z1839" i="2"/>
  <c r="Z1840" i="2"/>
  <c r="Z1841" i="2"/>
  <c r="Z1846" i="2"/>
  <c r="Z1847" i="2"/>
  <c r="Z1848" i="2"/>
  <c r="Z1849" i="2"/>
  <c r="Z1854" i="2"/>
  <c r="Z1855" i="2"/>
  <c r="Z1856" i="2"/>
  <c r="Z1857" i="2"/>
  <c r="Z1862" i="2"/>
  <c r="Z1863" i="2"/>
  <c r="Z1864" i="2"/>
  <c r="Z1865" i="2"/>
  <c r="Z1870" i="2"/>
  <c r="Z1871" i="2"/>
  <c r="Z1872" i="2"/>
  <c r="Z1873" i="2"/>
  <c r="Z1878" i="2"/>
  <c r="Z1879" i="2"/>
  <c r="Z1880" i="2"/>
  <c r="Z1881" i="2"/>
  <c r="Z1886" i="2"/>
  <c r="Z1887" i="2"/>
  <c r="Z1888" i="2"/>
  <c r="Z1889" i="2"/>
  <c r="Z1895" i="2"/>
  <c r="Z1896" i="2"/>
  <c r="Z1897" i="2"/>
  <c r="Z1902" i="2"/>
  <c r="Z1903" i="2"/>
  <c r="Z1904" i="2"/>
  <c r="Z1905" i="2"/>
  <c r="Z1910" i="2"/>
  <c r="Z1911" i="2"/>
  <c r="Z1912" i="2"/>
  <c r="Z1913" i="2"/>
  <c r="Z1918" i="2"/>
  <c r="Z1919" i="2"/>
  <c r="Z1920" i="2"/>
  <c r="Z1921" i="2"/>
  <c r="Z1926" i="2"/>
  <c r="Z1927" i="2"/>
  <c r="Z1928" i="2"/>
  <c r="Z1929" i="2"/>
  <c r="Z1935" i="2"/>
  <c r="Z1936" i="2"/>
  <c r="Z1937" i="2"/>
  <c r="Z1942" i="2"/>
  <c r="Z1943" i="2"/>
  <c r="Z1944" i="2"/>
  <c r="Z1945" i="2"/>
  <c r="Z1950" i="2"/>
  <c r="Z1951" i="2"/>
  <c r="Z1952" i="2"/>
  <c r="Z1953" i="2"/>
  <c r="Z1958" i="2"/>
  <c r="Z1959" i="2"/>
  <c r="Z1960" i="2"/>
  <c r="Z1961" i="2"/>
  <c r="Z1966" i="2"/>
  <c r="Z1967" i="2"/>
  <c r="Z1968" i="2"/>
  <c r="Z1969" i="2"/>
  <c r="Z1974" i="2"/>
  <c r="Z1975" i="2"/>
  <c r="Z1976" i="2"/>
  <c r="Z1977" i="2"/>
  <c r="Z1982" i="2"/>
  <c r="Z1983" i="2"/>
  <c r="Z1984" i="2"/>
  <c r="Z1985" i="2"/>
  <c r="Z1990" i="2"/>
  <c r="Z1991" i="2"/>
  <c r="Z1992" i="2"/>
  <c r="Z1993" i="2"/>
  <c r="Z1999" i="2"/>
  <c r="Z2000" i="2"/>
  <c r="Z2001" i="2"/>
  <c r="Z2006" i="2"/>
  <c r="Z2007" i="2"/>
  <c r="Z2008" i="2"/>
  <c r="Z2009" i="2"/>
  <c r="Z2014" i="2"/>
  <c r="Z2015" i="2"/>
  <c r="Z2016" i="2"/>
  <c r="Z2017" i="2"/>
  <c r="Z2022" i="2"/>
  <c r="Z2023" i="2"/>
  <c r="Z2024" i="2"/>
  <c r="Z2025" i="2"/>
  <c r="Z2030" i="2"/>
  <c r="Z2031" i="2"/>
  <c r="Z2032" i="2"/>
  <c r="Z2033" i="2"/>
  <c r="Z2039" i="2"/>
  <c r="Z2040" i="2"/>
  <c r="Z2041" i="2"/>
  <c r="Z2046" i="2"/>
  <c r="Z2047" i="2"/>
  <c r="Z2048" i="2"/>
  <c r="Z2049" i="2"/>
  <c r="Z2054" i="2"/>
  <c r="Z2055" i="2"/>
  <c r="Z2056" i="2"/>
  <c r="Z2057" i="2"/>
  <c r="Z2063" i="2"/>
  <c r="Z2064" i="2"/>
  <c r="Z2065" i="2"/>
  <c r="Z2070" i="2"/>
  <c r="Z2071" i="2"/>
  <c r="Z2072" i="2"/>
  <c r="Z2073" i="2"/>
  <c r="Z2078" i="2"/>
  <c r="Z2079" i="2"/>
  <c r="Z2080" i="2"/>
  <c r="Z2081" i="2"/>
  <c r="Z2086" i="2"/>
  <c r="Z2087" i="2"/>
  <c r="Z2088" i="2"/>
  <c r="Z2089" i="2"/>
  <c r="Z2094" i="2"/>
  <c r="Z2095" i="2"/>
  <c r="Z2096" i="2"/>
  <c r="Z2097" i="2"/>
  <c r="Z2103" i="2"/>
  <c r="Z2104" i="2"/>
  <c r="Z2105" i="2"/>
  <c r="Z2110" i="2"/>
  <c r="Z2111" i="2"/>
  <c r="Z2112" i="2"/>
  <c r="Z2113" i="2"/>
  <c r="Z2118" i="2"/>
  <c r="Z2119" i="2"/>
  <c r="Z2120" i="2"/>
  <c r="Z2121" i="2"/>
  <c r="Z2127" i="2"/>
  <c r="Z2128" i="2"/>
  <c r="Z2129" i="2"/>
  <c r="Z2134" i="2"/>
  <c r="Z2135" i="2"/>
  <c r="Z2136" i="2"/>
  <c r="Z2137" i="2"/>
  <c r="Z2142" i="2"/>
  <c r="Z2143" i="2"/>
  <c r="Z2144" i="2"/>
  <c r="Z2145" i="2"/>
  <c r="Z2150" i="2"/>
  <c r="Z2151" i="2"/>
  <c r="Z2152" i="2"/>
  <c r="Z2153" i="2"/>
  <c r="Z2158" i="2"/>
  <c r="Z2159" i="2"/>
  <c r="Z2160" i="2"/>
  <c r="Z2161" i="2"/>
  <c r="Z2167" i="2"/>
  <c r="Z2168" i="2"/>
  <c r="Z2169" i="2"/>
  <c r="Z2174" i="2"/>
  <c r="Z2175" i="2"/>
  <c r="Z2176" i="2"/>
  <c r="Z2177" i="2"/>
  <c r="Z2182" i="2"/>
  <c r="Z2183" i="2"/>
  <c r="Z2184" i="2"/>
  <c r="Z2185" i="2"/>
  <c r="Z2191" i="2"/>
  <c r="Z2192" i="2"/>
  <c r="Z2193" i="2"/>
  <c r="Z2198" i="2"/>
  <c r="Z2199" i="2"/>
  <c r="Z2200" i="2"/>
  <c r="Z2201" i="2"/>
  <c r="Z2206" i="2"/>
  <c r="Z2207" i="2"/>
  <c r="Z2208" i="2"/>
  <c r="Z2209" i="2"/>
  <c r="Z2214" i="2"/>
  <c r="Z2215" i="2"/>
  <c r="Z2216" i="2"/>
  <c r="Z2217" i="2"/>
  <c r="Z2222" i="2"/>
  <c r="Z2223" i="2"/>
  <c r="Z2224" i="2"/>
  <c r="Z2225" i="2"/>
  <c r="Z2230" i="2"/>
  <c r="Z2231" i="2"/>
  <c r="Z2232" i="2"/>
  <c r="Z2233" i="2"/>
  <c r="Z2238" i="2"/>
  <c r="Z2239" i="2"/>
  <c r="Z2240" i="2"/>
  <c r="Z2241" i="2"/>
  <c r="Z2246" i="2"/>
  <c r="Z2247" i="2"/>
  <c r="Z2248" i="2"/>
  <c r="Z2249" i="2"/>
  <c r="Z2255" i="2"/>
  <c r="Z2256" i="2"/>
  <c r="Z2257" i="2"/>
  <c r="Z2262" i="2"/>
  <c r="Z2263" i="2"/>
  <c r="Z2264" i="2"/>
  <c r="Z2265" i="2"/>
  <c r="Z2270" i="2"/>
  <c r="Z2271" i="2"/>
  <c r="Z2272" i="2"/>
  <c r="Z2273" i="2"/>
  <c r="Z2278" i="2"/>
  <c r="Z2279" i="2"/>
  <c r="Z2280" i="2"/>
  <c r="Z2281" i="2"/>
  <c r="Z2286" i="2"/>
  <c r="Z2287" i="2"/>
  <c r="Z2288" i="2"/>
  <c r="Z2289" i="2"/>
  <c r="Z2295" i="2"/>
  <c r="Z2296" i="2"/>
  <c r="Z2297" i="2"/>
  <c r="Z2302" i="2"/>
  <c r="Z2303" i="2"/>
  <c r="Z2304" i="2"/>
  <c r="Z2305" i="2"/>
  <c r="Z2310" i="2"/>
  <c r="Z2311" i="2"/>
  <c r="Z2312" i="2"/>
  <c r="Z2313" i="2"/>
  <c r="Z2319" i="2"/>
  <c r="Z2320" i="2"/>
  <c r="Z2321" i="2"/>
  <c r="Z2326" i="2"/>
  <c r="Z2327" i="2"/>
  <c r="Z2328" i="2"/>
  <c r="Z2329" i="2"/>
  <c r="Z2334" i="2"/>
  <c r="Z2335" i="2"/>
  <c r="Z2336" i="2"/>
  <c r="Z2337" i="2"/>
  <c r="Z2342" i="2"/>
  <c r="Z2343" i="2"/>
  <c r="Z2344" i="2"/>
  <c r="Z2345" i="2"/>
  <c r="Z2350" i="2"/>
  <c r="Z2351" i="2"/>
  <c r="Z2352" i="2"/>
  <c r="Z2353" i="2"/>
  <c r="Z2359" i="2"/>
  <c r="Z2360" i="2"/>
  <c r="Z2361" i="2"/>
  <c r="Z2366" i="2"/>
  <c r="Z2367" i="2"/>
  <c r="Z2368" i="2"/>
  <c r="Z2369" i="2"/>
  <c r="Z2374" i="2"/>
  <c r="Z2375" i="2"/>
  <c r="Z2376" i="2"/>
  <c r="Z2377" i="2"/>
  <c r="Z2383" i="2"/>
  <c r="Z2384" i="2"/>
  <c r="Z2385" i="2"/>
  <c r="Z2390" i="2"/>
  <c r="Z2391" i="2"/>
  <c r="Z2392" i="2"/>
  <c r="Z2393" i="2"/>
  <c r="Z2398" i="2"/>
  <c r="Z2399" i="2"/>
  <c r="Z2400" i="2"/>
  <c r="Z2401" i="2"/>
  <c r="Z2406" i="2"/>
  <c r="Z2407" i="2"/>
  <c r="Z2408" i="2"/>
  <c r="Z2409" i="2"/>
  <c r="Z2414" i="2"/>
  <c r="Z2415" i="2"/>
  <c r="Z2416" i="2"/>
  <c r="Z2417" i="2"/>
  <c r="Z2423" i="2"/>
  <c r="Z2424" i="2"/>
  <c r="Z2425" i="2"/>
  <c r="Z2428" i="2"/>
  <c r="Z2430" i="2"/>
  <c r="Z2431" i="2"/>
  <c r="Z2432" i="2"/>
  <c r="Z2433" i="2"/>
  <c r="Z2438" i="2"/>
  <c r="Z2439" i="2"/>
  <c r="Z2440" i="2"/>
  <c r="Z2441" i="2"/>
  <c r="Z2444" i="2"/>
  <c r="Z2447" i="2"/>
  <c r="Z2448" i="2"/>
  <c r="Z2449" i="2"/>
  <c r="Z2454" i="2"/>
  <c r="Z2455" i="2"/>
  <c r="Z2456" i="2"/>
  <c r="Z2457" i="2"/>
  <c r="Z2462" i="2"/>
  <c r="Z2463" i="2"/>
  <c r="Z2464" i="2"/>
  <c r="Z2465" i="2"/>
  <c r="Z2470" i="2"/>
  <c r="Z2471" i="2"/>
  <c r="Z2472" i="2"/>
  <c r="Z2473" i="2"/>
  <c r="Z2478" i="2"/>
  <c r="Z2479" i="2"/>
  <c r="Z2480" i="2"/>
  <c r="Z2481" i="2"/>
  <c r="Z2487" i="2"/>
  <c r="Z2488" i="2"/>
  <c r="Z2489" i="2"/>
  <c r="Z2494" i="2"/>
  <c r="Z2495" i="2"/>
  <c r="Z2496" i="2"/>
  <c r="Z2497" i="2"/>
  <c r="Z2502" i="2"/>
  <c r="Z2503" i="2"/>
  <c r="Z2504" i="2"/>
  <c r="Z2505" i="2"/>
  <c r="Z2511" i="2"/>
  <c r="Z2512" i="2"/>
  <c r="Z2513" i="2"/>
  <c r="Z2518" i="2"/>
  <c r="Z2519" i="2"/>
  <c r="Z2520" i="2"/>
  <c r="Z2521" i="2"/>
  <c r="Z2526" i="2"/>
  <c r="Z2527" i="2"/>
  <c r="Z2528" i="2"/>
  <c r="Z2529" i="2"/>
  <c r="Z2534" i="2"/>
  <c r="Z2535" i="2"/>
  <c r="Z2536" i="2"/>
  <c r="Z2537" i="2"/>
  <c r="Z2542" i="2"/>
  <c r="Z2543" i="2"/>
  <c r="Z2544" i="2"/>
  <c r="Z2545" i="2"/>
  <c r="Z2550" i="2"/>
  <c r="Z2551" i="2"/>
  <c r="Z2552" i="2"/>
  <c r="Z2553" i="2"/>
  <c r="Z2558" i="2"/>
  <c r="Z2559" i="2"/>
  <c r="Z2560" i="2"/>
  <c r="Z2561" i="2"/>
  <c r="Z2564" i="2"/>
  <c r="Z2566" i="2"/>
  <c r="Z2567" i="2"/>
  <c r="Z2568" i="2"/>
  <c r="Z2569" i="2"/>
  <c r="Z2575" i="2"/>
  <c r="Z2576" i="2"/>
  <c r="Z2577" i="2"/>
  <c r="Z2582" i="2"/>
  <c r="Z2583" i="2"/>
  <c r="Z2584" i="2"/>
  <c r="Z2585" i="2"/>
  <c r="Z2590" i="2"/>
  <c r="Z2591" i="2"/>
  <c r="Z2592" i="2"/>
  <c r="Z2593" i="2"/>
  <c r="Z2598" i="2"/>
  <c r="Z2599" i="2"/>
  <c r="Z2600" i="2"/>
  <c r="Z2601" i="2"/>
  <c r="Z2606" i="2"/>
  <c r="Z2607" i="2"/>
  <c r="Z2608" i="2"/>
  <c r="Z2609" i="2"/>
  <c r="Z2615" i="2"/>
  <c r="Z2616" i="2"/>
  <c r="Z2617" i="2"/>
  <c r="Z2622" i="2"/>
  <c r="Z2623" i="2"/>
  <c r="Z2624" i="2"/>
  <c r="Z2625" i="2"/>
  <c r="Z2630" i="2"/>
  <c r="Z2631" i="2"/>
  <c r="Z2632" i="2"/>
  <c r="Z2633" i="2"/>
  <c r="Z2639" i="2"/>
  <c r="Z2640" i="2"/>
  <c r="Z2641" i="2"/>
  <c r="Z2646" i="2"/>
  <c r="Z2647" i="2"/>
  <c r="Z2648" i="2"/>
  <c r="Z2649" i="2"/>
  <c r="Z2654" i="2"/>
  <c r="Z2655" i="2"/>
  <c r="Z2656" i="2"/>
  <c r="Z2657" i="2"/>
  <c r="Z2662" i="2"/>
  <c r="Z2663" i="2"/>
  <c r="Z2664" i="2"/>
  <c r="Z2665" i="2"/>
  <c r="Z2670" i="2"/>
  <c r="Z2671" i="2"/>
  <c r="Z2672" i="2"/>
  <c r="Z2673" i="2"/>
  <c r="Z2679" i="2"/>
  <c r="Z2680" i="2"/>
  <c r="Z2681" i="2"/>
  <c r="Z2684" i="2"/>
  <c r="Z2686" i="2"/>
  <c r="Z2687" i="2"/>
  <c r="Z2688" i="2"/>
  <c r="Z2689" i="2"/>
  <c r="Z2694" i="2"/>
  <c r="Z2695" i="2"/>
  <c r="Z2696" i="2"/>
  <c r="Z2697" i="2"/>
  <c r="Z2700" i="2"/>
  <c r="Z2703" i="2"/>
  <c r="Z2704" i="2"/>
  <c r="Z2705" i="2"/>
  <c r="Z2710" i="2"/>
  <c r="Z2711" i="2"/>
  <c r="Z2712" i="2"/>
  <c r="Z2713" i="2"/>
  <c r="Z2716" i="2"/>
  <c r="Z2718" i="2"/>
  <c r="Z2719" i="2"/>
  <c r="Z2720" i="2"/>
  <c r="Z2721" i="2"/>
  <c r="Z2726" i="2"/>
  <c r="Z2727" i="2"/>
  <c r="Z2728" i="2"/>
  <c r="Z2729" i="2"/>
  <c r="Z2732" i="2"/>
  <c r="Z2734" i="2"/>
  <c r="Z2735" i="2"/>
  <c r="Z2736" i="2"/>
  <c r="Z2737" i="2"/>
  <c r="Z2743" i="2"/>
  <c r="Z2744" i="2"/>
  <c r="Z2745" i="2"/>
  <c r="Z2748" i="2"/>
  <c r="Z2750" i="2"/>
  <c r="Z2751" i="2"/>
  <c r="Z2752" i="2"/>
  <c r="Z2753" i="2"/>
  <c r="Z2756" i="2"/>
  <c r="Z2758" i="2"/>
  <c r="Z2759" i="2"/>
  <c r="Z2760" i="2"/>
  <c r="Z2761" i="2"/>
  <c r="Z2764" i="2"/>
  <c r="Z2766" i="2"/>
  <c r="Z2767" i="2"/>
  <c r="Z2768" i="2"/>
  <c r="Z2769" i="2"/>
  <c r="Z2772" i="2"/>
  <c r="Z2775" i="2"/>
  <c r="Z2776" i="2"/>
  <c r="Z2777" i="2"/>
  <c r="Z2780" i="2"/>
  <c r="Z2782" i="2"/>
  <c r="Z2783" i="2"/>
  <c r="Z2784" i="2"/>
  <c r="Z2785" i="2"/>
  <c r="Z2788" i="2"/>
  <c r="Z2791" i="2"/>
  <c r="Z2792" i="2"/>
  <c r="Z2793" i="2"/>
  <c r="Z2796" i="2"/>
  <c r="Z2798" i="2"/>
  <c r="Z2799" i="2"/>
  <c r="Z2800" i="2"/>
  <c r="Z2801" i="2"/>
  <c r="Z2804" i="2"/>
  <c r="Z2807" i="2"/>
  <c r="Z2808" i="2"/>
  <c r="Z2809" i="2"/>
  <c r="Z2812" i="2"/>
  <c r="Z2814" i="2"/>
  <c r="Z2815" i="2"/>
  <c r="Z2816" i="2"/>
  <c r="Z2817" i="2"/>
  <c r="Z2822" i="2"/>
  <c r="Z2823" i="2"/>
  <c r="Z2824" i="2"/>
  <c r="Z2825" i="2"/>
  <c r="Z2828" i="2"/>
  <c r="Z2830" i="2"/>
  <c r="Z2831" i="2"/>
  <c r="Z2832" i="2"/>
  <c r="Z2833" i="2"/>
  <c r="Z2836" i="2"/>
  <c r="Z2838" i="2"/>
  <c r="Z2839" i="2"/>
  <c r="Z2840" i="2"/>
  <c r="Z2841" i="2"/>
  <c r="Z2844" i="2"/>
  <c r="Z2846" i="2"/>
  <c r="Z2847" i="2"/>
  <c r="Z2848" i="2"/>
  <c r="Z2849" i="2"/>
  <c r="Z2852" i="2"/>
  <c r="Z2854" i="2"/>
  <c r="Z2855" i="2"/>
  <c r="Z2856" i="2"/>
  <c r="Z2857" i="2"/>
  <c r="Z2860" i="2"/>
  <c r="Z2862" i="2"/>
  <c r="Z2863" i="2"/>
  <c r="Z2864" i="2"/>
  <c r="Z2865" i="2"/>
  <c r="Z2868" i="2"/>
  <c r="Z2870" i="2"/>
  <c r="Z2871" i="2"/>
  <c r="Z2872" i="2"/>
  <c r="Z2873" i="2"/>
  <c r="Z2876" i="2"/>
  <c r="Z2878" i="2"/>
  <c r="Z2879" i="2"/>
  <c r="Z2880" i="2"/>
  <c r="Z2881" i="2"/>
  <c r="Z2884" i="2"/>
  <c r="Z2886" i="2"/>
  <c r="Z2887" i="2"/>
  <c r="Z2888" i="2"/>
  <c r="Z2889" i="2"/>
  <c r="Z2892" i="2"/>
  <c r="Z2894" i="2"/>
  <c r="Z2895" i="2"/>
  <c r="Z2896" i="2"/>
  <c r="Z2897" i="2"/>
  <c r="Z2900" i="2"/>
  <c r="Z2902" i="2"/>
  <c r="Z2903" i="2"/>
  <c r="Z2904" i="2"/>
  <c r="Z2905" i="2"/>
  <c r="Z2911" i="2"/>
  <c r="Z2912" i="2"/>
  <c r="Z2913" i="2"/>
  <c r="Z2916" i="2"/>
  <c r="Z2918" i="2"/>
  <c r="Z2919" i="2"/>
  <c r="Z2920" i="2"/>
  <c r="Z2921" i="2"/>
  <c r="Z2924" i="2"/>
  <c r="Z2927" i="2"/>
  <c r="Z2928" i="2"/>
  <c r="Z2929" i="2"/>
  <c r="Z2932" i="2"/>
  <c r="Z2934" i="2"/>
  <c r="Z2935" i="2"/>
  <c r="Z2936" i="2"/>
  <c r="Z2937" i="2"/>
  <c r="Z2940" i="2"/>
  <c r="Z2942" i="2"/>
  <c r="Z2943" i="2"/>
  <c r="Z2944" i="2"/>
  <c r="Z2945" i="2"/>
  <c r="Z2948" i="2"/>
  <c r="Z2950" i="2"/>
  <c r="Z2951" i="2"/>
  <c r="Z2952" i="2"/>
  <c r="Z2953" i="2"/>
  <c r="Z2956" i="2"/>
  <c r="Z2958" i="2"/>
  <c r="Z2959" i="2"/>
  <c r="Z2960" i="2"/>
  <c r="Z2961" i="2"/>
  <c r="Z2964" i="2"/>
  <c r="Z2966" i="2"/>
  <c r="Z2967" i="2"/>
  <c r="Z2968" i="2"/>
  <c r="Z2969" i="2"/>
  <c r="Z2972" i="2"/>
  <c r="Z2974" i="2"/>
  <c r="Z2975" i="2"/>
  <c r="Z2976" i="2"/>
  <c r="Z2977" i="2"/>
  <c r="Z2980" i="2"/>
  <c r="Z2982" i="2"/>
  <c r="Z2983" i="2"/>
  <c r="Z2984" i="2"/>
  <c r="Z2985" i="2"/>
  <c r="Z2990" i="2"/>
  <c r="Z2991" i="2"/>
  <c r="Z2992" i="2"/>
  <c r="Z2993" i="2"/>
  <c r="Z2996" i="2"/>
  <c r="Z2998" i="2"/>
  <c r="Z2999" i="2"/>
  <c r="Z3000" i="2"/>
  <c r="Z3001" i="2"/>
  <c r="Z3004" i="2"/>
  <c r="Z3006" i="2"/>
  <c r="Z3007" i="2"/>
  <c r="Z3008" i="2"/>
  <c r="Z3009" i="2"/>
  <c r="Z3012" i="2"/>
  <c r="Z3015" i="2"/>
  <c r="Z3016" i="2"/>
  <c r="Z3017" i="2"/>
  <c r="Z3020" i="2"/>
  <c r="Z3022" i="2"/>
  <c r="Z3023" i="2"/>
  <c r="Z3024" i="2"/>
  <c r="Z3025" i="2"/>
  <c r="Z3028" i="2"/>
  <c r="Z3030" i="2"/>
  <c r="Z3031" i="2"/>
  <c r="Z3032" i="2"/>
  <c r="Z3033" i="2"/>
  <c r="Z3036" i="2"/>
  <c r="Z3038" i="2"/>
  <c r="Z3039" i="2"/>
  <c r="Z3040" i="2"/>
  <c r="Z3041" i="2"/>
  <c r="Z3044" i="2"/>
  <c r="Z3047" i="2"/>
  <c r="Z3048" i="2"/>
  <c r="Z3049" i="2"/>
  <c r="Z3052" i="2"/>
  <c r="Z3054" i="2"/>
  <c r="Z3055" i="2"/>
  <c r="Z3056" i="2"/>
  <c r="Z3057" i="2"/>
  <c r="Z3060" i="2"/>
  <c r="Z3063" i="2"/>
  <c r="Z3064" i="2"/>
  <c r="Z3065" i="2"/>
  <c r="Z3068" i="2"/>
  <c r="Z3070" i="2"/>
  <c r="Z3071" i="2"/>
  <c r="Z3072" i="2"/>
  <c r="Z3073" i="2"/>
  <c r="Z3076" i="2"/>
  <c r="Z3079" i="2"/>
  <c r="Z3080" i="2"/>
  <c r="Z3081" i="2"/>
  <c r="Z3084" i="2"/>
  <c r="Z3086" i="2"/>
  <c r="Z3087" i="2"/>
  <c r="Z3088" i="2"/>
  <c r="Z3089" i="2"/>
  <c r="Z3092" i="2"/>
  <c r="Z3095" i="2"/>
  <c r="Z3096" i="2"/>
  <c r="Z3097" i="2"/>
  <c r="Z3100" i="2"/>
  <c r="Z3102" i="2"/>
  <c r="Z3103" i="2"/>
  <c r="Z3104" i="2"/>
  <c r="Z3105" i="2"/>
  <c r="Z3108" i="2"/>
  <c r="Z3111" i="2"/>
  <c r="Z3112" i="2"/>
  <c r="Z3113" i="2"/>
  <c r="Z3116" i="2"/>
  <c r="Z3118" i="2"/>
  <c r="Z3119" i="2"/>
  <c r="Z3120" i="2"/>
  <c r="Z3121" i="2"/>
  <c r="Z3124" i="2"/>
  <c r="Z3126" i="2"/>
  <c r="Z3127" i="2"/>
  <c r="Z3128" i="2"/>
  <c r="Z3129" i="2"/>
  <c r="Z3132" i="2"/>
  <c r="Z3134" i="2"/>
  <c r="Z3135" i="2"/>
  <c r="Z3136" i="2"/>
  <c r="Z3137" i="2"/>
  <c r="Z3140" i="2"/>
  <c r="Z3142" i="2"/>
  <c r="Z3143" i="2"/>
  <c r="Z3144" i="2"/>
  <c r="Z3145" i="2"/>
  <c r="Z3148" i="2"/>
  <c r="Z3150" i="2"/>
  <c r="Z3151" i="2"/>
  <c r="Z3152" i="2"/>
  <c r="Z3153" i="2"/>
  <c r="Z3156" i="2"/>
  <c r="Z3158" i="2"/>
  <c r="Z3159" i="2"/>
  <c r="Z3160" i="2"/>
  <c r="Z3161" i="2"/>
  <c r="Z3164" i="2"/>
  <c r="Z3166" i="2"/>
  <c r="Z3167" i="2"/>
  <c r="Z3168" i="2"/>
  <c r="Z3169" i="2"/>
  <c r="Z3172" i="2"/>
  <c r="Z3174" i="2"/>
  <c r="Z3175" i="2"/>
  <c r="Z3176" i="2"/>
  <c r="Z3177" i="2"/>
  <c r="Z3180" i="2"/>
  <c r="Z3182" i="2"/>
  <c r="Z3183" i="2"/>
  <c r="Z3184" i="2"/>
  <c r="Z3185" i="2"/>
  <c r="Z3188" i="2"/>
  <c r="Z3190" i="2"/>
  <c r="Z3191" i="2"/>
  <c r="Z3192" i="2"/>
  <c r="Z3193" i="2"/>
  <c r="Z3194" i="2"/>
  <c r="Z3196" i="2"/>
  <c r="Z3199" i="2"/>
  <c r="Z3200" i="2"/>
  <c r="Z3201" i="2"/>
  <c r="Z3202" i="2"/>
  <c r="Z3204" i="2"/>
  <c r="Z3206" i="2"/>
  <c r="Z3207" i="2"/>
  <c r="Z3208" i="2"/>
  <c r="Z3209" i="2"/>
  <c r="Z3212" i="2"/>
  <c r="Z3215" i="2"/>
  <c r="Z3216" i="2"/>
  <c r="Z3217" i="2"/>
  <c r="Z3218" i="2"/>
  <c r="Z3220" i="2"/>
  <c r="Z3222" i="2"/>
  <c r="Z3223" i="2"/>
  <c r="Z3224" i="2"/>
  <c r="Z3225" i="2"/>
  <c r="Z3228" i="2"/>
  <c r="Z3230" i="2"/>
  <c r="Z3231" i="2"/>
  <c r="Z3232" i="2"/>
  <c r="Z3233" i="2"/>
  <c r="Z3236" i="2"/>
  <c r="Z3238" i="2"/>
  <c r="Z3239" i="2"/>
  <c r="Z3240" i="2"/>
  <c r="Z3241" i="2"/>
  <c r="Z3242" i="2"/>
  <c r="Z3247" i="2"/>
  <c r="Z3248" i="2"/>
  <c r="Z3249" i="2"/>
  <c r="Z3252" i="2"/>
  <c r="Z3254" i="2"/>
  <c r="Z3255" i="2"/>
  <c r="Z3256" i="2"/>
  <c r="Z3257" i="2"/>
  <c r="Z3258" i="2"/>
  <c r="Z3260" i="2"/>
  <c r="Z3263" i="2"/>
  <c r="Z3264" i="2"/>
  <c r="Z3265" i="2"/>
  <c r="Z3268" i="2"/>
  <c r="Z3270" i="2"/>
  <c r="Z3271" i="2"/>
  <c r="Z3272" i="2"/>
  <c r="Z3273" i="2"/>
  <c r="Z3274" i="2"/>
  <c r="Z3276" i="2"/>
  <c r="Z3278" i="2"/>
  <c r="Z3279" i="2"/>
  <c r="Z3280" i="2"/>
  <c r="Z3281" i="2"/>
  <c r="Z3284" i="2"/>
  <c r="Z3286" i="2"/>
  <c r="Z3287" i="2"/>
  <c r="Z3288" i="2"/>
  <c r="Z3289" i="2"/>
  <c r="Z3290" i="2"/>
  <c r="Z3292" i="2"/>
  <c r="Z3294" i="2"/>
  <c r="Z3295" i="2"/>
  <c r="Z3296" i="2"/>
  <c r="Z3297" i="2"/>
  <c r="Z3300" i="2"/>
  <c r="Z3302" i="2"/>
  <c r="Z3303" i="2"/>
  <c r="Z3304" i="2"/>
  <c r="Z3305" i="2"/>
  <c r="Z3306" i="2"/>
  <c r="Z3308" i="2"/>
  <c r="Z3310" i="2"/>
  <c r="Z3311" i="2"/>
  <c r="Z3312" i="2"/>
  <c r="Z3313" i="2"/>
  <c r="Z3316" i="2"/>
  <c r="Z3318" i="2"/>
  <c r="Z3319" i="2"/>
  <c r="Z3320" i="2"/>
  <c r="Z3321" i="2"/>
  <c r="Z3322" i="2"/>
  <c r="Z3324" i="2"/>
  <c r="Z3326" i="2"/>
  <c r="Z3327" i="2"/>
  <c r="Z3328" i="2"/>
  <c r="Z3329" i="2"/>
  <c r="Z3332" i="2"/>
  <c r="Z3335" i="2"/>
  <c r="Z3336" i="2"/>
  <c r="Z3337" i="2"/>
  <c r="Z3338" i="2"/>
  <c r="Z3340" i="2"/>
  <c r="Z3342" i="2"/>
  <c r="Z3343" i="2"/>
  <c r="Z3344" i="2"/>
  <c r="Z3345" i="2"/>
  <c r="Z3348" i="2"/>
  <c r="Z3351" i="2"/>
  <c r="Z3352" i="2"/>
  <c r="Z3353" i="2"/>
  <c r="Z3354" i="2"/>
  <c r="Z3356" i="2"/>
  <c r="Z3358" i="2"/>
  <c r="Z3359" i="2"/>
  <c r="Z3360" i="2"/>
  <c r="Z3361" i="2"/>
  <c r="Z3364" i="2"/>
  <c r="Z3367" i="2"/>
  <c r="Z3368" i="2"/>
  <c r="Z3369" i="2"/>
  <c r="Z3372" i="2"/>
  <c r="Z3374" i="2"/>
  <c r="Z3375" i="2"/>
  <c r="Z3376" i="2"/>
  <c r="Z3377" i="2"/>
  <c r="Z3378" i="2"/>
  <c r="Z3380" i="2"/>
  <c r="Z3382" i="2"/>
  <c r="Z3383" i="2"/>
  <c r="Z3384" i="2"/>
  <c r="Z3385" i="2"/>
  <c r="Z3388" i="2"/>
  <c r="Z3390" i="2"/>
  <c r="Z3391" i="2"/>
  <c r="Z3392" i="2"/>
  <c r="Z3393" i="2"/>
  <c r="Z3394" i="2"/>
  <c r="Z3396" i="2"/>
  <c r="Z3399" i="2"/>
  <c r="Z3400" i="2"/>
  <c r="Z3401" i="2"/>
  <c r="Z3404" i="2"/>
  <c r="Z3406" i="2"/>
  <c r="Z3407" i="2"/>
  <c r="Z3408" i="2"/>
  <c r="Z3409" i="2"/>
  <c r="Z3410" i="2"/>
  <c r="Z3412" i="2"/>
  <c r="Z3414" i="2"/>
  <c r="Z3415" i="2"/>
  <c r="Z3416" i="2"/>
  <c r="Z3417" i="2"/>
  <c r="Z3420" i="2"/>
  <c r="Z3422" i="2"/>
  <c r="Z3423" i="2"/>
  <c r="Z3424" i="2"/>
  <c r="Z3425" i="2"/>
  <c r="Z3426" i="2"/>
  <c r="Z3428" i="2"/>
  <c r="Z3430" i="2"/>
  <c r="Z3431" i="2"/>
  <c r="Z3432" i="2"/>
  <c r="Z3433" i="2"/>
  <c r="Z3436" i="2"/>
  <c r="Z3438" i="2"/>
  <c r="Z3439" i="2"/>
  <c r="Z3440" i="2"/>
  <c r="Z3441" i="2"/>
  <c r="Z3442" i="2"/>
  <c r="Z3444" i="2"/>
  <c r="Z3446" i="2"/>
  <c r="Z3447" i="2"/>
  <c r="Z3448" i="2"/>
  <c r="Z3449" i="2"/>
  <c r="Z3452" i="2"/>
  <c r="Z3454" i="2"/>
  <c r="Z3455" i="2"/>
  <c r="Z3456" i="2"/>
  <c r="Z3457" i="2"/>
  <c r="Z3458" i="2"/>
  <c r="Z3460" i="2"/>
  <c r="Z3462" i="2"/>
  <c r="Z3463" i="2"/>
  <c r="Z3464" i="2"/>
  <c r="Z3465" i="2"/>
  <c r="Z3468" i="2"/>
  <c r="Z3470" i="2"/>
  <c r="Z3471" i="2"/>
  <c r="Z3472" i="2"/>
  <c r="Z3473" i="2"/>
  <c r="Z3476" i="2"/>
  <c r="Z3478" i="2"/>
  <c r="Z3479" i="2"/>
  <c r="Z3480" i="2"/>
  <c r="Z3481" i="2"/>
  <c r="Z3482" i="2"/>
  <c r="Z3484" i="2"/>
  <c r="Z3486" i="2"/>
  <c r="Z3487" i="2"/>
  <c r="Z3488" i="2"/>
  <c r="Z3489" i="2"/>
  <c r="Z3492" i="2"/>
  <c r="Z3494" i="2"/>
  <c r="Z3495" i="2"/>
  <c r="Z3496" i="2"/>
  <c r="Z3497" i="2"/>
  <c r="Z3498" i="2"/>
  <c r="Z3500" i="2"/>
  <c r="Z3502" i="2"/>
  <c r="Z3503" i="2"/>
  <c r="Z3504" i="2"/>
  <c r="Z3505" i="2"/>
  <c r="Z3508" i="2"/>
  <c r="Z3510" i="2"/>
  <c r="Z3511" i="2"/>
  <c r="Z3512" i="2"/>
  <c r="Z3513" i="2"/>
  <c r="Z3514" i="2"/>
  <c r="Z3516" i="2"/>
  <c r="Z3519" i="2"/>
  <c r="Z3520" i="2"/>
  <c r="Z3521" i="2"/>
  <c r="Z3524" i="2"/>
  <c r="Z3527" i="2"/>
  <c r="Z3528" i="2"/>
  <c r="Z3529" i="2"/>
  <c r="Z3530" i="2"/>
  <c r="Z3532" i="2"/>
  <c r="Z3534" i="2"/>
  <c r="Z3535" i="2"/>
  <c r="Z3536" i="2"/>
  <c r="Z3537" i="2"/>
  <c r="Z3540" i="2"/>
  <c r="Z3542" i="2"/>
  <c r="Z3543" i="2"/>
  <c r="Z3544" i="2"/>
  <c r="Z3545" i="2"/>
  <c r="Z3546" i="2"/>
  <c r="Z3550" i="2"/>
  <c r="Z3551" i="2"/>
  <c r="Z3552" i="2"/>
  <c r="Z3553" i="2"/>
  <c r="Z3556" i="2"/>
  <c r="Z3559" i="2"/>
  <c r="Z3560" i="2"/>
  <c r="Z3561" i="2"/>
  <c r="Z3562" i="2"/>
  <c r="Z3564" i="2"/>
  <c r="Z3566" i="2"/>
  <c r="Z3567" i="2"/>
  <c r="Z3568" i="2"/>
  <c r="Z3569" i="2"/>
  <c r="Z3572" i="2"/>
  <c r="Z3574" i="2"/>
  <c r="Z3576" i="2"/>
  <c r="Z3577" i="2"/>
  <c r="Z3580" i="2"/>
  <c r="Z3582" i="2"/>
  <c r="Z3583" i="2"/>
  <c r="Z3584" i="2"/>
  <c r="Z3585" i="2"/>
  <c r="Z3586" i="2"/>
  <c r="Z3588" i="2"/>
  <c r="Z3591" i="2"/>
  <c r="Z3592" i="2"/>
  <c r="Z3593" i="2"/>
  <c r="Z3596" i="2"/>
  <c r="Z3599" i="2"/>
  <c r="Z3600" i="2"/>
  <c r="Z3601" i="2"/>
  <c r="Z3602" i="2"/>
  <c r="Z3604" i="2"/>
  <c r="Z3606" i="2"/>
  <c r="Z3607" i="2"/>
  <c r="Z3608" i="2"/>
  <c r="Z3609" i="2"/>
  <c r="Z3612" i="2"/>
  <c r="Z3614" i="2"/>
  <c r="Z3615" i="2"/>
  <c r="Z3616" i="2"/>
  <c r="Z3617" i="2"/>
  <c r="Z3618" i="2"/>
  <c r="Z3620" i="2"/>
  <c r="Z3622" i="2"/>
  <c r="Z3623" i="2"/>
  <c r="Z3624" i="2"/>
  <c r="Z3625" i="2"/>
  <c r="Z3628" i="2"/>
  <c r="Z3630" i="2"/>
  <c r="Z3631" i="2"/>
  <c r="Z3632" i="2"/>
  <c r="Z3633" i="2"/>
  <c r="Z3634" i="2"/>
  <c r="Z3636" i="2"/>
  <c r="Z3639" i="2"/>
  <c r="Z3640" i="2"/>
  <c r="Z3641" i="2"/>
  <c r="Z3644" i="2"/>
  <c r="Z3646" i="2"/>
  <c r="Z3647" i="2"/>
  <c r="Z3648" i="2"/>
  <c r="Z3649" i="2"/>
  <c r="Z3650" i="2"/>
  <c r="Z3652" i="2"/>
  <c r="Z3655" i="2"/>
  <c r="Z3656" i="2"/>
  <c r="Z3657" i="2"/>
  <c r="Z3660" i="2"/>
  <c r="Z3662" i="2"/>
  <c r="Z3663" i="2"/>
  <c r="Z3664" i="2"/>
  <c r="Z3665" i="2"/>
  <c r="Z3666" i="2"/>
  <c r="Z3668" i="2"/>
  <c r="Z3670" i="2"/>
  <c r="Z3671" i="2"/>
  <c r="Z3672" i="2"/>
  <c r="Z3673" i="2"/>
  <c r="Z3676" i="2"/>
  <c r="Z3678" i="2"/>
  <c r="Z3679" i="2"/>
  <c r="Z3680" i="2"/>
  <c r="Z3681" i="2"/>
  <c r="Z3682" i="2"/>
  <c r="Z3684" i="2"/>
  <c r="Z3687" i="2"/>
  <c r="Z3688" i="2"/>
  <c r="Z3689" i="2"/>
  <c r="Z3692" i="2"/>
  <c r="Z3695" i="2"/>
  <c r="Z3696" i="2"/>
  <c r="Z3697" i="2"/>
  <c r="Z3698" i="2"/>
  <c r="Z3700" i="2"/>
  <c r="Z3702" i="2"/>
  <c r="Z3703" i="2"/>
  <c r="Z3704" i="2"/>
  <c r="Z3705" i="2"/>
  <c r="Z3708" i="2"/>
  <c r="Z3710" i="2"/>
  <c r="Z3711" i="2"/>
  <c r="Z3712" i="2"/>
  <c r="Z3713" i="2"/>
  <c r="Z3714" i="2"/>
  <c r="Z3716" i="2"/>
  <c r="Z3718" i="2"/>
  <c r="Z3719" i="2"/>
  <c r="Z3720" i="2"/>
  <c r="Z3721" i="2"/>
  <c r="Z3724" i="2"/>
  <c r="Z3726" i="2"/>
  <c r="Z3727" i="2"/>
  <c r="Z3728" i="2"/>
  <c r="Z3729" i="2"/>
  <c r="Z3730" i="2"/>
  <c r="Z3732" i="2"/>
  <c r="Z3734" i="2"/>
  <c r="Z3735" i="2"/>
  <c r="Z3736" i="2"/>
  <c r="Z3737" i="2"/>
  <c r="Z3740" i="2"/>
  <c r="Z3743" i="2"/>
  <c r="Z3744" i="2"/>
  <c r="Z3745" i="2"/>
  <c r="Z3746" i="2"/>
  <c r="Z3748" i="2"/>
  <c r="Z3751" i="2"/>
  <c r="Z3752" i="2"/>
  <c r="Z3753" i="2"/>
  <c r="Z3756" i="2"/>
  <c r="Z3759" i="2"/>
  <c r="Z3760" i="2"/>
  <c r="Z3761" i="2"/>
  <c r="Z3762" i="2"/>
  <c r="Z3764" i="2"/>
  <c r="Z3766" i="2"/>
  <c r="Z3767" i="2"/>
  <c r="Z3768" i="2"/>
  <c r="Z3769" i="2"/>
  <c r="Z3772" i="2"/>
  <c r="Z3775" i="2"/>
  <c r="Z3776" i="2"/>
  <c r="Z3777" i="2"/>
  <c r="Z3780" i="2"/>
  <c r="Z3782" i="2"/>
  <c r="Z3783" i="2"/>
  <c r="Z3784" i="2"/>
  <c r="Z3785" i="2"/>
  <c r="Z3786" i="2"/>
  <c r="Z3788" i="2"/>
  <c r="Z3791" i="2"/>
  <c r="Z3792" i="2"/>
  <c r="Z3793" i="2"/>
  <c r="Z3798" i="2"/>
  <c r="Z3799" i="2"/>
  <c r="Z3800" i="2"/>
  <c r="Z3801" i="2"/>
  <c r="Z3802" i="2"/>
  <c r="Z3807" i="2"/>
  <c r="Z3808" i="2"/>
  <c r="Z3809" i="2"/>
  <c r="Z3812" i="2"/>
  <c r="Z3814" i="2"/>
  <c r="Z3815" i="2"/>
  <c r="Z3816" i="2"/>
  <c r="Z3817" i="2"/>
  <c r="Z3818" i="2"/>
  <c r="Z3820" i="2"/>
  <c r="Z3823" i="2"/>
  <c r="Z3824" i="2"/>
  <c r="Z3825" i="2"/>
  <c r="Z3828" i="2"/>
  <c r="Z3830" i="2"/>
  <c r="Z3831" i="2"/>
  <c r="Z3832" i="2"/>
  <c r="Z3833" i="2"/>
  <c r="Z3836" i="2"/>
  <c r="Z3838" i="2"/>
  <c r="Z3839" i="2"/>
  <c r="Z3840" i="2"/>
  <c r="Z3841" i="2"/>
  <c r="Z3842" i="2"/>
  <c r="Z3844" i="2"/>
  <c r="Z3846" i="2"/>
  <c r="Z3847" i="2"/>
  <c r="Z3848" i="2"/>
  <c r="Z3849" i="2"/>
  <c r="Z3852" i="2"/>
  <c r="Z3855" i="2"/>
  <c r="Z3856" i="2"/>
  <c r="Z3857" i="2"/>
  <c r="Z3858" i="2"/>
  <c r="Z3860" i="2"/>
  <c r="Z3863" i="2"/>
  <c r="Z3864" i="2"/>
  <c r="Z3865" i="2"/>
  <c r="Z3868" i="2"/>
  <c r="Z3871" i="2"/>
  <c r="Z3872" i="2"/>
  <c r="Z3873" i="2"/>
  <c r="Z3874" i="2"/>
  <c r="Z3876" i="2"/>
  <c r="Z3878" i="2"/>
  <c r="Z3879" i="2"/>
  <c r="Z3880" i="2"/>
  <c r="Z3881" i="2"/>
  <c r="Z3884" i="2"/>
  <c r="Z3886" i="2"/>
  <c r="Z3887" i="2"/>
  <c r="Z3888" i="2"/>
  <c r="Z3889" i="2"/>
  <c r="Z3890" i="2"/>
  <c r="Z3892" i="2"/>
  <c r="Z3894" i="2"/>
  <c r="Z3895" i="2"/>
  <c r="Z3896" i="2"/>
  <c r="Z3897" i="2"/>
  <c r="Z3900" i="2"/>
  <c r="Z3902" i="2"/>
  <c r="Z3903" i="2"/>
  <c r="Z3904" i="2"/>
  <c r="Z3905" i="2"/>
  <c r="Z3906" i="2"/>
  <c r="Z3908" i="2"/>
  <c r="Z3910" i="2"/>
  <c r="Z3911" i="2"/>
  <c r="Z3912" i="2"/>
  <c r="Z3913" i="2"/>
  <c r="Z3918" i="2"/>
  <c r="Z3919" i="2"/>
  <c r="Z3920" i="2"/>
  <c r="Z3921" i="2"/>
  <c r="Z3922" i="2"/>
  <c r="Z3924" i="2"/>
  <c r="Z3926" i="2"/>
  <c r="Z3927" i="2"/>
  <c r="Z3928" i="2"/>
  <c r="Z3929" i="2"/>
  <c r="Z3932" i="2"/>
  <c r="Z3934" i="2"/>
  <c r="Z3935" i="2"/>
  <c r="Z3936" i="2"/>
  <c r="Z3937" i="2"/>
  <c r="Z3938" i="2"/>
  <c r="Z3940" i="2"/>
  <c r="Z3943" i="2"/>
  <c r="Z3944" i="2"/>
  <c r="Z3945" i="2"/>
  <c r="Z3948" i="2"/>
  <c r="Z3950" i="2"/>
  <c r="Z3951" i="2"/>
  <c r="Z3952" i="2"/>
  <c r="Z3953" i="2"/>
  <c r="Z3954" i="2"/>
  <c r="Z3956" i="2"/>
  <c r="Z3959" i="2"/>
  <c r="Z3960" i="2"/>
  <c r="Z3961" i="2"/>
  <c r="Z3964" i="2"/>
  <c r="Z3966" i="2"/>
  <c r="Z3967" i="2"/>
  <c r="Z3968" i="2"/>
  <c r="Z3969" i="2"/>
  <c r="Z3970" i="2"/>
  <c r="Z3972" i="2"/>
  <c r="Z3974" i="2"/>
  <c r="Z3975" i="2"/>
  <c r="Z3976" i="2"/>
  <c r="Z3977" i="2"/>
  <c r="Z3980" i="2"/>
  <c r="Z3982" i="2"/>
  <c r="Z3983" i="2"/>
  <c r="Z3984" i="2"/>
  <c r="Z3985" i="2"/>
  <c r="Z3986" i="2"/>
  <c r="Z3988" i="2"/>
  <c r="Z3990" i="2"/>
  <c r="Z3991" i="2"/>
  <c r="Z3992" i="2"/>
  <c r="Z3993" i="2"/>
  <c r="Z3996" i="2"/>
  <c r="Z3998" i="2"/>
  <c r="Z3999" i="2"/>
  <c r="Z4000" i="2"/>
  <c r="Z4001" i="2"/>
  <c r="Z4002" i="2"/>
  <c r="Z4004" i="2"/>
  <c r="Z4006" i="2"/>
  <c r="Z4007" i="2"/>
  <c r="C1001" i="10"/>
  <c r="Z1002" i="2"/>
  <c r="Z1003" i="2"/>
  <c r="C1003" i="10"/>
  <c r="Z1004" i="2"/>
  <c r="C1004" i="10"/>
  <c r="Z1005" i="2"/>
  <c r="C1005" i="10"/>
  <c r="C1006" i="10"/>
  <c r="C1008" i="10"/>
  <c r="C1009" i="10"/>
  <c r="Z1010" i="2"/>
  <c r="C1010" i="10"/>
  <c r="Z1011" i="2"/>
  <c r="C1011" i="10"/>
  <c r="Z1012" i="2"/>
  <c r="C1012" i="10"/>
  <c r="Z1013" i="2"/>
  <c r="C1013" i="10"/>
  <c r="Z1014" i="2"/>
  <c r="C1014" i="10"/>
  <c r="C1015" i="10"/>
  <c r="C1016" i="10"/>
  <c r="C1017" i="10"/>
  <c r="Z1018" i="2"/>
  <c r="C1018" i="10"/>
  <c r="C1019" i="10"/>
  <c r="Z1020" i="2"/>
  <c r="C1020" i="10"/>
  <c r="Z1021" i="2"/>
  <c r="C1021" i="10"/>
  <c r="C1022" i="10"/>
  <c r="C1024" i="10"/>
  <c r="C1025" i="10"/>
  <c r="Z1026" i="2"/>
  <c r="C1026" i="10"/>
  <c r="C1027" i="10"/>
  <c r="Z1028" i="2"/>
  <c r="C1028" i="10"/>
  <c r="Z1029" i="2"/>
  <c r="C1029" i="10"/>
  <c r="C1030" i="10"/>
  <c r="C1031" i="10"/>
  <c r="C1032" i="10"/>
  <c r="C1033" i="10"/>
  <c r="Z1034" i="2"/>
  <c r="C1034" i="10"/>
  <c r="Z1035" i="2"/>
  <c r="C1035" i="10"/>
  <c r="Z1036" i="2"/>
  <c r="C1036" i="10"/>
  <c r="Z1037" i="2"/>
  <c r="C1037" i="10"/>
  <c r="C1039" i="10"/>
  <c r="C1040" i="10"/>
  <c r="C1041" i="10"/>
  <c r="C1042" i="10"/>
  <c r="Z1043" i="2"/>
  <c r="C1043" i="10"/>
  <c r="Z1044" i="2"/>
  <c r="C1044" i="10"/>
  <c r="Z1045" i="2"/>
  <c r="C1046" i="10"/>
  <c r="C1047" i="10"/>
  <c r="C1048" i="10"/>
  <c r="C1049" i="10"/>
  <c r="Z1050" i="2"/>
  <c r="C1050" i="10"/>
  <c r="C1051" i="10"/>
  <c r="Z1052" i="2"/>
  <c r="C1052" i="10"/>
  <c r="Z1053" i="2"/>
  <c r="C1053" i="10"/>
  <c r="C1054" i="10"/>
  <c r="C1055" i="10"/>
  <c r="C1057" i="10"/>
  <c r="Z1058" i="2"/>
  <c r="C1058" i="10"/>
  <c r="Z1059" i="2"/>
  <c r="C1059" i="10"/>
  <c r="Z1060" i="2"/>
  <c r="C1060" i="10"/>
  <c r="Z1061" i="2"/>
  <c r="C1061" i="10"/>
  <c r="C1062" i="10"/>
  <c r="C1063" i="10"/>
  <c r="C1064" i="10"/>
  <c r="C1065" i="10"/>
  <c r="Z1066" i="2"/>
  <c r="C1066" i="10"/>
  <c r="Z1067" i="2"/>
  <c r="C1067" i="10"/>
  <c r="Z1068" i="2"/>
  <c r="C1068" i="10"/>
  <c r="Z1069" i="2"/>
  <c r="C1069" i="10"/>
  <c r="C1070" i="10"/>
  <c r="C1071" i="10"/>
  <c r="C1072" i="10"/>
  <c r="C1073" i="10"/>
  <c r="C1074" i="10"/>
  <c r="Z1075" i="2"/>
  <c r="C1075" i="10"/>
  <c r="Z1076" i="2"/>
  <c r="C1076" i="10"/>
  <c r="Z1077" i="2"/>
  <c r="C1077" i="10"/>
  <c r="Z1078" i="2"/>
  <c r="C1078" i="10"/>
  <c r="C1079" i="10"/>
  <c r="C1080" i="10"/>
  <c r="C1081" i="10"/>
  <c r="Z1082" i="2"/>
  <c r="C1082" i="10"/>
  <c r="Z1083" i="2"/>
  <c r="C1083" i="10"/>
  <c r="Z1084" i="2"/>
  <c r="C1084" i="10"/>
  <c r="Z1085" i="2"/>
  <c r="C1085" i="10"/>
  <c r="C1086" i="10"/>
  <c r="C1087" i="10"/>
  <c r="C1088" i="10"/>
  <c r="C1089" i="10"/>
  <c r="Z1090" i="2"/>
  <c r="C1090" i="10"/>
  <c r="Z1091" i="2"/>
  <c r="C1091" i="10"/>
  <c r="Z1092" i="2"/>
  <c r="C1092" i="10"/>
  <c r="Z1093" i="2"/>
  <c r="C1093" i="10"/>
  <c r="C1095" i="10"/>
  <c r="C1096" i="10"/>
  <c r="C1097" i="10"/>
  <c r="Z1098" i="2"/>
  <c r="C1098" i="10"/>
  <c r="Z1099" i="2"/>
  <c r="C1099" i="10"/>
  <c r="Z1100" i="2"/>
  <c r="C1100" i="10"/>
  <c r="Z1101" i="2"/>
  <c r="C1101" i="10"/>
  <c r="C1103" i="10"/>
  <c r="C1104" i="10"/>
  <c r="C1105" i="10"/>
  <c r="Z1106" i="2"/>
  <c r="C1106" i="10"/>
  <c r="Z1107" i="2"/>
  <c r="C1107" i="10"/>
  <c r="Z1108" i="2"/>
  <c r="C1108" i="10"/>
  <c r="Z1109" i="2"/>
  <c r="C1109" i="10"/>
  <c r="C1110" i="10"/>
  <c r="C1111" i="10"/>
  <c r="C1112" i="10"/>
  <c r="Z1114" i="2"/>
  <c r="C1114" i="10"/>
  <c r="Z1115" i="2"/>
  <c r="C1115" i="10"/>
  <c r="Z1116" i="2"/>
  <c r="C1116" i="10"/>
  <c r="Z1117" i="2"/>
  <c r="C1118" i="10"/>
  <c r="C1119" i="10"/>
  <c r="C1120" i="10"/>
  <c r="C1121" i="10"/>
  <c r="Z1122" i="2"/>
  <c r="C1122" i="10"/>
  <c r="Z1123" i="2"/>
  <c r="Z1124" i="2"/>
  <c r="C1124" i="10"/>
  <c r="Z1125" i="2"/>
  <c r="C1125" i="10"/>
  <c r="C1126" i="10"/>
  <c r="C1127" i="10"/>
  <c r="C1128" i="10"/>
  <c r="C1129" i="10"/>
  <c r="C1130" i="10"/>
  <c r="Z1131" i="2"/>
  <c r="C1131" i="10"/>
  <c r="Z1132" i="2"/>
  <c r="C1132" i="10"/>
  <c r="Z1133" i="2"/>
  <c r="C1133" i="10"/>
  <c r="Z1134" i="2"/>
  <c r="C1134" i="10"/>
  <c r="C1135" i="10"/>
  <c r="C1136" i="10"/>
  <c r="C1137" i="10"/>
  <c r="Z1138" i="2"/>
  <c r="C1138" i="10"/>
  <c r="Z1139" i="2"/>
  <c r="Z1140" i="2"/>
  <c r="C1140" i="10"/>
  <c r="Z1141" i="2"/>
  <c r="C1141" i="10"/>
  <c r="C1142" i="10"/>
  <c r="C1143" i="10"/>
  <c r="C1144" i="10"/>
  <c r="C1145" i="10"/>
  <c r="Z1146" i="2"/>
  <c r="C1146" i="10"/>
  <c r="Z1147" i="2"/>
  <c r="C1147" i="10"/>
  <c r="Z1148" i="2"/>
  <c r="C1148" i="10"/>
  <c r="Z1149" i="2"/>
  <c r="C1149" i="10"/>
  <c r="C1150" i="10"/>
  <c r="C1151" i="10"/>
  <c r="C1153" i="10"/>
  <c r="Z1154" i="2"/>
  <c r="C1154" i="10"/>
  <c r="Z1155" i="2"/>
  <c r="C1155" i="10"/>
  <c r="Z1156" i="2"/>
  <c r="C1156" i="10"/>
  <c r="Z1157" i="2"/>
  <c r="C1157" i="10"/>
  <c r="C1158" i="10"/>
  <c r="C1159" i="10"/>
  <c r="C1160" i="10"/>
  <c r="C1161" i="10"/>
  <c r="Z1162" i="2"/>
  <c r="C1162" i="10"/>
  <c r="Z1163" i="2"/>
  <c r="C1163" i="10"/>
  <c r="Z1164" i="2"/>
  <c r="C1164" i="10"/>
  <c r="Z1165" i="2"/>
  <c r="C1165" i="10"/>
  <c r="C1166" i="10"/>
  <c r="C1167" i="10"/>
  <c r="C1168" i="10"/>
  <c r="C1169" i="10"/>
  <c r="Z1170" i="2"/>
  <c r="C1170" i="10"/>
  <c r="Z1171" i="2"/>
  <c r="C1171" i="10"/>
  <c r="Z1172" i="2"/>
  <c r="C1172" i="10"/>
  <c r="Z1173" i="2"/>
  <c r="C1173" i="10"/>
  <c r="C1174" i="10"/>
  <c r="C1175" i="10"/>
  <c r="C1177" i="10"/>
  <c r="Z1178" i="2"/>
  <c r="C1178" i="10"/>
  <c r="Z1179" i="2"/>
  <c r="C1179" i="10"/>
  <c r="Z1180" i="2"/>
  <c r="C1180" i="10"/>
  <c r="Z1181" i="2"/>
  <c r="C1181" i="10"/>
  <c r="C1182" i="10"/>
  <c r="C1183" i="10"/>
  <c r="C1184" i="10"/>
  <c r="C1185" i="10"/>
  <c r="Z1186" i="2"/>
  <c r="C1186" i="10"/>
  <c r="Z1187" i="2"/>
  <c r="C1187" i="10"/>
  <c r="Z1188" i="2"/>
  <c r="C1188" i="10"/>
  <c r="Z1189" i="2"/>
  <c r="C1189" i="10"/>
  <c r="C1190" i="10"/>
  <c r="C1191" i="10"/>
  <c r="C1192" i="10"/>
  <c r="C1193" i="10"/>
  <c r="Z1194" i="2"/>
  <c r="C1194" i="10"/>
  <c r="Z1195" i="2"/>
  <c r="C1195" i="10"/>
  <c r="Z1196" i="2"/>
  <c r="C1196" i="10"/>
  <c r="Z1197" i="2"/>
  <c r="C1197" i="10"/>
  <c r="C1198" i="10"/>
  <c r="C1199" i="10"/>
  <c r="C1200" i="10"/>
  <c r="C1201" i="10"/>
  <c r="Z1202" i="2"/>
  <c r="C1202" i="10"/>
  <c r="Z1203" i="2"/>
  <c r="C1203" i="10"/>
  <c r="Z1204" i="2"/>
  <c r="C1204" i="10"/>
  <c r="Z1205" i="2"/>
  <c r="C1205" i="10"/>
  <c r="C1206" i="10"/>
  <c r="C1207" i="10"/>
  <c r="C1208" i="10"/>
  <c r="C1209" i="10"/>
  <c r="Z1210" i="2"/>
  <c r="C1210" i="10"/>
  <c r="Z1211" i="2"/>
  <c r="C1211" i="10"/>
  <c r="Z1212" i="2"/>
  <c r="C1212" i="10"/>
  <c r="Z1213" i="2"/>
  <c r="C1213" i="10"/>
  <c r="C1214" i="10"/>
  <c r="C1215" i="10"/>
  <c r="C1216" i="10"/>
  <c r="C1217" i="10"/>
  <c r="Z1218" i="2"/>
  <c r="C1218" i="10"/>
  <c r="Z1219" i="2"/>
  <c r="C1219" i="10"/>
  <c r="Z1220" i="2"/>
  <c r="C1220" i="10"/>
  <c r="Z1221" i="2"/>
  <c r="C1221" i="10"/>
  <c r="C1222" i="10"/>
  <c r="C1224" i="10"/>
  <c r="Z1226" i="2"/>
  <c r="C1226" i="10"/>
  <c r="Z1227" i="2"/>
  <c r="C1227" i="10"/>
  <c r="Z1228" i="2"/>
  <c r="C1228" i="10"/>
  <c r="Z1229" i="2"/>
  <c r="C1230" i="10"/>
  <c r="C1231" i="10"/>
  <c r="C1232" i="10"/>
  <c r="C1233" i="10"/>
  <c r="Z1234" i="2"/>
  <c r="C1234" i="10"/>
  <c r="Z1235" i="2"/>
  <c r="C1235" i="10"/>
  <c r="Z1236" i="2"/>
  <c r="C1236" i="10"/>
  <c r="Z1237" i="2"/>
  <c r="C1237" i="10"/>
  <c r="C1238" i="10"/>
  <c r="C1239" i="10"/>
  <c r="C1240" i="10"/>
  <c r="Z1242" i="2"/>
  <c r="C1242" i="10"/>
  <c r="Z1243" i="2"/>
  <c r="C1243" i="10"/>
  <c r="Z1244" i="2"/>
  <c r="C1244" i="10"/>
  <c r="Z1245" i="2"/>
  <c r="C1245" i="10"/>
  <c r="Z1246" i="2"/>
  <c r="C1246" i="10"/>
  <c r="C1247" i="10"/>
  <c r="C1248" i="10"/>
  <c r="C1249" i="10"/>
  <c r="Z1250" i="2"/>
  <c r="C1250" i="10"/>
  <c r="Z1251" i="2"/>
  <c r="C1251" i="10"/>
  <c r="Z1252" i="2"/>
  <c r="C1252" i="10"/>
  <c r="Z1253" i="2"/>
  <c r="Z1258" i="2"/>
  <c r="Z1259" i="2"/>
  <c r="Z1260" i="2"/>
  <c r="Z1261" i="2"/>
  <c r="Z1266" i="2"/>
  <c r="Z1267" i="2"/>
  <c r="Z1268" i="2"/>
  <c r="Z1269" i="2"/>
  <c r="Z1274" i="2"/>
  <c r="Z1275" i="2"/>
  <c r="Z1276" i="2"/>
  <c r="Z1277" i="2"/>
  <c r="Z1282" i="2"/>
  <c r="Z1283" i="2"/>
  <c r="Z1284" i="2"/>
  <c r="Z1285" i="2"/>
  <c r="Z1290" i="2"/>
  <c r="Z1291" i="2"/>
  <c r="Z1292" i="2"/>
  <c r="Z1293" i="2"/>
  <c r="Z1298" i="2"/>
  <c r="Z1299" i="2"/>
  <c r="Z1300" i="2"/>
  <c r="Z1301" i="2"/>
  <c r="Z1306" i="2"/>
  <c r="Z1307" i="2"/>
  <c r="Z1308" i="2"/>
  <c r="Z1309" i="2"/>
  <c r="Z1314" i="2"/>
  <c r="Z1315" i="2"/>
  <c r="Z1316" i="2"/>
  <c r="Z1317" i="2"/>
  <c r="Z1322" i="2"/>
  <c r="Z1323" i="2"/>
  <c r="Z1324" i="2"/>
  <c r="Z1325" i="2"/>
  <c r="Z1330" i="2"/>
  <c r="Z1331" i="2"/>
  <c r="Z1332" i="2"/>
  <c r="Z1333" i="2"/>
  <c r="Z1338" i="2"/>
  <c r="Z1339" i="2"/>
  <c r="Z1340" i="2"/>
  <c r="Z1341" i="2"/>
  <c r="Z1342" i="2"/>
  <c r="Z1346" i="2"/>
  <c r="Z1347" i="2"/>
  <c r="Z1348" i="2"/>
  <c r="Z1349" i="2"/>
  <c r="Z1354" i="2"/>
  <c r="Z1355" i="2"/>
  <c r="Z1356" i="2"/>
  <c r="Z1357" i="2"/>
  <c r="Z1362" i="2"/>
  <c r="Z1363" i="2"/>
  <c r="Z1364" i="2"/>
  <c r="Z1365" i="2"/>
  <c r="Z1370" i="2"/>
  <c r="Z1371" i="2"/>
  <c r="Z1372" i="2"/>
  <c r="Z1373" i="2"/>
  <c r="Z1378" i="2"/>
  <c r="Z1379" i="2"/>
  <c r="Z1380" i="2"/>
  <c r="Z1381" i="2"/>
  <c r="Z1386" i="2"/>
  <c r="Z1387" i="2"/>
  <c r="Z1388" i="2"/>
  <c r="Z1389" i="2"/>
  <c r="Z1394" i="2"/>
  <c r="Z1395" i="2"/>
  <c r="Z1396" i="2"/>
  <c r="Z1397" i="2"/>
  <c r="Z1402" i="2"/>
  <c r="Z1403" i="2"/>
  <c r="Z1404" i="2"/>
  <c r="Z1405" i="2"/>
  <c r="Z1410" i="2"/>
  <c r="Z1411" i="2"/>
  <c r="Z1412" i="2"/>
  <c r="Z1413" i="2"/>
  <c r="Z1418" i="2"/>
  <c r="Z1419" i="2"/>
  <c r="Z1420" i="2"/>
  <c r="Z1421" i="2"/>
  <c r="Z1426" i="2"/>
  <c r="Z1427" i="2"/>
  <c r="Z1428" i="2"/>
  <c r="Z1429" i="2"/>
  <c r="Z1434" i="2"/>
  <c r="Z1435" i="2"/>
  <c r="Z1436" i="2"/>
  <c r="Z1437" i="2"/>
  <c r="Z1442" i="2"/>
  <c r="Z1443" i="2"/>
  <c r="Z1444" i="2"/>
  <c r="Z1445" i="2"/>
  <c r="Z1450" i="2"/>
  <c r="Z1451" i="2"/>
  <c r="Z1452" i="2"/>
  <c r="Z1453" i="2"/>
  <c r="Z1458" i="2"/>
  <c r="Z1459" i="2"/>
  <c r="Z1460" i="2"/>
  <c r="Z1461" i="2"/>
  <c r="Z1462" i="2"/>
  <c r="Z1466" i="2"/>
  <c r="Z1467" i="2"/>
  <c r="Z1468" i="2"/>
  <c r="Z1469" i="2"/>
  <c r="Z1474" i="2"/>
  <c r="Z1475" i="2"/>
  <c r="Z1476" i="2"/>
  <c r="Z1477" i="2"/>
  <c r="Z1482" i="2"/>
  <c r="Z1483" i="2"/>
  <c r="Z1484" i="2"/>
  <c r="Z1485" i="2"/>
  <c r="Z1490" i="2"/>
  <c r="Z1491" i="2"/>
  <c r="Z1492" i="2"/>
  <c r="Z1493" i="2"/>
  <c r="Z1498" i="2"/>
  <c r="Z1499" i="2"/>
  <c r="Z1500" i="2"/>
  <c r="Z1501" i="2"/>
  <c r="Z1502" i="2"/>
  <c r="Z1506" i="2"/>
  <c r="Z1507" i="2"/>
  <c r="Z1508" i="2"/>
  <c r="Z1509" i="2"/>
  <c r="Z1514" i="2"/>
  <c r="Z1515" i="2"/>
  <c r="Z1516" i="2"/>
  <c r="Z1517" i="2"/>
  <c r="Z1522" i="2"/>
  <c r="Z1523" i="2"/>
  <c r="Z1524" i="2"/>
  <c r="Z1525" i="2"/>
  <c r="Z1530" i="2"/>
  <c r="Z1531" i="2"/>
  <c r="Z1532" i="2"/>
  <c r="Z1533" i="2"/>
  <c r="Z1538" i="2"/>
  <c r="Z1539" i="2"/>
  <c r="Z1540" i="2"/>
  <c r="Z1541" i="2"/>
  <c r="Z1546" i="2"/>
  <c r="Z1547" i="2"/>
  <c r="Z1548" i="2"/>
  <c r="Z1549" i="2"/>
  <c r="Z1554" i="2"/>
  <c r="Z1555" i="2"/>
  <c r="Z1556" i="2"/>
  <c r="Z1557" i="2"/>
  <c r="Z1562" i="2"/>
  <c r="Z1563" i="2"/>
  <c r="Z1564" i="2"/>
  <c r="Z1565" i="2"/>
  <c r="Z1570" i="2"/>
  <c r="Z1571" i="2"/>
  <c r="Z1572" i="2"/>
  <c r="Z1573" i="2"/>
  <c r="Z1578" i="2"/>
  <c r="Z1579" i="2"/>
  <c r="Z1580" i="2"/>
  <c r="Z1581" i="2"/>
  <c r="Z1586" i="2"/>
  <c r="Z1587" i="2"/>
  <c r="Z1588" i="2"/>
  <c r="Z1589" i="2"/>
  <c r="Z1594" i="2"/>
  <c r="Z1595" i="2"/>
  <c r="Z1596" i="2"/>
  <c r="Z1597" i="2"/>
  <c r="Z1598" i="2"/>
  <c r="Z1602" i="2"/>
  <c r="Z1603" i="2"/>
  <c r="Z1604" i="2"/>
  <c r="Z1605" i="2"/>
  <c r="Z1610" i="2"/>
  <c r="Z1611" i="2"/>
  <c r="Z1612" i="2"/>
  <c r="Z1613" i="2"/>
  <c r="Z1618" i="2"/>
  <c r="Z1619" i="2"/>
  <c r="Z1620" i="2"/>
  <c r="Z1621" i="2"/>
  <c r="Z1626" i="2"/>
  <c r="Z1627" i="2"/>
  <c r="Z1628" i="2"/>
  <c r="Z1629" i="2"/>
  <c r="Z1634" i="2"/>
  <c r="Z1635" i="2"/>
  <c r="Z1636" i="2"/>
  <c r="Z1637" i="2"/>
  <c r="Z1642" i="2"/>
  <c r="Z1643" i="2"/>
  <c r="Z1644" i="2"/>
  <c r="Z1645" i="2"/>
  <c r="Z1650" i="2"/>
  <c r="Z1651" i="2"/>
  <c r="Z1652" i="2"/>
  <c r="Z1653" i="2"/>
  <c r="Z1658" i="2"/>
  <c r="Z1659" i="2"/>
  <c r="Z1660" i="2"/>
  <c r="Z1661" i="2"/>
  <c r="Z1666" i="2"/>
  <c r="Z1667" i="2"/>
  <c r="Z1668" i="2"/>
  <c r="Z1669" i="2"/>
  <c r="Z1674" i="2"/>
  <c r="Z1675" i="2"/>
  <c r="Z1676" i="2"/>
  <c r="Z1677" i="2"/>
  <c r="Z1682" i="2"/>
  <c r="Z1683" i="2"/>
  <c r="Z1684" i="2"/>
  <c r="Z1685" i="2"/>
  <c r="Z1690" i="2"/>
  <c r="Z1691" i="2"/>
  <c r="Z1692" i="2"/>
  <c r="Z1693" i="2"/>
  <c r="Z1698" i="2"/>
  <c r="Z1699" i="2"/>
  <c r="Z1700" i="2"/>
  <c r="Z1701" i="2"/>
  <c r="Z1706" i="2"/>
  <c r="Z1707" i="2"/>
  <c r="Z1708" i="2"/>
  <c r="Z1709" i="2"/>
  <c r="Z1714" i="2"/>
  <c r="Z1715" i="2"/>
  <c r="Z1716" i="2"/>
  <c r="Z1717" i="2"/>
  <c r="Z1722" i="2"/>
  <c r="Z1723" i="2"/>
  <c r="Z1724" i="2"/>
  <c r="Z1725" i="2"/>
  <c r="Z1730" i="2"/>
  <c r="Z1731" i="2"/>
  <c r="Z1732" i="2"/>
  <c r="Z1733" i="2"/>
  <c r="Z1738" i="2"/>
  <c r="Z1739" i="2"/>
  <c r="Z1740" i="2"/>
  <c r="Z1741" i="2"/>
  <c r="Z1746" i="2"/>
  <c r="Z1747" i="2"/>
  <c r="Z1748" i="2"/>
  <c r="Z1749" i="2"/>
  <c r="Z1754" i="2"/>
  <c r="Z1755" i="2"/>
  <c r="Z1756" i="2"/>
  <c r="Z1757" i="2"/>
  <c r="Z1762" i="2"/>
  <c r="Z1763" i="2"/>
  <c r="Z1764" i="2"/>
  <c r="Z1765" i="2"/>
  <c r="Z1770" i="2"/>
  <c r="Z1771" i="2"/>
  <c r="Z1772" i="2"/>
  <c r="Z1773" i="2"/>
  <c r="Z1778" i="2"/>
  <c r="Z1779" i="2"/>
  <c r="Z1780" i="2"/>
  <c r="Z1781" i="2"/>
  <c r="Z1786" i="2"/>
  <c r="Z1787" i="2"/>
  <c r="Z1788" i="2"/>
  <c r="Z1789" i="2"/>
  <c r="Z1794" i="2"/>
  <c r="Z1795" i="2"/>
  <c r="Z1796" i="2"/>
  <c r="Z1797" i="2"/>
  <c r="Z1798" i="2"/>
  <c r="Z1802" i="2"/>
  <c r="Z1803" i="2"/>
  <c r="Z1804" i="2"/>
  <c r="Z1805" i="2"/>
  <c r="Z1810" i="2"/>
  <c r="Z1811" i="2"/>
  <c r="Z1812" i="2"/>
  <c r="Z1813" i="2"/>
  <c r="Z1818" i="2"/>
  <c r="Z1819" i="2"/>
  <c r="Z1820" i="2"/>
  <c r="Z1821" i="2"/>
  <c r="Z1826" i="2"/>
  <c r="Z1827" i="2"/>
  <c r="Z1828" i="2"/>
  <c r="Z1829" i="2"/>
  <c r="Z1834" i="2"/>
  <c r="Z1835" i="2"/>
  <c r="Z1836" i="2"/>
  <c r="Z1837" i="2"/>
  <c r="Z1842" i="2"/>
  <c r="Z1843" i="2"/>
  <c r="Z1844" i="2"/>
  <c r="Z1845" i="2"/>
  <c r="Z1850" i="2"/>
  <c r="Z1851" i="2"/>
  <c r="Z1852" i="2"/>
  <c r="Z1853" i="2"/>
  <c r="Z1858" i="2"/>
  <c r="Z1859" i="2"/>
  <c r="Z1860" i="2"/>
  <c r="Z1861" i="2"/>
  <c r="Z1866" i="2"/>
  <c r="Z1867" i="2"/>
  <c r="Z1868" i="2"/>
  <c r="Z1869" i="2"/>
  <c r="Z1874" i="2"/>
  <c r="Z1875" i="2"/>
  <c r="Z1876" i="2"/>
  <c r="Z1877" i="2"/>
  <c r="Z1882" i="2"/>
  <c r="Z1883" i="2"/>
  <c r="Z1884" i="2"/>
  <c r="Z1885" i="2"/>
  <c r="Z1890" i="2"/>
  <c r="Z1891" i="2"/>
  <c r="Z1892" i="2"/>
  <c r="Z1893" i="2"/>
  <c r="Z1894" i="2"/>
  <c r="Z1898" i="2"/>
  <c r="Z1899" i="2"/>
  <c r="Z1900" i="2"/>
  <c r="Z1901" i="2"/>
  <c r="Z1906" i="2"/>
  <c r="Z1907" i="2"/>
  <c r="Z1908" i="2"/>
  <c r="Z1909" i="2"/>
  <c r="Z1914" i="2"/>
  <c r="Z1915" i="2"/>
  <c r="Z1916" i="2"/>
  <c r="Z1917" i="2"/>
  <c r="Z1922" i="2"/>
  <c r="Z1923" i="2"/>
  <c r="Z1924" i="2"/>
  <c r="Z1925" i="2"/>
  <c r="Z1930" i="2"/>
  <c r="Z1931" i="2"/>
  <c r="Z1932" i="2"/>
  <c r="Z1933" i="2"/>
  <c r="Z1934" i="2"/>
  <c r="Z1938" i="2"/>
  <c r="Z1939" i="2"/>
  <c r="Z1940" i="2"/>
  <c r="Z1941" i="2"/>
  <c r="Z1946" i="2"/>
  <c r="Z1947" i="2"/>
  <c r="Z1948" i="2"/>
  <c r="Z1949" i="2"/>
  <c r="Z1954" i="2"/>
  <c r="Z1955" i="2"/>
  <c r="Z1956" i="2"/>
  <c r="Z1957" i="2"/>
  <c r="Z1962" i="2"/>
  <c r="Z1963" i="2"/>
  <c r="Z1964" i="2"/>
  <c r="Z1965" i="2"/>
  <c r="Z1970" i="2"/>
  <c r="Z1971" i="2"/>
  <c r="Z1972" i="2"/>
  <c r="Z1973" i="2"/>
  <c r="Z1978" i="2"/>
  <c r="Z1979" i="2"/>
  <c r="Z1980" i="2"/>
  <c r="Z1981" i="2"/>
  <c r="Z1986" i="2"/>
  <c r="Z1987" i="2"/>
  <c r="Z1988" i="2"/>
  <c r="Z1989" i="2"/>
  <c r="Z1994" i="2"/>
  <c r="Z1995" i="2"/>
  <c r="Z1996" i="2"/>
  <c r="Z1997" i="2"/>
  <c r="Z1998" i="2"/>
  <c r="Z2002" i="2"/>
  <c r="Z2003" i="2"/>
  <c r="Z2004" i="2"/>
  <c r="Z2005" i="2"/>
  <c r="Z2010" i="2"/>
  <c r="Z2011" i="2"/>
  <c r="Z2012" i="2"/>
  <c r="Z2013" i="2"/>
  <c r="Z2018" i="2"/>
  <c r="Z2019" i="2"/>
  <c r="Z2020" i="2"/>
  <c r="Z2021" i="2"/>
  <c r="Z2026" i="2"/>
  <c r="Z2027" i="2"/>
  <c r="Z2028" i="2"/>
  <c r="Z2029" i="2"/>
  <c r="Z2034" i="2"/>
  <c r="Z2035" i="2"/>
  <c r="Z2036" i="2"/>
  <c r="Z2037" i="2"/>
  <c r="Z2038" i="2"/>
  <c r="Z2042" i="2"/>
  <c r="Z2043" i="2"/>
  <c r="Z2044" i="2"/>
  <c r="Z2045" i="2"/>
  <c r="Z2050" i="2"/>
  <c r="Z2051" i="2"/>
  <c r="Z2052" i="2"/>
  <c r="Z2053" i="2"/>
  <c r="Z2058" i="2"/>
  <c r="Z2059" i="2"/>
  <c r="Z2060" i="2"/>
  <c r="Z2061" i="2"/>
  <c r="Z2062" i="2"/>
  <c r="Z2066" i="2"/>
  <c r="Z2067" i="2"/>
  <c r="Z2068" i="2"/>
  <c r="Z2069" i="2"/>
  <c r="Z2074" i="2"/>
  <c r="Z2075" i="2"/>
  <c r="Z2076" i="2"/>
  <c r="Z2077" i="2"/>
  <c r="Z2082" i="2"/>
  <c r="Z2083" i="2"/>
  <c r="Z2084" i="2"/>
  <c r="Z2085" i="2"/>
  <c r="Z2090" i="2"/>
  <c r="Z2091" i="2"/>
  <c r="Z2092" i="2"/>
  <c r="Z2093" i="2"/>
  <c r="Z2098" i="2"/>
  <c r="Z2099" i="2"/>
  <c r="Z2100" i="2"/>
  <c r="Z2101" i="2"/>
  <c r="Z2102" i="2"/>
  <c r="Z2106" i="2"/>
  <c r="Z2107" i="2"/>
  <c r="Z2108" i="2"/>
  <c r="Z2109" i="2"/>
  <c r="Z2114" i="2"/>
  <c r="Z2115" i="2"/>
  <c r="Z2116" i="2"/>
  <c r="Z2117" i="2"/>
  <c r="Z2122" i="2"/>
  <c r="Z2123" i="2"/>
  <c r="Z2124" i="2"/>
  <c r="Z2125" i="2"/>
  <c r="Z2126" i="2"/>
  <c r="Z2130" i="2"/>
  <c r="Z2131" i="2"/>
  <c r="Z2132" i="2"/>
  <c r="Z2133" i="2"/>
  <c r="Z2138" i="2"/>
  <c r="Z2139" i="2"/>
  <c r="Z2140" i="2"/>
  <c r="Z2141" i="2"/>
  <c r="Z2146" i="2"/>
  <c r="Z2147" i="2"/>
  <c r="Z2148" i="2"/>
  <c r="Z2149" i="2"/>
  <c r="Z2154" i="2"/>
  <c r="Z2155" i="2"/>
  <c r="Z2156" i="2"/>
  <c r="Z2157" i="2"/>
  <c r="Z2162" i="2"/>
  <c r="Z2163" i="2"/>
  <c r="Z2164" i="2"/>
  <c r="Z2165" i="2"/>
  <c r="Z2166" i="2"/>
  <c r="Z2170" i="2"/>
  <c r="Z2171" i="2"/>
  <c r="Z2172" i="2"/>
  <c r="Z2173" i="2"/>
  <c r="Z2178" i="2"/>
  <c r="Z2179" i="2"/>
  <c r="Z2180" i="2"/>
  <c r="Z2181" i="2"/>
  <c r="Z2186" i="2"/>
  <c r="Z2187" i="2"/>
  <c r="Z2188" i="2"/>
  <c r="Z2189" i="2"/>
  <c r="Z2190" i="2"/>
  <c r="Z2194" i="2"/>
  <c r="Z2195" i="2"/>
  <c r="Z2196" i="2"/>
  <c r="Z2197" i="2"/>
  <c r="Z2202" i="2"/>
  <c r="Z2203" i="2"/>
  <c r="Z2204" i="2"/>
  <c r="Z2205" i="2"/>
  <c r="Z2210" i="2"/>
  <c r="Z2211" i="2"/>
  <c r="Z2212" i="2"/>
  <c r="Z2213" i="2"/>
  <c r="Z2218" i="2"/>
  <c r="Z2219" i="2"/>
  <c r="Z2220" i="2"/>
  <c r="Z2221" i="2"/>
  <c r="Z2226" i="2"/>
  <c r="Z2227" i="2"/>
  <c r="Z2228" i="2"/>
  <c r="Z2229" i="2"/>
  <c r="Z2234" i="2"/>
  <c r="Z2235" i="2"/>
  <c r="Z2236" i="2"/>
  <c r="Z2237" i="2"/>
  <c r="Z2242" i="2"/>
  <c r="Z2243" i="2"/>
  <c r="Z2244" i="2"/>
  <c r="Z2245" i="2"/>
  <c r="Z2250" i="2"/>
  <c r="Z2251" i="2"/>
  <c r="Z2252" i="2"/>
  <c r="Z2253" i="2"/>
  <c r="Z2254" i="2"/>
  <c r="Z2258" i="2"/>
  <c r="Z2259" i="2"/>
  <c r="Z2260" i="2"/>
  <c r="Z2261" i="2"/>
  <c r="Z2266" i="2"/>
  <c r="Z2267" i="2"/>
  <c r="Z2268" i="2"/>
  <c r="Z2269" i="2"/>
  <c r="Z2274" i="2"/>
  <c r="Z2275" i="2"/>
  <c r="Z2276" i="2"/>
  <c r="Z2277" i="2"/>
  <c r="Z2282" i="2"/>
  <c r="Z2283" i="2"/>
  <c r="Z2284" i="2"/>
  <c r="Z2285" i="2"/>
  <c r="Z2290" i="2"/>
  <c r="Z2291" i="2"/>
  <c r="Z2292" i="2"/>
  <c r="Z2293" i="2"/>
  <c r="Z2294" i="2"/>
  <c r="Z2298" i="2"/>
  <c r="Z2299" i="2"/>
  <c r="Z2300" i="2"/>
  <c r="Z2301" i="2"/>
  <c r="Z2306" i="2"/>
  <c r="Z2307" i="2"/>
  <c r="Z2308" i="2"/>
  <c r="Z2309" i="2"/>
  <c r="Z2314" i="2"/>
  <c r="Z2315" i="2"/>
  <c r="Z2316" i="2"/>
  <c r="Z2317" i="2"/>
  <c r="Z2318" i="2"/>
  <c r="Z2322" i="2"/>
  <c r="Z2323" i="2"/>
  <c r="Z2324" i="2"/>
  <c r="Z2325" i="2"/>
  <c r="Z2330" i="2"/>
  <c r="Z2331" i="2"/>
  <c r="Z2332" i="2"/>
  <c r="Z2333" i="2"/>
  <c r="Z2338" i="2"/>
  <c r="Z2339" i="2"/>
  <c r="Z2340" i="2"/>
  <c r="Z2341" i="2"/>
  <c r="Z2346" i="2"/>
  <c r="Z2347" i="2"/>
  <c r="Z2348" i="2"/>
  <c r="Z2349" i="2"/>
  <c r="Z2354" i="2"/>
  <c r="Z2355" i="2"/>
  <c r="Z2356" i="2"/>
  <c r="Z2357" i="2"/>
  <c r="Z2358" i="2"/>
  <c r="Z2362" i="2"/>
  <c r="Z2363" i="2"/>
  <c r="Z2364" i="2"/>
  <c r="Z2365" i="2"/>
  <c r="Z2370" i="2"/>
  <c r="Z2371" i="2"/>
  <c r="Z2372" i="2"/>
  <c r="Z2373" i="2"/>
  <c r="Z2378" i="2"/>
  <c r="Z2379" i="2"/>
  <c r="Z2380" i="2"/>
  <c r="Z2381" i="2"/>
  <c r="Z2382" i="2"/>
  <c r="Z2386" i="2"/>
  <c r="Z2387" i="2"/>
  <c r="Z2388" i="2"/>
  <c r="Z2389" i="2"/>
  <c r="Z2394" i="2"/>
  <c r="Z2395" i="2"/>
  <c r="Z2396" i="2"/>
  <c r="Z2397" i="2"/>
  <c r="Z2402" i="2"/>
  <c r="Z2403" i="2"/>
  <c r="Z2404" i="2"/>
  <c r="Z2405" i="2"/>
  <c r="Z2410" i="2"/>
  <c r="Z2411" i="2"/>
  <c r="Z2412" i="2"/>
  <c r="Z2413" i="2"/>
  <c r="Z2418" i="2"/>
  <c r="Z2419" i="2"/>
  <c r="Z2420" i="2"/>
  <c r="Z2421" i="2"/>
  <c r="Z2422" i="2"/>
  <c r="Z2426" i="2"/>
  <c r="Z2427" i="2"/>
  <c r="Z2429" i="2"/>
  <c r="Z2434" i="2"/>
  <c r="Z2435" i="2"/>
  <c r="Z2436" i="2"/>
  <c r="Z2437" i="2"/>
  <c r="Z2442" i="2"/>
  <c r="Z2443" i="2"/>
  <c r="Z2445" i="2"/>
  <c r="Z2446" i="2"/>
  <c r="Z2450" i="2"/>
  <c r="Z2451" i="2"/>
  <c r="Z2452" i="2"/>
  <c r="Z2453" i="2"/>
  <c r="Z2458" i="2"/>
  <c r="Z2459" i="2"/>
  <c r="Z2460" i="2"/>
  <c r="Z2461" i="2"/>
  <c r="Z2466" i="2"/>
  <c r="Z2467" i="2"/>
  <c r="Z2468" i="2"/>
  <c r="Z2469" i="2"/>
  <c r="Z2474" i="2"/>
  <c r="Z2475" i="2"/>
  <c r="Z2476" i="2"/>
  <c r="Z2477" i="2"/>
  <c r="Z2482" i="2"/>
  <c r="Z2483" i="2"/>
  <c r="Z2484" i="2"/>
  <c r="Z2485" i="2"/>
  <c r="Z2486" i="2"/>
  <c r="Z2490" i="2"/>
  <c r="Z2491" i="2"/>
  <c r="Z2492" i="2"/>
  <c r="Z2493" i="2"/>
  <c r="Z2498" i="2"/>
  <c r="Z2499" i="2"/>
  <c r="Z2500" i="2"/>
  <c r="Z2501" i="2"/>
  <c r="Z2506" i="2"/>
  <c r="Z2507" i="2"/>
  <c r="Z2508" i="2"/>
  <c r="Z2509" i="2"/>
  <c r="Z2510" i="2"/>
  <c r="Z2514" i="2"/>
  <c r="Z2515" i="2"/>
  <c r="Z2516" i="2"/>
  <c r="Z2517" i="2"/>
  <c r="Z2522" i="2"/>
  <c r="Z2523" i="2"/>
  <c r="Z2524" i="2"/>
  <c r="Z2525" i="2"/>
  <c r="Z2530" i="2"/>
  <c r="Z2531" i="2"/>
  <c r="Z2532" i="2"/>
  <c r="Z2533" i="2"/>
  <c r="Z2538" i="2"/>
  <c r="Z2539" i="2"/>
  <c r="Z2540" i="2"/>
  <c r="Z2541" i="2"/>
  <c r="Z2546" i="2"/>
  <c r="Z2547" i="2"/>
  <c r="Z2548" i="2"/>
  <c r="Z2549" i="2"/>
  <c r="Z2554" i="2"/>
  <c r="Z2555" i="2"/>
  <c r="Z2556" i="2"/>
  <c r="Z2557" i="2"/>
  <c r="Z2562" i="2"/>
  <c r="Z2563" i="2"/>
  <c r="Z2565" i="2"/>
  <c r="Z2570" i="2"/>
  <c r="Z2571" i="2"/>
  <c r="Z2572" i="2"/>
  <c r="Z2573" i="2"/>
  <c r="Z2574" i="2"/>
  <c r="Z2578" i="2"/>
  <c r="Z2579" i="2"/>
  <c r="Z2580" i="2"/>
  <c r="Z2581" i="2"/>
  <c r="Z2586" i="2"/>
  <c r="Z2587" i="2"/>
  <c r="Z2588" i="2"/>
  <c r="Z2589" i="2"/>
  <c r="Z2594" i="2"/>
  <c r="Z2595" i="2"/>
  <c r="Z2596" i="2"/>
  <c r="Z2597" i="2"/>
  <c r="Z2602" i="2"/>
  <c r="Z2603" i="2"/>
  <c r="Z2604" i="2"/>
  <c r="Z2605" i="2"/>
  <c r="Z2610" i="2"/>
  <c r="Z2611" i="2"/>
  <c r="Z2612" i="2"/>
  <c r="Z2613" i="2"/>
  <c r="Z2614" i="2"/>
  <c r="Z2618" i="2"/>
  <c r="Z2619" i="2"/>
  <c r="Z2620" i="2"/>
  <c r="Z2621" i="2"/>
  <c r="Z2626" i="2"/>
  <c r="Z2627" i="2"/>
  <c r="Z2628" i="2"/>
  <c r="Z2629" i="2"/>
  <c r="Z2634" i="2"/>
  <c r="Z2635" i="2"/>
  <c r="Z2636" i="2"/>
  <c r="Z2637" i="2"/>
  <c r="Z2638" i="2"/>
  <c r="Z2642" i="2"/>
  <c r="Z2643" i="2"/>
  <c r="Z2644" i="2"/>
  <c r="Z2645" i="2"/>
  <c r="Z2650" i="2"/>
  <c r="Z2651" i="2"/>
  <c r="Z2652" i="2"/>
  <c r="Z2653" i="2"/>
  <c r="Z2658" i="2"/>
  <c r="Z2659" i="2"/>
  <c r="Z2660" i="2"/>
  <c r="Z2661" i="2"/>
  <c r="Z2666" i="2"/>
  <c r="Z2667" i="2"/>
  <c r="Z2668" i="2"/>
  <c r="Z2669" i="2"/>
  <c r="Z2674" i="2"/>
  <c r="Z2675" i="2"/>
  <c r="Z2676" i="2"/>
  <c r="Z2677" i="2"/>
  <c r="Z2678" i="2"/>
  <c r="Z2682" i="2"/>
  <c r="Z2683" i="2"/>
  <c r="Z2685" i="2"/>
  <c r="Z2690" i="2"/>
  <c r="Z2691" i="2"/>
  <c r="Z2692" i="2"/>
  <c r="Z2693" i="2"/>
  <c r="Z2698" i="2"/>
  <c r="Z2699" i="2"/>
  <c r="Z2701" i="2"/>
  <c r="Z2702" i="2"/>
  <c r="Z2706" i="2"/>
  <c r="Z2707" i="2"/>
  <c r="Z2708" i="2"/>
  <c r="Z2709" i="2"/>
  <c r="Z2714" i="2"/>
  <c r="Z2715" i="2"/>
  <c r="Z2717" i="2"/>
  <c r="Z2722" i="2"/>
  <c r="Z2723" i="2"/>
  <c r="Z2724" i="2"/>
  <c r="Z2725" i="2"/>
  <c r="Z2730" i="2"/>
  <c r="Z2731" i="2"/>
  <c r="Z2733" i="2"/>
  <c r="Z2738" i="2"/>
  <c r="Z2739" i="2"/>
  <c r="Z2740" i="2"/>
  <c r="Z2741" i="2"/>
  <c r="Z2742" i="2"/>
  <c r="Z2746" i="2"/>
  <c r="Z2747" i="2"/>
  <c r="Z2749" i="2"/>
  <c r="Z2754" i="2"/>
  <c r="Z2755" i="2"/>
  <c r="Z2757" i="2"/>
  <c r="Z2762" i="2"/>
  <c r="Z2763" i="2"/>
  <c r="Z2765" i="2"/>
  <c r="Z2770" i="2"/>
  <c r="Z2771" i="2"/>
  <c r="Z2773" i="2"/>
  <c r="Z2774" i="2"/>
  <c r="Z2778" i="2"/>
  <c r="Z2779" i="2"/>
  <c r="Z2781" i="2"/>
  <c r="Z2786" i="2"/>
  <c r="Z2787" i="2"/>
  <c r="Z2789" i="2"/>
  <c r="Z2790" i="2"/>
  <c r="Z2794" i="2"/>
  <c r="Z2795" i="2"/>
  <c r="Z2797" i="2"/>
  <c r="Z2802" i="2"/>
  <c r="Z2803" i="2"/>
  <c r="Z2805" i="2"/>
  <c r="Z2806" i="2"/>
  <c r="Z2810" i="2"/>
  <c r="Z2811" i="2"/>
  <c r="Z2813" i="2"/>
  <c r="Z2818" i="2"/>
  <c r="Z2819" i="2"/>
  <c r="Z2820" i="2"/>
  <c r="Z2821" i="2"/>
  <c r="Z2826" i="2"/>
  <c r="Z2827" i="2"/>
  <c r="Z2829" i="2"/>
  <c r="Z2834" i="2"/>
  <c r="Z2835" i="2"/>
  <c r="Z2837" i="2"/>
  <c r="Z2842" i="2"/>
  <c r="Z2843" i="2"/>
  <c r="Z2845" i="2"/>
  <c r="Z2850" i="2"/>
  <c r="Z2851" i="2"/>
  <c r="Z2853" i="2"/>
  <c r="Z2858" i="2"/>
  <c r="Z2859" i="2"/>
  <c r="Z2861" i="2"/>
  <c r="Z2866" i="2"/>
  <c r="Z2867" i="2"/>
  <c r="Z2869" i="2"/>
  <c r="Z2874" i="2"/>
  <c r="Z2875" i="2"/>
  <c r="Z2877" i="2"/>
  <c r="Z2882" i="2"/>
  <c r="Z2883" i="2"/>
  <c r="Z2885" i="2"/>
  <c r="Z2890" i="2"/>
  <c r="Z2891" i="2"/>
  <c r="Z2893" i="2"/>
  <c r="Z2898" i="2"/>
  <c r="Z2899" i="2"/>
  <c r="Z2901" i="2"/>
  <c r="Z2906" i="2"/>
  <c r="Z2907" i="2"/>
  <c r="Z2908" i="2"/>
  <c r="Z2909" i="2"/>
  <c r="Z2910" i="2"/>
  <c r="Z2914" i="2"/>
  <c r="Z2915" i="2"/>
  <c r="Z2917" i="2"/>
  <c r="Z2922" i="2"/>
  <c r="Z2923" i="2"/>
  <c r="Z2925" i="2"/>
  <c r="Z2926" i="2"/>
  <c r="Z2930" i="2"/>
  <c r="Z2931" i="2"/>
  <c r="Z2933" i="2"/>
  <c r="Z2938" i="2"/>
  <c r="Z2939" i="2"/>
  <c r="Z2941" i="2"/>
  <c r="Z2946" i="2"/>
  <c r="Z2947" i="2"/>
  <c r="Z2949" i="2"/>
  <c r="Z2954" i="2"/>
  <c r="Z2955" i="2"/>
  <c r="Z2957" i="2"/>
  <c r="Z2962" i="2"/>
  <c r="Z2963" i="2"/>
  <c r="Z2965" i="2"/>
  <c r="Z2970" i="2"/>
  <c r="Z2971" i="2"/>
  <c r="Z2973" i="2"/>
  <c r="Z2978" i="2"/>
  <c r="Z2979" i="2"/>
  <c r="Z2981" i="2"/>
  <c r="Z2986" i="2"/>
  <c r="Z2987" i="2"/>
  <c r="Z2988" i="2"/>
  <c r="Z2989" i="2"/>
  <c r="Z2994" i="2"/>
  <c r="Z2995" i="2"/>
  <c r="Z2997" i="2"/>
  <c r="Z3002" i="2"/>
  <c r="Z3003" i="2"/>
  <c r="Z3005" i="2"/>
  <c r="Z3010" i="2"/>
  <c r="Z3011" i="2"/>
  <c r="Z3013" i="2"/>
  <c r="Z3014" i="2"/>
  <c r="Z3018" i="2"/>
  <c r="Z3019" i="2"/>
  <c r="Z3021" i="2"/>
  <c r="Z3026" i="2"/>
  <c r="Z3027" i="2"/>
  <c r="Z3029" i="2"/>
  <c r="Z3034" i="2"/>
  <c r="Z3035" i="2"/>
  <c r="Z3037" i="2"/>
  <c r="Z3042" i="2"/>
  <c r="Z3043" i="2"/>
  <c r="Z3045" i="2"/>
  <c r="Z3046" i="2"/>
  <c r="Z3050" i="2"/>
  <c r="Z3051" i="2"/>
  <c r="Z3053" i="2"/>
  <c r="Z3058" i="2"/>
  <c r="Z3059" i="2"/>
  <c r="Z3061" i="2"/>
  <c r="Z3062" i="2"/>
  <c r="Z3066" i="2"/>
  <c r="Z3067" i="2"/>
  <c r="Z3069" i="2"/>
  <c r="Z3074" i="2"/>
  <c r="Z3075" i="2"/>
  <c r="Z3077" i="2"/>
  <c r="Z3078" i="2"/>
  <c r="Z3082" i="2"/>
  <c r="Z3083" i="2"/>
  <c r="Z3085" i="2"/>
  <c r="Z3090" i="2"/>
  <c r="Z3091" i="2"/>
  <c r="Z3093" i="2"/>
  <c r="Z3094" i="2"/>
  <c r="Z3098" i="2"/>
  <c r="Z3099" i="2"/>
  <c r="Z3101" i="2"/>
  <c r="Z3106" i="2"/>
  <c r="Z3107" i="2"/>
  <c r="Z3109" i="2"/>
  <c r="Z3110" i="2"/>
  <c r="Z3114" i="2"/>
  <c r="Z3115" i="2"/>
  <c r="Z3117" i="2"/>
  <c r="Z3122" i="2"/>
  <c r="Z3123" i="2"/>
  <c r="Z3125" i="2"/>
  <c r="Z3130" i="2"/>
  <c r="Z3131" i="2"/>
  <c r="Z3133" i="2"/>
  <c r="Z3138" i="2"/>
  <c r="Z3139" i="2"/>
  <c r="Z3141" i="2"/>
  <c r="Z3146" i="2"/>
  <c r="Z3147" i="2"/>
  <c r="Z3149" i="2"/>
  <c r="Z3154" i="2"/>
  <c r="Z3155" i="2"/>
  <c r="Z3157" i="2"/>
  <c r="Z3162" i="2"/>
  <c r="Z3163" i="2"/>
  <c r="Z3165" i="2"/>
  <c r="Z3170" i="2"/>
  <c r="Z3171" i="2"/>
  <c r="Z3173" i="2"/>
  <c r="Z3178" i="2"/>
  <c r="Z3179" i="2"/>
  <c r="Z3181" i="2"/>
  <c r="Z3186" i="2"/>
  <c r="Z3187" i="2"/>
  <c r="Z3189" i="2"/>
  <c r="Z3195" i="2"/>
  <c r="Z3197" i="2"/>
  <c r="Z3198" i="2"/>
  <c r="Z3203" i="2"/>
  <c r="Z3205" i="2"/>
  <c r="Z3210" i="2"/>
  <c r="Z3211" i="2"/>
  <c r="Z3213" i="2"/>
  <c r="Z3214" i="2"/>
  <c r="Z3219" i="2"/>
  <c r="Z3221" i="2"/>
  <c r="Z3226" i="2"/>
  <c r="Z3227" i="2"/>
  <c r="Z3229" i="2"/>
  <c r="Z3234" i="2"/>
  <c r="Z3235" i="2"/>
  <c r="Z3237" i="2"/>
  <c r="Z3243" i="2"/>
  <c r="Z3244" i="2"/>
  <c r="Z3245" i="2"/>
  <c r="Z3246" i="2"/>
  <c r="Z3250" i="2"/>
  <c r="Z3251" i="2"/>
  <c r="Z3253" i="2"/>
  <c r="Z3259" i="2"/>
  <c r="Z3261" i="2"/>
  <c r="Z3262" i="2"/>
  <c r="Z3266" i="2"/>
  <c r="Z3267" i="2"/>
  <c r="Z3269" i="2"/>
  <c r="Z3275" i="2"/>
  <c r="Z3277" i="2"/>
  <c r="Z3282" i="2"/>
  <c r="Z3283" i="2"/>
  <c r="Z3285" i="2"/>
  <c r="Z3291" i="2"/>
  <c r="Z3293" i="2"/>
  <c r="Z3298" i="2"/>
  <c r="Z3299" i="2"/>
  <c r="Z3301" i="2"/>
  <c r="Z3307" i="2"/>
  <c r="Z3309" i="2"/>
  <c r="Z3314" i="2"/>
  <c r="Z3315" i="2"/>
  <c r="Z3317" i="2"/>
  <c r="Z3323" i="2"/>
  <c r="Z3325" i="2"/>
  <c r="Z3330" i="2"/>
  <c r="Z3331" i="2"/>
  <c r="Z3333" i="2"/>
  <c r="Z3334" i="2"/>
  <c r="Z3339" i="2"/>
  <c r="Z3341" i="2"/>
  <c r="Z3346" i="2"/>
  <c r="Z3347" i="2"/>
  <c r="Z3349" i="2"/>
  <c r="Z3350" i="2"/>
  <c r="Z3355" i="2"/>
  <c r="Z3357" i="2"/>
  <c r="Z3362" i="2"/>
  <c r="Z3363" i="2"/>
  <c r="Z3365" i="2"/>
  <c r="Z3366" i="2"/>
  <c r="Z3370" i="2"/>
  <c r="Z3371" i="2"/>
  <c r="Z3373" i="2"/>
  <c r="Z3379" i="2"/>
  <c r="Z3381" i="2"/>
  <c r="Z3386" i="2"/>
  <c r="Z3387" i="2"/>
  <c r="Z3389" i="2"/>
  <c r="Z3395" i="2"/>
  <c r="Z3397" i="2"/>
  <c r="Z3398" i="2"/>
  <c r="Z3402" i="2"/>
  <c r="Z3403" i="2"/>
  <c r="Z3405" i="2"/>
  <c r="Z3411" i="2"/>
  <c r="Z3413" i="2"/>
  <c r="Z3418" i="2"/>
  <c r="Z3419" i="2"/>
  <c r="Z3421" i="2"/>
  <c r="Z3427" i="2"/>
  <c r="Z3429" i="2"/>
  <c r="Z3434" i="2"/>
  <c r="Z3435" i="2"/>
  <c r="Z3437" i="2"/>
  <c r="Z3443" i="2"/>
  <c r="Z3445" i="2"/>
  <c r="Z3450" i="2"/>
  <c r="Z3451" i="2"/>
  <c r="Z3453" i="2"/>
  <c r="Z3459" i="2"/>
  <c r="Z3461" i="2"/>
  <c r="Z3466" i="2"/>
  <c r="Z3467" i="2"/>
  <c r="Z3469" i="2"/>
  <c r="Z3474" i="2"/>
  <c r="Z3475" i="2"/>
  <c r="Z3477" i="2"/>
  <c r="Z3483" i="2"/>
  <c r="Z3485" i="2"/>
  <c r="Z3490" i="2"/>
  <c r="Z3491" i="2"/>
  <c r="Z3493" i="2"/>
  <c r="Z3499" i="2"/>
  <c r="Z3501" i="2"/>
  <c r="Z3506" i="2"/>
  <c r="Z3507" i="2"/>
  <c r="Z3509" i="2"/>
  <c r="Z3515" i="2"/>
  <c r="Z3517" i="2"/>
  <c r="Z3518" i="2"/>
  <c r="Z3522" i="2"/>
  <c r="Z3523" i="2"/>
  <c r="Z3525" i="2"/>
  <c r="Z3526" i="2"/>
  <c r="Z3531" i="2"/>
  <c r="Z3533" i="2"/>
  <c r="Z3538" i="2"/>
  <c r="Z3539" i="2"/>
  <c r="Z3541" i="2"/>
  <c r="Z3547" i="2"/>
  <c r="Z3548" i="2"/>
  <c r="Z3549" i="2"/>
  <c r="Z3554" i="2"/>
  <c r="Z3555" i="2"/>
  <c r="Z3557" i="2"/>
  <c r="Z3558" i="2"/>
  <c r="Z3563" i="2"/>
  <c r="Z3565" i="2"/>
  <c r="Z3570" i="2"/>
  <c r="Z3571" i="2"/>
  <c r="Z3573" i="2"/>
  <c r="Z3575" i="2"/>
  <c r="Z3578" i="2"/>
  <c r="Z3579" i="2"/>
  <c r="Z3581" i="2"/>
  <c r="Z3587" i="2"/>
  <c r="Z3589" i="2"/>
  <c r="Z3590" i="2"/>
  <c r="Z3594" i="2"/>
  <c r="Z3595" i="2"/>
  <c r="Z3597" i="2"/>
  <c r="Z3598" i="2"/>
  <c r="Z3603" i="2"/>
  <c r="Z3605" i="2"/>
  <c r="Z3610" i="2"/>
  <c r="Z3611" i="2"/>
  <c r="Z3613" i="2"/>
  <c r="Z3619" i="2"/>
  <c r="Z3621" i="2"/>
  <c r="Z3626" i="2"/>
  <c r="Z3627" i="2"/>
  <c r="Z3629" i="2"/>
  <c r="Z3635" i="2"/>
  <c r="Z3637" i="2"/>
  <c r="Z3638" i="2"/>
  <c r="Z3642" i="2"/>
  <c r="Z3643" i="2"/>
  <c r="Z3645" i="2"/>
  <c r="Z3651" i="2"/>
  <c r="Z3653" i="2"/>
  <c r="Z3654" i="2"/>
  <c r="Z3658" i="2"/>
  <c r="Z3659" i="2"/>
  <c r="Z3661" i="2"/>
  <c r="Z3667" i="2"/>
  <c r="Z3669" i="2"/>
  <c r="Z3674" i="2"/>
  <c r="Z3675" i="2"/>
  <c r="Z3677" i="2"/>
  <c r="Z3683" i="2"/>
  <c r="Z3685" i="2"/>
  <c r="Z3686" i="2"/>
  <c r="Z3690" i="2"/>
  <c r="Z3691" i="2"/>
  <c r="Z3693" i="2"/>
  <c r="Z3694" i="2"/>
  <c r="Z3699" i="2"/>
  <c r="Z3701" i="2"/>
  <c r="Z3706" i="2"/>
  <c r="Z3707" i="2"/>
  <c r="Z3709" i="2"/>
  <c r="Z3715" i="2"/>
  <c r="Z3717" i="2"/>
  <c r="Z3722" i="2"/>
  <c r="Z3723" i="2"/>
  <c r="Z3725" i="2"/>
  <c r="Z3731" i="2"/>
  <c r="Z3733" i="2"/>
  <c r="Z3738" i="2"/>
  <c r="Z3739" i="2"/>
  <c r="Z3741" i="2"/>
  <c r="Z3742" i="2"/>
  <c r="Z3747" i="2"/>
  <c r="Z3749" i="2"/>
  <c r="Z3750" i="2"/>
  <c r="Z3754" i="2"/>
  <c r="Z3755" i="2"/>
  <c r="Z3757" i="2"/>
  <c r="Z3758" i="2"/>
  <c r="Z3763" i="2"/>
  <c r="Z3765" i="2"/>
  <c r="Z3770" i="2"/>
  <c r="Z3771" i="2"/>
  <c r="Z3773" i="2"/>
  <c r="Z3774" i="2"/>
  <c r="Z3778" i="2"/>
  <c r="Z3779" i="2"/>
  <c r="Z3781" i="2"/>
  <c r="Z3787" i="2"/>
  <c r="Z3789" i="2"/>
  <c r="Z3790" i="2"/>
  <c r="Z3794" i="2"/>
  <c r="Z3795" i="2"/>
  <c r="Z3796" i="2"/>
  <c r="Z3797" i="2"/>
  <c r="Z3803" i="2"/>
  <c r="Z3804" i="2"/>
  <c r="Z3805" i="2"/>
  <c r="Z3806" i="2"/>
  <c r="Z3810" i="2"/>
  <c r="Z3811" i="2"/>
  <c r="Z3813" i="2"/>
  <c r="Z3819" i="2"/>
  <c r="Z3821" i="2"/>
  <c r="Z3822" i="2"/>
  <c r="Z3826" i="2"/>
  <c r="Z3827" i="2"/>
  <c r="Z3829" i="2"/>
  <c r="Z3834" i="2"/>
  <c r="Z3835" i="2"/>
  <c r="Z3837" i="2"/>
  <c r="Z3843" i="2"/>
  <c r="Z3845" i="2"/>
  <c r="Z3850" i="2"/>
  <c r="Z3851" i="2"/>
  <c r="Z3853" i="2"/>
  <c r="Z3854" i="2"/>
  <c r="Z3859" i="2"/>
  <c r="Z3861" i="2"/>
  <c r="Z3862" i="2"/>
  <c r="Z3866" i="2"/>
  <c r="Z3867" i="2"/>
  <c r="Z3869" i="2"/>
  <c r="Z3870" i="2"/>
  <c r="Z3875" i="2"/>
  <c r="Z3877" i="2"/>
  <c r="Z3882" i="2"/>
  <c r="Z3883" i="2"/>
  <c r="Z3885" i="2"/>
  <c r="Z3891" i="2"/>
  <c r="Z3893" i="2"/>
  <c r="Z3898" i="2"/>
  <c r="Z3899" i="2"/>
  <c r="Z3901" i="2"/>
  <c r="Z3907" i="2"/>
  <c r="Z3909" i="2"/>
  <c r="Z3914" i="2"/>
  <c r="Z3915" i="2"/>
  <c r="Z3916" i="2"/>
  <c r="Z3917" i="2"/>
  <c r="Z3923" i="2"/>
  <c r="Z3925" i="2"/>
  <c r="Z3930" i="2"/>
  <c r="Z3931" i="2"/>
  <c r="Z3933" i="2"/>
  <c r="Z3939" i="2"/>
  <c r="Z3941" i="2"/>
  <c r="Z3942" i="2"/>
  <c r="Z3946" i="2"/>
  <c r="Z3947" i="2"/>
  <c r="Z3949" i="2"/>
  <c r="Z3955" i="2"/>
  <c r="Z3957" i="2"/>
  <c r="Z3958" i="2"/>
  <c r="Z3962" i="2"/>
  <c r="Z3963" i="2"/>
  <c r="Z3965" i="2"/>
  <c r="Z3971" i="2"/>
  <c r="Z3973" i="2"/>
  <c r="Z3978" i="2"/>
  <c r="Z3979" i="2"/>
  <c r="Z3981" i="2"/>
  <c r="Z3987" i="2"/>
  <c r="Z3989" i="2"/>
  <c r="Z3994" i="2"/>
  <c r="Z3995" i="2"/>
  <c r="Z3997" i="2"/>
  <c r="Z4003" i="2"/>
  <c r="Z4005" i="2"/>
  <c r="C1007" i="10"/>
  <c r="C1023" i="10"/>
  <c r="C1038" i="10"/>
  <c r="C1045" i="10"/>
  <c r="C1056" i="10"/>
  <c r="C1094" i="10"/>
  <c r="C1102" i="10"/>
  <c r="C1113" i="10"/>
  <c r="C1117" i="10"/>
  <c r="C1123" i="10"/>
  <c r="C1139" i="10"/>
  <c r="C1152" i="10"/>
  <c r="C1176" i="10"/>
  <c r="C1223" i="10"/>
  <c r="C1225" i="10"/>
  <c r="C1229" i="10"/>
  <c r="C1241" i="10"/>
  <c r="C1002" i="10"/>
  <c r="A1252" i="10"/>
  <c r="B1252" i="10"/>
  <c r="D1252" i="10"/>
  <c r="E1252" i="10"/>
  <c r="F1252" i="10"/>
  <c r="G1252" i="10"/>
  <c r="H1252" i="10"/>
  <c r="I1252" i="10"/>
  <c r="J1252" i="10"/>
  <c r="A1206" i="10"/>
  <c r="B1206" i="10"/>
  <c r="D1206" i="10"/>
  <c r="E1206" i="10"/>
  <c r="F1206" i="10"/>
  <c r="G1206" i="10"/>
  <c r="H1206" i="10"/>
  <c r="I1206" i="10"/>
  <c r="J1206" i="10"/>
  <c r="A1207" i="10"/>
  <c r="B1207" i="10"/>
  <c r="D1207" i="10"/>
  <c r="E1207" i="10"/>
  <c r="F1207" i="10"/>
  <c r="G1207" i="10"/>
  <c r="H1207" i="10"/>
  <c r="I1207" i="10"/>
  <c r="J1207" i="10"/>
  <c r="A1208" i="10"/>
  <c r="B1208" i="10"/>
  <c r="D1208" i="10"/>
  <c r="E1208" i="10"/>
  <c r="F1208" i="10"/>
  <c r="G1208" i="10"/>
  <c r="H1208" i="10"/>
  <c r="I1208" i="10"/>
  <c r="J1208" i="10"/>
  <c r="A1209" i="10"/>
  <c r="B1209" i="10"/>
  <c r="D1209" i="10"/>
  <c r="E1209" i="10"/>
  <c r="F1209" i="10"/>
  <c r="G1209" i="10"/>
  <c r="H1209" i="10"/>
  <c r="I1209" i="10"/>
  <c r="J1209" i="10"/>
  <c r="A1210" i="10"/>
  <c r="B1210" i="10"/>
  <c r="D1210" i="10"/>
  <c r="E1210" i="10"/>
  <c r="F1210" i="10"/>
  <c r="G1210" i="10"/>
  <c r="H1210" i="10"/>
  <c r="I1210" i="10"/>
  <c r="J1210" i="10"/>
  <c r="A1211" i="10"/>
  <c r="B1211" i="10"/>
  <c r="D1211" i="10"/>
  <c r="E1211" i="10"/>
  <c r="F1211" i="10"/>
  <c r="G1211" i="10"/>
  <c r="H1211" i="10"/>
  <c r="I1211" i="10"/>
  <c r="J1211" i="10"/>
  <c r="A1212" i="10"/>
  <c r="B1212" i="10"/>
  <c r="D1212" i="10"/>
  <c r="E1212" i="10"/>
  <c r="F1212" i="10"/>
  <c r="G1212" i="10"/>
  <c r="H1212" i="10"/>
  <c r="I1212" i="10"/>
  <c r="J1212" i="10"/>
  <c r="A1213" i="10"/>
  <c r="B1213" i="10"/>
  <c r="D1213" i="10"/>
  <c r="E1213" i="10"/>
  <c r="F1213" i="10"/>
  <c r="G1213" i="10"/>
  <c r="H1213" i="10"/>
  <c r="I1213" i="10"/>
  <c r="J1213" i="10"/>
  <c r="A1214" i="10"/>
  <c r="B1214" i="10"/>
  <c r="D1214" i="10"/>
  <c r="E1214" i="10"/>
  <c r="F1214" i="10"/>
  <c r="G1214" i="10"/>
  <c r="H1214" i="10"/>
  <c r="I1214" i="10"/>
  <c r="J1214" i="10"/>
  <c r="A1215" i="10"/>
  <c r="B1215" i="10"/>
  <c r="D1215" i="10"/>
  <c r="E1215" i="10"/>
  <c r="F1215" i="10"/>
  <c r="G1215" i="10"/>
  <c r="H1215" i="10"/>
  <c r="I1215" i="10"/>
  <c r="J1215" i="10"/>
  <c r="A1216" i="10"/>
  <c r="B1216" i="10"/>
  <c r="D1216" i="10"/>
  <c r="E1216" i="10"/>
  <c r="F1216" i="10"/>
  <c r="G1216" i="10"/>
  <c r="H1216" i="10"/>
  <c r="I1216" i="10"/>
  <c r="J1216" i="10"/>
  <c r="A1217" i="10"/>
  <c r="B1217" i="10"/>
  <c r="D1217" i="10"/>
  <c r="E1217" i="10"/>
  <c r="F1217" i="10"/>
  <c r="G1217" i="10"/>
  <c r="H1217" i="10"/>
  <c r="I1217" i="10"/>
  <c r="J1217" i="10"/>
  <c r="A1218" i="10"/>
  <c r="B1218" i="10"/>
  <c r="D1218" i="10"/>
  <c r="E1218" i="10"/>
  <c r="F1218" i="10"/>
  <c r="G1218" i="10"/>
  <c r="H1218" i="10"/>
  <c r="I1218" i="10"/>
  <c r="J1218" i="10"/>
  <c r="A1219" i="10"/>
  <c r="B1219" i="10"/>
  <c r="D1219" i="10"/>
  <c r="E1219" i="10"/>
  <c r="F1219" i="10"/>
  <c r="G1219" i="10"/>
  <c r="H1219" i="10"/>
  <c r="I1219" i="10"/>
  <c r="J1219" i="10"/>
  <c r="A1220" i="10"/>
  <c r="B1220" i="10"/>
  <c r="D1220" i="10"/>
  <c r="E1220" i="10"/>
  <c r="F1220" i="10"/>
  <c r="G1220" i="10"/>
  <c r="H1220" i="10"/>
  <c r="I1220" i="10"/>
  <c r="J1220" i="10"/>
  <c r="A1221" i="10"/>
  <c r="B1221" i="10"/>
  <c r="D1221" i="10"/>
  <c r="E1221" i="10"/>
  <c r="F1221" i="10"/>
  <c r="G1221" i="10"/>
  <c r="H1221" i="10"/>
  <c r="I1221" i="10"/>
  <c r="J1221" i="10"/>
  <c r="A1222" i="10"/>
  <c r="B1222" i="10"/>
  <c r="D1222" i="10"/>
  <c r="E1222" i="10"/>
  <c r="F1222" i="10"/>
  <c r="G1222" i="10"/>
  <c r="H1222" i="10"/>
  <c r="I1222" i="10"/>
  <c r="J1222" i="10"/>
  <c r="A1223" i="10"/>
  <c r="B1223" i="10"/>
  <c r="D1223" i="10"/>
  <c r="E1223" i="10"/>
  <c r="F1223" i="10"/>
  <c r="G1223" i="10"/>
  <c r="H1223" i="10"/>
  <c r="I1223" i="10"/>
  <c r="J1223" i="10"/>
  <c r="A1224" i="10"/>
  <c r="B1224" i="10"/>
  <c r="D1224" i="10"/>
  <c r="E1224" i="10"/>
  <c r="F1224" i="10"/>
  <c r="G1224" i="10"/>
  <c r="H1224" i="10"/>
  <c r="I1224" i="10"/>
  <c r="J1224" i="10"/>
  <c r="A1225" i="10"/>
  <c r="B1225" i="10"/>
  <c r="D1225" i="10"/>
  <c r="E1225" i="10"/>
  <c r="F1225" i="10"/>
  <c r="G1225" i="10"/>
  <c r="H1225" i="10"/>
  <c r="I1225" i="10"/>
  <c r="J1225" i="10"/>
  <c r="A1226" i="10"/>
  <c r="B1226" i="10"/>
  <c r="D1226" i="10"/>
  <c r="E1226" i="10"/>
  <c r="F1226" i="10"/>
  <c r="G1226" i="10"/>
  <c r="H1226" i="10"/>
  <c r="I1226" i="10"/>
  <c r="J1226" i="10"/>
  <c r="A1227" i="10"/>
  <c r="B1227" i="10"/>
  <c r="D1227" i="10"/>
  <c r="E1227" i="10"/>
  <c r="F1227" i="10"/>
  <c r="G1227" i="10"/>
  <c r="H1227" i="10"/>
  <c r="I1227" i="10"/>
  <c r="J1227" i="10"/>
  <c r="A1228" i="10"/>
  <c r="B1228" i="10"/>
  <c r="D1228" i="10"/>
  <c r="E1228" i="10"/>
  <c r="F1228" i="10"/>
  <c r="G1228" i="10"/>
  <c r="H1228" i="10"/>
  <c r="I1228" i="10"/>
  <c r="J1228" i="10"/>
  <c r="A1229" i="10"/>
  <c r="B1229" i="10"/>
  <c r="D1229" i="10"/>
  <c r="E1229" i="10"/>
  <c r="F1229" i="10"/>
  <c r="G1229" i="10"/>
  <c r="H1229" i="10"/>
  <c r="I1229" i="10"/>
  <c r="J1229" i="10"/>
  <c r="A1230" i="10"/>
  <c r="B1230" i="10"/>
  <c r="D1230" i="10"/>
  <c r="E1230" i="10"/>
  <c r="F1230" i="10"/>
  <c r="G1230" i="10"/>
  <c r="H1230" i="10"/>
  <c r="I1230" i="10"/>
  <c r="J1230" i="10"/>
  <c r="A1231" i="10"/>
  <c r="B1231" i="10"/>
  <c r="D1231" i="10"/>
  <c r="E1231" i="10"/>
  <c r="F1231" i="10"/>
  <c r="G1231" i="10"/>
  <c r="H1231" i="10"/>
  <c r="I1231" i="10"/>
  <c r="J1231" i="10"/>
  <c r="A1232" i="10"/>
  <c r="B1232" i="10"/>
  <c r="D1232" i="10"/>
  <c r="E1232" i="10"/>
  <c r="F1232" i="10"/>
  <c r="G1232" i="10"/>
  <c r="H1232" i="10"/>
  <c r="I1232" i="10"/>
  <c r="J1232" i="10"/>
  <c r="A1233" i="10"/>
  <c r="B1233" i="10"/>
  <c r="D1233" i="10"/>
  <c r="E1233" i="10"/>
  <c r="F1233" i="10"/>
  <c r="G1233" i="10"/>
  <c r="H1233" i="10"/>
  <c r="I1233" i="10"/>
  <c r="J1233" i="10"/>
  <c r="A1234" i="10"/>
  <c r="B1234" i="10"/>
  <c r="D1234" i="10"/>
  <c r="E1234" i="10"/>
  <c r="F1234" i="10"/>
  <c r="G1234" i="10"/>
  <c r="H1234" i="10"/>
  <c r="I1234" i="10"/>
  <c r="J1234" i="10"/>
  <c r="A1235" i="10"/>
  <c r="B1235" i="10"/>
  <c r="D1235" i="10"/>
  <c r="E1235" i="10"/>
  <c r="F1235" i="10"/>
  <c r="G1235" i="10"/>
  <c r="H1235" i="10"/>
  <c r="I1235" i="10"/>
  <c r="J1235" i="10"/>
  <c r="A1236" i="10"/>
  <c r="B1236" i="10"/>
  <c r="D1236" i="10"/>
  <c r="E1236" i="10"/>
  <c r="F1236" i="10"/>
  <c r="G1236" i="10"/>
  <c r="H1236" i="10"/>
  <c r="I1236" i="10"/>
  <c r="J1236" i="10"/>
  <c r="A1237" i="10"/>
  <c r="B1237" i="10"/>
  <c r="D1237" i="10"/>
  <c r="E1237" i="10"/>
  <c r="F1237" i="10"/>
  <c r="G1237" i="10"/>
  <c r="H1237" i="10"/>
  <c r="I1237" i="10"/>
  <c r="J1237" i="10"/>
  <c r="A1238" i="10"/>
  <c r="B1238" i="10"/>
  <c r="D1238" i="10"/>
  <c r="E1238" i="10"/>
  <c r="F1238" i="10"/>
  <c r="G1238" i="10"/>
  <c r="H1238" i="10"/>
  <c r="I1238" i="10"/>
  <c r="J1238" i="10"/>
  <c r="A1239" i="10"/>
  <c r="B1239" i="10"/>
  <c r="D1239" i="10"/>
  <c r="E1239" i="10"/>
  <c r="F1239" i="10"/>
  <c r="G1239" i="10"/>
  <c r="H1239" i="10"/>
  <c r="I1239" i="10"/>
  <c r="J1239" i="10"/>
  <c r="A1240" i="10"/>
  <c r="B1240" i="10"/>
  <c r="D1240" i="10"/>
  <c r="E1240" i="10"/>
  <c r="F1240" i="10"/>
  <c r="G1240" i="10"/>
  <c r="H1240" i="10"/>
  <c r="I1240" i="10"/>
  <c r="J1240" i="10"/>
  <c r="A1241" i="10"/>
  <c r="B1241" i="10"/>
  <c r="D1241" i="10"/>
  <c r="E1241" i="10"/>
  <c r="F1241" i="10"/>
  <c r="G1241" i="10"/>
  <c r="H1241" i="10"/>
  <c r="I1241" i="10"/>
  <c r="J1241" i="10"/>
  <c r="A1242" i="10"/>
  <c r="B1242" i="10"/>
  <c r="D1242" i="10"/>
  <c r="E1242" i="10"/>
  <c r="F1242" i="10"/>
  <c r="G1242" i="10"/>
  <c r="H1242" i="10"/>
  <c r="I1242" i="10"/>
  <c r="J1242" i="10"/>
  <c r="A1243" i="10"/>
  <c r="B1243" i="10"/>
  <c r="D1243" i="10"/>
  <c r="E1243" i="10"/>
  <c r="F1243" i="10"/>
  <c r="G1243" i="10"/>
  <c r="H1243" i="10"/>
  <c r="I1243" i="10"/>
  <c r="J1243" i="10"/>
  <c r="A1244" i="10"/>
  <c r="B1244" i="10"/>
  <c r="D1244" i="10"/>
  <c r="E1244" i="10"/>
  <c r="F1244" i="10"/>
  <c r="G1244" i="10"/>
  <c r="H1244" i="10"/>
  <c r="I1244" i="10"/>
  <c r="J1244" i="10"/>
  <c r="A1245" i="10"/>
  <c r="B1245" i="10"/>
  <c r="D1245" i="10"/>
  <c r="E1245" i="10"/>
  <c r="F1245" i="10"/>
  <c r="G1245" i="10"/>
  <c r="H1245" i="10"/>
  <c r="I1245" i="10"/>
  <c r="J1245" i="10"/>
  <c r="A1246" i="10"/>
  <c r="B1246" i="10"/>
  <c r="D1246" i="10"/>
  <c r="E1246" i="10"/>
  <c r="F1246" i="10"/>
  <c r="G1246" i="10"/>
  <c r="H1246" i="10"/>
  <c r="I1246" i="10"/>
  <c r="J1246" i="10"/>
  <c r="A1247" i="10"/>
  <c r="B1247" i="10"/>
  <c r="D1247" i="10"/>
  <c r="E1247" i="10"/>
  <c r="F1247" i="10"/>
  <c r="G1247" i="10"/>
  <c r="H1247" i="10"/>
  <c r="I1247" i="10"/>
  <c r="J1247" i="10"/>
  <c r="A1248" i="10"/>
  <c r="B1248" i="10"/>
  <c r="D1248" i="10"/>
  <c r="E1248" i="10"/>
  <c r="F1248" i="10"/>
  <c r="G1248" i="10"/>
  <c r="H1248" i="10"/>
  <c r="I1248" i="10"/>
  <c r="J1248" i="10"/>
  <c r="A1249" i="10"/>
  <c r="B1249" i="10"/>
  <c r="D1249" i="10"/>
  <c r="E1249" i="10"/>
  <c r="F1249" i="10"/>
  <c r="G1249" i="10"/>
  <c r="H1249" i="10"/>
  <c r="I1249" i="10"/>
  <c r="J1249" i="10"/>
  <c r="A1250" i="10"/>
  <c r="B1250" i="10"/>
  <c r="D1250" i="10"/>
  <c r="E1250" i="10"/>
  <c r="F1250" i="10"/>
  <c r="G1250" i="10"/>
  <c r="H1250" i="10"/>
  <c r="I1250" i="10"/>
  <c r="J1250" i="10"/>
  <c r="A1251" i="10"/>
  <c r="B1251" i="10"/>
  <c r="D1251" i="10"/>
  <c r="E1251" i="10"/>
  <c r="F1251" i="10"/>
  <c r="G1251" i="10"/>
  <c r="H1251" i="10"/>
  <c r="I1251" i="10"/>
  <c r="J1251" i="10"/>
  <c r="A1162" i="10"/>
  <c r="B1162" i="10"/>
  <c r="D1162" i="10"/>
  <c r="E1162" i="10"/>
  <c r="F1162" i="10"/>
  <c r="G1162" i="10"/>
  <c r="H1162" i="10"/>
  <c r="I1162" i="10"/>
  <c r="J1162" i="10"/>
  <c r="A1163" i="10"/>
  <c r="B1163" i="10"/>
  <c r="D1163" i="10"/>
  <c r="E1163" i="10"/>
  <c r="F1163" i="10"/>
  <c r="G1163" i="10"/>
  <c r="H1163" i="10"/>
  <c r="I1163" i="10"/>
  <c r="J1163" i="10"/>
  <c r="A1164" i="10"/>
  <c r="B1164" i="10"/>
  <c r="D1164" i="10"/>
  <c r="E1164" i="10"/>
  <c r="F1164" i="10"/>
  <c r="G1164" i="10"/>
  <c r="H1164" i="10"/>
  <c r="I1164" i="10"/>
  <c r="J1164" i="10"/>
  <c r="A1165" i="10"/>
  <c r="B1165" i="10"/>
  <c r="D1165" i="10"/>
  <c r="E1165" i="10"/>
  <c r="F1165" i="10"/>
  <c r="G1165" i="10"/>
  <c r="H1165" i="10"/>
  <c r="I1165" i="10"/>
  <c r="J1165" i="10"/>
  <c r="A1166" i="10"/>
  <c r="B1166" i="10"/>
  <c r="D1166" i="10"/>
  <c r="E1166" i="10"/>
  <c r="F1166" i="10"/>
  <c r="G1166" i="10"/>
  <c r="H1166" i="10"/>
  <c r="I1166" i="10"/>
  <c r="J1166" i="10"/>
  <c r="A1167" i="10"/>
  <c r="B1167" i="10"/>
  <c r="D1167" i="10"/>
  <c r="E1167" i="10"/>
  <c r="F1167" i="10"/>
  <c r="G1167" i="10"/>
  <c r="H1167" i="10"/>
  <c r="I1167" i="10"/>
  <c r="J1167" i="10"/>
  <c r="A1168" i="10"/>
  <c r="B1168" i="10"/>
  <c r="D1168" i="10"/>
  <c r="E1168" i="10"/>
  <c r="F1168" i="10"/>
  <c r="G1168" i="10"/>
  <c r="H1168" i="10"/>
  <c r="I1168" i="10"/>
  <c r="J1168" i="10"/>
  <c r="A1169" i="10"/>
  <c r="B1169" i="10"/>
  <c r="D1169" i="10"/>
  <c r="E1169" i="10"/>
  <c r="F1169" i="10"/>
  <c r="G1169" i="10"/>
  <c r="H1169" i="10"/>
  <c r="I1169" i="10"/>
  <c r="J1169" i="10"/>
  <c r="A1170" i="10"/>
  <c r="B1170" i="10"/>
  <c r="D1170" i="10"/>
  <c r="E1170" i="10"/>
  <c r="F1170" i="10"/>
  <c r="G1170" i="10"/>
  <c r="H1170" i="10"/>
  <c r="I1170" i="10"/>
  <c r="J1170" i="10"/>
  <c r="A1171" i="10"/>
  <c r="B1171" i="10"/>
  <c r="D1171" i="10"/>
  <c r="E1171" i="10"/>
  <c r="F1171" i="10"/>
  <c r="G1171" i="10"/>
  <c r="H1171" i="10"/>
  <c r="I1171" i="10"/>
  <c r="J1171" i="10"/>
  <c r="A1172" i="10"/>
  <c r="B1172" i="10"/>
  <c r="D1172" i="10"/>
  <c r="E1172" i="10"/>
  <c r="F1172" i="10"/>
  <c r="G1172" i="10"/>
  <c r="H1172" i="10"/>
  <c r="I1172" i="10"/>
  <c r="J1172" i="10"/>
  <c r="A1173" i="10"/>
  <c r="B1173" i="10"/>
  <c r="D1173" i="10"/>
  <c r="E1173" i="10"/>
  <c r="F1173" i="10"/>
  <c r="G1173" i="10"/>
  <c r="H1173" i="10"/>
  <c r="I1173" i="10"/>
  <c r="J1173" i="10"/>
  <c r="A1174" i="10"/>
  <c r="B1174" i="10"/>
  <c r="D1174" i="10"/>
  <c r="E1174" i="10"/>
  <c r="F1174" i="10"/>
  <c r="G1174" i="10"/>
  <c r="H1174" i="10"/>
  <c r="I1174" i="10"/>
  <c r="J1174" i="10"/>
  <c r="A1175" i="10"/>
  <c r="B1175" i="10"/>
  <c r="D1175" i="10"/>
  <c r="E1175" i="10"/>
  <c r="F1175" i="10"/>
  <c r="G1175" i="10"/>
  <c r="H1175" i="10"/>
  <c r="I1175" i="10"/>
  <c r="J1175" i="10"/>
  <c r="A1176" i="10"/>
  <c r="B1176" i="10"/>
  <c r="D1176" i="10"/>
  <c r="E1176" i="10"/>
  <c r="F1176" i="10"/>
  <c r="G1176" i="10"/>
  <c r="H1176" i="10"/>
  <c r="I1176" i="10"/>
  <c r="J1176" i="10"/>
  <c r="A1177" i="10"/>
  <c r="B1177" i="10"/>
  <c r="D1177" i="10"/>
  <c r="E1177" i="10"/>
  <c r="F1177" i="10"/>
  <c r="G1177" i="10"/>
  <c r="H1177" i="10"/>
  <c r="I1177" i="10"/>
  <c r="J1177" i="10"/>
  <c r="A1178" i="10"/>
  <c r="B1178" i="10"/>
  <c r="D1178" i="10"/>
  <c r="E1178" i="10"/>
  <c r="F1178" i="10"/>
  <c r="G1178" i="10"/>
  <c r="H1178" i="10"/>
  <c r="I1178" i="10"/>
  <c r="J1178" i="10"/>
  <c r="A1179" i="10"/>
  <c r="B1179" i="10"/>
  <c r="D1179" i="10"/>
  <c r="E1179" i="10"/>
  <c r="F1179" i="10"/>
  <c r="G1179" i="10"/>
  <c r="H1179" i="10"/>
  <c r="I1179" i="10"/>
  <c r="J1179" i="10"/>
  <c r="A1180" i="10"/>
  <c r="B1180" i="10"/>
  <c r="D1180" i="10"/>
  <c r="E1180" i="10"/>
  <c r="F1180" i="10"/>
  <c r="G1180" i="10"/>
  <c r="H1180" i="10"/>
  <c r="I1180" i="10"/>
  <c r="J1180" i="10"/>
  <c r="A1181" i="10"/>
  <c r="B1181" i="10"/>
  <c r="D1181" i="10"/>
  <c r="E1181" i="10"/>
  <c r="F1181" i="10"/>
  <c r="G1181" i="10"/>
  <c r="H1181" i="10"/>
  <c r="I1181" i="10"/>
  <c r="J1181" i="10"/>
  <c r="A1182" i="10"/>
  <c r="B1182" i="10"/>
  <c r="D1182" i="10"/>
  <c r="E1182" i="10"/>
  <c r="F1182" i="10"/>
  <c r="G1182" i="10"/>
  <c r="H1182" i="10"/>
  <c r="I1182" i="10"/>
  <c r="J1182" i="10"/>
  <c r="A1183" i="10"/>
  <c r="B1183" i="10"/>
  <c r="D1183" i="10"/>
  <c r="E1183" i="10"/>
  <c r="F1183" i="10"/>
  <c r="G1183" i="10"/>
  <c r="H1183" i="10"/>
  <c r="I1183" i="10"/>
  <c r="J1183" i="10"/>
  <c r="A1184" i="10"/>
  <c r="B1184" i="10"/>
  <c r="D1184" i="10"/>
  <c r="E1184" i="10"/>
  <c r="F1184" i="10"/>
  <c r="G1184" i="10"/>
  <c r="H1184" i="10"/>
  <c r="I1184" i="10"/>
  <c r="J1184" i="10"/>
  <c r="A1185" i="10"/>
  <c r="B1185" i="10"/>
  <c r="D1185" i="10"/>
  <c r="E1185" i="10"/>
  <c r="F1185" i="10"/>
  <c r="G1185" i="10"/>
  <c r="H1185" i="10"/>
  <c r="I1185" i="10"/>
  <c r="J1185" i="10"/>
  <c r="A1186" i="10"/>
  <c r="B1186" i="10"/>
  <c r="D1186" i="10"/>
  <c r="E1186" i="10"/>
  <c r="F1186" i="10"/>
  <c r="G1186" i="10"/>
  <c r="H1186" i="10"/>
  <c r="I1186" i="10"/>
  <c r="J1186" i="10"/>
  <c r="A1187" i="10"/>
  <c r="B1187" i="10"/>
  <c r="D1187" i="10"/>
  <c r="E1187" i="10"/>
  <c r="F1187" i="10"/>
  <c r="G1187" i="10"/>
  <c r="H1187" i="10"/>
  <c r="I1187" i="10"/>
  <c r="J1187" i="10"/>
  <c r="A1188" i="10"/>
  <c r="B1188" i="10"/>
  <c r="D1188" i="10"/>
  <c r="E1188" i="10"/>
  <c r="F1188" i="10"/>
  <c r="G1188" i="10"/>
  <c r="H1188" i="10"/>
  <c r="I1188" i="10"/>
  <c r="J1188" i="10"/>
  <c r="A1189" i="10"/>
  <c r="B1189" i="10"/>
  <c r="D1189" i="10"/>
  <c r="E1189" i="10"/>
  <c r="F1189" i="10"/>
  <c r="G1189" i="10"/>
  <c r="H1189" i="10"/>
  <c r="I1189" i="10"/>
  <c r="J1189" i="10"/>
  <c r="A1190" i="10"/>
  <c r="B1190" i="10"/>
  <c r="D1190" i="10"/>
  <c r="E1190" i="10"/>
  <c r="F1190" i="10"/>
  <c r="G1190" i="10"/>
  <c r="H1190" i="10"/>
  <c r="I1190" i="10"/>
  <c r="J1190" i="10"/>
  <c r="A1191" i="10"/>
  <c r="B1191" i="10"/>
  <c r="D1191" i="10"/>
  <c r="E1191" i="10"/>
  <c r="F1191" i="10"/>
  <c r="G1191" i="10"/>
  <c r="H1191" i="10"/>
  <c r="I1191" i="10"/>
  <c r="J1191" i="10"/>
  <c r="A1192" i="10"/>
  <c r="B1192" i="10"/>
  <c r="D1192" i="10"/>
  <c r="E1192" i="10"/>
  <c r="F1192" i="10"/>
  <c r="G1192" i="10"/>
  <c r="H1192" i="10"/>
  <c r="I1192" i="10"/>
  <c r="J1192" i="10"/>
  <c r="A1193" i="10"/>
  <c r="B1193" i="10"/>
  <c r="D1193" i="10"/>
  <c r="E1193" i="10"/>
  <c r="F1193" i="10"/>
  <c r="G1193" i="10"/>
  <c r="H1193" i="10"/>
  <c r="I1193" i="10"/>
  <c r="J1193" i="10"/>
  <c r="A1194" i="10"/>
  <c r="B1194" i="10"/>
  <c r="D1194" i="10"/>
  <c r="E1194" i="10"/>
  <c r="F1194" i="10"/>
  <c r="G1194" i="10"/>
  <c r="H1194" i="10"/>
  <c r="I1194" i="10"/>
  <c r="J1194" i="10"/>
  <c r="A1195" i="10"/>
  <c r="B1195" i="10"/>
  <c r="D1195" i="10"/>
  <c r="E1195" i="10"/>
  <c r="F1195" i="10"/>
  <c r="G1195" i="10"/>
  <c r="H1195" i="10"/>
  <c r="I1195" i="10"/>
  <c r="J1195" i="10"/>
  <c r="A1196" i="10"/>
  <c r="B1196" i="10"/>
  <c r="D1196" i="10"/>
  <c r="E1196" i="10"/>
  <c r="F1196" i="10"/>
  <c r="G1196" i="10"/>
  <c r="H1196" i="10"/>
  <c r="I1196" i="10"/>
  <c r="J1196" i="10"/>
  <c r="A1197" i="10"/>
  <c r="B1197" i="10"/>
  <c r="D1197" i="10"/>
  <c r="E1197" i="10"/>
  <c r="F1197" i="10"/>
  <c r="G1197" i="10"/>
  <c r="H1197" i="10"/>
  <c r="I1197" i="10"/>
  <c r="J1197" i="10"/>
  <c r="A1198" i="10"/>
  <c r="B1198" i="10"/>
  <c r="D1198" i="10"/>
  <c r="E1198" i="10"/>
  <c r="F1198" i="10"/>
  <c r="G1198" i="10"/>
  <c r="H1198" i="10"/>
  <c r="I1198" i="10"/>
  <c r="J1198" i="10"/>
  <c r="A1199" i="10"/>
  <c r="B1199" i="10"/>
  <c r="D1199" i="10"/>
  <c r="E1199" i="10"/>
  <c r="F1199" i="10"/>
  <c r="G1199" i="10"/>
  <c r="H1199" i="10"/>
  <c r="I1199" i="10"/>
  <c r="J1199" i="10"/>
  <c r="A1200" i="10"/>
  <c r="B1200" i="10"/>
  <c r="D1200" i="10"/>
  <c r="E1200" i="10"/>
  <c r="F1200" i="10"/>
  <c r="G1200" i="10"/>
  <c r="H1200" i="10"/>
  <c r="I1200" i="10"/>
  <c r="J1200" i="10"/>
  <c r="A1201" i="10"/>
  <c r="B1201" i="10"/>
  <c r="D1201" i="10"/>
  <c r="E1201" i="10"/>
  <c r="F1201" i="10"/>
  <c r="G1201" i="10"/>
  <c r="H1201" i="10"/>
  <c r="I1201" i="10"/>
  <c r="J1201" i="10"/>
  <c r="A1202" i="10"/>
  <c r="B1202" i="10"/>
  <c r="D1202" i="10"/>
  <c r="E1202" i="10"/>
  <c r="F1202" i="10"/>
  <c r="G1202" i="10"/>
  <c r="H1202" i="10"/>
  <c r="I1202" i="10"/>
  <c r="J1202" i="10"/>
  <c r="A1203" i="10"/>
  <c r="B1203" i="10"/>
  <c r="D1203" i="10"/>
  <c r="E1203" i="10"/>
  <c r="F1203" i="10"/>
  <c r="G1203" i="10"/>
  <c r="H1203" i="10"/>
  <c r="I1203" i="10"/>
  <c r="J1203" i="10"/>
  <c r="A1204" i="10"/>
  <c r="B1204" i="10"/>
  <c r="D1204" i="10"/>
  <c r="E1204" i="10"/>
  <c r="F1204" i="10"/>
  <c r="G1204" i="10"/>
  <c r="H1204" i="10"/>
  <c r="I1204" i="10"/>
  <c r="J1204" i="10"/>
  <c r="A1205" i="10"/>
  <c r="B1205" i="10"/>
  <c r="D1205" i="10"/>
  <c r="E1205" i="10"/>
  <c r="F1205" i="10"/>
  <c r="G1205" i="10"/>
  <c r="H1205" i="10"/>
  <c r="I1205" i="10"/>
  <c r="J1205" i="10"/>
  <c r="A1002" i="10"/>
  <c r="B1002" i="10"/>
  <c r="D1002" i="10"/>
  <c r="E1002" i="10"/>
  <c r="F1002" i="10"/>
  <c r="G1002" i="10"/>
  <c r="H1002" i="10"/>
  <c r="I1002" i="10"/>
  <c r="J1002" i="10"/>
  <c r="A1003" i="10"/>
  <c r="B1003" i="10"/>
  <c r="D1003" i="10"/>
  <c r="E1003" i="10"/>
  <c r="F1003" i="10"/>
  <c r="G1003" i="10"/>
  <c r="H1003" i="10"/>
  <c r="I1003" i="10"/>
  <c r="J1003" i="10"/>
  <c r="A1004" i="10"/>
  <c r="B1004" i="10"/>
  <c r="D1004" i="10"/>
  <c r="E1004" i="10"/>
  <c r="F1004" i="10"/>
  <c r="G1004" i="10"/>
  <c r="H1004" i="10"/>
  <c r="I1004" i="10"/>
  <c r="J1004" i="10"/>
  <c r="A1005" i="10"/>
  <c r="B1005" i="10"/>
  <c r="D1005" i="10"/>
  <c r="E1005" i="10"/>
  <c r="F1005" i="10"/>
  <c r="G1005" i="10"/>
  <c r="H1005" i="10"/>
  <c r="I1005" i="10"/>
  <c r="J1005" i="10"/>
  <c r="A1006" i="10"/>
  <c r="B1006" i="10"/>
  <c r="D1006" i="10"/>
  <c r="E1006" i="10"/>
  <c r="F1006" i="10"/>
  <c r="G1006" i="10"/>
  <c r="H1006" i="10"/>
  <c r="I1006" i="10"/>
  <c r="J1006" i="10"/>
  <c r="A1007" i="10"/>
  <c r="B1007" i="10"/>
  <c r="D1007" i="10"/>
  <c r="E1007" i="10"/>
  <c r="F1007" i="10"/>
  <c r="G1007" i="10"/>
  <c r="H1007" i="10"/>
  <c r="I1007" i="10"/>
  <c r="J1007" i="10"/>
  <c r="A1008" i="10"/>
  <c r="B1008" i="10"/>
  <c r="D1008" i="10"/>
  <c r="E1008" i="10"/>
  <c r="F1008" i="10"/>
  <c r="G1008" i="10"/>
  <c r="H1008" i="10"/>
  <c r="I1008" i="10"/>
  <c r="J1008" i="10"/>
  <c r="A1009" i="10"/>
  <c r="B1009" i="10"/>
  <c r="D1009" i="10"/>
  <c r="E1009" i="10"/>
  <c r="F1009" i="10"/>
  <c r="G1009" i="10"/>
  <c r="H1009" i="10"/>
  <c r="I1009" i="10"/>
  <c r="J1009" i="10"/>
  <c r="A1010" i="10"/>
  <c r="B1010" i="10"/>
  <c r="D1010" i="10"/>
  <c r="E1010" i="10"/>
  <c r="F1010" i="10"/>
  <c r="G1010" i="10"/>
  <c r="H1010" i="10"/>
  <c r="I1010" i="10"/>
  <c r="J1010" i="10"/>
  <c r="A1011" i="10"/>
  <c r="B1011" i="10"/>
  <c r="D1011" i="10"/>
  <c r="E1011" i="10"/>
  <c r="F1011" i="10"/>
  <c r="G1011" i="10"/>
  <c r="H1011" i="10"/>
  <c r="I1011" i="10"/>
  <c r="J1011" i="10"/>
  <c r="A1012" i="10"/>
  <c r="B1012" i="10"/>
  <c r="D1012" i="10"/>
  <c r="E1012" i="10"/>
  <c r="F1012" i="10"/>
  <c r="G1012" i="10"/>
  <c r="H1012" i="10"/>
  <c r="I1012" i="10"/>
  <c r="J1012" i="10"/>
  <c r="A1013" i="10"/>
  <c r="B1013" i="10"/>
  <c r="D1013" i="10"/>
  <c r="E1013" i="10"/>
  <c r="F1013" i="10"/>
  <c r="G1013" i="10"/>
  <c r="H1013" i="10"/>
  <c r="I1013" i="10"/>
  <c r="J1013" i="10"/>
  <c r="A1014" i="10"/>
  <c r="B1014" i="10"/>
  <c r="D1014" i="10"/>
  <c r="E1014" i="10"/>
  <c r="F1014" i="10"/>
  <c r="G1014" i="10"/>
  <c r="H1014" i="10"/>
  <c r="I1014" i="10"/>
  <c r="J1014" i="10"/>
  <c r="A1015" i="10"/>
  <c r="B1015" i="10"/>
  <c r="D1015" i="10"/>
  <c r="E1015" i="10"/>
  <c r="F1015" i="10"/>
  <c r="G1015" i="10"/>
  <c r="H1015" i="10"/>
  <c r="I1015" i="10"/>
  <c r="J1015" i="10"/>
  <c r="A1016" i="10"/>
  <c r="B1016" i="10"/>
  <c r="D1016" i="10"/>
  <c r="E1016" i="10"/>
  <c r="F1016" i="10"/>
  <c r="G1016" i="10"/>
  <c r="H1016" i="10"/>
  <c r="I1016" i="10"/>
  <c r="J1016" i="10"/>
  <c r="A1017" i="10"/>
  <c r="B1017" i="10"/>
  <c r="D1017" i="10"/>
  <c r="E1017" i="10"/>
  <c r="F1017" i="10"/>
  <c r="G1017" i="10"/>
  <c r="H1017" i="10"/>
  <c r="I1017" i="10"/>
  <c r="J1017" i="10"/>
  <c r="A1018" i="10"/>
  <c r="B1018" i="10"/>
  <c r="D1018" i="10"/>
  <c r="E1018" i="10"/>
  <c r="F1018" i="10"/>
  <c r="G1018" i="10"/>
  <c r="H1018" i="10"/>
  <c r="I1018" i="10"/>
  <c r="J1018" i="10"/>
  <c r="A1019" i="10"/>
  <c r="B1019" i="10"/>
  <c r="D1019" i="10"/>
  <c r="E1019" i="10"/>
  <c r="F1019" i="10"/>
  <c r="G1019" i="10"/>
  <c r="H1019" i="10"/>
  <c r="I1019" i="10"/>
  <c r="J1019" i="10"/>
  <c r="A1020" i="10"/>
  <c r="B1020" i="10"/>
  <c r="D1020" i="10"/>
  <c r="E1020" i="10"/>
  <c r="F1020" i="10"/>
  <c r="G1020" i="10"/>
  <c r="H1020" i="10"/>
  <c r="I1020" i="10"/>
  <c r="J1020" i="10"/>
  <c r="A1021" i="10"/>
  <c r="B1021" i="10"/>
  <c r="D1021" i="10"/>
  <c r="E1021" i="10"/>
  <c r="F1021" i="10"/>
  <c r="G1021" i="10"/>
  <c r="H1021" i="10"/>
  <c r="I1021" i="10"/>
  <c r="J1021" i="10"/>
  <c r="A1022" i="10"/>
  <c r="B1022" i="10"/>
  <c r="D1022" i="10"/>
  <c r="E1022" i="10"/>
  <c r="F1022" i="10"/>
  <c r="G1022" i="10"/>
  <c r="H1022" i="10"/>
  <c r="I1022" i="10"/>
  <c r="J1022" i="10"/>
  <c r="A1023" i="10"/>
  <c r="B1023" i="10"/>
  <c r="D1023" i="10"/>
  <c r="E1023" i="10"/>
  <c r="F1023" i="10"/>
  <c r="G1023" i="10"/>
  <c r="H1023" i="10"/>
  <c r="I1023" i="10"/>
  <c r="J1023" i="10"/>
  <c r="A1024" i="10"/>
  <c r="B1024" i="10"/>
  <c r="D1024" i="10"/>
  <c r="E1024" i="10"/>
  <c r="F1024" i="10"/>
  <c r="G1024" i="10"/>
  <c r="H1024" i="10"/>
  <c r="I1024" i="10"/>
  <c r="J1024" i="10"/>
  <c r="A1025" i="10"/>
  <c r="B1025" i="10"/>
  <c r="D1025" i="10"/>
  <c r="E1025" i="10"/>
  <c r="F1025" i="10"/>
  <c r="G1025" i="10"/>
  <c r="H1025" i="10"/>
  <c r="I1025" i="10"/>
  <c r="J1025" i="10"/>
  <c r="A1026" i="10"/>
  <c r="B1026" i="10"/>
  <c r="D1026" i="10"/>
  <c r="E1026" i="10"/>
  <c r="F1026" i="10"/>
  <c r="G1026" i="10"/>
  <c r="H1026" i="10"/>
  <c r="I1026" i="10"/>
  <c r="J1026" i="10"/>
  <c r="A1027" i="10"/>
  <c r="B1027" i="10"/>
  <c r="D1027" i="10"/>
  <c r="E1027" i="10"/>
  <c r="F1027" i="10"/>
  <c r="G1027" i="10"/>
  <c r="H1027" i="10"/>
  <c r="I1027" i="10"/>
  <c r="J1027" i="10"/>
  <c r="A1028" i="10"/>
  <c r="B1028" i="10"/>
  <c r="D1028" i="10"/>
  <c r="E1028" i="10"/>
  <c r="F1028" i="10"/>
  <c r="G1028" i="10"/>
  <c r="H1028" i="10"/>
  <c r="I1028" i="10"/>
  <c r="J1028" i="10"/>
  <c r="A1029" i="10"/>
  <c r="B1029" i="10"/>
  <c r="D1029" i="10"/>
  <c r="E1029" i="10"/>
  <c r="F1029" i="10"/>
  <c r="G1029" i="10"/>
  <c r="H1029" i="10"/>
  <c r="I1029" i="10"/>
  <c r="J1029" i="10"/>
  <c r="A1030" i="10"/>
  <c r="B1030" i="10"/>
  <c r="D1030" i="10"/>
  <c r="E1030" i="10"/>
  <c r="F1030" i="10"/>
  <c r="G1030" i="10"/>
  <c r="H1030" i="10"/>
  <c r="I1030" i="10"/>
  <c r="J1030" i="10"/>
  <c r="A1031" i="10"/>
  <c r="B1031" i="10"/>
  <c r="D1031" i="10"/>
  <c r="E1031" i="10"/>
  <c r="F1031" i="10"/>
  <c r="G1031" i="10"/>
  <c r="H1031" i="10"/>
  <c r="I1031" i="10"/>
  <c r="J1031" i="10"/>
  <c r="A1032" i="10"/>
  <c r="B1032" i="10"/>
  <c r="D1032" i="10"/>
  <c r="E1032" i="10"/>
  <c r="F1032" i="10"/>
  <c r="G1032" i="10"/>
  <c r="H1032" i="10"/>
  <c r="I1032" i="10"/>
  <c r="J1032" i="10"/>
  <c r="A1033" i="10"/>
  <c r="B1033" i="10"/>
  <c r="D1033" i="10"/>
  <c r="E1033" i="10"/>
  <c r="F1033" i="10"/>
  <c r="G1033" i="10"/>
  <c r="H1033" i="10"/>
  <c r="I1033" i="10"/>
  <c r="J1033" i="10"/>
  <c r="A1034" i="10"/>
  <c r="B1034" i="10"/>
  <c r="D1034" i="10"/>
  <c r="E1034" i="10"/>
  <c r="F1034" i="10"/>
  <c r="G1034" i="10"/>
  <c r="H1034" i="10"/>
  <c r="I1034" i="10"/>
  <c r="J1034" i="10"/>
  <c r="A1035" i="10"/>
  <c r="B1035" i="10"/>
  <c r="D1035" i="10"/>
  <c r="E1035" i="10"/>
  <c r="F1035" i="10"/>
  <c r="G1035" i="10"/>
  <c r="H1035" i="10"/>
  <c r="I1035" i="10"/>
  <c r="J1035" i="10"/>
  <c r="A1036" i="10"/>
  <c r="B1036" i="10"/>
  <c r="D1036" i="10"/>
  <c r="E1036" i="10"/>
  <c r="F1036" i="10"/>
  <c r="G1036" i="10"/>
  <c r="H1036" i="10"/>
  <c r="I1036" i="10"/>
  <c r="J1036" i="10"/>
  <c r="A1037" i="10"/>
  <c r="B1037" i="10"/>
  <c r="D1037" i="10"/>
  <c r="E1037" i="10"/>
  <c r="F1037" i="10"/>
  <c r="G1037" i="10"/>
  <c r="H1037" i="10"/>
  <c r="I1037" i="10"/>
  <c r="J1037" i="10"/>
  <c r="A1038" i="10"/>
  <c r="B1038" i="10"/>
  <c r="D1038" i="10"/>
  <c r="E1038" i="10"/>
  <c r="F1038" i="10"/>
  <c r="G1038" i="10"/>
  <c r="H1038" i="10"/>
  <c r="I1038" i="10"/>
  <c r="J1038" i="10"/>
  <c r="A1039" i="10"/>
  <c r="B1039" i="10"/>
  <c r="D1039" i="10"/>
  <c r="E1039" i="10"/>
  <c r="F1039" i="10"/>
  <c r="G1039" i="10"/>
  <c r="H1039" i="10"/>
  <c r="I1039" i="10"/>
  <c r="J1039" i="10"/>
  <c r="A1040" i="10"/>
  <c r="B1040" i="10"/>
  <c r="D1040" i="10"/>
  <c r="E1040" i="10"/>
  <c r="F1040" i="10"/>
  <c r="G1040" i="10"/>
  <c r="H1040" i="10"/>
  <c r="I1040" i="10"/>
  <c r="J1040" i="10"/>
  <c r="A1041" i="10"/>
  <c r="B1041" i="10"/>
  <c r="D1041" i="10"/>
  <c r="E1041" i="10"/>
  <c r="F1041" i="10"/>
  <c r="G1041" i="10"/>
  <c r="H1041" i="10"/>
  <c r="I1041" i="10"/>
  <c r="J1041" i="10"/>
  <c r="A1042" i="10"/>
  <c r="B1042" i="10"/>
  <c r="D1042" i="10"/>
  <c r="E1042" i="10"/>
  <c r="F1042" i="10"/>
  <c r="G1042" i="10"/>
  <c r="H1042" i="10"/>
  <c r="I1042" i="10"/>
  <c r="J1042" i="10"/>
  <c r="A1043" i="10"/>
  <c r="B1043" i="10"/>
  <c r="D1043" i="10"/>
  <c r="E1043" i="10"/>
  <c r="F1043" i="10"/>
  <c r="G1043" i="10"/>
  <c r="H1043" i="10"/>
  <c r="I1043" i="10"/>
  <c r="J1043" i="10"/>
  <c r="A1044" i="10"/>
  <c r="B1044" i="10"/>
  <c r="D1044" i="10"/>
  <c r="E1044" i="10"/>
  <c r="F1044" i="10"/>
  <c r="G1044" i="10"/>
  <c r="H1044" i="10"/>
  <c r="I1044" i="10"/>
  <c r="J1044" i="10"/>
  <c r="A1045" i="10"/>
  <c r="B1045" i="10"/>
  <c r="D1045" i="10"/>
  <c r="E1045" i="10"/>
  <c r="F1045" i="10"/>
  <c r="G1045" i="10"/>
  <c r="H1045" i="10"/>
  <c r="I1045" i="10"/>
  <c r="J1045" i="10"/>
  <c r="A1046" i="10"/>
  <c r="B1046" i="10"/>
  <c r="D1046" i="10"/>
  <c r="E1046" i="10"/>
  <c r="F1046" i="10"/>
  <c r="G1046" i="10"/>
  <c r="H1046" i="10"/>
  <c r="I1046" i="10"/>
  <c r="J1046" i="10"/>
  <c r="A1047" i="10"/>
  <c r="B1047" i="10"/>
  <c r="D1047" i="10"/>
  <c r="E1047" i="10"/>
  <c r="F1047" i="10"/>
  <c r="G1047" i="10"/>
  <c r="H1047" i="10"/>
  <c r="I1047" i="10"/>
  <c r="J1047" i="10"/>
  <c r="A1048" i="10"/>
  <c r="B1048" i="10"/>
  <c r="D1048" i="10"/>
  <c r="E1048" i="10"/>
  <c r="F1048" i="10"/>
  <c r="G1048" i="10"/>
  <c r="H1048" i="10"/>
  <c r="I1048" i="10"/>
  <c r="J1048" i="10"/>
  <c r="A1049" i="10"/>
  <c r="B1049" i="10"/>
  <c r="D1049" i="10"/>
  <c r="E1049" i="10"/>
  <c r="F1049" i="10"/>
  <c r="G1049" i="10"/>
  <c r="H1049" i="10"/>
  <c r="I1049" i="10"/>
  <c r="J1049" i="10"/>
  <c r="A1050" i="10"/>
  <c r="B1050" i="10"/>
  <c r="D1050" i="10"/>
  <c r="E1050" i="10"/>
  <c r="F1050" i="10"/>
  <c r="G1050" i="10"/>
  <c r="H1050" i="10"/>
  <c r="I1050" i="10"/>
  <c r="J1050" i="10"/>
  <c r="A1051" i="10"/>
  <c r="B1051" i="10"/>
  <c r="D1051" i="10"/>
  <c r="E1051" i="10"/>
  <c r="F1051" i="10"/>
  <c r="G1051" i="10"/>
  <c r="H1051" i="10"/>
  <c r="I1051" i="10"/>
  <c r="J1051" i="10"/>
  <c r="A1052" i="10"/>
  <c r="B1052" i="10"/>
  <c r="D1052" i="10"/>
  <c r="E1052" i="10"/>
  <c r="F1052" i="10"/>
  <c r="G1052" i="10"/>
  <c r="H1052" i="10"/>
  <c r="I1052" i="10"/>
  <c r="J1052" i="10"/>
  <c r="A1053" i="10"/>
  <c r="B1053" i="10"/>
  <c r="D1053" i="10"/>
  <c r="E1053" i="10"/>
  <c r="F1053" i="10"/>
  <c r="G1053" i="10"/>
  <c r="H1053" i="10"/>
  <c r="I1053" i="10"/>
  <c r="J1053" i="10"/>
  <c r="A1054" i="10"/>
  <c r="B1054" i="10"/>
  <c r="D1054" i="10"/>
  <c r="E1054" i="10"/>
  <c r="F1054" i="10"/>
  <c r="G1054" i="10"/>
  <c r="H1054" i="10"/>
  <c r="I1054" i="10"/>
  <c r="J1054" i="10"/>
  <c r="A1055" i="10"/>
  <c r="B1055" i="10"/>
  <c r="D1055" i="10"/>
  <c r="E1055" i="10"/>
  <c r="F1055" i="10"/>
  <c r="G1055" i="10"/>
  <c r="H1055" i="10"/>
  <c r="I1055" i="10"/>
  <c r="J1055" i="10"/>
  <c r="A1056" i="10"/>
  <c r="B1056" i="10"/>
  <c r="D1056" i="10"/>
  <c r="E1056" i="10"/>
  <c r="F1056" i="10"/>
  <c r="G1056" i="10"/>
  <c r="H1056" i="10"/>
  <c r="I1056" i="10"/>
  <c r="J1056" i="10"/>
  <c r="A1057" i="10"/>
  <c r="B1057" i="10"/>
  <c r="D1057" i="10"/>
  <c r="E1057" i="10"/>
  <c r="F1057" i="10"/>
  <c r="G1057" i="10"/>
  <c r="H1057" i="10"/>
  <c r="I1057" i="10"/>
  <c r="J1057" i="10"/>
  <c r="A1058" i="10"/>
  <c r="B1058" i="10"/>
  <c r="D1058" i="10"/>
  <c r="E1058" i="10"/>
  <c r="F1058" i="10"/>
  <c r="G1058" i="10"/>
  <c r="H1058" i="10"/>
  <c r="I1058" i="10"/>
  <c r="J1058" i="10"/>
  <c r="A1059" i="10"/>
  <c r="B1059" i="10"/>
  <c r="D1059" i="10"/>
  <c r="E1059" i="10"/>
  <c r="F1059" i="10"/>
  <c r="G1059" i="10"/>
  <c r="H1059" i="10"/>
  <c r="I1059" i="10"/>
  <c r="J1059" i="10"/>
  <c r="A1060" i="10"/>
  <c r="B1060" i="10"/>
  <c r="D1060" i="10"/>
  <c r="E1060" i="10"/>
  <c r="F1060" i="10"/>
  <c r="G1060" i="10"/>
  <c r="H1060" i="10"/>
  <c r="I1060" i="10"/>
  <c r="J1060" i="10"/>
  <c r="A1061" i="10"/>
  <c r="B1061" i="10"/>
  <c r="D1061" i="10"/>
  <c r="E1061" i="10"/>
  <c r="F1061" i="10"/>
  <c r="G1061" i="10"/>
  <c r="H1061" i="10"/>
  <c r="I1061" i="10"/>
  <c r="J1061" i="10"/>
  <c r="A1062" i="10"/>
  <c r="B1062" i="10"/>
  <c r="D1062" i="10"/>
  <c r="E1062" i="10"/>
  <c r="F1062" i="10"/>
  <c r="G1062" i="10"/>
  <c r="H1062" i="10"/>
  <c r="I1062" i="10"/>
  <c r="J1062" i="10"/>
  <c r="A1063" i="10"/>
  <c r="B1063" i="10"/>
  <c r="D1063" i="10"/>
  <c r="E1063" i="10"/>
  <c r="F1063" i="10"/>
  <c r="G1063" i="10"/>
  <c r="H1063" i="10"/>
  <c r="I1063" i="10"/>
  <c r="J1063" i="10"/>
  <c r="A1064" i="10"/>
  <c r="B1064" i="10"/>
  <c r="D1064" i="10"/>
  <c r="E1064" i="10"/>
  <c r="F1064" i="10"/>
  <c r="G1064" i="10"/>
  <c r="H1064" i="10"/>
  <c r="I1064" i="10"/>
  <c r="J1064" i="10"/>
  <c r="A1065" i="10"/>
  <c r="B1065" i="10"/>
  <c r="D1065" i="10"/>
  <c r="E1065" i="10"/>
  <c r="F1065" i="10"/>
  <c r="G1065" i="10"/>
  <c r="H1065" i="10"/>
  <c r="I1065" i="10"/>
  <c r="J1065" i="10"/>
  <c r="A1066" i="10"/>
  <c r="B1066" i="10"/>
  <c r="D1066" i="10"/>
  <c r="E1066" i="10"/>
  <c r="F1066" i="10"/>
  <c r="G1066" i="10"/>
  <c r="H1066" i="10"/>
  <c r="I1066" i="10"/>
  <c r="J1066" i="10"/>
  <c r="A1067" i="10"/>
  <c r="B1067" i="10"/>
  <c r="D1067" i="10"/>
  <c r="E1067" i="10"/>
  <c r="F1067" i="10"/>
  <c r="G1067" i="10"/>
  <c r="H1067" i="10"/>
  <c r="I1067" i="10"/>
  <c r="J1067" i="10"/>
  <c r="A1068" i="10"/>
  <c r="B1068" i="10"/>
  <c r="D1068" i="10"/>
  <c r="E1068" i="10"/>
  <c r="F1068" i="10"/>
  <c r="G1068" i="10"/>
  <c r="H1068" i="10"/>
  <c r="I1068" i="10"/>
  <c r="J1068" i="10"/>
  <c r="A1069" i="10"/>
  <c r="B1069" i="10"/>
  <c r="D1069" i="10"/>
  <c r="E1069" i="10"/>
  <c r="F1069" i="10"/>
  <c r="G1069" i="10"/>
  <c r="H1069" i="10"/>
  <c r="I1069" i="10"/>
  <c r="J1069" i="10"/>
  <c r="A1070" i="10"/>
  <c r="B1070" i="10"/>
  <c r="D1070" i="10"/>
  <c r="E1070" i="10"/>
  <c r="F1070" i="10"/>
  <c r="G1070" i="10"/>
  <c r="H1070" i="10"/>
  <c r="I1070" i="10"/>
  <c r="J1070" i="10"/>
  <c r="A1071" i="10"/>
  <c r="B1071" i="10"/>
  <c r="D1071" i="10"/>
  <c r="E1071" i="10"/>
  <c r="F1071" i="10"/>
  <c r="G1071" i="10"/>
  <c r="H1071" i="10"/>
  <c r="I1071" i="10"/>
  <c r="J1071" i="10"/>
  <c r="A1072" i="10"/>
  <c r="B1072" i="10"/>
  <c r="D1072" i="10"/>
  <c r="E1072" i="10"/>
  <c r="F1072" i="10"/>
  <c r="G1072" i="10"/>
  <c r="H1072" i="10"/>
  <c r="I1072" i="10"/>
  <c r="J1072" i="10"/>
  <c r="A1073" i="10"/>
  <c r="B1073" i="10"/>
  <c r="D1073" i="10"/>
  <c r="E1073" i="10"/>
  <c r="F1073" i="10"/>
  <c r="G1073" i="10"/>
  <c r="H1073" i="10"/>
  <c r="I1073" i="10"/>
  <c r="J1073" i="10"/>
  <c r="A1074" i="10"/>
  <c r="B1074" i="10"/>
  <c r="D1074" i="10"/>
  <c r="E1074" i="10"/>
  <c r="F1074" i="10"/>
  <c r="G1074" i="10"/>
  <c r="H1074" i="10"/>
  <c r="I1074" i="10"/>
  <c r="J1074" i="10"/>
  <c r="A1075" i="10"/>
  <c r="B1075" i="10"/>
  <c r="D1075" i="10"/>
  <c r="E1075" i="10"/>
  <c r="F1075" i="10"/>
  <c r="G1075" i="10"/>
  <c r="H1075" i="10"/>
  <c r="I1075" i="10"/>
  <c r="J1075" i="10"/>
  <c r="A1076" i="10"/>
  <c r="B1076" i="10"/>
  <c r="D1076" i="10"/>
  <c r="E1076" i="10"/>
  <c r="F1076" i="10"/>
  <c r="G1076" i="10"/>
  <c r="H1076" i="10"/>
  <c r="I1076" i="10"/>
  <c r="J1076" i="10"/>
  <c r="A1077" i="10"/>
  <c r="B1077" i="10"/>
  <c r="D1077" i="10"/>
  <c r="E1077" i="10"/>
  <c r="F1077" i="10"/>
  <c r="G1077" i="10"/>
  <c r="H1077" i="10"/>
  <c r="I1077" i="10"/>
  <c r="J1077" i="10"/>
  <c r="A1078" i="10"/>
  <c r="B1078" i="10"/>
  <c r="D1078" i="10"/>
  <c r="E1078" i="10"/>
  <c r="F1078" i="10"/>
  <c r="G1078" i="10"/>
  <c r="H1078" i="10"/>
  <c r="I1078" i="10"/>
  <c r="J1078" i="10"/>
  <c r="A1079" i="10"/>
  <c r="B1079" i="10"/>
  <c r="D1079" i="10"/>
  <c r="E1079" i="10"/>
  <c r="F1079" i="10"/>
  <c r="G1079" i="10"/>
  <c r="H1079" i="10"/>
  <c r="I1079" i="10"/>
  <c r="J1079" i="10"/>
  <c r="A1080" i="10"/>
  <c r="B1080" i="10"/>
  <c r="D1080" i="10"/>
  <c r="E1080" i="10"/>
  <c r="F1080" i="10"/>
  <c r="G1080" i="10"/>
  <c r="H1080" i="10"/>
  <c r="I1080" i="10"/>
  <c r="J1080" i="10"/>
  <c r="A1081" i="10"/>
  <c r="B1081" i="10"/>
  <c r="D1081" i="10"/>
  <c r="E1081" i="10"/>
  <c r="F1081" i="10"/>
  <c r="G1081" i="10"/>
  <c r="H1081" i="10"/>
  <c r="I1081" i="10"/>
  <c r="J1081" i="10"/>
  <c r="A1082" i="10"/>
  <c r="B1082" i="10"/>
  <c r="D1082" i="10"/>
  <c r="E1082" i="10"/>
  <c r="F1082" i="10"/>
  <c r="G1082" i="10"/>
  <c r="H1082" i="10"/>
  <c r="I1082" i="10"/>
  <c r="J1082" i="10"/>
  <c r="A1083" i="10"/>
  <c r="B1083" i="10"/>
  <c r="D1083" i="10"/>
  <c r="E1083" i="10"/>
  <c r="F1083" i="10"/>
  <c r="G1083" i="10"/>
  <c r="H1083" i="10"/>
  <c r="I1083" i="10"/>
  <c r="J1083" i="10"/>
  <c r="A1084" i="10"/>
  <c r="B1084" i="10"/>
  <c r="D1084" i="10"/>
  <c r="E1084" i="10"/>
  <c r="F1084" i="10"/>
  <c r="G1084" i="10"/>
  <c r="H1084" i="10"/>
  <c r="I1084" i="10"/>
  <c r="J1084" i="10"/>
  <c r="A1085" i="10"/>
  <c r="B1085" i="10"/>
  <c r="D1085" i="10"/>
  <c r="E1085" i="10"/>
  <c r="F1085" i="10"/>
  <c r="G1085" i="10"/>
  <c r="H1085" i="10"/>
  <c r="I1085" i="10"/>
  <c r="J1085" i="10"/>
  <c r="A1086" i="10"/>
  <c r="B1086" i="10"/>
  <c r="D1086" i="10"/>
  <c r="E1086" i="10"/>
  <c r="F1086" i="10"/>
  <c r="G1086" i="10"/>
  <c r="H1086" i="10"/>
  <c r="I1086" i="10"/>
  <c r="J1086" i="10"/>
  <c r="A1087" i="10"/>
  <c r="B1087" i="10"/>
  <c r="D1087" i="10"/>
  <c r="E1087" i="10"/>
  <c r="F1087" i="10"/>
  <c r="G1087" i="10"/>
  <c r="H1087" i="10"/>
  <c r="I1087" i="10"/>
  <c r="J1087" i="10"/>
  <c r="A1088" i="10"/>
  <c r="B1088" i="10"/>
  <c r="D1088" i="10"/>
  <c r="E1088" i="10"/>
  <c r="F1088" i="10"/>
  <c r="G1088" i="10"/>
  <c r="H1088" i="10"/>
  <c r="I1088" i="10"/>
  <c r="J1088" i="10"/>
  <c r="A1089" i="10"/>
  <c r="B1089" i="10"/>
  <c r="D1089" i="10"/>
  <c r="E1089" i="10"/>
  <c r="F1089" i="10"/>
  <c r="G1089" i="10"/>
  <c r="H1089" i="10"/>
  <c r="I1089" i="10"/>
  <c r="J1089" i="10"/>
  <c r="A1090" i="10"/>
  <c r="B1090" i="10"/>
  <c r="D1090" i="10"/>
  <c r="E1090" i="10"/>
  <c r="F1090" i="10"/>
  <c r="G1090" i="10"/>
  <c r="H1090" i="10"/>
  <c r="I1090" i="10"/>
  <c r="J1090" i="10"/>
  <c r="A1091" i="10"/>
  <c r="B1091" i="10"/>
  <c r="D1091" i="10"/>
  <c r="E1091" i="10"/>
  <c r="F1091" i="10"/>
  <c r="G1091" i="10"/>
  <c r="H1091" i="10"/>
  <c r="I1091" i="10"/>
  <c r="J1091" i="10"/>
  <c r="A1092" i="10"/>
  <c r="B1092" i="10"/>
  <c r="D1092" i="10"/>
  <c r="E1092" i="10"/>
  <c r="F1092" i="10"/>
  <c r="G1092" i="10"/>
  <c r="H1092" i="10"/>
  <c r="I1092" i="10"/>
  <c r="J1092" i="10"/>
  <c r="A1093" i="10"/>
  <c r="B1093" i="10"/>
  <c r="D1093" i="10"/>
  <c r="E1093" i="10"/>
  <c r="F1093" i="10"/>
  <c r="G1093" i="10"/>
  <c r="H1093" i="10"/>
  <c r="I1093" i="10"/>
  <c r="J1093" i="10"/>
  <c r="A1094" i="10"/>
  <c r="B1094" i="10"/>
  <c r="D1094" i="10"/>
  <c r="E1094" i="10"/>
  <c r="F1094" i="10"/>
  <c r="G1094" i="10"/>
  <c r="H1094" i="10"/>
  <c r="I1094" i="10"/>
  <c r="J1094" i="10"/>
  <c r="A1095" i="10"/>
  <c r="B1095" i="10"/>
  <c r="D1095" i="10"/>
  <c r="E1095" i="10"/>
  <c r="F1095" i="10"/>
  <c r="G1095" i="10"/>
  <c r="H1095" i="10"/>
  <c r="I1095" i="10"/>
  <c r="J1095" i="10"/>
  <c r="A1096" i="10"/>
  <c r="B1096" i="10"/>
  <c r="D1096" i="10"/>
  <c r="E1096" i="10"/>
  <c r="F1096" i="10"/>
  <c r="G1096" i="10"/>
  <c r="H1096" i="10"/>
  <c r="I1096" i="10"/>
  <c r="J1096" i="10"/>
  <c r="A1097" i="10"/>
  <c r="B1097" i="10"/>
  <c r="D1097" i="10"/>
  <c r="E1097" i="10"/>
  <c r="F1097" i="10"/>
  <c r="G1097" i="10"/>
  <c r="H1097" i="10"/>
  <c r="I1097" i="10"/>
  <c r="J1097" i="10"/>
  <c r="A1098" i="10"/>
  <c r="B1098" i="10"/>
  <c r="D1098" i="10"/>
  <c r="E1098" i="10"/>
  <c r="F1098" i="10"/>
  <c r="G1098" i="10"/>
  <c r="H1098" i="10"/>
  <c r="I1098" i="10"/>
  <c r="J1098" i="10"/>
  <c r="A1099" i="10"/>
  <c r="B1099" i="10"/>
  <c r="D1099" i="10"/>
  <c r="E1099" i="10"/>
  <c r="F1099" i="10"/>
  <c r="G1099" i="10"/>
  <c r="H1099" i="10"/>
  <c r="I1099" i="10"/>
  <c r="J1099" i="10"/>
  <c r="A1100" i="10"/>
  <c r="B1100" i="10"/>
  <c r="D1100" i="10"/>
  <c r="E1100" i="10"/>
  <c r="F1100" i="10"/>
  <c r="G1100" i="10"/>
  <c r="H1100" i="10"/>
  <c r="I1100" i="10"/>
  <c r="J1100" i="10"/>
  <c r="A1101" i="10"/>
  <c r="B1101" i="10"/>
  <c r="D1101" i="10"/>
  <c r="E1101" i="10"/>
  <c r="F1101" i="10"/>
  <c r="G1101" i="10"/>
  <c r="H1101" i="10"/>
  <c r="I1101" i="10"/>
  <c r="J1101" i="10"/>
  <c r="A1102" i="10"/>
  <c r="B1102" i="10"/>
  <c r="D1102" i="10"/>
  <c r="E1102" i="10"/>
  <c r="F1102" i="10"/>
  <c r="G1102" i="10"/>
  <c r="H1102" i="10"/>
  <c r="I1102" i="10"/>
  <c r="J1102" i="10"/>
  <c r="A1103" i="10"/>
  <c r="B1103" i="10"/>
  <c r="D1103" i="10"/>
  <c r="E1103" i="10"/>
  <c r="F1103" i="10"/>
  <c r="G1103" i="10"/>
  <c r="H1103" i="10"/>
  <c r="I1103" i="10"/>
  <c r="J1103" i="10"/>
  <c r="A1104" i="10"/>
  <c r="B1104" i="10"/>
  <c r="D1104" i="10"/>
  <c r="E1104" i="10"/>
  <c r="F1104" i="10"/>
  <c r="G1104" i="10"/>
  <c r="H1104" i="10"/>
  <c r="I1104" i="10"/>
  <c r="J1104" i="10"/>
  <c r="A1105" i="10"/>
  <c r="B1105" i="10"/>
  <c r="D1105" i="10"/>
  <c r="E1105" i="10"/>
  <c r="F1105" i="10"/>
  <c r="G1105" i="10"/>
  <c r="H1105" i="10"/>
  <c r="I1105" i="10"/>
  <c r="J1105" i="10"/>
  <c r="A1106" i="10"/>
  <c r="B1106" i="10"/>
  <c r="D1106" i="10"/>
  <c r="E1106" i="10"/>
  <c r="F1106" i="10"/>
  <c r="G1106" i="10"/>
  <c r="H1106" i="10"/>
  <c r="I1106" i="10"/>
  <c r="J1106" i="10"/>
  <c r="A1107" i="10"/>
  <c r="B1107" i="10"/>
  <c r="D1107" i="10"/>
  <c r="E1107" i="10"/>
  <c r="F1107" i="10"/>
  <c r="G1107" i="10"/>
  <c r="H1107" i="10"/>
  <c r="I1107" i="10"/>
  <c r="J1107" i="10"/>
  <c r="A1108" i="10"/>
  <c r="B1108" i="10"/>
  <c r="D1108" i="10"/>
  <c r="E1108" i="10"/>
  <c r="F1108" i="10"/>
  <c r="G1108" i="10"/>
  <c r="H1108" i="10"/>
  <c r="I1108" i="10"/>
  <c r="J1108" i="10"/>
  <c r="A1109" i="10"/>
  <c r="B1109" i="10"/>
  <c r="D1109" i="10"/>
  <c r="E1109" i="10"/>
  <c r="F1109" i="10"/>
  <c r="G1109" i="10"/>
  <c r="H1109" i="10"/>
  <c r="I1109" i="10"/>
  <c r="J1109" i="10"/>
  <c r="A1110" i="10"/>
  <c r="B1110" i="10"/>
  <c r="D1110" i="10"/>
  <c r="E1110" i="10"/>
  <c r="F1110" i="10"/>
  <c r="G1110" i="10"/>
  <c r="H1110" i="10"/>
  <c r="I1110" i="10"/>
  <c r="J1110" i="10"/>
  <c r="A1111" i="10"/>
  <c r="B1111" i="10"/>
  <c r="D1111" i="10"/>
  <c r="E1111" i="10"/>
  <c r="F1111" i="10"/>
  <c r="G1111" i="10"/>
  <c r="H1111" i="10"/>
  <c r="I1111" i="10"/>
  <c r="J1111" i="10"/>
  <c r="A1112" i="10"/>
  <c r="B1112" i="10"/>
  <c r="D1112" i="10"/>
  <c r="E1112" i="10"/>
  <c r="F1112" i="10"/>
  <c r="G1112" i="10"/>
  <c r="H1112" i="10"/>
  <c r="I1112" i="10"/>
  <c r="J1112" i="10"/>
  <c r="A1113" i="10"/>
  <c r="B1113" i="10"/>
  <c r="D1113" i="10"/>
  <c r="E1113" i="10"/>
  <c r="F1113" i="10"/>
  <c r="G1113" i="10"/>
  <c r="H1113" i="10"/>
  <c r="I1113" i="10"/>
  <c r="J1113" i="10"/>
  <c r="A1114" i="10"/>
  <c r="B1114" i="10"/>
  <c r="D1114" i="10"/>
  <c r="E1114" i="10"/>
  <c r="F1114" i="10"/>
  <c r="G1114" i="10"/>
  <c r="H1114" i="10"/>
  <c r="I1114" i="10"/>
  <c r="J1114" i="10"/>
  <c r="A1115" i="10"/>
  <c r="B1115" i="10"/>
  <c r="D1115" i="10"/>
  <c r="E1115" i="10"/>
  <c r="F1115" i="10"/>
  <c r="G1115" i="10"/>
  <c r="H1115" i="10"/>
  <c r="I1115" i="10"/>
  <c r="J1115" i="10"/>
  <c r="A1116" i="10"/>
  <c r="B1116" i="10"/>
  <c r="D1116" i="10"/>
  <c r="E1116" i="10"/>
  <c r="F1116" i="10"/>
  <c r="G1116" i="10"/>
  <c r="H1116" i="10"/>
  <c r="I1116" i="10"/>
  <c r="J1116" i="10"/>
  <c r="A1117" i="10"/>
  <c r="B1117" i="10"/>
  <c r="D1117" i="10"/>
  <c r="E1117" i="10"/>
  <c r="F1117" i="10"/>
  <c r="G1117" i="10"/>
  <c r="H1117" i="10"/>
  <c r="I1117" i="10"/>
  <c r="J1117" i="10"/>
  <c r="A1118" i="10"/>
  <c r="B1118" i="10"/>
  <c r="D1118" i="10"/>
  <c r="E1118" i="10"/>
  <c r="F1118" i="10"/>
  <c r="G1118" i="10"/>
  <c r="H1118" i="10"/>
  <c r="I1118" i="10"/>
  <c r="J1118" i="10"/>
  <c r="A1119" i="10"/>
  <c r="B1119" i="10"/>
  <c r="D1119" i="10"/>
  <c r="E1119" i="10"/>
  <c r="F1119" i="10"/>
  <c r="G1119" i="10"/>
  <c r="H1119" i="10"/>
  <c r="I1119" i="10"/>
  <c r="J1119" i="10"/>
  <c r="A1120" i="10"/>
  <c r="B1120" i="10"/>
  <c r="D1120" i="10"/>
  <c r="E1120" i="10"/>
  <c r="F1120" i="10"/>
  <c r="G1120" i="10"/>
  <c r="H1120" i="10"/>
  <c r="I1120" i="10"/>
  <c r="J1120" i="10"/>
  <c r="A1121" i="10"/>
  <c r="B1121" i="10"/>
  <c r="D1121" i="10"/>
  <c r="E1121" i="10"/>
  <c r="F1121" i="10"/>
  <c r="G1121" i="10"/>
  <c r="H1121" i="10"/>
  <c r="I1121" i="10"/>
  <c r="J1121" i="10"/>
  <c r="A1122" i="10"/>
  <c r="B1122" i="10"/>
  <c r="D1122" i="10"/>
  <c r="E1122" i="10"/>
  <c r="F1122" i="10"/>
  <c r="G1122" i="10"/>
  <c r="H1122" i="10"/>
  <c r="I1122" i="10"/>
  <c r="J1122" i="10"/>
  <c r="A1123" i="10"/>
  <c r="B1123" i="10"/>
  <c r="D1123" i="10"/>
  <c r="E1123" i="10"/>
  <c r="F1123" i="10"/>
  <c r="G1123" i="10"/>
  <c r="H1123" i="10"/>
  <c r="I1123" i="10"/>
  <c r="J1123" i="10"/>
  <c r="A1124" i="10"/>
  <c r="B1124" i="10"/>
  <c r="D1124" i="10"/>
  <c r="E1124" i="10"/>
  <c r="F1124" i="10"/>
  <c r="G1124" i="10"/>
  <c r="H1124" i="10"/>
  <c r="I1124" i="10"/>
  <c r="J1124" i="10"/>
  <c r="A1125" i="10"/>
  <c r="B1125" i="10"/>
  <c r="D1125" i="10"/>
  <c r="E1125" i="10"/>
  <c r="F1125" i="10"/>
  <c r="G1125" i="10"/>
  <c r="H1125" i="10"/>
  <c r="I1125" i="10"/>
  <c r="J1125" i="10"/>
  <c r="A1126" i="10"/>
  <c r="B1126" i="10"/>
  <c r="D1126" i="10"/>
  <c r="E1126" i="10"/>
  <c r="F1126" i="10"/>
  <c r="G1126" i="10"/>
  <c r="H1126" i="10"/>
  <c r="I1126" i="10"/>
  <c r="J1126" i="10"/>
  <c r="A1127" i="10"/>
  <c r="B1127" i="10"/>
  <c r="D1127" i="10"/>
  <c r="E1127" i="10"/>
  <c r="F1127" i="10"/>
  <c r="G1127" i="10"/>
  <c r="H1127" i="10"/>
  <c r="I1127" i="10"/>
  <c r="J1127" i="10"/>
  <c r="A1128" i="10"/>
  <c r="B1128" i="10"/>
  <c r="D1128" i="10"/>
  <c r="E1128" i="10"/>
  <c r="F1128" i="10"/>
  <c r="G1128" i="10"/>
  <c r="H1128" i="10"/>
  <c r="I1128" i="10"/>
  <c r="J1128" i="10"/>
  <c r="A1129" i="10"/>
  <c r="B1129" i="10"/>
  <c r="D1129" i="10"/>
  <c r="E1129" i="10"/>
  <c r="F1129" i="10"/>
  <c r="G1129" i="10"/>
  <c r="H1129" i="10"/>
  <c r="I1129" i="10"/>
  <c r="J1129" i="10"/>
  <c r="A1130" i="10"/>
  <c r="B1130" i="10"/>
  <c r="D1130" i="10"/>
  <c r="E1130" i="10"/>
  <c r="F1130" i="10"/>
  <c r="G1130" i="10"/>
  <c r="H1130" i="10"/>
  <c r="I1130" i="10"/>
  <c r="J1130" i="10"/>
  <c r="A1131" i="10"/>
  <c r="B1131" i="10"/>
  <c r="D1131" i="10"/>
  <c r="E1131" i="10"/>
  <c r="F1131" i="10"/>
  <c r="G1131" i="10"/>
  <c r="H1131" i="10"/>
  <c r="I1131" i="10"/>
  <c r="J1131" i="10"/>
  <c r="A1132" i="10"/>
  <c r="B1132" i="10"/>
  <c r="D1132" i="10"/>
  <c r="E1132" i="10"/>
  <c r="F1132" i="10"/>
  <c r="G1132" i="10"/>
  <c r="H1132" i="10"/>
  <c r="I1132" i="10"/>
  <c r="J1132" i="10"/>
  <c r="A1133" i="10"/>
  <c r="B1133" i="10"/>
  <c r="D1133" i="10"/>
  <c r="E1133" i="10"/>
  <c r="F1133" i="10"/>
  <c r="G1133" i="10"/>
  <c r="H1133" i="10"/>
  <c r="I1133" i="10"/>
  <c r="J1133" i="10"/>
  <c r="A1134" i="10"/>
  <c r="B1134" i="10"/>
  <c r="D1134" i="10"/>
  <c r="E1134" i="10"/>
  <c r="F1134" i="10"/>
  <c r="G1134" i="10"/>
  <c r="H1134" i="10"/>
  <c r="I1134" i="10"/>
  <c r="J1134" i="10"/>
  <c r="A1135" i="10"/>
  <c r="B1135" i="10"/>
  <c r="D1135" i="10"/>
  <c r="E1135" i="10"/>
  <c r="F1135" i="10"/>
  <c r="G1135" i="10"/>
  <c r="H1135" i="10"/>
  <c r="I1135" i="10"/>
  <c r="J1135" i="10"/>
  <c r="A1136" i="10"/>
  <c r="B1136" i="10"/>
  <c r="D1136" i="10"/>
  <c r="E1136" i="10"/>
  <c r="F1136" i="10"/>
  <c r="G1136" i="10"/>
  <c r="H1136" i="10"/>
  <c r="I1136" i="10"/>
  <c r="J1136" i="10"/>
  <c r="A1137" i="10"/>
  <c r="B1137" i="10"/>
  <c r="D1137" i="10"/>
  <c r="E1137" i="10"/>
  <c r="F1137" i="10"/>
  <c r="G1137" i="10"/>
  <c r="H1137" i="10"/>
  <c r="I1137" i="10"/>
  <c r="J1137" i="10"/>
  <c r="A1138" i="10"/>
  <c r="B1138" i="10"/>
  <c r="D1138" i="10"/>
  <c r="E1138" i="10"/>
  <c r="F1138" i="10"/>
  <c r="G1138" i="10"/>
  <c r="H1138" i="10"/>
  <c r="I1138" i="10"/>
  <c r="J1138" i="10"/>
  <c r="A1139" i="10"/>
  <c r="B1139" i="10"/>
  <c r="D1139" i="10"/>
  <c r="E1139" i="10"/>
  <c r="F1139" i="10"/>
  <c r="G1139" i="10"/>
  <c r="H1139" i="10"/>
  <c r="I1139" i="10"/>
  <c r="J1139" i="10"/>
  <c r="A1140" i="10"/>
  <c r="B1140" i="10"/>
  <c r="D1140" i="10"/>
  <c r="E1140" i="10"/>
  <c r="F1140" i="10"/>
  <c r="G1140" i="10"/>
  <c r="H1140" i="10"/>
  <c r="I1140" i="10"/>
  <c r="J1140" i="10"/>
  <c r="A1141" i="10"/>
  <c r="B1141" i="10"/>
  <c r="D1141" i="10"/>
  <c r="E1141" i="10"/>
  <c r="F1141" i="10"/>
  <c r="G1141" i="10"/>
  <c r="H1141" i="10"/>
  <c r="I1141" i="10"/>
  <c r="J1141" i="10"/>
  <c r="A1142" i="10"/>
  <c r="B1142" i="10"/>
  <c r="D1142" i="10"/>
  <c r="E1142" i="10"/>
  <c r="F1142" i="10"/>
  <c r="G1142" i="10"/>
  <c r="H1142" i="10"/>
  <c r="I1142" i="10"/>
  <c r="J1142" i="10"/>
  <c r="A1143" i="10"/>
  <c r="B1143" i="10"/>
  <c r="D1143" i="10"/>
  <c r="E1143" i="10"/>
  <c r="F1143" i="10"/>
  <c r="G1143" i="10"/>
  <c r="H1143" i="10"/>
  <c r="I1143" i="10"/>
  <c r="J1143" i="10"/>
  <c r="A1144" i="10"/>
  <c r="B1144" i="10"/>
  <c r="D1144" i="10"/>
  <c r="E1144" i="10"/>
  <c r="F1144" i="10"/>
  <c r="G1144" i="10"/>
  <c r="H1144" i="10"/>
  <c r="I1144" i="10"/>
  <c r="J1144" i="10"/>
  <c r="A1145" i="10"/>
  <c r="B1145" i="10"/>
  <c r="D1145" i="10"/>
  <c r="E1145" i="10"/>
  <c r="F1145" i="10"/>
  <c r="G1145" i="10"/>
  <c r="H1145" i="10"/>
  <c r="I1145" i="10"/>
  <c r="J1145" i="10"/>
  <c r="A1146" i="10"/>
  <c r="B1146" i="10"/>
  <c r="D1146" i="10"/>
  <c r="E1146" i="10"/>
  <c r="F1146" i="10"/>
  <c r="G1146" i="10"/>
  <c r="H1146" i="10"/>
  <c r="I1146" i="10"/>
  <c r="J1146" i="10"/>
  <c r="A1147" i="10"/>
  <c r="B1147" i="10"/>
  <c r="D1147" i="10"/>
  <c r="E1147" i="10"/>
  <c r="F1147" i="10"/>
  <c r="G1147" i="10"/>
  <c r="H1147" i="10"/>
  <c r="I1147" i="10"/>
  <c r="J1147" i="10"/>
  <c r="A1148" i="10"/>
  <c r="B1148" i="10"/>
  <c r="D1148" i="10"/>
  <c r="E1148" i="10"/>
  <c r="F1148" i="10"/>
  <c r="G1148" i="10"/>
  <c r="H1148" i="10"/>
  <c r="I1148" i="10"/>
  <c r="J1148" i="10"/>
  <c r="A1149" i="10"/>
  <c r="B1149" i="10"/>
  <c r="D1149" i="10"/>
  <c r="E1149" i="10"/>
  <c r="F1149" i="10"/>
  <c r="G1149" i="10"/>
  <c r="H1149" i="10"/>
  <c r="I1149" i="10"/>
  <c r="J1149" i="10"/>
  <c r="A1150" i="10"/>
  <c r="B1150" i="10"/>
  <c r="D1150" i="10"/>
  <c r="E1150" i="10"/>
  <c r="F1150" i="10"/>
  <c r="G1150" i="10"/>
  <c r="H1150" i="10"/>
  <c r="I1150" i="10"/>
  <c r="J1150" i="10"/>
  <c r="A1151" i="10"/>
  <c r="B1151" i="10"/>
  <c r="D1151" i="10"/>
  <c r="E1151" i="10"/>
  <c r="F1151" i="10"/>
  <c r="G1151" i="10"/>
  <c r="H1151" i="10"/>
  <c r="I1151" i="10"/>
  <c r="J1151" i="10"/>
  <c r="A1152" i="10"/>
  <c r="B1152" i="10"/>
  <c r="D1152" i="10"/>
  <c r="E1152" i="10"/>
  <c r="F1152" i="10"/>
  <c r="G1152" i="10"/>
  <c r="H1152" i="10"/>
  <c r="I1152" i="10"/>
  <c r="J1152" i="10"/>
  <c r="A1153" i="10"/>
  <c r="B1153" i="10"/>
  <c r="D1153" i="10"/>
  <c r="E1153" i="10"/>
  <c r="F1153" i="10"/>
  <c r="G1153" i="10"/>
  <c r="H1153" i="10"/>
  <c r="I1153" i="10"/>
  <c r="J1153" i="10"/>
  <c r="A1154" i="10"/>
  <c r="B1154" i="10"/>
  <c r="D1154" i="10"/>
  <c r="E1154" i="10"/>
  <c r="F1154" i="10"/>
  <c r="G1154" i="10"/>
  <c r="H1154" i="10"/>
  <c r="I1154" i="10"/>
  <c r="J1154" i="10"/>
  <c r="A1155" i="10"/>
  <c r="B1155" i="10"/>
  <c r="D1155" i="10"/>
  <c r="E1155" i="10"/>
  <c r="F1155" i="10"/>
  <c r="G1155" i="10"/>
  <c r="H1155" i="10"/>
  <c r="I1155" i="10"/>
  <c r="J1155" i="10"/>
  <c r="A1156" i="10"/>
  <c r="B1156" i="10"/>
  <c r="D1156" i="10"/>
  <c r="E1156" i="10"/>
  <c r="F1156" i="10"/>
  <c r="G1156" i="10"/>
  <c r="H1156" i="10"/>
  <c r="I1156" i="10"/>
  <c r="J1156" i="10"/>
  <c r="A1157" i="10"/>
  <c r="B1157" i="10"/>
  <c r="D1157" i="10"/>
  <c r="E1157" i="10"/>
  <c r="F1157" i="10"/>
  <c r="G1157" i="10"/>
  <c r="H1157" i="10"/>
  <c r="I1157" i="10"/>
  <c r="J1157" i="10"/>
  <c r="A1158" i="10"/>
  <c r="B1158" i="10"/>
  <c r="D1158" i="10"/>
  <c r="E1158" i="10"/>
  <c r="F1158" i="10"/>
  <c r="G1158" i="10"/>
  <c r="H1158" i="10"/>
  <c r="I1158" i="10"/>
  <c r="J1158" i="10"/>
  <c r="A1159" i="10"/>
  <c r="B1159" i="10"/>
  <c r="D1159" i="10"/>
  <c r="E1159" i="10"/>
  <c r="F1159" i="10"/>
  <c r="G1159" i="10"/>
  <c r="H1159" i="10"/>
  <c r="I1159" i="10"/>
  <c r="J1159" i="10"/>
  <c r="A1160" i="10"/>
  <c r="B1160" i="10"/>
  <c r="D1160" i="10"/>
  <c r="E1160" i="10"/>
  <c r="F1160" i="10"/>
  <c r="G1160" i="10"/>
  <c r="H1160" i="10"/>
  <c r="I1160" i="10"/>
  <c r="J1160" i="10"/>
  <c r="A1161" i="10"/>
  <c r="B1161" i="10"/>
  <c r="D1161" i="10"/>
  <c r="E1161" i="10"/>
  <c r="F1161" i="10"/>
  <c r="G1161" i="10"/>
  <c r="H1161" i="10"/>
  <c r="I1161" i="10"/>
  <c r="J1161" i="10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I253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I333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I358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I383" i="1"/>
  <c r="J383" i="1"/>
  <c r="J384" i="1"/>
  <c r="J385" i="1"/>
  <c r="J386" i="1"/>
  <c r="I387" i="1"/>
  <c r="J387" i="1"/>
  <c r="J388" i="1"/>
  <c r="J389" i="1"/>
  <c r="J390" i="1"/>
  <c r="J391" i="1"/>
  <c r="J392" i="1"/>
  <c r="J393" i="1"/>
  <c r="J394" i="1"/>
  <c r="J395" i="1"/>
  <c r="J396" i="1"/>
  <c r="I397" i="1"/>
  <c r="J397" i="1"/>
  <c r="J398" i="1"/>
  <c r="J399" i="1"/>
  <c r="J400" i="1"/>
  <c r="J401" i="1"/>
  <c r="J402" i="1"/>
  <c r="I403" i="1"/>
  <c r="J403" i="1"/>
  <c r="J404" i="1"/>
  <c r="J405" i="1"/>
  <c r="J406" i="1"/>
  <c r="I407" i="1"/>
  <c r="J407" i="1"/>
  <c r="J408" i="1"/>
  <c r="J409" i="1"/>
  <c r="J410" i="1"/>
  <c r="J411" i="1"/>
  <c r="J412" i="1"/>
  <c r="I413" i="1"/>
  <c r="J413" i="1"/>
  <c r="J414" i="1"/>
  <c r="J415" i="1"/>
  <c r="J416" i="1"/>
  <c r="J417" i="1"/>
  <c r="I418" i="1"/>
  <c r="J418" i="1"/>
  <c r="J419" i="1"/>
  <c r="J420" i="1"/>
  <c r="J421" i="1"/>
  <c r="I422" i="1"/>
  <c r="J422" i="1"/>
  <c r="J423" i="1"/>
  <c r="J424" i="1"/>
  <c r="J425" i="1"/>
  <c r="J426" i="1"/>
  <c r="I427" i="1"/>
  <c r="J427" i="1"/>
  <c r="J428" i="1"/>
  <c r="J429" i="1"/>
  <c r="J430" i="1"/>
  <c r="J431" i="1"/>
  <c r="J432" i="1"/>
  <c r="I433" i="1"/>
  <c r="J433" i="1"/>
  <c r="J434" i="1"/>
  <c r="J435" i="1"/>
  <c r="J436" i="1"/>
  <c r="J437" i="1"/>
  <c r="I438" i="1"/>
  <c r="J438" i="1"/>
  <c r="J439" i="1"/>
  <c r="J440" i="1"/>
  <c r="J441" i="1"/>
  <c r="J442" i="1"/>
  <c r="I443" i="1"/>
  <c r="J443" i="1"/>
  <c r="J444" i="1"/>
  <c r="J445" i="1"/>
  <c r="J446" i="1"/>
  <c r="J447" i="1"/>
  <c r="J448" i="1"/>
  <c r="J449" i="1"/>
  <c r="J450" i="1"/>
  <c r="J451" i="1"/>
  <c r="J452" i="1"/>
  <c r="I453" i="1"/>
  <c r="J453" i="1"/>
  <c r="J454" i="1"/>
  <c r="J455" i="1"/>
  <c r="J456" i="1"/>
  <c r="J457" i="1"/>
  <c r="J458" i="1"/>
  <c r="J459" i="1"/>
  <c r="J460" i="1"/>
  <c r="J461" i="1"/>
  <c r="J462" i="1"/>
  <c r="I463" i="1"/>
  <c r="J463" i="1"/>
  <c r="J464" i="1"/>
  <c r="J465" i="1"/>
  <c r="J466" i="1"/>
  <c r="J467" i="1"/>
  <c r="J468" i="1"/>
  <c r="J469" i="1"/>
  <c r="J470" i="1"/>
  <c r="J471" i="1"/>
  <c r="J472" i="1"/>
  <c r="I473" i="1"/>
  <c r="J473" i="1"/>
  <c r="J474" i="1"/>
  <c r="J475" i="1"/>
  <c r="J476" i="1"/>
  <c r="J477" i="1"/>
  <c r="J478" i="1"/>
  <c r="J479" i="1"/>
  <c r="J480" i="1"/>
  <c r="J481" i="1"/>
  <c r="J482" i="1"/>
  <c r="I483" i="1"/>
  <c r="J483" i="1"/>
  <c r="J484" i="1"/>
  <c r="J485" i="1"/>
  <c r="J486" i="1"/>
  <c r="J487" i="1"/>
  <c r="I488" i="1"/>
  <c r="J488" i="1"/>
  <c r="J489" i="1"/>
  <c r="J490" i="1"/>
  <c r="J491" i="1"/>
  <c r="J492" i="1"/>
  <c r="I493" i="1"/>
  <c r="J493" i="1"/>
  <c r="J494" i="1"/>
  <c r="J495" i="1"/>
  <c r="J496" i="1"/>
  <c r="J497" i="1"/>
  <c r="J498" i="1"/>
  <c r="J499" i="1"/>
  <c r="J500" i="1"/>
  <c r="J501" i="1"/>
  <c r="J502" i="1"/>
  <c r="I503" i="1"/>
  <c r="J503" i="1"/>
  <c r="J504" i="1"/>
  <c r="J505" i="1"/>
  <c r="J506" i="1"/>
  <c r="I507" i="1"/>
  <c r="J507" i="1"/>
  <c r="J508" i="1"/>
  <c r="J509" i="1"/>
  <c r="J510" i="1"/>
  <c r="J511" i="1"/>
  <c r="I512" i="1"/>
  <c r="J512" i="1"/>
  <c r="J513" i="1"/>
  <c r="J514" i="1"/>
  <c r="J515" i="1"/>
  <c r="J516" i="1"/>
  <c r="I517" i="1"/>
  <c r="J517" i="1"/>
  <c r="J518" i="1"/>
  <c r="J519" i="1"/>
  <c r="J520" i="1"/>
  <c r="J521" i="1"/>
  <c r="J522" i="1"/>
  <c r="J523" i="1"/>
  <c r="J524" i="1"/>
  <c r="J525" i="1"/>
  <c r="J526" i="1"/>
  <c r="I527" i="1"/>
  <c r="J527" i="1"/>
  <c r="J528" i="1"/>
  <c r="J529" i="1"/>
  <c r="J530" i="1"/>
  <c r="J531" i="1"/>
  <c r="J532" i="1"/>
  <c r="J533" i="1"/>
  <c r="J534" i="1"/>
  <c r="J535" i="1"/>
  <c r="J536" i="1"/>
  <c r="I537" i="1"/>
  <c r="J537" i="1"/>
  <c r="J538" i="1"/>
  <c r="J539" i="1"/>
  <c r="J540" i="1"/>
  <c r="J541" i="1"/>
  <c r="J542" i="1"/>
  <c r="J543" i="1"/>
  <c r="J544" i="1"/>
  <c r="J545" i="1"/>
  <c r="J546" i="1"/>
  <c r="I547" i="1"/>
  <c r="J547" i="1"/>
  <c r="J548" i="1"/>
  <c r="J549" i="1"/>
  <c r="J550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26" i="1"/>
  <c r="H127" i="1"/>
  <c r="H128" i="1"/>
  <c r="H129" i="1"/>
  <c r="H130" i="1"/>
  <c r="H131" i="1"/>
  <c r="H132" i="1"/>
  <c r="H133" i="1"/>
  <c r="H134" i="1"/>
  <c r="L380" i="1"/>
  <c r="I380" i="1"/>
  <c r="L381" i="1"/>
  <c r="I381" i="1"/>
  <c r="L382" i="1"/>
  <c r="I382" i="1"/>
  <c r="L383" i="1"/>
  <c r="L384" i="1"/>
  <c r="M384" i="1" s="1"/>
  <c r="I384" i="1"/>
  <c r="L385" i="1"/>
  <c r="I385" i="1"/>
  <c r="L386" i="1"/>
  <c r="M386" i="1" s="1"/>
  <c r="I386" i="1"/>
  <c r="L387" i="1"/>
  <c r="L388" i="1"/>
  <c r="I388" i="1"/>
  <c r="L389" i="1"/>
  <c r="I389" i="1"/>
  <c r="L390" i="1"/>
  <c r="I390" i="1"/>
  <c r="L391" i="1"/>
  <c r="I391" i="1"/>
  <c r="L392" i="1"/>
  <c r="I392" i="1"/>
  <c r="L393" i="1"/>
  <c r="I393" i="1"/>
  <c r="L394" i="1"/>
  <c r="I394" i="1"/>
  <c r="L395" i="1"/>
  <c r="I395" i="1"/>
  <c r="L396" i="1"/>
  <c r="I396" i="1"/>
  <c r="L397" i="1"/>
  <c r="L398" i="1"/>
  <c r="I398" i="1"/>
  <c r="L399" i="1"/>
  <c r="I399" i="1"/>
  <c r="L400" i="1"/>
  <c r="I400" i="1"/>
  <c r="L401" i="1"/>
  <c r="I401" i="1"/>
  <c r="L402" i="1"/>
  <c r="I402" i="1"/>
  <c r="L403" i="1"/>
  <c r="M403" i="1" s="1"/>
  <c r="L404" i="1"/>
  <c r="I404" i="1"/>
  <c r="L405" i="1"/>
  <c r="I405" i="1"/>
  <c r="L406" i="1"/>
  <c r="I406" i="1"/>
  <c r="L407" i="1"/>
  <c r="L408" i="1"/>
  <c r="M408" i="1" s="1"/>
  <c r="I408" i="1"/>
  <c r="L409" i="1"/>
  <c r="M409" i="1" s="1"/>
  <c r="I409" i="1"/>
  <c r="L410" i="1"/>
  <c r="M410" i="1" s="1"/>
  <c r="I410" i="1"/>
  <c r="L411" i="1"/>
  <c r="I411" i="1"/>
  <c r="L412" i="1"/>
  <c r="M412" i="1" s="1"/>
  <c r="I412" i="1"/>
  <c r="L413" i="1"/>
  <c r="L414" i="1"/>
  <c r="I414" i="1"/>
  <c r="L415" i="1"/>
  <c r="I415" i="1"/>
  <c r="L416" i="1"/>
  <c r="I416" i="1"/>
  <c r="L417" i="1"/>
  <c r="I417" i="1"/>
  <c r="L418" i="1"/>
  <c r="L419" i="1"/>
  <c r="I419" i="1"/>
  <c r="L420" i="1"/>
  <c r="I420" i="1"/>
  <c r="L421" i="1"/>
  <c r="M421" i="1" s="1"/>
  <c r="I421" i="1"/>
  <c r="L422" i="1"/>
  <c r="M422" i="1" s="1"/>
  <c r="L423" i="1"/>
  <c r="I423" i="1"/>
  <c r="L424" i="1"/>
  <c r="I424" i="1"/>
  <c r="L425" i="1"/>
  <c r="I425" i="1"/>
  <c r="L426" i="1"/>
  <c r="I426" i="1"/>
  <c r="L427" i="1"/>
  <c r="L428" i="1"/>
  <c r="M428" i="1" s="1"/>
  <c r="I428" i="1"/>
  <c r="L429" i="1"/>
  <c r="I429" i="1"/>
  <c r="L430" i="1"/>
  <c r="M430" i="1" s="1"/>
  <c r="I430" i="1"/>
  <c r="L431" i="1"/>
  <c r="I431" i="1"/>
  <c r="L432" i="1"/>
  <c r="M432" i="1" s="1"/>
  <c r="I432" i="1"/>
  <c r="L433" i="1"/>
  <c r="L434" i="1"/>
  <c r="I434" i="1"/>
  <c r="L435" i="1"/>
  <c r="I435" i="1"/>
  <c r="L436" i="1"/>
  <c r="I436" i="1"/>
  <c r="L437" i="1"/>
  <c r="I437" i="1"/>
  <c r="L438" i="1"/>
  <c r="L439" i="1"/>
  <c r="I439" i="1"/>
  <c r="L440" i="1"/>
  <c r="I440" i="1"/>
  <c r="L441" i="1"/>
  <c r="I441" i="1"/>
  <c r="L442" i="1"/>
  <c r="I442" i="1"/>
  <c r="L443" i="1"/>
  <c r="M443" i="1" s="1"/>
  <c r="L444" i="1"/>
  <c r="I444" i="1"/>
  <c r="L445" i="1"/>
  <c r="I445" i="1"/>
  <c r="L446" i="1"/>
  <c r="I446" i="1"/>
  <c r="L447" i="1"/>
  <c r="I447" i="1"/>
  <c r="L448" i="1"/>
  <c r="I448" i="1"/>
  <c r="L449" i="1"/>
  <c r="I449" i="1"/>
  <c r="L450" i="1"/>
  <c r="I450" i="1"/>
  <c r="L451" i="1"/>
  <c r="I451" i="1"/>
  <c r="L452" i="1"/>
  <c r="I452" i="1"/>
  <c r="L453" i="1"/>
  <c r="L454" i="1"/>
  <c r="I454" i="1"/>
  <c r="L455" i="1"/>
  <c r="I455" i="1"/>
  <c r="L456" i="1"/>
  <c r="M456" i="1" s="1"/>
  <c r="I456" i="1"/>
  <c r="L457" i="1"/>
  <c r="M457" i="1" s="1"/>
  <c r="I457" i="1"/>
  <c r="L458" i="1"/>
  <c r="M458" i="1" s="1"/>
  <c r="I458" i="1"/>
  <c r="L459" i="1"/>
  <c r="I459" i="1"/>
  <c r="L460" i="1"/>
  <c r="M460" i="1" s="1"/>
  <c r="I460" i="1"/>
  <c r="L461" i="1"/>
  <c r="I461" i="1"/>
  <c r="L462" i="1"/>
  <c r="I462" i="1"/>
  <c r="L463" i="1"/>
  <c r="L464" i="1"/>
  <c r="I464" i="1"/>
  <c r="L465" i="1"/>
  <c r="I465" i="1"/>
  <c r="L466" i="1"/>
  <c r="I466" i="1"/>
  <c r="L467" i="1"/>
  <c r="I467" i="1"/>
  <c r="L468" i="1"/>
  <c r="I468" i="1"/>
  <c r="L469" i="1"/>
  <c r="I469" i="1"/>
  <c r="L470" i="1"/>
  <c r="I470" i="1"/>
  <c r="L471" i="1"/>
  <c r="I471" i="1"/>
  <c r="L472" i="1"/>
  <c r="I472" i="1"/>
  <c r="L473" i="1"/>
  <c r="L474" i="1"/>
  <c r="M474" i="1" s="1"/>
  <c r="I474" i="1"/>
  <c r="L475" i="1"/>
  <c r="I475" i="1"/>
  <c r="L476" i="1"/>
  <c r="I476" i="1"/>
  <c r="L477" i="1"/>
  <c r="M477" i="1" s="1"/>
  <c r="I477" i="1"/>
  <c r="L478" i="1"/>
  <c r="M478" i="1" s="1"/>
  <c r="I478" i="1"/>
  <c r="L479" i="1"/>
  <c r="M479" i="1" s="1"/>
  <c r="I479" i="1"/>
  <c r="L480" i="1"/>
  <c r="I480" i="1"/>
  <c r="L481" i="1"/>
  <c r="M481" i="1" s="1"/>
  <c r="I481" i="1"/>
  <c r="L482" i="1"/>
  <c r="M482" i="1" s="1"/>
  <c r="I482" i="1"/>
  <c r="L483" i="1"/>
  <c r="L484" i="1"/>
  <c r="I484" i="1"/>
  <c r="L485" i="1"/>
  <c r="I485" i="1"/>
  <c r="L486" i="1"/>
  <c r="I486" i="1"/>
  <c r="L487" i="1"/>
  <c r="I487" i="1"/>
  <c r="L488" i="1"/>
  <c r="L489" i="1"/>
  <c r="I489" i="1"/>
  <c r="L490" i="1"/>
  <c r="M490" i="1" s="1"/>
  <c r="I490" i="1"/>
  <c r="L491" i="1"/>
  <c r="I491" i="1"/>
  <c r="L492" i="1"/>
  <c r="M492" i="1" s="1"/>
  <c r="I492" i="1"/>
  <c r="L493" i="1"/>
  <c r="M493" i="1" s="1"/>
  <c r="L494" i="1"/>
  <c r="I494" i="1"/>
  <c r="L495" i="1"/>
  <c r="I495" i="1"/>
  <c r="L496" i="1"/>
  <c r="I496" i="1"/>
  <c r="L497" i="1"/>
  <c r="I497" i="1"/>
  <c r="L498" i="1"/>
  <c r="I498" i="1"/>
  <c r="L499" i="1"/>
  <c r="I499" i="1"/>
  <c r="L500" i="1"/>
  <c r="I500" i="1"/>
  <c r="L501" i="1"/>
  <c r="I501" i="1"/>
  <c r="L502" i="1"/>
  <c r="I502" i="1"/>
  <c r="L503" i="1"/>
  <c r="L504" i="1"/>
  <c r="I504" i="1"/>
  <c r="L505" i="1"/>
  <c r="I505" i="1"/>
  <c r="L506" i="1"/>
  <c r="I506" i="1"/>
  <c r="L507" i="1"/>
  <c r="M507" i="1" s="1"/>
  <c r="L508" i="1"/>
  <c r="I508" i="1"/>
  <c r="L509" i="1"/>
  <c r="I509" i="1"/>
  <c r="L510" i="1"/>
  <c r="I510" i="1"/>
  <c r="L511" i="1"/>
  <c r="I511" i="1"/>
  <c r="L512" i="1"/>
  <c r="L513" i="1"/>
  <c r="M513" i="1" s="1"/>
  <c r="I513" i="1"/>
  <c r="L514" i="1"/>
  <c r="M514" i="1" s="1"/>
  <c r="I514" i="1"/>
  <c r="L515" i="1"/>
  <c r="I515" i="1"/>
  <c r="L516" i="1"/>
  <c r="M516" i="1" s="1"/>
  <c r="I516" i="1"/>
  <c r="L517" i="1"/>
  <c r="L518" i="1"/>
  <c r="I518" i="1"/>
  <c r="L519" i="1"/>
  <c r="I519" i="1"/>
  <c r="L520" i="1"/>
  <c r="I520" i="1"/>
  <c r="L521" i="1"/>
  <c r="I521" i="1"/>
  <c r="L522" i="1"/>
  <c r="I522" i="1"/>
  <c r="L523" i="1"/>
  <c r="I523" i="1"/>
  <c r="L524" i="1"/>
  <c r="I524" i="1"/>
  <c r="L525" i="1"/>
  <c r="I525" i="1"/>
  <c r="L526" i="1"/>
  <c r="I526" i="1"/>
  <c r="L527" i="1"/>
  <c r="L528" i="1"/>
  <c r="I528" i="1"/>
  <c r="L529" i="1"/>
  <c r="M529" i="1" s="1"/>
  <c r="I529" i="1"/>
  <c r="L530" i="1"/>
  <c r="M530" i="1" s="1"/>
  <c r="I530" i="1"/>
  <c r="L531" i="1"/>
  <c r="I531" i="1"/>
  <c r="L532" i="1"/>
  <c r="I532" i="1"/>
  <c r="L533" i="1"/>
  <c r="M533" i="1" s="1"/>
  <c r="I533" i="1"/>
  <c r="L534" i="1"/>
  <c r="M534" i="1" s="1"/>
  <c r="I534" i="1"/>
  <c r="L535" i="1"/>
  <c r="M535" i="1" s="1"/>
  <c r="I535" i="1"/>
  <c r="L536" i="1"/>
  <c r="I536" i="1"/>
  <c r="L537" i="1"/>
  <c r="M537" i="1" s="1"/>
  <c r="L538" i="1"/>
  <c r="I538" i="1"/>
  <c r="L539" i="1"/>
  <c r="I539" i="1"/>
  <c r="L540" i="1"/>
  <c r="I540" i="1"/>
  <c r="L541" i="1"/>
  <c r="I541" i="1"/>
  <c r="L542" i="1"/>
  <c r="I542" i="1"/>
  <c r="L543" i="1"/>
  <c r="I543" i="1"/>
  <c r="L544" i="1"/>
  <c r="I544" i="1"/>
  <c r="L545" i="1"/>
  <c r="I545" i="1"/>
  <c r="L546" i="1"/>
  <c r="I546" i="1"/>
  <c r="L547" i="1"/>
  <c r="L548" i="1"/>
  <c r="M548" i="1" s="1"/>
  <c r="I548" i="1"/>
  <c r="L549" i="1"/>
  <c r="I549" i="1"/>
  <c r="L550" i="1"/>
  <c r="M550" i="1" s="1"/>
  <c r="I550" i="1"/>
  <c r="L159" i="1"/>
  <c r="I159" i="1"/>
  <c r="L160" i="1"/>
  <c r="M160" i="1" s="1"/>
  <c r="I160" i="1"/>
  <c r="L161" i="1"/>
  <c r="I161" i="1"/>
  <c r="L162" i="1"/>
  <c r="M162" i="1" s="1"/>
  <c r="I162" i="1"/>
  <c r="L163" i="1"/>
  <c r="I163" i="1"/>
  <c r="L164" i="1"/>
  <c r="M164" i="1" s="1"/>
  <c r="I164" i="1"/>
  <c r="L165" i="1"/>
  <c r="I165" i="1"/>
  <c r="L166" i="1"/>
  <c r="M166" i="1" s="1"/>
  <c r="I166" i="1"/>
  <c r="L167" i="1"/>
  <c r="I167" i="1"/>
  <c r="L168" i="1"/>
  <c r="M168" i="1" s="1"/>
  <c r="I168" i="1"/>
  <c r="L169" i="1"/>
  <c r="I169" i="1"/>
  <c r="L170" i="1"/>
  <c r="M170" i="1" s="1"/>
  <c r="I170" i="1"/>
  <c r="L171" i="1"/>
  <c r="I171" i="1"/>
  <c r="L172" i="1"/>
  <c r="M172" i="1" s="1"/>
  <c r="I172" i="1"/>
  <c r="L173" i="1"/>
  <c r="I173" i="1"/>
  <c r="L174" i="1"/>
  <c r="M174" i="1" s="1"/>
  <c r="I174" i="1"/>
  <c r="L175" i="1"/>
  <c r="I175" i="1"/>
  <c r="L176" i="1"/>
  <c r="M176" i="1" s="1"/>
  <c r="I176" i="1"/>
  <c r="L177" i="1"/>
  <c r="I177" i="1"/>
  <c r="L178" i="1"/>
  <c r="M178" i="1" s="1"/>
  <c r="I178" i="1"/>
  <c r="L179" i="1"/>
  <c r="I179" i="1"/>
  <c r="L180" i="1"/>
  <c r="M180" i="1" s="1"/>
  <c r="I180" i="1"/>
  <c r="L181" i="1"/>
  <c r="I181" i="1"/>
  <c r="L182" i="1"/>
  <c r="M182" i="1" s="1"/>
  <c r="I182" i="1"/>
  <c r="L183" i="1"/>
  <c r="I183" i="1"/>
  <c r="L184" i="1"/>
  <c r="M184" i="1" s="1"/>
  <c r="I184" i="1"/>
  <c r="L185" i="1"/>
  <c r="I185" i="1"/>
  <c r="L186" i="1"/>
  <c r="M186" i="1" s="1"/>
  <c r="I186" i="1"/>
  <c r="L187" i="1"/>
  <c r="I187" i="1"/>
  <c r="L188" i="1"/>
  <c r="M188" i="1" s="1"/>
  <c r="I188" i="1"/>
  <c r="L189" i="1"/>
  <c r="I189" i="1"/>
  <c r="L190" i="1"/>
  <c r="M190" i="1" s="1"/>
  <c r="I190" i="1"/>
  <c r="L191" i="1"/>
  <c r="I191" i="1"/>
  <c r="L192" i="1"/>
  <c r="M192" i="1" s="1"/>
  <c r="I192" i="1"/>
  <c r="L193" i="1"/>
  <c r="I193" i="1"/>
  <c r="L194" i="1"/>
  <c r="M194" i="1" s="1"/>
  <c r="I194" i="1"/>
  <c r="L195" i="1"/>
  <c r="I195" i="1"/>
  <c r="L196" i="1"/>
  <c r="M196" i="1" s="1"/>
  <c r="I196" i="1"/>
  <c r="L197" i="1"/>
  <c r="I197" i="1"/>
  <c r="L198" i="1"/>
  <c r="M198" i="1" s="1"/>
  <c r="I198" i="1"/>
  <c r="L199" i="1"/>
  <c r="I199" i="1"/>
  <c r="L200" i="1"/>
  <c r="M200" i="1" s="1"/>
  <c r="I200" i="1"/>
  <c r="L201" i="1"/>
  <c r="I201" i="1"/>
  <c r="L202" i="1"/>
  <c r="M202" i="1" s="1"/>
  <c r="I202" i="1"/>
  <c r="L203" i="1"/>
  <c r="I203" i="1"/>
  <c r="L204" i="1"/>
  <c r="M204" i="1" s="1"/>
  <c r="I204" i="1"/>
  <c r="L205" i="1"/>
  <c r="I205" i="1"/>
  <c r="L206" i="1"/>
  <c r="M206" i="1" s="1"/>
  <c r="I206" i="1"/>
  <c r="L207" i="1"/>
  <c r="I207" i="1"/>
  <c r="L208" i="1"/>
  <c r="M208" i="1" s="1"/>
  <c r="I208" i="1"/>
  <c r="L209" i="1"/>
  <c r="I209" i="1"/>
  <c r="L210" i="1"/>
  <c r="M210" i="1" s="1"/>
  <c r="I210" i="1"/>
  <c r="L211" i="1"/>
  <c r="I211" i="1"/>
  <c r="L212" i="1"/>
  <c r="M212" i="1" s="1"/>
  <c r="I212" i="1"/>
  <c r="L213" i="1"/>
  <c r="I213" i="1"/>
  <c r="L214" i="1"/>
  <c r="M214" i="1" s="1"/>
  <c r="I214" i="1"/>
  <c r="L215" i="1"/>
  <c r="I215" i="1"/>
  <c r="L216" i="1"/>
  <c r="M216" i="1" s="1"/>
  <c r="I216" i="1"/>
  <c r="L217" i="1"/>
  <c r="I217" i="1"/>
  <c r="L218" i="1"/>
  <c r="M218" i="1" s="1"/>
  <c r="I218" i="1"/>
  <c r="L219" i="1"/>
  <c r="I219" i="1"/>
  <c r="L220" i="1"/>
  <c r="M220" i="1" s="1"/>
  <c r="I220" i="1"/>
  <c r="L221" i="1"/>
  <c r="I221" i="1"/>
  <c r="L222" i="1"/>
  <c r="M222" i="1" s="1"/>
  <c r="I222" i="1"/>
  <c r="L223" i="1"/>
  <c r="I223" i="1"/>
  <c r="L224" i="1"/>
  <c r="M224" i="1" s="1"/>
  <c r="I224" i="1"/>
  <c r="L225" i="1"/>
  <c r="I225" i="1"/>
  <c r="L226" i="1"/>
  <c r="M226" i="1" s="1"/>
  <c r="I226" i="1"/>
  <c r="L227" i="1"/>
  <c r="I227" i="1"/>
  <c r="L228" i="1"/>
  <c r="M228" i="1" s="1"/>
  <c r="I228" i="1"/>
  <c r="L229" i="1"/>
  <c r="I229" i="1"/>
  <c r="L230" i="1"/>
  <c r="M230" i="1" s="1"/>
  <c r="I230" i="1"/>
  <c r="L231" i="1"/>
  <c r="I231" i="1"/>
  <c r="L232" i="1"/>
  <c r="M232" i="1" s="1"/>
  <c r="I232" i="1"/>
  <c r="L233" i="1"/>
  <c r="I233" i="1"/>
  <c r="L234" i="1"/>
  <c r="M234" i="1" s="1"/>
  <c r="I234" i="1"/>
  <c r="L235" i="1"/>
  <c r="I235" i="1"/>
  <c r="L236" i="1"/>
  <c r="M236" i="1" s="1"/>
  <c r="I236" i="1"/>
  <c r="L237" i="1"/>
  <c r="I237" i="1"/>
  <c r="L238" i="1"/>
  <c r="M238" i="1" s="1"/>
  <c r="I238" i="1"/>
  <c r="L239" i="1"/>
  <c r="I239" i="1"/>
  <c r="L240" i="1"/>
  <c r="M240" i="1" s="1"/>
  <c r="I240" i="1"/>
  <c r="L241" i="1"/>
  <c r="I241" i="1"/>
  <c r="L242" i="1"/>
  <c r="M242" i="1" s="1"/>
  <c r="I242" i="1"/>
  <c r="L243" i="1"/>
  <c r="I243" i="1"/>
  <c r="L244" i="1"/>
  <c r="M244" i="1" s="1"/>
  <c r="I244" i="1"/>
  <c r="L245" i="1"/>
  <c r="I245" i="1"/>
  <c r="L246" i="1"/>
  <c r="M246" i="1" s="1"/>
  <c r="I246" i="1"/>
  <c r="L247" i="1"/>
  <c r="I247" i="1"/>
  <c r="L248" i="1"/>
  <c r="M248" i="1" s="1"/>
  <c r="I248" i="1"/>
  <c r="L249" i="1"/>
  <c r="I249" i="1"/>
  <c r="L250" i="1"/>
  <c r="M250" i="1" s="1"/>
  <c r="I250" i="1"/>
  <c r="L251" i="1"/>
  <c r="I251" i="1"/>
  <c r="L252" i="1"/>
  <c r="M252" i="1" s="1"/>
  <c r="I252" i="1"/>
  <c r="L253" i="1"/>
  <c r="L254" i="1"/>
  <c r="I254" i="1"/>
  <c r="L255" i="1"/>
  <c r="I255" i="1"/>
  <c r="L256" i="1"/>
  <c r="I256" i="1"/>
  <c r="L257" i="1"/>
  <c r="I257" i="1"/>
  <c r="L258" i="1"/>
  <c r="I258" i="1"/>
  <c r="L259" i="1"/>
  <c r="I259" i="1"/>
  <c r="L260" i="1"/>
  <c r="I260" i="1"/>
  <c r="L261" i="1"/>
  <c r="I261" i="1"/>
  <c r="L262" i="1"/>
  <c r="I262" i="1"/>
  <c r="L263" i="1"/>
  <c r="I263" i="1"/>
  <c r="L264" i="1"/>
  <c r="I264" i="1"/>
  <c r="L265" i="1"/>
  <c r="I265" i="1"/>
  <c r="L266" i="1"/>
  <c r="I266" i="1"/>
  <c r="L267" i="1"/>
  <c r="I267" i="1"/>
  <c r="L268" i="1"/>
  <c r="I268" i="1"/>
  <c r="L269" i="1"/>
  <c r="I269" i="1"/>
  <c r="L270" i="1"/>
  <c r="I270" i="1"/>
  <c r="L271" i="1"/>
  <c r="I271" i="1"/>
  <c r="L272" i="1"/>
  <c r="I272" i="1"/>
  <c r="L273" i="1"/>
  <c r="I273" i="1"/>
  <c r="L274" i="1"/>
  <c r="I274" i="1"/>
  <c r="L275" i="1"/>
  <c r="I275" i="1"/>
  <c r="L276" i="1"/>
  <c r="I276" i="1"/>
  <c r="L277" i="1"/>
  <c r="I277" i="1"/>
  <c r="L278" i="1"/>
  <c r="I278" i="1"/>
  <c r="L279" i="1"/>
  <c r="I279" i="1"/>
  <c r="L280" i="1"/>
  <c r="I280" i="1"/>
  <c r="L281" i="1"/>
  <c r="I281" i="1"/>
  <c r="L282" i="1"/>
  <c r="I282" i="1"/>
  <c r="L283" i="1"/>
  <c r="I283" i="1"/>
  <c r="L284" i="1"/>
  <c r="I284" i="1"/>
  <c r="L285" i="1"/>
  <c r="I285" i="1"/>
  <c r="L286" i="1"/>
  <c r="I286" i="1"/>
  <c r="L287" i="1"/>
  <c r="I287" i="1"/>
  <c r="L288" i="1"/>
  <c r="I288" i="1"/>
  <c r="L289" i="1"/>
  <c r="I289" i="1"/>
  <c r="L290" i="1"/>
  <c r="I290" i="1"/>
  <c r="L291" i="1"/>
  <c r="I291" i="1"/>
  <c r="L292" i="1"/>
  <c r="I292" i="1"/>
  <c r="L293" i="1"/>
  <c r="I293" i="1"/>
  <c r="L294" i="1"/>
  <c r="I294" i="1"/>
  <c r="L295" i="1"/>
  <c r="I295" i="1"/>
  <c r="L296" i="1"/>
  <c r="I296" i="1"/>
  <c r="L297" i="1"/>
  <c r="I297" i="1"/>
  <c r="L298" i="1"/>
  <c r="I298" i="1"/>
  <c r="L299" i="1"/>
  <c r="I299" i="1"/>
  <c r="L300" i="1"/>
  <c r="I300" i="1"/>
  <c r="L301" i="1"/>
  <c r="I301" i="1"/>
  <c r="L302" i="1"/>
  <c r="I302" i="1"/>
  <c r="L303" i="1"/>
  <c r="I303" i="1"/>
  <c r="L304" i="1"/>
  <c r="I304" i="1"/>
  <c r="L305" i="1"/>
  <c r="I305" i="1"/>
  <c r="L306" i="1"/>
  <c r="I306" i="1"/>
  <c r="L307" i="1"/>
  <c r="I307" i="1"/>
  <c r="L308" i="1"/>
  <c r="I308" i="1"/>
  <c r="L309" i="1"/>
  <c r="I309" i="1"/>
  <c r="L310" i="1"/>
  <c r="I310" i="1"/>
  <c r="L311" i="1"/>
  <c r="I311" i="1"/>
  <c r="L312" i="1"/>
  <c r="I312" i="1"/>
  <c r="L313" i="1"/>
  <c r="I313" i="1"/>
  <c r="L314" i="1"/>
  <c r="I314" i="1"/>
  <c r="L315" i="1"/>
  <c r="I315" i="1"/>
  <c r="L316" i="1"/>
  <c r="I316" i="1"/>
  <c r="L317" i="1"/>
  <c r="I317" i="1"/>
  <c r="L318" i="1"/>
  <c r="I318" i="1"/>
  <c r="L319" i="1"/>
  <c r="I319" i="1"/>
  <c r="L320" i="1"/>
  <c r="I320" i="1"/>
  <c r="L321" i="1"/>
  <c r="I321" i="1"/>
  <c r="L322" i="1"/>
  <c r="I322" i="1"/>
  <c r="L323" i="1"/>
  <c r="I323" i="1"/>
  <c r="L324" i="1"/>
  <c r="I324" i="1"/>
  <c r="L325" i="1"/>
  <c r="I325" i="1"/>
  <c r="L326" i="1"/>
  <c r="I326" i="1"/>
  <c r="L327" i="1"/>
  <c r="I327" i="1"/>
  <c r="L328" i="1"/>
  <c r="I328" i="1"/>
  <c r="L329" i="1"/>
  <c r="I329" i="1"/>
  <c r="L330" i="1"/>
  <c r="I330" i="1"/>
  <c r="L331" i="1"/>
  <c r="I331" i="1"/>
  <c r="L332" i="1"/>
  <c r="I332" i="1"/>
  <c r="L333" i="1"/>
  <c r="L334" i="1"/>
  <c r="I334" i="1"/>
  <c r="L335" i="1"/>
  <c r="M335" i="1" s="1"/>
  <c r="I335" i="1"/>
  <c r="L336" i="1"/>
  <c r="I336" i="1"/>
  <c r="L337" i="1"/>
  <c r="M337" i="1" s="1"/>
  <c r="I337" i="1"/>
  <c r="L338" i="1"/>
  <c r="I338" i="1"/>
  <c r="L339" i="1"/>
  <c r="M339" i="1" s="1"/>
  <c r="I339" i="1"/>
  <c r="L340" i="1"/>
  <c r="I340" i="1"/>
  <c r="L341" i="1"/>
  <c r="I341" i="1"/>
  <c r="L342" i="1"/>
  <c r="I342" i="1"/>
  <c r="L343" i="1"/>
  <c r="M343" i="1" s="1"/>
  <c r="I343" i="1"/>
  <c r="L344" i="1"/>
  <c r="M344" i="1" s="1"/>
  <c r="I344" i="1"/>
  <c r="L345" i="1"/>
  <c r="M345" i="1" s="1"/>
  <c r="I345" i="1"/>
  <c r="L346" i="1"/>
  <c r="I346" i="1"/>
  <c r="L347" i="1"/>
  <c r="M347" i="1" s="1"/>
  <c r="I347" i="1"/>
  <c r="L348" i="1"/>
  <c r="I348" i="1"/>
  <c r="L349" i="1"/>
  <c r="I349" i="1"/>
  <c r="L350" i="1"/>
  <c r="I350" i="1"/>
  <c r="L351" i="1"/>
  <c r="M351" i="1" s="1"/>
  <c r="I351" i="1"/>
  <c r="L352" i="1"/>
  <c r="M352" i="1" s="1"/>
  <c r="I352" i="1"/>
  <c r="L353" i="1"/>
  <c r="M353" i="1" s="1"/>
  <c r="I353" i="1"/>
  <c r="L354" i="1"/>
  <c r="I354" i="1"/>
  <c r="L355" i="1"/>
  <c r="M355" i="1" s="1"/>
  <c r="I355" i="1"/>
  <c r="L356" i="1"/>
  <c r="I356" i="1"/>
  <c r="L357" i="1"/>
  <c r="I357" i="1"/>
  <c r="L358" i="1"/>
  <c r="M358" i="1" s="1"/>
  <c r="L359" i="1"/>
  <c r="I359" i="1"/>
  <c r="L360" i="1"/>
  <c r="I360" i="1"/>
  <c r="L361" i="1"/>
  <c r="I361" i="1"/>
  <c r="L362" i="1"/>
  <c r="I362" i="1"/>
  <c r="L363" i="1"/>
  <c r="I363" i="1"/>
  <c r="L364" i="1"/>
  <c r="I364" i="1"/>
  <c r="L365" i="1"/>
  <c r="I365" i="1"/>
  <c r="L366" i="1"/>
  <c r="I366" i="1"/>
  <c r="L367" i="1"/>
  <c r="I367" i="1"/>
  <c r="L368" i="1"/>
  <c r="I368" i="1"/>
  <c r="L369" i="1"/>
  <c r="I369" i="1"/>
  <c r="L370" i="1"/>
  <c r="I370" i="1"/>
  <c r="L371" i="1"/>
  <c r="I371" i="1"/>
  <c r="L372" i="1"/>
  <c r="I372" i="1"/>
  <c r="L373" i="1"/>
  <c r="I373" i="1"/>
  <c r="L374" i="1"/>
  <c r="I374" i="1"/>
  <c r="L375" i="1"/>
  <c r="I375" i="1"/>
  <c r="L376" i="1"/>
  <c r="I376" i="1"/>
  <c r="L377" i="1"/>
  <c r="I377" i="1"/>
  <c r="L378" i="1"/>
  <c r="I378" i="1"/>
  <c r="L379" i="1"/>
  <c r="I379" i="1"/>
  <c r="L126" i="1"/>
  <c r="I126" i="1"/>
  <c r="L127" i="1"/>
  <c r="I127" i="1"/>
  <c r="L128" i="1"/>
  <c r="I128" i="1"/>
  <c r="L129" i="1"/>
  <c r="I129" i="1"/>
  <c r="L130" i="1"/>
  <c r="I130" i="1"/>
  <c r="L131" i="1"/>
  <c r="I131" i="1"/>
  <c r="L132" i="1"/>
  <c r="I132" i="1"/>
  <c r="L133" i="1"/>
  <c r="I133" i="1"/>
  <c r="L134" i="1"/>
  <c r="I134" i="1"/>
  <c r="L135" i="1"/>
  <c r="I135" i="1"/>
  <c r="L136" i="1"/>
  <c r="I136" i="1"/>
  <c r="L137" i="1"/>
  <c r="I137" i="1"/>
  <c r="L138" i="1"/>
  <c r="I138" i="1"/>
  <c r="L139" i="1"/>
  <c r="I139" i="1"/>
  <c r="L140" i="1"/>
  <c r="I140" i="1"/>
  <c r="L141" i="1"/>
  <c r="I141" i="1"/>
  <c r="L142" i="1"/>
  <c r="I142" i="1"/>
  <c r="L143" i="1"/>
  <c r="I143" i="1"/>
  <c r="L144" i="1"/>
  <c r="I144" i="1"/>
  <c r="L145" i="1"/>
  <c r="I145" i="1"/>
  <c r="L146" i="1"/>
  <c r="I146" i="1"/>
  <c r="L147" i="1"/>
  <c r="I147" i="1"/>
  <c r="L148" i="1"/>
  <c r="I148" i="1"/>
  <c r="L149" i="1"/>
  <c r="I149" i="1"/>
  <c r="L150" i="1"/>
  <c r="I150" i="1"/>
  <c r="L151" i="1"/>
  <c r="I151" i="1"/>
  <c r="L152" i="1"/>
  <c r="I152" i="1"/>
  <c r="L153" i="1"/>
  <c r="I153" i="1"/>
  <c r="L154" i="1"/>
  <c r="I154" i="1"/>
  <c r="L155" i="1"/>
  <c r="I155" i="1"/>
  <c r="L156" i="1"/>
  <c r="I156" i="1"/>
  <c r="L157" i="1"/>
  <c r="I157" i="1"/>
  <c r="L158" i="1"/>
  <c r="I158" i="1"/>
  <c r="M439" i="1" l="1"/>
  <c r="M399" i="1"/>
  <c r="M438" i="1"/>
  <c r="M527" i="1"/>
  <c r="M475" i="1"/>
  <c r="M419" i="1"/>
  <c r="M531" i="1"/>
  <c r="M336" i="1"/>
  <c r="M153" i="1"/>
  <c r="M359" i="1"/>
  <c r="M314" i="1"/>
  <c r="M274" i="1"/>
  <c r="M472" i="1"/>
  <c r="M416" i="1"/>
  <c r="M354" i="1"/>
  <c r="M350" i="1"/>
  <c r="M346" i="1"/>
  <c r="M342" i="1"/>
  <c r="M338" i="1"/>
  <c r="M334" i="1"/>
  <c r="M253" i="1"/>
  <c r="M249" i="1"/>
  <c r="M245" i="1"/>
  <c r="M241" i="1"/>
  <c r="M237" i="1"/>
  <c r="M233" i="1"/>
  <c r="M229" i="1"/>
  <c r="M225" i="1"/>
  <c r="M221" i="1"/>
  <c r="M217" i="1"/>
  <c r="M213" i="1"/>
  <c r="M209" i="1"/>
  <c r="M205" i="1"/>
  <c r="M201" i="1"/>
  <c r="M197" i="1"/>
  <c r="M193" i="1"/>
  <c r="M189" i="1"/>
  <c r="M185" i="1"/>
  <c r="M181" i="1"/>
  <c r="M177" i="1"/>
  <c r="M173" i="1"/>
  <c r="M169" i="1"/>
  <c r="M165" i="1"/>
  <c r="M161" i="1"/>
  <c r="M549" i="1"/>
  <c r="M536" i="1"/>
  <c r="M532" i="1"/>
  <c r="M528" i="1"/>
  <c r="M515" i="1"/>
  <c r="M506" i="1"/>
  <c r="M489" i="1"/>
  <c r="M480" i="1"/>
  <c r="M476" i="1"/>
  <c r="M463" i="1"/>
  <c r="M459" i="1"/>
  <c r="M455" i="1"/>
  <c r="M442" i="1"/>
  <c r="M433" i="1"/>
  <c r="M429" i="1"/>
  <c r="M420" i="1"/>
  <c r="M411" i="1"/>
  <c r="M402" i="1"/>
  <c r="M398" i="1"/>
  <c r="M385" i="1"/>
  <c r="M141" i="1"/>
  <c r="M310" i="1"/>
  <c r="M266" i="1"/>
  <c r="M447" i="1"/>
  <c r="M394" i="1"/>
  <c r="M156" i="1"/>
  <c r="M152" i="1"/>
  <c r="M148" i="1"/>
  <c r="M144" i="1"/>
  <c r="M140" i="1"/>
  <c r="M136" i="1"/>
  <c r="M132" i="1"/>
  <c r="M128" i="1"/>
  <c r="M378" i="1"/>
  <c r="M374" i="1"/>
  <c r="M370" i="1"/>
  <c r="M366" i="1"/>
  <c r="M362" i="1"/>
  <c r="M333" i="1"/>
  <c r="M329" i="1"/>
  <c r="M325" i="1"/>
  <c r="M321" i="1"/>
  <c r="M317" i="1"/>
  <c r="M313" i="1"/>
  <c r="M309" i="1"/>
  <c r="M305" i="1"/>
  <c r="M301" i="1"/>
  <c r="M297" i="1"/>
  <c r="M293" i="1"/>
  <c r="M289" i="1"/>
  <c r="M285" i="1"/>
  <c r="M281" i="1"/>
  <c r="M277" i="1"/>
  <c r="M273" i="1"/>
  <c r="M269" i="1"/>
  <c r="M265" i="1"/>
  <c r="M261" i="1"/>
  <c r="M257" i="1"/>
  <c r="M544" i="1"/>
  <c r="M540" i="1"/>
  <c r="M523" i="1"/>
  <c r="M519" i="1"/>
  <c r="M510" i="1"/>
  <c r="M501" i="1"/>
  <c r="M497" i="1"/>
  <c r="M488" i="1"/>
  <c r="M484" i="1"/>
  <c r="M471" i="1"/>
  <c r="M467" i="1"/>
  <c r="M450" i="1"/>
  <c r="M446" i="1"/>
  <c r="M437" i="1"/>
  <c r="M424" i="1"/>
  <c r="M415" i="1"/>
  <c r="M406" i="1"/>
  <c r="M397" i="1"/>
  <c r="M393" i="1"/>
  <c r="M389" i="1"/>
  <c r="M380" i="1"/>
  <c r="M145" i="1"/>
  <c r="M379" i="1"/>
  <c r="M363" i="1"/>
  <c r="M326" i="1"/>
  <c r="M306" i="1"/>
  <c r="M286" i="1"/>
  <c r="M258" i="1"/>
  <c r="M511" i="1"/>
  <c r="M485" i="1"/>
  <c r="M425" i="1"/>
  <c r="M137" i="1"/>
  <c r="M375" i="1"/>
  <c r="M330" i="1"/>
  <c r="M302" i="1"/>
  <c r="M290" i="1"/>
  <c r="M270" i="1"/>
  <c r="M541" i="1"/>
  <c r="M524" i="1"/>
  <c r="M502" i="1"/>
  <c r="M468" i="1"/>
  <c r="M390" i="1"/>
  <c r="M462" i="1"/>
  <c r="M454" i="1"/>
  <c r="M155" i="1"/>
  <c r="M151" i="1"/>
  <c r="M147" i="1"/>
  <c r="M143" i="1"/>
  <c r="M139" i="1"/>
  <c r="M135" i="1"/>
  <c r="M131" i="1"/>
  <c r="M127" i="1"/>
  <c r="M377" i="1"/>
  <c r="M373" i="1"/>
  <c r="M369" i="1"/>
  <c r="M365" i="1"/>
  <c r="M361" i="1"/>
  <c r="M332" i="1"/>
  <c r="M328" i="1"/>
  <c r="M324" i="1"/>
  <c r="M320" i="1"/>
  <c r="M316" i="1"/>
  <c r="M312" i="1"/>
  <c r="M308" i="1"/>
  <c r="M304" i="1"/>
  <c r="M300" i="1"/>
  <c r="M296" i="1"/>
  <c r="M292" i="1"/>
  <c r="M288" i="1"/>
  <c r="M284" i="1"/>
  <c r="M280" i="1"/>
  <c r="M276" i="1"/>
  <c r="M272" i="1"/>
  <c r="M268" i="1"/>
  <c r="M264" i="1"/>
  <c r="M260" i="1"/>
  <c r="M256" i="1"/>
  <c r="M547" i="1"/>
  <c r="M543" i="1"/>
  <c r="M539" i="1"/>
  <c r="M526" i="1"/>
  <c r="M522" i="1"/>
  <c r="M518" i="1"/>
  <c r="M509" i="1"/>
  <c r="M500" i="1"/>
  <c r="M496" i="1"/>
  <c r="M487" i="1"/>
  <c r="M470" i="1"/>
  <c r="M466" i="1"/>
  <c r="M453" i="1"/>
  <c r="M449" i="1"/>
  <c r="M445" i="1"/>
  <c r="M436" i="1"/>
  <c r="M427" i="1"/>
  <c r="M423" i="1"/>
  <c r="M418" i="1"/>
  <c r="M414" i="1"/>
  <c r="M405" i="1"/>
  <c r="M396" i="1"/>
  <c r="M392" i="1"/>
  <c r="M388" i="1"/>
  <c r="M383" i="1"/>
  <c r="M149" i="1"/>
  <c r="M129" i="1"/>
  <c r="M367" i="1"/>
  <c r="M322" i="1"/>
  <c r="M298" i="1"/>
  <c r="M278" i="1"/>
  <c r="M254" i="1"/>
  <c r="M545" i="1"/>
  <c r="M520" i="1"/>
  <c r="M494" i="1"/>
  <c r="M505" i="1"/>
  <c r="M483" i="1"/>
  <c r="M441" i="1"/>
  <c r="M356" i="1"/>
  <c r="M340" i="1"/>
  <c r="M247" i="1"/>
  <c r="M235" i="1"/>
  <c r="M227" i="1"/>
  <c r="M219" i="1"/>
  <c r="M207" i="1"/>
  <c r="M199" i="1"/>
  <c r="M187" i="1"/>
  <c r="M179" i="1"/>
  <c r="M171" i="1"/>
  <c r="M159" i="1"/>
  <c r="M461" i="1"/>
  <c r="M413" i="1"/>
  <c r="M387" i="1"/>
  <c r="M157" i="1"/>
  <c r="M133" i="1"/>
  <c r="M371" i="1"/>
  <c r="M318" i="1"/>
  <c r="M294" i="1"/>
  <c r="M282" i="1"/>
  <c r="M262" i="1"/>
  <c r="M498" i="1"/>
  <c r="M464" i="1"/>
  <c r="M451" i="1"/>
  <c r="M434" i="1"/>
  <c r="M407" i="1"/>
  <c r="M381" i="1"/>
  <c r="M357" i="1"/>
  <c r="M349" i="1"/>
  <c r="M341" i="1"/>
  <c r="M401" i="1"/>
  <c r="M348" i="1"/>
  <c r="M251" i="1"/>
  <c r="M243" i="1"/>
  <c r="M239" i="1"/>
  <c r="M231" i="1"/>
  <c r="M223" i="1"/>
  <c r="M215" i="1"/>
  <c r="M211" i="1"/>
  <c r="M203" i="1"/>
  <c r="M195" i="1"/>
  <c r="M191" i="1"/>
  <c r="M183" i="1"/>
  <c r="M175" i="1"/>
  <c r="M167" i="1"/>
  <c r="M163" i="1"/>
  <c r="M517" i="1"/>
  <c r="M504" i="1"/>
  <c r="M491" i="1"/>
  <c r="M440" i="1"/>
  <c r="M431" i="1"/>
  <c r="M400" i="1"/>
  <c r="M158" i="1"/>
  <c r="M154" i="1"/>
  <c r="M150" i="1"/>
  <c r="M146" i="1"/>
  <c r="M142" i="1"/>
  <c r="M138" i="1"/>
  <c r="M134" i="1"/>
  <c r="M130" i="1"/>
  <c r="M126" i="1"/>
  <c r="M376" i="1"/>
  <c r="M372" i="1"/>
  <c r="M368" i="1"/>
  <c r="M364" i="1"/>
  <c r="M360" i="1"/>
  <c r="M331" i="1"/>
  <c r="M327" i="1"/>
  <c r="M323" i="1"/>
  <c r="M319" i="1"/>
  <c r="M315" i="1"/>
  <c r="M311" i="1"/>
  <c r="M307" i="1"/>
  <c r="M303" i="1"/>
  <c r="M299" i="1"/>
  <c r="M295" i="1"/>
  <c r="M291" i="1"/>
  <c r="M287" i="1"/>
  <c r="M283" i="1"/>
  <c r="M279" i="1"/>
  <c r="M275" i="1"/>
  <c r="M271" i="1"/>
  <c r="M267" i="1"/>
  <c r="M263" i="1"/>
  <c r="M259" i="1"/>
  <c r="M255" i="1"/>
  <c r="M546" i="1"/>
  <c r="M542" i="1"/>
  <c r="M538" i="1"/>
  <c r="M525" i="1"/>
  <c r="M521" i="1"/>
  <c r="M512" i="1"/>
  <c r="M508" i="1"/>
  <c r="M503" i="1"/>
  <c r="M499" i="1"/>
  <c r="M495" i="1"/>
  <c r="M486" i="1"/>
  <c r="M473" i="1"/>
  <c r="M469" i="1"/>
  <c r="M465" i="1"/>
  <c r="M452" i="1"/>
  <c r="M448" i="1"/>
  <c r="M444" i="1"/>
  <c r="M435" i="1"/>
  <c r="M426" i="1"/>
  <c r="M417" i="1"/>
  <c r="M404" i="1"/>
  <c r="M395" i="1"/>
  <c r="M391" i="1"/>
  <c r="M382" i="1"/>
  <c r="E18" i="12"/>
  <c r="D8" i="12"/>
  <c r="A4" i="12"/>
  <c r="A5" i="12"/>
  <c r="F7" i="3"/>
  <c r="B5" i="12"/>
  <c r="B6" i="12"/>
  <c r="F10" i="3"/>
  <c r="F11" i="3"/>
  <c r="E13" i="3"/>
  <c r="M2" i="3"/>
  <c r="N2" i="3"/>
  <c r="M3" i="3"/>
  <c r="N3" i="3"/>
  <c r="M4" i="3"/>
  <c r="N4" i="3"/>
  <c r="M5" i="3"/>
  <c r="N5" i="3"/>
  <c r="M6" i="3"/>
  <c r="N6" i="3"/>
  <c r="M7" i="3"/>
  <c r="N7" i="3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M44" i="3"/>
  <c r="N44" i="3"/>
  <c r="M45" i="3"/>
  <c r="N45" i="3"/>
  <c r="M46" i="3"/>
  <c r="N46" i="3"/>
  <c r="M47" i="3"/>
  <c r="N47" i="3"/>
  <c r="M48" i="3"/>
  <c r="N48" i="3"/>
  <c r="M49" i="3"/>
  <c r="N49" i="3"/>
  <c r="M50" i="3"/>
  <c r="N50" i="3"/>
  <c r="M51" i="3"/>
  <c r="N51" i="3"/>
  <c r="M52" i="3"/>
  <c r="N52" i="3"/>
  <c r="M53" i="3"/>
  <c r="N53" i="3"/>
  <c r="M54" i="3"/>
  <c r="N54" i="3"/>
  <c r="M55" i="3"/>
  <c r="N55" i="3"/>
  <c r="M56" i="3"/>
  <c r="N56" i="3"/>
  <c r="M57" i="3"/>
  <c r="N57" i="3"/>
  <c r="M58" i="3"/>
  <c r="N58" i="3"/>
  <c r="M59" i="3"/>
  <c r="N59" i="3"/>
  <c r="M60" i="3"/>
  <c r="N60" i="3"/>
  <c r="M61" i="3"/>
  <c r="N61" i="3"/>
  <c r="M62" i="3"/>
  <c r="N62" i="3"/>
  <c r="M63" i="3"/>
  <c r="N63" i="3"/>
  <c r="M64" i="3"/>
  <c r="N64" i="3"/>
  <c r="M65" i="3"/>
  <c r="N65" i="3"/>
  <c r="M66" i="3"/>
  <c r="N66" i="3"/>
  <c r="M67" i="3"/>
  <c r="N67" i="3"/>
  <c r="M68" i="3"/>
  <c r="N68" i="3"/>
  <c r="M69" i="3"/>
  <c r="N69" i="3"/>
  <c r="M70" i="3"/>
  <c r="N70" i="3"/>
  <c r="M71" i="3"/>
  <c r="N71" i="3"/>
  <c r="M72" i="3"/>
  <c r="N72" i="3"/>
  <c r="M73" i="3"/>
  <c r="N73" i="3"/>
  <c r="M74" i="3"/>
  <c r="N74" i="3"/>
  <c r="M75" i="3"/>
  <c r="N75" i="3"/>
  <c r="M76" i="3"/>
  <c r="N76" i="3"/>
  <c r="M77" i="3"/>
  <c r="N77" i="3"/>
  <c r="M78" i="3"/>
  <c r="N78" i="3"/>
  <c r="M79" i="3"/>
  <c r="N79" i="3"/>
  <c r="M80" i="3"/>
  <c r="N80" i="3"/>
  <c r="M81" i="3"/>
  <c r="N81" i="3"/>
  <c r="M82" i="3"/>
  <c r="N82" i="3"/>
  <c r="M83" i="3"/>
  <c r="N83" i="3"/>
  <c r="M84" i="3"/>
  <c r="N84" i="3"/>
  <c r="M85" i="3"/>
  <c r="N85" i="3"/>
  <c r="M86" i="3"/>
  <c r="N86" i="3"/>
  <c r="M87" i="3"/>
  <c r="N87" i="3"/>
  <c r="M88" i="3"/>
  <c r="N88" i="3"/>
  <c r="M89" i="3"/>
  <c r="N89" i="3"/>
  <c r="M90" i="3"/>
  <c r="N90" i="3"/>
  <c r="M91" i="3"/>
  <c r="N91" i="3"/>
  <c r="M92" i="3"/>
  <c r="N92" i="3"/>
  <c r="M93" i="3"/>
  <c r="N93" i="3"/>
  <c r="M94" i="3"/>
  <c r="N94" i="3"/>
  <c r="M95" i="3"/>
  <c r="N95" i="3"/>
  <c r="M96" i="3"/>
  <c r="N96" i="3"/>
  <c r="M97" i="3"/>
  <c r="N97" i="3"/>
  <c r="M98" i="3"/>
  <c r="N98" i="3"/>
  <c r="M99" i="3"/>
  <c r="N99" i="3"/>
  <c r="M100" i="3"/>
  <c r="N100" i="3"/>
  <c r="M101" i="3"/>
  <c r="N101" i="3"/>
  <c r="M102" i="3"/>
  <c r="N102" i="3"/>
  <c r="M103" i="3"/>
  <c r="N103" i="3"/>
  <c r="M104" i="3"/>
  <c r="N104" i="3"/>
  <c r="M105" i="3"/>
  <c r="N105" i="3"/>
  <c r="M106" i="3"/>
  <c r="N106" i="3"/>
  <c r="M107" i="3"/>
  <c r="N107" i="3"/>
  <c r="M108" i="3"/>
  <c r="N108" i="3"/>
  <c r="M109" i="3"/>
  <c r="N109" i="3"/>
  <c r="M110" i="3"/>
  <c r="N110" i="3"/>
  <c r="M111" i="3"/>
  <c r="N111" i="3"/>
  <c r="M112" i="3"/>
  <c r="N112" i="3"/>
  <c r="M113" i="3"/>
  <c r="N113" i="3"/>
  <c r="M114" i="3"/>
  <c r="N114" i="3"/>
  <c r="M115" i="3"/>
  <c r="N115" i="3"/>
  <c r="M116" i="3"/>
  <c r="N116" i="3"/>
  <c r="M117" i="3"/>
  <c r="N117" i="3"/>
  <c r="M118" i="3"/>
  <c r="N118" i="3"/>
  <c r="M119" i="3"/>
  <c r="N119" i="3"/>
  <c r="M120" i="3"/>
  <c r="N120" i="3"/>
  <c r="M121" i="3"/>
  <c r="N121" i="3"/>
  <c r="M122" i="3"/>
  <c r="N122" i="3"/>
  <c r="M123" i="3"/>
  <c r="N123" i="3"/>
  <c r="M124" i="3"/>
  <c r="N124" i="3"/>
  <c r="M125" i="3"/>
  <c r="N125" i="3"/>
  <c r="M126" i="3"/>
  <c r="N126" i="3"/>
  <c r="M127" i="3"/>
  <c r="N127" i="3"/>
  <c r="M128" i="3"/>
  <c r="N128" i="3"/>
  <c r="M129" i="3"/>
  <c r="N129" i="3"/>
  <c r="M130" i="3"/>
  <c r="N130" i="3"/>
  <c r="M131" i="3"/>
  <c r="N131" i="3"/>
  <c r="M132" i="3"/>
  <c r="N132" i="3"/>
  <c r="M133" i="3"/>
  <c r="N133" i="3"/>
  <c r="M134" i="3"/>
  <c r="N134" i="3"/>
  <c r="M135" i="3"/>
  <c r="N135" i="3"/>
  <c r="M136" i="3"/>
  <c r="N136" i="3"/>
  <c r="M137" i="3"/>
  <c r="N137" i="3"/>
  <c r="M138" i="3"/>
  <c r="N138" i="3"/>
  <c r="K2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O2" i="3"/>
  <c r="P2" i="3"/>
  <c r="O3" i="3"/>
  <c r="P3" i="3"/>
  <c r="O4" i="3"/>
  <c r="P4" i="3"/>
  <c r="O5" i="3"/>
  <c r="P5" i="3"/>
  <c r="O6" i="3"/>
  <c r="P6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O39" i="3"/>
  <c r="P39" i="3"/>
  <c r="O40" i="3"/>
  <c r="P40" i="3"/>
  <c r="O41" i="3"/>
  <c r="P41" i="3"/>
  <c r="O42" i="3"/>
  <c r="P42" i="3"/>
  <c r="O43" i="3"/>
  <c r="P43" i="3"/>
  <c r="O44" i="3"/>
  <c r="P44" i="3"/>
  <c r="O45" i="3"/>
  <c r="P45" i="3"/>
  <c r="O46" i="3"/>
  <c r="P46" i="3"/>
  <c r="O47" i="3"/>
  <c r="P47" i="3"/>
  <c r="O48" i="3"/>
  <c r="P48" i="3"/>
  <c r="O49" i="3"/>
  <c r="P49" i="3"/>
  <c r="O50" i="3"/>
  <c r="P50" i="3"/>
  <c r="O51" i="3"/>
  <c r="P51" i="3"/>
  <c r="O52" i="3"/>
  <c r="P52" i="3"/>
  <c r="O53" i="3"/>
  <c r="P53" i="3"/>
  <c r="O54" i="3"/>
  <c r="P54" i="3"/>
  <c r="O55" i="3"/>
  <c r="P55" i="3"/>
  <c r="O56" i="3"/>
  <c r="P56" i="3"/>
  <c r="O57" i="3"/>
  <c r="P57" i="3"/>
  <c r="O58" i="3"/>
  <c r="P58" i="3"/>
  <c r="O59" i="3"/>
  <c r="P59" i="3"/>
  <c r="O60" i="3"/>
  <c r="P60" i="3"/>
  <c r="O61" i="3"/>
  <c r="P61" i="3"/>
  <c r="O62" i="3"/>
  <c r="P62" i="3"/>
  <c r="O63" i="3"/>
  <c r="P63" i="3"/>
  <c r="O64" i="3"/>
  <c r="P64" i="3"/>
  <c r="O65" i="3"/>
  <c r="P65" i="3"/>
  <c r="O66" i="3"/>
  <c r="P66" i="3"/>
  <c r="O67" i="3"/>
  <c r="P67" i="3"/>
  <c r="O68" i="3"/>
  <c r="P68" i="3"/>
  <c r="O69" i="3"/>
  <c r="P69" i="3"/>
  <c r="O70" i="3"/>
  <c r="P70" i="3"/>
  <c r="O71" i="3"/>
  <c r="P71" i="3"/>
  <c r="O72" i="3"/>
  <c r="P72" i="3"/>
  <c r="O73" i="3"/>
  <c r="P73" i="3"/>
  <c r="O74" i="3"/>
  <c r="P74" i="3"/>
  <c r="O75" i="3"/>
  <c r="P75" i="3"/>
  <c r="O76" i="3"/>
  <c r="P76" i="3"/>
  <c r="O77" i="3"/>
  <c r="P77" i="3"/>
  <c r="O78" i="3"/>
  <c r="P78" i="3"/>
  <c r="O79" i="3"/>
  <c r="P79" i="3"/>
  <c r="O80" i="3"/>
  <c r="P80" i="3"/>
  <c r="O81" i="3"/>
  <c r="P81" i="3"/>
  <c r="O82" i="3"/>
  <c r="P82" i="3"/>
  <c r="O83" i="3"/>
  <c r="P83" i="3"/>
  <c r="O84" i="3"/>
  <c r="P84" i="3"/>
  <c r="O85" i="3"/>
  <c r="P85" i="3"/>
  <c r="O86" i="3"/>
  <c r="P86" i="3"/>
  <c r="O87" i="3"/>
  <c r="P87" i="3"/>
  <c r="O88" i="3"/>
  <c r="P88" i="3"/>
  <c r="O89" i="3"/>
  <c r="P89" i="3"/>
  <c r="O90" i="3"/>
  <c r="P90" i="3"/>
  <c r="O91" i="3"/>
  <c r="P91" i="3"/>
  <c r="O92" i="3"/>
  <c r="P92" i="3"/>
  <c r="O93" i="3"/>
  <c r="P93" i="3"/>
  <c r="O94" i="3"/>
  <c r="P94" i="3"/>
  <c r="O95" i="3"/>
  <c r="P95" i="3"/>
  <c r="O96" i="3"/>
  <c r="P96" i="3"/>
  <c r="O97" i="3"/>
  <c r="P97" i="3"/>
  <c r="O98" i="3"/>
  <c r="P98" i="3"/>
  <c r="O99" i="3"/>
  <c r="P99" i="3"/>
  <c r="O100" i="3"/>
  <c r="P100" i="3"/>
  <c r="O101" i="3"/>
  <c r="P101" i="3"/>
  <c r="O102" i="3"/>
  <c r="P102" i="3"/>
  <c r="O103" i="3"/>
  <c r="P103" i="3"/>
  <c r="O104" i="3"/>
  <c r="P104" i="3"/>
  <c r="O105" i="3"/>
  <c r="P105" i="3"/>
  <c r="O106" i="3"/>
  <c r="P106" i="3"/>
  <c r="O107" i="3"/>
  <c r="P107" i="3"/>
  <c r="O108" i="3"/>
  <c r="P108" i="3"/>
  <c r="O109" i="3"/>
  <c r="P109" i="3"/>
  <c r="O110" i="3"/>
  <c r="P110" i="3"/>
  <c r="O111" i="3"/>
  <c r="P111" i="3"/>
  <c r="O112" i="3"/>
  <c r="P112" i="3"/>
  <c r="O113" i="3"/>
  <c r="P113" i="3"/>
  <c r="O114" i="3"/>
  <c r="P114" i="3"/>
  <c r="O115" i="3"/>
  <c r="P115" i="3"/>
  <c r="O116" i="3"/>
  <c r="P116" i="3"/>
  <c r="O117" i="3"/>
  <c r="P117" i="3"/>
  <c r="O118" i="3"/>
  <c r="P118" i="3"/>
  <c r="O119" i="3"/>
  <c r="P119" i="3"/>
  <c r="O120" i="3"/>
  <c r="P120" i="3"/>
  <c r="O121" i="3"/>
  <c r="P121" i="3"/>
  <c r="O122" i="3"/>
  <c r="P122" i="3"/>
  <c r="O123" i="3"/>
  <c r="P123" i="3"/>
  <c r="O124" i="3"/>
  <c r="P124" i="3"/>
  <c r="O125" i="3"/>
  <c r="P125" i="3"/>
  <c r="O126" i="3"/>
  <c r="P126" i="3"/>
  <c r="O127" i="3"/>
  <c r="P127" i="3"/>
  <c r="O128" i="3"/>
  <c r="P128" i="3"/>
  <c r="O129" i="3"/>
  <c r="P129" i="3"/>
  <c r="O130" i="3"/>
  <c r="P130" i="3"/>
  <c r="O131" i="3"/>
  <c r="P131" i="3"/>
  <c r="O132" i="3"/>
  <c r="P132" i="3"/>
  <c r="O133" i="3"/>
  <c r="P133" i="3"/>
  <c r="O134" i="3"/>
  <c r="P134" i="3"/>
  <c r="O135" i="3"/>
  <c r="P135" i="3"/>
  <c r="O136" i="3"/>
  <c r="P136" i="3"/>
  <c r="O137" i="3"/>
  <c r="P137" i="3"/>
  <c r="O138" i="3"/>
  <c r="P138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2" i="3"/>
  <c r="B1" i="12"/>
  <c r="Q4" i="3"/>
  <c r="R4" i="3" s="1"/>
  <c r="S4" i="3" s="1"/>
  <c r="Q6" i="3"/>
  <c r="Z156" i="2"/>
  <c r="Q8" i="3"/>
  <c r="R8" i="3" s="1"/>
  <c r="S8" i="3" s="1"/>
  <c r="Z158" i="2"/>
  <c r="Z160" i="2"/>
  <c r="Q12" i="3"/>
  <c r="Q13" i="3"/>
  <c r="Q14" i="3"/>
  <c r="R14" i="3" s="1"/>
  <c r="S14" i="3" s="1"/>
  <c r="Z164" i="2"/>
  <c r="Q16" i="3"/>
  <c r="Z166" i="2"/>
  <c r="Q18" i="3"/>
  <c r="R18" i="3" s="1"/>
  <c r="S18" i="3" s="1"/>
  <c r="Q19" i="3"/>
  <c r="Q20" i="3"/>
  <c r="Q23" i="3"/>
  <c r="Q24" i="3"/>
  <c r="R24" i="3" s="1"/>
  <c r="S24" i="3" s="1"/>
  <c r="Z174" i="2"/>
  <c r="Z176" i="2"/>
  <c r="Q28" i="3"/>
  <c r="R28" i="3" s="1"/>
  <c r="S28" i="3" s="1"/>
  <c r="Q30" i="3"/>
  <c r="R30" i="3" s="1"/>
  <c r="S30" i="3" s="1"/>
  <c r="Q31" i="3"/>
  <c r="Q32" i="3"/>
  <c r="Z211" i="2"/>
  <c r="Q34" i="3"/>
  <c r="R34" i="3" s="1"/>
  <c r="S34" i="3" s="1"/>
  <c r="Q35" i="3"/>
  <c r="Q36" i="3"/>
  <c r="Q37" i="3"/>
  <c r="R37" i="3" s="1"/>
  <c r="S37" i="3" s="1"/>
  <c r="Q38" i="3"/>
  <c r="R38" i="3" s="1"/>
  <c r="S38" i="3" s="1"/>
  <c r="Z217" i="2"/>
  <c r="Q40" i="3"/>
  <c r="Q42" i="3"/>
  <c r="Q43" i="3"/>
  <c r="R43" i="3" s="1"/>
  <c r="S43" i="3" s="1"/>
  <c r="Q44" i="3"/>
  <c r="Q45" i="3"/>
  <c r="Q46" i="3"/>
  <c r="R46" i="3" s="1"/>
  <c r="S46" i="3" s="1"/>
  <c r="Q48" i="3"/>
  <c r="R48" i="3" s="1"/>
  <c r="S48" i="3" s="1"/>
  <c r="Q49" i="3"/>
  <c r="Q50" i="3"/>
  <c r="Q51" i="3"/>
  <c r="R51" i="3" s="1"/>
  <c r="S51" i="3" s="1"/>
  <c r="Q54" i="3"/>
  <c r="R54" i="3" s="1"/>
  <c r="S54" i="3" s="1"/>
  <c r="Q55" i="3"/>
  <c r="Z235" i="2"/>
  <c r="Q58" i="3"/>
  <c r="R58" i="3" s="1"/>
  <c r="S58" i="3" s="1"/>
  <c r="Z237" i="2"/>
  <c r="Q60" i="3"/>
  <c r="Q61" i="3"/>
  <c r="Q62" i="3"/>
  <c r="Q63" i="3"/>
  <c r="R63" i="3" s="1"/>
  <c r="S63" i="3" s="1"/>
  <c r="Q64" i="3"/>
  <c r="Q65" i="3"/>
  <c r="Q66" i="3"/>
  <c r="R66" i="3" s="1"/>
  <c r="S66" i="3" s="1"/>
  <c r="Q68" i="3"/>
  <c r="R68" i="3" s="1"/>
  <c r="S68" i="3" s="1"/>
  <c r="Q70" i="3"/>
  <c r="Z303" i="2"/>
  <c r="Q72" i="3"/>
  <c r="Z305" i="2"/>
  <c r="Z307" i="2"/>
  <c r="Q77" i="3"/>
  <c r="Q78" i="3"/>
  <c r="R78" i="3" s="1"/>
  <c r="S78" i="3" s="1"/>
  <c r="Z311" i="2"/>
  <c r="Q80" i="3"/>
  <c r="Q81" i="3"/>
  <c r="Q82" i="3"/>
  <c r="Q83" i="3"/>
  <c r="R83" i="3" s="1"/>
  <c r="S83" i="3" s="1"/>
  <c r="Q85" i="3"/>
  <c r="Q86" i="3"/>
  <c r="Q87" i="3"/>
  <c r="R87" i="3" s="1"/>
  <c r="S87" i="3" s="1"/>
  <c r="Q88" i="3"/>
  <c r="R88" i="3" s="1"/>
  <c r="S88" i="3" s="1"/>
  <c r="Q89" i="3"/>
  <c r="Z342" i="2"/>
  <c r="Q92" i="3"/>
  <c r="R92" i="3" s="1"/>
  <c r="S92" i="3" s="1"/>
  <c r="Q94" i="3"/>
  <c r="R94" i="3" s="1"/>
  <c r="S94" i="3" s="1"/>
  <c r="Q95" i="3"/>
  <c r="Z348" i="2"/>
  <c r="Q98" i="3"/>
  <c r="R98" i="3" s="1"/>
  <c r="S98" i="3" s="1"/>
  <c r="Q99" i="3"/>
  <c r="R99" i="3" s="1"/>
  <c r="S99" i="3" s="1"/>
  <c r="Q100" i="3"/>
  <c r="Q101" i="3"/>
  <c r="Q104" i="3"/>
  <c r="Q105" i="3"/>
  <c r="R105" i="3" s="1"/>
  <c r="S105" i="3" s="1"/>
  <c r="Q106" i="3"/>
  <c r="Q107" i="3"/>
  <c r="Q108" i="3"/>
  <c r="R108" i="3" s="1"/>
  <c r="S108" i="3" s="1"/>
  <c r="Q109" i="3"/>
  <c r="R109" i="3" s="1"/>
  <c r="S109" i="3" s="1"/>
  <c r="Q110" i="3"/>
  <c r="Q111" i="3"/>
  <c r="Q112" i="3"/>
  <c r="Z364" i="2"/>
  <c r="Q115" i="3"/>
  <c r="Q116" i="3"/>
  <c r="Q117" i="3"/>
  <c r="R117" i="3" s="1"/>
  <c r="S117" i="3" s="1"/>
  <c r="Q118" i="3"/>
  <c r="R118" i="3" s="1"/>
  <c r="S118" i="3" s="1"/>
  <c r="Z370" i="2"/>
  <c r="Q121" i="3"/>
  <c r="Q122" i="3"/>
  <c r="R122" i="3" s="1"/>
  <c r="S122" i="3" s="1"/>
  <c r="Q123" i="3"/>
  <c r="R123" i="3" s="1"/>
  <c r="S123" i="3" s="1"/>
  <c r="Q124" i="3"/>
  <c r="Q125" i="3"/>
  <c r="Q127" i="3"/>
  <c r="R127" i="3" s="1"/>
  <c r="S127" i="3" s="1"/>
  <c r="Q128" i="3"/>
  <c r="R128" i="3" s="1"/>
  <c r="S128" i="3" s="1"/>
  <c r="Z380" i="2"/>
  <c r="Q130" i="3"/>
  <c r="Q133" i="3"/>
  <c r="R133" i="3" s="1"/>
  <c r="S133" i="3" s="1"/>
  <c r="Q134" i="3"/>
  <c r="R134" i="3" s="1"/>
  <c r="S134" i="3" s="1"/>
  <c r="Z386" i="2"/>
  <c r="Q136" i="3"/>
  <c r="Q137" i="3"/>
  <c r="R137" i="3" s="1"/>
  <c r="S137" i="3" s="1"/>
  <c r="Q138" i="3"/>
  <c r="R138" i="3" s="1"/>
  <c r="S138" i="3" s="1"/>
  <c r="Z151" i="2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O4" i="2"/>
  <c r="H4" i="1" s="1"/>
  <c r="O3" i="2"/>
  <c r="H3" i="1" s="1"/>
  <c r="O2" i="2"/>
  <c r="H2" i="1" s="1"/>
  <c r="R2" i="2"/>
  <c r="J2" i="1" s="1"/>
  <c r="R3" i="2"/>
  <c r="J3" i="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Q3" i="2"/>
  <c r="I3" i="1" s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Q2" i="2"/>
  <c r="I2" i="1" s="1"/>
  <c r="P2" i="2"/>
  <c r="L2" i="1" s="1"/>
  <c r="P3" i="2"/>
  <c r="L3" i="1" s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M16" i="1" s="1"/>
  <c r="L17" i="1"/>
  <c r="L18" i="1"/>
  <c r="L19" i="1"/>
  <c r="L20" i="1"/>
  <c r="L21" i="1"/>
  <c r="L22" i="1"/>
  <c r="L23" i="1"/>
  <c r="L24" i="1"/>
  <c r="M24" i="1" s="1"/>
  <c r="L25" i="1"/>
  <c r="L26" i="1"/>
  <c r="L27" i="1"/>
  <c r="L28" i="1"/>
  <c r="L29" i="1"/>
  <c r="L30" i="1"/>
  <c r="L31" i="1"/>
  <c r="L32" i="1"/>
  <c r="M32" i="1" s="1"/>
  <c r="L33" i="1"/>
  <c r="L34" i="1"/>
  <c r="L35" i="1"/>
  <c r="L36" i="1"/>
  <c r="L37" i="1"/>
  <c r="L38" i="1"/>
  <c r="L39" i="1"/>
  <c r="L40" i="1"/>
  <c r="M40" i="1" s="1"/>
  <c r="L41" i="1"/>
  <c r="L42" i="1"/>
  <c r="L43" i="1"/>
  <c r="L44" i="1"/>
  <c r="L45" i="1"/>
  <c r="L46" i="1"/>
  <c r="L47" i="1"/>
  <c r="L48" i="1"/>
  <c r="M48" i="1" s="1"/>
  <c r="L49" i="1"/>
  <c r="L50" i="1"/>
  <c r="L51" i="1"/>
  <c r="L52" i="1"/>
  <c r="L53" i="1"/>
  <c r="L54" i="1"/>
  <c r="L55" i="1"/>
  <c r="L56" i="1"/>
  <c r="M56" i="1" s="1"/>
  <c r="L57" i="1"/>
  <c r="L58" i="1"/>
  <c r="L59" i="1"/>
  <c r="L60" i="1"/>
  <c r="L61" i="1"/>
  <c r="L62" i="1"/>
  <c r="L63" i="1"/>
  <c r="L64" i="1"/>
  <c r="M64" i="1" s="1"/>
  <c r="L65" i="1"/>
  <c r="L66" i="1"/>
  <c r="L67" i="1"/>
  <c r="L68" i="1"/>
  <c r="L69" i="1"/>
  <c r="L70" i="1"/>
  <c r="L71" i="1"/>
  <c r="L72" i="1"/>
  <c r="M72" i="1" s="1"/>
  <c r="L73" i="1"/>
  <c r="L74" i="1"/>
  <c r="L75" i="1"/>
  <c r="L76" i="1"/>
  <c r="L77" i="1"/>
  <c r="L78" i="1"/>
  <c r="L79" i="1"/>
  <c r="L80" i="1"/>
  <c r="M80" i="1" s="1"/>
  <c r="L81" i="1"/>
  <c r="L82" i="1"/>
  <c r="L83" i="1"/>
  <c r="L84" i="1"/>
  <c r="L85" i="1"/>
  <c r="L86" i="1"/>
  <c r="L87" i="1"/>
  <c r="L88" i="1"/>
  <c r="M88" i="1" s="1"/>
  <c r="L89" i="1"/>
  <c r="L90" i="1"/>
  <c r="L91" i="1"/>
  <c r="L92" i="1"/>
  <c r="L93" i="1"/>
  <c r="L94" i="1"/>
  <c r="L95" i="1"/>
  <c r="L96" i="1"/>
  <c r="M96" i="1" s="1"/>
  <c r="L97" i="1"/>
  <c r="L98" i="1"/>
  <c r="L99" i="1"/>
  <c r="L100" i="1"/>
  <c r="L101" i="1"/>
  <c r="L102" i="1"/>
  <c r="L103" i="1"/>
  <c r="L104" i="1"/>
  <c r="M104" i="1" s="1"/>
  <c r="L105" i="1"/>
  <c r="L106" i="1"/>
  <c r="L107" i="1"/>
  <c r="L108" i="1"/>
  <c r="L109" i="1"/>
  <c r="L110" i="1"/>
  <c r="L111" i="1"/>
  <c r="L112" i="1"/>
  <c r="M112" i="1" s="1"/>
  <c r="L113" i="1"/>
  <c r="L114" i="1"/>
  <c r="L115" i="1"/>
  <c r="L116" i="1"/>
  <c r="L117" i="1"/>
  <c r="L118" i="1"/>
  <c r="L119" i="1"/>
  <c r="L120" i="1"/>
  <c r="M120" i="1" s="1"/>
  <c r="L121" i="1"/>
  <c r="L122" i="1"/>
  <c r="L123" i="1"/>
  <c r="L124" i="1"/>
  <c r="L125" i="1"/>
  <c r="I4" i="10"/>
  <c r="J4" i="10"/>
  <c r="I5" i="10"/>
  <c r="J5" i="10"/>
  <c r="I6" i="10"/>
  <c r="J6" i="10"/>
  <c r="I7" i="10"/>
  <c r="J7" i="10"/>
  <c r="I8" i="10"/>
  <c r="J8" i="10"/>
  <c r="I9" i="10"/>
  <c r="J9" i="10"/>
  <c r="I10" i="10"/>
  <c r="J10" i="10"/>
  <c r="I11" i="10"/>
  <c r="J11" i="10"/>
  <c r="I12" i="10"/>
  <c r="J12" i="10"/>
  <c r="I13" i="10"/>
  <c r="J13" i="10"/>
  <c r="I14" i="10"/>
  <c r="J14" i="10"/>
  <c r="I15" i="10"/>
  <c r="J15" i="10"/>
  <c r="I16" i="10"/>
  <c r="J16" i="10"/>
  <c r="I17" i="10"/>
  <c r="J17" i="10"/>
  <c r="I18" i="10"/>
  <c r="J18" i="10"/>
  <c r="I19" i="10"/>
  <c r="J19" i="10"/>
  <c r="I20" i="10"/>
  <c r="J20" i="10"/>
  <c r="I21" i="10"/>
  <c r="J21" i="10"/>
  <c r="I22" i="10"/>
  <c r="J22" i="10"/>
  <c r="I23" i="10"/>
  <c r="J23" i="10"/>
  <c r="I24" i="10"/>
  <c r="J24" i="10"/>
  <c r="I25" i="10"/>
  <c r="J25" i="10"/>
  <c r="I26" i="10"/>
  <c r="J26" i="10"/>
  <c r="I27" i="10"/>
  <c r="J27" i="10"/>
  <c r="I28" i="10"/>
  <c r="J28" i="10"/>
  <c r="I29" i="10"/>
  <c r="J29" i="10"/>
  <c r="I30" i="10"/>
  <c r="J30" i="10"/>
  <c r="I31" i="10"/>
  <c r="J31" i="10"/>
  <c r="I32" i="10"/>
  <c r="J32" i="10"/>
  <c r="I33" i="10"/>
  <c r="J33" i="10"/>
  <c r="I34" i="10"/>
  <c r="J34" i="10"/>
  <c r="I35" i="10"/>
  <c r="J35" i="10"/>
  <c r="I36" i="10"/>
  <c r="J36" i="10"/>
  <c r="I37" i="10"/>
  <c r="J37" i="10"/>
  <c r="I38" i="10"/>
  <c r="J38" i="10"/>
  <c r="I39" i="10"/>
  <c r="J39" i="10"/>
  <c r="I40" i="10"/>
  <c r="J40" i="10"/>
  <c r="I41" i="10"/>
  <c r="J41" i="10"/>
  <c r="I42" i="10"/>
  <c r="J42" i="10"/>
  <c r="I43" i="10"/>
  <c r="J43" i="10"/>
  <c r="I44" i="10"/>
  <c r="J44" i="10"/>
  <c r="I45" i="10"/>
  <c r="J45" i="10"/>
  <c r="I46" i="10"/>
  <c r="J46" i="10"/>
  <c r="I47" i="10"/>
  <c r="J47" i="10"/>
  <c r="I48" i="10"/>
  <c r="J48" i="10"/>
  <c r="I49" i="10"/>
  <c r="J49" i="10"/>
  <c r="I50" i="10"/>
  <c r="J50" i="10"/>
  <c r="I51" i="10"/>
  <c r="J51" i="10"/>
  <c r="I52" i="10"/>
  <c r="J52" i="10"/>
  <c r="I53" i="10"/>
  <c r="J53" i="10"/>
  <c r="I54" i="10"/>
  <c r="J54" i="10"/>
  <c r="I55" i="10"/>
  <c r="J55" i="10"/>
  <c r="I56" i="10"/>
  <c r="J56" i="10"/>
  <c r="I57" i="10"/>
  <c r="J57" i="10"/>
  <c r="I58" i="10"/>
  <c r="J58" i="10"/>
  <c r="I59" i="10"/>
  <c r="J59" i="10"/>
  <c r="I60" i="10"/>
  <c r="J60" i="10"/>
  <c r="I61" i="10"/>
  <c r="J61" i="10"/>
  <c r="I62" i="10"/>
  <c r="J62" i="10"/>
  <c r="I63" i="10"/>
  <c r="J63" i="10"/>
  <c r="I64" i="10"/>
  <c r="J64" i="10"/>
  <c r="I65" i="10"/>
  <c r="J65" i="10"/>
  <c r="I66" i="10"/>
  <c r="J66" i="10"/>
  <c r="I67" i="10"/>
  <c r="J67" i="10"/>
  <c r="I68" i="10"/>
  <c r="J68" i="10"/>
  <c r="I69" i="10"/>
  <c r="J69" i="10"/>
  <c r="I70" i="10"/>
  <c r="J70" i="10"/>
  <c r="I71" i="10"/>
  <c r="J71" i="10"/>
  <c r="I72" i="10"/>
  <c r="J72" i="10"/>
  <c r="I73" i="10"/>
  <c r="J73" i="10"/>
  <c r="I74" i="10"/>
  <c r="J74" i="10"/>
  <c r="I75" i="10"/>
  <c r="J75" i="10"/>
  <c r="I76" i="10"/>
  <c r="J76" i="10"/>
  <c r="I77" i="10"/>
  <c r="J77" i="10"/>
  <c r="I78" i="10"/>
  <c r="J78" i="10"/>
  <c r="I79" i="10"/>
  <c r="J79" i="10"/>
  <c r="I80" i="10"/>
  <c r="J80" i="10"/>
  <c r="I81" i="10"/>
  <c r="J81" i="10"/>
  <c r="I82" i="10"/>
  <c r="J82" i="10"/>
  <c r="I83" i="10"/>
  <c r="J83" i="10"/>
  <c r="I84" i="10"/>
  <c r="J84" i="10"/>
  <c r="I85" i="10"/>
  <c r="J85" i="10"/>
  <c r="I86" i="10"/>
  <c r="J86" i="10"/>
  <c r="I87" i="10"/>
  <c r="J87" i="10"/>
  <c r="I88" i="10"/>
  <c r="J88" i="10"/>
  <c r="I89" i="10"/>
  <c r="J89" i="10"/>
  <c r="I90" i="10"/>
  <c r="J90" i="10"/>
  <c r="I91" i="10"/>
  <c r="J91" i="10"/>
  <c r="I92" i="10"/>
  <c r="J92" i="10"/>
  <c r="I93" i="10"/>
  <c r="J93" i="10"/>
  <c r="I94" i="10"/>
  <c r="J94" i="10"/>
  <c r="I95" i="10"/>
  <c r="J95" i="10"/>
  <c r="I96" i="10"/>
  <c r="J96" i="10"/>
  <c r="I97" i="10"/>
  <c r="J97" i="10"/>
  <c r="I98" i="10"/>
  <c r="J98" i="10"/>
  <c r="I99" i="10"/>
  <c r="J99" i="10"/>
  <c r="I100" i="10"/>
  <c r="J100" i="10"/>
  <c r="I101" i="10"/>
  <c r="J101" i="10"/>
  <c r="I102" i="10"/>
  <c r="J102" i="10"/>
  <c r="I103" i="10"/>
  <c r="J103" i="10"/>
  <c r="I104" i="10"/>
  <c r="J104" i="10"/>
  <c r="I105" i="10"/>
  <c r="J105" i="10"/>
  <c r="I106" i="10"/>
  <c r="J106" i="10"/>
  <c r="I107" i="10"/>
  <c r="J107" i="10"/>
  <c r="I108" i="10"/>
  <c r="J108" i="10"/>
  <c r="I109" i="10"/>
  <c r="J109" i="10"/>
  <c r="I110" i="10"/>
  <c r="J110" i="10"/>
  <c r="I111" i="10"/>
  <c r="J111" i="10"/>
  <c r="I112" i="10"/>
  <c r="J112" i="10"/>
  <c r="I113" i="10"/>
  <c r="J113" i="10"/>
  <c r="I114" i="10"/>
  <c r="J114" i="10"/>
  <c r="I115" i="10"/>
  <c r="J115" i="10"/>
  <c r="I116" i="10"/>
  <c r="J116" i="10"/>
  <c r="I117" i="10"/>
  <c r="J117" i="10"/>
  <c r="I118" i="10"/>
  <c r="J118" i="10"/>
  <c r="I119" i="10"/>
  <c r="J119" i="10"/>
  <c r="I120" i="10"/>
  <c r="J120" i="10"/>
  <c r="I121" i="10"/>
  <c r="J121" i="10"/>
  <c r="I122" i="10"/>
  <c r="J122" i="10"/>
  <c r="I123" i="10"/>
  <c r="J123" i="10"/>
  <c r="I124" i="10"/>
  <c r="J124" i="10"/>
  <c r="I125" i="10"/>
  <c r="J125" i="10"/>
  <c r="I126" i="10"/>
  <c r="J126" i="10"/>
  <c r="I127" i="10"/>
  <c r="J127" i="10"/>
  <c r="I128" i="10"/>
  <c r="J128" i="10"/>
  <c r="I129" i="10"/>
  <c r="J129" i="10"/>
  <c r="I130" i="10"/>
  <c r="J130" i="10"/>
  <c r="I131" i="10"/>
  <c r="J131" i="10"/>
  <c r="I132" i="10"/>
  <c r="J132" i="10"/>
  <c r="I133" i="10"/>
  <c r="J133" i="10"/>
  <c r="I134" i="10"/>
  <c r="J134" i="10"/>
  <c r="I135" i="10"/>
  <c r="J135" i="10"/>
  <c r="I136" i="10"/>
  <c r="J136" i="10"/>
  <c r="I137" i="10"/>
  <c r="J137" i="10"/>
  <c r="I138" i="10"/>
  <c r="J138" i="10"/>
  <c r="I139" i="10"/>
  <c r="J139" i="10"/>
  <c r="I140" i="10"/>
  <c r="J140" i="10"/>
  <c r="I141" i="10"/>
  <c r="J141" i="10"/>
  <c r="I142" i="10"/>
  <c r="J142" i="10"/>
  <c r="I143" i="10"/>
  <c r="J143" i="10"/>
  <c r="I144" i="10"/>
  <c r="J144" i="10"/>
  <c r="I145" i="10"/>
  <c r="J145" i="10"/>
  <c r="I146" i="10"/>
  <c r="J146" i="10"/>
  <c r="I147" i="10"/>
  <c r="J147" i="10"/>
  <c r="I148" i="10"/>
  <c r="J148" i="10"/>
  <c r="I149" i="10"/>
  <c r="J149" i="10"/>
  <c r="I150" i="10"/>
  <c r="J150" i="10"/>
  <c r="I151" i="10"/>
  <c r="J151" i="10"/>
  <c r="I152" i="10"/>
  <c r="J152" i="10"/>
  <c r="I153" i="10"/>
  <c r="J153" i="10"/>
  <c r="I154" i="10"/>
  <c r="J154" i="10"/>
  <c r="I155" i="10"/>
  <c r="J155" i="10"/>
  <c r="I156" i="10"/>
  <c r="J156" i="10"/>
  <c r="I157" i="10"/>
  <c r="J157" i="10"/>
  <c r="I158" i="10"/>
  <c r="J158" i="10"/>
  <c r="I159" i="10"/>
  <c r="J159" i="10"/>
  <c r="I160" i="10"/>
  <c r="J160" i="10"/>
  <c r="I161" i="10"/>
  <c r="J161" i="10"/>
  <c r="I162" i="10"/>
  <c r="J162" i="10"/>
  <c r="I163" i="10"/>
  <c r="J163" i="10"/>
  <c r="I164" i="10"/>
  <c r="J164" i="10"/>
  <c r="I165" i="10"/>
  <c r="J165" i="10"/>
  <c r="I166" i="10"/>
  <c r="J166" i="10"/>
  <c r="I167" i="10"/>
  <c r="J167" i="10"/>
  <c r="I168" i="10"/>
  <c r="J168" i="10"/>
  <c r="I169" i="10"/>
  <c r="J169" i="10"/>
  <c r="I170" i="10"/>
  <c r="J170" i="10"/>
  <c r="I171" i="10"/>
  <c r="J171" i="10"/>
  <c r="I172" i="10"/>
  <c r="J172" i="10"/>
  <c r="I173" i="10"/>
  <c r="J173" i="10"/>
  <c r="I174" i="10"/>
  <c r="J174" i="10"/>
  <c r="I175" i="10"/>
  <c r="J175" i="10"/>
  <c r="I176" i="10"/>
  <c r="J176" i="10"/>
  <c r="I177" i="10"/>
  <c r="J177" i="10"/>
  <c r="I178" i="10"/>
  <c r="J178" i="10"/>
  <c r="I179" i="10"/>
  <c r="J179" i="10"/>
  <c r="I180" i="10"/>
  <c r="J180" i="10"/>
  <c r="I181" i="10"/>
  <c r="J181" i="10"/>
  <c r="I182" i="10"/>
  <c r="J182" i="10"/>
  <c r="I183" i="10"/>
  <c r="J183" i="10"/>
  <c r="I184" i="10"/>
  <c r="J184" i="10"/>
  <c r="I185" i="10"/>
  <c r="J185" i="10"/>
  <c r="I186" i="10"/>
  <c r="J186" i="10"/>
  <c r="I187" i="10"/>
  <c r="J187" i="10"/>
  <c r="I188" i="10"/>
  <c r="J188" i="10"/>
  <c r="I189" i="10"/>
  <c r="J189" i="10"/>
  <c r="I190" i="10"/>
  <c r="J190" i="10"/>
  <c r="I191" i="10"/>
  <c r="J191" i="10"/>
  <c r="I192" i="10"/>
  <c r="J192" i="10"/>
  <c r="I193" i="10"/>
  <c r="J193" i="10"/>
  <c r="I194" i="10"/>
  <c r="J194" i="10"/>
  <c r="I195" i="10"/>
  <c r="J195" i="10"/>
  <c r="I196" i="10"/>
  <c r="J196" i="10"/>
  <c r="I197" i="10"/>
  <c r="J197" i="10"/>
  <c r="I198" i="10"/>
  <c r="J198" i="10"/>
  <c r="I199" i="10"/>
  <c r="J199" i="10"/>
  <c r="I200" i="10"/>
  <c r="J200" i="10"/>
  <c r="I201" i="10"/>
  <c r="J201" i="10"/>
  <c r="I202" i="10"/>
  <c r="J202" i="10"/>
  <c r="I203" i="10"/>
  <c r="J203" i="10"/>
  <c r="I204" i="10"/>
  <c r="J204" i="10"/>
  <c r="I205" i="10"/>
  <c r="J205" i="10"/>
  <c r="I206" i="10"/>
  <c r="J206" i="10"/>
  <c r="I207" i="10"/>
  <c r="J207" i="10"/>
  <c r="I208" i="10"/>
  <c r="J208" i="10"/>
  <c r="I209" i="10"/>
  <c r="J209" i="10"/>
  <c r="I210" i="10"/>
  <c r="J210" i="10"/>
  <c r="I211" i="10"/>
  <c r="J211" i="10"/>
  <c r="I212" i="10"/>
  <c r="J212" i="10"/>
  <c r="I213" i="10"/>
  <c r="J213" i="10"/>
  <c r="I214" i="10"/>
  <c r="J214" i="10"/>
  <c r="I215" i="10"/>
  <c r="J215" i="10"/>
  <c r="I216" i="10"/>
  <c r="J216" i="10"/>
  <c r="I217" i="10"/>
  <c r="J217" i="10"/>
  <c r="I218" i="10"/>
  <c r="J218" i="10"/>
  <c r="I219" i="10"/>
  <c r="J219" i="10"/>
  <c r="I220" i="10"/>
  <c r="J220" i="10"/>
  <c r="I221" i="10"/>
  <c r="J221" i="10"/>
  <c r="I222" i="10"/>
  <c r="J222" i="10"/>
  <c r="I223" i="10"/>
  <c r="J223" i="10"/>
  <c r="I224" i="10"/>
  <c r="J224" i="10"/>
  <c r="I225" i="10"/>
  <c r="J225" i="10"/>
  <c r="I226" i="10"/>
  <c r="J226" i="10"/>
  <c r="I227" i="10"/>
  <c r="J227" i="10"/>
  <c r="I228" i="10"/>
  <c r="J228" i="10"/>
  <c r="I229" i="10"/>
  <c r="J229" i="10"/>
  <c r="I230" i="10"/>
  <c r="J230" i="10"/>
  <c r="I231" i="10"/>
  <c r="J231" i="10"/>
  <c r="I232" i="10"/>
  <c r="J232" i="10"/>
  <c r="I233" i="10"/>
  <c r="J233" i="10"/>
  <c r="I234" i="10"/>
  <c r="J234" i="10"/>
  <c r="I235" i="10"/>
  <c r="J235" i="10"/>
  <c r="I236" i="10"/>
  <c r="J236" i="10"/>
  <c r="I237" i="10"/>
  <c r="J237" i="10"/>
  <c r="I238" i="10"/>
  <c r="J238" i="10"/>
  <c r="I239" i="10"/>
  <c r="J239" i="10"/>
  <c r="I240" i="10"/>
  <c r="J240" i="10"/>
  <c r="I241" i="10"/>
  <c r="J241" i="10"/>
  <c r="I242" i="10"/>
  <c r="J242" i="10"/>
  <c r="I243" i="10"/>
  <c r="J243" i="10"/>
  <c r="I244" i="10"/>
  <c r="J244" i="10"/>
  <c r="I245" i="10"/>
  <c r="J245" i="10"/>
  <c r="I246" i="10"/>
  <c r="J246" i="10"/>
  <c r="I247" i="10"/>
  <c r="J247" i="10"/>
  <c r="I248" i="10"/>
  <c r="J248" i="10"/>
  <c r="I249" i="10"/>
  <c r="J249" i="10"/>
  <c r="I250" i="10"/>
  <c r="J250" i="10"/>
  <c r="I251" i="10"/>
  <c r="J251" i="10"/>
  <c r="I252" i="10"/>
  <c r="J252" i="10"/>
  <c r="I253" i="10"/>
  <c r="J253" i="10"/>
  <c r="I254" i="10"/>
  <c r="J254" i="10"/>
  <c r="I255" i="10"/>
  <c r="J255" i="10"/>
  <c r="I256" i="10"/>
  <c r="J256" i="10"/>
  <c r="I257" i="10"/>
  <c r="J257" i="10"/>
  <c r="I258" i="10"/>
  <c r="J258" i="10"/>
  <c r="I259" i="10"/>
  <c r="J259" i="10"/>
  <c r="I260" i="10"/>
  <c r="J260" i="10"/>
  <c r="I261" i="10"/>
  <c r="J261" i="10"/>
  <c r="I262" i="10"/>
  <c r="J262" i="10"/>
  <c r="I263" i="10"/>
  <c r="J263" i="10"/>
  <c r="I264" i="10"/>
  <c r="J264" i="10"/>
  <c r="I265" i="10"/>
  <c r="J265" i="10"/>
  <c r="I266" i="10"/>
  <c r="J266" i="10"/>
  <c r="I267" i="10"/>
  <c r="J267" i="10"/>
  <c r="I268" i="10"/>
  <c r="J268" i="10"/>
  <c r="I269" i="10"/>
  <c r="J269" i="10"/>
  <c r="I270" i="10"/>
  <c r="J270" i="10"/>
  <c r="I271" i="10"/>
  <c r="J271" i="10"/>
  <c r="I272" i="10"/>
  <c r="J272" i="10"/>
  <c r="I273" i="10"/>
  <c r="J273" i="10"/>
  <c r="I274" i="10"/>
  <c r="J274" i="10"/>
  <c r="I275" i="10"/>
  <c r="J275" i="10"/>
  <c r="I276" i="10"/>
  <c r="J276" i="10"/>
  <c r="I277" i="10"/>
  <c r="J277" i="10"/>
  <c r="I278" i="10"/>
  <c r="J278" i="10"/>
  <c r="I279" i="10"/>
  <c r="J279" i="10"/>
  <c r="I280" i="10"/>
  <c r="J280" i="10"/>
  <c r="I281" i="10"/>
  <c r="J281" i="10"/>
  <c r="I282" i="10"/>
  <c r="J282" i="10"/>
  <c r="I283" i="10"/>
  <c r="J283" i="10"/>
  <c r="I284" i="10"/>
  <c r="J284" i="10"/>
  <c r="I285" i="10"/>
  <c r="J285" i="10"/>
  <c r="I286" i="10"/>
  <c r="J286" i="10"/>
  <c r="I287" i="10"/>
  <c r="J287" i="10"/>
  <c r="I288" i="10"/>
  <c r="J288" i="10"/>
  <c r="I289" i="10"/>
  <c r="J289" i="10"/>
  <c r="I290" i="10"/>
  <c r="J290" i="10"/>
  <c r="I291" i="10"/>
  <c r="J291" i="10"/>
  <c r="I292" i="10"/>
  <c r="J292" i="10"/>
  <c r="I293" i="10"/>
  <c r="J293" i="10"/>
  <c r="I294" i="10"/>
  <c r="J294" i="10"/>
  <c r="I295" i="10"/>
  <c r="J295" i="10"/>
  <c r="I296" i="10"/>
  <c r="J296" i="10"/>
  <c r="I297" i="10"/>
  <c r="J297" i="10"/>
  <c r="I298" i="10"/>
  <c r="J298" i="10"/>
  <c r="I299" i="10"/>
  <c r="J299" i="10"/>
  <c r="I300" i="10"/>
  <c r="J300" i="10"/>
  <c r="I301" i="10"/>
  <c r="J301" i="10"/>
  <c r="I302" i="10"/>
  <c r="J302" i="10"/>
  <c r="I303" i="10"/>
  <c r="J303" i="10"/>
  <c r="I304" i="10"/>
  <c r="J304" i="10"/>
  <c r="I305" i="10"/>
  <c r="J305" i="10"/>
  <c r="I306" i="10"/>
  <c r="J306" i="10"/>
  <c r="I307" i="10"/>
  <c r="J307" i="10"/>
  <c r="I308" i="10"/>
  <c r="J308" i="10"/>
  <c r="I309" i="10"/>
  <c r="J309" i="10"/>
  <c r="I310" i="10"/>
  <c r="J310" i="10"/>
  <c r="I311" i="10"/>
  <c r="J311" i="10"/>
  <c r="I312" i="10"/>
  <c r="J312" i="10"/>
  <c r="I313" i="10"/>
  <c r="J313" i="10"/>
  <c r="I314" i="10"/>
  <c r="J314" i="10"/>
  <c r="I315" i="10"/>
  <c r="J315" i="10"/>
  <c r="I316" i="10"/>
  <c r="J316" i="10"/>
  <c r="I317" i="10"/>
  <c r="J317" i="10"/>
  <c r="I318" i="10"/>
  <c r="J318" i="10"/>
  <c r="I319" i="10"/>
  <c r="J319" i="10"/>
  <c r="I320" i="10"/>
  <c r="J320" i="10"/>
  <c r="I321" i="10"/>
  <c r="J321" i="10"/>
  <c r="I322" i="10"/>
  <c r="J322" i="10"/>
  <c r="I323" i="10"/>
  <c r="J323" i="10"/>
  <c r="I324" i="10"/>
  <c r="J324" i="10"/>
  <c r="I325" i="10"/>
  <c r="J325" i="10"/>
  <c r="I326" i="10"/>
  <c r="J326" i="10"/>
  <c r="I327" i="10"/>
  <c r="J327" i="10"/>
  <c r="I328" i="10"/>
  <c r="J328" i="10"/>
  <c r="I329" i="10"/>
  <c r="J329" i="10"/>
  <c r="I330" i="10"/>
  <c r="J330" i="10"/>
  <c r="I331" i="10"/>
  <c r="J331" i="10"/>
  <c r="I332" i="10"/>
  <c r="J332" i="10"/>
  <c r="I333" i="10"/>
  <c r="J333" i="10"/>
  <c r="I334" i="10"/>
  <c r="J334" i="10"/>
  <c r="I335" i="10"/>
  <c r="J335" i="10"/>
  <c r="I336" i="10"/>
  <c r="J336" i="10"/>
  <c r="I337" i="10"/>
  <c r="J337" i="10"/>
  <c r="I338" i="10"/>
  <c r="J338" i="10"/>
  <c r="I339" i="10"/>
  <c r="J339" i="10"/>
  <c r="I340" i="10"/>
  <c r="J340" i="10"/>
  <c r="I341" i="10"/>
  <c r="J341" i="10"/>
  <c r="I342" i="10"/>
  <c r="J342" i="10"/>
  <c r="I343" i="10"/>
  <c r="J343" i="10"/>
  <c r="I344" i="10"/>
  <c r="J344" i="10"/>
  <c r="I345" i="10"/>
  <c r="J345" i="10"/>
  <c r="I346" i="10"/>
  <c r="J346" i="10"/>
  <c r="I347" i="10"/>
  <c r="J347" i="10"/>
  <c r="I348" i="10"/>
  <c r="J348" i="10"/>
  <c r="I349" i="10"/>
  <c r="J349" i="10"/>
  <c r="I350" i="10"/>
  <c r="J350" i="10"/>
  <c r="I351" i="10"/>
  <c r="J351" i="10"/>
  <c r="I352" i="10"/>
  <c r="J352" i="10"/>
  <c r="I353" i="10"/>
  <c r="J353" i="10"/>
  <c r="I354" i="10"/>
  <c r="J354" i="10"/>
  <c r="I355" i="10"/>
  <c r="J355" i="10"/>
  <c r="I356" i="10"/>
  <c r="J356" i="10"/>
  <c r="I357" i="10"/>
  <c r="J357" i="10"/>
  <c r="I358" i="10"/>
  <c r="J358" i="10"/>
  <c r="I359" i="10"/>
  <c r="J359" i="10"/>
  <c r="I360" i="10"/>
  <c r="J360" i="10"/>
  <c r="I361" i="10"/>
  <c r="J361" i="10"/>
  <c r="I362" i="10"/>
  <c r="J362" i="10"/>
  <c r="I363" i="10"/>
  <c r="J363" i="10"/>
  <c r="I364" i="10"/>
  <c r="J364" i="10"/>
  <c r="I365" i="10"/>
  <c r="J365" i="10"/>
  <c r="I366" i="10"/>
  <c r="J366" i="10"/>
  <c r="I367" i="10"/>
  <c r="J367" i="10"/>
  <c r="I368" i="10"/>
  <c r="J368" i="10"/>
  <c r="I369" i="10"/>
  <c r="J369" i="10"/>
  <c r="I370" i="10"/>
  <c r="J370" i="10"/>
  <c r="I371" i="10"/>
  <c r="J371" i="10"/>
  <c r="I372" i="10"/>
  <c r="J372" i="10"/>
  <c r="I373" i="10"/>
  <c r="J373" i="10"/>
  <c r="I374" i="10"/>
  <c r="J374" i="10"/>
  <c r="I375" i="10"/>
  <c r="J375" i="10"/>
  <c r="I376" i="10"/>
  <c r="J376" i="10"/>
  <c r="I377" i="10"/>
  <c r="J377" i="10"/>
  <c r="I378" i="10"/>
  <c r="J378" i="10"/>
  <c r="I379" i="10"/>
  <c r="J379" i="10"/>
  <c r="I380" i="10"/>
  <c r="J380" i="10"/>
  <c r="I381" i="10"/>
  <c r="J381" i="10"/>
  <c r="I382" i="10"/>
  <c r="J382" i="10"/>
  <c r="I383" i="10"/>
  <c r="J383" i="10"/>
  <c r="I384" i="10"/>
  <c r="J384" i="10"/>
  <c r="I385" i="10"/>
  <c r="J385" i="10"/>
  <c r="I386" i="10"/>
  <c r="J386" i="10"/>
  <c r="I387" i="10"/>
  <c r="J387" i="10"/>
  <c r="I388" i="10"/>
  <c r="J388" i="10"/>
  <c r="I389" i="10"/>
  <c r="J389" i="10"/>
  <c r="I390" i="10"/>
  <c r="J390" i="10"/>
  <c r="I391" i="10"/>
  <c r="J391" i="10"/>
  <c r="I392" i="10"/>
  <c r="J392" i="10"/>
  <c r="I393" i="10"/>
  <c r="J393" i="10"/>
  <c r="I394" i="10"/>
  <c r="J394" i="10"/>
  <c r="I395" i="10"/>
  <c r="J395" i="10"/>
  <c r="I396" i="10"/>
  <c r="J396" i="10"/>
  <c r="I397" i="10"/>
  <c r="J397" i="10"/>
  <c r="I398" i="10"/>
  <c r="J398" i="10"/>
  <c r="I399" i="10"/>
  <c r="J399" i="10"/>
  <c r="I400" i="10"/>
  <c r="J400" i="10"/>
  <c r="I401" i="10"/>
  <c r="J401" i="10"/>
  <c r="I402" i="10"/>
  <c r="J402" i="10"/>
  <c r="I403" i="10"/>
  <c r="J403" i="10"/>
  <c r="I404" i="10"/>
  <c r="J404" i="10"/>
  <c r="I405" i="10"/>
  <c r="J405" i="10"/>
  <c r="I406" i="10"/>
  <c r="J406" i="10"/>
  <c r="I407" i="10"/>
  <c r="J407" i="10"/>
  <c r="I408" i="10"/>
  <c r="J408" i="10"/>
  <c r="I409" i="10"/>
  <c r="J409" i="10"/>
  <c r="I410" i="10"/>
  <c r="J410" i="10"/>
  <c r="I411" i="10"/>
  <c r="J411" i="10"/>
  <c r="I412" i="10"/>
  <c r="J412" i="10"/>
  <c r="I413" i="10"/>
  <c r="J413" i="10"/>
  <c r="I414" i="10"/>
  <c r="J414" i="10"/>
  <c r="I415" i="10"/>
  <c r="J415" i="10"/>
  <c r="I416" i="10"/>
  <c r="J416" i="10"/>
  <c r="I417" i="10"/>
  <c r="J417" i="10"/>
  <c r="I418" i="10"/>
  <c r="J418" i="10"/>
  <c r="I419" i="10"/>
  <c r="J419" i="10"/>
  <c r="I420" i="10"/>
  <c r="J420" i="10"/>
  <c r="I421" i="10"/>
  <c r="J421" i="10"/>
  <c r="I422" i="10"/>
  <c r="J422" i="10"/>
  <c r="I423" i="10"/>
  <c r="J423" i="10"/>
  <c r="I424" i="10"/>
  <c r="J424" i="10"/>
  <c r="I425" i="10"/>
  <c r="J425" i="10"/>
  <c r="I426" i="10"/>
  <c r="J426" i="10"/>
  <c r="I427" i="10"/>
  <c r="J427" i="10"/>
  <c r="I428" i="10"/>
  <c r="J428" i="10"/>
  <c r="I429" i="10"/>
  <c r="J429" i="10"/>
  <c r="I430" i="10"/>
  <c r="J430" i="10"/>
  <c r="I431" i="10"/>
  <c r="J431" i="10"/>
  <c r="I432" i="10"/>
  <c r="J432" i="10"/>
  <c r="I433" i="10"/>
  <c r="J433" i="10"/>
  <c r="I434" i="10"/>
  <c r="J434" i="10"/>
  <c r="I435" i="10"/>
  <c r="J435" i="10"/>
  <c r="I436" i="10"/>
  <c r="J436" i="10"/>
  <c r="I437" i="10"/>
  <c r="J437" i="10"/>
  <c r="I438" i="10"/>
  <c r="J438" i="10"/>
  <c r="I439" i="10"/>
  <c r="J439" i="10"/>
  <c r="I440" i="10"/>
  <c r="J440" i="10"/>
  <c r="I441" i="10"/>
  <c r="J441" i="10"/>
  <c r="I442" i="10"/>
  <c r="J442" i="10"/>
  <c r="I443" i="10"/>
  <c r="J443" i="10"/>
  <c r="I444" i="10"/>
  <c r="J444" i="10"/>
  <c r="I445" i="10"/>
  <c r="J445" i="10"/>
  <c r="I446" i="10"/>
  <c r="J446" i="10"/>
  <c r="I447" i="10"/>
  <c r="J447" i="10"/>
  <c r="I448" i="10"/>
  <c r="J448" i="10"/>
  <c r="I449" i="10"/>
  <c r="J449" i="10"/>
  <c r="I450" i="10"/>
  <c r="J450" i="10"/>
  <c r="I451" i="10"/>
  <c r="J451" i="10"/>
  <c r="I452" i="10"/>
  <c r="J452" i="10"/>
  <c r="I453" i="10"/>
  <c r="J453" i="10"/>
  <c r="I454" i="10"/>
  <c r="J454" i="10"/>
  <c r="I455" i="10"/>
  <c r="J455" i="10"/>
  <c r="I456" i="10"/>
  <c r="J456" i="10"/>
  <c r="I457" i="10"/>
  <c r="J457" i="10"/>
  <c r="I458" i="10"/>
  <c r="J458" i="10"/>
  <c r="I459" i="10"/>
  <c r="J459" i="10"/>
  <c r="I460" i="10"/>
  <c r="J460" i="10"/>
  <c r="I461" i="10"/>
  <c r="J461" i="10"/>
  <c r="I462" i="10"/>
  <c r="J462" i="10"/>
  <c r="I463" i="10"/>
  <c r="J463" i="10"/>
  <c r="I464" i="10"/>
  <c r="J464" i="10"/>
  <c r="I465" i="10"/>
  <c r="J465" i="10"/>
  <c r="I466" i="10"/>
  <c r="J466" i="10"/>
  <c r="I467" i="10"/>
  <c r="J467" i="10"/>
  <c r="I468" i="10"/>
  <c r="J468" i="10"/>
  <c r="I469" i="10"/>
  <c r="J469" i="10"/>
  <c r="I470" i="10"/>
  <c r="J470" i="10"/>
  <c r="I471" i="10"/>
  <c r="J471" i="10"/>
  <c r="I472" i="10"/>
  <c r="J472" i="10"/>
  <c r="I473" i="10"/>
  <c r="J473" i="10"/>
  <c r="I474" i="10"/>
  <c r="J474" i="10"/>
  <c r="I475" i="10"/>
  <c r="J475" i="10"/>
  <c r="I476" i="10"/>
  <c r="J476" i="10"/>
  <c r="I477" i="10"/>
  <c r="J477" i="10"/>
  <c r="I478" i="10"/>
  <c r="J478" i="10"/>
  <c r="I479" i="10"/>
  <c r="J479" i="10"/>
  <c r="I480" i="10"/>
  <c r="J480" i="10"/>
  <c r="I481" i="10"/>
  <c r="J481" i="10"/>
  <c r="I482" i="10"/>
  <c r="J482" i="10"/>
  <c r="I483" i="10"/>
  <c r="J483" i="10"/>
  <c r="I484" i="10"/>
  <c r="J484" i="10"/>
  <c r="I485" i="10"/>
  <c r="J485" i="10"/>
  <c r="I486" i="10"/>
  <c r="J486" i="10"/>
  <c r="I487" i="10"/>
  <c r="J487" i="10"/>
  <c r="I488" i="10"/>
  <c r="J488" i="10"/>
  <c r="I489" i="10"/>
  <c r="J489" i="10"/>
  <c r="I490" i="10"/>
  <c r="J490" i="10"/>
  <c r="I491" i="10"/>
  <c r="J491" i="10"/>
  <c r="I492" i="10"/>
  <c r="J492" i="10"/>
  <c r="I493" i="10"/>
  <c r="J493" i="10"/>
  <c r="I494" i="10"/>
  <c r="J494" i="10"/>
  <c r="I495" i="10"/>
  <c r="J495" i="10"/>
  <c r="I496" i="10"/>
  <c r="J496" i="10"/>
  <c r="I497" i="10"/>
  <c r="J497" i="10"/>
  <c r="I498" i="10"/>
  <c r="J498" i="10"/>
  <c r="I499" i="10"/>
  <c r="J499" i="10"/>
  <c r="I500" i="10"/>
  <c r="J500" i="10"/>
  <c r="I501" i="10"/>
  <c r="J501" i="10"/>
  <c r="I502" i="10"/>
  <c r="J502" i="10"/>
  <c r="I503" i="10"/>
  <c r="J503" i="10"/>
  <c r="I504" i="10"/>
  <c r="J504" i="10"/>
  <c r="I505" i="10"/>
  <c r="J505" i="10"/>
  <c r="I506" i="10"/>
  <c r="J506" i="10"/>
  <c r="I507" i="10"/>
  <c r="J507" i="10"/>
  <c r="I508" i="10"/>
  <c r="J508" i="10"/>
  <c r="I509" i="10"/>
  <c r="J509" i="10"/>
  <c r="I510" i="10"/>
  <c r="J510" i="10"/>
  <c r="I511" i="10"/>
  <c r="J511" i="10"/>
  <c r="I512" i="10"/>
  <c r="J512" i="10"/>
  <c r="I513" i="10"/>
  <c r="J513" i="10"/>
  <c r="I514" i="10"/>
  <c r="J514" i="10"/>
  <c r="I515" i="10"/>
  <c r="J515" i="10"/>
  <c r="I516" i="10"/>
  <c r="J516" i="10"/>
  <c r="I517" i="10"/>
  <c r="J517" i="10"/>
  <c r="I518" i="10"/>
  <c r="J518" i="10"/>
  <c r="I519" i="10"/>
  <c r="J519" i="10"/>
  <c r="I520" i="10"/>
  <c r="J520" i="10"/>
  <c r="I521" i="10"/>
  <c r="J521" i="10"/>
  <c r="I522" i="10"/>
  <c r="J522" i="10"/>
  <c r="I523" i="10"/>
  <c r="J523" i="10"/>
  <c r="I524" i="10"/>
  <c r="J524" i="10"/>
  <c r="I525" i="10"/>
  <c r="J525" i="10"/>
  <c r="I526" i="10"/>
  <c r="J526" i="10"/>
  <c r="I527" i="10"/>
  <c r="J527" i="10"/>
  <c r="I528" i="10"/>
  <c r="J528" i="10"/>
  <c r="I529" i="10"/>
  <c r="J529" i="10"/>
  <c r="I530" i="10"/>
  <c r="J530" i="10"/>
  <c r="I531" i="10"/>
  <c r="J531" i="10"/>
  <c r="I532" i="10"/>
  <c r="J532" i="10"/>
  <c r="I533" i="10"/>
  <c r="J533" i="10"/>
  <c r="I534" i="10"/>
  <c r="J534" i="10"/>
  <c r="I535" i="10"/>
  <c r="J535" i="10"/>
  <c r="I536" i="10"/>
  <c r="J536" i="10"/>
  <c r="I537" i="10"/>
  <c r="J537" i="10"/>
  <c r="I538" i="10"/>
  <c r="J538" i="10"/>
  <c r="I539" i="10"/>
  <c r="J539" i="10"/>
  <c r="I540" i="10"/>
  <c r="J540" i="10"/>
  <c r="I541" i="10"/>
  <c r="J541" i="10"/>
  <c r="I542" i="10"/>
  <c r="J542" i="10"/>
  <c r="I543" i="10"/>
  <c r="J543" i="10"/>
  <c r="I544" i="10"/>
  <c r="J544" i="10"/>
  <c r="I545" i="10"/>
  <c r="J545" i="10"/>
  <c r="I546" i="10"/>
  <c r="J546" i="10"/>
  <c r="I547" i="10"/>
  <c r="J547" i="10"/>
  <c r="I548" i="10"/>
  <c r="J548" i="10"/>
  <c r="I549" i="10"/>
  <c r="J549" i="10"/>
  <c r="I550" i="10"/>
  <c r="J550" i="10"/>
  <c r="I551" i="10"/>
  <c r="J551" i="10"/>
  <c r="I552" i="10"/>
  <c r="J552" i="10"/>
  <c r="I553" i="10"/>
  <c r="J553" i="10"/>
  <c r="I554" i="10"/>
  <c r="J554" i="10"/>
  <c r="I555" i="10"/>
  <c r="J555" i="10"/>
  <c r="I556" i="10"/>
  <c r="J556" i="10"/>
  <c r="I557" i="10"/>
  <c r="J557" i="10"/>
  <c r="I558" i="10"/>
  <c r="J558" i="10"/>
  <c r="I559" i="10"/>
  <c r="J559" i="10"/>
  <c r="I560" i="10"/>
  <c r="J560" i="10"/>
  <c r="I561" i="10"/>
  <c r="J561" i="10"/>
  <c r="I562" i="10"/>
  <c r="J562" i="10"/>
  <c r="I563" i="10"/>
  <c r="J563" i="10"/>
  <c r="I564" i="10"/>
  <c r="J564" i="10"/>
  <c r="I565" i="10"/>
  <c r="J565" i="10"/>
  <c r="I566" i="10"/>
  <c r="J566" i="10"/>
  <c r="I567" i="10"/>
  <c r="J567" i="10"/>
  <c r="I568" i="10"/>
  <c r="J568" i="10"/>
  <c r="I569" i="10"/>
  <c r="J569" i="10"/>
  <c r="I570" i="10"/>
  <c r="J570" i="10"/>
  <c r="I571" i="10"/>
  <c r="J571" i="10"/>
  <c r="I572" i="10"/>
  <c r="J572" i="10"/>
  <c r="I573" i="10"/>
  <c r="J573" i="10"/>
  <c r="I574" i="10"/>
  <c r="J574" i="10"/>
  <c r="I575" i="10"/>
  <c r="J575" i="10"/>
  <c r="I576" i="10"/>
  <c r="J576" i="10"/>
  <c r="I577" i="10"/>
  <c r="J577" i="10"/>
  <c r="I578" i="10"/>
  <c r="J578" i="10"/>
  <c r="I579" i="10"/>
  <c r="J579" i="10"/>
  <c r="I580" i="10"/>
  <c r="J580" i="10"/>
  <c r="I581" i="10"/>
  <c r="J581" i="10"/>
  <c r="I582" i="10"/>
  <c r="J582" i="10"/>
  <c r="I583" i="10"/>
  <c r="J583" i="10"/>
  <c r="I584" i="10"/>
  <c r="J584" i="10"/>
  <c r="I585" i="10"/>
  <c r="J585" i="10"/>
  <c r="I586" i="10"/>
  <c r="J586" i="10"/>
  <c r="I587" i="10"/>
  <c r="J587" i="10"/>
  <c r="I588" i="10"/>
  <c r="J588" i="10"/>
  <c r="I589" i="10"/>
  <c r="J589" i="10"/>
  <c r="I590" i="10"/>
  <c r="J590" i="10"/>
  <c r="I591" i="10"/>
  <c r="J591" i="10"/>
  <c r="I592" i="10"/>
  <c r="J592" i="10"/>
  <c r="I593" i="10"/>
  <c r="J593" i="10"/>
  <c r="I594" i="10"/>
  <c r="J594" i="10"/>
  <c r="I595" i="10"/>
  <c r="J595" i="10"/>
  <c r="I596" i="10"/>
  <c r="J596" i="10"/>
  <c r="I597" i="10"/>
  <c r="J597" i="10"/>
  <c r="I598" i="10"/>
  <c r="J598" i="10"/>
  <c r="I599" i="10"/>
  <c r="J599" i="10"/>
  <c r="I600" i="10"/>
  <c r="J600" i="10"/>
  <c r="I601" i="10"/>
  <c r="J601" i="10"/>
  <c r="I602" i="10"/>
  <c r="J602" i="10"/>
  <c r="I603" i="10"/>
  <c r="J603" i="10"/>
  <c r="I604" i="10"/>
  <c r="J604" i="10"/>
  <c r="I605" i="10"/>
  <c r="J605" i="10"/>
  <c r="I606" i="10"/>
  <c r="J606" i="10"/>
  <c r="I607" i="10"/>
  <c r="J607" i="10"/>
  <c r="I608" i="10"/>
  <c r="J608" i="10"/>
  <c r="I609" i="10"/>
  <c r="J609" i="10"/>
  <c r="I610" i="10"/>
  <c r="J610" i="10"/>
  <c r="I611" i="10"/>
  <c r="J611" i="10"/>
  <c r="I612" i="10"/>
  <c r="J612" i="10"/>
  <c r="I613" i="10"/>
  <c r="J613" i="10"/>
  <c r="I614" i="10"/>
  <c r="J614" i="10"/>
  <c r="I615" i="10"/>
  <c r="J615" i="10"/>
  <c r="I616" i="10"/>
  <c r="J616" i="10"/>
  <c r="I617" i="10"/>
  <c r="J617" i="10"/>
  <c r="I618" i="10"/>
  <c r="J618" i="10"/>
  <c r="I619" i="10"/>
  <c r="J619" i="10"/>
  <c r="I620" i="10"/>
  <c r="J620" i="10"/>
  <c r="I621" i="10"/>
  <c r="J621" i="10"/>
  <c r="I622" i="10"/>
  <c r="J622" i="10"/>
  <c r="I623" i="10"/>
  <c r="J623" i="10"/>
  <c r="I624" i="10"/>
  <c r="J624" i="10"/>
  <c r="I625" i="10"/>
  <c r="J625" i="10"/>
  <c r="I626" i="10"/>
  <c r="J626" i="10"/>
  <c r="I627" i="10"/>
  <c r="J627" i="10"/>
  <c r="I628" i="10"/>
  <c r="J628" i="10"/>
  <c r="I629" i="10"/>
  <c r="J629" i="10"/>
  <c r="I630" i="10"/>
  <c r="J630" i="10"/>
  <c r="I631" i="10"/>
  <c r="J631" i="10"/>
  <c r="I632" i="10"/>
  <c r="J632" i="10"/>
  <c r="I633" i="10"/>
  <c r="J633" i="10"/>
  <c r="I634" i="10"/>
  <c r="J634" i="10"/>
  <c r="I635" i="10"/>
  <c r="J635" i="10"/>
  <c r="I636" i="10"/>
  <c r="J636" i="10"/>
  <c r="I637" i="10"/>
  <c r="J637" i="10"/>
  <c r="I638" i="10"/>
  <c r="J638" i="10"/>
  <c r="I639" i="10"/>
  <c r="J639" i="10"/>
  <c r="I640" i="10"/>
  <c r="J640" i="10"/>
  <c r="I641" i="10"/>
  <c r="J641" i="10"/>
  <c r="I642" i="10"/>
  <c r="J642" i="10"/>
  <c r="I643" i="10"/>
  <c r="J643" i="10"/>
  <c r="I644" i="10"/>
  <c r="J644" i="10"/>
  <c r="I645" i="10"/>
  <c r="J645" i="10"/>
  <c r="I646" i="10"/>
  <c r="J646" i="10"/>
  <c r="I647" i="10"/>
  <c r="J647" i="10"/>
  <c r="I648" i="10"/>
  <c r="J648" i="10"/>
  <c r="I649" i="10"/>
  <c r="J649" i="10"/>
  <c r="I650" i="10"/>
  <c r="J650" i="10"/>
  <c r="I651" i="10"/>
  <c r="J651" i="10"/>
  <c r="I652" i="10"/>
  <c r="J652" i="10"/>
  <c r="I653" i="10"/>
  <c r="J653" i="10"/>
  <c r="I654" i="10"/>
  <c r="J654" i="10"/>
  <c r="I655" i="10"/>
  <c r="J655" i="10"/>
  <c r="I656" i="10"/>
  <c r="J656" i="10"/>
  <c r="I657" i="10"/>
  <c r="J657" i="10"/>
  <c r="I658" i="10"/>
  <c r="J658" i="10"/>
  <c r="I659" i="10"/>
  <c r="J659" i="10"/>
  <c r="I660" i="10"/>
  <c r="J660" i="10"/>
  <c r="I661" i="10"/>
  <c r="J661" i="10"/>
  <c r="I662" i="10"/>
  <c r="J662" i="10"/>
  <c r="I663" i="10"/>
  <c r="J663" i="10"/>
  <c r="I664" i="10"/>
  <c r="J664" i="10"/>
  <c r="I665" i="10"/>
  <c r="J665" i="10"/>
  <c r="I666" i="10"/>
  <c r="J666" i="10"/>
  <c r="I667" i="10"/>
  <c r="J667" i="10"/>
  <c r="I668" i="10"/>
  <c r="J668" i="10"/>
  <c r="I669" i="10"/>
  <c r="J669" i="10"/>
  <c r="I670" i="10"/>
  <c r="J670" i="10"/>
  <c r="I671" i="10"/>
  <c r="J671" i="10"/>
  <c r="I672" i="10"/>
  <c r="J672" i="10"/>
  <c r="I673" i="10"/>
  <c r="J673" i="10"/>
  <c r="I674" i="10"/>
  <c r="J674" i="10"/>
  <c r="I675" i="10"/>
  <c r="J675" i="10"/>
  <c r="I676" i="10"/>
  <c r="J676" i="10"/>
  <c r="I677" i="10"/>
  <c r="J677" i="10"/>
  <c r="I678" i="10"/>
  <c r="J678" i="10"/>
  <c r="I679" i="10"/>
  <c r="J679" i="10"/>
  <c r="I680" i="10"/>
  <c r="J680" i="10"/>
  <c r="I681" i="10"/>
  <c r="J681" i="10"/>
  <c r="I682" i="10"/>
  <c r="J682" i="10"/>
  <c r="I683" i="10"/>
  <c r="J683" i="10"/>
  <c r="I684" i="10"/>
  <c r="J684" i="10"/>
  <c r="I685" i="10"/>
  <c r="J685" i="10"/>
  <c r="I686" i="10"/>
  <c r="J686" i="10"/>
  <c r="I687" i="10"/>
  <c r="J687" i="10"/>
  <c r="I688" i="10"/>
  <c r="J688" i="10"/>
  <c r="I689" i="10"/>
  <c r="J689" i="10"/>
  <c r="I690" i="10"/>
  <c r="J690" i="10"/>
  <c r="I691" i="10"/>
  <c r="J691" i="10"/>
  <c r="I692" i="10"/>
  <c r="J692" i="10"/>
  <c r="I693" i="10"/>
  <c r="J693" i="10"/>
  <c r="I694" i="10"/>
  <c r="J694" i="10"/>
  <c r="I695" i="10"/>
  <c r="J695" i="10"/>
  <c r="I696" i="10"/>
  <c r="J696" i="10"/>
  <c r="I697" i="10"/>
  <c r="J697" i="10"/>
  <c r="I698" i="10"/>
  <c r="J698" i="10"/>
  <c r="I699" i="10"/>
  <c r="J699" i="10"/>
  <c r="I700" i="10"/>
  <c r="J700" i="10"/>
  <c r="I701" i="10"/>
  <c r="J701" i="10"/>
  <c r="I702" i="10"/>
  <c r="J702" i="10"/>
  <c r="I703" i="10"/>
  <c r="J703" i="10"/>
  <c r="I704" i="10"/>
  <c r="J704" i="10"/>
  <c r="I705" i="10"/>
  <c r="J705" i="10"/>
  <c r="I706" i="10"/>
  <c r="J706" i="10"/>
  <c r="I707" i="10"/>
  <c r="J707" i="10"/>
  <c r="I708" i="10"/>
  <c r="J708" i="10"/>
  <c r="I709" i="10"/>
  <c r="J709" i="10"/>
  <c r="I710" i="10"/>
  <c r="J710" i="10"/>
  <c r="I711" i="10"/>
  <c r="J711" i="10"/>
  <c r="I712" i="10"/>
  <c r="J712" i="10"/>
  <c r="I713" i="10"/>
  <c r="J713" i="10"/>
  <c r="I714" i="10"/>
  <c r="J714" i="10"/>
  <c r="I715" i="10"/>
  <c r="J715" i="10"/>
  <c r="I716" i="10"/>
  <c r="J716" i="10"/>
  <c r="I717" i="10"/>
  <c r="J717" i="10"/>
  <c r="I718" i="10"/>
  <c r="J718" i="10"/>
  <c r="I719" i="10"/>
  <c r="J719" i="10"/>
  <c r="I720" i="10"/>
  <c r="J720" i="10"/>
  <c r="I721" i="10"/>
  <c r="J721" i="10"/>
  <c r="I722" i="10"/>
  <c r="J722" i="10"/>
  <c r="I723" i="10"/>
  <c r="J723" i="10"/>
  <c r="I724" i="10"/>
  <c r="J724" i="10"/>
  <c r="I725" i="10"/>
  <c r="J725" i="10"/>
  <c r="I726" i="10"/>
  <c r="J726" i="10"/>
  <c r="I727" i="10"/>
  <c r="J727" i="10"/>
  <c r="I728" i="10"/>
  <c r="J728" i="10"/>
  <c r="I729" i="10"/>
  <c r="J729" i="10"/>
  <c r="I730" i="10"/>
  <c r="J730" i="10"/>
  <c r="I731" i="10"/>
  <c r="J731" i="10"/>
  <c r="I732" i="10"/>
  <c r="J732" i="10"/>
  <c r="I733" i="10"/>
  <c r="J733" i="10"/>
  <c r="I734" i="10"/>
  <c r="J734" i="10"/>
  <c r="I735" i="10"/>
  <c r="J735" i="10"/>
  <c r="I736" i="10"/>
  <c r="J736" i="10"/>
  <c r="I737" i="10"/>
  <c r="J737" i="10"/>
  <c r="I738" i="10"/>
  <c r="J738" i="10"/>
  <c r="I739" i="10"/>
  <c r="J739" i="10"/>
  <c r="I740" i="10"/>
  <c r="J740" i="10"/>
  <c r="I741" i="10"/>
  <c r="J741" i="10"/>
  <c r="I742" i="10"/>
  <c r="J742" i="10"/>
  <c r="I743" i="10"/>
  <c r="J743" i="10"/>
  <c r="I744" i="10"/>
  <c r="J744" i="10"/>
  <c r="I745" i="10"/>
  <c r="J745" i="10"/>
  <c r="I746" i="10"/>
  <c r="J746" i="10"/>
  <c r="I747" i="10"/>
  <c r="J747" i="10"/>
  <c r="I748" i="10"/>
  <c r="J748" i="10"/>
  <c r="I749" i="10"/>
  <c r="J749" i="10"/>
  <c r="I750" i="10"/>
  <c r="J750" i="10"/>
  <c r="I751" i="10"/>
  <c r="J751" i="10"/>
  <c r="I752" i="10"/>
  <c r="J752" i="10"/>
  <c r="I753" i="10"/>
  <c r="J753" i="10"/>
  <c r="I754" i="10"/>
  <c r="J754" i="10"/>
  <c r="I755" i="10"/>
  <c r="J755" i="10"/>
  <c r="I756" i="10"/>
  <c r="J756" i="10"/>
  <c r="I757" i="10"/>
  <c r="J757" i="10"/>
  <c r="I758" i="10"/>
  <c r="J758" i="10"/>
  <c r="I759" i="10"/>
  <c r="J759" i="10"/>
  <c r="I760" i="10"/>
  <c r="J760" i="10"/>
  <c r="I761" i="10"/>
  <c r="J761" i="10"/>
  <c r="I762" i="10"/>
  <c r="J762" i="10"/>
  <c r="I763" i="10"/>
  <c r="J763" i="10"/>
  <c r="I764" i="10"/>
  <c r="J764" i="10"/>
  <c r="I765" i="10"/>
  <c r="J765" i="10"/>
  <c r="I766" i="10"/>
  <c r="J766" i="10"/>
  <c r="I767" i="10"/>
  <c r="J767" i="10"/>
  <c r="I768" i="10"/>
  <c r="J768" i="10"/>
  <c r="I769" i="10"/>
  <c r="J769" i="10"/>
  <c r="I770" i="10"/>
  <c r="J770" i="10"/>
  <c r="I771" i="10"/>
  <c r="J771" i="10"/>
  <c r="I772" i="10"/>
  <c r="J772" i="10"/>
  <c r="I773" i="10"/>
  <c r="J773" i="10"/>
  <c r="I774" i="10"/>
  <c r="J774" i="10"/>
  <c r="I775" i="10"/>
  <c r="J775" i="10"/>
  <c r="I776" i="10"/>
  <c r="J776" i="10"/>
  <c r="I777" i="10"/>
  <c r="J777" i="10"/>
  <c r="I778" i="10"/>
  <c r="J778" i="10"/>
  <c r="I779" i="10"/>
  <c r="J779" i="10"/>
  <c r="I780" i="10"/>
  <c r="J780" i="10"/>
  <c r="I781" i="10"/>
  <c r="J781" i="10"/>
  <c r="I782" i="10"/>
  <c r="J782" i="10"/>
  <c r="I783" i="10"/>
  <c r="J783" i="10"/>
  <c r="I784" i="10"/>
  <c r="J784" i="10"/>
  <c r="I785" i="10"/>
  <c r="J785" i="10"/>
  <c r="I786" i="10"/>
  <c r="J786" i="10"/>
  <c r="I787" i="10"/>
  <c r="J787" i="10"/>
  <c r="I788" i="10"/>
  <c r="J788" i="10"/>
  <c r="I789" i="10"/>
  <c r="J789" i="10"/>
  <c r="I790" i="10"/>
  <c r="J790" i="10"/>
  <c r="I791" i="10"/>
  <c r="J791" i="10"/>
  <c r="I792" i="10"/>
  <c r="J792" i="10"/>
  <c r="I793" i="10"/>
  <c r="J793" i="10"/>
  <c r="I794" i="10"/>
  <c r="J794" i="10"/>
  <c r="I795" i="10"/>
  <c r="J795" i="10"/>
  <c r="I796" i="10"/>
  <c r="J796" i="10"/>
  <c r="I797" i="10"/>
  <c r="J797" i="10"/>
  <c r="I798" i="10"/>
  <c r="J798" i="10"/>
  <c r="I799" i="10"/>
  <c r="J799" i="10"/>
  <c r="I800" i="10"/>
  <c r="J800" i="10"/>
  <c r="I801" i="10"/>
  <c r="J801" i="10"/>
  <c r="I802" i="10"/>
  <c r="J802" i="10"/>
  <c r="I803" i="10"/>
  <c r="J803" i="10"/>
  <c r="I804" i="10"/>
  <c r="J804" i="10"/>
  <c r="I805" i="10"/>
  <c r="J805" i="10"/>
  <c r="I806" i="10"/>
  <c r="J806" i="10"/>
  <c r="I807" i="10"/>
  <c r="J807" i="10"/>
  <c r="I808" i="10"/>
  <c r="J808" i="10"/>
  <c r="I809" i="10"/>
  <c r="J809" i="10"/>
  <c r="I810" i="10"/>
  <c r="J810" i="10"/>
  <c r="I811" i="10"/>
  <c r="J811" i="10"/>
  <c r="I812" i="10"/>
  <c r="J812" i="10"/>
  <c r="I813" i="10"/>
  <c r="J813" i="10"/>
  <c r="I814" i="10"/>
  <c r="J814" i="10"/>
  <c r="I815" i="10"/>
  <c r="J815" i="10"/>
  <c r="I816" i="10"/>
  <c r="J816" i="10"/>
  <c r="I817" i="10"/>
  <c r="J817" i="10"/>
  <c r="I818" i="10"/>
  <c r="J818" i="10"/>
  <c r="I819" i="10"/>
  <c r="J819" i="10"/>
  <c r="I820" i="10"/>
  <c r="J820" i="10"/>
  <c r="I821" i="10"/>
  <c r="J821" i="10"/>
  <c r="I822" i="10"/>
  <c r="J822" i="10"/>
  <c r="I823" i="10"/>
  <c r="J823" i="10"/>
  <c r="I824" i="10"/>
  <c r="J824" i="10"/>
  <c r="I825" i="10"/>
  <c r="J825" i="10"/>
  <c r="I826" i="10"/>
  <c r="J826" i="10"/>
  <c r="I827" i="10"/>
  <c r="J827" i="10"/>
  <c r="I828" i="10"/>
  <c r="J828" i="10"/>
  <c r="I829" i="10"/>
  <c r="J829" i="10"/>
  <c r="I830" i="10"/>
  <c r="J830" i="10"/>
  <c r="I831" i="10"/>
  <c r="J831" i="10"/>
  <c r="I832" i="10"/>
  <c r="J832" i="10"/>
  <c r="I833" i="10"/>
  <c r="J833" i="10"/>
  <c r="I834" i="10"/>
  <c r="J834" i="10"/>
  <c r="I835" i="10"/>
  <c r="J835" i="10"/>
  <c r="I836" i="10"/>
  <c r="J836" i="10"/>
  <c r="I837" i="10"/>
  <c r="J837" i="10"/>
  <c r="I838" i="10"/>
  <c r="J838" i="10"/>
  <c r="I839" i="10"/>
  <c r="J839" i="10"/>
  <c r="I840" i="10"/>
  <c r="J840" i="10"/>
  <c r="I841" i="10"/>
  <c r="J841" i="10"/>
  <c r="I842" i="10"/>
  <c r="J842" i="10"/>
  <c r="I843" i="10"/>
  <c r="J843" i="10"/>
  <c r="I844" i="10"/>
  <c r="J844" i="10"/>
  <c r="I845" i="10"/>
  <c r="J845" i="10"/>
  <c r="I846" i="10"/>
  <c r="J846" i="10"/>
  <c r="I847" i="10"/>
  <c r="J847" i="10"/>
  <c r="I848" i="10"/>
  <c r="J848" i="10"/>
  <c r="I849" i="10"/>
  <c r="J849" i="10"/>
  <c r="I850" i="10"/>
  <c r="J850" i="10"/>
  <c r="I851" i="10"/>
  <c r="J851" i="10"/>
  <c r="I852" i="10"/>
  <c r="J852" i="10"/>
  <c r="I853" i="10"/>
  <c r="J853" i="10"/>
  <c r="I854" i="10"/>
  <c r="J854" i="10"/>
  <c r="I855" i="10"/>
  <c r="J855" i="10"/>
  <c r="I856" i="10"/>
  <c r="J856" i="10"/>
  <c r="I857" i="10"/>
  <c r="J857" i="10"/>
  <c r="I858" i="10"/>
  <c r="J858" i="10"/>
  <c r="I859" i="10"/>
  <c r="J859" i="10"/>
  <c r="I860" i="10"/>
  <c r="J860" i="10"/>
  <c r="I861" i="10"/>
  <c r="J861" i="10"/>
  <c r="I862" i="10"/>
  <c r="J862" i="10"/>
  <c r="I863" i="10"/>
  <c r="J863" i="10"/>
  <c r="I864" i="10"/>
  <c r="J864" i="10"/>
  <c r="I865" i="10"/>
  <c r="J865" i="10"/>
  <c r="I866" i="10"/>
  <c r="J866" i="10"/>
  <c r="I867" i="10"/>
  <c r="J867" i="10"/>
  <c r="I868" i="10"/>
  <c r="J868" i="10"/>
  <c r="I869" i="10"/>
  <c r="J869" i="10"/>
  <c r="I870" i="10"/>
  <c r="J870" i="10"/>
  <c r="I871" i="10"/>
  <c r="J871" i="10"/>
  <c r="I872" i="10"/>
  <c r="J872" i="10"/>
  <c r="I873" i="10"/>
  <c r="J873" i="10"/>
  <c r="I874" i="10"/>
  <c r="J874" i="10"/>
  <c r="I875" i="10"/>
  <c r="J875" i="10"/>
  <c r="I876" i="10"/>
  <c r="J876" i="10"/>
  <c r="I877" i="10"/>
  <c r="J877" i="10"/>
  <c r="I878" i="10"/>
  <c r="J878" i="10"/>
  <c r="I879" i="10"/>
  <c r="J879" i="10"/>
  <c r="I880" i="10"/>
  <c r="J880" i="10"/>
  <c r="I881" i="10"/>
  <c r="J881" i="10"/>
  <c r="I882" i="10"/>
  <c r="J882" i="10"/>
  <c r="I883" i="10"/>
  <c r="J883" i="10"/>
  <c r="I884" i="10"/>
  <c r="J884" i="10"/>
  <c r="I885" i="10"/>
  <c r="J885" i="10"/>
  <c r="I886" i="10"/>
  <c r="J886" i="10"/>
  <c r="I887" i="10"/>
  <c r="J887" i="10"/>
  <c r="I888" i="10"/>
  <c r="J888" i="10"/>
  <c r="I889" i="10"/>
  <c r="J889" i="10"/>
  <c r="I890" i="10"/>
  <c r="J890" i="10"/>
  <c r="I891" i="10"/>
  <c r="J891" i="10"/>
  <c r="I892" i="10"/>
  <c r="J892" i="10"/>
  <c r="I893" i="10"/>
  <c r="J893" i="10"/>
  <c r="I894" i="10"/>
  <c r="J894" i="10"/>
  <c r="I895" i="10"/>
  <c r="J895" i="10"/>
  <c r="I896" i="10"/>
  <c r="J896" i="10"/>
  <c r="I897" i="10"/>
  <c r="J897" i="10"/>
  <c r="I898" i="10"/>
  <c r="J898" i="10"/>
  <c r="I899" i="10"/>
  <c r="J899" i="10"/>
  <c r="I900" i="10"/>
  <c r="J900" i="10"/>
  <c r="I901" i="10"/>
  <c r="J901" i="10"/>
  <c r="I902" i="10"/>
  <c r="J902" i="10"/>
  <c r="I903" i="10"/>
  <c r="J903" i="10"/>
  <c r="I904" i="10"/>
  <c r="J904" i="10"/>
  <c r="I905" i="10"/>
  <c r="J905" i="10"/>
  <c r="I906" i="10"/>
  <c r="J906" i="10"/>
  <c r="I907" i="10"/>
  <c r="J907" i="10"/>
  <c r="I908" i="10"/>
  <c r="J908" i="10"/>
  <c r="I909" i="10"/>
  <c r="J909" i="10"/>
  <c r="I910" i="10"/>
  <c r="J910" i="10"/>
  <c r="I911" i="10"/>
  <c r="J911" i="10"/>
  <c r="I912" i="10"/>
  <c r="J912" i="10"/>
  <c r="I913" i="10"/>
  <c r="J913" i="10"/>
  <c r="I914" i="10"/>
  <c r="J914" i="10"/>
  <c r="I915" i="10"/>
  <c r="J915" i="10"/>
  <c r="I916" i="10"/>
  <c r="J916" i="10"/>
  <c r="I917" i="10"/>
  <c r="J917" i="10"/>
  <c r="I918" i="10"/>
  <c r="J918" i="10"/>
  <c r="I919" i="10"/>
  <c r="J919" i="10"/>
  <c r="I920" i="10"/>
  <c r="J920" i="10"/>
  <c r="I921" i="10"/>
  <c r="J921" i="10"/>
  <c r="I922" i="10"/>
  <c r="J922" i="10"/>
  <c r="I923" i="10"/>
  <c r="J923" i="10"/>
  <c r="I924" i="10"/>
  <c r="J924" i="10"/>
  <c r="I925" i="10"/>
  <c r="J925" i="10"/>
  <c r="I926" i="10"/>
  <c r="J926" i="10"/>
  <c r="I927" i="10"/>
  <c r="J927" i="10"/>
  <c r="I928" i="10"/>
  <c r="J928" i="10"/>
  <c r="I929" i="10"/>
  <c r="J929" i="10"/>
  <c r="I930" i="10"/>
  <c r="J930" i="10"/>
  <c r="I931" i="10"/>
  <c r="J931" i="10"/>
  <c r="I932" i="10"/>
  <c r="J932" i="10"/>
  <c r="I933" i="10"/>
  <c r="J933" i="10"/>
  <c r="I934" i="10"/>
  <c r="J934" i="10"/>
  <c r="I935" i="10"/>
  <c r="J935" i="10"/>
  <c r="I936" i="10"/>
  <c r="J936" i="10"/>
  <c r="I937" i="10"/>
  <c r="J937" i="10"/>
  <c r="I938" i="10"/>
  <c r="J938" i="10"/>
  <c r="I939" i="10"/>
  <c r="J939" i="10"/>
  <c r="I940" i="10"/>
  <c r="J940" i="10"/>
  <c r="I941" i="10"/>
  <c r="J941" i="10"/>
  <c r="I942" i="10"/>
  <c r="J942" i="10"/>
  <c r="I943" i="10"/>
  <c r="J943" i="10"/>
  <c r="I944" i="10"/>
  <c r="J944" i="10"/>
  <c r="I945" i="10"/>
  <c r="J945" i="10"/>
  <c r="I946" i="10"/>
  <c r="J946" i="10"/>
  <c r="I947" i="10"/>
  <c r="J947" i="10"/>
  <c r="I948" i="10"/>
  <c r="J948" i="10"/>
  <c r="I949" i="10"/>
  <c r="J949" i="10"/>
  <c r="I950" i="10"/>
  <c r="J950" i="10"/>
  <c r="I951" i="10"/>
  <c r="J951" i="10"/>
  <c r="I952" i="10"/>
  <c r="J952" i="10"/>
  <c r="I953" i="10"/>
  <c r="J953" i="10"/>
  <c r="I954" i="10"/>
  <c r="J954" i="10"/>
  <c r="I955" i="10"/>
  <c r="J955" i="10"/>
  <c r="I956" i="10"/>
  <c r="J956" i="10"/>
  <c r="I957" i="10"/>
  <c r="J957" i="10"/>
  <c r="I958" i="10"/>
  <c r="J958" i="10"/>
  <c r="I959" i="10"/>
  <c r="J959" i="10"/>
  <c r="I960" i="10"/>
  <c r="J960" i="10"/>
  <c r="I961" i="10"/>
  <c r="J961" i="10"/>
  <c r="I962" i="10"/>
  <c r="J962" i="10"/>
  <c r="I963" i="10"/>
  <c r="J963" i="10"/>
  <c r="I964" i="10"/>
  <c r="J964" i="10"/>
  <c r="I965" i="10"/>
  <c r="J965" i="10"/>
  <c r="I966" i="10"/>
  <c r="J966" i="10"/>
  <c r="I967" i="10"/>
  <c r="J967" i="10"/>
  <c r="I968" i="10"/>
  <c r="J968" i="10"/>
  <c r="I969" i="10"/>
  <c r="J969" i="10"/>
  <c r="I970" i="10"/>
  <c r="J970" i="10"/>
  <c r="I971" i="10"/>
  <c r="J971" i="10"/>
  <c r="I972" i="10"/>
  <c r="J972" i="10"/>
  <c r="I973" i="10"/>
  <c r="J973" i="10"/>
  <c r="I974" i="10"/>
  <c r="J974" i="10"/>
  <c r="I975" i="10"/>
  <c r="J975" i="10"/>
  <c r="I976" i="10"/>
  <c r="J976" i="10"/>
  <c r="I977" i="10"/>
  <c r="J977" i="10"/>
  <c r="I978" i="10"/>
  <c r="J978" i="10"/>
  <c r="I979" i="10"/>
  <c r="J979" i="10"/>
  <c r="I980" i="10"/>
  <c r="J980" i="10"/>
  <c r="I981" i="10"/>
  <c r="J981" i="10"/>
  <c r="I982" i="10"/>
  <c r="J982" i="10"/>
  <c r="I983" i="10"/>
  <c r="J983" i="10"/>
  <c r="I984" i="10"/>
  <c r="J984" i="10"/>
  <c r="I985" i="10"/>
  <c r="J985" i="10"/>
  <c r="I986" i="10"/>
  <c r="J986" i="10"/>
  <c r="I987" i="10"/>
  <c r="J987" i="10"/>
  <c r="I988" i="10"/>
  <c r="J988" i="10"/>
  <c r="I989" i="10"/>
  <c r="J989" i="10"/>
  <c r="I990" i="10"/>
  <c r="J990" i="10"/>
  <c r="I991" i="10"/>
  <c r="J991" i="10"/>
  <c r="I992" i="10"/>
  <c r="J992" i="10"/>
  <c r="I993" i="10"/>
  <c r="J993" i="10"/>
  <c r="I994" i="10"/>
  <c r="J994" i="10"/>
  <c r="I995" i="10"/>
  <c r="J995" i="10"/>
  <c r="I996" i="10"/>
  <c r="J996" i="10"/>
  <c r="I997" i="10"/>
  <c r="J997" i="10"/>
  <c r="I998" i="10"/>
  <c r="J998" i="10"/>
  <c r="I999" i="10"/>
  <c r="J999" i="10"/>
  <c r="I1000" i="10"/>
  <c r="J1000" i="10"/>
  <c r="I1001" i="10"/>
  <c r="J1001" i="10"/>
  <c r="I3" i="10"/>
  <c r="J3" i="10"/>
  <c r="J2" i="10"/>
  <c r="I2" i="10"/>
  <c r="F3" i="10"/>
  <c r="G3" i="10"/>
  <c r="H3" i="10"/>
  <c r="F4" i="10"/>
  <c r="G4" i="10"/>
  <c r="H4" i="10"/>
  <c r="F5" i="10"/>
  <c r="G5" i="10"/>
  <c r="H5" i="10"/>
  <c r="F6" i="10"/>
  <c r="G6" i="10"/>
  <c r="H6" i="10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F13" i="10"/>
  <c r="G13" i="10"/>
  <c r="H13" i="10"/>
  <c r="F14" i="10"/>
  <c r="G14" i="10"/>
  <c r="H14" i="10"/>
  <c r="F15" i="10"/>
  <c r="G15" i="10"/>
  <c r="H15" i="10"/>
  <c r="F16" i="10"/>
  <c r="G16" i="10"/>
  <c r="H16" i="10"/>
  <c r="F17" i="10"/>
  <c r="G17" i="10"/>
  <c r="H17" i="10"/>
  <c r="F18" i="10"/>
  <c r="G18" i="10"/>
  <c r="H18" i="10"/>
  <c r="F19" i="10"/>
  <c r="G19" i="10"/>
  <c r="H19" i="10"/>
  <c r="F20" i="10"/>
  <c r="G20" i="10"/>
  <c r="H20" i="10"/>
  <c r="F21" i="10"/>
  <c r="G21" i="10"/>
  <c r="H21" i="10"/>
  <c r="F22" i="10"/>
  <c r="G22" i="10"/>
  <c r="H22" i="10"/>
  <c r="F23" i="10"/>
  <c r="G23" i="10"/>
  <c r="H23" i="10"/>
  <c r="F24" i="10"/>
  <c r="G24" i="10"/>
  <c r="H24" i="10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F38" i="10"/>
  <c r="G38" i="10"/>
  <c r="H38" i="10"/>
  <c r="F39" i="10"/>
  <c r="G39" i="10"/>
  <c r="H39" i="10"/>
  <c r="F40" i="10"/>
  <c r="G40" i="10"/>
  <c r="H40" i="10"/>
  <c r="F41" i="10"/>
  <c r="G41" i="10"/>
  <c r="H41" i="10"/>
  <c r="F42" i="10"/>
  <c r="G42" i="10"/>
  <c r="H42" i="10"/>
  <c r="F43" i="10"/>
  <c r="G43" i="10"/>
  <c r="H43" i="10"/>
  <c r="F44" i="10"/>
  <c r="G44" i="10"/>
  <c r="H44" i="10"/>
  <c r="F45" i="10"/>
  <c r="G45" i="10"/>
  <c r="H45" i="10"/>
  <c r="F46" i="10"/>
  <c r="G46" i="10"/>
  <c r="H46" i="10"/>
  <c r="F47" i="10"/>
  <c r="G47" i="10"/>
  <c r="H47" i="10"/>
  <c r="F48" i="10"/>
  <c r="G48" i="10"/>
  <c r="H48" i="10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F73" i="10"/>
  <c r="G73" i="10"/>
  <c r="H73" i="10"/>
  <c r="F74" i="10"/>
  <c r="G74" i="10"/>
  <c r="H74" i="10"/>
  <c r="F75" i="10"/>
  <c r="G75" i="10"/>
  <c r="H75" i="10"/>
  <c r="F76" i="10"/>
  <c r="G76" i="10"/>
  <c r="H76" i="10"/>
  <c r="F77" i="10"/>
  <c r="G77" i="10"/>
  <c r="H77" i="10"/>
  <c r="F78" i="10"/>
  <c r="G78" i="10"/>
  <c r="H78" i="10"/>
  <c r="F79" i="10"/>
  <c r="G79" i="10"/>
  <c r="H79" i="10"/>
  <c r="F80" i="10"/>
  <c r="G80" i="10"/>
  <c r="H80" i="10"/>
  <c r="F81" i="10"/>
  <c r="G81" i="10"/>
  <c r="H81" i="10"/>
  <c r="F82" i="10"/>
  <c r="G82" i="10"/>
  <c r="H82" i="10"/>
  <c r="F83" i="10"/>
  <c r="G83" i="10"/>
  <c r="H83" i="10"/>
  <c r="F84" i="10"/>
  <c r="G84" i="10"/>
  <c r="H84" i="10"/>
  <c r="F85" i="10"/>
  <c r="G85" i="10"/>
  <c r="H85" i="10"/>
  <c r="F86" i="10"/>
  <c r="G86" i="10"/>
  <c r="H86" i="10"/>
  <c r="F87" i="10"/>
  <c r="G87" i="10"/>
  <c r="H87" i="10"/>
  <c r="F88" i="10"/>
  <c r="G88" i="10"/>
  <c r="H88" i="10"/>
  <c r="F89" i="10"/>
  <c r="G89" i="10"/>
  <c r="H89" i="10"/>
  <c r="F90" i="10"/>
  <c r="G90" i="10"/>
  <c r="H90" i="10"/>
  <c r="F91" i="10"/>
  <c r="G91" i="10"/>
  <c r="H91" i="10"/>
  <c r="F92" i="10"/>
  <c r="G92" i="10"/>
  <c r="H92" i="10"/>
  <c r="F93" i="10"/>
  <c r="G93" i="10"/>
  <c r="H93" i="10"/>
  <c r="F94" i="10"/>
  <c r="G94" i="10"/>
  <c r="H94" i="10"/>
  <c r="F95" i="10"/>
  <c r="G95" i="10"/>
  <c r="H95" i="10"/>
  <c r="F96" i="10"/>
  <c r="G96" i="10"/>
  <c r="H96" i="10"/>
  <c r="F97" i="10"/>
  <c r="G97" i="10"/>
  <c r="H97" i="10"/>
  <c r="F98" i="10"/>
  <c r="G98" i="10"/>
  <c r="H98" i="10"/>
  <c r="F99" i="10"/>
  <c r="G99" i="10"/>
  <c r="H99" i="10"/>
  <c r="F100" i="10"/>
  <c r="G100" i="10"/>
  <c r="H100" i="10"/>
  <c r="F101" i="10"/>
  <c r="G101" i="10"/>
  <c r="H101" i="10"/>
  <c r="F102" i="10"/>
  <c r="G102" i="10"/>
  <c r="H102" i="10"/>
  <c r="F103" i="10"/>
  <c r="G103" i="10"/>
  <c r="H103" i="10"/>
  <c r="F104" i="10"/>
  <c r="G104" i="10"/>
  <c r="H104" i="10"/>
  <c r="F105" i="10"/>
  <c r="G105" i="10"/>
  <c r="H105" i="10"/>
  <c r="F106" i="10"/>
  <c r="G106" i="10"/>
  <c r="H106" i="10"/>
  <c r="F107" i="10"/>
  <c r="G107" i="10"/>
  <c r="H107" i="10"/>
  <c r="F108" i="10"/>
  <c r="G108" i="10"/>
  <c r="H108" i="10"/>
  <c r="F109" i="10"/>
  <c r="G109" i="10"/>
  <c r="H109" i="10"/>
  <c r="F110" i="10"/>
  <c r="G110" i="10"/>
  <c r="H110" i="10"/>
  <c r="F111" i="10"/>
  <c r="G111" i="10"/>
  <c r="H111" i="10"/>
  <c r="F112" i="10"/>
  <c r="G112" i="10"/>
  <c r="H112" i="10"/>
  <c r="F113" i="10"/>
  <c r="G113" i="10"/>
  <c r="H113" i="10"/>
  <c r="F114" i="10"/>
  <c r="G114" i="10"/>
  <c r="H114" i="10"/>
  <c r="F115" i="10"/>
  <c r="G115" i="10"/>
  <c r="H115" i="10"/>
  <c r="F116" i="10"/>
  <c r="G116" i="10"/>
  <c r="H116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F121" i="10"/>
  <c r="G121" i="10"/>
  <c r="H121" i="10"/>
  <c r="F122" i="10"/>
  <c r="G122" i="10"/>
  <c r="H122" i="10"/>
  <c r="F123" i="10"/>
  <c r="G123" i="10"/>
  <c r="H123" i="10"/>
  <c r="F124" i="10"/>
  <c r="G124" i="10"/>
  <c r="H124" i="10"/>
  <c r="F125" i="10"/>
  <c r="G125" i="10"/>
  <c r="H125" i="10"/>
  <c r="F126" i="10"/>
  <c r="G126" i="10"/>
  <c r="H126" i="10"/>
  <c r="F127" i="10"/>
  <c r="G127" i="10"/>
  <c r="H127" i="10"/>
  <c r="F128" i="10"/>
  <c r="G128" i="10"/>
  <c r="H128" i="10"/>
  <c r="F129" i="10"/>
  <c r="G129" i="10"/>
  <c r="H129" i="10"/>
  <c r="F130" i="10"/>
  <c r="G130" i="10"/>
  <c r="H130" i="10"/>
  <c r="F131" i="10"/>
  <c r="G131" i="10"/>
  <c r="H131" i="10"/>
  <c r="F132" i="10"/>
  <c r="G132" i="10"/>
  <c r="H132" i="10"/>
  <c r="F133" i="10"/>
  <c r="G133" i="10"/>
  <c r="H133" i="10"/>
  <c r="F134" i="10"/>
  <c r="G134" i="10"/>
  <c r="H134" i="10"/>
  <c r="F135" i="10"/>
  <c r="G135" i="10"/>
  <c r="H135" i="10"/>
  <c r="F136" i="10"/>
  <c r="G136" i="10"/>
  <c r="H136" i="10"/>
  <c r="F137" i="10"/>
  <c r="G137" i="10"/>
  <c r="H137" i="10"/>
  <c r="F138" i="10"/>
  <c r="G138" i="10"/>
  <c r="H138" i="10"/>
  <c r="F139" i="10"/>
  <c r="G139" i="10"/>
  <c r="H139" i="10"/>
  <c r="F140" i="10"/>
  <c r="G140" i="10"/>
  <c r="H140" i="10"/>
  <c r="F141" i="10"/>
  <c r="G141" i="10"/>
  <c r="H141" i="10"/>
  <c r="F142" i="10"/>
  <c r="G142" i="10"/>
  <c r="H142" i="10"/>
  <c r="F143" i="10"/>
  <c r="G143" i="10"/>
  <c r="H143" i="10"/>
  <c r="F144" i="10"/>
  <c r="G144" i="10"/>
  <c r="H144" i="10"/>
  <c r="F145" i="10"/>
  <c r="G145" i="10"/>
  <c r="H145" i="10"/>
  <c r="F146" i="10"/>
  <c r="G146" i="10"/>
  <c r="H146" i="10"/>
  <c r="F147" i="10"/>
  <c r="G147" i="10"/>
  <c r="H147" i="10"/>
  <c r="F148" i="10"/>
  <c r="G148" i="10"/>
  <c r="H148" i="10"/>
  <c r="F149" i="10"/>
  <c r="G149" i="10"/>
  <c r="H149" i="10"/>
  <c r="F150" i="10"/>
  <c r="G150" i="10"/>
  <c r="H150" i="10"/>
  <c r="F151" i="10"/>
  <c r="G151" i="10"/>
  <c r="H151" i="10"/>
  <c r="F152" i="10"/>
  <c r="G152" i="10"/>
  <c r="H152" i="10"/>
  <c r="F153" i="10"/>
  <c r="G153" i="10"/>
  <c r="H153" i="10"/>
  <c r="F154" i="10"/>
  <c r="G154" i="10"/>
  <c r="H154" i="10"/>
  <c r="F155" i="10"/>
  <c r="G155" i="10"/>
  <c r="H155" i="10"/>
  <c r="F156" i="10"/>
  <c r="G156" i="10"/>
  <c r="H156" i="10"/>
  <c r="F157" i="10"/>
  <c r="G157" i="10"/>
  <c r="H157" i="10"/>
  <c r="F158" i="10"/>
  <c r="G158" i="10"/>
  <c r="H158" i="10"/>
  <c r="F159" i="10"/>
  <c r="G159" i="10"/>
  <c r="H159" i="10"/>
  <c r="F160" i="10"/>
  <c r="G160" i="10"/>
  <c r="H160" i="10"/>
  <c r="F161" i="10"/>
  <c r="G161" i="10"/>
  <c r="H161" i="10"/>
  <c r="F162" i="10"/>
  <c r="G162" i="10"/>
  <c r="H162" i="10"/>
  <c r="F163" i="10"/>
  <c r="G163" i="10"/>
  <c r="H163" i="10"/>
  <c r="F164" i="10"/>
  <c r="G164" i="10"/>
  <c r="H164" i="10"/>
  <c r="F165" i="10"/>
  <c r="G165" i="10"/>
  <c r="H165" i="10"/>
  <c r="F166" i="10"/>
  <c r="G166" i="10"/>
  <c r="H166" i="10"/>
  <c r="F167" i="10"/>
  <c r="G167" i="10"/>
  <c r="H167" i="10"/>
  <c r="F168" i="10"/>
  <c r="G168" i="10"/>
  <c r="H168" i="10"/>
  <c r="F169" i="10"/>
  <c r="G169" i="10"/>
  <c r="H169" i="10"/>
  <c r="F170" i="10"/>
  <c r="G170" i="10"/>
  <c r="H170" i="10"/>
  <c r="F171" i="10"/>
  <c r="G171" i="10"/>
  <c r="H171" i="10"/>
  <c r="F172" i="10"/>
  <c r="G172" i="10"/>
  <c r="H172" i="10"/>
  <c r="F173" i="10"/>
  <c r="G173" i="10"/>
  <c r="H173" i="10"/>
  <c r="F174" i="10"/>
  <c r="G174" i="10"/>
  <c r="H174" i="10"/>
  <c r="F175" i="10"/>
  <c r="G175" i="10"/>
  <c r="H175" i="10"/>
  <c r="F176" i="10"/>
  <c r="G176" i="10"/>
  <c r="H176" i="10"/>
  <c r="F177" i="10"/>
  <c r="G177" i="10"/>
  <c r="H177" i="10"/>
  <c r="F178" i="10"/>
  <c r="G178" i="10"/>
  <c r="H178" i="10"/>
  <c r="F179" i="10"/>
  <c r="G179" i="10"/>
  <c r="H179" i="10"/>
  <c r="F180" i="10"/>
  <c r="G180" i="10"/>
  <c r="H180" i="10"/>
  <c r="F181" i="10"/>
  <c r="G181" i="10"/>
  <c r="H181" i="10"/>
  <c r="F182" i="10"/>
  <c r="G182" i="10"/>
  <c r="H182" i="10"/>
  <c r="F183" i="10"/>
  <c r="G183" i="10"/>
  <c r="H183" i="10"/>
  <c r="F184" i="10"/>
  <c r="G184" i="10"/>
  <c r="H184" i="10"/>
  <c r="F185" i="10"/>
  <c r="G185" i="10"/>
  <c r="H185" i="10"/>
  <c r="F186" i="10"/>
  <c r="G186" i="10"/>
  <c r="H186" i="10"/>
  <c r="F187" i="10"/>
  <c r="G187" i="10"/>
  <c r="H187" i="10"/>
  <c r="F188" i="10"/>
  <c r="G188" i="10"/>
  <c r="H188" i="10"/>
  <c r="F189" i="10"/>
  <c r="G189" i="10"/>
  <c r="H189" i="10"/>
  <c r="F190" i="10"/>
  <c r="G190" i="10"/>
  <c r="H190" i="10"/>
  <c r="F191" i="10"/>
  <c r="G191" i="10"/>
  <c r="H191" i="10"/>
  <c r="F192" i="10"/>
  <c r="G192" i="10"/>
  <c r="H192" i="10"/>
  <c r="F193" i="10"/>
  <c r="G193" i="10"/>
  <c r="H193" i="10"/>
  <c r="F194" i="10"/>
  <c r="G194" i="10"/>
  <c r="H194" i="10"/>
  <c r="F195" i="10"/>
  <c r="G195" i="10"/>
  <c r="H195" i="10"/>
  <c r="F196" i="10"/>
  <c r="G196" i="10"/>
  <c r="H196" i="10"/>
  <c r="F197" i="10"/>
  <c r="G197" i="10"/>
  <c r="H197" i="10"/>
  <c r="F198" i="10"/>
  <c r="G198" i="10"/>
  <c r="H198" i="10"/>
  <c r="F199" i="10"/>
  <c r="G199" i="10"/>
  <c r="H199" i="10"/>
  <c r="F200" i="10"/>
  <c r="G200" i="10"/>
  <c r="H200" i="10"/>
  <c r="F201" i="10"/>
  <c r="G201" i="10"/>
  <c r="H201" i="10"/>
  <c r="F202" i="10"/>
  <c r="G202" i="10"/>
  <c r="H202" i="10"/>
  <c r="F203" i="10"/>
  <c r="G203" i="10"/>
  <c r="H203" i="10"/>
  <c r="F204" i="10"/>
  <c r="G204" i="10"/>
  <c r="H204" i="10"/>
  <c r="F205" i="10"/>
  <c r="G205" i="10"/>
  <c r="H205" i="10"/>
  <c r="F206" i="10"/>
  <c r="G206" i="10"/>
  <c r="H206" i="10"/>
  <c r="F207" i="10"/>
  <c r="G207" i="10"/>
  <c r="H207" i="10"/>
  <c r="F208" i="10"/>
  <c r="G208" i="10"/>
  <c r="H208" i="10"/>
  <c r="F209" i="10"/>
  <c r="G209" i="10"/>
  <c r="H209" i="10"/>
  <c r="F210" i="10"/>
  <c r="G210" i="10"/>
  <c r="H210" i="10"/>
  <c r="F211" i="10"/>
  <c r="G211" i="10"/>
  <c r="H211" i="10"/>
  <c r="F212" i="10"/>
  <c r="G212" i="10"/>
  <c r="H212" i="10"/>
  <c r="F213" i="10"/>
  <c r="G213" i="10"/>
  <c r="H213" i="10"/>
  <c r="F214" i="10"/>
  <c r="G214" i="10"/>
  <c r="H214" i="10"/>
  <c r="F215" i="10"/>
  <c r="G215" i="10"/>
  <c r="H215" i="10"/>
  <c r="F216" i="10"/>
  <c r="G216" i="10"/>
  <c r="H216" i="10"/>
  <c r="F217" i="10"/>
  <c r="G217" i="10"/>
  <c r="H217" i="10"/>
  <c r="F218" i="10"/>
  <c r="G218" i="10"/>
  <c r="H218" i="10"/>
  <c r="F219" i="10"/>
  <c r="G219" i="10"/>
  <c r="H219" i="10"/>
  <c r="F220" i="10"/>
  <c r="G220" i="10"/>
  <c r="H220" i="10"/>
  <c r="F221" i="10"/>
  <c r="G221" i="10"/>
  <c r="H221" i="10"/>
  <c r="F222" i="10"/>
  <c r="G222" i="10"/>
  <c r="H222" i="10"/>
  <c r="F223" i="10"/>
  <c r="G223" i="10"/>
  <c r="H223" i="10"/>
  <c r="F224" i="10"/>
  <c r="G224" i="10"/>
  <c r="H224" i="10"/>
  <c r="F225" i="10"/>
  <c r="G225" i="10"/>
  <c r="H225" i="10"/>
  <c r="F226" i="10"/>
  <c r="G226" i="10"/>
  <c r="H226" i="10"/>
  <c r="F227" i="10"/>
  <c r="G227" i="10"/>
  <c r="H227" i="10"/>
  <c r="F228" i="10"/>
  <c r="G228" i="10"/>
  <c r="H228" i="10"/>
  <c r="F229" i="10"/>
  <c r="G229" i="10"/>
  <c r="H229" i="10"/>
  <c r="F230" i="10"/>
  <c r="G230" i="10"/>
  <c r="H230" i="10"/>
  <c r="F231" i="10"/>
  <c r="G231" i="10"/>
  <c r="H231" i="10"/>
  <c r="F232" i="10"/>
  <c r="G232" i="10"/>
  <c r="H232" i="10"/>
  <c r="F233" i="10"/>
  <c r="G233" i="10"/>
  <c r="H233" i="10"/>
  <c r="F234" i="10"/>
  <c r="G234" i="10"/>
  <c r="H234" i="10"/>
  <c r="F235" i="10"/>
  <c r="G235" i="10"/>
  <c r="H235" i="10"/>
  <c r="F236" i="10"/>
  <c r="G236" i="10"/>
  <c r="H236" i="10"/>
  <c r="F237" i="10"/>
  <c r="G237" i="10"/>
  <c r="H237" i="10"/>
  <c r="F238" i="10"/>
  <c r="G238" i="10"/>
  <c r="H238" i="10"/>
  <c r="F239" i="10"/>
  <c r="G239" i="10"/>
  <c r="H239" i="10"/>
  <c r="F240" i="10"/>
  <c r="G240" i="10"/>
  <c r="H240" i="10"/>
  <c r="F241" i="10"/>
  <c r="G241" i="10"/>
  <c r="H241" i="10"/>
  <c r="F242" i="10"/>
  <c r="G242" i="10"/>
  <c r="H242" i="10"/>
  <c r="F243" i="10"/>
  <c r="G243" i="10"/>
  <c r="H243" i="10"/>
  <c r="F244" i="10"/>
  <c r="G244" i="10"/>
  <c r="H244" i="10"/>
  <c r="F245" i="10"/>
  <c r="G245" i="10"/>
  <c r="H245" i="10"/>
  <c r="F246" i="10"/>
  <c r="G246" i="10"/>
  <c r="H246" i="10"/>
  <c r="F247" i="10"/>
  <c r="G247" i="10"/>
  <c r="H247" i="10"/>
  <c r="F248" i="10"/>
  <c r="G248" i="10"/>
  <c r="H248" i="10"/>
  <c r="F249" i="10"/>
  <c r="G249" i="10"/>
  <c r="H249" i="10"/>
  <c r="F250" i="10"/>
  <c r="G250" i="10"/>
  <c r="H250" i="10"/>
  <c r="F251" i="10"/>
  <c r="G251" i="10"/>
  <c r="H251" i="10"/>
  <c r="F252" i="10"/>
  <c r="G252" i="10"/>
  <c r="H252" i="10"/>
  <c r="F253" i="10"/>
  <c r="G253" i="10"/>
  <c r="H253" i="10"/>
  <c r="F254" i="10"/>
  <c r="G254" i="10"/>
  <c r="H254" i="10"/>
  <c r="F255" i="10"/>
  <c r="G255" i="10"/>
  <c r="H255" i="10"/>
  <c r="F256" i="10"/>
  <c r="G256" i="10"/>
  <c r="H256" i="10"/>
  <c r="F257" i="10"/>
  <c r="G257" i="10"/>
  <c r="H257" i="10"/>
  <c r="F258" i="10"/>
  <c r="G258" i="10"/>
  <c r="H258" i="10"/>
  <c r="F259" i="10"/>
  <c r="G259" i="10"/>
  <c r="H259" i="10"/>
  <c r="F260" i="10"/>
  <c r="G260" i="10"/>
  <c r="H260" i="10"/>
  <c r="F261" i="10"/>
  <c r="G261" i="10"/>
  <c r="H261" i="10"/>
  <c r="F262" i="10"/>
  <c r="G262" i="10"/>
  <c r="H262" i="10"/>
  <c r="F263" i="10"/>
  <c r="G263" i="10"/>
  <c r="H263" i="10"/>
  <c r="F264" i="10"/>
  <c r="G264" i="10"/>
  <c r="H264" i="10"/>
  <c r="F265" i="10"/>
  <c r="G265" i="10"/>
  <c r="H265" i="10"/>
  <c r="F266" i="10"/>
  <c r="G266" i="10"/>
  <c r="H266" i="10"/>
  <c r="F267" i="10"/>
  <c r="G267" i="10"/>
  <c r="H267" i="10"/>
  <c r="F268" i="10"/>
  <c r="G268" i="10"/>
  <c r="H268" i="10"/>
  <c r="F269" i="10"/>
  <c r="G269" i="10"/>
  <c r="H269" i="10"/>
  <c r="F270" i="10"/>
  <c r="G270" i="10"/>
  <c r="H270" i="10"/>
  <c r="F271" i="10"/>
  <c r="G271" i="10"/>
  <c r="H271" i="10"/>
  <c r="F272" i="10"/>
  <c r="G272" i="10"/>
  <c r="H272" i="10"/>
  <c r="F273" i="10"/>
  <c r="G273" i="10"/>
  <c r="H273" i="10"/>
  <c r="F274" i="10"/>
  <c r="G274" i="10"/>
  <c r="H274" i="10"/>
  <c r="F275" i="10"/>
  <c r="G275" i="10"/>
  <c r="H275" i="10"/>
  <c r="F276" i="10"/>
  <c r="G276" i="10"/>
  <c r="H276" i="10"/>
  <c r="F277" i="10"/>
  <c r="G277" i="10"/>
  <c r="H277" i="10"/>
  <c r="F278" i="10"/>
  <c r="G278" i="10"/>
  <c r="H278" i="10"/>
  <c r="F279" i="10"/>
  <c r="G279" i="10"/>
  <c r="H279" i="10"/>
  <c r="F280" i="10"/>
  <c r="G280" i="10"/>
  <c r="H280" i="10"/>
  <c r="F281" i="10"/>
  <c r="G281" i="10"/>
  <c r="H281" i="10"/>
  <c r="F282" i="10"/>
  <c r="G282" i="10"/>
  <c r="H282" i="10"/>
  <c r="F283" i="10"/>
  <c r="G283" i="10"/>
  <c r="H283" i="10"/>
  <c r="F284" i="10"/>
  <c r="G284" i="10"/>
  <c r="H284" i="10"/>
  <c r="F285" i="10"/>
  <c r="G285" i="10"/>
  <c r="H285" i="10"/>
  <c r="F286" i="10"/>
  <c r="G286" i="10"/>
  <c r="H286" i="10"/>
  <c r="F287" i="10"/>
  <c r="G287" i="10"/>
  <c r="H287" i="10"/>
  <c r="F288" i="10"/>
  <c r="G288" i="10"/>
  <c r="H288" i="10"/>
  <c r="F289" i="10"/>
  <c r="G289" i="10"/>
  <c r="H289" i="10"/>
  <c r="F290" i="10"/>
  <c r="G290" i="10"/>
  <c r="H290" i="10"/>
  <c r="F291" i="10"/>
  <c r="G291" i="10"/>
  <c r="H291" i="10"/>
  <c r="F292" i="10"/>
  <c r="G292" i="10"/>
  <c r="H292" i="10"/>
  <c r="F293" i="10"/>
  <c r="G293" i="10"/>
  <c r="H293" i="10"/>
  <c r="F294" i="10"/>
  <c r="G294" i="10"/>
  <c r="H294" i="10"/>
  <c r="F295" i="10"/>
  <c r="G295" i="10"/>
  <c r="H295" i="10"/>
  <c r="F296" i="10"/>
  <c r="G296" i="10"/>
  <c r="H296" i="10"/>
  <c r="F297" i="10"/>
  <c r="G297" i="10"/>
  <c r="H297" i="10"/>
  <c r="F298" i="10"/>
  <c r="G298" i="10"/>
  <c r="H298" i="10"/>
  <c r="F299" i="10"/>
  <c r="G299" i="10"/>
  <c r="H299" i="10"/>
  <c r="F300" i="10"/>
  <c r="G300" i="10"/>
  <c r="H300" i="10"/>
  <c r="F301" i="10"/>
  <c r="G301" i="10"/>
  <c r="H301" i="10"/>
  <c r="F302" i="10"/>
  <c r="G302" i="10"/>
  <c r="H302" i="10"/>
  <c r="F303" i="10"/>
  <c r="G303" i="10"/>
  <c r="H303" i="10"/>
  <c r="F304" i="10"/>
  <c r="G304" i="10"/>
  <c r="H304" i="10"/>
  <c r="F305" i="10"/>
  <c r="G305" i="10"/>
  <c r="H305" i="10"/>
  <c r="F306" i="10"/>
  <c r="G306" i="10"/>
  <c r="H306" i="10"/>
  <c r="F307" i="10"/>
  <c r="G307" i="10"/>
  <c r="H307" i="10"/>
  <c r="F308" i="10"/>
  <c r="G308" i="10"/>
  <c r="H308" i="10"/>
  <c r="F309" i="10"/>
  <c r="G309" i="10"/>
  <c r="H309" i="10"/>
  <c r="F310" i="10"/>
  <c r="G310" i="10"/>
  <c r="H310" i="10"/>
  <c r="F311" i="10"/>
  <c r="G311" i="10"/>
  <c r="H311" i="10"/>
  <c r="F312" i="10"/>
  <c r="G312" i="10"/>
  <c r="H312" i="10"/>
  <c r="F313" i="10"/>
  <c r="G313" i="10"/>
  <c r="H313" i="10"/>
  <c r="F314" i="10"/>
  <c r="G314" i="10"/>
  <c r="H314" i="10"/>
  <c r="F315" i="10"/>
  <c r="G315" i="10"/>
  <c r="H315" i="10"/>
  <c r="F316" i="10"/>
  <c r="G316" i="10"/>
  <c r="H316" i="10"/>
  <c r="F317" i="10"/>
  <c r="G317" i="10"/>
  <c r="H317" i="10"/>
  <c r="F318" i="10"/>
  <c r="G318" i="10"/>
  <c r="H318" i="10"/>
  <c r="F319" i="10"/>
  <c r="G319" i="10"/>
  <c r="H319" i="10"/>
  <c r="F320" i="10"/>
  <c r="G320" i="10"/>
  <c r="H320" i="10"/>
  <c r="F321" i="10"/>
  <c r="G321" i="10"/>
  <c r="H321" i="10"/>
  <c r="F322" i="10"/>
  <c r="G322" i="10"/>
  <c r="H322" i="10"/>
  <c r="F323" i="10"/>
  <c r="G323" i="10"/>
  <c r="H323" i="10"/>
  <c r="F324" i="10"/>
  <c r="G324" i="10"/>
  <c r="H324" i="10"/>
  <c r="F325" i="10"/>
  <c r="G325" i="10"/>
  <c r="H325" i="10"/>
  <c r="F326" i="10"/>
  <c r="G326" i="10"/>
  <c r="H326" i="10"/>
  <c r="F327" i="10"/>
  <c r="G327" i="10"/>
  <c r="H327" i="10"/>
  <c r="F328" i="10"/>
  <c r="G328" i="10"/>
  <c r="H328" i="10"/>
  <c r="F329" i="10"/>
  <c r="G329" i="10"/>
  <c r="H329" i="10"/>
  <c r="F330" i="10"/>
  <c r="G330" i="10"/>
  <c r="H330" i="10"/>
  <c r="F331" i="10"/>
  <c r="G331" i="10"/>
  <c r="H331" i="10"/>
  <c r="F332" i="10"/>
  <c r="G332" i="10"/>
  <c r="H332" i="10"/>
  <c r="F333" i="10"/>
  <c r="G333" i="10"/>
  <c r="H333" i="10"/>
  <c r="F334" i="10"/>
  <c r="G334" i="10"/>
  <c r="H334" i="10"/>
  <c r="F335" i="10"/>
  <c r="G335" i="10"/>
  <c r="H335" i="10"/>
  <c r="F336" i="10"/>
  <c r="G336" i="10"/>
  <c r="H336" i="10"/>
  <c r="F337" i="10"/>
  <c r="G337" i="10"/>
  <c r="H337" i="10"/>
  <c r="F338" i="10"/>
  <c r="G338" i="10"/>
  <c r="H338" i="10"/>
  <c r="F339" i="10"/>
  <c r="G339" i="10"/>
  <c r="H339" i="10"/>
  <c r="F340" i="10"/>
  <c r="G340" i="10"/>
  <c r="H340" i="10"/>
  <c r="F341" i="10"/>
  <c r="G341" i="10"/>
  <c r="H341" i="10"/>
  <c r="F342" i="10"/>
  <c r="G342" i="10"/>
  <c r="H342" i="10"/>
  <c r="F343" i="10"/>
  <c r="G343" i="10"/>
  <c r="H343" i="10"/>
  <c r="F344" i="10"/>
  <c r="G344" i="10"/>
  <c r="H344" i="10"/>
  <c r="F345" i="10"/>
  <c r="G345" i="10"/>
  <c r="H345" i="10"/>
  <c r="F346" i="10"/>
  <c r="G346" i="10"/>
  <c r="H346" i="10"/>
  <c r="F347" i="10"/>
  <c r="G347" i="10"/>
  <c r="H347" i="10"/>
  <c r="F348" i="10"/>
  <c r="G348" i="10"/>
  <c r="H348" i="10"/>
  <c r="F349" i="10"/>
  <c r="G349" i="10"/>
  <c r="H349" i="10"/>
  <c r="F350" i="10"/>
  <c r="G350" i="10"/>
  <c r="H350" i="10"/>
  <c r="F351" i="10"/>
  <c r="G351" i="10"/>
  <c r="H351" i="10"/>
  <c r="F352" i="10"/>
  <c r="G352" i="10"/>
  <c r="H352" i="10"/>
  <c r="F353" i="10"/>
  <c r="G353" i="10"/>
  <c r="H353" i="10"/>
  <c r="F354" i="10"/>
  <c r="G354" i="10"/>
  <c r="H354" i="10"/>
  <c r="F355" i="10"/>
  <c r="G355" i="10"/>
  <c r="H355" i="10"/>
  <c r="F356" i="10"/>
  <c r="G356" i="10"/>
  <c r="H356" i="10"/>
  <c r="F357" i="10"/>
  <c r="G357" i="10"/>
  <c r="H357" i="10"/>
  <c r="F358" i="10"/>
  <c r="G358" i="10"/>
  <c r="H358" i="10"/>
  <c r="F359" i="10"/>
  <c r="G359" i="10"/>
  <c r="H359" i="10"/>
  <c r="F360" i="10"/>
  <c r="G360" i="10"/>
  <c r="H360" i="10"/>
  <c r="F361" i="10"/>
  <c r="G361" i="10"/>
  <c r="H361" i="10"/>
  <c r="F362" i="10"/>
  <c r="G362" i="10"/>
  <c r="H362" i="10"/>
  <c r="F363" i="10"/>
  <c r="G363" i="10"/>
  <c r="H363" i="10"/>
  <c r="F364" i="10"/>
  <c r="G364" i="10"/>
  <c r="H364" i="10"/>
  <c r="F365" i="10"/>
  <c r="G365" i="10"/>
  <c r="H365" i="10"/>
  <c r="F366" i="10"/>
  <c r="G366" i="10"/>
  <c r="H366" i="10"/>
  <c r="F367" i="10"/>
  <c r="G367" i="10"/>
  <c r="H367" i="10"/>
  <c r="F368" i="10"/>
  <c r="G368" i="10"/>
  <c r="H368" i="10"/>
  <c r="F369" i="10"/>
  <c r="G369" i="10"/>
  <c r="H369" i="10"/>
  <c r="F370" i="10"/>
  <c r="G370" i="10"/>
  <c r="H370" i="10"/>
  <c r="F371" i="10"/>
  <c r="G371" i="10"/>
  <c r="H371" i="10"/>
  <c r="F372" i="10"/>
  <c r="G372" i="10"/>
  <c r="H372" i="10"/>
  <c r="F373" i="10"/>
  <c r="G373" i="10"/>
  <c r="H373" i="10"/>
  <c r="F374" i="10"/>
  <c r="G374" i="10"/>
  <c r="H374" i="10"/>
  <c r="F375" i="10"/>
  <c r="G375" i="10"/>
  <c r="H375" i="10"/>
  <c r="F376" i="10"/>
  <c r="G376" i="10"/>
  <c r="H376" i="10"/>
  <c r="F377" i="10"/>
  <c r="G377" i="10"/>
  <c r="H377" i="10"/>
  <c r="F378" i="10"/>
  <c r="G378" i="10"/>
  <c r="H378" i="10"/>
  <c r="F379" i="10"/>
  <c r="G379" i="10"/>
  <c r="H379" i="10"/>
  <c r="F380" i="10"/>
  <c r="G380" i="10"/>
  <c r="H380" i="10"/>
  <c r="F381" i="10"/>
  <c r="G381" i="10"/>
  <c r="H381" i="10"/>
  <c r="F382" i="10"/>
  <c r="G382" i="10"/>
  <c r="H382" i="10"/>
  <c r="F383" i="10"/>
  <c r="G383" i="10"/>
  <c r="H383" i="10"/>
  <c r="F384" i="10"/>
  <c r="G384" i="10"/>
  <c r="H384" i="10"/>
  <c r="F385" i="10"/>
  <c r="G385" i="10"/>
  <c r="H385" i="10"/>
  <c r="F386" i="10"/>
  <c r="G386" i="10"/>
  <c r="H386" i="10"/>
  <c r="F387" i="10"/>
  <c r="G387" i="10"/>
  <c r="H387" i="10"/>
  <c r="F388" i="10"/>
  <c r="G388" i="10"/>
  <c r="H388" i="10"/>
  <c r="F389" i="10"/>
  <c r="G389" i="10"/>
  <c r="H389" i="10"/>
  <c r="F390" i="10"/>
  <c r="G390" i="10"/>
  <c r="H390" i="10"/>
  <c r="F391" i="10"/>
  <c r="G391" i="10"/>
  <c r="H391" i="10"/>
  <c r="F392" i="10"/>
  <c r="G392" i="10"/>
  <c r="H392" i="10"/>
  <c r="F393" i="10"/>
  <c r="G393" i="10"/>
  <c r="H393" i="10"/>
  <c r="F394" i="10"/>
  <c r="G394" i="10"/>
  <c r="H394" i="10"/>
  <c r="F395" i="10"/>
  <c r="G395" i="10"/>
  <c r="H395" i="10"/>
  <c r="F396" i="10"/>
  <c r="G396" i="10"/>
  <c r="H396" i="10"/>
  <c r="F397" i="10"/>
  <c r="G397" i="10"/>
  <c r="H397" i="10"/>
  <c r="F398" i="10"/>
  <c r="G398" i="10"/>
  <c r="H398" i="10"/>
  <c r="F399" i="10"/>
  <c r="G399" i="10"/>
  <c r="H399" i="10"/>
  <c r="F400" i="10"/>
  <c r="G400" i="10"/>
  <c r="H400" i="10"/>
  <c r="F401" i="10"/>
  <c r="G401" i="10"/>
  <c r="H401" i="10"/>
  <c r="F402" i="10"/>
  <c r="G402" i="10"/>
  <c r="H402" i="10"/>
  <c r="F403" i="10"/>
  <c r="G403" i="10"/>
  <c r="H403" i="10"/>
  <c r="F404" i="10"/>
  <c r="G404" i="10"/>
  <c r="H404" i="10"/>
  <c r="F405" i="10"/>
  <c r="G405" i="10"/>
  <c r="H405" i="10"/>
  <c r="F406" i="10"/>
  <c r="G406" i="10"/>
  <c r="H406" i="10"/>
  <c r="F407" i="10"/>
  <c r="G407" i="10"/>
  <c r="H407" i="10"/>
  <c r="F408" i="10"/>
  <c r="G408" i="10"/>
  <c r="H408" i="10"/>
  <c r="F409" i="10"/>
  <c r="G409" i="10"/>
  <c r="H409" i="10"/>
  <c r="F410" i="10"/>
  <c r="G410" i="10"/>
  <c r="H410" i="10"/>
  <c r="F411" i="10"/>
  <c r="G411" i="10"/>
  <c r="H411" i="10"/>
  <c r="F412" i="10"/>
  <c r="G412" i="10"/>
  <c r="H412" i="10"/>
  <c r="F413" i="10"/>
  <c r="G413" i="10"/>
  <c r="H413" i="10"/>
  <c r="F414" i="10"/>
  <c r="G414" i="10"/>
  <c r="H414" i="10"/>
  <c r="F415" i="10"/>
  <c r="G415" i="10"/>
  <c r="H415" i="10"/>
  <c r="F416" i="10"/>
  <c r="G416" i="10"/>
  <c r="H416" i="10"/>
  <c r="F417" i="10"/>
  <c r="G417" i="10"/>
  <c r="H417" i="10"/>
  <c r="F418" i="10"/>
  <c r="G418" i="10"/>
  <c r="H418" i="10"/>
  <c r="F419" i="10"/>
  <c r="G419" i="10"/>
  <c r="H419" i="10"/>
  <c r="F420" i="10"/>
  <c r="G420" i="10"/>
  <c r="H420" i="10"/>
  <c r="F421" i="10"/>
  <c r="G421" i="10"/>
  <c r="H421" i="10"/>
  <c r="F422" i="10"/>
  <c r="G422" i="10"/>
  <c r="H422" i="10"/>
  <c r="F423" i="10"/>
  <c r="G423" i="10"/>
  <c r="H423" i="10"/>
  <c r="F424" i="10"/>
  <c r="G424" i="10"/>
  <c r="H424" i="10"/>
  <c r="F425" i="10"/>
  <c r="G425" i="10"/>
  <c r="H425" i="10"/>
  <c r="F426" i="10"/>
  <c r="G426" i="10"/>
  <c r="H426" i="10"/>
  <c r="F427" i="10"/>
  <c r="G427" i="10"/>
  <c r="H427" i="10"/>
  <c r="F428" i="10"/>
  <c r="G428" i="10"/>
  <c r="H428" i="10"/>
  <c r="F429" i="10"/>
  <c r="G429" i="10"/>
  <c r="H429" i="10"/>
  <c r="F430" i="10"/>
  <c r="G430" i="10"/>
  <c r="H430" i="10"/>
  <c r="F431" i="10"/>
  <c r="G431" i="10"/>
  <c r="H431" i="10"/>
  <c r="F432" i="10"/>
  <c r="G432" i="10"/>
  <c r="H432" i="10"/>
  <c r="F433" i="10"/>
  <c r="G433" i="10"/>
  <c r="H433" i="10"/>
  <c r="F434" i="10"/>
  <c r="G434" i="10"/>
  <c r="H434" i="10"/>
  <c r="F435" i="10"/>
  <c r="G435" i="10"/>
  <c r="H435" i="10"/>
  <c r="F436" i="10"/>
  <c r="G436" i="10"/>
  <c r="H436" i="10"/>
  <c r="F437" i="10"/>
  <c r="G437" i="10"/>
  <c r="H437" i="10"/>
  <c r="F438" i="10"/>
  <c r="G438" i="10"/>
  <c r="H438" i="10"/>
  <c r="F439" i="10"/>
  <c r="G439" i="10"/>
  <c r="H439" i="10"/>
  <c r="F440" i="10"/>
  <c r="G440" i="10"/>
  <c r="H440" i="10"/>
  <c r="F441" i="10"/>
  <c r="G441" i="10"/>
  <c r="H441" i="10"/>
  <c r="F442" i="10"/>
  <c r="G442" i="10"/>
  <c r="H442" i="10"/>
  <c r="F443" i="10"/>
  <c r="G443" i="10"/>
  <c r="H443" i="10"/>
  <c r="F444" i="10"/>
  <c r="G444" i="10"/>
  <c r="H444" i="10"/>
  <c r="F445" i="10"/>
  <c r="G445" i="10"/>
  <c r="H445" i="10"/>
  <c r="F446" i="10"/>
  <c r="G446" i="10"/>
  <c r="H446" i="10"/>
  <c r="F447" i="10"/>
  <c r="G447" i="10"/>
  <c r="H447" i="10"/>
  <c r="F448" i="10"/>
  <c r="G448" i="10"/>
  <c r="H448" i="10"/>
  <c r="F449" i="10"/>
  <c r="G449" i="10"/>
  <c r="H449" i="10"/>
  <c r="F450" i="10"/>
  <c r="G450" i="10"/>
  <c r="H450" i="10"/>
  <c r="F451" i="10"/>
  <c r="G451" i="10"/>
  <c r="H451" i="10"/>
  <c r="F452" i="10"/>
  <c r="G452" i="10"/>
  <c r="H452" i="10"/>
  <c r="F453" i="10"/>
  <c r="G453" i="10"/>
  <c r="H453" i="10"/>
  <c r="F454" i="10"/>
  <c r="G454" i="10"/>
  <c r="H454" i="10"/>
  <c r="F455" i="10"/>
  <c r="G455" i="10"/>
  <c r="H455" i="10"/>
  <c r="F456" i="10"/>
  <c r="G456" i="10"/>
  <c r="H456" i="10"/>
  <c r="F457" i="10"/>
  <c r="G457" i="10"/>
  <c r="H457" i="10"/>
  <c r="F458" i="10"/>
  <c r="G458" i="10"/>
  <c r="H458" i="10"/>
  <c r="F459" i="10"/>
  <c r="G459" i="10"/>
  <c r="H459" i="10"/>
  <c r="F460" i="10"/>
  <c r="G460" i="10"/>
  <c r="H460" i="10"/>
  <c r="F461" i="10"/>
  <c r="G461" i="10"/>
  <c r="H461" i="10"/>
  <c r="F462" i="10"/>
  <c r="G462" i="10"/>
  <c r="H462" i="10"/>
  <c r="F463" i="10"/>
  <c r="G463" i="10"/>
  <c r="H463" i="10"/>
  <c r="F464" i="10"/>
  <c r="G464" i="10"/>
  <c r="H464" i="10"/>
  <c r="F465" i="10"/>
  <c r="G465" i="10"/>
  <c r="H465" i="10"/>
  <c r="F466" i="10"/>
  <c r="G466" i="10"/>
  <c r="H466" i="10"/>
  <c r="F467" i="10"/>
  <c r="G467" i="10"/>
  <c r="H467" i="10"/>
  <c r="F468" i="10"/>
  <c r="G468" i="10"/>
  <c r="H468" i="10"/>
  <c r="F469" i="10"/>
  <c r="G469" i="10"/>
  <c r="H469" i="10"/>
  <c r="F470" i="10"/>
  <c r="G470" i="10"/>
  <c r="H470" i="10"/>
  <c r="F471" i="10"/>
  <c r="G471" i="10"/>
  <c r="H471" i="10"/>
  <c r="F472" i="10"/>
  <c r="G472" i="10"/>
  <c r="H472" i="10"/>
  <c r="F473" i="10"/>
  <c r="G473" i="10"/>
  <c r="H473" i="10"/>
  <c r="F474" i="10"/>
  <c r="G474" i="10"/>
  <c r="H474" i="10"/>
  <c r="F475" i="10"/>
  <c r="G475" i="10"/>
  <c r="H475" i="10"/>
  <c r="F476" i="10"/>
  <c r="G476" i="10"/>
  <c r="H476" i="10"/>
  <c r="F477" i="10"/>
  <c r="G477" i="10"/>
  <c r="H477" i="10"/>
  <c r="F478" i="10"/>
  <c r="G478" i="10"/>
  <c r="H478" i="10"/>
  <c r="F479" i="10"/>
  <c r="G479" i="10"/>
  <c r="H479" i="10"/>
  <c r="F480" i="10"/>
  <c r="G480" i="10"/>
  <c r="H480" i="10"/>
  <c r="F481" i="10"/>
  <c r="G481" i="10"/>
  <c r="H481" i="10"/>
  <c r="F482" i="10"/>
  <c r="G482" i="10"/>
  <c r="H482" i="10"/>
  <c r="F483" i="10"/>
  <c r="G483" i="10"/>
  <c r="H483" i="10"/>
  <c r="F484" i="10"/>
  <c r="G484" i="10"/>
  <c r="H484" i="10"/>
  <c r="F485" i="10"/>
  <c r="G485" i="10"/>
  <c r="H485" i="10"/>
  <c r="F486" i="10"/>
  <c r="G486" i="10"/>
  <c r="H486" i="10"/>
  <c r="F487" i="10"/>
  <c r="G487" i="10"/>
  <c r="H487" i="10"/>
  <c r="F488" i="10"/>
  <c r="G488" i="10"/>
  <c r="H488" i="10"/>
  <c r="F489" i="10"/>
  <c r="G489" i="10"/>
  <c r="H489" i="10"/>
  <c r="F490" i="10"/>
  <c r="G490" i="10"/>
  <c r="H490" i="10"/>
  <c r="F491" i="10"/>
  <c r="G491" i="10"/>
  <c r="H491" i="10"/>
  <c r="F492" i="10"/>
  <c r="G492" i="10"/>
  <c r="H492" i="10"/>
  <c r="F493" i="10"/>
  <c r="G493" i="10"/>
  <c r="H493" i="10"/>
  <c r="F494" i="10"/>
  <c r="G494" i="10"/>
  <c r="H494" i="10"/>
  <c r="F495" i="10"/>
  <c r="G495" i="10"/>
  <c r="H495" i="10"/>
  <c r="F496" i="10"/>
  <c r="G496" i="10"/>
  <c r="H496" i="10"/>
  <c r="F497" i="10"/>
  <c r="G497" i="10"/>
  <c r="H497" i="10"/>
  <c r="F498" i="10"/>
  <c r="G498" i="10"/>
  <c r="H498" i="10"/>
  <c r="F499" i="10"/>
  <c r="G499" i="10"/>
  <c r="H499" i="10"/>
  <c r="F500" i="10"/>
  <c r="G500" i="10"/>
  <c r="H500" i="10"/>
  <c r="F501" i="10"/>
  <c r="G501" i="10"/>
  <c r="H501" i="10"/>
  <c r="F502" i="10"/>
  <c r="G502" i="10"/>
  <c r="H502" i="10"/>
  <c r="F503" i="10"/>
  <c r="G503" i="10"/>
  <c r="H503" i="10"/>
  <c r="F504" i="10"/>
  <c r="G504" i="10"/>
  <c r="H504" i="10"/>
  <c r="F505" i="10"/>
  <c r="G505" i="10"/>
  <c r="H505" i="10"/>
  <c r="F506" i="10"/>
  <c r="G506" i="10"/>
  <c r="H506" i="10"/>
  <c r="F507" i="10"/>
  <c r="G507" i="10"/>
  <c r="H507" i="10"/>
  <c r="F508" i="10"/>
  <c r="G508" i="10"/>
  <c r="H508" i="10"/>
  <c r="F509" i="10"/>
  <c r="G509" i="10"/>
  <c r="H509" i="10"/>
  <c r="F510" i="10"/>
  <c r="G510" i="10"/>
  <c r="H510" i="10"/>
  <c r="F511" i="10"/>
  <c r="G511" i="10"/>
  <c r="H511" i="10"/>
  <c r="F512" i="10"/>
  <c r="G512" i="10"/>
  <c r="H512" i="10"/>
  <c r="F513" i="10"/>
  <c r="G513" i="10"/>
  <c r="H513" i="10"/>
  <c r="F514" i="10"/>
  <c r="G514" i="10"/>
  <c r="H514" i="10"/>
  <c r="F515" i="10"/>
  <c r="G515" i="10"/>
  <c r="H515" i="10"/>
  <c r="F516" i="10"/>
  <c r="G516" i="10"/>
  <c r="H516" i="10"/>
  <c r="F517" i="10"/>
  <c r="G517" i="10"/>
  <c r="H517" i="10"/>
  <c r="F518" i="10"/>
  <c r="G518" i="10"/>
  <c r="H518" i="10"/>
  <c r="F519" i="10"/>
  <c r="G519" i="10"/>
  <c r="H519" i="10"/>
  <c r="F520" i="10"/>
  <c r="G520" i="10"/>
  <c r="H520" i="10"/>
  <c r="F521" i="10"/>
  <c r="G521" i="10"/>
  <c r="H521" i="10"/>
  <c r="F522" i="10"/>
  <c r="G522" i="10"/>
  <c r="H522" i="10"/>
  <c r="F523" i="10"/>
  <c r="G523" i="10"/>
  <c r="H523" i="10"/>
  <c r="F524" i="10"/>
  <c r="G524" i="10"/>
  <c r="H524" i="10"/>
  <c r="F525" i="10"/>
  <c r="G525" i="10"/>
  <c r="H525" i="10"/>
  <c r="F526" i="10"/>
  <c r="G526" i="10"/>
  <c r="H526" i="10"/>
  <c r="F527" i="10"/>
  <c r="G527" i="10"/>
  <c r="H527" i="10"/>
  <c r="F528" i="10"/>
  <c r="G528" i="10"/>
  <c r="H528" i="10"/>
  <c r="F529" i="10"/>
  <c r="G529" i="10"/>
  <c r="H529" i="10"/>
  <c r="F530" i="10"/>
  <c r="G530" i="10"/>
  <c r="H530" i="10"/>
  <c r="F531" i="10"/>
  <c r="G531" i="10"/>
  <c r="H531" i="10"/>
  <c r="F532" i="10"/>
  <c r="G532" i="10"/>
  <c r="H532" i="10"/>
  <c r="F533" i="10"/>
  <c r="G533" i="10"/>
  <c r="H533" i="10"/>
  <c r="F534" i="10"/>
  <c r="G534" i="10"/>
  <c r="H534" i="10"/>
  <c r="F535" i="10"/>
  <c r="G535" i="10"/>
  <c r="H535" i="10"/>
  <c r="F536" i="10"/>
  <c r="G536" i="10"/>
  <c r="H536" i="10"/>
  <c r="F537" i="10"/>
  <c r="G537" i="10"/>
  <c r="H537" i="10"/>
  <c r="F538" i="10"/>
  <c r="G538" i="10"/>
  <c r="H538" i="10"/>
  <c r="F539" i="10"/>
  <c r="G539" i="10"/>
  <c r="H539" i="10"/>
  <c r="F540" i="10"/>
  <c r="G540" i="10"/>
  <c r="H540" i="10"/>
  <c r="F541" i="10"/>
  <c r="G541" i="10"/>
  <c r="H541" i="10"/>
  <c r="F542" i="10"/>
  <c r="G542" i="10"/>
  <c r="H542" i="10"/>
  <c r="F543" i="10"/>
  <c r="G543" i="10"/>
  <c r="H543" i="10"/>
  <c r="F544" i="10"/>
  <c r="G544" i="10"/>
  <c r="H544" i="10"/>
  <c r="F545" i="10"/>
  <c r="G545" i="10"/>
  <c r="H545" i="10"/>
  <c r="F546" i="10"/>
  <c r="G546" i="10"/>
  <c r="H546" i="10"/>
  <c r="F547" i="10"/>
  <c r="G547" i="10"/>
  <c r="H547" i="10"/>
  <c r="F548" i="10"/>
  <c r="G548" i="10"/>
  <c r="H548" i="10"/>
  <c r="F549" i="10"/>
  <c r="G549" i="10"/>
  <c r="H549" i="10"/>
  <c r="F550" i="10"/>
  <c r="G550" i="10"/>
  <c r="H550" i="10"/>
  <c r="F551" i="10"/>
  <c r="G551" i="10"/>
  <c r="H551" i="10"/>
  <c r="F552" i="10"/>
  <c r="G552" i="10"/>
  <c r="H552" i="10"/>
  <c r="F553" i="10"/>
  <c r="G553" i="10"/>
  <c r="H553" i="10"/>
  <c r="F554" i="10"/>
  <c r="G554" i="10"/>
  <c r="H554" i="10"/>
  <c r="F555" i="10"/>
  <c r="G555" i="10"/>
  <c r="H555" i="10"/>
  <c r="F556" i="10"/>
  <c r="G556" i="10"/>
  <c r="H556" i="10"/>
  <c r="F557" i="10"/>
  <c r="G557" i="10"/>
  <c r="H557" i="10"/>
  <c r="F558" i="10"/>
  <c r="G558" i="10"/>
  <c r="H558" i="10"/>
  <c r="F559" i="10"/>
  <c r="G559" i="10"/>
  <c r="H559" i="10"/>
  <c r="F560" i="10"/>
  <c r="G560" i="10"/>
  <c r="H560" i="10"/>
  <c r="F561" i="10"/>
  <c r="G561" i="10"/>
  <c r="H561" i="10"/>
  <c r="F562" i="10"/>
  <c r="G562" i="10"/>
  <c r="H562" i="10"/>
  <c r="F563" i="10"/>
  <c r="G563" i="10"/>
  <c r="H563" i="10"/>
  <c r="F564" i="10"/>
  <c r="G564" i="10"/>
  <c r="H564" i="10"/>
  <c r="F565" i="10"/>
  <c r="G565" i="10"/>
  <c r="H565" i="10"/>
  <c r="F566" i="10"/>
  <c r="G566" i="10"/>
  <c r="H566" i="10"/>
  <c r="F567" i="10"/>
  <c r="G567" i="10"/>
  <c r="H567" i="10"/>
  <c r="F568" i="10"/>
  <c r="G568" i="10"/>
  <c r="H568" i="10"/>
  <c r="F569" i="10"/>
  <c r="G569" i="10"/>
  <c r="H569" i="10"/>
  <c r="F570" i="10"/>
  <c r="G570" i="10"/>
  <c r="H570" i="10"/>
  <c r="F571" i="10"/>
  <c r="G571" i="10"/>
  <c r="H571" i="10"/>
  <c r="F572" i="10"/>
  <c r="G572" i="10"/>
  <c r="H572" i="10"/>
  <c r="F573" i="10"/>
  <c r="G573" i="10"/>
  <c r="H573" i="10"/>
  <c r="F574" i="10"/>
  <c r="G574" i="10"/>
  <c r="H574" i="10"/>
  <c r="F575" i="10"/>
  <c r="G575" i="10"/>
  <c r="H575" i="10"/>
  <c r="F576" i="10"/>
  <c r="G576" i="10"/>
  <c r="H576" i="10"/>
  <c r="F577" i="10"/>
  <c r="G577" i="10"/>
  <c r="H577" i="10"/>
  <c r="F578" i="10"/>
  <c r="G578" i="10"/>
  <c r="H578" i="10"/>
  <c r="F579" i="10"/>
  <c r="G579" i="10"/>
  <c r="H579" i="10"/>
  <c r="F580" i="10"/>
  <c r="G580" i="10"/>
  <c r="H580" i="10"/>
  <c r="F581" i="10"/>
  <c r="G581" i="10"/>
  <c r="H581" i="10"/>
  <c r="F582" i="10"/>
  <c r="G582" i="10"/>
  <c r="H582" i="10"/>
  <c r="F583" i="10"/>
  <c r="G583" i="10"/>
  <c r="H583" i="10"/>
  <c r="F584" i="10"/>
  <c r="G584" i="10"/>
  <c r="H584" i="10"/>
  <c r="F585" i="10"/>
  <c r="G585" i="10"/>
  <c r="H585" i="10"/>
  <c r="F586" i="10"/>
  <c r="G586" i="10"/>
  <c r="H586" i="10"/>
  <c r="F587" i="10"/>
  <c r="G587" i="10"/>
  <c r="H587" i="10"/>
  <c r="F588" i="10"/>
  <c r="G588" i="10"/>
  <c r="H588" i="10"/>
  <c r="F589" i="10"/>
  <c r="G589" i="10"/>
  <c r="H589" i="10"/>
  <c r="F590" i="10"/>
  <c r="G590" i="10"/>
  <c r="H590" i="10"/>
  <c r="F591" i="10"/>
  <c r="G591" i="10"/>
  <c r="H591" i="10"/>
  <c r="F592" i="10"/>
  <c r="G592" i="10"/>
  <c r="H592" i="10"/>
  <c r="F593" i="10"/>
  <c r="G593" i="10"/>
  <c r="H593" i="10"/>
  <c r="F594" i="10"/>
  <c r="G594" i="10"/>
  <c r="H594" i="10"/>
  <c r="F595" i="10"/>
  <c r="G595" i="10"/>
  <c r="H595" i="10"/>
  <c r="F596" i="10"/>
  <c r="G596" i="10"/>
  <c r="H596" i="10"/>
  <c r="F597" i="10"/>
  <c r="G597" i="10"/>
  <c r="H597" i="10"/>
  <c r="F598" i="10"/>
  <c r="G598" i="10"/>
  <c r="H598" i="10"/>
  <c r="F599" i="10"/>
  <c r="G599" i="10"/>
  <c r="H599" i="10"/>
  <c r="F600" i="10"/>
  <c r="G600" i="10"/>
  <c r="H600" i="10"/>
  <c r="F601" i="10"/>
  <c r="G601" i="10"/>
  <c r="H601" i="10"/>
  <c r="F602" i="10"/>
  <c r="G602" i="10"/>
  <c r="H602" i="10"/>
  <c r="F603" i="10"/>
  <c r="G603" i="10"/>
  <c r="H603" i="10"/>
  <c r="F604" i="10"/>
  <c r="G604" i="10"/>
  <c r="H604" i="10"/>
  <c r="F605" i="10"/>
  <c r="G605" i="10"/>
  <c r="H605" i="10"/>
  <c r="F606" i="10"/>
  <c r="G606" i="10"/>
  <c r="H606" i="10"/>
  <c r="F607" i="10"/>
  <c r="G607" i="10"/>
  <c r="H607" i="10"/>
  <c r="F608" i="10"/>
  <c r="G608" i="10"/>
  <c r="H608" i="10"/>
  <c r="F609" i="10"/>
  <c r="G609" i="10"/>
  <c r="H609" i="10"/>
  <c r="F610" i="10"/>
  <c r="G610" i="10"/>
  <c r="H610" i="10"/>
  <c r="F611" i="10"/>
  <c r="G611" i="10"/>
  <c r="H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F628" i="10"/>
  <c r="G628" i="10"/>
  <c r="H628" i="10"/>
  <c r="F629" i="10"/>
  <c r="G629" i="10"/>
  <c r="H629" i="10"/>
  <c r="F630" i="10"/>
  <c r="G630" i="10"/>
  <c r="H630" i="10"/>
  <c r="F631" i="10"/>
  <c r="G631" i="10"/>
  <c r="H631" i="10"/>
  <c r="F632" i="10"/>
  <c r="G632" i="10"/>
  <c r="H632" i="10"/>
  <c r="F633" i="10"/>
  <c r="G633" i="10"/>
  <c r="H633" i="10"/>
  <c r="F634" i="10"/>
  <c r="G634" i="10"/>
  <c r="H634" i="10"/>
  <c r="F635" i="10"/>
  <c r="G635" i="10"/>
  <c r="H635" i="10"/>
  <c r="F636" i="10"/>
  <c r="G636" i="10"/>
  <c r="H636" i="10"/>
  <c r="F637" i="10"/>
  <c r="G637" i="10"/>
  <c r="H637" i="10"/>
  <c r="F638" i="10"/>
  <c r="G638" i="10"/>
  <c r="H638" i="10"/>
  <c r="F639" i="10"/>
  <c r="G639" i="10"/>
  <c r="H639" i="10"/>
  <c r="F640" i="10"/>
  <c r="G640" i="10"/>
  <c r="H640" i="10"/>
  <c r="F641" i="10"/>
  <c r="G641" i="10"/>
  <c r="H641" i="10"/>
  <c r="F642" i="10"/>
  <c r="G642" i="10"/>
  <c r="H642" i="10"/>
  <c r="F643" i="10"/>
  <c r="G643" i="10"/>
  <c r="H643" i="10"/>
  <c r="F644" i="10"/>
  <c r="G644" i="10"/>
  <c r="H644" i="10"/>
  <c r="F645" i="10"/>
  <c r="G645" i="10"/>
  <c r="H645" i="10"/>
  <c r="F646" i="10"/>
  <c r="G646" i="10"/>
  <c r="H646" i="10"/>
  <c r="F647" i="10"/>
  <c r="G647" i="10"/>
  <c r="H647" i="10"/>
  <c r="F648" i="10"/>
  <c r="G648" i="10"/>
  <c r="H648" i="10"/>
  <c r="F649" i="10"/>
  <c r="G649" i="10"/>
  <c r="H649" i="10"/>
  <c r="F650" i="10"/>
  <c r="G650" i="10"/>
  <c r="H650" i="10"/>
  <c r="F651" i="10"/>
  <c r="G651" i="10"/>
  <c r="H651" i="10"/>
  <c r="F652" i="10"/>
  <c r="G652" i="10"/>
  <c r="H652" i="10"/>
  <c r="F653" i="10"/>
  <c r="G653" i="10"/>
  <c r="H653" i="10"/>
  <c r="F654" i="10"/>
  <c r="G654" i="10"/>
  <c r="H654" i="10"/>
  <c r="F655" i="10"/>
  <c r="G655" i="10"/>
  <c r="H655" i="10"/>
  <c r="F656" i="10"/>
  <c r="G656" i="10"/>
  <c r="H656" i="10"/>
  <c r="F657" i="10"/>
  <c r="G657" i="10"/>
  <c r="H657" i="10"/>
  <c r="F658" i="10"/>
  <c r="G658" i="10"/>
  <c r="H658" i="10"/>
  <c r="F659" i="10"/>
  <c r="G659" i="10"/>
  <c r="H659" i="10"/>
  <c r="F660" i="10"/>
  <c r="G660" i="10"/>
  <c r="H660" i="10"/>
  <c r="F661" i="10"/>
  <c r="G661" i="10"/>
  <c r="H661" i="10"/>
  <c r="F662" i="10"/>
  <c r="G662" i="10"/>
  <c r="H662" i="10"/>
  <c r="F663" i="10"/>
  <c r="G663" i="10"/>
  <c r="H663" i="10"/>
  <c r="F664" i="10"/>
  <c r="G664" i="10"/>
  <c r="H664" i="10"/>
  <c r="F665" i="10"/>
  <c r="G665" i="10"/>
  <c r="H665" i="10"/>
  <c r="F666" i="10"/>
  <c r="G666" i="10"/>
  <c r="H666" i="10"/>
  <c r="F667" i="10"/>
  <c r="G667" i="10"/>
  <c r="H667" i="10"/>
  <c r="F668" i="10"/>
  <c r="G668" i="10"/>
  <c r="H668" i="10"/>
  <c r="F669" i="10"/>
  <c r="G669" i="10"/>
  <c r="H669" i="10"/>
  <c r="F670" i="10"/>
  <c r="G670" i="10"/>
  <c r="H670" i="10"/>
  <c r="F671" i="10"/>
  <c r="G671" i="10"/>
  <c r="H671" i="10"/>
  <c r="F672" i="10"/>
  <c r="G672" i="10"/>
  <c r="H672" i="10"/>
  <c r="F673" i="10"/>
  <c r="G673" i="10"/>
  <c r="H673" i="10"/>
  <c r="F674" i="10"/>
  <c r="G674" i="10"/>
  <c r="H674" i="10"/>
  <c r="F675" i="10"/>
  <c r="G675" i="10"/>
  <c r="H675" i="10"/>
  <c r="F676" i="10"/>
  <c r="G676" i="10"/>
  <c r="H676" i="10"/>
  <c r="F677" i="10"/>
  <c r="G677" i="10"/>
  <c r="H677" i="10"/>
  <c r="F678" i="10"/>
  <c r="G678" i="10"/>
  <c r="H678" i="10"/>
  <c r="F679" i="10"/>
  <c r="G679" i="10"/>
  <c r="H679" i="10"/>
  <c r="F680" i="10"/>
  <c r="G680" i="10"/>
  <c r="H680" i="10"/>
  <c r="F681" i="10"/>
  <c r="G681" i="10"/>
  <c r="H681" i="10"/>
  <c r="F682" i="10"/>
  <c r="G682" i="10"/>
  <c r="H682" i="10"/>
  <c r="F683" i="10"/>
  <c r="G683" i="10"/>
  <c r="H683" i="10"/>
  <c r="F684" i="10"/>
  <c r="G684" i="10"/>
  <c r="H684" i="10"/>
  <c r="F685" i="10"/>
  <c r="G685" i="10"/>
  <c r="H685" i="10"/>
  <c r="F686" i="10"/>
  <c r="G686" i="10"/>
  <c r="H686" i="10"/>
  <c r="F687" i="10"/>
  <c r="G687" i="10"/>
  <c r="H687" i="10"/>
  <c r="F688" i="10"/>
  <c r="G688" i="10"/>
  <c r="H688" i="10"/>
  <c r="F689" i="10"/>
  <c r="G689" i="10"/>
  <c r="H689" i="10"/>
  <c r="F690" i="10"/>
  <c r="G690" i="10"/>
  <c r="H690" i="10"/>
  <c r="F691" i="10"/>
  <c r="G691" i="10"/>
  <c r="H691" i="10"/>
  <c r="F692" i="10"/>
  <c r="G692" i="10"/>
  <c r="H692" i="10"/>
  <c r="F693" i="10"/>
  <c r="G693" i="10"/>
  <c r="H693" i="10"/>
  <c r="F694" i="10"/>
  <c r="G694" i="10"/>
  <c r="H694" i="10"/>
  <c r="F695" i="10"/>
  <c r="G695" i="10"/>
  <c r="H695" i="10"/>
  <c r="F696" i="10"/>
  <c r="G696" i="10"/>
  <c r="H696" i="10"/>
  <c r="F697" i="10"/>
  <c r="G697" i="10"/>
  <c r="H697" i="10"/>
  <c r="F698" i="10"/>
  <c r="G698" i="10"/>
  <c r="H698" i="10"/>
  <c r="F699" i="10"/>
  <c r="G699" i="10"/>
  <c r="H699" i="10"/>
  <c r="F700" i="10"/>
  <c r="G700" i="10"/>
  <c r="H700" i="10"/>
  <c r="F701" i="10"/>
  <c r="G701" i="10"/>
  <c r="H701" i="10"/>
  <c r="F702" i="10"/>
  <c r="G702" i="10"/>
  <c r="H702" i="10"/>
  <c r="F703" i="10"/>
  <c r="G703" i="10"/>
  <c r="H703" i="10"/>
  <c r="F704" i="10"/>
  <c r="G704" i="10"/>
  <c r="H704" i="10"/>
  <c r="F705" i="10"/>
  <c r="G705" i="10"/>
  <c r="H705" i="10"/>
  <c r="F706" i="10"/>
  <c r="G706" i="10"/>
  <c r="H706" i="10"/>
  <c r="F707" i="10"/>
  <c r="G707" i="10"/>
  <c r="H707" i="10"/>
  <c r="F708" i="10"/>
  <c r="G708" i="10"/>
  <c r="H708" i="10"/>
  <c r="F709" i="10"/>
  <c r="G709" i="10"/>
  <c r="H709" i="10"/>
  <c r="F710" i="10"/>
  <c r="G710" i="10"/>
  <c r="H710" i="10"/>
  <c r="F711" i="10"/>
  <c r="G711" i="10"/>
  <c r="H711" i="10"/>
  <c r="F712" i="10"/>
  <c r="G712" i="10"/>
  <c r="H712" i="10"/>
  <c r="F713" i="10"/>
  <c r="G713" i="10"/>
  <c r="H713" i="10"/>
  <c r="F714" i="10"/>
  <c r="G714" i="10"/>
  <c r="H714" i="10"/>
  <c r="F715" i="10"/>
  <c r="G715" i="10"/>
  <c r="H715" i="10"/>
  <c r="F716" i="10"/>
  <c r="G716" i="10"/>
  <c r="H716" i="10"/>
  <c r="F717" i="10"/>
  <c r="G717" i="10"/>
  <c r="H717" i="10"/>
  <c r="F718" i="10"/>
  <c r="G718" i="10"/>
  <c r="H718" i="10"/>
  <c r="F719" i="10"/>
  <c r="G719" i="10"/>
  <c r="H719" i="10"/>
  <c r="F720" i="10"/>
  <c r="G720" i="10"/>
  <c r="H720" i="10"/>
  <c r="F721" i="10"/>
  <c r="G721" i="10"/>
  <c r="H721" i="10"/>
  <c r="F722" i="10"/>
  <c r="G722" i="10"/>
  <c r="H722" i="10"/>
  <c r="F723" i="10"/>
  <c r="G723" i="10"/>
  <c r="H723" i="10"/>
  <c r="F724" i="10"/>
  <c r="G724" i="10"/>
  <c r="H724" i="10"/>
  <c r="F725" i="10"/>
  <c r="G725" i="10"/>
  <c r="H725" i="10"/>
  <c r="F726" i="10"/>
  <c r="G726" i="10"/>
  <c r="H726" i="10"/>
  <c r="F727" i="10"/>
  <c r="G727" i="10"/>
  <c r="H727" i="10"/>
  <c r="F728" i="10"/>
  <c r="G728" i="10"/>
  <c r="H728" i="10"/>
  <c r="F729" i="10"/>
  <c r="G729" i="10"/>
  <c r="H729" i="10"/>
  <c r="F730" i="10"/>
  <c r="G730" i="10"/>
  <c r="H730" i="10"/>
  <c r="F731" i="10"/>
  <c r="G731" i="10"/>
  <c r="H731" i="10"/>
  <c r="F732" i="10"/>
  <c r="G732" i="10"/>
  <c r="H732" i="10"/>
  <c r="F733" i="10"/>
  <c r="G733" i="10"/>
  <c r="H733" i="10"/>
  <c r="F734" i="10"/>
  <c r="G734" i="10"/>
  <c r="H734" i="10"/>
  <c r="F735" i="10"/>
  <c r="G735" i="10"/>
  <c r="H735" i="10"/>
  <c r="F736" i="10"/>
  <c r="G736" i="10"/>
  <c r="H736" i="10"/>
  <c r="F737" i="10"/>
  <c r="G737" i="10"/>
  <c r="H737" i="10"/>
  <c r="F738" i="10"/>
  <c r="G738" i="10"/>
  <c r="H738" i="10"/>
  <c r="F739" i="10"/>
  <c r="G739" i="10"/>
  <c r="H739" i="10"/>
  <c r="F740" i="10"/>
  <c r="G740" i="10"/>
  <c r="H740" i="10"/>
  <c r="F741" i="10"/>
  <c r="G741" i="10"/>
  <c r="H741" i="10"/>
  <c r="F742" i="10"/>
  <c r="G742" i="10"/>
  <c r="H742" i="10"/>
  <c r="F743" i="10"/>
  <c r="G743" i="10"/>
  <c r="H743" i="10"/>
  <c r="F744" i="10"/>
  <c r="G744" i="10"/>
  <c r="H744" i="10"/>
  <c r="F745" i="10"/>
  <c r="G745" i="10"/>
  <c r="H745" i="10"/>
  <c r="F746" i="10"/>
  <c r="G746" i="10"/>
  <c r="H746" i="10"/>
  <c r="F747" i="10"/>
  <c r="G747" i="10"/>
  <c r="H747" i="10"/>
  <c r="F748" i="10"/>
  <c r="G748" i="10"/>
  <c r="H748" i="10"/>
  <c r="F749" i="10"/>
  <c r="G749" i="10"/>
  <c r="H749" i="10"/>
  <c r="F750" i="10"/>
  <c r="G750" i="10"/>
  <c r="H750" i="10"/>
  <c r="F751" i="10"/>
  <c r="G751" i="10"/>
  <c r="H751" i="10"/>
  <c r="F752" i="10"/>
  <c r="G752" i="10"/>
  <c r="H752" i="10"/>
  <c r="F753" i="10"/>
  <c r="G753" i="10"/>
  <c r="H753" i="10"/>
  <c r="F754" i="10"/>
  <c r="G754" i="10"/>
  <c r="H754" i="10"/>
  <c r="F755" i="10"/>
  <c r="G755" i="10"/>
  <c r="H755" i="10"/>
  <c r="F756" i="10"/>
  <c r="G756" i="10"/>
  <c r="H756" i="10"/>
  <c r="F757" i="10"/>
  <c r="G757" i="10"/>
  <c r="H757" i="10"/>
  <c r="F758" i="10"/>
  <c r="G758" i="10"/>
  <c r="H758" i="10"/>
  <c r="F759" i="10"/>
  <c r="G759" i="10"/>
  <c r="H759" i="10"/>
  <c r="F760" i="10"/>
  <c r="G760" i="10"/>
  <c r="H760" i="10"/>
  <c r="F761" i="10"/>
  <c r="G761" i="10"/>
  <c r="H761" i="10"/>
  <c r="F762" i="10"/>
  <c r="G762" i="10"/>
  <c r="H762" i="10"/>
  <c r="F763" i="10"/>
  <c r="G763" i="10"/>
  <c r="H763" i="10"/>
  <c r="F764" i="10"/>
  <c r="G764" i="10"/>
  <c r="H764" i="10"/>
  <c r="F765" i="10"/>
  <c r="G765" i="10"/>
  <c r="H765" i="10"/>
  <c r="F766" i="10"/>
  <c r="G766" i="10"/>
  <c r="H766" i="10"/>
  <c r="F767" i="10"/>
  <c r="G767" i="10"/>
  <c r="H767" i="10"/>
  <c r="F768" i="10"/>
  <c r="G768" i="10"/>
  <c r="H768" i="10"/>
  <c r="F769" i="10"/>
  <c r="G769" i="10"/>
  <c r="H769" i="10"/>
  <c r="F770" i="10"/>
  <c r="G770" i="10"/>
  <c r="H770" i="10"/>
  <c r="F771" i="10"/>
  <c r="G771" i="10"/>
  <c r="H771" i="10"/>
  <c r="F772" i="10"/>
  <c r="G772" i="10"/>
  <c r="H772" i="10"/>
  <c r="F773" i="10"/>
  <c r="G773" i="10"/>
  <c r="H773" i="10"/>
  <c r="F774" i="10"/>
  <c r="G774" i="10"/>
  <c r="H774" i="10"/>
  <c r="F775" i="10"/>
  <c r="G775" i="10"/>
  <c r="H775" i="10"/>
  <c r="F776" i="10"/>
  <c r="G776" i="10"/>
  <c r="H776" i="10"/>
  <c r="F777" i="10"/>
  <c r="G777" i="10"/>
  <c r="H777" i="10"/>
  <c r="F778" i="10"/>
  <c r="G778" i="10"/>
  <c r="H778" i="10"/>
  <c r="F779" i="10"/>
  <c r="G779" i="10"/>
  <c r="H779" i="10"/>
  <c r="F780" i="10"/>
  <c r="G780" i="10"/>
  <c r="H780" i="10"/>
  <c r="F781" i="10"/>
  <c r="G781" i="10"/>
  <c r="H781" i="10"/>
  <c r="F782" i="10"/>
  <c r="G782" i="10"/>
  <c r="H782" i="10"/>
  <c r="F783" i="10"/>
  <c r="G783" i="10"/>
  <c r="H783" i="10"/>
  <c r="F784" i="10"/>
  <c r="G784" i="10"/>
  <c r="H784" i="10"/>
  <c r="F785" i="10"/>
  <c r="G785" i="10"/>
  <c r="H785" i="10"/>
  <c r="F786" i="10"/>
  <c r="G786" i="10"/>
  <c r="H786" i="10"/>
  <c r="F787" i="10"/>
  <c r="G787" i="10"/>
  <c r="H787" i="10"/>
  <c r="F788" i="10"/>
  <c r="G788" i="10"/>
  <c r="H788" i="10"/>
  <c r="F789" i="10"/>
  <c r="G789" i="10"/>
  <c r="H789" i="10"/>
  <c r="F790" i="10"/>
  <c r="G790" i="10"/>
  <c r="H790" i="10"/>
  <c r="F791" i="10"/>
  <c r="G791" i="10"/>
  <c r="H791" i="10"/>
  <c r="F792" i="10"/>
  <c r="G792" i="10"/>
  <c r="H792" i="10"/>
  <c r="F793" i="10"/>
  <c r="G793" i="10"/>
  <c r="H793" i="10"/>
  <c r="F794" i="10"/>
  <c r="G794" i="10"/>
  <c r="H794" i="10"/>
  <c r="F795" i="10"/>
  <c r="G795" i="10"/>
  <c r="H795" i="10"/>
  <c r="F796" i="10"/>
  <c r="G796" i="10"/>
  <c r="H796" i="10"/>
  <c r="F797" i="10"/>
  <c r="G797" i="10"/>
  <c r="H797" i="10"/>
  <c r="F798" i="10"/>
  <c r="G798" i="10"/>
  <c r="H798" i="10"/>
  <c r="F799" i="10"/>
  <c r="G799" i="10"/>
  <c r="H799" i="10"/>
  <c r="F800" i="10"/>
  <c r="G800" i="10"/>
  <c r="H800" i="10"/>
  <c r="F801" i="10"/>
  <c r="G801" i="10"/>
  <c r="H801" i="10"/>
  <c r="F802" i="10"/>
  <c r="G802" i="10"/>
  <c r="H802" i="10"/>
  <c r="F803" i="10"/>
  <c r="G803" i="10"/>
  <c r="H803" i="10"/>
  <c r="F804" i="10"/>
  <c r="G804" i="10"/>
  <c r="H804" i="10"/>
  <c r="F805" i="10"/>
  <c r="G805" i="10"/>
  <c r="H805" i="10"/>
  <c r="F806" i="10"/>
  <c r="G806" i="10"/>
  <c r="H806" i="10"/>
  <c r="F807" i="10"/>
  <c r="G807" i="10"/>
  <c r="H807" i="10"/>
  <c r="F808" i="10"/>
  <c r="G808" i="10"/>
  <c r="H808" i="10"/>
  <c r="F809" i="10"/>
  <c r="G809" i="10"/>
  <c r="H809" i="10"/>
  <c r="F810" i="10"/>
  <c r="G810" i="10"/>
  <c r="H810" i="10"/>
  <c r="F811" i="10"/>
  <c r="G811" i="10"/>
  <c r="H811" i="10"/>
  <c r="F812" i="10"/>
  <c r="G812" i="10"/>
  <c r="H812" i="10"/>
  <c r="F813" i="10"/>
  <c r="G813" i="10"/>
  <c r="H813" i="10"/>
  <c r="F814" i="10"/>
  <c r="G814" i="10"/>
  <c r="H814" i="10"/>
  <c r="F815" i="10"/>
  <c r="G815" i="10"/>
  <c r="H815" i="10"/>
  <c r="F816" i="10"/>
  <c r="G816" i="10"/>
  <c r="H816" i="10"/>
  <c r="F817" i="10"/>
  <c r="G817" i="10"/>
  <c r="H817" i="10"/>
  <c r="F818" i="10"/>
  <c r="G818" i="10"/>
  <c r="H818" i="10"/>
  <c r="F819" i="10"/>
  <c r="G819" i="10"/>
  <c r="H819" i="10"/>
  <c r="F820" i="10"/>
  <c r="G820" i="10"/>
  <c r="H820" i="10"/>
  <c r="F821" i="10"/>
  <c r="G821" i="10"/>
  <c r="H821" i="10"/>
  <c r="F822" i="10"/>
  <c r="G822" i="10"/>
  <c r="H822" i="10"/>
  <c r="F823" i="10"/>
  <c r="G823" i="10"/>
  <c r="H823" i="10"/>
  <c r="F824" i="10"/>
  <c r="G824" i="10"/>
  <c r="H824" i="10"/>
  <c r="F825" i="10"/>
  <c r="G825" i="10"/>
  <c r="H825" i="10"/>
  <c r="F826" i="10"/>
  <c r="G826" i="10"/>
  <c r="H826" i="10"/>
  <c r="F827" i="10"/>
  <c r="G827" i="10"/>
  <c r="H827" i="10"/>
  <c r="F828" i="10"/>
  <c r="G828" i="10"/>
  <c r="H828" i="10"/>
  <c r="F829" i="10"/>
  <c r="G829" i="10"/>
  <c r="H829" i="10"/>
  <c r="F830" i="10"/>
  <c r="G830" i="10"/>
  <c r="H830" i="10"/>
  <c r="F831" i="10"/>
  <c r="G831" i="10"/>
  <c r="H831" i="10"/>
  <c r="F832" i="10"/>
  <c r="G832" i="10"/>
  <c r="H832" i="10"/>
  <c r="F833" i="10"/>
  <c r="G833" i="10"/>
  <c r="H833" i="10"/>
  <c r="F834" i="10"/>
  <c r="G834" i="10"/>
  <c r="H834" i="10"/>
  <c r="F835" i="10"/>
  <c r="G835" i="10"/>
  <c r="H835" i="10"/>
  <c r="F836" i="10"/>
  <c r="G836" i="10"/>
  <c r="H836" i="10"/>
  <c r="F837" i="10"/>
  <c r="G837" i="10"/>
  <c r="H837" i="10"/>
  <c r="F838" i="10"/>
  <c r="G838" i="10"/>
  <c r="H838" i="10"/>
  <c r="F839" i="10"/>
  <c r="G839" i="10"/>
  <c r="H839" i="10"/>
  <c r="F840" i="10"/>
  <c r="G840" i="10"/>
  <c r="H840" i="10"/>
  <c r="F841" i="10"/>
  <c r="G841" i="10"/>
  <c r="H841" i="10"/>
  <c r="F842" i="10"/>
  <c r="G842" i="10"/>
  <c r="H842" i="10"/>
  <c r="F843" i="10"/>
  <c r="G843" i="10"/>
  <c r="H843" i="10"/>
  <c r="F844" i="10"/>
  <c r="G844" i="10"/>
  <c r="H844" i="10"/>
  <c r="F845" i="10"/>
  <c r="G845" i="10"/>
  <c r="H845" i="10"/>
  <c r="F846" i="10"/>
  <c r="G846" i="10"/>
  <c r="H846" i="10"/>
  <c r="F847" i="10"/>
  <c r="G847" i="10"/>
  <c r="H847" i="10"/>
  <c r="F848" i="10"/>
  <c r="G848" i="10"/>
  <c r="H848" i="10"/>
  <c r="F849" i="10"/>
  <c r="G849" i="10"/>
  <c r="H849" i="10"/>
  <c r="F850" i="10"/>
  <c r="G850" i="10"/>
  <c r="H850" i="10"/>
  <c r="F851" i="10"/>
  <c r="G851" i="10"/>
  <c r="H851" i="10"/>
  <c r="F852" i="10"/>
  <c r="G852" i="10"/>
  <c r="H852" i="10"/>
  <c r="F853" i="10"/>
  <c r="G853" i="10"/>
  <c r="H853" i="10"/>
  <c r="F854" i="10"/>
  <c r="G854" i="10"/>
  <c r="H854" i="10"/>
  <c r="F855" i="10"/>
  <c r="G855" i="10"/>
  <c r="H855" i="10"/>
  <c r="F856" i="10"/>
  <c r="G856" i="10"/>
  <c r="H856" i="10"/>
  <c r="F857" i="10"/>
  <c r="G857" i="10"/>
  <c r="H857" i="10"/>
  <c r="F858" i="10"/>
  <c r="G858" i="10"/>
  <c r="H858" i="10"/>
  <c r="F859" i="10"/>
  <c r="G859" i="10"/>
  <c r="H859" i="10"/>
  <c r="F860" i="10"/>
  <c r="G860" i="10"/>
  <c r="H860" i="10"/>
  <c r="F861" i="10"/>
  <c r="G861" i="10"/>
  <c r="H861" i="10"/>
  <c r="F862" i="10"/>
  <c r="G862" i="10"/>
  <c r="H862" i="10"/>
  <c r="F863" i="10"/>
  <c r="G863" i="10"/>
  <c r="H863" i="10"/>
  <c r="F864" i="10"/>
  <c r="G864" i="10"/>
  <c r="H864" i="10"/>
  <c r="F865" i="10"/>
  <c r="G865" i="10"/>
  <c r="H865" i="10"/>
  <c r="F866" i="10"/>
  <c r="G866" i="10"/>
  <c r="H866" i="10"/>
  <c r="F867" i="10"/>
  <c r="G867" i="10"/>
  <c r="H867" i="10"/>
  <c r="F868" i="10"/>
  <c r="G868" i="10"/>
  <c r="H868" i="10"/>
  <c r="F869" i="10"/>
  <c r="G869" i="10"/>
  <c r="H869" i="10"/>
  <c r="F870" i="10"/>
  <c r="G870" i="10"/>
  <c r="H870" i="10"/>
  <c r="F871" i="10"/>
  <c r="G871" i="10"/>
  <c r="H871" i="10"/>
  <c r="F872" i="10"/>
  <c r="G872" i="10"/>
  <c r="H872" i="10"/>
  <c r="F873" i="10"/>
  <c r="G873" i="10"/>
  <c r="H873" i="10"/>
  <c r="F874" i="10"/>
  <c r="G874" i="10"/>
  <c r="H874" i="10"/>
  <c r="F875" i="10"/>
  <c r="G875" i="10"/>
  <c r="H875" i="10"/>
  <c r="F876" i="10"/>
  <c r="G876" i="10"/>
  <c r="H876" i="10"/>
  <c r="F877" i="10"/>
  <c r="G877" i="10"/>
  <c r="H877" i="10"/>
  <c r="F878" i="10"/>
  <c r="G878" i="10"/>
  <c r="H878" i="10"/>
  <c r="F879" i="10"/>
  <c r="G879" i="10"/>
  <c r="H879" i="10"/>
  <c r="F880" i="10"/>
  <c r="G880" i="10"/>
  <c r="H880" i="10"/>
  <c r="F881" i="10"/>
  <c r="G881" i="10"/>
  <c r="H881" i="10"/>
  <c r="F882" i="10"/>
  <c r="G882" i="10"/>
  <c r="H882" i="10"/>
  <c r="F883" i="10"/>
  <c r="G883" i="10"/>
  <c r="H883" i="10"/>
  <c r="F884" i="10"/>
  <c r="G884" i="10"/>
  <c r="H884" i="10"/>
  <c r="F885" i="10"/>
  <c r="G885" i="10"/>
  <c r="H885" i="10"/>
  <c r="F886" i="10"/>
  <c r="G886" i="10"/>
  <c r="H886" i="10"/>
  <c r="F887" i="10"/>
  <c r="G887" i="10"/>
  <c r="H887" i="10"/>
  <c r="F888" i="10"/>
  <c r="G888" i="10"/>
  <c r="H888" i="10"/>
  <c r="F889" i="10"/>
  <c r="G889" i="10"/>
  <c r="H889" i="10"/>
  <c r="F890" i="10"/>
  <c r="G890" i="10"/>
  <c r="H890" i="10"/>
  <c r="F891" i="10"/>
  <c r="G891" i="10"/>
  <c r="H891" i="10"/>
  <c r="F892" i="10"/>
  <c r="G892" i="10"/>
  <c r="H892" i="10"/>
  <c r="F893" i="10"/>
  <c r="G893" i="10"/>
  <c r="H893" i="10"/>
  <c r="F894" i="10"/>
  <c r="G894" i="10"/>
  <c r="H894" i="10"/>
  <c r="F895" i="10"/>
  <c r="G895" i="10"/>
  <c r="H895" i="10"/>
  <c r="F896" i="10"/>
  <c r="G896" i="10"/>
  <c r="H896" i="10"/>
  <c r="F897" i="10"/>
  <c r="G897" i="10"/>
  <c r="H897" i="10"/>
  <c r="F898" i="10"/>
  <c r="G898" i="10"/>
  <c r="H898" i="10"/>
  <c r="F899" i="10"/>
  <c r="G899" i="10"/>
  <c r="H899" i="10"/>
  <c r="F900" i="10"/>
  <c r="G900" i="10"/>
  <c r="H900" i="10"/>
  <c r="F901" i="10"/>
  <c r="G901" i="10"/>
  <c r="H901" i="10"/>
  <c r="F902" i="10"/>
  <c r="G902" i="10"/>
  <c r="H902" i="10"/>
  <c r="F903" i="10"/>
  <c r="G903" i="10"/>
  <c r="H903" i="10"/>
  <c r="F904" i="10"/>
  <c r="G904" i="10"/>
  <c r="H904" i="10"/>
  <c r="F905" i="10"/>
  <c r="G905" i="10"/>
  <c r="H905" i="10"/>
  <c r="F906" i="10"/>
  <c r="G906" i="10"/>
  <c r="H906" i="10"/>
  <c r="F907" i="10"/>
  <c r="G907" i="10"/>
  <c r="H907" i="10"/>
  <c r="F908" i="10"/>
  <c r="G908" i="10"/>
  <c r="H908" i="10"/>
  <c r="F909" i="10"/>
  <c r="G909" i="10"/>
  <c r="H909" i="10"/>
  <c r="F910" i="10"/>
  <c r="G910" i="10"/>
  <c r="H910" i="10"/>
  <c r="F911" i="10"/>
  <c r="G911" i="10"/>
  <c r="H911" i="10"/>
  <c r="F912" i="10"/>
  <c r="G912" i="10"/>
  <c r="H912" i="10"/>
  <c r="F913" i="10"/>
  <c r="G913" i="10"/>
  <c r="H913" i="10"/>
  <c r="F914" i="10"/>
  <c r="G914" i="10"/>
  <c r="H914" i="10"/>
  <c r="F915" i="10"/>
  <c r="G915" i="10"/>
  <c r="H915" i="10"/>
  <c r="F916" i="10"/>
  <c r="G916" i="10"/>
  <c r="H916" i="10"/>
  <c r="F917" i="10"/>
  <c r="G917" i="10"/>
  <c r="H917" i="10"/>
  <c r="F918" i="10"/>
  <c r="G918" i="10"/>
  <c r="H918" i="10"/>
  <c r="F919" i="10"/>
  <c r="G919" i="10"/>
  <c r="H919" i="10"/>
  <c r="F920" i="10"/>
  <c r="G920" i="10"/>
  <c r="H920" i="10"/>
  <c r="F921" i="10"/>
  <c r="G921" i="10"/>
  <c r="H921" i="10"/>
  <c r="F922" i="10"/>
  <c r="G922" i="10"/>
  <c r="H922" i="10"/>
  <c r="F923" i="10"/>
  <c r="G923" i="10"/>
  <c r="H923" i="10"/>
  <c r="F924" i="10"/>
  <c r="G924" i="10"/>
  <c r="H924" i="10"/>
  <c r="F925" i="10"/>
  <c r="G925" i="10"/>
  <c r="H925" i="10"/>
  <c r="F926" i="10"/>
  <c r="G926" i="10"/>
  <c r="H926" i="10"/>
  <c r="F927" i="10"/>
  <c r="G927" i="10"/>
  <c r="H927" i="10"/>
  <c r="F928" i="10"/>
  <c r="G928" i="10"/>
  <c r="H928" i="10"/>
  <c r="F929" i="10"/>
  <c r="G929" i="10"/>
  <c r="H929" i="10"/>
  <c r="F930" i="10"/>
  <c r="G930" i="10"/>
  <c r="H930" i="10"/>
  <c r="F931" i="10"/>
  <c r="G931" i="10"/>
  <c r="H931" i="10"/>
  <c r="F932" i="10"/>
  <c r="G932" i="10"/>
  <c r="H932" i="10"/>
  <c r="F933" i="10"/>
  <c r="G933" i="10"/>
  <c r="H933" i="10"/>
  <c r="F934" i="10"/>
  <c r="G934" i="10"/>
  <c r="H934" i="10"/>
  <c r="F935" i="10"/>
  <c r="G935" i="10"/>
  <c r="H935" i="10"/>
  <c r="F936" i="10"/>
  <c r="G936" i="10"/>
  <c r="H936" i="10"/>
  <c r="F937" i="10"/>
  <c r="G937" i="10"/>
  <c r="H937" i="10"/>
  <c r="F938" i="10"/>
  <c r="G938" i="10"/>
  <c r="H938" i="10"/>
  <c r="F939" i="10"/>
  <c r="G939" i="10"/>
  <c r="H939" i="10"/>
  <c r="F940" i="10"/>
  <c r="G940" i="10"/>
  <c r="H940" i="10"/>
  <c r="F941" i="10"/>
  <c r="G941" i="10"/>
  <c r="H941" i="10"/>
  <c r="F942" i="10"/>
  <c r="G942" i="10"/>
  <c r="H942" i="10"/>
  <c r="F943" i="10"/>
  <c r="G943" i="10"/>
  <c r="H943" i="10"/>
  <c r="F944" i="10"/>
  <c r="G944" i="10"/>
  <c r="H944" i="10"/>
  <c r="F945" i="10"/>
  <c r="G945" i="10"/>
  <c r="H945" i="10"/>
  <c r="F946" i="10"/>
  <c r="G946" i="10"/>
  <c r="H946" i="10"/>
  <c r="F947" i="10"/>
  <c r="G947" i="10"/>
  <c r="H947" i="10"/>
  <c r="F948" i="10"/>
  <c r="G948" i="10"/>
  <c r="H948" i="10"/>
  <c r="F949" i="10"/>
  <c r="G949" i="10"/>
  <c r="H949" i="10"/>
  <c r="F950" i="10"/>
  <c r="G950" i="10"/>
  <c r="H950" i="10"/>
  <c r="F951" i="10"/>
  <c r="G951" i="10"/>
  <c r="H951" i="10"/>
  <c r="F952" i="10"/>
  <c r="G952" i="10"/>
  <c r="H952" i="10"/>
  <c r="F953" i="10"/>
  <c r="G953" i="10"/>
  <c r="H953" i="10"/>
  <c r="F954" i="10"/>
  <c r="G954" i="10"/>
  <c r="H954" i="10"/>
  <c r="F955" i="10"/>
  <c r="G955" i="10"/>
  <c r="H955" i="10"/>
  <c r="F956" i="10"/>
  <c r="G956" i="10"/>
  <c r="H956" i="10"/>
  <c r="F957" i="10"/>
  <c r="G957" i="10"/>
  <c r="H957" i="10"/>
  <c r="F958" i="10"/>
  <c r="G958" i="10"/>
  <c r="H958" i="10"/>
  <c r="F959" i="10"/>
  <c r="G959" i="10"/>
  <c r="H959" i="10"/>
  <c r="F960" i="10"/>
  <c r="G960" i="10"/>
  <c r="H960" i="10"/>
  <c r="F961" i="10"/>
  <c r="G961" i="10"/>
  <c r="H961" i="10"/>
  <c r="F962" i="10"/>
  <c r="G962" i="10"/>
  <c r="H962" i="10"/>
  <c r="F963" i="10"/>
  <c r="G963" i="10"/>
  <c r="H963" i="10"/>
  <c r="F964" i="10"/>
  <c r="G964" i="10"/>
  <c r="H964" i="10"/>
  <c r="F965" i="10"/>
  <c r="G965" i="10"/>
  <c r="H965" i="10"/>
  <c r="F966" i="10"/>
  <c r="G966" i="10"/>
  <c r="H966" i="10"/>
  <c r="F967" i="10"/>
  <c r="G967" i="10"/>
  <c r="H967" i="10"/>
  <c r="F968" i="10"/>
  <c r="G968" i="10"/>
  <c r="H968" i="10"/>
  <c r="F969" i="10"/>
  <c r="G969" i="10"/>
  <c r="H969" i="10"/>
  <c r="F970" i="10"/>
  <c r="G970" i="10"/>
  <c r="H970" i="10"/>
  <c r="F971" i="10"/>
  <c r="G971" i="10"/>
  <c r="H971" i="10"/>
  <c r="F972" i="10"/>
  <c r="G972" i="10"/>
  <c r="H972" i="10"/>
  <c r="F973" i="10"/>
  <c r="G973" i="10"/>
  <c r="H973" i="10"/>
  <c r="F974" i="10"/>
  <c r="G974" i="10"/>
  <c r="H974" i="10"/>
  <c r="F975" i="10"/>
  <c r="G975" i="10"/>
  <c r="H975" i="10"/>
  <c r="F976" i="10"/>
  <c r="G976" i="10"/>
  <c r="H976" i="10"/>
  <c r="F977" i="10"/>
  <c r="G977" i="10"/>
  <c r="H977" i="10"/>
  <c r="F978" i="10"/>
  <c r="G978" i="10"/>
  <c r="H978" i="10"/>
  <c r="F979" i="10"/>
  <c r="G979" i="10"/>
  <c r="H979" i="10"/>
  <c r="F980" i="10"/>
  <c r="G980" i="10"/>
  <c r="H980" i="10"/>
  <c r="F981" i="10"/>
  <c r="G981" i="10"/>
  <c r="H981" i="10"/>
  <c r="F982" i="10"/>
  <c r="G982" i="10"/>
  <c r="H982" i="10"/>
  <c r="F983" i="10"/>
  <c r="G983" i="10"/>
  <c r="H983" i="10"/>
  <c r="F984" i="10"/>
  <c r="G984" i="10"/>
  <c r="H984" i="10"/>
  <c r="F985" i="10"/>
  <c r="G985" i="10"/>
  <c r="H985" i="10"/>
  <c r="F986" i="10"/>
  <c r="G986" i="10"/>
  <c r="H986" i="10"/>
  <c r="F987" i="10"/>
  <c r="G987" i="10"/>
  <c r="H987" i="10"/>
  <c r="F988" i="10"/>
  <c r="G988" i="10"/>
  <c r="H988" i="10"/>
  <c r="F989" i="10"/>
  <c r="G989" i="10"/>
  <c r="H989" i="10"/>
  <c r="F990" i="10"/>
  <c r="G990" i="10"/>
  <c r="H990" i="10"/>
  <c r="F991" i="10"/>
  <c r="G991" i="10"/>
  <c r="H991" i="10"/>
  <c r="F992" i="10"/>
  <c r="G992" i="10"/>
  <c r="H992" i="10"/>
  <c r="F993" i="10"/>
  <c r="G993" i="10"/>
  <c r="H993" i="10"/>
  <c r="F994" i="10"/>
  <c r="G994" i="10"/>
  <c r="H994" i="10"/>
  <c r="F995" i="10"/>
  <c r="G995" i="10"/>
  <c r="H995" i="10"/>
  <c r="F996" i="10"/>
  <c r="G996" i="10"/>
  <c r="H996" i="10"/>
  <c r="F997" i="10"/>
  <c r="G997" i="10"/>
  <c r="H997" i="10"/>
  <c r="F998" i="10"/>
  <c r="G998" i="10"/>
  <c r="H998" i="10"/>
  <c r="F999" i="10"/>
  <c r="G999" i="10"/>
  <c r="H999" i="10"/>
  <c r="F1000" i="10"/>
  <c r="G1000" i="10"/>
  <c r="H1000" i="10"/>
  <c r="F1001" i="10"/>
  <c r="G1001" i="10"/>
  <c r="H1001" i="10"/>
  <c r="H2" i="10"/>
  <c r="G2" i="10"/>
  <c r="F2" i="10"/>
  <c r="D3" i="10"/>
  <c r="E3" i="10"/>
  <c r="D4" i="10"/>
  <c r="E4" i="10"/>
  <c r="D5" i="10"/>
  <c r="E5" i="10"/>
  <c r="D6" i="10"/>
  <c r="E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D30" i="10"/>
  <c r="E30" i="10"/>
  <c r="D31" i="10"/>
  <c r="E31" i="10"/>
  <c r="D32" i="10"/>
  <c r="E32" i="10"/>
  <c r="D33" i="10"/>
  <c r="E33" i="10"/>
  <c r="D34" i="10"/>
  <c r="E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D57" i="10"/>
  <c r="E57" i="10"/>
  <c r="D58" i="10"/>
  <c r="E58" i="10"/>
  <c r="D59" i="10"/>
  <c r="E59" i="10"/>
  <c r="D60" i="10"/>
  <c r="E60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D95" i="10"/>
  <c r="E95" i="10"/>
  <c r="D96" i="10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109" i="10"/>
  <c r="E109" i="10"/>
  <c r="D110" i="10"/>
  <c r="E110" i="10"/>
  <c r="D111" i="10"/>
  <c r="E111" i="10"/>
  <c r="D112" i="10"/>
  <c r="E112" i="10"/>
  <c r="D113" i="10"/>
  <c r="E113" i="10"/>
  <c r="D114" i="10"/>
  <c r="E114" i="10"/>
  <c r="D115" i="10"/>
  <c r="E115" i="10"/>
  <c r="D116" i="10"/>
  <c r="E116" i="10"/>
  <c r="D117" i="10"/>
  <c r="E117" i="10"/>
  <c r="D118" i="10"/>
  <c r="E118" i="10"/>
  <c r="D119" i="10"/>
  <c r="E119" i="10"/>
  <c r="D120" i="10"/>
  <c r="E120" i="10"/>
  <c r="D121" i="10"/>
  <c r="E121" i="10"/>
  <c r="D122" i="10"/>
  <c r="E122" i="10"/>
  <c r="D123" i="10"/>
  <c r="E123" i="10"/>
  <c r="D124" i="10"/>
  <c r="E124" i="10"/>
  <c r="D125" i="10"/>
  <c r="E125" i="10"/>
  <c r="D126" i="10"/>
  <c r="E126" i="10"/>
  <c r="D127" i="10"/>
  <c r="E127" i="10"/>
  <c r="D128" i="10"/>
  <c r="E128" i="10"/>
  <c r="D129" i="10"/>
  <c r="E129" i="10"/>
  <c r="D130" i="10"/>
  <c r="E130" i="10"/>
  <c r="D131" i="10"/>
  <c r="E131" i="10"/>
  <c r="D132" i="10"/>
  <c r="E132" i="10"/>
  <c r="D133" i="10"/>
  <c r="E133" i="10"/>
  <c r="D134" i="10"/>
  <c r="E134" i="10"/>
  <c r="D135" i="10"/>
  <c r="E135" i="10"/>
  <c r="D136" i="10"/>
  <c r="E136" i="10"/>
  <c r="D137" i="10"/>
  <c r="E137" i="10"/>
  <c r="D138" i="10"/>
  <c r="E138" i="10"/>
  <c r="D139" i="10"/>
  <c r="E139" i="10"/>
  <c r="D140" i="10"/>
  <c r="E140" i="10"/>
  <c r="D141" i="10"/>
  <c r="E141" i="10"/>
  <c r="D142" i="10"/>
  <c r="E142" i="10"/>
  <c r="D143" i="10"/>
  <c r="E143" i="10"/>
  <c r="D144" i="10"/>
  <c r="E144" i="10"/>
  <c r="D145" i="10"/>
  <c r="E145" i="10"/>
  <c r="D146" i="10"/>
  <c r="E146" i="10"/>
  <c r="D147" i="10"/>
  <c r="E147" i="10"/>
  <c r="D148" i="10"/>
  <c r="E148" i="10"/>
  <c r="D149" i="10"/>
  <c r="E149" i="10"/>
  <c r="D150" i="10"/>
  <c r="E150" i="10"/>
  <c r="D151" i="10"/>
  <c r="E151" i="10"/>
  <c r="D152" i="10"/>
  <c r="E152" i="10"/>
  <c r="D153" i="10"/>
  <c r="E153" i="10"/>
  <c r="D154" i="10"/>
  <c r="E154" i="10"/>
  <c r="D155" i="10"/>
  <c r="E155" i="10"/>
  <c r="D156" i="10"/>
  <c r="E156" i="10"/>
  <c r="D157" i="10"/>
  <c r="E157" i="10"/>
  <c r="D158" i="10"/>
  <c r="E158" i="10"/>
  <c r="D159" i="10"/>
  <c r="E159" i="10"/>
  <c r="D160" i="10"/>
  <c r="E160" i="10"/>
  <c r="D161" i="10"/>
  <c r="E161" i="10"/>
  <c r="D162" i="10"/>
  <c r="E162" i="10"/>
  <c r="D163" i="10"/>
  <c r="E163" i="10"/>
  <c r="D164" i="10"/>
  <c r="E164" i="10"/>
  <c r="D165" i="10"/>
  <c r="E165" i="10"/>
  <c r="D166" i="10"/>
  <c r="E166" i="10"/>
  <c r="D167" i="10"/>
  <c r="E167" i="10"/>
  <c r="D168" i="10"/>
  <c r="E168" i="10"/>
  <c r="D169" i="10"/>
  <c r="E169" i="10"/>
  <c r="D170" i="10"/>
  <c r="E170" i="10"/>
  <c r="D171" i="10"/>
  <c r="E171" i="10"/>
  <c r="D172" i="10"/>
  <c r="E172" i="10"/>
  <c r="D173" i="10"/>
  <c r="E173" i="10"/>
  <c r="D174" i="10"/>
  <c r="E174" i="10"/>
  <c r="D175" i="10"/>
  <c r="E175" i="10"/>
  <c r="D176" i="10"/>
  <c r="E176" i="10"/>
  <c r="D177" i="10"/>
  <c r="E177" i="10"/>
  <c r="D178" i="10"/>
  <c r="E178" i="10"/>
  <c r="D179" i="10"/>
  <c r="E179" i="10"/>
  <c r="D180" i="10"/>
  <c r="E180" i="10"/>
  <c r="D181" i="10"/>
  <c r="E181" i="10"/>
  <c r="D182" i="10"/>
  <c r="E182" i="10"/>
  <c r="D183" i="10"/>
  <c r="E183" i="10"/>
  <c r="D184" i="10"/>
  <c r="E184" i="10"/>
  <c r="D185" i="10"/>
  <c r="E185" i="10"/>
  <c r="D186" i="10"/>
  <c r="E186" i="10"/>
  <c r="D187" i="10"/>
  <c r="E187" i="10"/>
  <c r="D188" i="10"/>
  <c r="E188" i="10"/>
  <c r="D189" i="10"/>
  <c r="E189" i="10"/>
  <c r="D190" i="10"/>
  <c r="E190" i="10"/>
  <c r="D191" i="10"/>
  <c r="E191" i="10"/>
  <c r="D192" i="10"/>
  <c r="E192" i="10"/>
  <c r="D193" i="10"/>
  <c r="E193" i="10"/>
  <c r="D194" i="10"/>
  <c r="E194" i="10"/>
  <c r="D195" i="10"/>
  <c r="E195" i="10"/>
  <c r="D196" i="10"/>
  <c r="E196" i="10"/>
  <c r="D197" i="10"/>
  <c r="E197" i="10"/>
  <c r="D198" i="10"/>
  <c r="E198" i="10"/>
  <c r="D199" i="10"/>
  <c r="E199" i="10"/>
  <c r="D200" i="10"/>
  <c r="E200" i="10"/>
  <c r="D201" i="10"/>
  <c r="E201" i="10"/>
  <c r="D202" i="10"/>
  <c r="E202" i="10"/>
  <c r="D203" i="10"/>
  <c r="E203" i="10"/>
  <c r="D204" i="10"/>
  <c r="E204" i="10"/>
  <c r="D205" i="10"/>
  <c r="E205" i="10"/>
  <c r="D206" i="10"/>
  <c r="E206" i="10"/>
  <c r="D207" i="10"/>
  <c r="E207" i="10"/>
  <c r="D208" i="10"/>
  <c r="E208" i="10"/>
  <c r="D209" i="10"/>
  <c r="E209" i="10"/>
  <c r="D210" i="10"/>
  <c r="E210" i="10"/>
  <c r="D211" i="10"/>
  <c r="E211" i="10"/>
  <c r="D212" i="10"/>
  <c r="E212" i="10"/>
  <c r="D213" i="10"/>
  <c r="E213" i="10"/>
  <c r="D214" i="10"/>
  <c r="E214" i="10"/>
  <c r="D215" i="10"/>
  <c r="E215" i="10"/>
  <c r="D216" i="10"/>
  <c r="E216" i="10"/>
  <c r="D217" i="10"/>
  <c r="E217" i="10"/>
  <c r="D218" i="10"/>
  <c r="E218" i="10"/>
  <c r="D219" i="10"/>
  <c r="E219" i="10"/>
  <c r="D220" i="10"/>
  <c r="E220" i="10"/>
  <c r="D221" i="10"/>
  <c r="E221" i="10"/>
  <c r="D222" i="10"/>
  <c r="E222" i="10"/>
  <c r="D223" i="10"/>
  <c r="E223" i="10"/>
  <c r="D224" i="10"/>
  <c r="E224" i="10"/>
  <c r="D225" i="10"/>
  <c r="E225" i="10"/>
  <c r="D226" i="10"/>
  <c r="E226" i="10"/>
  <c r="D227" i="10"/>
  <c r="E227" i="10"/>
  <c r="D228" i="10"/>
  <c r="E228" i="10"/>
  <c r="D229" i="10"/>
  <c r="E229" i="10"/>
  <c r="D230" i="10"/>
  <c r="E230" i="10"/>
  <c r="D231" i="10"/>
  <c r="E231" i="10"/>
  <c r="D232" i="10"/>
  <c r="E232" i="10"/>
  <c r="D233" i="10"/>
  <c r="E233" i="10"/>
  <c r="D234" i="10"/>
  <c r="E234" i="10"/>
  <c r="D235" i="10"/>
  <c r="E235" i="10"/>
  <c r="D236" i="10"/>
  <c r="E236" i="10"/>
  <c r="D237" i="10"/>
  <c r="E237" i="10"/>
  <c r="D238" i="10"/>
  <c r="E238" i="10"/>
  <c r="D239" i="10"/>
  <c r="E239" i="10"/>
  <c r="D240" i="10"/>
  <c r="E240" i="10"/>
  <c r="D241" i="10"/>
  <c r="E241" i="10"/>
  <c r="D242" i="10"/>
  <c r="E242" i="10"/>
  <c r="D243" i="10"/>
  <c r="E243" i="10"/>
  <c r="D244" i="10"/>
  <c r="E244" i="10"/>
  <c r="D245" i="10"/>
  <c r="E245" i="10"/>
  <c r="D246" i="10"/>
  <c r="E246" i="10"/>
  <c r="D247" i="10"/>
  <c r="E247" i="10"/>
  <c r="D248" i="10"/>
  <c r="E248" i="10"/>
  <c r="D249" i="10"/>
  <c r="E249" i="10"/>
  <c r="D250" i="10"/>
  <c r="E250" i="10"/>
  <c r="D251" i="10"/>
  <c r="E251" i="10"/>
  <c r="D252" i="10"/>
  <c r="E252" i="10"/>
  <c r="D253" i="10"/>
  <c r="E253" i="10"/>
  <c r="D254" i="10"/>
  <c r="E254" i="10"/>
  <c r="D255" i="10"/>
  <c r="E255" i="10"/>
  <c r="D256" i="10"/>
  <c r="E256" i="10"/>
  <c r="D257" i="10"/>
  <c r="E257" i="10"/>
  <c r="D258" i="10"/>
  <c r="E258" i="10"/>
  <c r="D259" i="10"/>
  <c r="E259" i="10"/>
  <c r="D260" i="10"/>
  <c r="E260" i="10"/>
  <c r="D261" i="10"/>
  <c r="E261" i="10"/>
  <c r="D262" i="10"/>
  <c r="E262" i="10"/>
  <c r="D263" i="10"/>
  <c r="E263" i="10"/>
  <c r="D264" i="10"/>
  <c r="E264" i="10"/>
  <c r="D265" i="10"/>
  <c r="E265" i="10"/>
  <c r="D266" i="10"/>
  <c r="E266" i="10"/>
  <c r="D267" i="10"/>
  <c r="E267" i="10"/>
  <c r="D268" i="10"/>
  <c r="E268" i="10"/>
  <c r="D269" i="10"/>
  <c r="E269" i="10"/>
  <c r="D270" i="10"/>
  <c r="E270" i="10"/>
  <c r="D271" i="10"/>
  <c r="E271" i="10"/>
  <c r="D272" i="10"/>
  <c r="E272" i="10"/>
  <c r="D273" i="10"/>
  <c r="E273" i="10"/>
  <c r="D274" i="10"/>
  <c r="E274" i="10"/>
  <c r="D275" i="10"/>
  <c r="E275" i="10"/>
  <c r="D276" i="10"/>
  <c r="E276" i="10"/>
  <c r="D277" i="10"/>
  <c r="E277" i="10"/>
  <c r="D278" i="10"/>
  <c r="E278" i="10"/>
  <c r="D279" i="10"/>
  <c r="E279" i="10"/>
  <c r="D280" i="10"/>
  <c r="E280" i="10"/>
  <c r="D281" i="10"/>
  <c r="E281" i="10"/>
  <c r="D282" i="10"/>
  <c r="E282" i="10"/>
  <c r="D283" i="10"/>
  <c r="E283" i="10"/>
  <c r="D284" i="10"/>
  <c r="E284" i="10"/>
  <c r="D285" i="10"/>
  <c r="E285" i="10"/>
  <c r="D286" i="10"/>
  <c r="E286" i="10"/>
  <c r="D287" i="10"/>
  <c r="E287" i="10"/>
  <c r="D288" i="10"/>
  <c r="E288" i="10"/>
  <c r="D289" i="10"/>
  <c r="E289" i="10"/>
  <c r="D290" i="10"/>
  <c r="E290" i="10"/>
  <c r="D291" i="10"/>
  <c r="E291" i="10"/>
  <c r="D292" i="10"/>
  <c r="E292" i="10"/>
  <c r="D293" i="10"/>
  <c r="E293" i="10"/>
  <c r="D294" i="10"/>
  <c r="E294" i="10"/>
  <c r="D295" i="10"/>
  <c r="E295" i="10"/>
  <c r="D296" i="10"/>
  <c r="E296" i="10"/>
  <c r="D297" i="10"/>
  <c r="E297" i="10"/>
  <c r="D298" i="10"/>
  <c r="E298" i="10"/>
  <c r="D299" i="10"/>
  <c r="E299" i="10"/>
  <c r="D300" i="10"/>
  <c r="E300" i="10"/>
  <c r="D301" i="10"/>
  <c r="E301" i="10"/>
  <c r="D302" i="10"/>
  <c r="E302" i="10"/>
  <c r="D303" i="10"/>
  <c r="E303" i="10"/>
  <c r="D304" i="10"/>
  <c r="E304" i="10"/>
  <c r="D305" i="10"/>
  <c r="E305" i="10"/>
  <c r="D306" i="10"/>
  <c r="E306" i="10"/>
  <c r="D307" i="10"/>
  <c r="E307" i="10"/>
  <c r="D308" i="10"/>
  <c r="E308" i="10"/>
  <c r="D309" i="10"/>
  <c r="E309" i="10"/>
  <c r="D310" i="10"/>
  <c r="E310" i="10"/>
  <c r="D311" i="10"/>
  <c r="E311" i="10"/>
  <c r="D312" i="10"/>
  <c r="E312" i="10"/>
  <c r="D313" i="10"/>
  <c r="E313" i="10"/>
  <c r="D314" i="10"/>
  <c r="E314" i="10"/>
  <c r="D315" i="10"/>
  <c r="E315" i="10"/>
  <c r="D316" i="10"/>
  <c r="E316" i="10"/>
  <c r="D317" i="10"/>
  <c r="E317" i="10"/>
  <c r="D318" i="10"/>
  <c r="E318" i="10"/>
  <c r="D319" i="10"/>
  <c r="E319" i="10"/>
  <c r="D320" i="10"/>
  <c r="E320" i="10"/>
  <c r="D321" i="10"/>
  <c r="E321" i="10"/>
  <c r="D322" i="10"/>
  <c r="E322" i="10"/>
  <c r="D323" i="10"/>
  <c r="E323" i="10"/>
  <c r="D324" i="10"/>
  <c r="E324" i="10"/>
  <c r="D325" i="10"/>
  <c r="E325" i="10"/>
  <c r="D326" i="10"/>
  <c r="E326" i="10"/>
  <c r="D327" i="10"/>
  <c r="E327" i="10"/>
  <c r="D328" i="10"/>
  <c r="E328" i="10"/>
  <c r="D329" i="10"/>
  <c r="E329" i="10"/>
  <c r="D330" i="10"/>
  <c r="E330" i="10"/>
  <c r="D331" i="10"/>
  <c r="E331" i="10"/>
  <c r="D332" i="10"/>
  <c r="E332" i="10"/>
  <c r="D333" i="10"/>
  <c r="E333" i="10"/>
  <c r="D334" i="10"/>
  <c r="E334" i="10"/>
  <c r="D335" i="10"/>
  <c r="E335" i="10"/>
  <c r="D336" i="10"/>
  <c r="E336" i="10"/>
  <c r="D337" i="10"/>
  <c r="E337" i="10"/>
  <c r="D338" i="10"/>
  <c r="E338" i="10"/>
  <c r="D339" i="10"/>
  <c r="E339" i="10"/>
  <c r="D340" i="10"/>
  <c r="E340" i="10"/>
  <c r="D341" i="10"/>
  <c r="E341" i="10"/>
  <c r="D342" i="10"/>
  <c r="E342" i="10"/>
  <c r="D343" i="10"/>
  <c r="E343" i="10"/>
  <c r="D344" i="10"/>
  <c r="E344" i="10"/>
  <c r="D345" i="10"/>
  <c r="E345" i="10"/>
  <c r="D346" i="10"/>
  <c r="E346" i="10"/>
  <c r="D347" i="10"/>
  <c r="E347" i="10"/>
  <c r="D348" i="10"/>
  <c r="E348" i="10"/>
  <c r="D349" i="10"/>
  <c r="E349" i="10"/>
  <c r="D350" i="10"/>
  <c r="E350" i="10"/>
  <c r="D351" i="10"/>
  <c r="E351" i="10"/>
  <c r="D352" i="10"/>
  <c r="E352" i="10"/>
  <c r="D353" i="10"/>
  <c r="E353" i="10"/>
  <c r="D354" i="10"/>
  <c r="E354" i="10"/>
  <c r="D355" i="10"/>
  <c r="E355" i="10"/>
  <c r="D356" i="10"/>
  <c r="E356" i="10"/>
  <c r="D357" i="10"/>
  <c r="E357" i="10"/>
  <c r="D358" i="10"/>
  <c r="E358" i="10"/>
  <c r="D359" i="10"/>
  <c r="E359" i="10"/>
  <c r="D360" i="10"/>
  <c r="E360" i="10"/>
  <c r="D361" i="10"/>
  <c r="E361" i="10"/>
  <c r="D362" i="10"/>
  <c r="E362" i="10"/>
  <c r="D363" i="10"/>
  <c r="E363" i="10"/>
  <c r="D364" i="10"/>
  <c r="E364" i="10"/>
  <c r="D365" i="10"/>
  <c r="E365" i="10"/>
  <c r="D366" i="10"/>
  <c r="E366" i="10"/>
  <c r="D367" i="10"/>
  <c r="E367" i="10"/>
  <c r="D368" i="10"/>
  <c r="E368" i="10"/>
  <c r="D369" i="10"/>
  <c r="E369" i="10"/>
  <c r="D370" i="10"/>
  <c r="E370" i="10"/>
  <c r="D371" i="10"/>
  <c r="E371" i="10"/>
  <c r="D372" i="10"/>
  <c r="E372" i="10"/>
  <c r="D373" i="10"/>
  <c r="E373" i="10"/>
  <c r="D374" i="10"/>
  <c r="E374" i="10"/>
  <c r="D375" i="10"/>
  <c r="E375" i="10"/>
  <c r="D376" i="10"/>
  <c r="E376" i="10"/>
  <c r="D377" i="10"/>
  <c r="E377" i="10"/>
  <c r="D378" i="10"/>
  <c r="E378" i="10"/>
  <c r="D379" i="10"/>
  <c r="E379" i="10"/>
  <c r="D380" i="10"/>
  <c r="E380" i="10"/>
  <c r="D381" i="10"/>
  <c r="E381" i="10"/>
  <c r="D382" i="10"/>
  <c r="E382" i="10"/>
  <c r="D383" i="10"/>
  <c r="E383" i="10"/>
  <c r="D384" i="10"/>
  <c r="E384" i="10"/>
  <c r="D385" i="10"/>
  <c r="E385" i="10"/>
  <c r="D386" i="10"/>
  <c r="E386" i="10"/>
  <c r="D387" i="10"/>
  <c r="E387" i="10"/>
  <c r="D388" i="10"/>
  <c r="E388" i="10"/>
  <c r="D389" i="10"/>
  <c r="E389" i="10"/>
  <c r="D390" i="10"/>
  <c r="E390" i="10"/>
  <c r="D391" i="10"/>
  <c r="E391" i="10"/>
  <c r="D392" i="10"/>
  <c r="E392" i="10"/>
  <c r="D393" i="10"/>
  <c r="E393" i="10"/>
  <c r="D394" i="10"/>
  <c r="E394" i="10"/>
  <c r="D395" i="10"/>
  <c r="E395" i="10"/>
  <c r="D396" i="10"/>
  <c r="E396" i="10"/>
  <c r="D397" i="10"/>
  <c r="E397" i="10"/>
  <c r="D398" i="10"/>
  <c r="E398" i="10"/>
  <c r="D399" i="10"/>
  <c r="E399" i="10"/>
  <c r="D400" i="10"/>
  <c r="E400" i="10"/>
  <c r="D401" i="10"/>
  <c r="E401" i="10"/>
  <c r="D402" i="10"/>
  <c r="E402" i="10"/>
  <c r="D403" i="10"/>
  <c r="E403" i="10"/>
  <c r="D404" i="10"/>
  <c r="E404" i="10"/>
  <c r="D405" i="10"/>
  <c r="E405" i="10"/>
  <c r="D406" i="10"/>
  <c r="E406" i="10"/>
  <c r="D407" i="10"/>
  <c r="E407" i="10"/>
  <c r="D408" i="10"/>
  <c r="E408" i="10"/>
  <c r="D409" i="10"/>
  <c r="E409" i="10"/>
  <c r="D410" i="10"/>
  <c r="E410" i="10"/>
  <c r="D411" i="10"/>
  <c r="E411" i="10"/>
  <c r="D412" i="10"/>
  <c r="E412" i="10"/>
  <c r="D413" i="10"/>
  <c r="E413" i="10"/>
  <c r="D414" i="10"/>
  <c r="E414" i="10"/>
  <c r="D415" i="10"/>
  <c r="E415" i="10"/>
  <c r="D416" i="10"/>
  <c r="E416" i="10"/>
  <c r="D417" i="10"/>
  <c r="E417" i="10"/>
  <c r="D418" i="10"/>
  <c r="E418" i="10"/>
  <c r="D419" i="10"/>
  <c r="E419" i="10"/>
  <c r="D420" i="10"/>
  <c r="E420" i="10"/>
  <c r="D421" i="10"/>
  <c r="E421" i="10"/>
  <c r="D422" i="10"/>
  <c r="E422" i="10"/>
  <c r="D423" i="10"/>
  <c r="E423" i="10"/>
  <c r="D424" i="10"/>
  <c r="E424" i="10"/>
  <c r="D425" i="10"/>
  <c r="E425" i="10"/>
  <c r="D426" i="10"/>
  <c r="E426" i="10"/>
  <c r="D427" i="10"/>
  <c r="E427" i="10"/>
  <c r="D428" i="10"/>
  <c r="E428" i="10"/>
  <c r="D429" i="10"/>
  <c r="E429" i="10"/>
  <c r="D430" i="10"/>
  <c r="E430" i="10"/>
  <c r="D431" i="10"/>
  <c r="E431" i="10"/>
  <c r="D432" i="10"/>
  <c r="E432" i="10"/>
  <c r="D433" i="10"/>
  <c r="E433" i="10"/>
  <c r="D434" i="10"/>
  <c r="E434" i="10"/>
  <c r="D435" i="10"/>
  <c r="E435" i="10"/>
  <c r="D436" i="10"/>
  <c r="E436" i="10"/>
  <c r="D437" i="10"/>
  <c r="E437" i="10"/>
  <c r="D438" i="10"/>
  <c r="E438" i="10"/>
  <c r="D439" i="10"/>
  <c r="E439" i="10"/>
  <c r="D440" i="10"/>
  <c r="E440" i="10"/>
  <c r="D441" i="10"/>
  <c r="E441" i="10"/>
  <c r="D442" i="10"/>
  <c r="E442" i="10"/>
  <c r="D443" i="10"/>
  <c r="E443" i="10"/>
  <c r="D444" i="10"/>
  <c r="E444" i="10"/>
  <c r="D445" i="10"/>
  <c r="E445" i="10"/>
  <c r="D446" i="10"/>
  <c r="E446" i="10"/>
  <c r="D447" i="10"/>
  <c r="E447" i="10"/>
  <c r="D448" i="10"/>
  <c r="E448" i="10"/>
  <c r="D449" i="10"/>
  <c r="E449" i="10"/>
  <c r="D450" i="10"/>
  <c r="E450" i="10"/>
  <c r="D451" i="10"/>
  <c r="E451" i="10"/>
  <c r="D452" i="10"/>
  <c r="E452" i="10"/>
  <c r="D453" i="10"/>
  <c r="E453" i="10"/>
  <c r="D454" i="10"/>
  <c r="E454" i="10"/>
  <c r="D455" i="10"/>
  <c r="E455" i="10"/>
  <c r="D456" i="10"/>
  <c r="E456" i="10"/>
  <c r="D457" i="10"/>
  <c r="E457" i="10"/>
  <c r="D458" i="10"/>
  <c r="E458" i="10"/>
  <c r="D459" i="10"/>
  <c r="E459" i="10"/>
  <c r="D460" i="10"/>
  <c r="E460" i="10"/>
  <c r="D461" i="10"/>
  <c r="E461" i="10"/>
  <c r="D462" i="10"/>
  <c r="E462" i="10"/>
  <c r="D463" i="10"/>
  <c r="E463" i="10"/>
  <c r="D464" i="10"/>
  <c r="E464" i="10"/>
  <c r="D465" i="10"/>
  <c r="E465" i="10"/>
  <c r="D466" i="10"/>
  <c r="E466" i="10"/>
  <c r="D467" i="10"/>
  <c r="E467" i="10"/>
  <c r="D468" i="10"/>
  <c r="E468" i="10"/>
  <c r="D469" i="10"/>
  <c r="E469" i="10"/>
  <c r="D470" i="10"/>
  <c r="E470" i="10"/>
  <c r="D471" i="10"/>
  <c r="E471" i="10"/>
  <c r="D472" i="10"/>
  <c r="E472" i="10"/>
  <c r="D473" i="10"/>
  <c r="E473" i="10"/>
  <c r="D474" i="10"/>
  <c r="E474" i="10"/>
  <c r="D475" i="10"/>
  <c r="E475" i="10"/>
  <c r="D476" i="10"/>
  <c r="E476" i="10"/>
  <c r="D477" i="10"/>
  <c r="E477" i="10"/>
  <c r="D478" i="10"/>
  <c r="E478" i="10"/>
  <c r="D479" i="10"/>
  <c r="E479" i="10"/>
  <c r="D480" i="10"/>
  <c r="E480" i="10"/>
  <c r="D481" i="10"/>
  <c r="E481" i="10"/>
  <c r="D482" i="10"/>
  <c r="E482" i="10"/>
  <c r="D483" i="10"/>
  <c r="E483" i="10"/>
  <c r="D484" i="10"/>
  <c r="E484" i="10"/>
  <c r="D485" i="10"/>
  <c r="E485" i="10"/>
  <c r="D486" i="10"/>
  <c r="E486" i="10"/>
  <c r="D487" i="10"/>
  <c r="E487" i="10"/>
  <c r="D488" i="10"/>
  <c r="E488" i="10"/>
  <c r="D489" i="10"/>
  <c r="E489" i="10"/>
  <c r="D490" i="10"/>
  <c r="E490" i="10"/>
  <c r="D491" i="10"/>
  <c r="E491" i="10"/>
  <c r="D492" i="10"/>
  <c r="E492" i="10"/>
  <c r="D493" i="10"/>
  <c r="E493" i="10"/>
  <c r="D494" i="10"/>
  <c r="E494" i="10"/>
  <c r="D495" i="10"/>
  <c r="E495" i="10"/>
  <c r="D496" i="10"/>
  <c r="E496" i="10"/>
  <c r="D497" i="10"/>
  <c r="E497" i="10"/>
  <c r="D498" i="10"/>
  <c r="E498" i="10"/>
  <c r="D499" i="10"/>
  <c r="E499" i="10"/>
  <c r="D500" i="10"/>
  <c r="E500" i="10"/>
  <c r="D501" i="10"/>
  <c r="E501" i="10"/>
  <c r="D502" i="10"/>
  <c r="E502" i="10"/>
  <c r="D503" i="10"/>
  <c r="E503" i="10"/>
  <c r="D504" i="10"/>
  <c r="E504" i="10"/>
  <c r="D505" i="10"/>
  <c r="E505" i="10"/>
  <c r="D506" i="10"/>
  <c r="E506" i="10"/>
  <c r="D507" i="10"/>
  <c r="E507" i="10"/>
  <c r="D508" i="10"/>
  <c r="E508" i="10"/>
  <c r="D509" i="10"/>
  <c r="E509" i="10"/>
  <c r="D510" i="10"/>
  <c r="E510" i="10"/>
  <c r="D511" i="10"/>
  <c r="E511" i="10"/>
  <c r="D512" i="10"/>
  <c r="E512" i="10"/>
  <c r="D513" i="10"/>
  <c r="E513" i="10"/>
  <c r="D514" i="10"/>
  <c r="E514" i="10"/>
  <c r="D515" i="10"/>
  <c r="E515" i="10"/>
  <c r="D516" i="10"/>
  <c r="E516" i="10"/>
  <c r="D517" i="10"/>
  <c r="E517" i="10"/>
  <c r="D518" i="10"/>
  <c r="E518" i="10"/>
  <c r="D519" i="10"/>
  <c r="E519" i="10"/>
  <c r="D520" i="10"/>
  <c r="E520" i="10"/>
  <c r="D521" i="10"/>
  <c r="E521" i="10"/>
  <c r="D522" i="10"/>
  <c r="E522" i="10"/>
  <c r="D523" i="10"/>
  <c r="E523" i="10"/>
  <c r="D524" i="10"/>
  <c r="E524" i="10"/>
  <c r="D525" i="10"/>
  <c r="E525" i="10"/>
  <c r="D526" i="10"/>
  <c r="E526" i="10"/>
  <c r="D527" i="10"/>
  <c r="E527" i="10"/>
  <c r="D528" i="10"/>
  <c r="E528" i="10"/>
  <c r="D529" i="10"/>
  <c r="E529" i="10"/>
  <c r="D530" i="10"/>
  <c r="E530" i="10"/>
  <c r="D531" i="10"/>
  <c r="E531" i="10"/>
  <c r="D532" i="10"/>
  <c r="E532" i="10"/>
  <c r="D533" i="10"/>
  <c r="E533" i="10"/>
  <c r="D534" i="10"/>
  <c r="E534" i="10"/>
  <c r="D535" i="10"/>
  <c r="E535" i="10"/>
  <c r="D536" i="10"/>
  <c r="E536" i="10"/>
  <c r="D537" i="10"/>
  <c r="E537" i="10"/>
  <c r="D538" i="10"/>
  <c r="E538" i="10"/>
  <c r="D539" i="10"/>
  <c r="E539" i="10"/>
  <c r="D540" i="10"/>
  <c r="E540" i="10"/>
  <c r="D541" i="10"/>
  <c r="E541" i="10"/>
  <c r="D542" i="10"/>
  <c r="E542" i="10"/>
  <c r="D543" i="10"/>
  <c r="E543" i="10"/>
  <c r="D544" i="10"/>
  <c r="E544" i="10"/>
  <c r="D545" i="10"/>
  <c r="E545" i="10"/>
  <c r="D546" i="10"/>
  <c r="E546" i="10"/>
  <c r="D547" i="10"/>
  <c r="E547" i="10"/>
  <c r="D548" i="10"/>
  <c r="E548" i="10"/>
  <c r="D549" i="10"/>
  <c r="E549" i="10"/>
  <c r="D550" i="10"/>
  <c r="E550" i="10"/>
  <c r="D551" i="10"/>
  <c r="E551" i="10"/>
  <c r="D552" i="10"/>
  <c r="E552" i="10"/>
  <c r="D553" i="10"/>
  <c r="E553" i="10"/>
  <c r="D554" i="10"/>
  <c r="E554" i="10"/>
  <c r="D555" i="10"/>
  <c r="E555" i="10"/>
  <c r="D556" i="10"/>
  <c r="E556" i="10"/>
  <c r="D557" i="10"/>
  <c r="E557" i="10"/>
  <c r="D558" i="10"/>
  <c r="E558" i="10"/>
  <c r="D559" i="10"/>
  <c r="E559" i="10"/>
  <c r="D560" i="10"/>
  <c r="E560" i="10"/>
  <c r="D561" i="10"/>
  <c r="E561" i="10"/>
  <c r="D562" i="10"/>
  <c r="E562" i="10"/>
  <c r="D563" i="10"/>
  <c r="E563" i="10"/>
  <c r="D564" i="10"/>
  <c r="E564" i="10"/>
  <c r="D565" i="10"/>
  <c r="E565" i="10"/>
  <c r="D566" i="10"/>
  <c r="E566" i="10"/>
  <c r="D567" i="10"/>
  <c r="E567" i="10"/>
  <c r="D568" i="10"/>
  <c r="E568" i="10"/>
  <c r="D569" i="10"/>
  <c r="E569" i="10"/>
  <c r="D570" i="10"/>
  <c r="E570" i="10"/>
  <c r="D571" i="10"/>
  <c r="E571" i="10"/>
  <c r="D572" i="10"/>
  <c r="E572" i="10"/>
  <c r="D573" i="10"/>
  <c r="E573" i="10"/>
  <c r="D574" i="10"/>
  <c r="E574" i="10"/>
  <c r="D575" i="10"/>
  <c r="E575" i="10"/>
  <c r="D576" i="10"/>
  <c r="E576" i="10"/>
  <c r="D577" i="10"/>
  <c r="E577" i="10"/>
  <c r="D578" i="10"/>
  <c r="E578" i="10"/>
  <c r="D579" i="10"/>
  <c r="E579" i="10"/>
  <c r="D580" i="10"/>
  <c r="E580" i="10"/>
  <c r="D581" i="10"/>
  <c r="E581" i="10"/>
  <c r="D582" i="10"/>
  <c r="E582" i="10"/>
  <c r="D583" i="10"/>
  <c r="E583" i="10"/>
  <c r="D584" i="10"/>
  <c r="E584" i="10"/>
  <c r="D585" i="10"/>
  <c r="E585" i="10"/>
  <c r="D586" i="10"/>
  <c r="E586" i="10"/>
  <c r="D587" i="10"/>
  <c r="E587" i="10"/>
  <c r="D588" i="10"/>
  <c r="E588" i="10"/>
  <c r="D589" i="10"/>
  <c r="E589" i="10"/>
  <c r="D590" i="10"/>
  <c r="E590" i="10"/>
  <c r="D591" i="10"/>
  <c r="E591" i="10"/>
  <c r="D592" i="10"/>
  <c r="E592" i="10"/>
  <c r="D593" i="10"/>
  <c r="E593" i="10"/>
  <c r="D594" i="10"/>
  <c r="E594" i="10"/>
  <c r="D595" i="10"/>
  <c r="E595" i="10"/>
  <c r="D596" i="10"/>
  <c r="E596" i="10"/>
  <c r="D597" i="10"/>
  <c r="E597" i="10"/>
  <c r="D598" i="10"/>
  <c r="E598" i="10"/>
  <c r="D599" i="10"/>
  <c r="E599" i="10"/>
  <c r="D600" i="10"/>
  <c r="E600" i="10"/>
  <c r="D601" i="10"/>
  <c r="E601" i="10"/>
  <c r="D602" i="10"/>
  <c r="E602" i="10"/>
  <c r="D603" i="10"/>
  <c r="E603" i="10"/>
  <c r="D604" i="10"/>
  <c r="E604" i="10"/>
  <c r="D605" i="10"/>
  <c r="E605" i="10"/>
  <c r="D606" i="10"/>
  <c r="E606" i="10"/>
  <c r="D607" i="10"/>
  <c r="E607" i="10"/>
  <c r="D608" i="10"/>
  <c r="E608" i="10"/>
  <c r="D609" i="10"/>
  <c r="E609" i="10"/>
  <c r="D610" i="10"/>
  <c r="E610" i="10"/>
  <c r="D611" i="10"/>
  <c r="E611" i="10"/>
  <c r="D612" i="10"/>
  <c r="E612" i="10"/>
  <c r="D613" i="10"/>
  <c r="E613" i="10"/>
  <c r="D614" i="10"/>
  <c r="E614" i="10"/>
  <c r="D615" i="10"/>
  <c r="E615" i="10"/>
  <c r="D616" i="10"/>
  <c r="E616" i="10"/>
  <c r="D617" i="10"/>
  <c r="E617" i="10"/>
  <c r="D618" i="10"/>
  <c r="E618" i="10"/>
  <c r="D619" i="10"/>
  <c r="E619" i="10"/>
  <c r="D620" i="10"/>
  <c r="E620" i="10"/>
  <c r="D621" i="10"/>
  <c r="E621" i="10"/>
  <c r="D622" i="10"/>
  <c r="E622" i="10"/>
  <c r="D623" i="10"/>
  <c r="E623" i="10"/>
  <c r="D624" i="10"/>
  <c r="E624" i="10"/>
  <c r="D625" i="10"/>
  <c r="E625" i="10"/>
  <c r="D626" i="10"/>
  <c r="E626" i="10"/>
  <c r="D627" i="10"/>
  <c r="E627" i="10"/>
  <c r="D628" i="10"/>
  <c r="E628" i="10"/>
  <c r="D629" i="10"/>
  <c r="E629" i="10"/>
  <c r="D630" i="10"/>
  <c r="E630" i="10"/>
  <c r="D631" i="10"/>
  <c r="E631" i="10"/>
  <c r="D632" i="10"/>
  <c r="E632" i="10"/>
  <c r="D633" i="10"/>
  <c r="E633" i="10"/>
  <c r="D634" i="10"/>
  <c r="E634" i="10"/>
  <c r="D635" i="10"/>
  <c r="E635" i="10"/>
  <c r="D636" i="10"/>
  <c r="E636" i="10"/>
  <c r="D637" i="10"/>
  <c r="E637" i="10"/>
  <c r="D638" i="10"/>
  <c r="E638" i="10"/>
  <c r="D639" i="10"/>
  <c r="E639" i="10"/>
  <c r="D640" i="10"/>
  <c r="E640" i="10"/>
  <c r="D641" i="10"/>
  <c r="E641" i="10"/>
  <c r="D642" i="10"/>
  <c r="E642" i="10"/>
  <c r="D643" i="10"/>
  <c r="E643" i="10"/>
  <c r="D644" i="10"/>
  <c r="E644" i="10"/>
  <c r="D645" i="10"/>
  <c r="E645" i="10"/>
  <c r="D646" i="10"/>
  <c r="E646" i="10"/>
  <c r="D647" i="10"/>
  <c r="E647" i="10"/>
  <c r="D648" i="10"/>
  <c r="E648" i="10"/>
  <c r="D649" i="10"/>
  <c r="E649" i="10"/>
  <c r="D650" i="10"/>
  <c r="E650" i="10"/>
  <c r="D651" i="10"/>
  <c r="E651" i="10"/>
  <c r="D652" i="10"/>
  <c r="E652" i="10"/>
  <c r="D653" i="10"/>
  <c r="E653" i="10"/>
  <c r="D654" i="10"/>
  <c r="E654" i="10"/>
  <c r="D655" i="10"/>
  <c r="E655" i="10"/>
  <c r="D656" i="10"/>
  <c r="E656" i="10"/>
  <c r="D657" i="10"/>
  <c r="E657" i="10"/>
  <c r="D658" i="10"/>
  <c r="E658" i="10"/>
  <c r="D659" i="10"/>
  <c r="E659" i="10"/>
  <c r="D660" i="10"/>
  <c r="E660" i="10"/>
  <c r="D661" i="10"/>
  <c r="E661" i="10"/>
  <c r="D662" i="10"/>
  <c r="E662" i="10"/>
  <c r="D663" i="10"/>
  <c r="E663" i="10"/>
  <c r="D664" i="10"/>
  <c r="E664" i="10"/>
  <c r="D665" i="10"/>
  <c r="E665" i="10"/>
  <c r="D666" i="10"/>
  <c r="E666" i="10"/>
  <c r="D667" i="10"/>
  <c r="E667" i="10"/>
  <c r="D668" i="10"/>
  <c r="E668" i="10"/>
  <c r="D669" i="10"/>
  <c r="E669" i="10"/>
  <c r="D670" i="10"/>
  <c r="E670" i="10"/>
  <c r="D671" i="10"/>
  <c r="E671" i="10"/>
  <c r="D672" i="10"/>
  <c r="E672" i="10"/>
  <c r="D673" i="10"/>
  <c r="E673" i="10"/>
  <c r="D674" i="10"/>
  <c r="E674" i="10"/>
  <c r="D675" i="10"/>
  <c r="E675" i="10"/>
  <c r="D676" i="10"/>
  <c r="E676" i="10"/>
  <c r="D677" i="10"/>
  <c r="E677" i="10"/>
  <c r="D678" i="10"/>
  <c r="E678" i="10"/>
  <c r="D679" i="10"/>
  <c r="E679" i="10"/>
  <c r="D680" i="10"/>
  <c r="E680" i="10"/>
  <c r="D681" i="10"/>
  <c r="E681" i="10"/>
  <c r="D682" i="10"/>
  <c r="E682" i="10"/>
  <c r="D683" i="10"/>
  <c r="E683" i="10"/>
  <c r="D684" i="10"/>
  <c r="E684" i="10"/>
  <c r="D685" i="10"/>
  <c r="E685" i="10"/>
  <c r="D686" i="10"/>
  <c r="E686" i="10"/>
  <c r="D687" i="10"/>
  <c r="E687" i="10"/>
  <c r="D688" i="10"/>
  <c r="E688" i="10"/>
  <c r="D689" i="10"/>
  <c r="E689" i="10"/>
  <c r="D690" i="10"/>
  <c r="E690" i="10"/>
  <c r="D691" i="10"/>
  <c r="E691" i="10"/>
  <c r="D692" i="10"/>
  <c r="E692" i="10"/>
  <c r="D693" i="10"/>
  <c r="E693" i="10"/>
  <c r="D694" i="10"/>
  <c r="E694" i="10"/>
  <c r="D695" i="10"/>
  <c r="E695" i="10"/>
  <c r="D696" i="10"/>
  <c r="E696" i="10"/>
  <c r="D697" i="10"/>
  <c r="E697" i="10"/>
  <c r="D698" i="10"/>
  <c r="E698" i="10"/>
  <c r="D699" i="10"/>
  <c r="E699" i="10"/>
  <c r="D700" i="10"/>
  <c r="E700" i="10"/>
  <c r="D701" i="10"/>
  <c r="E701" i="10"/>
  <c r="D702" i="10"/>
  <c r="E702" i="10"/>
  <c r="D703" i="10"/>
  <c r="E703" i="10"/>
  <c r="D704" i="10"/>
  <c r="E704" i="10"/>
  <c r="D705" i="10"/>
  <c r="E705" i="10"/>
  <c r="D706" i="10"/>
  <c r="E706" i="10"/>
  <c r="D707" i="10"/>
  <c r="E707" i="10"/>
  <c r="D708" i="10"/>
  <c r="E708" i="10"/>
  <c r="D709" i="10"/>
  <c r="E709" i="10"/>
  <c r="D710" i="10"/>
  <c r="E710" i="10"/>
  <c r="D711" i="10"/>
  <c r="E711" i="10"/>
  <c r="D712" i="10"/>
  <c r="E712" i="10"/>
  <c r="D713" i="10"/>
  <c r="E713" i="10"/>
  <c r="D714" i="10"/>
  <c r="E714" i="10"/>
  <c r="D715" i="10"/>
  <c r="E715" i="10"/>
  <c r="D716" i="10"/>
  <c r="E716" i="10"/>
  <c r="D717" i="10"/>
  <c r="E717" i="10"/>
  <c r="D718" i="10"/>
  <c r="E718" i="10"/>
  <c r="D719" i="10"/>
  <c r="E719" i="10"/>
  <c r="D720" i="10"/>
  <c r="E720" i="10"/>
  <c r="D721" i="10"/>
  <c r="E721" i="10"/>
  <c r="D722" i="10"/>
  <c r="E722" i="10"/>
  <c r="D723" i="10"/>
  <c r="E723" i="10"/>
  <c r="D724" i="10"/>
  <c r="E724" i="10"/>
  <c r="D725" i="10"/>
  <c r="E725" i="10"/>
  <c r="D726" i="10"/>
  <c r="E726" i="10"/>
  <c r="D727" i="10"/>
  <c r="E727" i="10"/>
  <c r="D728" i="10"/>
  <c r="E728" i="10"/>
  <c r="D729" i="10"/>
  <c r="E729" i="10"/>
  <c r="D730" i="10"/>
  <c r="E730" i="10"/>
  <c r="D731" i="10"/>
  <c r="E731" i="10"/>
  <c r="D732" i="10"/>
  <c r="E732" i="10"/>
  <c r="D733" i="10"/>
  <c r="E733" i="10"/>
  <c r="D734" i="10"/>
  <c r="E734" i="10"/>
  <c r="D735" i="10"/>
  <c r="E735" i="10"/>
  <c r="D736" i="10"/>
  <c r="E736" i="10"/>
  <c r="D737" i="10"/>
  <c r="E737" i="10"/>
  <c r="D738" i="10"/>
  <c r="E738" i="10"/>
  <c r="D739" i="10"/>
  <c r="E739" i="10"/>
  <c r="D740" i="10"/>
  <c r="E740" i="10"/>
  <c r="D741" i="10"/>
  <c r="E741" i="10"/>
  <c r="D742" i="10"/>
  <c r="E742" i="10"/>
  <c r="D743" i="10"/>
  <c r="E743" i="10"/>
  <c r="D744" i="10"/>
  <c r="E744" i="10"/>
  <c r="D745" i="10"/>
  <c r="E745" i="10"/>
  <c r="D746" i="10"/>
  <c r="E746" i="10"/>
  <c r="D747" i="10"/>
  <c r="E747" i="10"/>
  <c r="D748" i="10"/>
  <c r="E748" i="10"/>
  <c r="D749" i="10"/>
  <c r="E749" i="10"/>
  <c r="D750" i="10"/>
  <c r="E750" i="10"/>
  <c r="D751" i="10"/>
  <c r="E751" i="10"/>
  <c r="D752" i="10"/>
  <c r="E752" i="10"/>
  <c r="D753" i="10"/>
  <c r="E753" i="10"/>
  <c r="D754" i="10"/>
  <c r="E754" i="10"/>
  <c r="D755" i="10"/>
  <c r="E755" i="10"/>
  <c r="D756" i="10"/>
  <c r="E756" i="10"/>
  <c r="D757" i="10"/>
  <c r="E757" i="10"/>
  <c r="D758" i="10"/>
  <c r="E758" i="10"/>
  <c r="D759" i="10"/>
  <c r="E759" i="10"/>
  <c r="D760" i="10"/>
  <c r="E760" i="10"/>
  <c r="D761" i="10"/>
  <c r="E761" i="10"/>
  <c r="D762" i="10"/>
  <c r="E762" i="10"/>
  <c r="D763" i="10"/>
  <c r="E763" i="10"/>
  <c r="D764" i="10"/>
  <c r="E764" i="10"/>
  <c r="D765" i="10"/>
  <c r="E765" i="10"/>
  <c r="D766" i="10"/>
  <c r="E766" i="10"/>
  <c r="D767" i="10"/>
  <c r="E767" i="10"/>
  <c r="D768" i="10"/>
  <c r="E768" i="10"/>
  <c r="D769" i="10"/>
  <c r="E769" i="10"/>
  <c r="D770" i="10"/>
  <c r="E770" i="10"/>
  <c r="D771" i="10"/>
  <c r="E771" i="10"/>
  <c r="D772" i="10"/>
  <c r="E772" i="10"/>
  <c r="D773" i="10"/>
  <c r="E773" i="10"/>
  <c r="D774" i="10"/>
  <c r="E774" i="10"/>
  <c r="D775" i="10"/>
  <c r="E775" i="10"/>
  <c r="D776" i="10"/>
  <c r="E776" i="10"/>
  <c r="D777" i="10"/>
  <c r="E777" i="10"/>
  <c r="D778" i="10"/>
  <c r="E778" i="10"/>
  <c r="D779" i="10"/>
  <c r="E779" i="10"/>
  <c r="D780" i="10"/>
  <c r="E780" i="10"/>
  <c r="D781" i="10"/>
  <c r="E781" i="10"/>
  <c r="D782" i="10"/>
  <c r="E782" i="10"/>
  <c r="D783" i="10"/>
  <c r="E783" i="10"/>
  <c r="D784" i="10"/>
  <c r="E784" i="10"/>
  <c r="D785" i="10"/>
  <c r="E785" i="10"/>
  <c r="D786" i="10"/>
  <c r="E786" i="10"/>
  <c r="D787" i="10"/>
  <c r="E787" i="10"/>
  <c r="D788" i="10"/>
  <c r="E788" i="10"/>
  <c r="D789" i="10"/>
  <c r="E789" i="10"/>
  <c r="D790" i="10"/>
  <c r="E790" i="10"/>
  <c r="D791" i="10"/>
  <c r="E791" i="10"/>
  <c r="D792" i="10"/>
  <c r="E792" i="10"/>
  <c r="D793" i="10"/>
  <c r="E793" i="10"/>
  <c r="D794" i="10"/>
  <c r="E794" i="10"/>
  <c r="D795" i="10"/>
  <c r="E795" i="10"/>
  <c r="D796" i="10"/>
  <c r="E796" i="10"/>
  <c r="D797" i="10"/>
  <c r="E797" i="10"/>
  <c r="D798" i="10"/>
  <c r="E798" i="10"/>
  <c r="D799" i="10"/>
  <c r="E799" i="10"/>
  <c r="D800" i="10"/>
  <c r="E800" i="10"/>
  <c r="D801" i="10"/>
  <c r="E801" i="10"/>
  <c r="D802" i="10"/>
  <c r="E802" i="10"/>
  <c r="D803" i="10"/>
  <c r="E803" i="10"/>
  <c r="D804" i="10"/>
  <c r="E804" i="10"/>
  <c r="D805" i="10"/>
  <c r="E805" i="10"/>
  <c r="D806" i="10"/>
  <c r="E806" i="10"/>
  <c r="D807" i="10"/>
  <c r="E807" i="10"/>
  <c r="D808" i="10"/>
  <c r="E808" i="10"/>
  <c r="D809" i="10"/>
  <c r="E809" i="10"/>
  <c r="D810" i="10"/>
  <c r="E810" i="10"/>
  <c r="D811" i="10"/>
  <c r="E811" i="10"/>
  <c r="D812" i="10"/>
  <c r="E812" i="10"/>
  <c r="D813" i="10"/>
  <c r="E813" i="10"/>
  <c r="D814" i="10"/>
  <c r="E814" i="10"/>
  <c r="D815" i="10"/>
  <c r="E815" i="10"/>
  <c r="D816" i="10"/>
  <c r="E816" i="10"/>
  <c r="D817" i="10"/>
  <c r="E817" i="10"/>
  <c r="D818" i="10"/>
  <c r="E818" i="10"/>
  <c r="D819" i="10"/>
  <c r="E819" i="10"/>
  <c r="D820" i="10"/>
  <c r="E820" i="10"/>
  <c r="D821" i="10"/>
  <c r="E821" i="10"/>
  <c r="D822" i="10"/>
  <c r="E822" i="10"/>
  <c r="D823" i="10"/>
  <c r="E823" i="10"/>
  <c r="D824" i="10"/>
  <c r="E824" i="10"/>
  <c r="D825" i="10"/>
  <c r="E825" i="10"/>
  <c r="D826" i="10"/>
  <c r="E826" i="10"/>
  <c r="D827" i="10"/>
  <c r="E827" i="10"/>
  <c r="D828" i="10"/>
  <c r="E828" i="10"/>
  <c r="D829" i="10"/>
  <c r="E829" i="10"/>
  <c r="D830" i="10"/>
  <c r="E830" i="10"/>
  <c r="D831" i="10"/>
  <c r="E831" i="10"/>
  <c r="D832" i="10"/>
  <c r="E832" i="10"/>
  <c r="D833" i="10"/>
  <c r="E833" i="10"/>
  <c r="D834" i="10"/>
  <c r="E834" i="10"/>
  <c r="D835" i="10"/>
  <c r="E835" i="10"/>
  <c r="D836" i="10"/>
  <c r="E836" i="10"/>
  <c r="D837" i="10"/>
  <c r="E837" i="10"/>
  <c r="D838" i="10"/>
  <c r="E838" i="10"/>
  <c r="D839" i="10"/>
  <c r="E839" i="10"/>
  <c r="D840" i="10"/>
  <c r="E840" i="10"/>
  <c r="D841" i="10"/>
  <c r="E841" i="10"/>
  <c r="D842" i="10"/>
  <c r="E842" i="10"/>
  <c r="D843" i="10"/>
  <c r="E843" i="10"/>
  <c r="D844" i="10"/>
  <c r="E844" i="10"/>
  <c r="D845" i="10"/>
  <c r="E845" i="10"/>
  <c r="D846" i="10"/>
  <c r="E846" i="10"/>
  <c r="D847" i="10"/>
  <c r="E847" i="10"/>
  <c r="D848" i="10"/>
  <c r="E848" i="10"/>
  <c r="D849" i="10"/>
  <c r="E849" i="10"/>
  <c r="D850" i="10"/>
  <c r="E850" i="10"/>
  <c r="D851" i="10"/>
  <c r="E851" i="10"/>
  <c r="D852" i="10"/>
  <c r="E852" i="10"/>
  <c r="D853" i="10"/>
  <c r="E853" i="10"/>
  <c r="D854" i="10"/>
  <c r="E854" i="10"/>
  <c r="D855" i="10"/>
  <c r="E855" i="10"/>
  <c r="D856" i="10"/>
  <c r="E856" i="10"/>
  <c r="D857" i="10"/>
  <c r="E857" i="10"/>
  <c r="D858" i="10"/>
  <c r="E858" i="10"/>
  <c r="D859" i="10"/>
  <c r="E859" i="10"/>
  <c r="D860" i="10"/>
  <c r="E860" i="10"/>
  <c r="D861" i="10"/>
  <c r="E861" i="10"/>
  <c r="D862" i="10"/>
  <c r="E862" i="10"/>
  <c r="D863" i="10"/>
  <c r="E863" i="10"/>
  <c r="D864" i="10"/>
  <c r="E864" i="10"/>
  <c r="D865" i="10"/>
  <c r="E865" i="10"/>
  <c r="D866" i="10"/>
  <c r="E866" i="10"/>
  <c r="D867" i="10"/>
  <c r="E867" i="10"/>
  <c r="D868" i="10"/>
  <c r="E868" i="10"/>
  <c r="D869" i="10"/>
  <c r="E869" i="10"/>
  <c r="D870" i="10"/>
  <c r="E870" i="10"/>
  <c r="D871" i="10"/>
  <c r="E871" i="10"/>
  <c r="D872" i="10"/>
  <c r="E872" i="10"/>
  <c r="D873" i="10"/>
  <c r="E873" i="10"/>
  <c r="D874" i="10"/>
  <c r="E874" i="10"/>
  <c r="D875" i="10"/>
  <c r="E875" i="10"/>
  <c r="D876" i="10"/>
  <c r="E876" i="10"/>
  <c r="D877" i="10"/>
  <c r="E877" i="10"/>
  <c r="D878" i="10"/>
  <c r="E878" i="10"/>
  <c r="D879" i="10"/>
  <c r="E879" i="10"/>
  <c r="D880" i="10"/>
  <c r="E880" i="10"/>
  <c r="D881" i="10"/>
  <c r="E881" i="10"/>
  <c r="D882" i="10"/>
  <c r="E882" i="10"/>
  <c r="D883" i="10"/>
  <c r="E883" i="10"/>
  <c r="D884" i="10"/>
  <c r="E884" i="10"/>
  <c r="D885" i="10"/>
  <c r="E885" i="10"/>
  <c r="D886" i="10"/>
  <c r="E886" i="10"/>
  <c r="D887" i="10"/>
  <c r="E887" i="10"/>
  <c r="D888" i="10"/>
  <c r="E888" i="10"/>
  <c r="D889" i="10"/>
  <c r="E889" i="10"/>
  <c r="D890" i="10"/>
  <c r="E890" i="10"/>
  <c r="D891" i="10"/>
  <c r="E891" i="10"/>
  <c r="D892" i="10"/>
  <c r="E892" i="10"/>
  <c r="D893" i="10"/>
  <c r="E893" i="10"/>
  <c r="D894" i="10"/>
  <c r="E894" i="10"/>
  <c r="D895" i="10"/>
  <c r="E895" i="10"/>
  <c r="D896" i="10"/>
  <c r="E896" i="10"/>
  <c r="D897" i="10"/>
  <c r="E897" i="10"/>
  <c r="D898" i="10"/>
  <c r="E898" i="10"/>
  <c r="D899" i="10"/>
  <c r="E899" i="10"/>
  <c r="D900" i="10"/>
  <c r="E900" i="10"/>
  <c r="D901" i="10"/>
  <c r="E901" i="10"/>
  <c r="D902" i="10"/>
  <c r="E902" i="10"/>
  <c r="D903" i="10"/>
  <c r="E903" i="10"/>
  <c r="D904" i="10"/>
  <c r="E904" i="10"/>
  <c r="D905" i="10"/>
  <c r="E905" i="10"/>
  <c r="D906" i="10"/>
  <c r="E906" i="10"/>
  <c r="D907" i="10"/>
  <c r="E907" i="10"/>
  <c r="D908" i="10"/>
  <c r="E908" i="10"/>
  <c r="D909" i="10"/>
  <c r="E909" i="10"/>
  <c r="D910" i="10"/>
  <c r="E910" i="10"/>
  <c r="D911" i="10"/>
  <c r="E911" i="10"/>
  <c r="D912" i="10"/>
  <c r="E912" i="10"/>
  <c r="D913" i="10"/>
  <c r="E913" i="10"/>
  <c r="D914" i="10"/>
  <c r="E914" i="10"/>
  <c r="D915" i="10"/>
  <c r="E915" i="10"/>
  <c r="D916" i="10"/>
  <c r="E916" i="10"/>
  <c r="D917" i="10"/>
  <c r="E917" i="10"/>
  <c r="D918" i="10"/>
  <c r="E918" i="10"/>
  <c r="D919" i="10"/>
  <c r="E919" i="10"/>
  <c r="D920" i="10"/>
  <c r="E920" i="10"/>
  <c r="D921" i="10"/>
  <c r="E921" i="10"/>
  <c r="D922" i="10"/>
  <c r="E922" i="10"/>
  <c r="D923" i="10"/>
  <c r="E923" i="10"/>
  <c r="D924" i="10"/>
  <c r="E924" i="10"/>
  <c r="D925" i="10"/>
  <c r="E925" i="10"/>
  <c r="D926" i="10"/>
  <c r="E926" i="10"/>
  <c r="D927" i="10"/>
  <c r="E927" i="10"/>
  <c r="D928" i="10"/>
  <c r="E928" i="10"/>
  <c r="D929" i="10"/>
  <c r="E929" i="10"/>
  <c r="D930" i="10"/>
  <c r="E930" i="10"/>
  <c r="D931" i="10"/>
  <c r="E931" i="10"/>
  <c r="D932" i="10"/>
  <c r="E932" i="10"/>
  <c r="D933" i="10"/>
  <c r="E933" i="10"/>
  <c r="D934" i="10"/>
  <c r="E934" i="10"/>
  <c r="D935" i="10"/>
  <c r="E935" i="10"/>
  <c r="D936" i="10"/>
  <c r="E936" i="10"/>
  <c r="D937" i="10"/>
  <c r="E937" i="10"/>
  <c r="D938" i="10"/>
  <c r="E938" i="10"/>
  <c r="D939" i="10"/>
  <c r="E939" i="10"/>
  <c r="D940" i="10"/>
  <c r="E940" i="10"/>
  <c r="D941" i="10"/>
  <c r="E941" i="10"/>
  <c r="D942" i="10"/>
  <c r="E942" i="10"/>
  <c r="D943" i="10"/>
  <c r="E943" i="10"/>
  <c r="D944" i="10"/>
  <c r="E944" i="10"/>
  <c r="D945" i="10"/>
  <c r="E945" i="10"/>
  <c r="D946" i="10"/>
  <c r="E946" i="10"/>
  <c r="D947" i="10"/>
  <c r="E947" i="10"/>
  <c r="D948" i="10"/>
  <c r="E948" i="10"/>
  <c r="D949" i="10"/>
  <c r="E949" i="10"/>
  <c r="D950" i="10"/>
  <c r="E950" i="10"/>
  <c r="D951" i="10"/>
  <c r="E951" i="10"/>
  <c r="D952" i="10"/>
  <c r="E952" i="10"/>
  <c r="D953" i="10"/>
  <c r="E953" i="10"/>
  <c r="D954" i="10"/>
  <c r="E954" i="10"/>
  <c r="D955" i="10"/>
  <c r="E955" i="10"/>
  <c r="D956" i="10"/>
  <c r="E956" i="10"/>
  <c r="D957" i="10"/>
  <c r="E957" i="10"/>
  <c r="D958" i="10"/>
  <c r="E958" i="10"/>
  <c r="D959" i="10"/>
  <c r="E959" i="10"/>
  <c r="D960" i="10"/>
  <c r="E960" i="10"/>
  <c r="D961" i="10"/>
  <c r="E961" i="10"/>
  <c r="D962" i="10"/>
  <c r="E962" i="10"/>
  <c r="D963" i="10"/>
  <c r="E963" i="10"/>
  <c r="D964" i="10"/>
  <c r="E964" i="10"/>
  <c r="D965" i="10"/>
  <c r="E965" i="10"/>
  <c r="D966" i="10"/>
  <c r="E966" i="10"/>
  <c r="D967" i="10"/>
  <c r="E967" i="10"/>
  <c r="D968" i="10"/>
  <c r="E968" i="10"/>
  <c r="D969" i="10"/>
  <c r="E969" i="10"/>
  <c r="D970" i="10"/>
  <c r="E970" i="10"/>
  <c r="D971" i="10"/>
  <c r="E971" i="10"/>
  <c r="D972" i="10"/>
  <c r="E972" i="10"/>
  <c r="D973" i="10"/>
  <c r="E973" i="10"/>
  <c r="D974" i="10"/>
  <c r="E974" i="10"/>
  <c r="D975" i="10"/>
  <c r="E975" i="10"/>
  <c r="D976" i="10"/>
  <c r="E976" i="10"/>
  <c r="D977" i="10"/>
  <c r="E977" i="10"/>
  <c r="D978" i="10"/>
  <c r="E978" i="10"/>
  <c r="D979" i="10"/>
  <c r="E979" i="10"/>
  <c r="D980" i="10"/>
  <c r="E980" i="10"/>
  <c r="D981" i="10"/>
  <c r="E981" i="10"/>
  <c r="D982" i="10"/>
  <c r="E982" i="10"/>
  <c r="D983" i="10"/>
  <c r="E983" i="10"/>
  <c r="D984" i="10"/>
  <c r="E984" i="10"/>
  <c r="D985" i="10"/>
  <c r="E985" i="10"/>
  <c r="D986" i="10"/>
  <c r="E986" i="10"/>
  <c r="D987" i="10"/>
  <c r="E987" i="10"/>
  <c r="D988" i="10"/>
  <c r="E988" i="10"/>
  <c r="D989" i="10"/>
  <c r="E989" i="10"/>
  <c r="D990" i="10"/>
  <c r="E990" i="10"/>
  <c r="D991" i="10"/>
  <c r="E991" i="10"/>
  <c r="D992" i="10"/>
  <c r="E992" i="10"/>
  <c r="D993" i="10"/>
  <c r="E993" i="10"/>
  <c r="D994" i="10"/>
  <c r="E994" i="10"/>
  <c r="D995" i="10"/>
  <c r="E995" i="10"/>
  <c r="D996" i="10"/>
  <c r="E996" i="10"/>
  <c r="D997" i="10"/>
  <c r="E997" i="10"/>
  <c r="D998" i="10"/>
  <c r="E998" i="10"/>
  <c r="D999" i="10"/>
  <c r="E999" i="10"/>
  <c r="D1000" i="10"/>
  <c r="E1000" i="10"/>
  <c r="D1001" i="10"/>
  <c r="E1001" i="10"/>
  <c r="E2" i="10"/>
  <c r="D2" i="10"/>
  <c r="C1" i="10"/>
  <c r="A1001" i="10"/>
  <c r="B1" i="10"/>
  <c r="A2" i="10"/>
  <c r="B2" i="10"/>
  <c r="A3" i="10"/>
  <c r="B3" i="10"/>
  <c r="A4" i="10"/>
  <c r="B4" i="10"/>
  <c r="A5" i="10"/>
  <c r="B5" i="10"/>
  <c r="A6" i="10"/>
  <c r="B6" i="10"/>
  <c r="A7" i="10"/>
  <c r="B7" i="10"/>
  <c r="A8" i="10"/>
  <c r="B8" i="10"/>
  <c r="A9" i="10"/>
  <c r="B9" i="10"/>
  <c r="A10" i="10"/>
  <c r="B10" i="10"/>
  <c r="A11" i="10"/>
  <c r="B11" i="10"/>
  <c r="A12" i="10"/>
  <c r="B12" i="10"/>
  <c r="A13" i="10"/>
  <c r="B13" i="10"/>
  <c r="A14" i="10"/>
  <c r="B14" i="10"/>
  <c r="A15" i="10"/>
  <c r="B15" i="10"/>
  <c r="A16" i="10"/>
  <c r="B16" i="10"/>
  <c r="A17" i="10"/>
  <c r="B17" i="10"/>
  <c r="A18" i="10"/>
  <c r="B18" i="10"/>
  <c r="A19" i="10"/>
  <c r="B19" i="10"/>
  <c r="A20" i="10"/>
  <c r="B20" i="10"/>
  <c r="A21" i="10"/>
  <c r="B21" i="10"/>
  <c r="A22" i="10"/>
  <c r="B22" i="10"/>
  <c r="A23" i="10"/>
  <c r="B23" i="10"/>
  <c r="A24" i="10"/>
  <c r="B24" i="10"/>
  <c r="A25" i="10"/>
  <c r="B25" i="10"/>
  <c r="A26" i="10"/>
  <c r="B26" i="10"/>
  <c r="A27" i="10"/>
  <c r="B27" i="10"/>
  <c r="A28" i="10"/>
  <c r="B28" i="10"/>
  <c r="A29" i="10"/>
  <c r="B29" i="10"/>
  <c r="A30" i="10"/>
  <c r="B30" i="10"/>
  <c r="A31" i="10"/>
  <c r="B31" i="10"/>
  <c r="A32" i="10"/>
  <c r="B32" i="10"/>
  <c r="A33" i="10"/>
  <c r="B33" i="10"/>
  <c r="A34" i="10"/>
  <c r="B34" i="10"/>
  <c r="A35" i="10"/>
  <c r="B35" i="10"/>
  <c r="A36" i="10"/>
  <c r="B36" i="10"/>
  <c r="A37" i="10"/>
  <c r="B37" i="10"/>
  <c r="A38" i="10"/>
  <c r="B38" i="10"/>
  <c r="A39" i="10"/>
  <c r="B39" i="10"/>
  <c r="A40" i="10"/>
  <c r="B40" i="10"/>
  <c r="A41" i="10"/>
  <c r="B41" i="10"/>
  <c r="A42" i="10"/>
  <c r="B42" i="10"/>
  <c r="A43" i="10"/>
  <c r="B43" i="10"/>
  <c r="A44" i="10"/>
  <c r="B44" i="10"/>
  <c r="A45" i="10"/>
  <c r="B45" i="10"/>
  <c r="A46" i="10"/>
  <c r="B46" i="10"/>
  <c r="A47" i="10"/>
  <c r="B47" i="10"/>
  <c r="A48" i="10"/>
  <c r="B48" i="10"/>
  <c r="A49" i="10"/>
  <c r="B49" i="10"/>
  <c r="A50" i="10"/>
  <c r="B50" i="10"/>
  <c r="A51" i="10"/>
  <c r="B51" i="10"/>
  <c r="A52" i="10"/>
  <c r="B52" i="10"/>
  <c r="A53" i="10"/>
  <c r="B53" i="10"/>
  <c r="A54" i="10"/>
  <c r="B54" i="10"/>
  <c r="A55" i="10"/>
  <c r="B55" i="10"/>
  <c r="A56" i="10"/>
  <c r="B56" i="10"/>
  <c r="A57" i="10"/>
  <c r="B57" i="10"/>
  <c r="A58" i="10"/>
  <c r="B58" i="10"/>
  <c r="A59" i="10"/>
  <c r="B59" i="10"/>
  <c r="A60" i="10"/>
  <c r="B60" i="10"/>
  <c r="A61" i="10"/>
  <c r="B61" i="10"/>
  <c r="A62" i="10"/>
  <c r="B62" i="10"/>
  <c r="A63" i="10"/>
  <c r="B63" i="10"/>
  <c r="A64" i="10"/>
  <c r="B64" i="10"/>
  <c r="A65" i="10"/>
  <c r="B65" i="10"/>
  <c r="A66" i="10"/>
  <c r="B66" i="10"/>
  <c r="A67" i="10"/>
  <c r="B67" i="10"/>
  <c r="A68" i="10"/>
  <c r="B68" i="10"/>
  <c r="A69" i="10"/>
  <c r="B69" i="10"/>
  <c r="A70" i="10"/>
  <c r="B70" i="10"/>
  <c r="A71" i="10"/>
  <c r="B71" i="10"/>
  <c r="A72" i="10"/>
  <c r="B72" i="10"/>
  <c r="A73" i="10"/>
  <c r="B73" i="10"/>
  <c r="A74" i="10"/>
  <c r="B74" i="10"/>
  <c r="A75" i="10"/>
  <c r="B75" i="10"/>
  <c r="A76" i="10"/>
  <c r="B76" i="10"/>
  <c r="A77" i="10"/>
  <c r="B77" i="10"/>
  <c r="A78" i="10"/>
  <c r="B78" i="10"/>
  <c r="A79" i="10"/>
  <c r="B79" i="10"/>
  <c r="A80" i="10"/>
  <c r="B80" i="10"/>
  <c r="A81" i="10"/>
  <c r="B81" i="10"/>
  <c r="A82" i="10"/>
  <c r="B82" i="10"/>
  <c r="A83" i="10"/>
  <c r="B83" i="10"/>
  <c r="A84" i="10"/>
  <c r="B84" i="10"/>
  <c r="A85" i="10"/>
  <c r="B85" i="10"/>
  <c r="A86" i="10"/>
  <c r="B86" i="10"/>
  <c r="A87" i="10"/>
  <c r="B87" i="10"/>
  <c r="A88" i="10"/>
  <c r="B88" i="10"/>
  <c r="A89" i="10"/>
  <c r="B89" i="10"/>
  <c r="A90" i="10"/>
  <c r="B90" i="10"/>
  <c r="A91" i="10"/>
  <c r="B91" i="10"/>
  <c r="A92" i="10"/>
  <c r="B92" i="10"/>
  <c r="A93" i="10"/>
  <c r="B93" i="10"/>
  <c r="A94" i="10"/>
  <c r="B94" i="10"/>
  <c r="A95" i="10"/>
  <c r="B95" i="10"/>
  <c r="A96" i="10"/>
  <c r="B96" i="10"/>
  <c r="A97" i="10"/>
  <c r="B97" i="10"/>
  <c r="A98" i="10"/>
  <c r="B98" i="10"/>
  <c r="A99" i="10"/>
  <c r="B99" i="10"/>
  <c r="A100" i="10"/>
  <c r="B100" i="10"/>
  <c r="A101" i="10"/>
  <c r="B101" i="10"/>
  <c r="A102" i="10"/>
  <c r="B102" i="10"/>
  <c r="A103" i="10"/>
  <c r="B103" i="10"/>
  <c r="A104" i="10"/>
  <c r="B104" i="10"/>
  <c r="A105" i="10"/>
  <c r="B105" i="10"/>
  <c r="A106" i="10"/>
  <c r="B106" i="10"/>
  <c r="A107" i="10"/>
  <c r="B107" i="10"/>
  <c r="A108" i="10"/>
  <c r="B108" i="10"/>
  <c r="A109" i="10"/>
  <c r="B109" i="10"/>
  <c r="A110" i="10"/>
  <c r="B110" i="10"/>
  <c r="A111" i="10"/>
  <c r="B111" i="10"/>
  <c r="A112" i="10"/>
  <c r="B112" i="10"/>
  <c r="A113" i="10"/>
  <c r="B113" i="10"/>
  <c r="A114" i="10"/>
  <c r="B114" i="10"/>
  <c r="A115" i="10"/>
  <c r="B115" i="10"/>
  <c r="A116" i="10"/>
  <c r="B116" i="10"/>
  <c r="A117" i="10"/>
  <c r="B117" i="10"/>
  <c r="A118" i="10"/>
  <c r="B118" i="10"/>
  <c r="A119" i="10"/>
  <c r="B119" i="10"/>
  <c r="A120" i="10"/>
  <c r="B120" i="10"/>
  <c r="A121" i="10"/>
  <c r="B121" i="10"/>
  <c r="A122" i="10"/>
  <c r="B122" i="10"/>
  <c r="A123" i="10"/>
  <c r="B123" i="10"/>
  <c r="A124" i="10"/>
  <c r="B124" i="10"/>
  <c r="A125" i="10"/>
  <c r="B125" i="10"/>
  <c r="A126" i="10"/>
  <c r="B126" i="10"/>
  <c r="A127" i="10"/>
  <c r="B127" i="10"/>
  <c r="A128" i="10"/>
  <c r="B128" i="10"/>
  <c r="A129" i="10"/>
  <c r="B129" i="10"/>
  <c r="A130" i="10"/>
  <c r="B130" i="10"/>
  <c r="A131" i="10"/>
  <c r="B131" i="10"/>
  <c r="A132" i="10"/>
  <c r="B132" i="10"/>
  <c r="A133" i="10"/>
  <c r="B133" i="10"/>
  <c r="A134" i="10"/>
  <c r="B134" i="10"/>
  <c r="A135" i="10"/>
  <c r="B135" i="10"/>
  <c r="A136" i="10"/>
  <c r="B136" i="10"/>
  <c r="A137" i="10"/>
  <c r="B137" i="10"/>
  <c r="A138" i="10"/>
  <c r="B138" i="10"/>
  <c r="A139" i="10"/>
  <c r="B139" i="10"/>
  <c r="A140" i="10"/>
  <c r="B140" i="10"/>
  <c r="A141" i="10"/>
  <c r="B141" i="10"/>
  <c r="A142" i="10"/>
  <c r="B142" i="10"/>
  <c r="A143" i="10"/>
  <c r="B143" i="10"/>
  <c r="A144" i="10"/>
  <c r="B144" i="10"/>
  <c r="A145" i="10"/>
  <c r="B145" i="10"/>
  <c r="A146" i="10"/>
  <c r="B146" i="10"/>
  <c r="A147" i="10"/>
  <c r="B147" i="10"/>
  <c r="A148" i="10"/>
  <c r="B148" i="10"/>
  <c r="A149" i="10"/>
  <c r="B149" i="10"/>
  <c r="A150" i="10"/>
  <c r="B150" i="10"/>
  <c r="A151" i="10"/>
  <c r="B151" i="10"/>
  <c r="A152" i="10"/>
  <c r="B152" i="10"/>
  <c r="A153" i="10"/>
  <c r="B153" i="10"/>
  <c r="A154" i="10"/>
  <c r="B154" i="10"/>
  <c r="A155" i="10"/>
  <c r="B155" i="10"/>
  <c r="A156" i="10"/>
  <c r="B156" i="10"/>
  <c r="A157" i="10"/>
  <c r="B157" i="10"/>
  <c r="A158" i="10"/>
  <c r="B158" i="10"/>
  <c r="A159" i="10"/>
  <c r="B159" i="10"/>
  <c r="A160" i="10"/>
  <c r="B160" i="10"/>
  <c r="A161" i="10"/>
  <c r="B161" i="10"/>
  <c r="A162" i="10"/>
  <c r="B162" i="10"/>
  <c r="A163" i="10"/>
  <c r="B163" i="10"/>
  <c r="A164" i="10"/>
  <c r="B164" i="10"/>
  <c r="A165" i="10"/>
  <c r="B165" i="10"/>
  <c r="A166" i="10"/>
  <c r="B166" i="10"/>
  <c r="A167" i="10"/>
  <c r="B167" i="10"/>
  <c r="A168" i="10"/>
  <c r="B168" i="10"/>
  <c r="A169" i="10"/>
  <c r="B169" i="10"/>
  <c r="A170" i="10"/>
  <c r="B170" i="10"/>
  <c r="A171" i="10"/>
  <c r="B171" i="10"/>
  <c r="A172" i="10"/>
  <c r="B172" i="10"/>
  <c r="A173" i="10"/>
  <c r="B173" i="10"/>
  <c r="A174" i="10"/>
  <c r="B174" i="10"/>
  <c r="A175" i="10"/>
  <c r="B175" i="10"/>
  <c r="A176" i="10"/>
  <c r="B176" i="10"/>
  <c r="A177" i="10"/>
  <c r="B177" i="10"/>
  <c r="A178" i="10"/>
  <c r="B178" i="10"/>
  <c r="A179" i="10"/>
  <c r="B179" i="10"/>
  <c r="A180" i="10"/>
  <c r="B180" i="10"/>
  <c r="A181" i="10"/>
  <c r="B181" i="10"/>
  <c r="A182" i="10"/>
  <c r="B182" i="10"/>
  <c r="A183" i="10"/>
  <c r="B183" i="10"/>
  <c r="A184" i="10"/>
  <c r="B184" i="10"/>
  <c r="A185" i="10"/>
  <c r="B185" i="10"/>
  <c r="A186" i="10"/>
  <c r="B186" i="10"/>
  <c r="A187" i="10"/>
  <c r="B187" i="10"/>
  <c r="A188" i="10"/>
  <c r="B188" i="10"/>
  <c r="A189" i="10"/>
  <c r="B189" i="10"/>
  <c r="A190" i="10"/>
  <c r="B190" i="10"/>
  <c r="A191" i="10"/>
  <c r="B191" i="10"/>
  <c r="A192" i="10"/>
  <c r="B192" i="10"/>
  <c r="A193" i="10"/>
  <c r="B193" i="10"/>
  <c r="A194" i="10"/>
  <c r="B194" i="10"/>
  <c r="A195" i="10"/>
  <c r="B195" i="10"/>
  <c r="A196" i="10"/>
  <c r="B196" i="10"/>
  <c r="A197" i="10"/>
  <c r="B197" i="10"/>
  <c r="A198" i="10"/>
  <c r="B198" i="10"/>
  <c r="A199" i="10"/>
  <c r="B199" i="10"/>
  <c r="A200" i="10"/>
  <c r="B200" i="10"/>
  <c r="A201" i="10"/>
  <c r="B201" i="10"/>
  <c r="A202" i="10"/>
  <c r="B202" i="10"/>
  <c r="A203" i="10"/>
  <c r="B203" i="10"/>
  <c r="A204" i="10"/>
  <c r="B204" i="10"/>
  <c r="A205" i="10"/>
  <c r="B205" i="10"/>
  <c r="A206" i="10"/>
  <c r="B206" i="10"/>
  <c r="A207" i="10"/>
  <c r="B207" i="10"/>
  <c r="A208" i="10"/>
  <c r="B208" i="10"/>
  <c r="A209" i="10"/>
  <c r="B209" i="10"/>
  <c r="A210" i="10"/>
  <c r="B210" i="10"/>
  <c r="A211" i="10"/>
  <c r="B211" i="10"/>
  <c r="A212" i="10"/>
  <c r="B212" i="10"/>
  <c r="A213" i="10"/>
  <c r="B213" i="10"/>
  <c r="A214" i="10"/>
  <c r="B214" i="10"/>
  <c r="A215" i="10"/>
  <c r="B215" i="10"/>
  <c r="A216" i="10"/>
  <c r="B216" i="10"/>
  <c r="A217" i="10"/>
  <c r="B217" i="10"/>
  <c r="A218" i="10"/>
  <c r="B218" i="10"/>
  <c r="A219" i="10"/>
  <c r="B219" i="10"/>
  <c r="A220" i="10"/>
  <c r="B220" i="10"/>
  <c r="A221" i="10"/>
  <c r="B221" i="10"/>
  <c r="A222" i="10"/>
  <c r="B222" i="10"/>
  <c r="A223" i="10"/>
  <c r="B223" i="10"/>
  <c r="A224" i="10"/>
  <c r="B224" i="10"/>
  <c r="A225" i="10"/>
  <c r="B225" i="10"/>
  <c r="A226" i="10"/>
  <c r="B226" i="10"/>
  <c r="A227" i="10"/>
  <c r="B227" i="10"/>
  <c r="A228" i="10"/>
  <c r="B228" i="10"/>
  <c r="A229" i="10"/>
  <c r="B229" i="10"/>
  <c r="A230" i="10"/>
  <c r="B230" i="10"/>
  <c r="A231" i="10"/>
  <c r="B231" i="10"/>
  <c r="A232" i="10"/>
  <c r="B232" i="10"/>
  <c r="A233" i="10"/>
  <c r="B233" i="10"/>
  <c r="A234" i="10"/>
  <c r="B234" i="10"/>
  <c r="A235" i="10"/>
  <c r="B235" i="10"/>
  <c r="A236" i="10"/>
  <c r="B236" i="10"/>
  <c r="A237" i="10"/>
  <c r="B237" i="10"/>
  <c r="A238" i="10"/>
  <c r="B238" i="10"/>
  <c r="A239" i="10"/>
  <c r="B239" i="10"/>
  <c r="A240" i="10"/>
  <c r="B240" i="10"/>
  <c r="A241" i="10"/>
  <c r="B241" i="10"/>
  <c r="A242" i="10"/>
  <c r="B242" i="10"/>
  <c r="A243" i="10"/>
  <c r="B243" i="10"/>
  <c r="A244" i="10"/>
  <c r="B244" i="10"/>
  <c r="A245" i="10"/>
  <c r="B245" i="10"/>
  <c r="A246" i="10"/>
  <c r="B246" i="10"/>
  <c r="A247" i="10"/>
  <c r="B247" i="10"/>
  <c r="A248" i="10"/>
  <c r="B248" i="10"/>
  <c r="A249" i="10"/>
  <c r="B249" i="10"/>
  <c r="A250" i="10"/>
  <c r="B250" i="10"/>
  <c r="A251" i="10"/>
  <c r="B251" i="10"/>
  <c r="A252" i="10"/>
  <c r="B252" i="10"/>
  <c r="A253" i="10"/>
  <c r="B253" i="10"/>
  <c r="A254" i="10"/>
  <c r="B254" i="10"/>
  <c r="A255" i="10"/>
  <c r="B255" i="10"/>
  <c r="A256" i="10"/>
  <c r="B256" i="10"/>
  <c r="A257" i="10"/>
  <c r="B257" i="10"/>
  <c r="A258" i="10"/>
  <c r="B258" i="10"/>
  <c r="A259" i="10"/>
  <c r="B259" i="10"/>
  <c r="A260" i="10"/>
  <c r="B260" i="10"/>
  <c r="A261" i="10"/>
  <c r="B261" i="10"/>
  <c r="A262" i="10"/>
  <c r="B262" i="10"/>
  <c r="A263" i="10"/>
  <c r="B263" i="10"/>
  <c r="A264" i="10"/>
  <c r="B264" i="10"/>
  <c r="A265" i="10"/>
  <c r="B265" i="10"/>
  <c r="A266" i="10"/>
  <c r="B266" i="10"/>
  <c r="A267" i="10"/>
  <c r="B267" i="10"/>
  <c r="A268" i="10"/>
  <c r="B268" i="10"/>
  <c r="A269" i="10"/>
  <c r="B269" i="10"/>
  <c r="A270" i="10"/>
  <c r="B270" i="10"/>
  <c r="A271" i="10"/>
  <c r="B271" i="10"/>
  <c r="A272" i="10"/>
  <c r="B272" i="10"/>
  <c r="A273" i="10"/>
  <c r="B273" i="10"/>
  <c r="A274" i="10"/>
  <c r="B274" i="10"/>
  <c r="A275" i="10"/>
  <c r="B275" i="10"/>
  <c r="A276" i="10"/>
  <c r="B276" i="10"/>
  <c r="A277" i="10"/>
  <c r="B277" i="10"/>
  <c r="A278" i="10"/>
  <c r="B278" i="10"/>
  <c r="A279" i="10"/>
  <c r="B279" i="10"/>
  <c r="A280" i="10"/>
  <c r="B280" i="10"/>
  <c r="A281" i="10"/>
  <c r="B281" i="10"/>
  <c r="A282" i="10"/>
  <c r="B282" i="10"/>
  <c r="A283" i="10"/>
  <c r="B283" i="10"/>
  <c r="A284" i="10"/>
  <c r="B284" i="10"/>
  <c r="A285" i="10"/>
  <c r="B285" i="10"/>
  <c r="A286" i="10"/>
  <c r="B286" i="10"/>
  <c r="A287" i="10"/>
  <c r="B287" i="10"/>
  <c r="A288" i="10"/>
  <c r="B288" i="10"/>
  <c r="A289" i="10"/>
  <c r="B289" i="10"/>
  <c r="A290" i="10"/>
  <c r="B290" i="10"/>
  <c r="A291" i="10"/>
  <c r="B291" i="10"/>
  <c r="A292" i="10"/>
  <c r="B292" i="10"/>
  <c r="A293" i="10"/>
  <c r="B293" i="10"/>
  <c r="A294" i="10"/>
  <c r="B294" i="10"/>
  <c r="A295" i="10"/>
  <c r="B295" i="10"/>
  <c r="A296" i="10"/>
  <c r="B296" i="10"/>
  <c r="A297" i="10"/>
  <c r="B297" i="10"/>
  <c r="A298" i="10"/>
  <c r="B298" i="10"/>
  <c r="A299" i="10"/>
  <c r="B299" i="10"/>
  <c r="A300" i="10"/>
  <c r="B300" i="10"/>
  <c r="A301" i="10"/>
  <c r="B301" i="10"/>
  <c r="A302" i="10"/>
  <c r="B302" i="10"/>
  <c r="A303" i="10"/>
  <c r="B303" i="10"/>
  <c r="A304" i="10"/>
  <c r="B304" i="10"/>
  <c r="A305" i="10"/>
  <c r="B305" i="10"/>
  <c r="A306" i="10"/>
  <c r="B306" i="10"/>
  <c r="A307" i="10"/>
  <c r="B307" i="10"/>
  <c r="A308" i="10"/>
  <c r="B308" i="10"/>
  <c r="A309" i="10"/>
  <c r="B309" i="10"/>
  <c r="A310" i="10"/>
  <c r="B310" i="10"/>
  <c r="A311" i="10"/>
  <c r="B311" i="10"/>
  <c r="A312" i="10"/>
  <c r="B312" i="10"/>
  <c r="A313" i="10"/>
  <c r="B313" i="10"/>
  <c r="A314" i="10"/>
  <c r="B314" i="10"/>
  <c r="A315" i="10"/>
  <c r="B315" i="10"/>
  <c r="A316" i="10"/>
  <c r="B316" i="10"/>
  <c r="A317" i="10"/>
  <c r="B317" i="10"/>
  <c r="A318" i="10"/>
  <c r="B318" i="10"/>
  <c r="A319" i="10"/>
  <c r="B319" i="10"/>
  <c r="A320" i="10"/>
  <c r="B320" i="10"/>
  <c r="A321" i="10"/>
  <c r="B321" i="10"/>
  <c r="A322" i="10"/>
  <c r="B322" i="10"/>
  <c r="A323" i="10"/>
  <c r="B323" i="10"/>
  <c r="A324" i="10"/>
  <c r="B324" i="10"/>
  <c r="A325" i="10"/>
  <c r="B325" i="10"/>
  <c r="A326" i="10"/>
  <c r="B326" i="10"/>
  <c r="A327" i="10"/>
  <c r="B327" i="10"/>
  <c r="A328" i="10"/>
  <c r="B328" i="10"/>
  <c r="A329" i="10"/>
  <c r="B329" i="10"/>
  <c r="A330" i="10"/>
  <c r="B330" i="10"/>
  <c r="A331" i="10"/>
  <c r="B331" i="10"/>
  <c r="A332" i="10"/>
  <c r="B332" i="10"/>
  <c r="A333" i="10"/>
  <c r="B333" i="10"/>
  <c r="A334" i="10"/>
  <c r="B334" i="10"/>
  <c r="A335" i="10"/>
  <c r="B335" i="10"/>
  <c r="A336" i="10"/>
  <c r="B336" i="10"/>
  <c r="A337" i="10"/>
  <c r="B337" i="10"/>
  <c r="A338" i="10"/>
  <c r="B338" i="10"/>
  <c r="A339" i="10"/>
  <c r="B339" i="10"/>
  <c r="A340" i="10"/>
  <c r="B340" i="10"/>
  <c r="A341" i="10"/>
  <c r="B341" i="10"/>
  <c r="A342" i="10"/>
  <c r="B342" i="10"/>
  <c r="A343" i="10"/>
  <c r="B343" i="10"/>
  <c r="A344" i="10"/>
  <c r="B344" i="10"/>
  <c r="A345" i="10"/>
  <c r="B345" i="10"/>
  <c r="A346" i="10"/>
  <c r="B346" i="10"/>
  <c r="A347" i="10"/>
  <c r="B347" i="10"/>
  <c r="A348" i="10"/>
  <c r="B348" i="10"/>
  <c r="A349" i="10"/>
  <c r="B349" i="10"/>
  <c r="A350" i="10"/>
  <c r="B350" i="10"/>
  <c r="A351" i="10"/>
  <c r="B351" i="10"/>
  <c r="A352" i="10"/>
  <c r="B352" i="10"/>
  <c r="A353" i="10"/>
  <c r="B353" i="10"/>
  <c r="A354" i="10"/>
  <c r="B354" i="10"/>
  <c r="A355" i="10"/>
  <c r="B355" i="10"/>
  <c r="A356" i="10"/>
  <c r="B356" i="10"/>
  <c r="A357" i="10"/>
  <c r="B357" i="10"/>
  <c r="A358" i="10"/>
  <c r="B358" i="10"/>
  <c r="A359" i="10"/>
  <c r="B359" i="10"/>
  <c r="A360" i="10"/>
  <c r="B360" i="10"/>
  <c r="A361" i="10"/>
  <c r="B361" i="10"/>
  <c r="A362" i="10"/>
  <c r="B362" i="10"/>
  <c r="A363" i="10"/>
  <c r="B363" i="10"/>
  <c r="A364" i="10"/>
  <c r="B364" i="10"/>
  <c r="A365" i="10"/>
  <c r="B365" i="10"/>
  <c r="A366" i="10"/>
  <c r="B366" i="10"/>
  <c r="A367" i="10"/>
  <c r="B367" i="10"/>
  <c r="A368" i="10"/>
  <c r="B368" i="10"/>
  <c r="A369" i="10"/>
  <c r="B369" i="10"/>
  <c r="A370" i="10"/>
  <c r="B370" i="10"/>
  <c r="A371" i="10"/>
  <c r="B371" i="10"/>
  <c r="A372" i="10"/>
  <c r="B372" i="10"/>
  <c r="A373" i="10"/>
  <c r="B373" i="10"/>
  <c r="A374" i="10"/>
  <c r="B374" i="10"/>
  <c r="A375" i="10"/>
  <c r="B375" i="10"/>
  <c r="A376" i="10"/>
  <c r="B376" i="10"/>
  <c r="A377" i="10"/>
  <c r="B377" i="10"/>
  <c r="A378" i="10"/>
  <c r="B378" i="10"/>
  <c r="A379" i="10"/>
  <c r="B379" i="10"/>
  <c r="A380" i="10"/>
  <c r="B380" i="10"/>
  <c r="A381" i="10"/>
  <c r="B381" i="10"/>
  <c r="A382" i="10"/>
  <c r="B382" i="10"/>
  <c r="A383" i="10"/>
  <c r="B383" i="10"/>
  <c r="A384" i="10"/>
  <c r="B384" i="10"/>
  <c r="A385" i="10"/>
  <c r="B385" i="10"/>
  <c r="A386" i="10"/>
  <c r="B386" i="10"/>
  <c r="A387" i="10"/>
  <c r="B387" i="10"/>
  <c r="A388" i="10"/>
  <c r="B388" i="10"/>
  <c r="A389" i="10"/>
  <c r="B389" i="10"/>
  <c r="A390" i="10"/>
  <c r="B390" i="10"/>
  <c r="A391" i="10"/>
  <c r="B391" i="10"/>
  <c r="A392" i="10"/>
  <c r="B392" i="10"/>
  <c r="A393" i="10"/>
  <c r="B393" i="10"/>
  <c r="A394" i="10"/>
  <c r="B394" i="10"/>
  <c r="A395" i="10"/>
  <c r="B395" i="10"/>
  <c r="A396" i="10"/>
  <c r="B396" i="10"/>
  <c r="A397" i="10"/>
  <c r="B397" i="10"/>
  <c r="A398" i="10"/>
  <c r="B398" i="10"/>
  <c r="A399" i="10"/>
  <c r="B399" i="10"/>
  <c r="A400" i="10"/>
  <c r="B400" i="10"/>
  <c r="A401" i="10"/>
  <c r="B401" i="10"/>
  <c r="A402" i="10"/>
  <c r="B402" i="10"/>
  <c r="A403" i="10"/>
  <c r="B403" i="10"/>
  <c r="A404" i="10"/>
  <c r="B404" i="10"/>
  <c r="A405" i="10"/>
  <c r="B405" i="10"/>
  <c r="A406" i="10"/>
  <c r="B406" i="10"/>
  <c r="A407" i="10"/>
  <c r="B407" i="10"/>
  <c r="A408" i="10"/>
  <c r="B408" i="10"/>
  <c r="A409" i="10"/>
  <c r="B409" i="10"/>
  <c r="A410" i="10"/>
  <c r="B410" i="10"/>
  <c r="A411" i="10"/>
  <c r="B411" i="10"/>
  <c r="A412" i="10"/>
  <c r="B412" i="10"/>
  <c r="A413" i="10"/>
  <c r="B413" i="10"/>
  <c r="A414" i="10"/>
  <c r="B414" i="10"/>
  <c r="A415" i="10"/>
  <c r="B415" i="10"/>
  <c r="A416" i="10"/>
  <c r="B416" i="10"/>
  <c r="A417" i="10"/>
  <c r="B417" i="10"/>
  <c r="A418" i="10"/>
  <c r="B418" i="10"/>
  <c r="A419" i="10"/>
  <c r="B419" i="10"/>
  <c r="A420" i="10"/>
  <c r="B420" i="10"/>
  <c r="A421" i="10"/>
  <c r="B421" i="10"/>
  <c r="A422" i="10"/>
  <c r="B422" i="10"/>
  <c r="A423" i="10"/>
  <c r="B423" i="10"/>
  <c r="A424" i="10"/>
  <c r="B424" i="10"/>
  <c r="A425" i="10"/>
  <c r="B425" i="10"/>
  <c r="A426" i="10"/>
  <c r="B426" i="10"/>
  <c r="A427" i="10"/>
  <c r="B427" i="10"/>
  <c r="A428" i="10"/>
  <c r="B428" i="10"/>
  <c r="A429" i="10"/>
  <c r="B429" i="10"/>
  <c r="A430" i="10"/>
  <c r="B430" i="10"/>
  <c r="A431" i="10"/>
  <c r="B431" i="10"/>
  <c r="A432" i="10"/>
  <c r="B432" i="10"/>
  <c r="A433" i="10"/>
  <c r="B433" i="10"/>
  <c r="A434" i="10"/>
  <c r="B434" i="10"/>
  <c r="A435" i="10"/>
  <c r="B435" i="10"/>
  <c r="A436" i="10"/>
  <c r="B436" i="10"/>
  <c r="A437" i="10"/>
  <c r="B437" i="10"/>
  <c r="A438" i="10"/>
  <c r="B438" i="10"/>
  <c r="A439" i="10"/>
  <c r="B439" i="10"/>
  <c r="A440" i="10"/>
  <c r="B440" i="10"/>
  <c r="A441" i="10"/>
  <c r="B441" i="10"/>
  <c r="A442" i="10"/>
  <c r="B442" i="10"/>
  <c r="A443" i="10"/>
  <c r="B443" i="10"/>
  <c r="A444" i="10"/>
  <c r="B444" i="10"/>
  <c r="A445" i="10"/>
  <c r="B445" i="10"/>
  <c r="A446" i="10"/>
  <c r="B446" i="10"/>
  <c r="A447" i="10"/>
  <c r="B447" i="10"/>
  <c r="A448" i="10"/>
  <c r="B448" i="10"/>
  <c r="A449" i="10"/>
  <c r="B449" i="10"/>
  <c r="A450" i="10"/>
  <c r="B450" i="10"/>
  <c r="A451" i="10"/>
  <c r="B451" i="10"/>
  <c r="A452" i="10"/>
  <c r="B452" i="10"/>
  <c r="A453" i="10"/>
  <c r="B453" i="10"/>
  <c r="A454" i="10"/>
  <c r="B454" i="10"/>
  <c r="A455" i="10"/>
  <c r="B455" i="10"/>
  <c r="A456" i="10"/>
  <c r="B456" i="10"/>
  <c r="A457" i="10"/>
  <c r="B457" i="10"/>
  <c r="A458" i="10"/>
  <c r="B458" i="10"/>
  <c r="A459" i="10"/>
  <c r="B459" i="10"/>
  <c r="A460" i="10"/>
  <c r="B460" i="10"/>
  <c r="A461" i="10"/>
  <c r="B461" i="10"/>
  <c r="A462" i="10"/>
  <c r="B462" i="10"/>
  <c r="A463" i="10"/>
  <c r="B463" i="10"/>
  <c r="A464" i="10"/>
  <c r="B464" i="10"/>
  <c r="A465" i="10"/>
  <c r="B465" i="10"/>
  <c r="A466" i="10"/>
  <c r="B466" i="10"/>
  <c r="A467" i="10"/>
  <c r="B467" i="10"/>
  <c r="A468" i="10"/>
  <c r="B468" i="10"/>
  <c r="A469" i="10"/>
  <c r="B469" i="10"/>
  <c r="A470" i="10"/>
  <c r="B470" i="10"/>
  <c r="A471" i="10"/>
  <c r="B471" i="10"/>
  <c r="A472" i="10"/>
  <c r="B472" i="10"/>
  <c r="A473" i="10"/>
  <c r="B473" i="10"/>
  <c r="A474" i="10"/>
  <c r="B474" i="10"/>
  <c r="A475" i="10"/>
  <c r="B475" i="10"/>
  <c r="A476" i="10"/>
  <c r="B476" i="10"/>
  <c r="A477" i="10"/>
  <c r="B477" i="10"/>
  <c r="A478" i="10"/>
  <c r="B478" i="10"/>
  <c r="A479" i="10"/>
  <c r="B479" i="10"/>
  <c r="A480" i="10"/>
  <c r="B480" i="10"/>
  <c r="A481" i="10"/>
  <c r="B481" i="10"/>
  <c r="A482" i="10"/>
  <c r="B482" i="10"/>
  <c r="A483" i="10"/>
  <c r="B483" i="10"/>
  <c r="A484" i="10"/>
  <c r="B484" i="10"/>
  <c r="A485" i="10"/>
  <c r="B485" i="10"/>
  <c r="A486" i="10"/>
  <c r="B486" i="10"/>
  <c r="A487" i="10"/>
  <c r="B487" i="10"/>
  <c r="A488" i="10"/>
  <c r="B488" i="10"/>
  <c r="A489" i="10"/>
  <c r="B489" i="10"/>
  <c r="A490" i="10"/>
  <c r="B490" i="10"/>
  <c r="A491" i="10"/>
  <c r="B491" i="10"/>
  <c r="A492" i="10"/>
  <c r="B492" i="10"/>
  <c r="A493" i="10"/>
  <c r="B493" i="10"/>
  <c r="A494" i="10"/>
  <c r="B494" i="10"/>
  <c r="A495" i="10"/>
  <c r="B495" i="10"/>
  <c r="A496" i="10"/>
  <c r="B496" i="10"/>
  <c r="A497" i="10"/>
  <c r="B497" i="10"/>
  <c r="A498" i="10"/>
  <c r="B498" i="10"/>
  <c r="A499" i="10"/>
  <c r="B499" i="10"/>
  <c r="A500" i="10"/>
  <c r="B500" i="10"/>
  <c r="A501" i="10"/>
  <c r="B501" i="10"/>
  <c r="A502" i="10"/>
  <c r="B502" i="10"/>
  <c r="A503" i="10"/>
  <c r="B503" i="10"/>
  <c r="A504" i="10"/>
  <c r="B504" i="10"/>
  <c r="A505" i="10"/>
  <c r="B505" i="10"/>
  <c r="A506" i="10"/>
  <c r="B506" i="10"/>
  <c r="A507" i="10"/>
  <c r="B507" i="10"/>
  <c r="A508" i="10"/>
  <c r="B508" i="10"/>
  <c r="A509" i="10"/>
  <c r="B509" i="10"/>
  <c r="A510" i="10"/>
  <c r="B510" i="10"/>
  <c r="A511" i="10"/>
  <c r="B511" i="10"/>
  <c r="A512" i="10"/>
  <c r="B512" i="10"/>
  <c r="A513" i="10"/>
  <c r="B513" i="10"/>
  <c r="A514" i="10"/>
  <c r="B514" i="10"/>
  <c r="A515" i="10"/>
  <c r="B515" i="10"/>
  <c r="A516" i="10"/>
  <c r="B516" i="10"/>
  <c r="A517" i="10"/>
  <c r="B517" i="10"/>
  <c r="A518" i="10"/>
  <c r="B518" i="10"/>
  <c r="A519" i="10"/>
  <c r="B519" i="10"/>
  <c r="A520" i="10"/>
  <c r="B520" i="10"/>
  <c r="A521" i="10"/>
  <c r="B521" i="10"/>
  <c r="A522" i="10"/>
  <c r="B522" i="10"/>
  <c r="A523" i="10"/>
  <c r="B523" i="10"/>
  <c r="A524" i="10"/>
  <c r="B524" i="10"/>
  <c r="A525" i="10"/>
  <c r="B525" i="10"/>
  <c r="A526" i="10"/>
  <c r="B526" i="10"/>
  <c r="A527" i="10"/>
  <c r="B527" i="10"/>
  <c r="A528" i="10"/>
  <c r="B528" i="10"/>
  <c r="A529" i="10"/>
  <c r="B529" i="10"/>
  <c r="A530" i="10"/>
  <c r="B530" i="10"/>
  <c r="A531" i="10"/>
  <c r="B531" i="10"/>
  <c r="A532" i="10"/>
  <c r="B532" i="10"/>
  <c r="A533" i="10"/>
  <c r="B533" i="10"/>
  <c r="A534" i="10"/>
  <c r="B534" i="10"/>
  <c r="A535" i="10"/>
  <c r="B535" i="10"/>
  <c r="A536" i="10"/>
  <c r="B536" i="10"/>
  <c r="A537" i="10"/>
  <c r="B537" i="10"/>
  <c r="A538" i="10"/>
  <c r="B538" i="10"/>
  <c r="A539" i="10"/>
  <c r="B539" i="10"/>
  <c r="A540" i="10"/>
  <c r="B540" i="10"/>
  <c r="A541" i="10"/>
  <c r="B541" i="10"/>
  <c r="A542" i="10"/>
  <c r="B542" i="10"/>
  <c r="A543" i="10"/>
  <c r="B543" i="10"/>
  <c r="A544" i="10"/>
  <c r="B544" i="10"/>
  <c r="A545" i="10"/>
  <c r="B545" i="10"/>
  <c r="A546" i="10"/>
  <c r="B546" i="10"/>
  <c r="A547" i="10"/>
  <c r="B547" i="10"/>
  <c r="A548" i="10"/>
  <c r="B548" i="10"/>
  <c r="A549" i="10"/>
  <c r="B549" i="10"/>
  <c r="A550" i="10"/>
  <c r="B550" i="10"/>
  <c r="A551" i="10"/>
  <c r="B551" i="10"/>
  <c r="A552" i="10"/>
  <c r="B552" i="10"/>
  <c r="A553" i="10"/>
  <c r="B553" i="10"/>
  <c r="A554" i="10"/>
  <c r="B554" i="10"/>
  <c r="A555" i="10"/>
  <c r="B555" i="10"/>
  <c r="A556" i="10"/>
  <c r="B556" i="10"/>
  <c r="A557" i="10"/>
  <c r="B557" i="10"/>
  <c r="A558" i="10"/>
  <c r="B558" i="10"/>
  <c r="A559" i="10"/>
  <c r="B559" i="10"/>
  <c r="A560" i="10"/>
  <c r="B560" i="10"/>
  <c r="A561" i="10"/>
  <c r="B561" i="10"/>
  <c r="A562" i="10"/>
  <c r="B562" i="10"/>
  <c r="A563" i="10"/>
  <c r="B563" i="10"/>
  <c r="A564" i="10"/>
  <c r="B564" i="10"/>
  <c r="A565" i="10"/>
  <c r="B565" i="10"/>
  <c r="A566" i="10"/>
  <c r="B566" i="10"/>
  <c r="A567" i="10"/>
  <c r="B567" i="10"/>
  <c r="A568" i="10"/>
  <c r="B568" i="10"/>
  <c r="A569" i="10"/>
  <c r="B569" i="10"/>
  <c r="A570" i="10"/>
  <c r="B570" i="10"/>
  <c r="A571" i="10"/>
  <c r="B571" i="10"/>
  <c r="A572" i="10"/>
  <c r="B572" i="10"/>
  <c r="A573" i="10"/>
  <c r="B573" i="10"/>
  <c r="A574" i="10"/>
  <c r="B574" i="10"/>
  <c r="A575" i="10"/>
  <c r="B575" i="10"/>
  <c r="A576" i="10"/>
  <c r="B576" i="10"/>
  <c r="A577" i="10"/>
  <c r="B577" i="10"/>
  <c r="A578" i="10"/>
  <c r="B578" i="10"/>
  <c r="A579" i="10"/>
  <c r="B579" i="10"/>
  <c r="A580" i="10"/>
  <c r="B580" i="10"/>
  <c r="A581" i="10"/>
  <c r="B581" i="10"/>
  <c r="A582" i="10"/>
  <c r="B582" i="10"/>
  <c r="A583" i="10"/>
  <c r="B583" i="10"/>
  <c r="A584" i="10"/>
  <c r="B584" i="10"/>
  <c r="A585" i="10"/>
  <c r="B585" i="10"/>
  <c r="A586" i="10"/>
  <c r="B586" i="10"/>
  <c r="A587" i="10"/>
  <c r="B587" i="10"/>
  <c r="A588" i="10"/>
  <c r="B588" i="10"/>
  <c r="A589" i="10"/>
  <c r="B589" i="10"/>
  <c r="A590" i="10"/>
  <c r="B590" i="10"/>
  <c r="A591" i="10"/>
  <c r="B591" i="10"/>
  <c r="A592" i="10"/>
  <c r="B592" i="10"/>
  <c r="A593" i="10"/>
  <c r="B593" i="10"/>
  <c r="A594" i="10"/>
  <c r="B594" i="10"/>
  <c r="A595" i="10"/>
  <c r="B595" i="10"/>
  <c r="A596" i="10"/>
  <c r="B596" i="10"/>
  <c r="A597" i="10"/>
  <c r="B597" i="10"/>
  <c r="A598" i="10"/>
  <c r="B598" i="10"/>
  <c r="A599" i="10"/>
  <c r="B599" i="10"/>
  <c r="A600" i="10"/>
  <c r="B600" i="10"/>
  <c r="A601" i="10"/>
  <c r="B601" i="10"/>
  <c r="A602" i="10"/>
  <c r="B602" i="10"/>
  <c r="A603" i="10"/>
  <c r="B603" i="10"/>
  <c r="A604" i="10"/>
  <c r="B604" i="10"/>
  <c r="A605" i="10"/>
  <c r="B605" i="10"/>
  <c r="A606" i="10"/>
  <c r="B606" i="10"/>
  <c r="A607" i="10"/>
  <c r="B607" i="10"/>
  <c r="A608" i="10"/>
  <c r="B608" i="10"/>
  <c r="A609" i="10"/>
  <c r="B609" i="10"/>
  <c r="A610" i="10"/>
  <c r="B610" i="10"/>
  <c r="A611" i="10"/>
  <c r="B611" i="10"/>
  <c r="A612" i="10"/>
  <c r="B612" i="10"/>
  <c r="A613" i="10"/>
  <c r="B613" i="10"/>
  <c r="A614" i="10"/>
  <c r="B614" i="10"/>
  <c r="A615" i="10"/>
  <c r="B615" i="10"/>
  <c r="A616" i="10"/>
  <c r="B616" i="10"/>
  <c r="A617" i="10"/>
  <c r="B617" i="10"/>
  <c r="A618" i="10"/>
  <c r="B618" i="10"/>
  <c r="A619" i="10"/>
  <c r="B619" i="10"/>
  <c r="A620" i="10"/>
  <c r="B620" i="10"/>
  <c r="A621" i="10"/>
  <c r="B621" i="10"/>
  <c r="A622" i="10"/>
  <c r="B622" i="10"/>
  <c r="A623" i="10"/>
  <c r="B623" i="10"/>
  <c r="A624" i="10"/>
  <c r="B624" i="10"/>
  <c r="A625" i="10"/>
  <c r="B625" i="10"/>
  <c r="A626" i="10"/>
  <c r="B626" i="10"/>
  <c r="A627" i="10"/>
  <c r="B627" i="10"/>
  <c r="A628" i="10"/>
  <c r="B628" i="10"/>
  <c r="A629" i="10"/>
  <c r="B629" i="10"/>
  <c r="A630" i="10"/>
  <c r="B630" i="10"/>
  <c r="A631" i="10"/>
  <c r="B631" i="10"/>
  <c r="A632" i="10"/>
  <c r="B632" i="10"/>
  <c r="A633" i="10"/>
  <c r="B633" i="10"/>
  <c r="A634" i="10"/>
  <c r="B634" i="10"/>
  <c r="A635" i="10"/>
  <c r="B635" i="10"/>
  <c r="A636" i="10"/>
  <c r="B636" i="10"/>
  <c r="A637" i="10"/>
  <c r="B637" i="10"/>
  <c r="A638" i="10"/>
  <c r="B638" i="10"/>
  <c r="A639" i="10"/>
  <c r="B639" i="10"/>
  <c r="A640" i="10"/>
  <c r="B640" i="10"/>
  <c r="A641" i="10"/>
  <c r="B641" i="10"/>
  <c r="A642" i="10"/>
  <c r="B642" i="10"/>
  <c r="A643" i="10"/>
  <c r="B643" i="10"/>
  <c r="A644" i="10"/>
  <c r="B644" i="10"/>
  <c r="A645" i="10"/>
  <c r="B645" i="10"/>
  <c r="A646" i="10"/>
  <c r="B646" i="10"/>
  <c r="A647" i="10"/>
  <c r="B647" i="10"/>
  <c r="A648" i="10"/>
  <c r="B648" i="10"/>
  <c r="A649" i="10"/>
  <c r="B649" i="10"/>
  <c r="A650" i="10"/>
  <c r="B650" i="10"/>
  <c r="A651" i="10"/>
  <c r="B651" i="10"/>
  <c r="A652" i="10"/>
  <c r="B652" i="10"/>
  <c r="A653" i="10"/>
  <c r="B653" i="10"/>
  <c r="A654" i="10"/>
  <c r="B654" i="10"/>
  <c r="A655" i="10"/>
  <c r="B655" i="10"/>
  <c r="A656" i="10"/>
  <c r="B656" i="10"/>
  <c r="A657" i="10"/>
  <c r="B657" i="10"/>
  <c r="A658" i="10"/>
  <c r="B658" i="10"/>
  <c r="A659" i="10"/>
  <c r="B659" i="10"/>
  <c r="A660" i="10"/>
  <c r="B660" i="10"/>
  <c r="A661" i="10"/>
  <c r="B661" i="10"/>
  <c r="A662" i="10"/>
  <c r="B662" i="10"/>
  <c r="A663" i="10"/>
  <c r="B663" i="10"/>
  <c r="A664" i="10"/>
  <c r="B664" i="10"/>
  <c r="A665" i="10"/>
  <c r="B665" i="10"/>
  <c r="A666" i="10"/>
  <c r="B666" i="10"/>
  <c r="A667" i="10"/>
  <c r="B667" i="10"/>
  <c r="A668" i="10"/>
  <c r="B668" i="10"/>
  <c r="A669" i="10"/>
  <c r="B669" i="10"/>
  <c r="A670" i="10"/>
  <c r="B670" i="10"/>
  <c r="A671" i="10"/>
  <c r="B671" i="10"/>
  <c r="A672" i="10"/>
  <c r="B672" i="10"/>
  <c r="A673" i="10"/>
  <c r="B673" i="10"/>
  <c r="A674" i="10"/>
  <c r="B674" i="10"/>
  <c r="A675" i="10"/>
  <c r="B675" i="10"/>
  <c r="A676" i="10"/>
  <c r="B676" i="10"/>
  <c r="A677" i="10"/>
  <c r="B677" i="10"/>
  <c r="A678" i="10"/>
  <c r="B678" i="10"/>
  <c r="A679" i="10"/>
  <c r="B679" i="10"/>
  <c r="A680" i="10"/>
  <c r="B680" i="10"/>
  <c r="A681" i="10"/>
  <c r="B681" i="10"/>
  <c r="A682" i="10"/>
  <c r="B682" i="10"/>
  <c r="A683" i="10"/>
  <c r="B683" i="10"/>
  <c r="A684" i="10"/>
  <c r="B684" i="10"/>
  <c r="A685" i="10"/>
  <c r="B685" i="10"/>
  <c r="A686" i="10"/>
  <c r="B686" i="10"/>
  <c r="A687" i="10"/>
  <c r="B687" i="10"/>
  <c r="A688" i="10"/>
  <c r="B688" i="10"/>
  <c r="A689" i="10"/>
  <c r="B689" i="10"/>
  <c r="A690" i="10"/>
  <c r="B690" i="10"/>
  <c r="A691" i="10"/>
  <c r="B691" i="10"/>
  <c r="A692" i="10"/>
  <c r="B692" i="10"/>
  <c r="A693" i="10"/>
  <c r="B693" i="10"/>
  <c r="A694" i="10"/>
  <c r="B694" i="10"/>
  <c r="A695" i="10"/>
  <c r="B695" i="10"/>
  <c r="A696" i="10"/>
  <c r="B696" i="10"/>
  <c r="A697" i="10"/>
  <c r="B697" i="10"/>
  <c r="A698" i="10"/>
  <c r="B698" i="10"/>
  <c r="A699" i="10"/>
  <c r="B699" i="10"/>
  <c r="A700" i="10"/>
  <c r="B700" i="10"/>
  <c r="A701" i="10"/>
  <c r="B701" i="10"/>
  <c r="A702" i="10"/>
  <c r="B702" i="10"/>
  <c r="A703" i="10"/>
  <c r="B703" i="10"/>
  <c r="A704" i="10"/>
  <c r="B704" i="10"/>
  <c r="A705" i="10"/>
  <c r="B705" i="10"/>
  <c r="A706" i="10"/>
  <c r="B706" i="10"/>
  <c r="A707" i="10"/>
  <c r="B707" i="10"/>
  <c r="A708" i="10"/>
  <c r="B708" i="10"/>
  <c r="A709" i="10"/>
  <c r="B709" i="10"/>
  <c r="A710" i="10"/>
  <c r="B710" i="10"/>
  <c r="A711" i="10"/>
  <c r="B711" i="10"/>
  <c r="A712" i="10"/>
  <c r="B712" i="10"/>
  <c r="A713" i="10"/>
  <c r="B713" i="10"/>
  <c r="A714" i="10"/>
  <c r="B714" i="10"/>
  <c r="A715" i="10"/>
  <c r="B715" i="10"/>
  <c r="A716" i="10"/>
  <c r="B716" i="10"/>
  <c r="A717" i="10"/>
  <c r="B717" i="10"/>
  <c r="A718" i="10"/>
  <c r="B718" i="10"/>
  <c r="A719" i="10"/>
  <c r="B719" i="10"/>
  <c r="A720" i="10"/>
  <c r="B720" i="10"/>
  <c r="A721" i="10"/>
  <c r="B721" i="10"/>
  <c r="A722" i="10"/>
  <c r="B722" i="10"/>
  <c r="A723" i="10"/>
  <c r="B723" i="10"/>
  <c r="A724" i="10"/>
  <c r="B724" i="10"/>
  <c r="A725" i="10"/>
  <c r="B725" i="10"/>
  <c r="A726" i="10"/>
  <c r="B726" i="10"/>
  <c r="A727" i="10"/>
  <c r="B727" i="10"/>
  <c r="A728" i="10"/>
  <c r="B728" i="10"/>
  <c r="A729" i="10"/>
  <c r="B729" i="10"/>
  <c r="A730" i="10"/>
  <c r="B730" i="10"/>
  <c r="A731" i="10"/>
  <c r="B731" i="10"/>
  <c r="A732" i="10"/>
  <c r="B732" i="10"/>
  <c r="A733" i="10"/>
  <c r="B733" i="10"/>
  <c r="A734" i="10"/>
  <c r="B734" i="10"/>
  <c r="A735" i="10"/>
  <c r="B735" i="10"/>
  <c r="A736" i="10"/>
  <c r="B736" i="10"/>
  <c r="A737" i="10"/>
  <c r="B737" i="10"/>
  <c r="A738" i="10"/>
  <c r="B738" i="10"/>
  <c r="A739" i="10"/>
  <c r="B739" i="10"/>
  <c r="A740" i="10"/>
  <c r="B740" i="10"/>
  <c r="A741" i="10"/>
  <c r="B741" i="10"/>
  <c r="A742" i="10"/>
  <c r="B742" i="10"/>
  <c r="A743" i="10"/>
  <c r="B743" i="10"/>
  <c r="A744" i="10"/>
  <c r="B744" i="10"/>
  <c r="A745" i="10"/>
  <c r="B745" i="10"/>
  <c r="A746" i="10"/>
  <c r="B746" i="10"/>
  <c r="A747" i="10"/>
  <c r="B747" i="10"/>
  <c r="A748" i="10"/>
  <c r="B748" i="10"/>
  <c r="A749" i="10"/>
  <c r="B749" i="10"/>
  <c r="A750" i="10"/>
  <c r="B750" i="10"/>
  <c r="A751" i="10"/>
  <c r="B751" i="10"/>
  <c r="A752" i="10"/>
  <c r="B752" i="10"/>
  <c r="A753" i="10"/>
  <c r="B753" i="10"/>
  <c r="A754" i="10"/>
  <c r="B754" i="10"/>
  <c r="A755" i="10"/>
  <c r="B755" i="10"/>
  <c r="A756" i="10"/>
  <c r="B756" i="10"/>
  <c r="A757" i="10"/>
  <c r="B757" i="10"/>
  <c r="A758" i="10"/>
  <c r="B758" i="10"/>
  <c r="A759" i="10"/>
  <c r="B759" i="10"/>
  <c r="A760" i="10"/>
  <c r="B760" i="10"/>
  <c r="A761" i="10"/>
  <c r="B761" i="10"/>
  <c r="A762" i="10"/>
  <c r="B762" i="10"/>
  <c r="A763" i="10"/>
  <c r="B763" i="10"/>
  <c r="A764" i="10"/>
  <c r="B764" i="10"/>
  <c r="A765" i="10"/>
  <c r="B765" i="10"/>
  <c r="A766" i="10"/>
  <c r="B766" i="10"/>
  <c r="A767" i="10"/>
  <c r="B767" i="10"/>
  <c r="A768" i="10"/>
  <c r="B768" i="10"/>
  <c r="A769" i="10"/>
  <c r="B769" i="10"/>
  <c r="A770" i="10"/>
  <c r="B770" i="10"/>
  <c r="A771" i="10"/>
  <c r="B771" i="10"/>
  <c r="A772" i="10"/>
  <c r="B772" i="10"/>
  <c r="A773" i="10"/>
  <c r="B773" i="10"/>
  <c r="A774" i="10"/>
  <c r="B774" i="10"/>
  <c r="A775" i="10"/>
  <c r="B775" i="10"/>
  <c r="A776" i="10"/>
  <c r="B776" i="10"/>
  <c r="A777" i="10"/>
  <c r="B777" i="10"/>
  <c r="A778" i="10"/>
  <c r="B778" i="10"/>
  <c r="A779" i="10"/>
  <c r="B779" i="10"/>
  <c r="A780" i="10"/>
  <c r="B780" i="10"/>
  <c r="A781" i="10"/>
  <c r="B781" i="10"/>
  <c r="A782" i="10"/>
  <c r="B782" i="10"/>
  <c r="A783" i="10"/>
  <c r="B783" i="10"/>
  <c r="A784" i="10"/>
  <c r="B784" i="10"/>
  <c r="A785" i="10"/>
  <c r="B785" i="10"/>
  <c r="A786" i="10"/>
  <c r="B786" i="10"/>
  <c r="A787" i="10"/>
  <c r="B787" i="10"/>
  <c r="A788" i="10"/>
  <c r="B788" i="10"/>
  <c r="A789" i="10"/>
  <c r="B789" i="10"/>
  <c r="A790" i="10"/>
  <c r="B790" i="10"/>
  <c r="A791" i="10"/>
  <c r="B791" i="10"/>
  <c r="A792" i="10"/>
  <c r="B792" i="10"/>
  <c r="A793" i="10"/>
  <c r="B793" i="10"/>
  <c r="A794" i="10"/>
  <c r="B794" i="10"/>
  <c r="A795" i="10"/>
  <c r="B795" i="10"/>
  <c r="A796" i="10"/>
  <c r="B796" i="10"/>
  <c r="A797" i="10"/>
  <c r="B797" i="10"/>
  <c r="A798" i="10"/>
  <c r="B798" i="10"/>
  <c r="A799" i="10"/>
  <c r="B799" i="10"/>
  <c r="A800" i="10"/>
  <c r="B800" i="10"/>
  <c r="A801" i="10"/>
  <c r="B801" i="10"/>
  <c r="A802" i="10"/>
  <c r="B802" i="10"/>
  <c r="A803" i="10"/>
  <c r="B803" i="10"/>
  <c r="A804" i="10"/>
  <c r="B804" i="10"/>
  <c r="A805" i="10"/>
  <c r="B805" i="10"/>
  <c r="A806" i="10"/>
  <c r="B806" i="10"/>
  <c r="A807" i="10"/>
  <c r="B807" i="10"/>
  <c r="A808" i="10"/>
  <c r="B808" i="10"/>
  <c r="A809" i="10"/>
  <c r="B809" i="10"/>
  <c r="A810" i="10"/>
  <c r="B810" i="10"/>
  <c r="A811" i="10"/>
  <c r="B811" i="10"/>
  <c r="A812" i="10"/>
  <c r="B812" i="10"/>
  <c r="A813" i="10"/>
  <c r="B813" i="10"/>
  <c r="A814" i="10"/>
  <c r="B814" i="10"/>
  <c r="A815" i="10"/>
  <c r="B815" i="10"/>
  <c r="A816" i="10"/>
  <c r="B816" i="10"/>
  <c r="A817" i="10"/>
  <c r="B817" i="10"/>
  <c r="A818" i="10"/>
  <c r="B818" i="10"/>
  <c r="A819" i="10"/>
  <c r="B819" i="10"/>
  <c r="A820" i="10"/>
  <c r="B820" i="10"/>
  <c r="A821" i="10"/>
  <c r="B821" i="10"/>
  <c r="A822" i="10"/>
  <c r="B822" i="10"/>
  <c r="A823" i="10"/>
  <c r="B823" i="10"/>
  <c r="A824" i="10"/>
  <c r="B824" i="10"/>
  <c r="A825" i="10"/>
  <c r="B825" i="10"/>
  <c r="A826" i="10"/>
  <c r="B826" i="10"/>
  <c r="A827" i="10"/>
  <c r="B827" i="10"/>
  <c r="A828" i="10"/>
  <c r="B828" i="10"/>
  <c r="A829" i="10"/>
  <c r="B829" i="10"/>
  <c r="A830" i="10"/>
  <c r="B830" i="10"/>
  <c r="A831" i="10"/>
  <c r="B831" i="10"/>
  <c r="A832" i="10"/>
  <c r="B832" i="10"/>
  <c r="A833" i="10"/>
  <c r="B833" i="10"/>
  <c r="A834" i="10"/>
  <c r="B834" i="10"/>
  <c r="A835" i="10"/>
  <c r="B835" i="10"/>
  <c r="A836" i="10"/>
  <c r="B836" i="10"/>
  <c r="A837" i="10"/>
  <c r="B837" i="10"/>
  <c r="A838" i="10"/>
  <c r="B838" i="10"/>
  <c r="A839" i="10"/>
  <c r="B839" i="10"/>
  <c r="A840" i="10"/>
  <c r="B840" i="10"/>
  <c r="A841" i="10"/>
  <c r="B841" i="10"/>
  <c r="A842" i="10"/>
  <c r="B842" i="10"/>
  <c r="A843" i="10"/>
  <c r="B843" i="10"/>
  <c r="A844" i="10"/>
  <c r="B844" i="10"/>
  <c r="A845" i="10"/>
  <c r="B845" i="10"/>
  <c r="A846" i="10"/>
  <c r="B846" i="10"/>
  <c r="A847" i="10"/>
  <c r="B847" i="10"/>
  <c r="A848" i="10"/>
  <c r="B848" i="10"/>
  <c r="A849" i="10"/>
  <c r="B849" i="10"/>
  <c r="A850" i="10"/>
  <c r="B850" i="10"/>
  <c r="A851" i="10"/>
  <c r="B851" i="10"/>
  <c r="A852" i="10"/>
  <c r="B852" i="10"/>
  <c r="A853" i="10"/>
  <c r="B853" i="10"/>
  <c r="A854" i="10"/>
  <c r="B854" i="10"/>
  <c r="A855" i="10"/>
  <c r="B855" i="10"/>
  <c r="A856" i="10"/>
  <c r="B856" i="10"/>
  <c r="A857" i="10"/>
  <c r="B857" i="10"/>
  <c r="A858" i="10"/>
  <c r="B858" i="10"/>
  <c r="A859" i="10"/>
  <c r="B859" i="10"/>
  <c r="A860" i="10"/>
  <c r="B860" i="10"/>
  <c r="A861" i="10"/>
  <c r="B861" i="10"/>
  <c r="A862" i="10"/>
  <c r="B862" i="10"/>
  <c r="A863" i="10"/>
  <c r="B863" i="10"/>
  <c r="A864" i="10"/>
  <c r="B864" i="10"/>
  <c r="A865" i="10"/>
  <c r="B865" i="10"/>
  <c r="A866" i="10"/>
  <c r="B866" i="10"/>
  <c r="A867" i="10"/>
  <c r="B867" i="10"/>
  <c r="A868" i="10"/>
  <c r="B868" i="10"/>
  <c r="A869" i="10"/>
  <c r="B869" i="10"/>
  <c r="A870" i="10"/>
  <c r="B870" i="10"/>
  <c r="A871" i="10"/>
  <c r="B871" i="10"/>
  <c r="A872" i="10"/>
  <c r="B872" i="10"/>
  <c r="A873" i="10"/>
  <c r="B873" i="10"/>
  <c r="A874" i="10"/>
  <c r="B874" i="10"/>
  <c r="A875" i="10"/>
  <c r="B875" i="10"/>
  <c r="A876" i="10"/>
  <c r="B876" i="10"/>
  <c r="A877" i="10"/>
  <c r="B877" i="10"/>
  <c r="A878" i="10"/>
  <c r="B878" i="10"/>
  <c r="A879" i="10"/>
  <c r="B879" i="10"/>
  <c r="A880" i="10"/>
  <c r="B880" i="10"/>
  <c r="A881" i="10"/>
  <c r="B881" i="10"/>
  <c r="A882" i="10"/>
  <c r="B882" i="10"/>
  <c r="A883" i="10"/>
  <c r="B883" i="10"/>
  <c r="A884" i="10"/>
  <c r="B884" i="10"/>
  <c r="A885" i="10"/>
  <c r="B885" i="10"/>
  <c r="A886" i="10"/>
  <c r="B886" i="10"/>
  <c r="A887" i="10"/>
  <c r="B887" i="10"/>
  <c r="A888" i="10"/>
  <c r="B888" i="10"/>
  <c r="A889" i="10"/>
  <c r="B889" i="10"/>
  <c r="A890" i="10"/>
  <c r="B890" i="10"/>
  <c r="A891" i="10"/>
  <c r="B891" i="10"/>
  <c r="A892" i="10"/>
  <c r="B892" i="10"/>
  <c r="A893" i="10"/>
  <c r="B893" i="10"/>
  <c r="A894" i="10"/>
  <c r="B894" i="10"/>
  <c r="A895" i="10"/>
  <c r="B895" i="10"/>
  <c r="A896" i="10"/>
  <c r="B896" i="10"/>
  <c r="A897" i="10"/>
  <c r="B897" i="10"/>
  <c r="A898" i="10"/>
  <c r="B898" i="10"/>
  <c r="A899" i="10"/>
  <c r="B899" i="10"/>
  <c r="A900" i="10"/>
  <c r="B900" i="10"/>
  <c r="A901" i="10"/>
  <c r="B901" i="10"/>
  <c r="A902" i="10"/>
  <c r="B902" i="10"/>
  <c r="A903" i="10"/>
  <c r="B903" i="10"/>
  <c r="A904" i="10"/>
  <c r="B904" i="10"/>
  <c r="A905" i="10"/>
  <c r="B905" i="10"/>
  <c r="A906" i="10"/>
  <c r="B906" i="10"/>
  <c r="A907" i="10"/>
  <c r="B907" i="10"/>
  <c r="A908" i="10"/>
  <c r="B908" i="10"/>
  <c r="A909" i="10"/>
  <c r="B909" i="10"/>
  <c r="A910" i="10"/>
  <c r="B910" i="10"/>
  <c r="A911" i="10"/>
  <c r="B911" i="10"/>
  <c r="A912" i="10"/>
  <c r="B912" i="10"/>
  <c r="A913" i="10"/>
  <c r="B913" i="10"/>
  <c r="A914" i="10"/>
  <c r="B914" i="10"/>
  <c r="A915" i="10"/>
  <c r="B915" i="10"/>
  <c r="A916" i="10"/>
  <c r="B916" i="10"/>
  <c r="A917" i="10"/>
  <c r="B917" i="10"/>
  <c r="A918" i="10"/>
  <c r="B918" i="10"/>
  <c r="A919" i="10"/>
  <c r="B919" i="10"/>
  <c r="A920" i="10"/>
  <c r="B920" i="10"/>
  <c r="A921" i="10"/>
  <c r="B921" i="10"/>
  <c r="A922" i="10"/>
  <c r="B922" i="10"/>
  <c r="A923" i="10"/>
  <c r="B923" i="10"/>
  <c r="A924" i="10"/>
  <c r="B924" i="10"/>
  <c r="A925" i="10"/>
  <c r="B925" i="10"/>
  <c r="A926" i="10"/>
  <c r="B926" i="10"/>
  <c r="A927" i="10"/>
  <c r="B927" i="10"/>
  <c r="A928" i="10"/>
  <c r="B928" i="10"/>
  <c r="A929" i="10"/>
  <c r="B929" i="10"/>
  <c r="A930" i="10"/>
  <c r="B930" i="10"/>
  <c r="A931" i="10"/>
  <c r="B931" i="10"/>
  <c r="A932" i="10"/>
  <c r="B932" i="10"/>
  <c r="A933" i="10"/>
  <c r="B933" i="10"/>
  <c r="A934" i="10"/>
  <c r="B934" i="10"/>
  <c r="A935" i="10"/>
  <c r="B935" i="10"/>
  <c r="A936" i="10"/>
  <c r="B936" i="10"/>
  <c r="A937" i="10"/>
  <c r="B937" i="10"/>
  <c r="A938" i="10"/>
  <c r="B938" i="10"/>
  <c r="A939" i="10"/>
  <c r="B939" i="10"/>
  <c r="A940" i="10"/>
  <c r="B940" i="10"/>
  <c r="A941" i="10"/>
  <c r="B941" i="10"/>
  <c r="A942" i="10"/>
  <c r="B942" i="10"/>
  <c r="A943" i="10"/>
  <c r="B943" i="10"/>
  <c r="A944" i="10"/>
  <c r="B944" i="10"/>
  <c r="A945" i="10"/>
  <c r="B945" i="10"/>
  <c r="A946" i="10"/>
  <c r="B946" i="10"/>
  <c r="A947" i="10"/>
  <c r="B947" i="10"/>
  <c r="A948" i="10"/>
  <c r="B948" i="10"/>
  <c r="A949" i="10"/>
  <c r="B949" i="10"/>
  <c r="A950" i="10"/>
  <c r="B950" i="10"/>
  <c r="A951" i="10"/>
  <c r="B951" i="10"/>
  <c r="A952" i="10"/>
  <c r="B952" i="10"/>
  <c r="A953" i="10"/>
  <c r="B953" i="10"/>
  <c r="A954" i="10"/>
  <c r="B954" i="10"/>
  <c r="A955" i="10"/>
  <c r="B955" i="10"/>
  <c r="A956" i="10"/>
  <c r="B956" i="10"/>
  <c r="A957" i="10"/>
  <c r="B957" i="10"/>
  <c r="A958" i="10"/>
  <c r="B958" i="10"/>
  <c r="A959" i="10"/>
  <c r="B959" i="10"/>
  <c r="A960" i="10"/>
  <c r="B960" i="10"/>
  <c r="A961" i="10"/>
  <c r="B961" i="10"/>
  <c r="A962" i="10"/>
  <c r="B962" i="10"/>
  <c r="A963" i="10"/>
  <c r="B963" i="10"/>
  <c r="A964" i="10"/>
  <c r="B964" i="10"/>
  <c r="A965" i="10"/>
  <c r="B965" i="10"/>
  <c r="A966" i="10"/>
  <c r="B966" i="10"/>
  <c r="A967" i="10"/>
  <c r="B967" i="10"/>
  <c r="A968" i="10"/>
  <c r="B968" i="10"/>
  <c r="A969" i="10"/>
  <c r="B969" i="10"/>
  <c r="A970" i="10"/>
  <c r="B970" i="10"/>
  <c r="A971" i="10"/>
  <c r="B971" i="10"/>
  <c r="A972" i="10"/>
  <c r="B972" i="10"/>
  <c r="A973" i="10"/>
  <c r="B973" i="10"/>
  <c r="A974" i="10"/>
  <c r="B974" i="10"/>
  <c r="A975" i="10"/>
  <c r="B975" i="10"/>
  <c r="A976" i="10"/>
  <c r="B976" i="10"/>
  <c r="A977" i="10"/>
  <c r="B977" i="10"/>
  <c r="A978" i="10"/>
  <c r="B978" i="10"/>
  <c r="A979" i="10"/>
  <c r="B979" i="10"/>
  <c r="A980" i="10"/>
  <c r="B980" i="10"/>
  <c r="A981" i="10"/>
  <c r="B981" i="10"/>
  <c r="A982" i="10"/>
  <c r="B982" i="10"/>
  <c r="A983" i="10"/>
  <c r="B983" i="10"/>
  <c r="A984" i="10"/>
  <c r="B984" i="10"/>
  <c r="A985" i="10"/>
  <c r="B985" i="10"/>
  <c r="A986" i="10"/>
  <c r="B986" i="10"/>
  <c r="A987" i="10"/>
  <c r="B987" i="10"/>
  <c r="A988" i="10"/>
  <c r="B988" i="10"/>
  <c r="A989" i="10"/>
  <c r="B989" i="10"/>
  <c r="A990" i="10"/>
  <c r="B990" i="10"/>
  <c r="A991" i="10"/>
  <c r="B991" i="10"/>
  <c r="A992" i="10"/>
  <c r="B992" i="10"/>
  <c r="A993" i="10"/>
  <c r="B993" i="10"/>
  <c r="A994" i="10"/>
  <c r="B994" i="10"/>
  <c r="A995" i="10"/>
  <c r="B995" i="10"/>
  <c r="A996" i="10"/>
  <c r="B996" i="10"/>
  <c r="A997" i="10"/>
  <c r="B997" i="10"/>
  <c r="A998" i="10"/>
  <c r="B998" i="10"/>
  <c r="A999" i="10"/>
  <c r="B999" i="10"/>
  <c r="A1000" i="10"/>
  <c r="B1000" i="10"/>
  <c r="B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2" i="10"/>
  <c r="C3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B14" i="12"/>
  <c r="B13" i="12"/>
  <c r="B15" i="12"/>
  <c r="B10" i="12"/>
  <c r="A8" i="12"/>
  <c r="A7" i="12"/>
  <c r="A11" i="12"/>
  <c r="A10" i="12"/>
  <c r="A9" i="12"/>
  <c r="D7" i="12" s="1"/>
  <c r="A6" i="12"/>
  <c r="A3" i="12"/>
  <c r="A2" i="12"/>
  <c r="A1" i="12"/>
  <c r="D6" i="12" s="1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796" i="2"/>
  <c r="Z797" i="2"/>
  <c r="Z798" i="2"/>
  <c r="Z799" i="2"/>
  <c r="Z800" i="2"/>
  <c r="Z801" i="2"/>
  <c r="Z1001" i="2"/>
  <c r="Z793" i="2"/>
  <c r="Z794" i="2"/>
  <c r="Z795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R130" i="3" l="1"/>
  <c r="S130" i="3" s="1"/>
  <c r="R101" i="3"/>
  <c r="S101" i="3" s="1"/>
  <c r="R20" i="3"/>
  <c r="S20" i="3" s="1"/>
  <c r="R12" i="3"/>
  <c r="S12" i="3" s="1"/>
  <c r="R110" i="3"/>
  <c r="S110" i="3" s="1"/>
  <c r="R100" i="3"/>
  <c r="S100" i="3" s="1"/>
  <c r="R89" i="3"/>
  <c r="S89" i="3" s="1"/>
  <c r="R80" i="3"/>
  <c r="S80" i="3" s="1"/>
  <c r="R70" i="3"/>
  <c r="S70" i="3" s="1"/>
  <c r="R60" i="3"/>
  <c r="S60" i="3" s="1"/>
  <c r="R49" i="3"/>
  <c r="S49" i="3" s="1"/>
  <c r="R31" i="3"/>
  <c r="S31" i="3" s="1"/>
  <c r="R19" i="3"/>
  <c r="S19" i="3" s="1"/>
  <c r="R136" i="3"/>
  <c r="S136" i="3" s="1"/>
  <c r="R125" i="3"/>
  <c r="S125" i="3" s="1"/>
  <c r="R116" i="3"/>
  <c r="S116" i="3" s="1"/>
  <c r="R107" i="3"/>
  <c r="S107" i="3" s="1"/>
  <c r="R86" i="3"/>
  <c r="S86" i="3" s="1"/>
  <c r="R77" i="3"/>
  <c r="S77" i="3" s="1"/>
  <c r="R65" i="3"/>
  <c r="S65" i="3" s="1"/>
  <c r="R45" i="3"/>
  <c r="S45" i="3" s="1"/>
  <c r="R36" i="3"/>
  <c r="S36" i="3" s="1"/>
  <c r="R16" i="3"/>
  <c r="S16" i="3" s="1"/>
  <c r="M121" i="1"/>
  <c r="M113" i="1"/>
  <c r="M105" i="1"/>
  <c r="M97" i="1"/>
  <c r="M89" i="1"/>
  <c r="M81" i="1"/>
  <c r="M73" i="1"/>
  <c r="M65" i="1"/>
  <c r="M57" i="1"/>
  <c r="M49" i="1"/>
  <c r="M41" i="1"/>
  <c r="M33" i="1"/>
  <c r="M25" i="1"/>
  <c r="M17" i="1"/>
  <c r="M9" i="1"/>
  <c r="R124" i="3"/>
  <c r="S124" i="3" s="1"/>
  <c r="R115" i="3"/>
  <c r="S115" i="3" s="1"/>
  <c r="R106" i="3"/>
  <c r="S106" i="3" s="1"/>
  <c r="R95" i="3"/>
  <c r="S95" i="3" s="1"/>
  <c r="R85" i="3"/>
  <c r="S85" i="3" s="1"/>
  <c r="R64" i="3"/>
  <c r="S64" i="3" s="1"/>
  <c r="R55" i="3"/>
  <c r="S55" i="3" s="1"/>
  <c r="R44" i="3"/>
  <c r="S44" i="3" s="1"/>
  <c r="R35" i="3"/>
  <c r="S35" i="3" s="1"/>
  <c r="R6" i="3"/>
  <c r="S6" i="3" s="1"/>
  <c r="M122" i="1"/>
  <c r="M114" i="1"/>
  <c r="M106" i="1"/>
  <c r="M98" i="1"/>
  <c r="M90" i="1"/>
  <c r="M82" i="1"/>
  <c r="M74" i="1"/>
  <c r="M66" i="1"/>
  <c r="M58" i="1"/>
  <c r="M50" i="1"/>
  <c r="M42" i="1"/>
  <c r="M34" i="1"/>
  <c r="M26" i="1"/>
  <c r="M18" i="1"/>
  <c r="M10" i="1"/>
  <c r="M125" i="1"/>
  <c r="M117" i="1"/>
  <c r="M109" i="1"/>
  <c r="M101" i="1"/>
  <c r="M93" i="1"/>
  <c r="M85" i="1"/>
  <c r="M77" i="1"/>
  <c r="M69" i="1"/>
  <c r="M61" i="1"/>
  <c r="M53" i="1"/>
  <c r="M45" i="1"/>
  <c r="M37" i="1"/>
  <c r="M29" i="1"/>
  <c r="M21" i="1"/>
  <c r="M13" i="1"/>
  <c r="M124" i="1"/>
  <c r="M116" i="1"/>
  <c r="M108" i="1"/>
  <c r="M100" i="1"/>
  <c r="M92" i="1"/>
  <c r="M84" i="1"/>
  <c r="M76" i="1"/>
  <c r="M68" i="1"/>
  <c r="M60" i="1"/>
  <c r="M52" i="1"/>
  <c r="M44" i="1"/>
  <c r="M36" i="1"/>
  <c r="M28" i="1"/>
  <c r="M20" i="1"/>
  <c r="M12" i="1"/>
  <c r="M4" i="1"/>
  <c r="M5" i="1"/>
  <c r="M123" i="1"/>
  <c r="M115" i="1"/>
  <c r="M107" i="1"/>
  <c r="M99" i="1"/>
  <c r="M91" i="1"/>
  <c r="M83" i="1"/>
  <c r="M75" i="1"/>
  <c r="M67" i="1"/>
  <c r="M59" i="1"/>
  <c r="M51" i="1"/>
  <c r="M43" i="1"/>
  <c r="M35" i="1"/>
  <c r="M27" i="1"/>
  <c r="M19" i="1"/>
  <c r="M11" i="1"/>
  <c r="M3" i="1"/>
  <c r="M118" i="1"/>
  <c r="M110" i="1"/>
  <c r="M102" i="1"/>
  <c r="M94" i="1"/>
  <c r="M86" i="1"/>
  <c r="M78" i="1"/>
  <c r="M70" i="1"/>
  <c r="M62" i="1"/>
  <c r="M54" i="1"/>
  <c r="M46" i="1"/>
  <c r="M38" i="1"/>
  <c r="M30" i="1"/>
  <c r="M22" i="1"/>
  <c r="M14" i="1"/>
  <c r="M6" i="1"/>
  <c r="R121" i="3"/>
  <c r="S121" i="3" s="1"/>
  <c r="R111" i="3"/>
  <c r="S111" i="3" s="1"/>
  <c r="R81" i="3"/>
  <c r="S81" i="3" s="1"/>
  <c r="R61" i="3"/>
  <c r="S61" i="3" s="1"/>
  <c r="R50" i="3"/>
  <c r="S50" i="3" s="1"/>
  <c r="R40" i="3"/>
  <c r="S40" i="3" s="1"/>
  <c r="R32" i="3"/>
  <c r="S32" i="3" s="1"/>
  <c r="M2" i="1"/>
  <c r="M8" i="1"/>
  <c r="M119" i="1"/>
  <c r="M111" i="1"/>
  <c r="M103" i="1"/>
  <c r="M95" i="1"/>
  <c r="M87" i="1"/>
  <c r="M79" i="1"/>
  <c r="M71" i="1"/>
  <c r="M63" i="1"/>
  <c r="M55" i="1"/>
  <c r="M47" i="1"/>
  <c r="M39" i="1"/>
  <c r="M31" i="1"/>
  <c r="M23" i="1"/>
  <c r="M15" i="1"/>
  <c r="M7" i="1"/>
  <c r="R112" i="3"/>
  <c r="S112" i="3" s="1"/>
  <c r="R104" i="3"/>
  <c r="S104" i="3" s="1"/>
  <c r="R82" i="3"/>
  <c r="S82" i="3" s="1"/>
  <c r="R72" i="3"/>
  <c r="S72" i="3" s="1"/>
  <c r="R62" i="3"/>
  <c r="S62" i="3" s="1"/>
  <c r="R42" i="3"/>
  <c r="S42" i="3" s="1"/>
  <c r="R23" i="3"/>
  <c r="S23" i="3" s="1"/>
  <c r="R13" i="3"/>
  <c r="S13" i="3" s="1"/>
  <c r="B7" i="12"/>
  <c r="Z233" i="2"/>
  <c r="Z361" i="2"/>
  <c r="Z338" i="2"/>
  <c r="Z295" i="2"/>
  <c r="Z209" i="2"/>
  <c r="Z208" i="2"/>
  <c r="Z172" i="2"/>
  <c r="Z163" i="2"/>
  <c r="Z310" i="2"/>
  <c r="Z302" i="2"/>
  <c r="Z216" i="2"/>
  <c r="Z224" i="2"/>
  <c r="Z352" i="2"/>
  <c r="Z155" i="2"/>
  <c r="Z232" i="2"/>
  <c r="Z369" i="2"/>
  <c r="Z345" i="2"/>
  <c r="Z294" i="2"/>
  <c r="Z360" i="2"/>
  <c r="Z162" i="2"/>
  <c r="Z293" i="2"/>
  <c r="Z223" i="2"/>
  <c r="Z309" i="2"/>
  <c r="B4" i="12"/>
  <c r="Z376" i="2"/>
  <c r="Z317" i="2"/>
  <c r="Z366" i="2"/>
  <c r="Z359" i="2"/>
  <c r="Z367" i="2"/>
  <c r="Z375" i="2"/>
  <c r="Z236" i="2"/>
  <c r="Z351" i="2"/>
  <c r="Z374" i="2"/>
  <c r="Z228" i="2"/>
  <c r="Z340" i="2"/>
  <c r="Z343" i="2"/>
  <c r="Z213" i="2"/>
  <c r="Z372" i="2"/>
  <c r="Z221" i="2"/>
  <c r="Z220" i="2"/>
  <c r="Z167" i="2"/>
  <c r="Z212" i="2"/>
  <c r="E6" i="12"/>
  <c r="H2" i="12"/>
  <c r="F2" i="12" s="1"/>
  <c r="Z358" i="2"/>
  <c r="Z373" i="2"/>
  <c r="Z210" i="2"/>
  <c r="B3" i="12"/>
  <c r="Z355" i="2"/>
  <c r="B12" i="3"/>
  <c r="B13" i="3" s="1"/>
  <c r="B9" i="12" s="1"/>
  <c r="B8" i="12"/>
  <c r="Z300" i="2"/>
  <c r="Z153" i="2"/>
  <c r="Z161" i="2"/>
  <c r="Z381" i="2"/>
  <c r="Z379" i="2"/>
  <c r="Z363" i="2"/>
  <c r="Z356" i="2"/>
  <c r="Z339" i="2"/>
  <c r="Z313" i="2"/>
  <c r="Z312" i="2"/>
  <c r="Z296" i="2"/>
  <c r="Z292" i="2"/>
  <c r="Z229" i="2"/>
  <c r="Z227" i="2"/>
  <c r="Z222" i="2"/>
  <c r="Z218" i="2"/>
  <c r="Z173" i="2"/>
  <c r="Z388" i="2"/>
  <c r="Z387" i="2"/>
  <c r="Z385" i="2"/>
  <c r="Z378" i="2"/>
  <c r="Z362" i="2"/>
  <c r="Z357" i="2"/>
  <c r="Z350" i="2"/>
  <c r="Z346" i="2"/>
  <c r="Q91" i="3"/>
  <c r="R91" i="3" s="1"/>
  <c r="S91" i="3" s="1"/>
  <c r="Z315" i="2"/>
  <c r="Z314" i="2"/>
  <c r="Z304" i="2"/>
  <c r="Q57" i="3"/>
  <c r="R57" i="3" s="1"/>
  <c r="S57" i="3" s="1"/>
  <c r="Z226" i="2"/>
  <c r="Z214" i="2"/>
  <c r="Z177" i="2"/>
  <c r="Q25" i="3"/>
  <c r="R25" i="3" s="1"/>
  <c r="S25" i="3" s="1"/>
  <c r="Z168" i="2"/>
  <c r="Z165" i="2"/>
  <c r="Z157" i="2"/>
  <c r="Q26" i="3"/>
  <c r="R26" i="3" s="1"/>
  <c r="S26" i="3" s="1"/>
  <c r="Z175" i="2"/>
  <c r="Q132" i="3"/>
  <c r="R132" i="3" s="1"/>
  <c r="S132" i="3" s="1"/>
  <c r="Z383" i="2"/>
  <c r="Q120" i="3"/>
  <c r="R120" i="3" s="1"/>
  <c r="S120" i="3" s="1"/>
  <c r="Z371" i="2"/>
  <c r="Q114" i="3"/>
  <c r="R114" i="3" s="1"/>
  <c r="S114" i="3" s="1"/>
  <c r="Z365" i="2"/>
  <c r="Q76" i="3"/>
  <c r="R76" i="3" s="1"/>
  <c r="S76" i="3" s="1"/>
  <c r="Z308" i="2"/>
  <c r="Z207" i="2"/>
  <c r="Q29" i="3"/>
  <c r="R29" i="3" s="1"/>
  <c r="S29" i="3" s="1"/>
  <c r="Q22" i="3"/>
  <c r="R22" i="3" s="1"/>
  <c r="S22" i="3" s="1"/>
  <c r="Z171" i="2"/>
  <c r="Q73" i="3"/>
  <c r="R73" i="3" s="1"/>
  <c r="S73" i="3" s="1"/>
  <c r="Q9" i="3"/>
  <c r="R9" i="3" s="1"/>
  <c r="S9" i="3" s="1"/>
  <c r="Z297" i="2"/>
  <c r="Q131" i="3"/>
  <c r="R131" i="3" s="1"/>
  <c r="S131" i="3" s="1"/>
  <c r="Z382" i="2"/>
  <c r="Q126" i="3"/>
  <c r="R126" i="3" s="1"/>
  <c r="S126" i="3" s="1"/>
  <c r="Z377" i="2"/>
  <c r="Q102" i="3"/>
  <c r="R102" i="3" s="1"/>
  <c r="S102" i="3" s="1"/>
  <c r="Z353" i="2"/>
  <c r="Q79" i="3"/>
  <c r="R79" i="3" s="1"/>
  <c r="S79" i="3" s="1"/>
  <c r="Z337" i="2"/>
  <c r="Q74" i="3"/>
  <c r="R74" i="3" s="1"/>
  <c r="S74" i="3" s="1"/>
  <c r="Z306" i="2"/>
  <c r="Z219" i="2"/>
  <c r="Q41" i="3"/>
  <c r="R41" i="3" s="1"/>
  <c r="S41" i="3" s="1"/>
  <c r="Q3" i="3"/>
  <c r="R3" i="3" s="1"/>
  <c r="S3" i="3" s="1"/>
  <c r="Z152" i="2"/>
  <c r="Q56" i="3"/>
  <c r="R56" i="3" s="1"/>
  <c r="S56" i="3" s="1"/>
  <c r="Z234" i="2"/>
  <c r="Q103" i="3"/>
  <c r="R103" i="3" s="1"/>
  <c r="S103" i="3" s="1"/>
  <c r="Z354" i="2"/>
  <c r="Q90" i="3"/>
  <c r="R90" i="3" s="1"/>
  <c r="S90" i="3" s="1"/>
  <c r="Z341" i="2"/>
  <c r="Q15" i="3"/>
  <c r="R15" i="3" s="1"/>
  <c r="S15" i="3" s="1"/>
  <c r="Z169" i="2"/>
  <c r="Z225" i="2"/>
  <c r="Q47" i="3"/>
  <c r="R47" i="3" s="1"/>
  <c r="S47" i="3" s="1"/>
  <c r="Z344" i="2"/>
  <c r="Q93" i="3"/>
  <c r="R93" i="3" s="1"/>
  <c r="S93" i="3" s="1"/>
  <c r="Q67" i="3"/>
  <c r="R67" i="3" s="1"/>
  <c r="S67" i="3" s="1"/>
  <c r="Z299" i="2"/>
  <c r="Q10" i="3"/>
  <c r="R10" i="3" s="1"/>
  <c r="S10" i="3" s="1"/>
  <c r="Z159" i="2"/>
  <c r="Q96" i="3"/>
  <c r="R96" i="3" s="1"/>
  <c r="S96" i="3" s="1"/>
  <c r="Z347" i="2"/>
  <c r="Q84" i="3"/>
  <c r="R84" i="3" s="1"/>
  <c r="S84" i="3" s="1"/>
  <c r="Z316" i="2"/>
  <c r="Q52" i="3"/>
  <c r="R52" i="3" s="1"/>
  <c r="S52" i="3" s="1"/>
  <c r="Z230" i="2"/>
  <c r="Z298" i="2"/>
  <c r="Z349" i="2"/>
  <c r="Z389" i="2"/>
  <c r="F8" i="3"/>
  <c r="Q119" i="3"/>
  <c r="R119" i="3" s="1"/>
  <c r="S119" i="3" s="1"/>
  <c r="Z170" i="2"/>
  <c r="Q21" i="3"/>
  <c r="R21" i="3" s="1"/>
  <c r="S21" i="3" s="1"/>
  <c r="Q75" i="3"/>
  <c r="R75" i="3" s="1"/>
  <c r="S75" i="3" s="1"/>
  <c r="Q71" i="3"/>
  <c r="R71" i="3" s="1"/>
  <c r="S71" i="3" s="1"/>
  <c r="Q33" i="3"/>
  <c r="R33" i="3" s="1"/>
  <c r="S33" i="3" s="1"/>
  <c r="Q59" i="3"/>
  <c r="R59" i="3" s="1"/>
  <c r="S59" i="3" s="1"/>
  <c r="Q39" i="3"/>
  <c r="R39" i="3" s="1"/>
  <c r="S39" i="3" s="1"/>
  <c r="Q113" i="3"/>
  <c r="R113" i="3" s="1"/>
  <c r="S113" i="3" s="1"/>
  <c r="Q27" i="3"/>
  <c r="R27" i="3" s="1"/>
  <c r="S27" i="3" s="1"/>
  <c r="Z384" i="2"/>
  <c r="Z215" i="2"/>
  <c r="Q2" i="3"/>
  <c r="R2" i="3" s="1"/>
  <c r="S2" i="3" s="1"/>
  <c r="Q135" i="3"/>
  <c r="R135" i="3" s="1"/>
  <c r="S135" i="3" s="1"/>
  <c r="Q97" i="3"/>
  <c r="R97" i="3" s="1"/>
  <c r="S97" i="3" s="1"/>
  <c r="Q11" i="3"/>
  <c r="R11" i="3" s="1"/>
  <c r="S11" i="3" s="1"/>
  <c r="Q7" i="3"/>
  <c r="R7" i="3" s="1"/>
  <c r="S7" i="3" s="1"/>
  <c r="Z154" i="2"/>
  <c r="Q5" i="3"/>
  <c r="R5" i="3" s="1"/>
  <c r="S5" i="3" s="1"/>
  <c r="Z301" i="2"/>
  <c r="Q69" i="3"/>
  <c r="R69" i="3" s="1"/>
  <c r="S69" i="3" s="1"/>
  <c r="F9" i="3"/>
  <c r="Q129" i="3"/>
  <c r="R129" i="3" s="1"/>
  <c r="S129" i="3" s="1"/>
  <c r="Z231" i="2"/>
  <c r="Q53" i="3"/>
  <c r="R53" i="3" s="1"/>
  <c r="S53" i="3" s="1"/>
  <c r="Q17" i="3"/>
  <c r="R17" i="3" s="1"/>
  <c r="S17" i="3" s="1"/>
  <c r="Z368" i="2"/>
  <c r="E7" i="12" l="1"/>
  <c r="B24" i="12"/>
  <c r="B20" i="12" s="1"/>
  <c r="F2" i="1"/>
  <c r="B12" i="1" s="1"/>
  <c r="I2" i="3"/>
  <c r="E15" i="3" s="1"/>
  <c r="B25" i="12"/>
  <c r="E8" i="12"/>
  <c r="G2" i="12"/>
  <c r="E2" i="12" s="1"/>
  <c r="B2" i="12"/>
  <c r="I2" i="12"/>
  <c r="B11" i="12"/>
  <c r="B14" i="3"/>
  <c r="B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Lab. FOTOSINTESI</author>
  </authors>
  <commentList>
    <comment ref="H34" authorId="0" shapeId="0" xr:uid="{00000000-0006-0000-0100-000001000000}">
      <text>
        <r>
          <rPr>
            <b/>
            <sz val="13"/>
            <color indexed="81"/>
            <rFont val="Tahoma"/>
            <family val="2"/>
          </rPr>
          <t>Lab. FOTOSINTESI:</t>
        </r>
        <r>
          <rPr>
            <sz val="13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<sst xmlns="http://schemas.openxmlformats.org/spreadsheetml/2006/main" count="113" uniqueCount="77">
  <si>
    <t>funzione da minimizzare</t>
  </si>
  <si>
    <t>valore attuale</t>
  </si>
  <si>
    <t>min (imposto)</t>
  </si>
  <si>
    <t>max (imposto)</t>
  </si>
  <si>
    <t>sample</t>
  </si>
  <si>
    <t>chl a</t>
  </si>
  <si>
    <t>chl b</t>
  </si>
  <si>
    <t>neo</t>
  </si>
  <si>
    <t>viola</t>
  </si>
  <si>
    <t>differenza</t>
  </si>
  <si>
    <t>sel chl b</t>
  </si>
  <si>
    <t>sel lut</t>
  </si>
  <si>
    <t>sel neo</t>
  </si>
  <si>
    <t>sel viola</t>
  </si>
  <si>
    <t>sel diff</t>
  </si>
  <si>
    <t>Chl a/Chl b</t>
  </si>
  <si>
    <t>Chl a per mol</t>
  </si>
  <si>
    <t>Chl b per mol</t>
  </si>
  <si>
    <t>lut</t>
  </si>
  <si>
    <t>diff.finale</t>
  </si>
  <si>
    <t>fitting</t>
  </si>
  <si>
    <t>margine</t>
  </si>
  <si>
    <t>Chl b</t>
  </si>
  <si>
    <t>errore</t>
  </si>
  <si>
    <t>valore imposto</t>
  </si>
  <si>
    <t>normaliz.</t>
  </si>
  <si>
    <t>numero chl tot</t>
  </si>
  <si>
    <t>interpolato</t>
  </si>
  <si>
    <t>lambda</t>
  </si>
  <si>
    <t>shift in nm</t>
  </si>
  <si>
    <t>campione</t>
  </si>
  <si>
    <t>temp</t>
  </si>
  <si>
    <t>sel sample</t>
  </si>
  <si>
    <t>chl/car</t>
  </si>
  <si>
    <t>Chl a/car</t>
  </si>
  <si>
    <t>Car/chl a</t>
  </si>
  <si>
    <t>zea</t>
  </si>
  <si>
    <t>beta car</t>
  </si>
  <si>
    <t>sel zea</t>
  </si>
  <si>
    <t>sel betacar</t>
  </si>
  <si>
    <t>parametro da min</t>
  </si>
  <si>
    <t>n+v+l+z+b</t>
  </si>
  <si>
    <t>param da min</t>
  </si>
  <si>
    <t>chl a fitt</t>
  </si>
  <si>
    <t>chl b fitt</t>
  </si>
  <si>
    <t>diluizione</t>
  </si>
  <si>
    <t>vol tot (ml)</t>
  </si>
  <si>
    <t>chl a (ug/ul)</t>
  </si>
  <si>
    <t>chl b (ug/ul)</t>
  </si>
  <si>
    <t>chl a+b (ug/ul)</t>
  </si>
  <si>
    <t>chl a/b</t>
  </si>
  <si>
    <t>shift</t>
  </si>
  <si>
    <t>vol (ul) per aliq da (ug) =</t>
  </si>
  <si>
    <t>cars/240 chls</t>
  </si>
  <si>
    <t>car tot fitt</t>
  </si>
  <si>
    <t>Chla</t>
  </si>
  <si>
    <t>sel chla</t>
  </si>
  <si>
    <t>sel Bchla</t>
  </si>
  <si>
    <t>wavelength</t>
  </si>
  <si>
    <t>Chlb</t>
  </si>
  <si>
    <t>Sample</t>
  </si>
  <si>
    <t>wavel</t>
  </si>
  <si>
    <t>vio</t>
  </si>
  <si>
    <t>Beta</t>
  </si>
  <si>
    <t>wave</t>
  </si>
  <si>
    <t>sample - chls</t>
  </si>
  <si>
    <t>diff</t>
  </si>
  <si>
    <t>Abs diff</t>
  </si>
  <si>
    <t>chl f</t>
  </si>
  <si>
    <t>Chl f</t>
  </si>
  <si>
    <t>chl f per mol</t>
  </si>
  <si>
    <t>Wavelength</t>
  </si>
  <si>
    <t>Abs</t>
  </si>
  <si>
    <t>Chl concentr (mg/ml)</t>
  </si>
  <si>
    <t>ug cars/mg chls</t>
  </si>
  <si>
    <t>Car Concentr (ug/ml)</t>
  </si>
  <si>
    <t>Chl quantita tot (mg)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</si>
</sst>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64" formatCode="_-&quot;L.&quot;\ * #,##0_-;\-&quot;L.&quot;\ * #,##0_-;_-&quot;L.&quot;\ * &quot;-&quot;_-;_-@_-"/>
    <numFmt numFmtId="165" formatCode="0.0%"/>
    <numFmt numFmtId="166" formatCode="0.0"/>
    <numFmt numFmtId="167" formatCode="0.000"/>
    <numFmt numFmtId="168" formatCode="0.0000000"/>
    <numFmt numFmtId="169" formatCode="0.0000"/>
  </numFmts>
  <fonts count="2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3"/>
      <color indexed="81"/>
      <name val="Tahoma"/>
      <family val="2"/>
    </font>
    <font>
      <b/>
      <sz val="13"/>
      <color indexed="81"/>
      <name val="Tahoma"/>
      <family val="2"/>
    </font>
    <font>
      <sz val="10"/>
      <color indexed="57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sz val="10"/>
      <color indexed="21"/>
      <name val="Arial"/>
      <family val="2"/>
    </font>
    <font>
      <sz val="10"/>
      <color indexed="52"/>
      <name val="Arial"/>
      <family val="2"/>
    </font>
    <font>
      <sz val="10"/>
      <color indexed="46"/>
      <name val="Arial"/>
      <family val="2"/>
    </font>
    <font>
      <sz val="10"/>
      <color indexed="62"/>
      <name val="Arial"/>
      <family val="2"/>
    </font>
    <font>
      <sz val="10"/>
      <color indexed="51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b/>
      <i/>
      <sz val="10"/>
      <color indexed="10"/>
      <name val="Arial"/>
      <family val="2"/>
    </font>
    <font>
      <sz val="10"/>
      <color rgb="FF000000"/>
      <name val="Arial"/>
      <family val="2"/>
    </font>
    <font>
      <sz val="10"/>
      <color theme="7"/>
      <name val="Arial"/>
      <family val="2"/>
    </font>
    <font>
      <sz val="10"/>
      <color theme="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22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2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0" fontId="0" fillId="0" borderId="11" xfId="0" applyBorder="1"/>
    <xf numFmtId="0" fontId="15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1" fontId="13" fillId="0" borderId="0" xfId="0" applyNumberFormat="1" applyFont="1" applyAlignment="1">
      <alignment horizontal="center"/>
    </xf>
    <xf numFmtId="11" fontId="14" fillId="0" borderId="0" xfId="0" applyNumberFormat="1" applyFont="1" applyAlignment="1">
      <alignment horizontal="center"/>
    </xf>
    <xf numFmtId="11" fontId="4" fillId="0" borderId="0" xfId="0" applyNumberFormat="1" applyFont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0" borderId="6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11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8" xfId="0" applyFont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167" fontId="0" fillId="0" borderId="10" xfId="0" applyNumberFormat="1" applyBorder="1" applyAlignment="1">
      <alignment horizontal="center" vertical="center"/>
    </xf>
    <xf numFmtId="0" fontId="16" fillId="0" borderId="22" xfId="0" applyFont="1" applyBorder="1" applyAlignment="1">
      <alignment horizontal="center"/>
    </xf>
    <xf numFmtId="167" fontId="13" fillId="0" borderId="4" xfId="0" applyNumberFormat="1" applyFont="1" applyBorder="1" applyAlignment="1">
      <alignment horizontal="center"/>
    </xf>
    <xf numFmtId="167" fontId="0" fillId="0" borderId="4" xfId="0" applyNumberFormat="1" applyBorder="1" applyAlignment="1">
      <alignment horizontal="center" vertical="center"/>
    </xf>
    <xf numFmtId="167" fontId="0" fillId="0" borderId="10" xfId="0" applyNumberFormat="1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9" xfId="0" applyFont="1" applyBorder="1"/>
    <xf numFmtId="0" fontId="8" fillId="0" borderId="5" xfId="0" applyFont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67" fontId="9" fillId="0" borderId="19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6" xfId="0" applyBorder="1" applyAlignment="1">
      <alignment horizontal="center"/>
    </xf>
    <xf numFmtId="11" fontId="5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166" fontId="5" fillId="4" borderId="19" xfId="0" applyNumberFormat="1" applyFont="1" applyFill="1" applyBorder="1" applyAlignment="1">
      <alignment horizontal="center"/>
    </xf>
    <xf numFmtId="0" fontId="11" fillId="5" borderId="0" xfId="0" applyFont="1" applyFill="1" applyAlignment="1">
      <alignment horizontal="center"/>
    </xf>
    <xf numFmtId="0" fontId="11" fillId="6" borderId="23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2" fontId="3" fillId="0" borderId="6" xfId="0" applyNumberFormat="1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2" fontId="3" fillId="0" borderId="19" xfId="0" applyNumberFormat="1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167" fontId="2" fillId="0" borderId="7" xfId="0" applyNumberFormat="1" applyFont="1" applyBorder="1" applyAlignment="1">
      <alignment horizontal="center"/>
    </xf>
    <xf numFmtId="167" fontId="2" fillId="0" borderId="8" xfId="0" applyNumberFormat="1" applyFont="1" applyBorder="1" applyAlignment="1">
      <alignment horizontal="center"/>
    </xf>
    <xf numFmtId="167" fontId="18" fillId="0" borderId="19" xfId="0" applyNumberFormat="1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7" fillId="0" borderId="31" xfId="0" applyFont="1" applyBorder="1"/>
    <xf numFmtId="0" fontId="19" fillId="0" borderId="32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/>
    <xf numFmtId="0" fontId="3" fillId="0" borderId="33" xfId="0" applyFont="1" applyBorder="1" applyAlignment="1">
      <alignment horizontal="center"/>
    </xf>
    <xf numFmtId="2" fontId="3" fillId="0" borderId="34" xfId="0" applyNumberFormat="1" applyFont="1" applyBorder="1" applyAlignment="1">
      <alignment horizontal="center"/>
    </xf>
    <xf numFmtId="2" fontId="0" fillId="0" borderId="0" xfId="0" applyNumberFormat="1"/>
    <xf numFmtId="168" fontId="18" fillId="0" borderId="8" xfId="0" applyNumberFormat="1" applyFont="1" applyBorder="1" applyAlignment="1">
      <alignment horizontal="center"/>
    </xf>
    <xf numFmtId="169" fontId="0" fillId="0" borderId="0" xfId="0" applyNumberFormat="1"/>
    <xf numFmtId="11" fontId="0" fillId="0" borderId="0" xfId="0" applyNumberFormat="1"/>
    <xf numFmtId="0" fontId="1" fillId="0" borderId="11" xfId="0" applyFont="1" applyBorder="1"/>
    <xf numFmtId="0" fontId="21" fillId="0" borderId="11" xfId="0" applyFont="1" applyBorder="1"/>
    <xf numFmtId="0" fontId="21" fillId="0" borderId="0" xfId="0" applyFont="1"/>
    <xf numFmtId="0" fontId="1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2" fontId="5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1" fillId="0" borderId="2" xfId="0" applyNumberFormat="1" applyFon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1" fillId="0" borderId="14" xfId="0" applyNumberFormat="1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11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3">
    <cellStyle name="Migliaia (0)_selezione" xfId="1" xr:uid="{00000000-0005-0000-0000-000000000000}"/>
    <cellStyle name="Normale" xfId="0" builtinId="0"/>
    <cellStyle name="Valuta (0)_selezione" xfId="2" xr:uid="{00000000-0005-0000-0000-000002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0341261633919369E-2"/>
          <c:y val="1.0169491525423728E-2"/>
          <c:w val="0.98965873836608065"/>
          <c:h val="0.91525423728813715"/>
        </c:manualLayout>
      </c:layout>
      <c:lineChart>
        <c:grouping val="standard"/>
        <c:varyColors val="0"/>
        <c:ser>
          <c:idx val="0"/>
          <c:order val="0"/>
          <c:tx>
            <c:v>fitting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spettri!$F$2:$F$1000</c:f>
              <c:numCache>
                <c:formatCode>General</c:formatCode>
                <c:ptCount val="999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</c:numCache>
            </c:numRef>
          </c:cat>
          <c:val>
            <c:numRef>
              <c:f>spettri!$AA$2:$AA$1000</c:f>
              <c:numCache>
                <c:formatCode>General</c:formatCode>
                <c:ptCount val="999"/>
                <c:pt idx="0">
                  <c:v>346049.59204945044</c:v>
                </c:pt>
                <c:pt idx="1">
                  <c:v>346127.06891786581</c:v>
                </c:pt>
                <c:pt idx="2">
                  <c:v>346145.23069927027</c:v>
                </c:pt>
                <c:pt idx="3">
                  <c:v>346258.57882145385</c:v>
                </c:pt>
                <c:pt idx="4">
                  <c:v>346326.23925354402</c:v>
                </c:pt>
                <c:pt idx="5">
                  <c:v>347273.5299135329</c:v>
                </c:pt>
                <c:pt idx="6">
                  <c:v>348767.74727087852</c:v>
                </c:pt>
                <c:pt idx="7">
                  <c:v>350417.53732855601</c:v>
                </c:pt>
                <c:pt idx="8">
                  <c:v>352089.45623330335</c:v>
                </c:pt>
                <c:pt idx="9">
                  <c:v>354053.84204658453</c:v>
                </c:pt>
                <c:pt idx="10">
                  <c:v>356088.49825613014</c:v>
                </c:pt>
                <c:pt idx="11">
                  <c:v>358030.4786990874</c:v>
                </c:pt>
                <c:pt idx="12">
                  <c:v>360216.89549131313</c:v>
                </c:pt>
                <c:pt idx="13">
                  <c:v>362407.47815619101</c:v>
                </c:pt>
                <c:pt idx="14">
                  <c:v>364721.95113637066</c:v>
                </c:pt>
                <c:pt idx="15">
                  <c:v>367042.11672587018</c:v>
                </c:pt>
                <c:pt idx="16">
                  <c:v>369282.91707368934</c:v>
                </c:pt>
                <c:pt idx="17">
                  <c:v>371730.84059672977</c:v>
                </c:pt>
                <c:pt idx="18">
                  <c:v>374166.58230595093</c:v>
                </c:pt>
                <c:pt idx="19">
                  <c:v>376709.89871478709</c:v>
                </c:pt>
                <c:pt idx="20">
                  <c:v>379283.96839012078</c:v>
                </c:pt>
                <c:pt idx="21">
                  <c:v>381756.55915839993</c:v>
                </c:pt>
                <c:pt idx="22">
                  <c:v>384241.92631916725</c:v>
                </c:pt>
                <c:pt idx="23">
                  <c:v>386721.15089511464</c:v>
                </c:pt>
                <c:pt idx="24">
                  <c:v>389205.94741194561</c:v>
                </c:pt>
                <c:pt idx="25">
                  <c:v>391739.21310742409</c:v>
                </c:pt>
                <c:pt idx="26">
                  <c:v>394275.39651203295</c:v>
                </c:pt>
                <c:pt idx="27">
                  <c:v>397014.32087981328</c:v>
                </c:pt>
                <c:pt idx="28">
                  <c:v>399799.52520380844</c:v>
                </c:pt>
                <c:pt idx="29">
                  <c:v>402549.64629888564</c:v>
                </c:pt>
                <c:pt idx="30">
                  <c:v>405394.90460422903</c:v>
                </c:pt>
                <c:pt idx="31">
                  <c:v>408082.58583727828</c:v>
                </c:pt>
                <c:pt idx="32">
                  <c:v>411024.86571023765</c:v>
                </c:pt>
                <c:pt idx="33">
                  <c:v>414072.54652021651</c:v>
                </c:pt>
                <c:pt idx="34">
                  <c:v>417034.93993106362</c:v>
                </c:pt>
                <c:pt idx="35">
                  <c:v>420355.1213427583</c:v>
                </c:pt>
                <c:pt idx="36">
                  <c:v>423687.01068827428</c:v>
                </c:pt>
                <c:pt idx="37">
                  <c:v>427081.53910066653</c:v>
                </c:pt>
                <c:pt idx="38">
                  <c:v>430528.17610594159</c:v>
                </c:pt>
                <c:pt idx="39">
                  <c:v>433959.8990024823</c:v>
                </c:pt>
                <c:pt idx="40">
                  <c:v>437414.94435920758</c:v>
                </c:pt>
                <c:pt idx="41">
                  <c:v>440915.08380187256</c:v>
                </c:pt>
                <c:pt idx="42">
                  <c:v>444574.96898214892</c:v>
                </c:pt>
                <c:pt idx="43">
                  <c:v>448271.59516275296</c:v>
                </c:pt>
                <c:pt idx="44">
                  <c:v>452056.03568580374</c:v>
                </c:pt>
                <c:pt idx="45">
                  <c:v>455845.305197404</c:v>
                </c:pt>
                <c:pt idx="46">
                  <c:v>459645.29707617901</c:v>
                </c:pt>
                <c:pt idx="47">
                  <c:v>463423.22400876996</c:v>
                </c:pt>
                <c:pt idx="48">
                  <c:v>467300.62576167838</c:v>
                </c:pt>
                <c:pt idx="49">
                  <c:v>471174.22706967976</c:v>
                </c:pt>
                <c:pt idx="50">
                  <c:v>474984.96852993546</c:v>
                </c:pt>
                <c:pt idx="51">
                  <c:v>478864.62309676246</c:v>
                </c:pt>
                <c:pt idx="52">
                  <c:v>482723.30070005334</c:v>
                </c:pt>
                <c:pt idx="53">
                  <c:v>486403.67752491642</c:v>
                </c:pt>
                <c:pt idx="54">
                  <c:v>490003.44833162474</c:v>
                </c:pt>
                <c:pt idx="55">
                  <c:v>493598.75965700764</c:v>
                </c:pt>
                <c:pt idx="56">
                  <c:v>497070.15242930606</c:v>
                </c:pt>
                <c:pt idx="57">
                  <c:v>500410.33185739024</c:v>
                </c:pt>
                <c:pt idx="58">
                  <c:v>503819.68355912081</c:v>
                </c:pt>
                <c:pt idx="59">
                  <c:v>506940.48590732843</c:v>
                </c:pt>
                <c:pt idx="60">
                  <c:v>510177.47476717812</c:v>
                </c:pt>
                <c:pt idx="61">
                  <c:v>513224.0199710587</c:v>
                </c:pt>
                <c:pt idx="62">
                  <c:v>516135.55749918654</c:v>
                </c:pt>
                <c:pt idx="63">
                  <c:v>518500.92025300569</c:v>
                </c:pt>
                <c:pt idx="64">
                  <c:v>520325.92242685263</c:v>
                </c:pt>
                <c:pt idx="65">
                  <c:v>523416.52013608057</c:v>
                </c:pt>
                <c:pt idx="66">
                  <c:v>525838.26393431192</c:v>
                </c:pt>
                <c:pt idx="67">
                  <c:v>528051.57860931219</c:v>
                </c:pt>
                <c:pt idx="68">
                  <c:v>529995.83861241618</c:v>
                </c:pt>
                <c:pt idx="69">
                  <c:v>531911.78699868487</c:v>
                </c:pt>
                <c:pt idx="70">
                  <c:v>533734.81742148753</c:v>
                </c:pt>
                <c:pt idx="71">
                  <c:v>535331.03661625693</c:v>
                </c:pt>
                <c:pt idx="72">
                  <c:v>536807.7927966998</c:v>
                </c:pt>
                <c:pt idx="73">
                  <c:v>538263.43015194242</c:v>
                </c:pt>
                <c:pt idx="74">
                  <c:v>539472.25021668349</c:v>
                </c:pt>
                <c:pt idx="75">
                  <c:v>540781.56858289207</c:v>
                </c:pt>
                <c:pt idx="76">
                  <c:v>541951.8947881246</c:v>
                </c:pt>
                <c:pt idx="77">
                  <c:v>543013.24105356261</c:v>
                </c:pt>
                <c:pt idx="78">
                  <c:v>543947.11885669176</c:v>
                </c:pt>
                <c:pt idx="79">
                  <c:v>544956.59495473572</c:v>
                </c:pt>
                <c:pt idx="80">
                  <c:v>545850.2602630466</c:v>
                </c:pt>
                <c:pt idx="81">
                  <c:v>546659.58041430183</c:v>
                </c:pt>
                <c:pt idx="82">
                  <c:v>547525.75883914833</c:v>
                </c:pt>
                <c:pt idx="83">
                  <c:v>548241.86713074346</c:v>
                </c:pt>
                <c:pt idx="84">
                  <c:v>549046.83389842522</c:v>
                </c:pt>
                <c:pt idx="85">
                  <c:v>549744.35519041633</c:v>
                </c:pt>
                <c:pt idx="86">
                  <c:v>550472.68351983302</c:v>
                </c:pt>
                <c:pt idx="87">
                  <c:v>551157.25267436181</c:v>
                </c:pt>
                <c:pt idx="88">
                  <c:v>551753.9865802743</c:v>
                </c:pt>
                <c:pt idx="89">
                  <c:v>552386.38157780259</c:v>
                </c:pt>
                <c:pt idx="90">
                  <c:v>552943.24488917261</c:v>
                </c:pt>
                <c:pt idx="91">
                  <c:v>553600.33131839032</c:v>
                </c:pt>
                <c:pt idx="92">
                  <c:v>554222.381247891</c:v>
                </c:pt>
                <c:pt idx="93">
                  <c:v>554961.40092696191</c:v>
                </c:pt>
                <c:pt idx="94">
                  <c:v>555704.57464728795</c:v>
                </c:pt>
                <c:pt idx="95">
                  <c:v>556361.43197125103</c:v>
                </c:pt>
                <c:pt idx="96">
                  <c:v>557138.06343521748</c:v>
                </c:pt>
                <c:pt idx="97">
                  <c:v>557897.02355433535</c:v>
                </c:pt>
                <c:pt idx="98">
                  <c:v>558631.42507313378</c:v>
                </c:pt>
                <c:pt idx="99">
                  <c:v>559487.88203938957</c:v>
                </c:pt>
                <c:pt idx="100">
                  <c:v>560292.95461234148</c:v>
                </c:pt>
                <c:pt idx="101">
                  <c:v>561212.87304565625</c:v>
                </c:pt>
                <c:pt idx="102">
                  <c:v>562323.60880226211</c:v>
                </c:pt>
                <c:pt idx="103">
                  <c:v>563375.98438227933</c:v>
                </c:pt>
                <c:pt idx="104">
                  <c:v>564749.97111001611</c:v>
                </c:pt>
                <c:pt idx="105">
                  <c:v>566200.22473965364</c:v>
                </c:pt>
                <c:pt idx="106">
                  <c:v>567765.6793733032</c:v>
                </c:pt>
                <c:pt idx="107">
                  <c:v>569592.10129952466</c:v>
                </c:pt>
                <c:pt idx="108">
                  <c:v>571535.52415447531</c:v>
                </c:pt>
                <c:pt idx="109">
                  <c:v>573599.88252847746</c:v>
                </c:pt>
                <c:pt idx="110">
                  <c:v>575920.09373809374</c:v>
                </c:pt>
                <c:pt idx="111">
                  <c:v>578451.52805780387</c:v>
                </c:pt>
                <c:pt idx="112">
                  <c:v>581302.44089105935</c:v>
                </c:pt>
                <c:pt idx="113">
                  <c:v>584360.3900071953</c:v>
                </c:pt>
                <c:pt idx="114">
                  <c:v>587787.52131165576</c:v>
                </c:pt>
                <c:pt idx="115">
                  <c:v>591414.02769205254</c:v>
                </c:pt>
                <c:pt idx="116">
                  <c:v>595334.7493404093</c:v>
                </c:pt>
                <c:pt idx="117">
                  <c:v>599490.48135481845</c:v>
                </c:pt>
                <c:pt idx="118">
                  <c:v>604016.01472875907</c:v>
                </c:pt>
                <c:pt idx="119">
                  <c:v>608961.66060492676</c:v>
                </c:pt>
                <c:pt idx="120">
                  <c:v>614137.25440873625</c:v>
                </c:pt>
                <c:pt idx="121">
                  <c:v>619700.2695310316</c:v>
                </c:pt>
                <c:pt idx="122">
                  <c:v>625527.80948628555</c:v>
                </c:pt>
                <c:pt idx="123">
                  <c:v>631649.71342444385</c:v>
                </c:pt>
                <c:pt idx="124">
                  <c:v>638080.18794499186</c:v>
                </c:pt>
                <c:pt idx="125">
                  <c:v>644880.50265179435</c:v>
                </c:pt>
                <c:pt idx="126">
                  <c:v>651949.35214088671</c:v>
                </c:pt>
                <c:pt idx="127">
                  <c:v>659359.20900346607</c:v>
                </c:pt>
                <c:pt idx="128">
                  <c:v>667104.83159148158</c:v>
                </c:pt>
                <c:pt idx="129">
                  <c:v>675150.5928865982</c:v>
                </c:pt>
                <c:pt idx="130">
                  <c:v>683254.30014570779</c:v>
                </c:pt>
                <c:pt idx="131">
                  <c:v>691614.85743323842</c:v>
                </c:pt>
                <c:pt idx="132">
                  <c:v>700113.87162915245</c:v>
                </c:pt>
                <c:pt idx="133">
                  <c:v>708722.50417743588</c:v>
                </c:pt>
                <c:pt idx="134">
                  <c:v>717438.07014144422</c:v>
                </c:pt>
                <c:pt idx="135">
                  <c:v>726306.99950796191</c:v>
                </c:pt>
                <c:pt idx="136">
                  <c:v>735234.34005212237</c:v>
                </c:pt>
                <c:pt idx="137">
                  <c:v>744257.2101143694</c:v>
                </c:pt>
                <c:pt idx="138">
                  <c:v>753280.52175951737</c:v>
                </c:pt>
                <c:pt idx="139">
                  <c:v>762111.90115301311</c:v>
                </c:pt>
                <c:pt idx="140">
                  <c:v>770931.5845457617</c:v>
                </c:pt>
                <c:pt idx="141">
                  <c:v>779529.05892905267</c:v>
                </c:pt>
                <c:pt idx="142">
                  <c:v>787953.19237295934</c:v>
                </c:pt>
                <c:pt idx="143">
                  <c:v>796247.73430583091</c:v>
                </c:pt>
                <c:pt idx="144">
                  <c:v>804252.90058433497</c:v>
                </c:pt>
                <c:pt idx="145">
                  <c:v>812181.83083397732</c:v>
                </c:pt>
                <c:pt idx="146">
                  <c:v>819707.45960905333</c:v>
                </c:pt>
                <c:pt idx="147">
                  <c:v>827091.97395905689</c:v>
                </c:pt>
                <c:pt idx="148">
                  <c:v>834241.89188035496</c:v>
                </c:pt>
                <c:pt idx="149">
                  <c:v>840990.37232193304</c:v>
                </c:pt>
                <c:pt idx="150">
                  <c:v>847407.34174349159</c:v>
                </c:pt>
                <c:pt idx="151">
                  <c:v>853547.13755999249</c:v>
                </c:pt>
                <c:pt idx="152">
                  <c:v>859372.83594232611</c:v>
                </c:pt>
                <c:pt idx="153">
                  <c:v>864808.90577972401</c:v>
                </c:pt>
                <c:pt idx="154">
                  <c:v>869948.22129133414</c:v>
                </c:pt>
                <c:pt idx="155">
                  <c:v>874952.72062118759</c:v>
                </c:pt>
                <c:pt idx="156">
                  <c:v>879539.17204086308</c:v>
                </c:pt>
                <c:pt idx="157">
                  <c:v>883929.15239247563</c:v>
                </c:pt>
                <c:pt idx="158">
                  <c:v>888046.20269742934</c:v>
                </c:pt>
                <c:pt idx="159">
                  <c:v>891809.84672503499</c:v>
                </c:pt>
                <c:pt idx="160">
                  <c:v>895341.34224073915</c:v>
                </c:pt>
                <c:pt idx="161">
                  <c:v>898655.99688842474</c:v>
                </c:pt>
                <c:pt idx="162">
                  <c:v>901707.81792571931</c:v>
                </c:pt>
                <c:pt idx="163">
                  <c:v>904620.66016964661</c:v>
                </c:pt>
                <c:pt idx="164">
                  <c:v>907378.09902225505</c:v>
                </c:pt>
                <c:pt idx="165">
                  <c:v>909918.96564268356</c:v>
                </c:pt>
                <c:pt idx="166">
                  <c:v>912447.19409941218</c:v>
                </c:pt>
                <c:pt idx="167">
                  <c:v>914954.76778308186</c:v>
                </c:pt>
                <c:pt idx="168">
                  <c:v>917396.16427846975</c:v>
                </c:pt>
                <c:pt idx="169">
                  <c:v>920079.95263640489</c:v>
                </c:pt>
                <c:pt idx="170">
                  <c:v>922884.2183928109</c:v>
                </c:pt>
                <c:pt idx="171">
                  <c:v>925900.38046242786</c:v>
                </c:pt>
                <c:pt idx="172">
                  <c:v>929193.2841925195</c:v>
                </c:pt>
                <c:pt idx="173">
                  <c:v>932972.9322940053</c:v>
                </c:pt>
                <c:pt idx="174">
                  <c:v>937079.8272911536</c:v>
                </c:pt>
                <c:pt idx="175">
                  <c:v>941816.04385254881</c:v>
                </c:pt>
                <c:pt idx="176">
                  <c:v>946875.25548608205</c:v>
                </c:pt>
                <c:pt idx="177">
                  <c:v>952283.13657652051</c:v>
                </c:pt>
                <c:pt idx="178">
                  <c:v>958229.75013177935</c:v>
                </c:pt>
                <c:pt idx="179">
                  <c:v>964450.41460134578</c:v>
                </c:pt>
                <c:pt idx="180">
                  <c:v>971203.90971485851</c:v>
                </c:pt>
                <c:pt idx="181">
                  <c:v>978419.93465860793</c:v>
                </c:pt>
                <c:pt idx="182">
                  <c:v>986187.25526194565</c:v>
                </c:pt>
                <c:pt idx="183">
                  <c:v>994465.9869579334</c:v>
                </c:pt>
                <c:pt idx="184">
                  <c:v>1003245.2783225426</c:v>
                </c:pt>
                <c:pt idx="185">
                  <c:v>1012505.7662359923</c:v>
                </c:pt>
                <c:pt idx="186">
                  <c:v>1022240.0108748194</c:v>
                </c:pt>
                <c:pt idx="187">
                  <c:v>1032443.2575929665</c:v>
                </c:pt>
                <c:pt idx="188">
                  <c:v>1043039.2986758633</c:v>
                </c:pt>
                <c:pt idx="189">
                  <c:v>1053766.629676213</c:v>
                </c:pt>
                <c:pt idx="190">
                  <c:v>1064933.0776793617</c:v>
                </c:pt>
                <c:pt idx="191">
                  <c:v>1076109.1732536468</c:v>
                </c:pt>
                <c:pt idx="192">
                  <c:v>1087362.191995963</c:v>
                </c:pt>
                <c:pt idx="193">
                  <c:v>1098492.1720505962</c:v>
                </c:pt>
                <c:pt idx="194">
                  <c:v>1109827.9507562837</c:v>
                </c:pt>
                <c:pt idx="195">
                  <c:v>1120966.9372743552</c:v>
                </c:pt>
                <c:pt idx="196">
                  <c:v>1131999.6143650115</c:v>
                </c:pt>
                <c:pt idx="197">
                  <c:v>1142519.7973393151</c:v>
                </c:pt>
                <c:pt idx="198">
                  <c:v>1152800.8047454897</c:v>
                </c:pt>
                <c:pt idx="199">
                  <c:v>1162528.7686823956</c:v>
                </c:pt>
                <c:pt idx="200">
                  <c:v>1171627.1651122069</c:v>
                </c:pt>
                <c:pt idx="201">
                  <c:v>1179900.8585453737</c:v>
                </c:pt>
                <c:pt idx="202">
                  <c:v>1187406.2251021673</c:v>
                </c:pt>
                <c:pt idx="203">
                  <c:v>1194016.3939160174</c:v>
                </c:pt>
                <c:pt idx="204">
                  <c:v>1199396.5846238867</c:v>
                </c:pt>
                <c:pt idx="205">
                  <c:v>1203531.4411349965</c:v>
                </c:pt>
                <c:pt idx="206">
                  <c:v>1206680.3267042448</c:v>
                </c:pt>
                <c:pt idx="207">
                  <c:v>1208444.5769796704</c:v>
                </c:pt>
                <c:pt idx="208">
                  <c:v>1208885.1119804143</c:v>
                </c:pt>
                <c:pt idx="209">
                  <c:v>1208015.8236153519</c:v>
                </c:pt>
                <c:pt idx="210">
                  <c:v>1205748.7557717832</c:v>
                </c:pt>
                <c:pt idx="211">
                  <c:v>1202039.1838301052</c:v>
                </c:pt>
                <c:pt idx="212">
                  <c:v>1197091.3161361138</c:v>
                </c:pt>
                <c:pt idx="213">
                  <c:v>1190506.8425246573</c:v>
                </c:pt>
                <c:pt idx="214">
                  <c:v>1182768.7944927949</c:v>
                </c:pt>
                <c:pt idx="215">
                  <c:v>1173649.6056283975</c:v>
                </c:pt>
                <c:pt idx="216">
                  <c:v>1163356.4756324077</c:v>
                </c:pt>
                <c:pt idx="217">
                  <c:v>1151964.1539219115</c:v>
                </c:pt>
                <c:pt idx="218">
                  <c:v>1139318.7048500229</c:v>
                </c:pt>
                <c:pt idx="219">
                  <c:v>1125937.7063323217</c:v>
                </c:pt>
                <c:pt idx="220">
                  <c:v>1111589.9534762071</c:v>
                </c:pt>
                <c:pt idx="221">
                  <c:v>1096508.9358569952</c:v>
                </c:pt>
                <c:pt idx="222">
                  <c:v>1080846.1037281654</c:v>
                </c:pt>
                <c:pt idx="223">
                  <c:v>1064693.2555613711</c:v>
                </c:pt>
                <c:pt idx="224">
                  <c:v>1048223.9631199874</c:v>
                </c:pt>
                <c:pt idx="225">
                  <c:v>1031552.135719259</c:v>
                </c:pt>
                <c:pt idx="226">
                  <c:v>1014596.7783846628</c:v>
                </c:pt>
                <c:pt idx="227">
                  <c:v>997823.25735103711</c:v>
                </c:pt>
                <c:pt idx="228">
                  <c:v>981348.68960469472</c:v>
                </c:pt>
                <c:pt idx="229">
                  <c:v>965236.17484557349</c:v>
                </c:pt>
                <c:pt idx="230">
                  <c:v>949185.68582639238</c:v>
                </c:pt>
                <c:pt idx="231">
                  <c:v>933895.16459855763</c:v>
                </c:pt>
                <c:pt idx="232">
                  <c:v>919258.63068209635</c:v>
                </c:pt>
                <c:pt idx="233">
                  <c:v>905195.65771068679</c:v>
                </c:pt>
                <c:pt idx="234">
                  <c:v>891955.55169635965</c:v>
                </c:pt>
                <c:pt idx="235">
                  <c:v>879722.75924980536</c:v>
                </c:pt>
                <c:pt idx="236">
                  <c:v>868063.69419179752</c:v>
                </c:pt>
                <c:pt idx="237">
                  <c:v>857296.30170284968</c:v>
                </c:pt>
                <c:pt idx="238">
                  <c:v>847232.8661980019</c:v>
                </c:pt>
                <c:pt idx="239">
                  <c:v>838127.67216093792</c:v>
                </c:pt>
                <c:pt idx="240">
                  <c:v>829836.52584406885</c:v>
                </c:pt>
                <c:pt idx="241">
                  <c:v>822347.22446847148</c:v>
                </c:pt>
                <c:pt idx="242">
                  <c:v>815453.31087264139</c:v>
                </c:pt>
                <c:pt idx="243">
                  <c:v>809826.39587153564</c:v>
                </c:pt>
                <c:pt idx="244">
                  <c:v>804492.6070466016</c:v>
                </c:pt>
                <c:pt idx="245">
                  <c:v>799861.66625411611</c:v>
                </c:pt>
                <c:pt idx="246">
                  <c:v>795753.59378094901</c:v>
                </c:pt>
                <c:pt idx="247">
                  <c:v>792712.46648339555</c:v>
                </c:pt>
                <c:pt idx="248">
                  <c:v>789989.86198797834</c:v>
                </c:pt>
                <c:pt idx="249">
                  <c:v>787454.23495616962</c:v>
                </c:pt>
                <c:pt idx="250">
                  <c:v>785719.60425871238</c:v>
                </c:pt>
                <c:pt idx="251">
                  <c:v>784298.89344567573</c:v>
                </c:pt>
                <c:pt idx="252">
                  <c:v>783393.83802124858</c:v>
                </c:pt>
                <c:pt idx="253">
                  <c:v>782599.34720644704</c:v>
                </c:pt>
                <c:pt idx="254">
                  <c:v>782172.39821131201</c:v>
                </c:pt>
                <c:pt idx="255">
                  <c:v>782224.97250222508</c:v>
                </c:pt>
                <c:pt idx="256">
                  <c:v>782348.02509612869</c:v>
                </c:pt>
                <c:pt idx="257">
                  <c:v>782385.79693493689</c:v>
                </c:pt>
                <c:pt idx="258">
                  <c:v>782992.41936577833</c:v>
                </c:pt>
                <c:pt idx="259">
                  <c:v>783523.57259447756</c:v>
                </c:pt>
                <c:pt idx="260">
                  <c:v>783827.62404454802</c:v>
                </c:pt>
                <c:pt idx="261">
                  <c:v>784251.23338672903</c:v>
                </c:pt>
                <c:pt idx="262">
                  <c:v>784653.06298270542</c:v>
                </c:pt>
                <c:pt idx="263">
                  <c:v>784832.97985750262</c:v>
                </c:pt>
                <c:pt idx="264">
                  <c:v>784866.60064445576</c:v>
                </c:pt>
                <c:pt idx="265">
                  <c:v>784622.34633639839</c:v>
                </c:pt>
                <c:pt idx="266">
                  <c:v>784355.1780891245</c:v>
                </c:pt>
                <c:pt idx="267">
                  <c:v>784061.82797505509</c:v>
                </c:pt>
                <c:pt idx="268">
                  <c:v>783432.23623903899</c:v>
                </c:pt>
                <c:pt idx="269">
                  <c:v>782287.6943349347</c:v>
                </c:pt>
                <c:pt idx="270">
                  <c:v>781351.90994656377</c:v>
                </c:pt>
                <c:pt idx="271">
                  <c:v>779779.68016673799</c:v>
                </c:pt>
                <c:pt idx="272">
                  <c:v>778365.52078469901</c:v>
                </c:pt>
                <c:pt idx="273">
                  <c:v>776372.99370917107</c:v>
                </c:pt>
                <c:pt idx="274">
                  <c:v>774301.53465468623</c:v>
                </c:pt>
                <c:pt idx="275">
                  <c:v>771908.15007319965</c:v>
                </c:pt>
                <c:pt idx="276">
                  <c:v>769417.19144708884</c:v>
                </c:pt>
                <c:pt idx="277">
                  <c:v>766684.11316172569</c:v>
                </c:pt>
                <c:pt idx="278">
                  <c:v>763682.12548007118</c:v>
                </c:pt>
                <c:pt idx="279">
                  <c:v>760652.92625189363</c:v>
                </c:pt>
                <c:pt idx="280">
                  <c:v>757069.99458881328</c:v>
                </c:pt>
                <c:pt idx="281">
                  <c:v>753551.19843310013</c:v>
                </c:pt>
                <c:pt idx="282">
                  <c:v>749805.39464987349</c:v>
                </c:pt>
                <c:pt idx="283">
                  <c:v>745849.79828915931</c:v>
                </c:pt>
                <c:pt idx="284">
                  <c:v>741828.88798360829</c:v>
                </c:pt>
                <c:pt idx="285">
                  <c:v>737710.54567499214</c:v>
                </c:pt>
                <c:pt idx="286">
                  <c:v>733416.88269441016</c:v>
                </c:pt>
                <c:pt idx="287">
                  <c:v>728923.25994429225</c:v>
                </c:pt>
                <c:pt idx="288">
                  <c:v>724084.44219361572</c:v>
                </c:pt>
                <c:pt idx="289">
                  <c:v>719175.67661122512</c:v>
                </c:pt>
                <c:pt idx="290">
                  <c:v>714112.17198464274</c:v>
                </c:pt>
                <c:pt idx="291">
                  <c:v>708741.53094153758</c:v>
                </c:pt>
                <c:pt idx="292">
                  <c:v>703383.24467677693</c:v>
                </c:pt>
                <c:pt idx="293">
                  <c:v>697878.10662823229</c:v>
                </c:pt>
                <c:pt idx="294">
                  <c:v>692008.12957261386</c:v>
                </c:pt>
                <c:pt idx="295">
                  <c:v>686120.57788495149</c:v>
                </c:pt>
                <c:pt idx="296">
                  <c:v>680001.4915895866</c:v>
                </c:pt>
                <c:pt idx="297">
                  <c:v>673776.43359612173</c:v>
                </c:pt>
                <c:pt idx="298">
                  <c:v>667477.20544916904</c:v>
                </c:pt>
                <c:pt idx="299">
                  <c:v>660932.10680967418</c:v>
                </c:pt>
                <c:pt idx="300">
                  <c:v>654382.85123042436</c:v>
                </c:pt>
                <c:pt idx="301">
                  <c:v>647581.81696918502</c:v>
                </c:pt>
                <c:pt idx="302">
                  <c:v>640636.04534869804</c:v>
                </c:pt>
                <c:pt idx="303">
                  <c:v>633431.93828130793</c:v>
                </c:pt>
                <c:pt idx="304">
                  <c:v>626338.32674702024</c:v>
                </c:pt>
                <c:pt idx="305">
                  <c:v>619017.38696964167</c:v>
                </c:pt>
                <c:pt idx="306">
                  <c:v>611447.84875513834</c:v>
                </c:pt>
                <c:pt idx="307">
                  <c:v>603939.36663466447</c:v>
                </c:pt>
                <c:pt idx="308">
                  <c:v>596327.23226932611</c:v>
                </c:pt>
                <c:pt idx="309">
                  <c:v>588525.17289451382</c:v>
                </c:pt>
                <c:pt idx="310">
                  <c:v>580458.10056082939</c:v>
                </c:pt>
                <c:pt idx="311">
                  <c:v>572386.38438994531</c:v>
                </c:pt>
                <c:pt idx="312">
                  <c:v>564112.80311268813</c:v>
                </c:pt>
                <c:pt idx="313">
                  <c:v>555822.06364418927</c:v>
                </c:pt>
                <c:pt idx="314">
                  <c:v>547611.29106973554</c:v>
                </c:pt>
                <c:pt idx="315">
                  <c:v>539120.63273519021</c:v>
                </c:pt>
                <c:pt idx="316">
                  <c:v>530762.12169454305</c:v>
                </c:pt>
                <c:pt idx="317">
                  <c:v>522069.65289911517</c:v>
                </c:pt>
                <c:pt idx="318">
                  <c:v>513895.96724234725</c:v>
                </c:pt>
                <c:pt idx="319">
                  <c:v>504937.23036198312</c:v>
                </c:pt>
                <c:pt idx="320">
                  <c:v>496306.64893747302</c:v>
                </c:pt>
                <c:pt idx="321">
                  <c:v>487579.16055410967</c:v>
                </c:pt>
                <c:pt idx="322">
                  <c:v>478617.57963129011</c:v>
                </c:pt>
                <c:pt idx="323">
                  <c:v>469914.34231123579</c:v>
                </c:pt>
                <c:pt idx="324">
                  <c:v>461001.71654601709</c:v>
                </c:pt>
                <c:pt idx="325">
                  <c:v>452124.26945249579</c:v>
                </c:pt>
                <c:pt idx="326">
                  <c:v>443082.87516554561</c:v>
                </c:pt>
                <c:pt idx="327">
                  <c:v>434252.91293172643</c:v>
                </c:pt>
                <c:pt idx="328">
                  <c:v>425502.4842639725</c:v>
                </c:pt>
                <c:pt idx="329">
                  <c:v>416543.98755560792</c:v>
                </c:pt>
                <c:pt idx="330">
                  <c:v>407803.84132464003</c:v>
                </c:pt>
                <c:pt idx="331">
                  <c:v>398946.85572383692</c:v>
                </c:pt>
                <c:pt idx="332">
                  <c:v>390277.32147287281</c:v>
                </c:pt>
                <c:pt idx="333">
                  <c:v>381578.91786374489</c:v>
                </c:pt>
                <c:pt idx="334">
                  <c:v>372886.19154420798</c:v>
                </c:pt>
                <c:pt idx="335">
                  <c:v>364413.37690061581</c:v>
                </c:pt>
                <c:pt idx="336">
                  <c:v>355878.58625482098</c:v>
                </c:pt>
                <c:pt idx="337">
                  <c:v>347340.09362461616</c:v>
                </c:pt>
                <c:pt idx="338">
                  <c:v>339048.50704732473</c:v>
                </c:pt>
                <c:pt idx="339">
                  <c:v>330615.71307431435</c:v>
                </c:pt>
                <c:pt idx="340">
                  <c:v>322308.26413459191</c:v>
                </c:pt>
                <c:pt idx="341">
                  <c:v>314017.66432121809</c:v>
                </c:pt>
                <c:pt idx="342">
                  <c:v>305657.88306683442</c:v>
                </c:pt>
                <c:pt idx="343">
                  <c:v>297599.02175013034</c:v>
                </c:pt>
                <c:pt idx="344">
                  <c:v>289446.18635289709</c:v>
                </c:pt>
                <c:pt idx="345">
                  <c:v>281460.01267627487</c:v>
                </c:pt>
                <c:pt idx="346">
                  <c:v>273460.28226857481</c:v>
                </c:pt>
                <c:pt idx="347">
                  <c:v>265712.13069898268</c:v>
                </c:pt>
                <c:pt idx="348">
                  <c:v>257938.58915033049</c:v>
                </c:pt>
                <c:pt idx="349">
                  <c:v>250270.63639060839</c:v>
                </c:pt>
                <c:pt idx="350">
                  <c:v>242723.3854671364</c:v>
                </c:pt>
                <c:pt idx="351">
                  <c:v>235299.90269448326</c:v>
                </c:pt>
                <c:pt idx="352">
                  <c:v>228051.24495586124</c:v>
                </c:pt>
                <c:pt idx="353">
                  <c:v>220938.64385719516</c:v>
                </c:pt>
                <c:pt idx="354">
                  <c:v>213795.28929957704</c:v>
                </c:pt>
                <c:pt idx="355">
                  <c:v>206916.42286423797</c:v>
                </c:pt>
                <c:pt idx="356">
                  <c:v>200115.74370056641</c:v>
                </c:pt>
                <c:pt idx="357">
                  <c:v>193435.91567455255</c:v>
                </c:pt>
                <c:pt idx="358">
                  <c:v>186892.10722633032</c:v>
                </c:pt>
                <c:pt idx="359">
                  <c:v>180461.51761741802</c:v>
                </c:pt>
                <c:pt idx="360">
                  <c:v>174375.84161841578</c:v>
                </c:pt>
                <c:pt idx="361">
                  <c:v>168366.41969641269</c:v>
                </c:pt>
                <c:pt idx="362">
                  <c:v>162538.29047196824</c:v>
                </c:pt>
                <c:pt idx="363">
                  <c:v>156974.23740424644</c:v>
                </c:pt>
                <c:pt idx="364">
                  <c:v>151411.93723686857</c:v>
                </c:pt>
                <c:pt idx="365">
                  <c:v>146139.04375005868</c:v>
                </c:pt>
                <c:pt idx="366">
                  <c:v>141015.76569600782</c:v>
                </c:pt>
                <c:pt idx="367">
                  <c:v>136031.78915777817</c:v>
                </c:pt>
                <c:pt idx="368">
                  <c:v>131202.20506087874</c:v>
                </c:pt>
                <c:pt idx="369">
                  <c:v>126669.73113063462</c:v>
                </c:pt>
                <c:pt idx="370">
                  <c:v>122160.5420806101</c:v>
                </c:pt>
                <c:pt idx="371">
                  <c:v>117770.60981600672</c:v>
                </c:pt>
                <c:pt idx="372">
                  <c:v>113605.01170107005</c:v>
                </c:pt>
                <c:pt idx="373">
                  <c:v>109590.22180754581</c:v>
                </c:pt>
                <c:pt idx="374">
                  <c:v>105728.15852286553</c:v>
                </c:pt>
                <c:pt idx="375">
                  <c:v>101994.92112499221</c:v>
                </c:pt>
                <c:pt idx="376">
                  <c:v>98389.602855799094</c:v>
                </c:pt>
                <c:pt idx="377">
                  <c:v>94926.135541009106</c:v>
                </c:pt>
                <c:pt idx="378">
                  <c:v>91598.907591732408</c:v>
                </c:pt>
                <c:pt idx="379">
                  <c:v>88348.503302636804</c:v>
                </c:pt>
                <c:pt idx="380">
                  <c:v>85342.544058034837</c:v>
                </c:pt>
                <c:pt idx="381">
                  <c:v>82426.917646267379</c:v>
                </c:pt>
                <c:pt idx="382">
                  <c:v>79636.087417516843</c:v>
                </c:pt>
                <c:pt idx="383">
                  <c:v>76987.638707076534</c:v>
                </c:pt>
                <c:pt idx="384">
                  <c:v>74484.178176736765</c:v>
                </c:pt>
                <c:pt idx="385">
                  <c:v>72025.442466137509</c:v>
                </c:pt>
                <c:pt idx="386">
                  <c:v>69666.95721124133</c:v>
                </c:pt>
                <c:pt idx="387">
                  <c:v>67444.697663402549</c:v>
                </c:pt>
                <c:pt idx="388">
                  <c:v>65277.118301424358</c:v>
                </c:pt>
                <c:pt idx="389">
                  <c:v>63215.121234697996</c:v>
                </c:pt>
                <c:pt idx="390">
                  <c:v>61290.356242329559</c:v>
                </c:pt>
                <c:pt idx="391">
                  <c:v>59519.127516931861</c:v>
                </c:pt>
                <c:pt idx="392">
                  <c:v>57852.234941922412</c:v>
                </c:pt>
                <c:pt idx="393">
                  <c:v>56162.846064758691</c:v>
                </c:pt>
                <c:pt idx="394">
                  <c:v>54568.146067224247</c:v>
                </c:pt>
                <c:pt idx="395">
                  <c:v>53053.587706489161</c:v>
                </c:pt>
                <c:pt idx="396">
                  <c:v>51643.429663286719</c:v>
                </c:pt>
                <c:pt idx="397">
                  <c:v>50301.346703896183</c:v>
                </c:pt>
                <c:pt idx="398">
                  <c:v>48998.217823928506</c:v>
                </c:pt>
                <c:pt idx="399">
                  <c:v>47794.066878557889</c:v>
                </c:pt>
                <c:pt idx="400">
                  <c:v>46772.776336035058</c:v>
                </c:pt>
                <c:pt idx="401">
                  <c:v>45725.94152510634</c:v>
                </c:pt>
                <c:pt idx="402">
                  <c:v>44763.942856780253</c:v>
                </c:pt>
                <c:pt idx="403">
                  <c:v>43852.525409778566</c:v>
                </c:pt>
                <c:pt idx="404">
                  <c:v>43037.01108192098</c:v>
                </c:pt>
                <c:pt idx="405">
                  <c:v>42234.493619670793</c:v>
                </c:pt>
                <c:pt idx="406">
                  <c:v>41470.610752073582</c:v>
                </c:pt>
                <c:pt idx="407">
                  <c:v>40781.504180250922</c:v>
                </c:pt>
                <c:pt idx="408">
                  <c:v>40149.840445074638</c:v>
                </c:pt>
                <c:pt idx="409">
                  <c:v>39625.711450842013</c:v>
                </c:pt>
                <c:pt idx="410">
                  <c:v>39076.145899684569</c:v>
                </c:pt>
                <c:pt idx="411">
                  <c:v>38612.295865508568</c:v>
                </c:pt>
                <c:pt idx="412">
                  <c:v>38159.542965356901</c:v>
                </c:pt>
                <c:pt idx="413">
                  <c:v>37706.92419209014</c:v>
                </c:pt>
                <c:pt idx="414">
                  <c:v>37293.386120018229</c:v>
                </c:pt>
                <c:pt idx="415">
                  <c:v>36921.646742283177</c:v>
                </c:pt>
                <c:pt idx="416">
                  <c:v>36700.247590606014</c:v>
                </c:pt>
                <c:pt idx="417">
                  <c:v>36553.080441597369</c:v>
                </c:pt>
                <c:pt idx="418">
                  <c:v>36351.750529835146</c:v>
                </c:pt>
                <c:pt idx="419">
                  <c:v>36153.494123076831</c:v>
                </c:pt>
                <c:pt idx="420">
                  <c:v>36024.783970932549</c:v>
                </c:pt>
                <c:pt idx="421">
                  <c:v>35928.03302229791</c:v>
                </c:pt>
                <c:pt idx="422">
                  <c:v>35887.376537332915</c:v>
                </c:pt>
                <c:pt idx="423">
                  <c:v>35856.824903682369</c:v>
                </c:pt>
                <c:pt idx="424">
                  <c:v>35882.799631712915</c:v>
                </c:pt>
                <c:pt idx="425">
                  <c:v>35926.940710497147</c:v>
                </c:pt>
                <c:pt idx="426">
                  <c:v>35987.610340704254</c:v>
                </c:pt>
                <c:pt idx="427">
                  <c:v>36084.965591123328</c:v>
                </c:pt>
                <c:pt idx="428">
                  <c:v>36078.124873886707</c:v>
                </c:pt>
                <c:pt idx="429">
                  <c:v>36175.752735820293</c:v>
                </c:pt>
                <c:pt idx="430">
                  <c:v>36275.053696902854</c:v>
                </c:pt>
                <c:pt idx="431">
                  <c:v>36419.194699129876</c:v>
                </c:pt>
                <c:pt idx="432">
                  <c:v>36623.408414460602</c:v>
                </c:pt>
                <c:pt idx="433">
                  <c:v>36821.019681041798</c:v>
                </c:pt>
                <c:pt idx="434">
                  <c:v>36984.179586816099</c:v>
                </c:pt>
                <c:pt idx="435">
                  <c:v>37115.788279021996</c:v>
                </c:pt>
                <c:pt idx="436">
                  <c:v>37339.849504340382</c:v>
                </c:pt>
                <c:pt idx="437">
                  <c:v>37519.201304243026</c:v>
                </c:pt>
                <c:pt idx="438">
                  <c:v>37672.243017576846</c:v>
                </c:pt>
                <c:pt idx="439">
                  <c:v>37957.623581646141</c:v>
                </c:pt>
                <c:pt idx="440">
                  <c:v>38178.536663879524</c:v>
                </c:pt>
                <c:pt idx="441">
                  <c:v>38420.461189006935</c:v>
                </c:pt>
                <c:pt idx="442">
                  <c:v>38669.350714882996</c:v>
                </c:pt>
                <c:pt idx="443">
                  <c:v>38940.929254662304</c:v>
                </c:pt>
                <c:pt idx="444">
                  <c:v>39176.429282126584</c:v>
                </c:pt>
                <c:pt idx="445">
                  <c:v>39434.186844821197</c:v>
                </c:pt>
                <c:pt idx="446">
                  <c:v>39713.541384300537</c:v>
                </c:pt>
                <c:pt idx="447">
                  <c:v>39954.624005513477</c:v>
                </c:pt>
                <c:pt idx="448">
                  <c:v>40241.50174146505</c:v>
                </c:pt>
                <c:pt idx="449">
                  <c:v>40469.284357429664</c:v>
                </c:pt>
                <c:pt idx="450">
                  <c:v>40616.160269237109</c:v>
                </c:pt>
                <c:pt idx="451">
                  <c:v>40804.483719956792</c:v>
                </c:pt>
                <c:pt idx="452">
                  <c:v>41109.301902402651</c:v>
                </c:pt>
                <c:pt idx="453">
                  <c:v>41327.506594943319</c:v>
                </c:pt>
                <c:pt idx="454">
                  <c:v>41562.50060976953</c:v>
                </c:pt>
                <c:pt idx="455">
                  <c:v>41808.791173044709</c:v>
                </c:pt>
                <c:pt idx="456">
                  <c:v>42021.669808380015</c:v>
                </c:pt>
                <c:pt idx="457">
                  <c:v>42176.321465518122</c:v>
                </c:pt>
                <c:pt idx="458">
                  <c:v>42345.922145290475</c:v>
                </c:pt>
                <c:pt idx="459">
                  <c:v>42482.558095938388</c:v>
                </c:pt>
                <c:pt idx="460">
                  <c:v>42647.835915027477</c:v>
                </c:pt>
                <c:pt idx="461">
                  <c:v>42847.238886754698</c:v>
                </c:pt>
                <c:pt idx="462">
                  <c:v>43076.720255273263</c:v>
                </c:pt>
                <c:pt idx="463">
                  <c:v>43204.315837506248</c:v>
                </c:pt>
                <c:pt idx="464">
                  <c:v>43348.232274014365</c:v>
                </c:pt>
                <c:pt idx="465">
                  <c:v>43412.222706123866</c:v>
                </c:pt>
                <c:pt idx="466">
                  <c:v>43554.844136300839</c:v>
                </c:pt>
                <c:pt idx="467">
                  <c:v>43563.490073349938</c:v>
                </c:pt>
                <c:pt idx="468">
                  <c:v>43612.764437263708</c:v>
                </c:pt>
                <c:pt idx="469">
                  <c:v>43730.698709990364</c:v>
                </c:pt>
                <c:pt idx="470">
                  <c:v>43850.988883708458</c:v>
                </c:pt>
                <c:pt idx="471">
                  <c:v>43908.707078295934</c:v>
                </c:pt>
                <c:pt idx="472">
                  <c:v>43957.831067048108</c:v>
                </c:pt>
                <c:pt idx="473">
                  <c:v>44048.655605345572</c:v>
                </c:pt>
                <c:pt idx="474">
                  <c:v>44076.159530517638</c:v>
                </c:pt>
                <c:pt idx="475">
                  <c:v>44099.889554037378</c:v>
                </c:pt>
                <c:pt idx="476">
                  <c:v>44089.04035146645</c:v>
                </c:pt>
                <c:pt idx="477">
                  <c:v>44054.384674859772</c:v>
                </c:pt>
                <c:pt idx="478">
                  <c:v>44052.745764587344</c:v>
                </c:pt>
                <c:pt idx="479">
                  <c:v>44014.129955965036</c:v>
                </c:pt>
                <c:pt idx="480">
                  <c:v>44012.149320226294</c:v>
                </c:pt>
                <c:pt idx="481">
                  <c:v>44008.924079594195</c:v>
                </c:pt>
                <c:pt idx="482">
                  <c:v>44070.757932985347</c:v>
                </c:pt>
                <c:pt idx="483">
                  <c:v>44106.451893586054</c:v>
                </c:pt>
                <c:pt idx="484">
                  <c:v>44102.218612560682</c:v>
                </c:pt>
                <c:pt idx="485">
                  <c:v>44038.049658558812</c:v>
                </c:pt>
                <c:pt idx="486">
                  <c:v>43985.736977341927</c:v>
                </c:pt>
                <c:pt idx="487">
                  <c:v>43996.524578499244</c:v>
                </c:pt>
                <c:pt idx="488">
                  <c:v>43954.965272833069</c:v>
                </c:pt>
                <c:pt idx="489">
                  <c:v>43889.142253398873</c:v>
                </c:pt>
                <c:pt idx="490">
                  <c:v>43852.904290699997</c:v>
                </c:pt>
                <c:pt idx="491">
                  <c:v>43876.839282179542</c:v>
                </c:pt>
                <c:pt idx="492">
                  <c:v>43873.518671163518</c:v>
                </c:pt>
                <c:pt idx="493">
                  <c:v>43865.611560393016</c:v>
                </c:pt>
                <c:pt idx="494">
                  <c:v>43905.994095521004</c:v>
                </c:pt>
                <c:pt idx="495">
                  <c:v>43965.40661896488</c:v>
                </c:pt>
                <c:pt idx="496">
                  <c:v>44017.771494951761</c:v>
                </c:pt>
                <c:pt idx="497">
                  <c:v>44106.997182688137</c:v>
                </c:pt>
                <c:pt idx="498">
                  <c:v>44178.023655667748</c:v>
                </c:pt>
                <c:pt idx="499">
                  <c:v>44188.733585784787</c:v>
                </c:pt>
                <c:pt idx="500">
                  <c:v>44062.212980605291</c:v>
                </c:pt>
                <c:pt idx="501">
                  <c:v>44164.476412491167</c:v>
                </c:pt>
                <c:pt idx="502">
                  <c:v>44305.620726945912</c:v>
                </c:pt>
                <c:pt idx="503">
                  <c:v>44478.881425470259</c:v>
                </c:pt>
                <c:pt idx="504">
                  <c:v>44680.251978092565</c:v>
                </c:pt>
                <c:pt idx="505">
                  <c:v>44913.355544964084</c:v>
                </c:pt>
                <c:pt idx="506">
                  <c:v>45172.956502849956</c:v>
                </c:pt>
                <c:pt idx="507">
                  <c:v>45439.307184053658</c:v>
                </c:pt>
                <c:pt idx="508">
                  <c:v>45716.994160049573</c:v>
                </c:pt>
                <c:pt idx="509">
                  <c:v>46008.062702183437</c:v>
                </c:pt>
                <c:pt idx="510">
                  <c:v>46330.73140026482</c:v>
                </c:pt>
                <c:pt idx="511">
                  <c:v>46672.783943380149</c:v>
                </c:pt>
                <c:pt idx="512">
                  <c:v>47056.195107751169</c:v>
                </c:pt>
                <c:pt idx="513">
                  <c:v>47475.827519503306</c:v>
                </c:pt>
                <c:pt idx="514">
                  <c:v>47934.424431304229</c:v>
                </c:pt>
                <c:pt idx="515">
                  <c:v>48422.345436307849</c:v>
                </c:pt>
                <c:pt idx="516">
                  <c:v>48937.378418445973</c:v>
                </c:pt>
                <c:pt idx="517">
                  <c:v>49491.11018903205</c:v>
                </c:pt>
                <c:pt idx="518">
                  <c:v>50065.504138737087</c:v>
                </c:pt>
                <c:pt idx="519">
                  <c:v>50669.536901784137</c:v>
                </c:pt>
                <c:pt idx="520">
                  <c:v>51306.266258362775</c:v>
                </c:pt>
                <c:pt idx="521">
                  <c:v>51990.071508273351</c:v>
                </c:pt>
                <c:pt idx="522">
                  <c:v>52716.729957022937</c:v>
                </c:pt>
                <c:pt idx="523">
                  <c:v>53450.836169733753</c:v>
                </c:pt>
                <c:pt idx="524">
                  <c:v>54209.743633573933</c:v>
                </c:pt>
                <c:pt idx="525">
                  <c:v>55004.125295613339</c:v>
                </c:pt>
                <c:pt idx="526">
                  <c:v>55819.252526970915</c:v>
                </c:pt>
                <c:pt idx="527">
                  <c:v>56660.144756699498</c:v>
                </c:pt>
                <c:pt idx="528">
                  <c:v>57532.504486696431</c:v>
                </c:pt>
                <c:pt idx="529">
                  <c:v>58453.469069269362</c:v>
                </c:pt>
                <c:pt idx="530">
                  <c:v>59398.020836828735</c:v>
                </c:pt>
                <c:pt idx="531">
                  <c:v>60336.506200851116</c:v>
                </c:pt>
                <c:pt idx="532">
                  <c:v>61277.085790438847</c:v>
                </c:pt>
                <c:pt idx="533">
                  <c:v>62216.269219762769</c:v>
                </c:pt>
                <c:pt idx="534">
                  <c:v>63141.191205125899</c:v>
                </c:pt>
                <c:pt idx="535">
                  <c:v>64074.126166452639</c:v>
                </c:pt>
                <c:pt idx="536">
                  <c:v>65036.036143840218</c:v>
                </c:pt>
                <c:pt idx="537">
                  <c:v>66038.139798519434</c:v>
                </c:pt>
                <c:pt idx="538">
                  <c:v>67057.415073526601</c:v>
                </c:pt>
                <c:pt idx="539">
                  <c:v>68062.512467734021</c:v>
                </c:pt>
                <c:pt idx="540">
                  <c:v>69052.483117719239</c:v>
                </c:pt>
                <c:pt idx="541">
                  <c:v>70047.605857439034</c:v>
                </c:pt>
                <c:pt idx="542">
                  <c:v>71034.799100376593</c:v>
                </c:pt>
                <c:pt idx="543">
                  <c:v>72047.840820866564</c:v>
                </c:pt>
                <c:pt idx="544">
                  <c:v>73082.85731757828</c:v>
                </c:pt>
                <c:pt idx="545">
                  <c:v>74133.049626372114</c:v>
                </c:pt>
                <c:pt idx="546">
                  <c:v>75161.965337886097</c:v>
                </c:pt>
                <c:pt idx="547">
                  <c:v>76155.077355880101</c:v>
                </c:pt>
                <c:pt idx="548">
                  <c:v>77122.424375503091</c:v>
                </c:pt>
                <c:pt idx="549">
                  <c:v>78059.650957600854</c:v>
                </c:pt>
                <c:pt idx="550">
                  <c:v>78979.007710768012</c:v>
                </c:pt>
                <c:pt idx="551">
                  <c:v>79870.303737018621</c:v>
                </c:pt>
                <c:pt idx="552">
                  <c:v>80725.344188546296</c:v>
                </c:pt>
                <c:pt idx="553">
                  <c:v>81545.426669996814</c:v>
                </c:pt>
                <c:pt idx="554">
                  <c:v>82325.846586097003</c:v>
                </c:pt>
                <c:pt idx="555">
                  <c:v>83072.355812861977</c:v>
                </c:pt>
                <c:pt idx="556">
                  <c:v>83794.412638358714</c:v>
                </c:pt>
                <c:pt idx="557">
                  <c:v>84517.216740318065</c:v>
                </c:pt>
                <c:pt idx="558">
                  <c:v>85247.350607097978</c:v>
                </c:pt>
                <c:pt idx="559">
                  <c:v>85968.507948292623</c:v>
                </c:pt>
                <c:pt idx="560">
                  <c:v>86689.881537988142</c:v>
                </c:pt>
                <c:pt idx="561">
                  <c:v>87412.518543286162</c:v>
                </c:pt>
                <c:pt idx="562">
                  <c:v>88121.041624466161</c:v>
                </c:pt>
                <c:pt idx="563">
                  <c:v>88814.138347382046</c:v>
                </c:pt>
                <c:pt idx="564">
                  <c:v>89491.243109793984</c:v>
                </c:pt>
                <c:pt idx="565">
                  <c:v>90155.330380669431</c:v>
                </c:pt>
                <c:pt idx="566">
                  <c:v>90795.412858378419</c:v>
                </c:pt>
                <c:pt idx="567">
                  <c:v>91407.036375186814</c:v>
                </c:pt>
                <c:pt idx="568">
                  <c:v>92013.35565374259</c:v>
                </c:pt>
                <c:pt idx="569">
                  <c:v>92620.038749958403</c:v>
                </c:pt>
                <c:pt idx="570">
                  <c:v>93224.29337296731</c:v>
                </c:pt>
                <c:pt idx="571">
                  <c:v>93813.003727553674</c:v>
                </c:pt>
                <c:pt idx="572">
                  <c:v>94391.705189292756</c:v>
                </c:pt>
                <c:pt idx="573">
                  <c:v>94943.874908017548</c:v>
                </c:pt>
                <c:pt idx="574">
                  <c:v>95462.281397928382</c:v>
                </c:pt>
                <c:pt idx="575">
                  <c:v>95949.451549551741</c:v>
                </c:pt>
                <c:pt idx="576">
                  <c:v>96425.398598883854</c:v>
                </c:pt>
                <c:pt idx="577">
                  <c:v>96887.064627436601</c:v>
                </c:pt>
                <c:pt idx="578">
                  <c:v>97335.098632651629</c:v>
                </c:pt>
                <c:pt idx="579">
                  <c:v>97755.603047549565</c:v>
                </c:pt>
                <c:pt idx="580">
                  <c:v>98155.293021170131</c:v>
                </c:pt>
                <c:pt idx="581">
                  <c:v>98526.322787851386</c:v>
                </c:pt>
                <c:pt idx="582">
                  <c:v>98875.889283772936</c:v>
                </c:pt>
                <c:pt idx="583">
                  <c:v>99194.484955387816</c:v>
                </c:pt>
                <c:pt idx="584">
                  <c:v>99481.893499876242</c:v>
                </c:pt>
                <c:pt idx="585">
                  <c:v>99719.365126505159</c:v>
                </c:pt>
                <c:pt idx="586">
                  <c:v>99914.696449096897</c:v>
                </c:pt>
                <c:pt idx="587">
                  <c:v>100050.23416882141</c:v>
                </c:pt>
                <c:pt idx="588">
                  <c:v>100139.27620467599</c:v>
                </c:pt>
                <c:pt idx="589">
                  <c:v>100191.89540618964</c:v>
                </c:pt>
                <c:pt idx="590">
                  <c:v>100223.90172372501</c:v>
                </c:pt>
                <c:pt idx="591">
                  <c:v>100242.95919940494</c:v>
                </c:pt>
                <c:pt idx="592">
                  <c:v>100246.59014886149</c:v>
                </c:pt>
                <c:pt idx="593">
                  <c:v>100250.270363798</c:v>
                </c:pt>
                <c:pt idx="594">
                  <c:v>100251.15822854612</c:v>
                </c:pt>
                <c:pt idx="595">
                  <c:v>100252.0953044553</c:v>
                </c:pt>
                <c:pt idx="596">
                  <c:v>100258.10082295838</c:v>
                </c:pt>
                <c:pt idx="597">
                  <c:v>100240.40133029621</c:v>
                </c:pt>
                <c:pt idx="598">
                  <c:v>100202.77221911767</c:v>
                </c:pt>
                <c:pt idx="599">
                  <c:v>100160.25641854508</c:v>
                </c:pt>
                <c:pt idx="600">
                  <c:v>100122.47967888598</c:v>
                </c:pt>
                <c:pt idx="601">
                  <c:v>100094.22998561276</c:v>
                </c:pt>
                <c:pt idx="602">
                  <c:v>100095.37317352183</c:v>
                </c:pt>
                <c:pt idx="603">
                  <c:v>100150.02716895915</c:v>
                </c:pt>
                <c:pt idx="604">
                  <c:v>100255.09984473772</c:v>
                </c:pt>
                <c:pt idx="605">
                  <c:v>100377.11317648337</c:v>
                </c:pt>
                <c:pt idx="606">
                  <c:v>100540.42083688448</c:v>
                </c:pt>
                <c:pt idx="607">
                  <c:v>100769.092079667</c:v>
                </c:pt>
                <c:pt idx="608">
                  <c:v>101039.44108024679</c:v>
                </c:pt>
                <c:pt idx="609">
                  <c:v>101354.99268509078</c:v>
                </c:pt>
                <c:pt idx="610">
                  <c:v>101709.69537948383</c:v>
                </c:pt>
                <c:pt idx="611">
                  <c:v>102120.90268025477</c:v>
                </c:pt>
                <c:pt idx="612">
                  <c:v>102583.77733144874</c:v>
                </c:pt>
                <c:pt idx="613">
                  <c:v>103101.32787743612</c:v>
                </c:pt>
                <c:pt idx="614">
                  <c:v>103689.72814556098</c:v>
                </c:pt>
                <c:pt idx="615">
                  <c:v>104361.82853069858</c:v>
                </c:pt>
                <c:pt idx="616">
                  <c:v>105090.15317873289</c:v>
                </c:pt>
                <c:pt idx="617">
                  <c:v>105867.12161070212</c:v>
                </c:pt>
                <c:pt idx="618">
                  <c:v>106688.72743993573</c:v>
                </c:pt>
                <c:pt idx="619">
                  <c:v>107565.525219123</c:v>
                </c:pt>
                <c:pt idx="620">
                  <c:v>108504.31396672243</c:v>
                </c:pt>
                <c:pt idx="621">
                  <c:v>109521.96538276225</c:v>
                </c:pt>
                <c:pt idx="622">
                  <c:v>110612.8262604858</c:v>
                </c:pt>
                <c:pt idx="623">
                  <c:v>111758.57936548328</c:v>
                </c:pt>
                <c:pt idx="624">
                  <c:v>112941.52207412318</c:v>
                </c:pt>
                <c:pt idx="625">
                  <c:v>114131.10106164109</c:v>
                </c:pt>
                <c:pt idx="626">
                  <c:v>115343.14119688215</c:v>
                </c:pt>
                <c:pt idx="627">
                  <c:v>116586.23574424908</c:v>
                </c:pt>
                <c:pt idx="628">
                  <c:v>117873.98245905925</c:v>
                </c:pt>
                <c:pt idx="629">
                  <c:v>119206.03221485447</c:v>
                </c:pt>
                <c:pt idx="630">
                  <c:v>120582.61625259268</c:v>
                </c:pt>
                <c:pt idx="631">
                  <c:v>121991.13469391993</c:v>
                </c:pt>
                <c:pt idx="632">
                  <c:v>123414.7649116705</c:v>
                </c:pt>
                <c:pt idx="633">
                  <c:v>124834.45738742902</c:v>
                </c:pt>
                <c:pt idx="634">
                  <c:v>126243.54570409727</c:v>
                </c:pt>
                <c:pt idx="635">
                  <c:v>127658.0711766413</c:v>
                </c:pt>
                <c:pt idx="636">
                  <c:v>129053.49769733075</c:v>
                </c:pt>
                <c:pt idx="637">
                  <c:v>130435.36092834317</c:v>
                </c:pt>
                <c:pt idx="638">
                  <c:v>131815.12979048913</c:v>
                </c:pt>
                <c:pt idx="639">
                  <c:v>133213.20106254713</c:v>
                </c:pt>
                <c:pt idx="640">
                  <c:v>134625.75013570458</c:v>
                </c:pt>
                <c:pt idx="641">
                  <c:v>136045.28003984186</c:v>
                </c:pt>
                <c:pt idx="642">
                  <c:v>137449.99797921776</c:v>
                </c:pt>
                <c:pt idx="643">
                  <c:v>138840.43501145465</c:v>
                </c:pt>
                <c:pt idx="644">
                  <c:v>140196.29280475437</c:v>
                </c:pt>
                <c:pt idx="645">
                  <c:v>141504.10646210116</c:v>
                </c:pt>
                <c:pt idx="646">
                  <c:v>142772.238229218</c:v>
                </c:pt>
                <c:pt idx="647">
                  <c:v>144006.87225184101</c:v>
                </c:pt>
                <c:pt idx="648">
                  <c:v>145190.62060682246</c:v>
                </c:pt>
                <c:pt idx="649">
                  <c:v>146317.63307980477</c:v>
                </c:pt>
                <c:pt idx="650">
                  <c:v>147409.18632738927</c:v>
                </c:pt>
                <c:pt idx="651">
                  <c:v>148471.94665303387</c:v>
                </c:pt>
                <c:pt idx="652">
                  <c:v>149477.80405933945</c:v>
                </c:pt>
                <c:pt idx="653">
                  <c:v>150438.87643990014</c:v>
                </c:pt>
                <c:pt idx="654">
                  <c:v>151373.03379160567</c:v>
                </c:pt>
                <c:pt idx="655">
                  <c:v>152283.8500634463</c:v>
                </c:pt>
                <c:pt idx="656">
                  <c:v>153158.90724390832</c:v>
                </c:pt>
                <c:pt idx="657">
                  <c:v>153994.71497182068</c:v>
                </c:pt>
                <c:pt idx="658">
                  <c:v>154797.77234534215</c:v>
                </c:pt>
                <c:pt idx="659">
                  <c:v>155534.46831383766</c:v>
                </c:pt>
                <c:pt idx="660">
                  <c:v>156171.45745929584</c:v>
                </c:pt>
                <c:pt idx="661">
                  <c:v>156725.1298575617</c:v>
                </c:pt>
                <c:pt idx="662">
                  <c:v>157224.37696153505</c:v>
                </c:pt>
                <c:pt idx="663">
                  <c:v>157680.40246464781</c:v>
                </c:pt>
                <c:pt idx="664">
                  <c:v>158081.38808734794</c:v>
                </c:pt>
                <c:pt idx="665">
                  <c:v>158408.66771070118</c:v>
                </c:pt>
                <c:pt idx="666">
                  <c:v>158666.51309706038</c:v>
                </c:pt>
                <c:pt idx="667">
                  <c:v>158834.7934361893</c:v>
                </c:pt>
                <c:pt idx="668">
                  <c:v>158926.98848926739</c:v>
                </c:pt>
                <c:pt idx="669">
                  <c:v>158968.2142818821</c:v>
                </c:pt>
                <c:pt idx="670">
                  <c:v>158983.18870462442</c:v>
                </c:pt>
                <c:pt idx="671">
                  <c:v>158984.02981904754</c:v>
                </c:pt>
                <c:pt idx="672">
                  <c:v>158949.80999137321</c:v>
                </c:pt>
                <c:pt idx="673">
                  <c:v>158870.40702261287</c:v>
                </c:pt>
                <c:pt idx="674">
                  <c:v>158733.22108873143</c:v>
                </c:pt>
                <c:pt idx="675">
                  <c:v>158520.46600793899</c:v>
                </c:pt>
                <c:pt idx="676">
                  <c:v>158234.20159948198</c:v>
                </c:pt>
                <c:pt idx="677">
                  <c:v>157886.7279597132</c:v>
                </c:pt>
                <c:pt idx="678">
                  <c:v>157491.07738501127</c:v>
                </c:pt>
                <c:pt idx="679">
                  <c:v>157040.80015633773</c:v>
                </c:pt>
                <c:pt idx="680">
                  <c:v>156553.06786435982</c:v>
                </c:pt>
                <c:pt idx="681">
                  <c:v>156037.82081156518</c:v>
                </c:pt>
                <c:pt idx="682">
                  <c:v>155489.17449091768</c:v>
                </c:pt>
                <c:pt idx="683">
                  <c:v>154902.47348864452</c:v>
                </c:pt>
                <c:pt idx="684">
                  <c:v>154277.73263424603</c:v>
                </c:pt>
                <c:pt idx="685">
                  <c:v>153625.93937265323</c:v>
                </c:pt>
                <c:pt idx="686">
                  <c:v>152947.52617120725</c:v>
                </c:pt>
                <c:pt idx="687">
                  <c:v>152251.12075995104</c:v>
                </c:pt>
                <c:pt idx="688">
                  <c:v>151562.68944761844</c:v>
                </c:pt>
                <c:pt idx="689">
                  <c:v>150901.98001054369</c:v>
                </c:pt>
                <c:pt idx="690">
                  <c:v>150257.09083329447</c:v>
                </c:pt>
                <c:pt idx="691">
                  <c:v>149619.31047936558</c:v>
                </c:pt>
                <c:pt idx="692">
                  <c:v>148993.14232264966</c:v>
                </c:pt>
                <c:pt idx="693">
                  <c:v>148388.84133645732</c:v>
                </c:pt>
                <c:pt idx="694">
                  <c:v>147803.31532927751</c:v>
                </c:pt>
                <c:pt idx="695">
                  <c:v>147262.32913652458</c:v>
                </c:pt>
                <c:pt idx="696">
                  <c:v>146806.64178579109</c:v>
                </c:pt>
                <c:pt idx="697">
                  <c:v>146464.01402937499</c:v>
                </c:pt>
                <c:pt idx="698">
                  <c:v>146221.09885075828</c:v>
                </c:pt>
                <c:pt idx="699">
                  <c:v>146075.3200939346</c:v>
                </c:pt>
                <c:pt idx="700">
                  <c:v>146038.41245063685</c:v>
                </c:pt>
                <c:pt idx="701">
                  <c:v>146113.46810737351</c:v>
                </c:pt>
                <c:pt idx="702">
                  <c:v>146294.46978278641</c:v>
                </c:pt>
                <c:pt idx="703">
                  <c:v>146615.95770047419</c:v>
                </c:pt>
                <c:pt idx="704">
                  <c:v>147115.7313868608</c:v>
                </c:pt>
                <c:pt idx="705">
                  <c:v>147797.4973972993</c:v>
                </c:pt>
                <c:pt idx="706">
                  <c:v>148636.75437129935</c:v>
                </c:pt>
                <c:pt idx="707">
                  <c:v>149627.96662202521</c:v>
                </c:pt>
                <c:pt idx="708">
                  <c:v>150772.4812715415</c:v>
                </c:pt>
                <c:pt idx="709">
                  <c:v>152082.53423724108</c:v>
                </c:pt>
                <c:pt idx="710">
                  <c:v>153554.8021163157</c:v>
                </c:pt>
                <c:pt idx="711">
                  <c:v>155217.70945834456</c:v>
                </c:pt>
                <c:pt idx="712">
                  <c:v>157114.10946216658</c:v>
                </c:pt>
                <c:pt idx="713">
                  <c:v>159250.41752448108</c:v>
                </c:pt>
                <c:pt idx="714">
                  <c:v>161603.06148742186</c:v>
                </c:pt>
                <c:pt idx="715">
                  <c:v>164177.09488010293</c:v>
                </c:pt>
                <c:pt idx="716">
                  <c:v>166978.35294408043</c:v>
                </c:pt>
                <c:pt idx="717">
                  <c:v>169989.34939320589</c:v>
                </c:pt>
                <c:pt idx="718">
                  <c:v>173205.61534388529</c:v>
                </c:pt>
                <c:pt idx="719">
                  <c:v>176631.05893843144</c:v>
                </c:pt>
                <c:pt idx="720">
                  <c:v>180271.2498994171</c:v>
                </c:pt>
                <c:pt idx="721">
                  <c:v>184091.81518888712</c:v>
                </c:pt>
                <c:pt idx="722">
                  <c:v>188080.80378262809</c:v>
                </c:pt>
                <c:pt idx="723">
                  <c:v>192256.76871571108</c:v>
                </c:pt>
                <c:pt idx="724">
                  <c:v>196618.56451235275</c:v>
                </c:pt>
                <c:pt idx="725">
                  <c:v>201127.24602704475</c:v>
                </c:pt>
                <c:pt idx="726">
                  <c:v>205790.39387704741</c:v>
                </c:pt>
                <c:pt idx="727">
                  <c:v>210608.95661452279</c:v>
                </c:pt>
                <c:pt idx="728">
                  <c:v>215550.43932188133</c:v>
                </c:pt>
                <c:pt idx="729">
                  <c:v>220594.4155316831</c:v>
                </c:pt>
                <c:pt idx="730">
                  <c:v>225739.02665106487</c:v>
                </c:pt>
                <c:pt idx="731">
                  <c:v>231025.83279925986</c:v>
                </c:pt>
                <c:pt idx="732">
                  <c:v>236420.49512235384</c:v>
                </c:pt>
                <c:pt idx="733">
                  <c:v>241887.76050194609</c:v>
                </c:pt>
                <c:pt idx="734">
                  <c:v>247432.58413381083</c:v>
                </c:pt>
                <c:pt idx="735">
                  <c:v>253039.90800738649</c:v>
                </c:pt>
                <c:pt idx="736">
                  <c:v>258689.18799701368</c:v>
                </c:pt>
                <c:pt idx="737">
                  <c:v>264382.20360811841</c:v>
                </c:pt>
                <c:pt idx="738">
                  <c:v>270133.40292848065</c:v>
                </c:pt>
                <c:pt idx="739">
                  <c:v>275955.5034700156</c:v>
                </c:pt>
                <c:pt idx="740">
                  <c:v>281848.88880016387</c:v>
                </c:pt>
                <c:pt idx="741">
                  <c:v>287807.74308622826</c:v>
                </c:pt>
                <c:pt idx="742">
                  <c:v>293843.86958564346</c:v>
                </c:pt>
                <c:pt idx="743">
                  <c:v>299965.14866801014</c:v>
                </c:pt>
                <c:pt idx="744">
                  <c:v>306200.03923490737</c:v>
                </c:pt>
                <c:pt idx="745">
                  <c:v>312592.95757414005</c:v>
                </c:pt>
                <c:pt idx="746">
                  <c:v>319173.17865172954</c:v>
                </c:pt>
                <c:pt idx="747">
                  <c:v>325964.33883416257</c:v>
                </c:pt>
                <c:pt idx="748">
                  <c:v>333005.98268764879</c:v>
                </c:pt>
                <c:pt idx="749">
                  <c:v>340305.92202109023</c:v>
                </c:pt>
                <c:pt idx="750">
                  <c:v>347889.45470725896</c:v>
                </c:pt>
                <c:pt idx="751">
                  <c:v>355774.16570656444</c:v>
                </c:pt>
                <c:pt idx="752">
                  <c:v>363992.80081869662</c:v>
                </c:pt>
                <c:pt idx="753">
                  <c:v>372570.60876458819</c:v>
                </c:pt>
                <c:pt idx="754">
                  <c:v>381521.46775667806</c:v>
                </c:pt>
                <c:pt idx="755">
                  <c:v>390854.73316533177</c:v>
                </c:pt>
                <c:pt idx="756">
                  <c:v>400583.41798670654</c:v>
                </c:pt>
                <c:pt idx="757">
                  <c:v>410707.10446932126</c:v>
                </c:pt>
                <c:pt idx="758">
                  <c:v>421257.40774192492</c:v>
                </c:pt>
                <c:pt idx="759">
                  <c:v>432249.65130440163</c:v>
                </c:pt>
                <c:pt idx="760">
                  <c:v>443688.82020414347</c:v>
                </c:pt>
                <c:pt idx="761">
                  <c:v>455560.28423459159</c:v>
                </c:pt>
                <c:pt idx="762">
                  <c:v>467778.52964858781</c:v>
                </c:pt>
                <c:pt idx="763">
                  <c:v>480256.16423768771</c:v>
                </c:pt>
                <c:pt idx="764">
                  <c:v>492935.71984589146</c:v>
                </c:pt>
                <c:pt idx="765">
                  <c:v>505769.61940852634</c:v>
                </c:pt>
                <c:pt idx="766">
                  <c:v>518732.17665408197</c:v>
                </c:pt>
                <c:pt idx="767">
                  <c:v>531789.46134106256</c:v>
                </c:pt>
                <c:pt idx="768">
                  <c:v>544870.92384059238</c:v>
                </c:pt>
                <c:pt idx="769">
                  <c:v>557886.88085436134</c:v>
                </c:pt>
                <c:pt idx="770">
                  <c:v>570719.03833521809</c:v>
                </c:pt>
                <c:pt idx="771">
                  <c:v>583238.53237960406</c:v>
                </c:pt>
                <c:pt idx="772">
                  <c:v>595355.97995043022</c:v>
                </c:pt>
                <c:pt idx="773">
                  <c:v>606949.89625341608</c:v>
                </c:pt>
                <c:pt idx="774">
                  <c:v>617932.90872125956</c:v>
                </c:pt>
                <c:pt idx="775">
                  <c:v>628196.01905291528</c:v>
                </c:pt>
                <c:pt idx="776">
                  <c:v>637660.43342724373</c:v>
                </c:pt>
                <c:pt idx="777">
                  <c:v>646240.20958658447</c:v>
                </c:pt>
                <c:pt idx="778">
                  <c:v>653867.49177560885</c:v>
                </c:pt>
                <c:pt idx="779">
                  <c:v>660467.27600008633</c:v>
                </c:pt>
                <c:pt idx="780">
                  <c:v>665924.86165969749</c:v>
                </c:pt>
                <c:pt idx="781">
                  <c:v>670150.00027379079</c:v>
                </c:pt>
                <c:pt idx="782">
                  <c:v>673082.98174333829</c:v>
                </c:pt>
                <c:pt idx="783">
                  <c:v>674666.8882651818</c:v>
                </c:pt>
                <c:pt idx="784">
                  <c:v>674926.95386905246</c:v>
                </c:pt>
                <c:pt idx="785">
                  <c:v>673837.33004773664</c:v>
                </c:pt>
                <c:pt idx="786">
                  <c:v>671370.07398447662</c:v>
                </c:pt>
                <c:pt idx="787">
                  <c:v>667536.82198334637</c:v>
                </c:pt>
                <c:pt idx="788">
                  <c:v>662297.08058005047</c:v>
                </c:pt>
                <c:pt idx="789">
                  <c:v>655672.11157202919</c:v>
                </c:pt>
                <c:pt idx="790">
                  <c:v>647681.94771777838</c:v>
                </c:pt>
                <c:pt idx="791">
                  <c:v>638369.34368517727</c:v>
                </c:pt>
                <c:pt idx="792">
                  <c:v>627825.72772834159</c:v>
                </c:pt>
                <c:pt idx="793">
                  <c:v>616116.46334567328</c:v>
                </c:pt>
                <c:pt idx="794">
                  <c:v>603312.31661216915</c:v>
                </c:pt>
                <c:pt idx="795">
                  <c:v>589521.67120809085</c:v>
                </c:pt>
                <c:pt idx="796">
                  <c:v>574831.64899660437</c:v>
                </c:pt>
                <c:pt idx="797">
                  <c:v>559319.43167168414</c:v>
                </c:pt>
                <c:pt idx="798">
                  <c:v>543038.08268969785</c:v>
                </c:pt>
                <c:pt idx="799">
                  <c:v>526077.2849537154</c:v>
                </c:pt>
                <c:pt idx="800">
                  <c:v>508545.02414229774</c:v>
                </c:pt>
                <c:pt idx="801">
                  <c:v>490584.02703806426</c:v>
                </c:pt>
                <c:pt idx="802">
                  <c:v>472295.26408227719</c:v>
                </c:pt>
                <c:pt idx="803">
                  <c:v>453795.26458684111</c:v>
                </c:pt>
                <c:pt idx="804">
                  <c:v>435206.54107461823</c:v>
                </c:pt>
                <c:pt idx="805">
                  <c:v>416609.3672581322</c:v>
                </c:pt>
                <c:pt idx="806">
                  <c:v>398066.96314473933</c:v>
                </c:pt>
                <c:pt idx="807">
                  <c:v>379640.4693753919</c:v>
                </c:pt>
                <c:pt idx="808">
                  <c:v>361382.74806643435</c:v>
                </c:pt>
                <c:pt idx="809">
                  <c:v>343370.6809125641</c:v>
                </c:pt>
                <c:pt idx="810">
                  <c:v>325627.65834310575</c:v>
                </c:pt>
                <c:pt idx="811">
                  <c:v>308223.09942463174</c:v>
                </c:pt>
                <c:pt idx="812">
                  <c:v>291239.02333435201</c:v>
                </c:pt>
                <c:pt idx="813">
                  <c:v>274754.87286618946</c:v>
                </c:pt>
                <c:pt idx="814">
                  <c:v>258818.54017053547</c:v>
                </c:pt>
                <c:pt idx="815">
                  <c:v>243454.2611482185</c:v>
                </c:pt>
                <c:pt idx="816">
                  <c:v>228696.03005173476</c:v>
                </c:pt>
                <c:pt idx="817">
                  <c:v>214573.26952990505</c:v>
                </c:pt>
                <c:pt idx="818">
                  <c:v>201075.15931843931</c:v>
                </c:pt>
                <c:pt idx="819">
                  <c:v>188208.71443235799</c:v>
                </c:pt>
                <c:pt idx="820">
                  <c:v>175968.53231972415</c:v>
                </c:pt>
                <c:pt idx="821">
                  <c:v>164328.10062172465</c:v>
                </c:pt>
                <c:pt idx="822">
                  <c:v>153258.61138929924</c:v>
                </c:pt>
                <c:pt idx="823">
                  <c:v>142757.237979581</c:v>
                </c:pt>
                <c:pt idx="824">
                  <c:v>132845.77315364784</c:v>
                </c:pt>
                <c:pt idx="825">
                  <c:v>123528.27274161465</c:v>
                </c:pt>
                <c:pt idx="826">
                  <c:v>114806.9636790448</c:v>
                </c:pt>
                <c:pt idx="827">
                  <c:v>106650.72743417403</c:v>
                </c:pt>
                <c:pt idx="828">
                  <c:v>99026.35140762676</c:v>
                </c:pt>
                <c:pt idx="829">
                  <c:v>91897.712690364366</c:v>
                </c:pt>
                <c:pt idx="830">
                  <c:v>85236.5684860076</c:v>
                </c:pt>
                <c:pt idx="831">
                  <c:v>79008.309980598176</c:v>
                </c:pt>
                <c:pt idx="832">
                  <c:v>73203.478807092019</c:v>
                </c:pt>
                <c:pt idx="833">
                  <c:v>67812.001972659069</c:v>
                </c:pt>
                <c:pt idx="834">
                  <c:v>62806.733232144448</c:v>
                </c:pt>
                <c:pt idx="835">
                  <c:v>58174.256667410235</c:v>
                </c:pt>
                <c:pt idx="836">
                  <c:v>53887.50959646258</c:v>
                </c:pt>
                <c:pt idx="837">
                  <c:v>49948.153802183951</c:v>
                </c:pt>
                <c:pt idx="838">
                  <c:v>46314.565124679641</c:v>
                </c:pt>
                <c:pt idx="839">
                  <c:v>42952.001951011182</c:v>
                </c:pt>
                <c:pt idx="840">
                  <c:v>39817.527608160708</c:v>
                </c:pt>
                <c:pt idx="841">
                  <c:v>36884.51190113106</c:v>
                </c:pt>
                <c:pt idx="842">
                  <c:v>34143.678527338343</c:v>
                </c:pt>
                <c:pt idx="843">
                  <c:v>31596.438362906334</c:v>
                </c:pt>
                <c:pt idx="844">
                  <c:v>29247.545352567769</c:v>
                </c:pt>
                <c:pt idx="845">
                  <c:v>27113.423701889515</c:v>
                </c:pt>
                <c:pt idx="846">
                  <c:v>25151.800643772673</c:v>
                </c:pt>
                <c:pt idx="847">
                  <c:v>23361.412703293321</c:v>
                </c:pt>
                <c:pt idx="848">
                  <c:v>21708.250719477801</c:v>
                </c:pt>
                <c:pt idx="849">
                  <c:v>20182.256504338202</c:v>
                </c:pt>
                <c:pt idx="850">
                  <c:v>18778.110980116431</c:v>
                </c:pt>
                <c:pt idx="851">
                  <c:v>17471.627210208804</c:v>
                </c:pt>
                <c:pt idx="852">
                  <c:v>16282.120360307465</c:v>
                </c:pt>
                <c:pt idx="853">
                  <c:v>15188.014026473211</c:v>
                </c:pt>
                <c:pt idx="854">
                  <c:v>14170.125693690472</c:v>
                </c:pt>
                <c:pt idx="855">
                  <c:v>13226.493910715961</c:v>
                </c:pt>
                <c:pt idx="856">
                  <c:v>12340.212541541821</c:v>
                </c:pt>
                <c:pt idx="857">
                  <c:v>11502.137850281099</c:v>
                </c:pt>
                <c:pt idx="858">
                  <c:v>10718.970186133904</c:v>
                </c:pt>
                <c:pt idx="859">
                  <c:v>9996.2106863159279</c:v>
                </c:pt>
                <c:pt idx="860">
                  <c:v>9335.2212430706222</c:v>
                </c:pt>
                <c:pt idx="861">
                  <c:v>8736.3851422387543</c:v>
                </c:pt>
                <c:pt idx="862">
                  <c:v>8192.4561821607676</c:v>
                </c:pt>
                <c:pt idx="863">
                  <c:v>7695.1064937719002</c:v>
                </c:pt>
                <c:pt idx="864">
                  <c:v>7243.8199922511603</c:v>
                </c:pt>
                <c:pt idx="865">
                  <c:v>6819.9795772079351</c:v>
                </c:pt>
                <c:pt idx="866">
                  <c:v>6406.89530181381</c:v>
                </c:pt>
                <c:pt idx="867">
                  <c:v>6007.4089250381676</c:v>
                </c:pt>
                <c:pt idx="868">
                  <c:v>5631.1949241274706</c:v>
                </c:pt>
                <c:pt idx="869">
                  <c:v>5292.2985785212377</c:v>
                </c:pt>
                <c:pt idx="870">
                  <c:v>4977.5547682023935</c:v>
                </c:pt>
                <c:pt idx="871">
                  <c:v>4686.7815126903934</c:v>
                </c:pt>
                <c:pt idx="872">
                  <c:v>4423.2528949946063</c:v>
                </c:pt>
                <c:pt idx="873">
                  <c:v>4179.7227974351026</c:v>
                </c:pt>
                <c:pt idx="874">
                  <c:v>3944.736644479447</c:v>
                </c:pt>
                <c:pt idx="875">
                  <c:v>3717.2817296638336</c:v>
                </c:pt>
                <c:pt idx="876">
                  <c:v>3505.3369882122411</c:v>
                </c:pt>
                <c:pt idx="877">
                  <c:v>3322.4655961613767</c:v>
                </c:pt>
                <c:pt idx="878">
                  <c:v>3150.5323835616214</c:v>
                </c:pt>
                <c:pt idx="879">
                  <c:v>2987.0939883842921</c:v>
                </c:pt>
                <c:pt idx="880">
                  <c:v>2833.763022016652</c:v>
                </c:pt>
                <c:pt idx="881">
                  <c:v>2672.8858150468191</c:v>
                </c:pt>
                <c:pt idx="882">
                  <c:v>2525.6555745554283</c:v>
                </c:pt>
                <c:pt idx="883">
                  <c:v>2369.1832105182939</c:v>
                </c:pt>
                <c:pt idx="884">
                  <c:v>2224.7452362356375</c:v>
                </c:pt>
                <c:pt idx="885">
                  <c:v>2093.9542530895851</c:v>
                </c:pt>
                <c:pt idx="886">
                  <c:v>1985.1723141856285</c:v>
                </c:pt>
                <c:pt idx="887">
                  <c:v>1881.7932631370882</c:v>
                </c:pt>
                <c:pt idx="888">
                  <c:v>1777.0178542047568</c:v>
                </c:pt>
                <c:pt idx="889">
                  <c:v>1679.8721303927205</c:v>
                </c:pt>
                <c:pt idx="890">
                  <c:v>1590.2234656825626</c:v>
                </c:pt>
                <c:pt idx="891">
                  <c:v>1503.4849230206828</c:v>
                </c:pt>
                <c:pt idx="892">
                  <c:v>1432.0893434211498</c:v>
                </c:pt>
                <c:pt idx="893">
                  <c:v>1362.5225890464842</c:v>
                </c:pt>
                <c:pt idx="894">
                  <c:v>1285.4202333899127</c:v>
                </c:pt>
                <c:pt idx="895">
                  <c:v>1205.2477420385439</c:v>
                </c:pt>
                <c:pt idx="896">
                  <c:v>1136.7350658447083</c:v>
                </c:pt>
                <c:pt idx="897">
                  <c:v>1085.6890236252821</c:v>
                </c:pt>
                <c:pt idx="898">
                  <c:v>1039.0862053243293</c:v>
                </c:pt>
                <c:pt idx="899">
                  <c:v>996.71113060552625</c:v>
                </c:pt>
                <c:pt idx="900">
                  <c:v>954.30548054678115</c:v>
                </c:pt>
                <c:pt idx="901">
                  <c:v>892.41050586618917</c:v>
                </c:pt>
                <c:pt idx="902">
                  <c:v>815.84953864848501</c:v>
                </c:pt>
                <c:pt idx="903">
                  <c:v>751.96021671144979</c:v>
                </c:pt>
                <c:pt idx="904">
                  <c:v>694.48893212494113</c:v>
                </c:pt>
                <c:pt idx="905">
                  <c:v>640.22440807181658</c:v>
                </c:pt>
                <c:pt idx="906">
                  <c:v>577.10860300597437</c:v>
                </c:pt>
                <c:pt idx="907">
                  <c:v>503.89633311365907</c:v>
                </c:pt>
                <c:pt idx="908">
                  <c:v>430.14404894136857</c:v>
                </c:pt>
                <c:pt idx="909">
                  <c:v>371.3860173257616</c:v>
                </c:pt>
                <c:pt idx="910">
                  <c:v>338.53355614607898</c:v>
                </c:pt>
                <c:pt idx="911">
                  <c:v>332.35435108314982</c:v>
                </c:pt>
                <c:pt idx="912">
                  <c:v>349.08350134698031</c:v>
                </c:pt>
                <c:pt idx="913">
                  <c:v>381.28741937125858</c:v>
                </c:pt>
                <c:pt idx="914">
                  <c:v>401.81380630062364</c:v>
                </c:pt>
                <c:pt idx="915">
                  <c:v>404.96209841294177</c:v>
                </c:pt>
                <c:pt idx="916">
                  <c:v>392.68474977005502</c:v>
                </c:pt>
                <c:pt idx="917">
                  <c:v>379.67298108262361</c:v>
                </c:pt>
                <c:pt idx="918">
                  <c:v>360.30608038785385</c:v>
                </c:pt>
                <c:pt idx="919">
                  <c:v>323.8316398654265</c:v>
                </c:pt>
                <c:pt idx="920">
                  <c:v>268.077882737165</c:v>
                </c:pt>
                <c:pt idx="921">
                  <c:v>209.01634369481306</c:v>
                </c:pt>
                <c:pt idx="922">
                  <c:v>155.7834972363967</c:v>
                </c:pt>
                <c:pt idx="923">
                  <c:v>116.00981046223818</c:v>
                </c:pt>
                <c:pt idx="924">
                  <c:v>99.398668077228777</c:v>
                </c:pt>
                <c:pt idx="925">
                  <c:v>128.25469946688324</c:v>
                </c:pt>
                <c:pt idx="926">
                  <c:v>183.74200313551731</c:v>
                </c:pt>
                <c:pt idx="927">
                  <c:v>231.56292626828832</c:v>
                </c:pt>
                <c:pt idx="928">
                  <c:v>254.15078829545479</c:v>
                </c:pt>
                <c:pt idx="929">
                  <c:v>252.91495509098399</c:v>
                </c:pt>
                <c:pt idx="930">
                  <c:v>216.00796180394349</c:v>
                </c:pt>
                <c:pt idx="931">
                  <c:v>157.45638834216942</c:v>
                </c:pt>
                <c:pt idx="932">
                  <c:v>100.37231285899595</c:v>
                </c:pt>
                <c:pt idx="933">
                  <c:v>63.797439003570716</c:v>
                </c:pt>
                <c:pt idx="934">
                  <c:v>48.660751679437425</c:v>
                </c:pt>
                <c:pt idx="935">
                  <c:v>56.013752700890088</c:v>
                </c:pt>
                <c:pt idx="936">
                  <c:v>94.483241876021538</c:v>
                </c:pt>
                <c:pt idx="937">
                  <c:v>139.65048231880638</c:v>
                </c:pt>
                <c:pt idx="938">
                  <c:v>167.57665586786663</c:v>
                </c:pt>
                <c:pt idx="939">
                  <c:v>187.15225069201043</c:v>
                </c:pt>
                <c:pt idx="940">
                  <c:v>199.25712325429447</c:v>
                </c:pt>
                <c:pt idx="941">
                  <c:v>205.92878425965904</c:v>
                </c:pt>
                <c:pt idx="942">
                  <c:v>209.49120959386283</c:v>
                </c:pt>
                <c:pt idx="943">
                  <c:v>206.80204830025158</c:v>
                </c:pt>
                <c:pt idx="944">
                  <c:v>213.62236013491301</c:v>
                </c:pt>
                <c:pt idx="945">
                  <c:v>224.93956886607921</c:v>
                </c:pt>
                <c:pt idx="946">
                  <c:v>237.58279097569243</c:v>
                </c:pt>
                <c:pt idx="947">
                  <c:v>240.43939553370856</c:v>
                </c:pt>
                <c:pt idx="948">
                  <c:v>233.28628747508867</c:v>
                </c:pt>
                <c:pt idx="949">
                  <c:v>227.89098464990855</c:v>
                </c:pt>
                <c:pt idx="950">
                  <c:v>234.14514830176628</c:v>
                </c:pt>
                <c:pt idx="951">
                  <c:v>234.87573641977147</c:v>
                </c:pt>
                <c:pt idx="952">
                  <c:v>234.19550057168459</c:v>
                </c:pt>
                <c:pt idx="953">
                  <c:v>230.33988072929864</c:v>
                </c:pt>
                <c:pt idx="954">
                  <c:v>216.61876843834392</c:v>
                </c:pt>
                <c:pt idx="955">
                  <c:v>195.05776556173498</c:v>
                </c:pt>
                <c:pt idx="956">
                  <c:v>175.43732418981762</c:v>
                </c:pt>
                <c:pt idx="957">
                  <c:v>175.98108560040032</c:v>
                </c:pt>
                <c:pt idx="958">
                  <c:v>203.14381000330064</c:v>
                </c:pt>
                <c:pt idx="959">
                  <c:v>248.09162790803106</c:v>
                </c:pt>
                <c:pt idx="960">
                  <c:v>304.63843357073597</c:v>
                </c:pt>
                <c:pt idx="961">
                  <c:v>355.2992883343785</c:v>
                </c:pt>
                <c:pt idx="962">
                  <c:v>401.86211952192872</c:v>
                </c:pt>
                <c:pt idx="963">
                  <c:v>434.77466100231879</c:v>
                </c:pt>
                <c:pt idx="964">
                  <c:v>445.14225109222781</c:v>
                </c:pt>
                <c:pt idx="965">
                  <c:v>446.22098234144136</c:v>
                </c:pt>
                <c:pt idx="966">
                  <c:v>441.60945599691104</c:v>
                </c:pt>
                <c:pt idx="967">
                  <c:v>438.84756348628275</c:v>
                </c:pt>
                <c:pt idx="968">
                  <c:v>436.15267216808195</c:v>
                </c:pt>
                <c:pt idx="969">
                  <c:v>437.67653022333178</c:v>
                </c:pt>
                <c:pt idx="970">
                  <c:v>457.72164360546878</c:v>
                </c:pt>
                <c:pt idx="971">
                  <c:v>482.77426576588215</c:v>
                </c:pt>
                <c:pt idx="972">
                  <c:v>510.25599628097621</c:v>
                </c:pt>
                <c:pt idx="973">
                  <c:v>555.53837242929353</c:v>
                </c:pt>
                <c:pt idx="974">
                  <c:v>611.75623023287267</c:v>
                </c:pt>
                <c:pt idx="975">
                  <c:v>653.09533616367366</c:v>
                </c:pt>
                <c:pt idx="976">
                  <c:v>674.61659664464878</c:v>
                </c:pt>
                <c:pt idx="977">
                  <c:v>705.86922070241963</c:v>
                </c:pt>
                <c:pt idx="978">
                  <c:v>746.6266303424336</c:v>
                </c:pt>
                <c:pt idx="979">
                  <c:v>799.73041739981977</c:v>
                </c:pt>
                <c:pt idx="980">
                  <c:v>848.42586546138989</c:v>
                </c:pt>
                <c:pt idx="981">
                  <c:v>879.93099091938575</c:v>
                </c:pt>
                <c:pt idx="982">
                  <c:v>903.85239388664468</c:v>
                </c:pt>
                <c:pt idx="983">
                  <c:v>918.23177766660797</c:v>
                </c:pt>
                <c:pt idx="984">
                  <c:v>940.85535370995149</c:v>
                </c:pt>
                <c:pt idx="985">
                  <c:v>994.51384904023098</c:v>
                </c:pt>
                <c:pt idx="986">
                  <c:v>1045.5128771420082</c:v>
                </c:pt>
                <c:pt idx="987">
                  <c:v>1087.751376220541</c:v>
                </c:pt>
                <c:pt idx="988">
                  <c:v>1096.2119849440712</c:v>
                </c:pt>
                <c:pt idx="989">
                  <c:v>1068.7166329866182</c:v>
                </c:pt>
                <c:pt idx="990">
                  <c:v>1013.4605040730635</c:v>
                </c:pt>
                <c:pt idx="991">
                  <c:v>914.35338333663526</c:v>
                </c:pt>
                <c:pt idx="992">
                  <c:v>784.68560336814846</c:v>
                </c:pt>
                <c:pt idx="993">
                  <c:v>652.02977745149838</c:v>
                </c:pt>
                <c:pt idx="994">
                  <c:v>529.11986867008784</c:v>
                </c:pt>
                <c:pt idx="995">
                  <c:v>405.79251042172973</c:v>
                </c:pt>
                <c:pt idx="996">
                  <c:v>374.68330055763477</c:v>
                </c:pt>
                <c:pt idx="997">
                  <c:v>374.68330055763477</c:v>
                </c:pt>
                <c:pt idx="998">
                  <c:v>374.68330055763477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26-4E82-A30F-227AC0C1797A}"/>
            </c:ext>
          </c:extLst>
        </c:ser>
        <c:ser>
          <c:idx val="1"/>
          <c:order val="1"/>
          <c:tx>
            <c:v>spettro originale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spettri!$F$2:$F$1000</c:f>
              <c:numCache>
                <c:formatCode>General</c:formatCode>
                <c:ptCount val="999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</c:numCache>
            </c:numRef>
          </c:cat>
          <c:val>
            <c:numRef>
              <c:f>spettri!$G$2:$G$1000</c:f>
              <c:numCache>
                <c:formatCode>General</c:formatCode>
                <c:ptCount val="999"/>
                <c:pt idx="0">
                  <c:v>111367.35055899998</c:v>
                </c:pt>
                <c:pt idx="1">
                  <c:v>112027.24845899999</c:v>
                </c:pt>
                <c:pt idx="2">
                  <c:v>112768.111859</c:v>
                </c:pt>
                <c:pt idx="3">
                  <c:v>113582.005859</c:v>
                </c:pt>
                <c:pt idx="4">
                  <c:v>114552.92825900001</c:v>
                </c:pt>
                <c:pt idx="5">
                  <c:v>115458.60585899999</c:v>
                </c:pt>
                <c:pt idx="6">
                  <c:v>116061.05985899999</c:v>
                </c:pt>
                <c:pt idx="7">
                  <c:v>117075.67245899999</c:v>
                </c:pt>
                <c:pt idx="8">
                  <c:v>118222.42115899999</c:v>
                </c:pt>
                <c:pt idx="9">
                  <c:v>118787.14535899999</c:v>
                </c:pt>
                <c:pt idx="10">
                  <c:v>119800.267859</c:v>
                </c:pt>
                <c:pt idx="11">
                  <c:v>121027.184759</c:v>
                </c:pt>
                <c:pt idx="12">
                  <c:v>121935.43285899999</c:v>
                </c:pt>
                <c:pt idx="13">
                  <c:v>122859.334659</c:v>
                </c:pt>
                <c:pt idx="14">
                  <c:v>123855.17185899999</c:v>
                </c:pt>
                <c:pt idx="15">
                  <c:v>125163.858859</c:v>
                </c:pt>
                <c:pt idx="16">
                  <c:v>126153.19165900002</c:v>
                </c:pt>
                <c:pt idx="17">
                  <c:v>127256.652459</c:v>
                </c:pt>
                <c:pt idx="18">
                  <c:v>128218.269059</c:v>
                </c:pt>
                <c:pt idx="19">
                  <c:v>129511.43655900002</c:v>
                </c:pt>
                <c:pt idx="20">
                  <c:v>130119.34425900002</c:v>
                </c:pt>
                <c:pt idx="21">
                  <c:v>131445.99465900002</c:v>
                </c:pt>
                <c:pt idx="22">
                  <c:v>132786.26475900001</c:v>
                </c:pt>
                <c:pt idx="23">
                  <c:v>133501.997259</c:v>
                </c:pt>
                <c:pt idx="24">
                  <c:v>134729.748659</c:v>
                </c:pt>
                <c:pt idx="25">
                  <c:v>136203.72685900002</c:v>
                </c:pt>
                <c:pt idx="26">
                  <c:v>137260.27875900001</c:v>
                </c:pt>
                <c:pt idx="27">
                  <c:v>138453.638259</c:v>
                </c:pt>
                <c:pt idx="28">
                  <c:v>139646.78915900001</c:v>
                </c:pt>
                <c:pt idx="29">
                  <c:v>140759.62275899999</c:v>
                </c:pt>
                <c:pt idx="30">
                  <c:v>141821.613659</c:v>
                </c:pt>
                <c:pt idx="31">
                  <c:v>142971.893859</c:v>
                </c:pt>
                <c:pt idx="32">
                  <c:v>144166.59445900001</c:v>
                </c:pt>
                <c:pt idx="33">
                  <c:v>145138.71645900002</c:v>
                </c:pt>
                <c:pt idx="34">
                  <c:v>146591.75845900003</c:v>
                </c:pt>
                <c:pt idx="35">
                  <c:v>148029.21385900001</c:v>
                </c:pt>
                <c:pt idx="36">
                  <c:v>149211.38255900002</c:v>
                </c:pt>
                <c:pt idx="37">
                  <c:v>150248.697159</c:v>
                </c:pt>
                <c:pt idx="38">
                  <c:v>151562.02585899999</c:v>
                </c:pt>
                <c:pt idx="39">
                  <c:v>152721.85775900001</c:v>
                </c:pt>
                <c:pt idx="40">
                  <c:v>153726.330159</c:v>
                </c:pt>
                <c:pt idx="41">
                  <c:v>155267.28895900003</c:v>
                </c:pt>
                <c:pt idx="42">
                  <c:v>156369.900459</c:v>
                </c:pt>
                <c:pt idx="43">
                  <c:v>157836.83035900001</c:v>
                </c:pt>
                <c:pt idx="44">
                  <c:v>158817.47575900002</c:v>
                </c:pt>
                <c:pt idx="45">
                  <c:v>160520.54435900002</c:v>
                </c:pt>
                <c:pt idx="46">
                  <c:v>161760.93195900001</c:v>
                </c:pt>
                <c:pt idx="47">
                  <c:v>163013.478859</c:v>
                </c:pt>
                <c:pt idx="48">
                  <c:v>164315.78075899999</c:v>
                </c:pt>
                <c:pt idx="49">
                  <c:v>165973.192159</c:v>
                </c:pt>
                <c:pt idx="50">
                  <c:v>167134.08205900001</c:v>
                </c:pt>
                <c:pt idx="51">
                  <c:v>168663.38815899999</c:v>
                </c:pt>
                <c:pt idx="52">
                  <c:v>170254.38515900003</c:v>
                </c:pt>
                <c:pt idx="53">
                  <c:v>171774.43775899999</c:v>
                </c:pt>
                <c:pt idx="54">
                  <c:v>173093.32465900001</c:v>
                </c:pt>
                <c:pt idx="55">
                  <c:v>174713.021259</c:v>
                </c:pt>
                <c:pt idx="56">
                  <c:v>176200.97665900001</c:v>
                </c:pt>
                <c:pt idx="57">
                  <c:v>177715.85855900001</c:v>
                </c:pt>
                <c:pt idx="58">
                  <c:v>179300.68645900002</c:v>
                </c:pt>
                <c:pt idx="59">
                  <c:v>180937.50445900002</c:v>
                </c:pt>
                <c:pt idx="60">
                  <c:v>182356.84005900001</c:v>
                </c:pt>
                <c:pt idx="61">
                  <c:v>183675.17565900003</c:v>
                </c:pt>
                <c:pt idx="62">
                  <c:v>185463.16595900001</c:v>
                </c:pt>
                <c:pt idx="63">
                  <c:v>187307.51245900002</c:v>
                </c:pt>
                <c:pt idx="64">
                  <c:v>188581.14455900001</c:v>
                </c:pt>
                <c:pt idx="65">
                  <c:v>190356.88605900001</c:v>
                </c:pt>
                <c:pt idx="66">
                  <c:v>191888.79995900003</c:v>
                </c:pt>
                <c:pt idx="67">
                  <c:v>193186.46755900001</c:v>
                </c:pt>
                <c:pt idx="68">
                  <c:v>194877.04905899998</c:v>
                </c:pt>
                <c:pt idx="69">
                  <c:v>196494.36145900001</c:v>
                </c:pt>
                <c:pt idx="70">
                  <c:v>197992.52425900003</c:v>
                </c:pt>
                <c:pt idx="71">
                  <c:v>199381.02935900001</c:v>
                </c:pt>
                <c:pt idx="72">
                  <c:v>200836.30655900002</c:v>
                </c:pt>
                <c:pt idx="73">
                  <c:v>202409.28795900001</c:v>
                </c:pt>
                <c:pt idx="74">
                  <c:v>203722.97435899999</c:v>
                </c:pt>
                <c:pt idx="75">
                  <c:v>204954.03375900001</c:v>
                </c:pt>
                <c:pt idx="76">
                  <c:v>206697.18655900002</c:v>
                </c:pt>
                <c:pt idx="77">
                  <c:v>208149.20035900001</c:v>
                </c:pt>
                <c:pt idx="78">
                  <c:v>209044.74525900002</c:v>
                </c:pt>
                <c:pt idx="79">
                  <c:v>210548.76415900001</c:v>
                </c:pt>
                <c:pt idx="80">
                  <c:v>211934.72115900001</c:v>
                </c:pt>
                <c:pt idx="81">
                  <c:v>213108.82835900001</c:v>
                </c:pt>
                <c:pt idx="82">
                  <c:v>214573.59765899999</c:v>
                </c:pt>
                <c:pt idx="83">
                  <c:v>216093.814059</c:v>
                </c:pt>
                <c:pt idx="84">
                  <c:v>217181.88195900002</c:v>
                </c:pt>
                <c:pt idx="85">
                  <c:v>218530.37745900001</c:v>
                </c:pt>
                <c:pt idx="86">
                  <c:v>219742.60185900002</c:v>
                </c:pt>
                <c:pt idx="87">
                  <c:v>221292.11395900001</c:v>
                </c:pt>
                <c:pt idx="88">
                  <c:v>222460.54385900003</c:v>
                </c:pt>
                <c:pt idx="89">
                  <c:v>223785.86795900002</c:v>
                </c:pt>
                <c:pt idx="90">
                  <c:v>225213.01185899999</c:v>
                </c:pt>
                <c:pt idx="91">
                  <c:v>226295.71525899999</c:v>
                </c:pt>
                <c:pt idx="92">
                  <c:v>227785.75685900002</c:v>
                </c:pt>
                <c:pt idx="93">
                  <c:v>229076.97235900001</c:v>
                </c:pt>
                <c:pt idx="94">
                  <c:v>230578.81565900001</c:v>
                </c:pt>
                <c:pt idx="95">
                  <c:v>231738.51345900001</c:v>
                </c:pt>
                <c:pt idx="96">
                  <c:v>233164.46515899998</c:v>
                </c:pt>
                <c:pt idx="97">
                  <c:v>234587.19825900003</c:v>
                </c:pt>
                <c:pt idx="98">
                  <c:v>235912.59685900001</c:v>
                </c:pt>
                <c:pt idx="99">
                  <c:v>237104.98785899999</c:v>
                </c:pt>
                <c:pt idx="100">
                  <c:v>238696.59575900002</c:v>
                </c:pt>
                <c:pt idx="101">
                  <c:v>240197.410859</c:v>
                </c:pt>
                <c:pt idx="102">
                  <c:v>241232.937259</c:v>
                </c:pt>
                <c:pt idx="103">
                  <c:v>242798.27445900001</c:v>
                </c:pt>
                <c:pt idx="104">
                  <c:v>244254.65435900001</c:v>
                </c:pt>
                <c:pt idx="105">
                  <c:v>245541.59315900001</c:v>
                </c:pt>
                <c:pt idx="106">
                  <c:v>246584.22735900001</c:v>
                </c:pt>
                <c:pt idx="107">
                  <c:v>247938.93665900003</c:v>
                </c:pt>
                <c:pt idx="108">
                  <c:v>249173.67665899999</c:v>
                </c:pt>
                <c:pt idx="109">
                  <c:v>250285.52685899998</c:v>
                </c:pt>
                <c:pt idx="110">
                  <c:v>251328.99555899994</c:v>
                </c:pt>
                <c:pt idx="111">
                  <c:v>252562.15605899994</c:v>
                </c:pt>
                <c:pt idx="112">
                  <c:v>253492.67395899998</c:v>
                </c:pt>
                <c:pt idx="113">
                  <c:v>254255.13655900001</c:v>
                </c:pt>
                <c:pt idx="114">
                  <c:v>255385.24065899997</c:v>
                </c:pt>
                <c:pt idx="115">
                  <c:v>256214.57965899995</c:v>
                </c:pt>
                <c:pt idx="116">
                  <c:v>256685.21795899994</c:v>
                </c:pt>
                <c:pt idx="117">
                  <c:v>257248.21355899997</c:v>
                </c:pt>
                <c:pt idx="118">
                  <c:v>257963.260759</c:v>
                </c:pt>
                <c:pt idx="119">
                  <c:v>258320.17335899998</c:v>
                </c:pt>
                <c:pt idx="120">
                  <c:v>258469.87035899999</c:v>
                </c:pt>
                <c:pt idx="121">
                  <c:v>258730.61095899995</c:v>
                </c:pt>
                <c:pt idx="122">
                  <c:v>258873.96005899998</c:v>
                </c:pt>
                <c:pt idx="123">
                  <c:v>258549.174359</c:v>
                </c:pt>
                <c:pt idx="124">
                  <c:v>258593.87785899994</c:v>
                </c:pt>
                <c:pt idx="125">
                  <c:v>258391.57965900001</c:v>
                </c:pt>
                <c:pt idx="126">
                  <c:v>257969.87685899998</c:v>
                </c:pt>
                <c:pt idx="127">
                  <c:v>257538.04115899999</c:v>
                </c:pt>
                <c:pt idx="128">
                  <c:v>257053.36605899996</c:v>
                </c:pt>
                <c:pt idx="129">
                  <c:v>256092.59875899999</c:v>
                </c:pt>
                <c:pt idx="130">
                  <c:v>255089.214159</c:v>
                </c:pt>
                <c:pt idx="131">
                  <c:v>254675.140659</c:v>
                </c:pt>
                <c:pt idx="132">
                  <c:v>253345.24185899997</c:v>
                </c:pt>
                <c:pt idx="133">
                  <c:v>252298.52465899999</c:v>
                </c:pt>
                <c:pt idx="134">
                  <c:v>251116.32615899999</c:v>
                </c:pt>
                <c:pt idx="135">
                  <c:v>249955.376659</c:v>
                </c:pt>
                <c:pt idx="136">
                  <c:v>248641.39225900001</c:v>
                </c:pt>
                <c:pt idx="137">
                  <c:v>247094.45805900003</c:v>
                </c:pt>
                <c:pt idx="138">
                  <c:v>245794.629759</c:v>
                </c:pt>
                <c:pt idx="139">
                  <c:v>244202.559859</c:v>
                </c:pt>
                <c:pt idx="140">
                  <c:v>242759.352659</c:v>
                </c:pt>
                <c:pt idx="141">
                  <c:v>241079.51495900002</c:v>
                </c:pt>
                <c:pt idx="142">
                  <c:v>239798.059759</c:v>
                </c:pt>
                <c:pt idx="143">
                  <c:v>238207.61415900002</c:v>
                </c:pt>
                <c:pt idx="144">
                  <c:v>236319.14525899998</c:v>
                </c:pt>
                <c:pt idx="145">
                  <c:v>234721.62155899999</c:v>
                </c:pt>
                <c:pt idx="146">
                  <c:v>233079.42425899999</c:v>
                </c:pt>
                <c:pt idx="147">
                  <c:v>231321.26595900001</c:v>
                </c:pt>
                <c:pt idx="148">
                  <c:v>229726.469259</c:v>
                </c:pt>
                <c:pt idx="149">
                  <c:v>228053.888359</c:v>
                </c:pt>
                <c:pt idx="150">
                  <c:v>226300.42405900001</c:v>
                </c:pt>
                <c:pt idx="151">
                  <c:v>224740.57045900001</c:v>
                </c:pt>
                <c:pt idx="152">
                  <c:v>223245.44755899999</c:v>
                </c:pt>
                <c:pt idx="153">
                  <c:v>221699.36265900001</c:v>
                </c:pt>
                <c:pt idx="154">
                  <c:v>220148.59885900002</c:v>
                </c:pt>
                <c:pt idx="155">
                  <c:v>218759.31885900002</c:v>
                </c:pt>
                <c:pt idx="156">
                  <c:v>217563.00895900003</c:v>
                </c:pt>
                <c:pt idx="157">
                  <c:v>215969.71725900003</c:v>
                </c:pt>
                <c:pt idx="158">
                  <c:v>214447.474159</c:v>
                </c:pt>
                <c:pt idx="159">
                  <c:v>213500.460659</c:v>
                </c:pt>
                <c:pt idx="160">
                  <c:v>212235.873659</c:v>
                </c:pt>
                <c:pt idx="161">
                  <c:v>211102.521159</c:v>
                </c:pt>
                <c:pt idx="162">
                  <c:v>210166.75805900001</c:v>
                </c:pt>
                <c:pt idx="163">
                  <c:v>209174.87715900003</c:v>
                </c:pt>
                <c:pt idx="164">
                  <c:v>208017.563559</c:v>
                </c:pt>
                <c:pt idx="165">
                  <c:v>207013.52325900001</c:v>
                </c:pt>
                <c:pt idx="166">
                  <c:v>206549.50115900001</c:v>
                </c:pt>
                <c:pt idx="167">
                  <c:v>205648.18945900002</c:v>
                </c:pt>
                <c:pt idx="168">
                  <c:v>205040.34135900001</c:v>
                </c:pt>
                <c:pt idx="169">
                  <c:v>204560.836859</c:v>
                </c:pt>
                <c:pt idx="170">
                  <c:v>204090.67545899999</c:v>
                </c:pt>
                <c:pt idx="171">
                  <c:v>203416.47235900001</c:v>
                </c:pt>
                <c:pt idx="172">
                  <c:v>203117.48055899999</c:v>
                </c:pt>
                <c:pt idx="173">
                  <c:v>203022.58995900003</c:v>
                </c:pt>
                <c:pt idx="174">
                  <c:v>202651.610659</c:v>
                </c:pt>
                <c:pt idx="175">
                  <c:v>202315.78325900002</c:v>
                </c:pt>
                <c:pt idx="176">
                  <c:v>202339.63995899999</c:v>
                </c:pt>
                <c:pt idx="177">
                  <c:v>202259.03955900003</c:v>
                </c:pt>
                <c:pt idx="178">
                  <c:v>202146.967959</c:v>
                </c:pt>
                <c:pt idx="179">
                  <c:v>202509.244959</c:v>
                </c:pt>
                <c:pt idx="180">
                  <c:v>202691.396759</c:v>
                </c:pt>
                <c:pt idx="181">
                  <c:v>202446.94325899999</c:v>
                </c:pt>
                <c:pt idx="182">
                  <c:v>202784.439659</c:v>
                </c:pt>
                <c:pt idx="183">
                  <c:v>203148.16205900002</c:v>
                </c:pt>
                <c:pt idx="184">
                  <c:v>203456.28825899999</c:v>
                </c:pt>
                <c:pt idx="185">
                  <c:v>203840.38065900002</c:v>
                </c:pt>
                <c:pt idx="186">
                  <c:v>204235.127259</c:v>
                </c:pt>
                <c:pt idx="187">
                  <c:v>204618.757659</c:v>
                </c:pt>
                <c:pt idx="188">
                  <c:v>204658.72255899999</c:v>
                </c:pt>
                <c:pt idx="189">
                  <c:v>205243.25045900003</c:v>
                </c:pt>
                <c:pt idx="190">
                  <c:v>205393.290259</c:v>
                </c:pt>
                <c:pt idx="191">
                  <c:v>205784.505359</c:v>
                </c:pt>
                <c:pt idx="192">
                  <c:v>206110.19995900002</c:v>
                </c:pt>
                <c:pt idx="193">
                  <c:v>206830.224159</c:v>
                </c:pt>
                <c:pt idx="194">
                  <c:v>207053.78625900001</c:v>
                </c:pt>
                <c:pt idx="195">
                  <c:v>207318.460659</c:v>
                </c:pt>
                <c:pt idx="196">
                  <c:v>207619.82175900001</c:v>
                </c:pt>
                <c:pt idx="197">
                  <c:v>208039.94505899999</c:v>
                </c:pt>
                <c:pt idx="198">
                  <c:v>208236.72985900001</c:v>
                </c:pt>
                <c:pt idx="199">
                  <c:v>208535.70675900002</c:v>
                </c:pt>
                <c:pt idx="200">
                  <c:v>208694.76165900001</c:v>
                </c:pt>
                <c:pt idx="201">
                  <c:v>209000.10135900002</c:v>
                </c:pt>
                <c:pt idx="202">
                  <c:v>208743.81635899999</c:v>
                </c:pt>
                <c:pt idx="203">
                  <c:v>209018.41495900002</c:v>
                </c:pt>
                <c:pt idx="204">
                  <c:v>209218.790859</c:v>
                </c:pt>
                <c:pt idx="205">
                  <c:v>208976.33405900002</c:v>
                </c:pt>
                <c:pt idx="206">
                  <c:v>208725.21965900002</c:v>
                </c:pt>
                <c:pt idx="207">
                  <c:v>208685.83595900002</c:v>
                </c:pt>
                <c:pt idx="208">
                  <c:v>208472.94305900001</c:v>
                </c:pt>
                <c:pt idx="209">
                  <c:v>208177.11025900001</c:v>
                </c:pt>
                <c:pt idx="210">
                  <c:v>207958.733759</c:v>
                </c:pt>
                <c:pt idx="211">
                  <c:v>207702.38905900001</c:v>
                </c:pt>
                <c:pt idx="212">
                  <c:v>207079.98245899999</c:v>
                </c:pt>
                <c:pt idx="213">
                  <c:v>206430.97725900001</c:v>
                </c:pt>
                <c:pt idx="214">
                  <c:v>206153.01105899998</c:v>
                </c:pt>
                <c:pt idx="215">
                  <c:v>205436.816559</c:v>
                </c:pt>
                <c:pt idx="216">
                  <c:v>204625.224759</c:v>
                </c:pt>
                <c:pt idx="217">
                  <c:v>203964.23905900001</c:v>
                </c:pt>
                <c:pt idx="218">
                  <c:v>203260.96385900001</c:v>
                </c:pt>
                <c:pt idx="219">
                  <c:v>202343.90165900002</c:v>
                </c:pt>
                <c:pt idx="220">
                  <c:v>201559.698259</c:v>
                </c:pt>
                <c:pt idx="221">
                  <c:v>200740.26855900002</c:v>
                </c:pt>
                <c:pt idx="222">
                  <c:v>199803.92425900002</c:v>
                </c:pt>
                <c:pt idx="223">
                  <c:v>198749.22005900001</c:v>
                </c:pt>
                <c:pt idx="224">
                  <c:v>197904.75635900002</c:v>
                </c:pt>
                <c:pt idx="225">
                  <c:v>197030.35625899999</c:v>
                </c:pt>
                <c:pt idx="226">
                  <c:v>195559.969259</c:v>
                </c:pt>
                <c:pt idx="227">
                  <c:v>194568.78875899999</c:v>
                </c:pt>
                <c:pt idx="228">
                  <c:v>193602.388859</c:v>
                </c:pt>
                <c:pt idx="229">
                  <c:v>192415.13875900002</c:v>
                </c:pt>
                <c:pt idx="230">
                  <c:v>191478.31765899999</c:v>
                </c:pt>
                <c:pt idx="231">
                  <c:v>190403.30325900001</c:v>
                </c:pt>
                <c:pt idx="232">
                  <c:v>189022.755359</c:v>
                </c:pt>
                <c:pt idx="233">
                  <c:v>187749.54055900002</c:v>
                </c:pt>
                <c:pt idx="234">
                  <c:v>186814.26915900002</c:v>
                </c:pt>
                <c:pt idx="235">
                  <c:v>185557.75855900001</c:v>
                </c:pt>
                <c:pt idx="236">
                  <c:v>184242.65655900002</c:v>
                </c:pt>
                <c:pt idx="237">
                  <c:v>183092.04845900001</c:v>
                </c:pt>
                <c:pt idx="238">
                  <c:v>181741.91385900002</c:v>
                </c:pt>
                <c:pt idx="239">
                  <c:v>180404.74325899998</c:v>
                </c:pt>
                <c:pt idx="240">
                  <c:v>178993.82685899999</c:v>
                </c:pt>
                <c:pt idx="241">
                  <c:v>177835.84265900002</c:v>
                </c:pt>
                <c:pt idx="242">
                  <c:v>176288.08885900001</c:v>
                </c:pt>
                <c:pt idx="243">
                  <c:v>174723.43715900002</c:v>
                </c:pt>
                <c:pt idx="244">
                  <c:v>173236.59925900001</c:v>
                </c:pt>
                <c:pt idx="245">
                  <c:v>171864.51525900001</c:v>
                </c:pt>
                <c:pt idx="246">
                  <c:v>170239.93105900002</c:v>
                </c:pt>
                <c:pt idx="247">
                  <c:v>168626.56745900001</c:v>
                </c:pt>
                <c:pt idx="248">
                  <c:v>166999.76295900001</c:v>
                </c:pt>
                <c:pt idx="249">
                  <c:v>165571.66545900001</c:v>
                </c:pt>
                <c:pt idx="250">
                  <c:v>163440.650459</c:v>
                </c:pt>
                <c:pt idx="251">
                  <c:v>161689.51065899999</c:v>
                </c:pt>
                <c:pt idx="252">
                  <c:v>159908.47915900001</c:v>
                </c:pt>
                <c:pt idx="253">
                  <c:v>158138.31065900001</c:v>
                </c:pt>
                <c:pt idx="254">
                  <c:v>156056.09685900001</c:v>
                </c:pt>
                <c:pt idx="255">
                  <c:v>154261.281759</c:v>
                </c:pt>
                <c:pt idx="256">
                  <c:v>152282.09465899999</c:v>
                </c:pt>
                <c:pt idx="257">
                  <c:v>150131.991259</c:v>
                </c:pt>
                <c:pt idx="258">
                  <c:v>148022.47855900001</c:v>
                </c:pt>
                <c:pt idx="259">
                  <c:v>146163.171259</c:v>
                </c:pt>
                <c:pt idx="260">
                  <c:v>143750.09205899999</c:v>
                </c:pt>
                <c:pt idx="261">
                  <c:v>141580.79595900001</c:v>
                </c:pt>
                <c:pt idx="262">
                  <c:v>139635.61325900001</c:v>
                </c:pt>
                <c:pt idx="263">
                  <c:v>137255.406059</c:v>
                </c:pt>
                <c:pt idx="264">
                  <c:v>134681.42425900002</c:v>
                </c:pt>
                <c:pt idx="265">
                  <c:v>132426.84875900001</c:v>
                </c:pt>
                <c:pt idx="266">
                  <c:v>130258.342359</c:v>
                </c:pt>
                <c:pt idx="267">
                  <c:v>127995.76495900001</c:v>
                </c:pt>
                <c:pt idx="268">
                  <c:v>125613.72485900002</c:v>
                </c:pt>
                <c:pt idx="269">
                  <c:v>123305.63935899999</c:v>
                </c:pt>
                <c:pt idx="270">
                  <c:v>120934.365359</c:v>
                </c:pt>
                <c:pt idx="271">
                  <c:v>118575.615859</c:v>
                </c:pt>
                <c:pt idx="272">
                  <c:v>116485.288459</c:v>
                </c:pt>
                <c:pt idx="273">
                  <c:v>114215.856459</c:v>
                </c:pt>
                <c:pt idx="274">
                  <c:v>111715.01695899999</c:v>
                </c:pt>
                <c:pt idx="275">
                  <c:v>109487.50945899999</c:v>
                </c:pt>
                <c:pt idx="276">
                  <c:v>107443.584259</c:v>
                </c:pt>
                <c:pt idx="277">
                  <c:v>105047.64145899999</c:v>
                </c:pt>
                <c:pt idx="278">
                  <c:v>102714.521859</c:v>
                </c:pt>
                <c:pt idx="279">
                  <c:v>100638.328159</c:v>
                </c:pt>
                <c:pt idx="280">
                  <c:v>98461.514428999988</c:v>
                </c:pt>
                <c:pt idx="281">
                  <c:v>96009.707169000001</c:v>
                </c:pt>
                <c:pt idx="282">
                  <c:v>94094.013878999991</c:v>
                </c:pt>
                <c:pt idx="283">
                  <c:v>92073.259958999988</c:v>
                </c:pt>
                <c:pt idx="284">
                  <c:v>89920.049618999998</c:v>
                </c:pt>
                <c:pt idx="285">
                  <c:v>87728.856218999994</c:v>
                </c:pt>
                <c:pt idx="286">
                  <c:v>85858.007978999987</c:v>
                </c:pt>
                <c:pt idx="287">
                  <c:v>83858.287048999991</c:v>
                </c:pt>
                <c:pt idx="288">
                  <c:v>81899.760378999999</c:v>
                </c:pt>
                <c:pt idx="289">
                  <c:v>80191.841438999996</c:v>
                </c:pt>
                <c:pt idx="290">
                  <c:v>78473.946169000003</c:v>
                </c:pt>
                <c:pt idx="291">
                  <c:v>76687.058518999998</c:v>
                </c:pt>
                <c:pt idx="292">
                  <c:v>74932.826768999992</c:v>
                </c:pt>
                <c:pt idx="293">
                  <c:v>73361.789898999996</c:v>
                </c:pt>
                <c:pt idx="294">
                  <c:v>71857.428268999996</c:v>
                </c:pt>
                <c:pt idx="295">
                  <c:v>70055.497898999995</c:v>
                </c:pt>
                <c:pt idx="296">
                  <c:v>68581.631498999996</c:v>
                </c:pt>
                <c:pt idx="297">
                  <c:v>67192.701708999986</c:v>
                </c:pt>
                <c:pt idx="298">
                  <c:v>65725.280058999997</c:v>
                </c:pt>
                <c:pt idx="299">
                  <c:v>64307.136549000003</c:v>
                </c:pt>
                <c:pt idx="300">
                  <c:v>63032.826498999995</c:v>
                </c:pt>
                <c:pt idx="301">
                  <c:v>61712.587338999998</c:v>
                </c:pt>
                <c:pt idx="302">
                  <c:v>60355.747209000001</c:v>
                </c:pt>
                <c:pt idx="303">
                  <c:v>59236.435309</c:v>
                </c:pt>
                <c:pt idx="304">
                  <c:v>57882.467369000005</c:v>
                </c:pt>
                <c:pt idx="305">
                  <c:v>56771.392089000001</c:v>
                </c:pt>
                <c:pt idx="306">
                  <c:v>55470.170539000006</c:v>
                </c:pt>
                <c:pt idx="307">
                  <c:v>54619.418549000002</c:v>
                </c:pt>
                <c:pt idx="308">
                  <c:v>53480.876699</c:v>
                </c:pt>
                <c:pt idx="309">
                  <c:v>52508.050659</c:v>
                </c:pt>
                <c:pt idx="310">
                  <c:v>51607.119009000002</c:v>
                </c:pt>
                <c:pt idx="311">
                  <c:v>50527.038139000004</c:v>
                </c:pt>
                <c:pt idx="312">
                  <c:v>49490.539449000004</c:v>
                </c:pt>
                <c:pt idx="313">
                  <c:v>48578.975809000003</c:v>
                </c:pt>
                <c:pt idx="314">
                  <c:v>47838.134779</c:v>
                </c:pt>
                <c:pt idx="315">
                  <c:v>47009.578058999999</c:v>
                </c:pt>
                <c:pt idx="316">
                  <c:v>46128.785328999998</c:v>
                </c:pt>
                <c:pt idx="317">
                  <c:v>45494.644058999998</c:v>
                </c:pt>
                <c:pt idx="318">
                  <c:v>44630.037709000004</c:v>
                </c:pt>
                <c:pt idx="319">
                  <c:v>43842.876419000007</c:v>
                </c:pt>
                <c:pt idx="320">
                  <c:v>43118.188249000006</c:v>
                </c:pt>
                <c:pt idx="321">
                  <c:v>42408.784938999997</c:v>
                </c:pt>
                <c:pt idx="322">
                  <c:v>41562.063709000002</c:v>
                </c:pt>
                <c:pt idx="323">
                  <c:v>41030.777709000002</c:v>
                </c:pt>
                <c:pt idx="324">
                  <c:v>40486.743758999997</c:v>
                </c:pt>
                <c:pt idx="325">
                  <c:v>39677.957158999998</c:v>
                </c:pt>
                <c:pt idx="326">
                  <c:v>38967.998788999997</c:v>
                </c:pt>
                <c:pt idx="327">
                  <c:v>38335.817019000002</c:v>
                </c:pt>
                <c:pt idx="328">
                  <c:v>37826.346319000004</c:v>
                </c:pt>
                <c:pt idx="329">
                  <c:v>37156.315608999997</c:v>
                </c:pt>
                <c:pt idx="330">
                  <c:v>36636.276259000006</c:v>
                </c:pt>
                <c:pt idx="331">
                  <c:v>36043.362778999995</c:v>
                </c:pt>
                <c:pt idx="332">
                  <c:v>35365.650519000003</c:v>
                </c:pt>
                <c:pt idx="333">
                  <c:v>34804.245548999999</c:v>
                </c:pt>
                <c:pt idx="334">
                  <c:v>34442.650238999995</c:v>
                </c:pt>
                <c:pt idx="335">
                  <c:v>33851.826649000002</c:v>
                </c:pt>
                <c:pt idx="336">
                  <c:v>33301.601269000006</c:v>
                </c:pt>
                <c:pt idx="337">
                  <c:v>32676.408158999999</c:v>
                </c:pt>
                <c:pt idx="338">
                  <c:v>32322.747719000003</c:v>
                </c:pt>
                <c:pt idx="339">
                  <c:v>31855.819839000003</c:v>
                </c:pt>
                <c:pt idx="340">
                  <c:v>31291.803429000003</c:v>
                </c:pt>
                <c:pt idx="341">
                  <c:v>30910.728588999998</c:v>
                </c:pt>
                <c:pt idx="342">
                  <c:v>30316.712418999999</c:v>
                </c:pt>
                <c:pt idx="343">
                  <c:v>29791.727749000001</c:v>
                </c:pt>
                <c:pt idx="344">
                  <c:v>29453.519819000001</c:v>
                </c:pt>
                <c:pt idx="345">
                  <c:v>29114.633889000001</c:v>
                </c:pt>
                <c:pt idx="346">
                  <c:v>28591.042469000004</c:v>
                </c:pt>
                <c:pt idx="347">
                  <c:v>27963.554569</c:v>
                </c:pt>
                <c:pt idx="348">
                  <c:v>27722.377419</c:v>
                </c:pt>
                <c:pt idx="349">
                  <c:v>27278.682309</c:v>
                </c:pt>
                <c:pt idx="350">
                  <c:v>26767.216709</c:v>
                </c:pt>
                <c:pt idx="351">
                  <c:v>26394.549849000003</c:v>
                </c:pt>
                <c:pt idx="352">
                  <c:v>26250.876569000004</c:v>
                </c:pt>
                <c:pt idx="353">
                  <c:v>25729.158979</c:v>
                </c:pt>
                <c:pt idx="354">
                  <c:v>25398.602799</c:v>
                </c:pt>
                <c:pt idx="355">
                  <c:v>25322.642269000004</c:v>
                </c:pt>
                <c:pt idx="356">
                  <c:v>24992.203429000001</c:v>
                </c:pt>
                <c:pt idx="357">
                  <c:v>24448.808368999998</c:v>
                </c:pt>
                <c:pt idx="358">
                  <c:v>24370.573549000001</c:v>
                </c:pt>
                <c:pt idx="359">
                  <c:v>24082.860069000002</c:v>
                </c:pt>
                <c:pt idx="360">
                  <c:v>23536.609569</c:v>
                </c:pt>
                <c:pt idx="361">
                  <c:v>23420.535119</c:v>
                </c:pt>
                <c:pt idx="362">
                  <c:v>23200.722499</c:v>
                </c:pt>
                <c:pt idx="363">
                  <c:v>22991.780278999999</c:v>
                </c:pt>
                <c:pt idx="364">
                  <c:v>22821.161979</c:v>
                </c:pt>
                <c:pt idx="365">
                  <c:v>22697.718899000003</c:v>
                </c:pt>
                <c:pt idx="366">
                  <c:v>22441.689008999998</c:v>
                </c:pt>
                <c:pt idx="367">
                  <c:v>22337.278439000002</c:v>
                </c:pt>
                <c:pt idx="368">
                  <c:v>22074.429409</c:v>
                </c:pt>
                <c:pt idx="369">
                  <c:v>21978.147419000001</c:v>
                </c:pt>
                <c:pt idx="370">
                  <c:v>21559.879269000001</c:v>
                </c:pt>
                <c:pt idx="371">
                  <c:v>21390.339449000003</c:v>
                </c:pt>
                <c:pt idx="372">
                  <c:v>21434.398459</c:v>
                </c:pt>
                <c:pt idx="373">
                  <c:v>21442.862319</c:v>
                </c:pt>
                <c:pt idx="374">
                  <c:v>21251.250149000003</c:v>
                </c:pt>
                <c:pt idx="375">
                  <c:v>21097.276449000001</c:v>
                </c:pt>
                <c:pt idx="376">
                  <c:v>20947.679969000001</c:v>
                </c:pt>
                <c:pt idx="377">
                  <c:v>20888.911649000001</c:v>
                </c:pt>
                <c:pt idx="378">
                  <c:v>20862.735898999999</c:v>
                </c:pt>
                <c:pt idx="379">
                  <c:v>21064.074799000002</c:v>
                </c:pt>
                <c:pt idx="380">
                  <c:v>20782.671958999999</c:v>
                </c:pt>
                <c:pt idx="381">
                  <c:v>20534.314299000001</c:v>
                </c:pt>
                <c:pt idx="382">
                  <c:v>20657.116639000003</c:v>
                </c:pt>
                <c:pt idx="383">
                  <c:v>20525.813189</c:v>
                </c:pt>
                <c:pt idx="384">
                  <c:v>20428.162159</c:v>
                </c:pt>
                <c:pt idx="385">
                  <c:v>20396.612669000002</c:v>
                </c:pt>
                <c:pt idx="386">
                  <c:v>20358.441489000001</c:v>
                </c:pt>
                <c:pt idx="387">
                  <c:v>20315.630449</c:v>
                </c:pt>
                <c:pt idx="388">
                  <c:v>20300.809379000002</c:v>
                </c:pt>
                <c:pt idx="389">
                  <c:v>20264.221439000001</c:v>
                </c:pt>
                <c:pt idx="390">
                  <c:v>20189.613189000003</c:v>
                </c:pt>
                <c:pt idx="391">
                  <c:v>20001.728179000002</c:v>
                </c:pt>
                <c:pt idx="392">
                  <c:v>19897.984429000004</c:v>
                </c:pt>
                <c:pt idx="393">
                  <c:v>19995.218229000002</c:v>
                </c:pt>
                <c:pt idx="394">
                  <c:v>19948.700529000002</c:v>
                </c:pt>
                <c:pt idx="395">
                  <c:v>19885.536369000001</c:v>
                </c:pt>
                <c:pt idx="396">
                  <c:v>19922.174598999998</c:v>
                </c:pt>
                <c:pt idx="397">
                  <c:v>19743.323409000001</c:v>
                </c:pt>
                <c:pt idx="398">
                  <c:v>19598.474808999999</c:v>
                </c:pt>
                <c:pt idx="399">
                  <c:v>19390.257159000001</c:v>
                </c:pt>
                <c:pt idx="400">
                  <c:v>19646.797419000002</c:v>
                </c:pt>
                <c:pt idx="401">
                  <c:v>19397.733819000001</c:v>
                </c:pt>
                <c:pt idx="402">
                  <c:v>19180.569888999999</c:v>
                </c:pt>
                <c:pt idx="403">
                  <c:v>19121.578049000003</c:v>
                </c:pt>
                <c:pt idx="404">
                  <c:v>19032.118929000004</c:v>
                </c:pt>
                <c:pt idx="405">
                  <c:v>18967.328679000002</c:v>
                </c:pt>
                <c:pt idx="406">
                  <c:v>18950.389789000001</c:v>
                </c:pt>
                <c:pt idx="407">
                  <c:v>18626.572649000002</c:v>
                </c:pt>
                <c:pt idx="408">
                  <c:v>18486.691729000002</c:v>
                </c:pt>
                <c:pt idx="409">
                  <c:v>18365.688709000002</c:v>
                </c:pt>
                <c:pt idx="410">
                  <c:v>18407.145599000003</c:v>
                </c:pt>
                <c:pt idx="411">
                  <c:v>18119.653779</c:v>
                </c:pt>
                <c:pt idx="412">
                  <c:v>17856.698569</c:v>
                </c:pt>
                <c:pt idx="413">
                  <c:v>17992.246979000003</c:v>
                </c:pt>
                <c:pt idx="414">
                  <c:v>17822.744409000003</c:v>
                </c:pt>
                <c:pt idx="415">
                  <c:v>17385.862859000001</c:v>
                </c:pt>
                <c:pt idx="416">
                  <c:v>17220.584759000001</c:v>
                </c:pt>
                <c:pt idx="417">
                  <c:v>17266.972078999999</c:v>
                </c:pt>
                <c:pt idx="418">
                  <c:v>17047.988339000003</c:v>
                </c:pt>
                <c:pt idx="419">
                  <c:v>16796.693289000003</c:v>
                </c:pt>
                <c:pt idx="420">
                  <c:v>16603.702769</c:v>
                </c:pt>
                <c:pt idx="421">
                  <c:v>16462.612989000001</c:v>
                </c:pt>
                <c:pt idx="422">
                  <c:v>16252.262608999999</c:v>
                </c:pt>
                <c:pt idx="423">
                  <c:v>16030.941249000001</c:v>
                </c:pt>
                <c:pt idx="424">
                  <c:v>16073.277308999999</c:v>
                </c:pt>
                <c:pt idx="425">
                  <c:v>15602.972448999999</c:v>
                </c:pt>
                <c:pt idx="426">
                  <c:v>15631.597579000001</c:v>
                </c:pt>
                <c:pt idx="427">
                  <c:v>15409.033828999998</c:v>
                </c:pt>
                <c:pt idx="428">
                  <c:v>15104.262248999999</c:v>
                </c:pt>
                <c:pt idx="429">
                  <c:v>14743.528419</c:v>
                </c:pt>
                <c:pt idx="430">
                  <c:v>14929.608528999999</c:v>
                </c:pt>
                <c:pt idx="431">
                  <c:v>14644.355599</c:v>
                </c:pt>
                <c:pt idx="432">
                  <c:v>14444.069088999999</c:v>
                </c:pt>
                <c:pt idx="433">
                  <c:v>14212.263838999999</c:v>
                </c:pt>
                <c:pt idx="434">
                  <c:v>14173.802079000001</c:v>
                </c:pt>
                <c:pt idx="435">
                  <c:v>14027.319938999999</c:v>
                </c:pt>
                <c:pt idx="436">
                  <c:v>13649.381788999999</c:v>
                </c:pt>
                <c:pt idx="437">
                  <c:v>13454.657138999999</c:v>
                </c:pt>
                <c:pt idx="438">
                  <c:v>13159.530328999999</c:v>
                </c:pt>
                <c:pt idx="439">
                  <c:v>12912.930078999998</c:v>
                </c:pt>
                <c:pt idx="440">
                  <c:v>12702.611358999999</c:v>
                </c:pt>
                <c:pt idx="441">
                  <c:v>12671.483769</c:v>
                </c:pt>
                <c:pt idx="442">
                  <c:v>12588.649149000001</c:v>
                </c:pt>
                <c:pt idx="443">
                  <c:v>12300.346138999999</c:v>
                </c:pt>
                <c:pt idx="444">
                  <c:v>12207.005259</c:v>
                </c:pt>
                <c:pt idx="445">
                  <c:v>12073.623099</c:v>
                </c:pt>
                <c:pt idx="446">
                  <c:v>11658.049278999999</c:v>
                </c:pt>
                <c:pt idx="447">
                  <c:v>11493.048718999999</c:v>
                </c:pt>
                <c:pt idx="448">
                  <c:v>11472.009209</c:v>
                </c:pt>
                <c:pt idx="449">
                  <c:v>11439.188469000001</c:v>
                </c:pt>
                <c:pt idx="450">
                  <c:v>11167.647408999999</c:v>
                </c:pt>
                <c:pt idx="451">
                  <c:v>11241.836558999999</c:v>
                </c:pt>
                <c:pt idx="452">
                  <c:v>11009.687649</c:v>
                </c:pt>
                <c:pt idx="453">
                  <c:v>10736.768219</c:v>
                </c:pt>
                <c:pt idx="454">
                  <c:v>10772.988289000001</c:v>
                </c:pt>
                <c:pt idx="455">
                  <c:v>10694.709688999999</c:v>
                </c:pt>
                <c:pt idx="456">
                  <c:v>10373.937989</c:v>
                </c:pt>
                <c:pt idx="457">
                  <c:v>10189.693509000001</c:v>
                </c:pt>
                <c:pt idx="458">
                  <c:v>10314.115409</c:v>
                </c:pt>
                <c:pt idx="459">
                  <c:v>10221.889329</c:v>
                </c:pt>
                <c:pt idx="460">
                  <c:v>9931.6798990000007</c:v>
                </c:pt>
                <c:pt idx="461">
                  <c:v>9940.5060489999978</c:v>
                </c:pt>
                <c:pt idx="462">
                  <c:v>9737.3175389999997</c:v>
                </c:pt>
                <c:pt idx="463">
                  <c:v>9559.4060549999995</c:v>
                </c:pt>
                <c:pt idx="464">
                  <c:v>9505.2021499999992</c:v>
                </c:pt>
                <c:pt idx="465">
                  <c:v>9530.5955909999993</c:v>
                </c:pt>
                <c:pt idx="466">
                  <c:v>9515.4765000000007</c:v>
                </c:pt>
                <c:pt idx="467">
                  <c:v>9338.4767819999997</c:v>
                </c:pt>
                <c:pt idx="468">
                  <c:v>9413.4128589999982</c:v>
                </c:pt>
                <c:pt idx="469">
                  <c:v>9344.5108209999999</c:v>
                </c:pt>
                <c:pt idx="470">
                  <c:v>9151.4420639999989</c:v>
                </c:pt>
                <c:pt idx="471">
                  <c:v>9144.8548189999983</c:v>
                </c:pt>
                <c:pt idx="472">
                  <c:v>9086.6024549999984</c:v>
                </c:pt>
                <c:pt idx="473">
                  <c:v>8996.277204</c:v>
                </c:pt>
                <c:pt idx="474">
                  <c:v>8955.0745619999998</c:v>
                </c:pt>
                <c:pt idx="475">
                  <c:v>8920.8307619999996</c:v>
                </c:pt>
                <c:pt idx="476">
                  <c:v>8771.589113</c:v>
                </c:pt>
                <c:pt idx="477">
                  <c:v>8599.9919979999995</c:v>
                </c:pt>
                <c:pt idx="478">
                  <c:v>8944.708940999999</c:v>
                </c:pt>
                <c:pt idx="479">
                  <c:v>8761.7822859999997</c:v>
                </c:pt>
                <c:pt idx="480">
                  <c:v>8759.0339540000004</c:v>
                </c:pt>
                <c:pt idx="481">
                  <c:v>8416.6825690000005</c:v>
                </c:pt>
                <c:pt idx="482">
                  <c:v>8526.0673369999986</c:v>
                </c:pt>
                <c:pt idx="483">
                  <c:v>8491.355082</c:v>
                </c:pt>
                <c:pt idx="484">
                  <c:v>8535.8946529999994</c:v>
                </c:pt>
                <c:pt idx="485">
                  <c:v>8364.7343269999983</c:v>
                </c:pt>
                <c:pt idx="486">
                  <c:v>8453.7659709999989</c:v>
                </c:pt>
                <c:pt idx="487">
                  <c:v>8185.4836029999997</c:v>
                </c:pt>
                <c:pt idx="488">
                  <c:v>8268.2744540000003</c:v>
                </c:pt>
                <c:pt idx="489">
                  <c:v>8526.0142509999987</c:v>
                </c:pt>
                <c:pt idx="490">
                  <c:v>8693.0367109999988</c:v>
                </c:pt>
                <c:pt idx="491">
                  <c:v>8465.4149539999999</c:v>
                </c:pt>
                <c:pt idx="492">
                  <c:v>8601.9999289999996</c:v>
                </c:pt>
                <c:pt idx="493">
                  <c:v>8423.6553809999987</c:v>
                </c:pt>
                <c:pt idx="494">
                  <c:v>8339.3036329999995</c:v>
                </c:pt>
                <c:pt idx="495">
                  <c:v>8389.5056449999993</c:v>
                </c:pt>
                <c:pt idx="496">
                  <c:v>8516.9003290000001</c:v>
                </c:pt>
                <c:pt idx="497">
                  <c:v>8474.9507659999999</c:v>
                </c:pt>
                <c:pt idx="498">
                  <c:v>8434.9867830000003</c:v>
                </c:pt>
                <c:pt idx="499">
                  <c:v>8333.2826329999989</c:v>
                </c:pt>
                <c:pt idx="500">
                  <c:v>8360.931736999999</c:v>
                </c:pt>
                <c:pt idx="501">
                  <c:v>8242.8232709999993</c:v>
                </c:pt>
                <c:pt idx="502">
                  <c:v>8369.8314559999999</c:v>
                </c:pt>
                <c:pt idx="503">
                  <c:v>8490.4302789999983</c:v>
                </c:pt>
                <c:pt idx="504">
                  <c:v>8358.8716519999998</c:v>
                </c:pt>
                <c:pt idx="505">
                  <c:v>8338.9078210000007</c:v>
                </c:pt>
                <c:pt idx="506">
                  <c:v>8530.8226699999977</c:v>
                </c:pt>
                <c:pt idx="507">
                  <c:v>8511.4846879999986</c:v>
                </c:pt>
                <c:pt idx="508">
                  <c:v>8454.9552700000004</c:v>
                </c:pt>
                <c:pt idx="509">
                  <c:v>8708.9204169999994</c:v>
                </c:pt>
                <c:pt idx="510">
                  <c:v>8700.304752</c:v>
                </c:pt>
                <c:pt idx="511">
                  <c:v>8691.0017709999993</c:v>
                </c:pt>
                <c:pt idx="512">
                  <c:v>8628.0015239999993</c:v>
                </c:pt>
                <c:pt idx="513">
                  <c:v>8691.0809329999993</c:v>
                </c:pt>
                <c:pt idx="514">
                  <c:v>8571.9843339999989</c:v>
                </c:pt>
                <c:pt idx="515">
                  <c:v>8538.3254049999996</c:v>
                </c:pt>
                <c:pt idx="516">
                  <c:v>8633.7878309999996</c:v>
                </c:pt>
                <c:pt idx="517">
                  <c:v>8818.0611779999981</c:v>
                </c:pt>
                <c:pt idx="518">
                  <c:v>8688.4378399999987</c:v>
                </c:pt>
                <c:pt idx="519">
                  <c:v>8757.8176459999995</c:v>
                </c:pt>
                <c:pt idx="520">
                  <c:v>8844.9745379999986</c:v>
                </c:pt>
                <c:pt idx="521">
                  <c:v>8876.6208790000001</c:v>
                </c:pt>
                <c:pt idx="522">
                  <c:v>8843.9426330000006</c:v>
                </c:pt>
                <c:pt idx="523">
                  <c:v>9052.8243160000002</c:v>
                </c:pt>
                <c:pt idx="524">
                  <c:v>9142.1828550000009</c:v>
                </c:pt>
                <c:pt idx="525">
                  <c:v>9103.3206260000006</c:v>
                </c:pt>
                <c:pt idx="526">
                  <c:v>9187.9536339999995</c:v>
                </c:pt>
                <c:pt idx="527">
                  <c:v>9304.7312399999992</c:v>
                </c:pt>
                <c:pt idx="528">
                  <c:v>9277.7899409999991</c:v>
                </c:pt>
                <c:pt idx="529">
                  <c:v>9355.4957709999999</c:v>
                </c:pt>
                <c:pt idx="530">
                  <c:v>9501.5746479999998</c:v>
                </c:pt>
                <c:pt idx="531">
                  <c:v>9415.9814470000001</c:v>
                </c:pt>
                <c:pt idx="532">
                  <c:v>9335.3000410000004</c:v>
                </c:pt>
                <c:pt idx="533">
                  <c:v>9509.1742410000006</c:v>
                </c:pt>
                <c:pt idx="534">
                  <c:v>9821.6497289999988</c:v>
                </c:pt>
                <c:pt idx="535">
                  <c:v>9753.8485089999995</c:v>
                </c:pt>
                <c:pt idx="536">
                  <c:v>9863.4912589999985</c:v>
                </c:pt>
                <c:pt idx="537">
                  <c:v>10023.128328999999</c:v>
                </c:pt>
                <c:pt idx="538">
                  <c:v>10372.293268999998</c:v>
                </c:pt>
                <c:pt idx="539">
                  <c:v>10128.861379</c:v>
                </c:pt>
                <c:pt idx="540">
                  <c:v>10210.219858999999</c:v>
                </c:pt>
                <c:pt idx="541">
                  <c:v>10364.625689</c:v>
                </c:pt>
                <c:pt idx="542">
                  <c:v>10205.393748999999</c:v>
                </c:pt>
                <c:pt idx="543">
                  <c:v>10054.305279</c:v>
                </c:pt>
                <c:pt idx="544">
                  <c:v>10507.330388999999</c:v>
                </c:pt>
                <c:pt idx="545">
                  <c:v>10713.773869000001</c:v>
                </c:pt>
                <c:pt idx="546">
                  <c:v>10837.416249</c:v>
                </c:pt>
                <c:pt idx="547">
                  <c:v>10921.829469</c:v>
                </c:pt>
                <c:pt idx="548">
                  <c:v>11162.172158999998</c:v>
                </c:pt>
                <c:pt idx="549">
                  <c:v>11106.040418999999</c:v>
                </c:pt>
                <c:pt idx="550">
                  <c:v>11250.582608999999</c:v>
                </c:pt>
                <c:pt idx="551">
                  <c:v>11281.554678999999</c:v>
                </c:pt>
                <c:pt idx="552">
                  <c:v>11309.817518999998</c:v>
                </c:pt>
                <c:pt idx="553">
                  <c:v>11519.835418999999</c:v>
                </c:pt>
                <c:pt idx="554">
                  <c:v>11595.495128999999</c:v>
                </c:pt>
                <c:pt idx="555">
                  <c:v>11675.665238999998</c:v>
                </c:pt>
                <c:pt idx="556">
                  <c:v>11773.577049</c:v>
                </c:pt>
                <c:pt idx="557">
                  <c:v>12038.306419</c:v>
                </c:pt>
                <c:pt idx="558">
                  <c:v>12148.181058999999</c:v>
                </c:pt>
                <c:pt idx="559">
                  <c:v>12019.557038999999</c:v>
                </c:pt>
                <c:pt idx="560">
                  <c:v>12163.764889</c:v>
                </c:pt>
                <c:pt idx="561">
                  <c:v>12233.142829</c:v>
                </c:pt>
                <c:pt idx="562">
                  <c:v>12369.692408999999</c:v>
                </c:pt>
                <c:pt idx="563">
                  <c:v>12633.078818999998</c:v>
                </c:pt>
                <c:pt idx="564">
                  <c:v>12805.023318999998</c:v>
                </c:pt>
                <c:pt idx="565">
                  <c:v>12849.260208999998</c:v>
                </c:pt>
                <c:pt idx="566">
                  <c:v>12881.494218999998</c:v>
                </c:pt>
                <c:pt idx="567">
                  <c:v>13174.082238999999</c:v>
                </c:pt>
                <c:pt idx="568">
                  <c:v>13237.559319</c:v>
                </c:pt>
                <c:pt idx="569">
                  <c:v>13323.376038999999</c:v>
                </c:pt>
                <c:pt idx="570">
                  <c:v>13491.478838999999</c:v>
                </c:pt>
                <c:pt idx="571">
                  <c:v>13904.477558999999</c:v>
                </c:pt>
                <c:pt idx="572">
                  <c:v>13863.930569</c:v>
                </c:pt>
                <c:pt idx="573">
                  <c:v>13994.251468999999</c:v>
                </c:pt>
                <c:pt idx="574">
                  <c:v>14228.163379</c:v>
                </c:pt>
                <c:pt idx="575">
                  <c:v>14545.607468999999</c:v>
                </c:pt>
                <c:pt idx="576">
                  <c:v>14525.812208999998</c:v>
                </c:pt>
                <c:pt idx="577">
                  <c:v>14858.271078999998</c:v>
                </c:pt>
                <c:pt idx="578">
                  <c:v>15104.315328999999</c:v>
                </c:pt>
                <c:pt idx="579">
                  <c:v>15376.022169</c:v>
                </c:pt>
                <c:pt idx="580">
                  <c:v>15358.658598999999</c:v>
                </c:pt>
                <c:pt idx="581">
                  <c:v>15912.905418999999</c:v>
                </c:pt>
                <c:pt idx="582">
                  <c:v>15913.629989000003</c:v>
                </c:pt>
                <c:pt idx="583">
                  <c:v>15999.870459</c:v>
                </c:pt>
                <c:pt idx="584">
                  <c:v>16399.417159000001</c:v>
                </c:pt>
                <c:pt idx="585">
                  <c:v>16634.224069</c:v>
                </c:pt>
                <c:pt idx="586">
                  <c:v>16719.341368999998</c:v>
                </c:pt>
                <c:pt idx="587">
                  <c:v>17146.498049000002</c:v>
                </c:pt>
                <c:pt idx="588">
                  <c:v>17346.229489000001</c:v>
                </c:pt>
                <c:pt idx="589">
                  <c:v>17634.745779000001</c:v>
                </c:pt>
                <c:pt idx="590">
                  <c:v>17806.334509</c:v>
                </c:pt>
                <c:pt idx="591">
                  <c:v>18113.469789000002</c:v>
                </c:pt>
                <c:pt idx="592">
                  <c:v>18338.909459000002</c:v>
                </c:pt>
                <c:pt idx="593">
                  <c:v>18385.335889000002</c:v>
                </c:pt>
                <c:pt idx="594">
                  <c:v>18881.877969000001</c:v>
                </c:pt>
                <c:pt idx="595">
                  <c:v>19200.632439000001</c:v>
                </c:pt>
                <c:pt idx="596">
                  <c:v>19385.678779000002</c:v>
                </c:pt>
                <c:pt idx="597">
                  <c:v>19502.928569000003</c:v>
                </c:pt>
                <c:pt idx="598">
                  <c:v>20068.327049000003</c:v>
                </c:pt>
                <c:pt idx="599">
                  <c:v>20157.320509000001</c:v>
                </c:pt>
                <c:pt idx="600">
                  <c:v>20482.253368999998</c:v>
                </c:pt>
                <c:pt idx="601">
                  <c:v>20823.191939</c:v>
                </c:pt>
                <c:pt idx="602">
                  <c:v>21318.694659000001</c:v>
                </c:pt>
                <c:pt idx="603">
                  <c:v>21375.889049000001</c:v>
                </c:pt>
                <c:pt idx="604">
                  <c:v>21691.277708999998</c:v>
                </c:pt>
                <c:pt idx="605">
                  <c:v>21940.244449000002</c:v>
                </c:pt>
                <c:pt idx="606">
                  <c:v>22265.205249000002</c:v>
                </c:pt>
                <c:pt idx="607">
                  <c:v>22507.106969</c:v>
                </c:pt>
                <c:pt idx="608">
                  <c:v>22935.820829</c:v>
                </c:pt>
                <c:pt idx="609">
                  <c:v>23161.619989000003</c:v>
                </c:pt>
                <c:pt idx="610">
                  <c:v>23458.866489000004</c:v>
                </c:pt>
                <c:pt idx="611">
                  <c:v>23906.311108999998</c:v>
                </c:pt>
                <c:pt idx="612">
                  <c:v>24433.380079000002</c:v>
                </c:pt>
                <c:pt idx="613">
                  <c:v>24626.921949</c:v>
                </c:pt>
                <c:pt idx="614">
                  <c:v>24915.956049</c:v>
                </c:pt>
                <c:pt idx="615">
                  <c:v>25395.965289</c:v>
                </c:pt>
                <c:pt idx="616">
                  <c:v>25840.956808999999</c:v>
                </c:pt>
                <c:pt idx="617">
                  <c:v>25995.796629</c:v>
                </c:pt>
                <c:pt idx="618">
                  <c:v>26433.942929000001</c:v>
                </c:pt>
                <c:pt idx="619">
                  <c:v>26905.877598999999</c:v>
                </c:pt>
                <c:pt idx="620">
                  <c:v>27048.278689000002</c:v>
                </c:pt>
                <c:pt idx="621">
                  <c:v>27258.325459</c:v>
                </c:pt>
                <c:pt idx="622">
                  <c:v>27813.589289</c:v>
                </c:pt>
                <c:pt idx="623">
                  <c:v>27955.900969000002</c:v>
                </c:pt>
                <c:pt idx="624">
                  <c:v>27966.013268999999</c:v>
                </c:pt>
                <c:pt idx="625">
                  <c:v>28556.458739000002</c:v>
                </c:pt>
                <c:pt idx="626">
                  <c:v>28811.248109</c:v>
                </c:pt>
                <c:pt idx="627">
                  <c:v>28749.743558999999</c:v>
                </c:pt>
                <c:pt idx="628">
                  <c:v>29022.399419000001</c:v>
                </c:pt>
                <c:pt idx="629">
                  <c:v>29563.037768999999</c:v>
                </c:pt>
                <c:pt idx="630">
                  <c:v>29542.962179000002</c:v>
                </c:pt>
                <c:pt idx="631">
                  <c:v>29648.980209000001</c:v>
                </c:pt>
                <c:pt idx="632">
                  <c:v>30023.701579</c:v>
                </c:pt>
                <c:pt idx="633">
                  <c:v>30270.965859</c:v>
                </c:pt>
                <c:pt idx="634">
                  <c:v>30455.678789000001</c:v>
                </c:pt>
                <c:pt idx="635">
                  <c:v>30753.264288999999</c:v>
                </c:pt>
                <c:pt idx="636">
                  <c:v>30855.489979000002</c:v>
                </c:pt>
                <c:pt idx="637">
                  <c:v>31065.551649000005</c:v>
                </c:pt>
                <c:pt idx="638">
                  <c:v>31162.699768999999</c:v>
                </c:pt>
                <c:pt idx="639">
                  <c:v>31560.404308999998</c:v>
                </c:pt>
                <c:pt idx="640">
                  <c:v>31675.638719000006</c:v>
                </c:pt>
                <c:pt idx="641">
                  <c:v>31677.642929000001</c:v>
                </c:pt>
                <c:pt idx="642">
                  <c:v>31879.765998999999</c:v>
                </c:pt>
                <c:pt idx="643">
                  <c:v>32036.272899000003</c:v>
                </c:pt>
                <c:pt idx="644">
                  <c:v>32266.827389000005</c:v>
                </c:pt>
                <c:pt idx="645">
                  <c:v>32348.727899000001</c:v>
                </c:pt>
                <c:pt idx="646">
                  <c:v>32418.338669000001</c:v>
                </c:pt>
                <c:pt idx="647">
                  <c:v>32341.612589</c:v>
                </c:pt>
                <c:pt idx="648">
                  <c:v>32504.147009</c:v>
                </c:pt>
                <c:pt idx="649">
                  <c:v>32757.802018999999</c:v>
                </c:pt>
                <c:pt idx="650">
                  <c:v>33137.230288999999</c:v>
                </c:pt>
                <c:pt idx="651">
                  <c:v>32915.240238999999</c:v>
                </c:pt>
                <c:pt idx="652">
                  <c:v>32982.787209000002</c:v>
                </c:pt>
                <c:pt idx="653">
                  <c:v>33161.552709000003</c:v>
                </c:pt>
                <c:pt idx="654">
                  <c:v>33426.528879000005</c:v>
                </c:pt>
                <c:pt idx="655">
                  <c:v>33460.469999000001</c:v>
                </c:pt>
                <c:pt idx="656">
                  <c:v>33548.528419000002</c:v>
                </c:pt>
                <c:pt idx="657">
                  <c:v>33557.793209000003</c:v>
                </c:pt>
                <c:pt idx="658">
                  <c:v>33431.874679</c:v>
                </c:pt>
                <c:pt idx="659">
                  <c:v>33487.131909000003</c:v>
                </c:pt>
                <c:pt idx="660">
                  <c:v>33656.647518999998</c:v>
                </c:pt>
                <c:pt idx="661">
                  <c:v>33601.058739</c:v>
                </c:pt>
                <c:pt idx="662">
                  <c:v>33638.315359</c:v>
                </c:pt>
                <c:pt idx="663">
                  <c:v>33771.095888999997</c:v>
                </c:pt>
                <c:pt idx="664">
                  <c:v>33861.851408999995</c:v>
                </c:pt>
                <c:pt idx="665">
                  <c:v>33564.033079000001</c:v>
                </c:pt>
                <c:pt idx="666">
                  <c:v>33592.661928999994</c:v>
                </c:pt>
                <c:pt idx="667">
                  <c:v>33559.357838999997</c:v>
                </c:pt>
                <c:pt idx="668">
                  <c:v>33607.302319000002</c:v>
                </c:pt>
                <c:pt idx="669">
                  <c:v>33548.781738999998</c:v>
                </c:pt>
                <c:pt idx="670">
                  <c:v>33672.856259</c:v>
                </c:pt>
                <c:pt idx="671">
                  <c:v>33545.365648999999</c:v>
                </c:pt>
                <c:pt idx="672">
                  <c:v>33470.401629</c:v>
                </c:pt>
                <c:pt idx="673">
                  <c:v>33460.917039000007</c:v>
                </c:pt>
                <c:pt idx="674">
                  <c:v>33685.704779</c:v>
                </c:pt>
                <c:pt idx="675">
                  <c:v>33640.442498999997</c:v>
                </c:pt>
                <c:pt idx="676">
                  <c:v>33652.590679000001</c:v>
                </c:pt>
                <c:pt idx="677">
                  <c:v>33703.202469000003</c:v>
                </c:pt>
                <c:pt idx="678">
                  <c:v>33702.390359000005</c:v>
                </c:pt>
                <c:pt idx="679">
                  <c:v>33535.769299</c:v>
                </c:pt>
                <c:pt idx="680">
                  <c:v>33807.216299</c:v>
                </c:pt>
                <c:pt idx="681">
                  <c:v>33941.561438999997</c:v>
                </c:pt>
                <c:pt idx="682">
                  <c:v>33642.178489000005</c:v>
                </c:pt>
                <c:pt idx="683">
                  <c:v>33555.803909000002</c:v>
                </c:pt>
                <c:pt idx="684">
                  <c:v>33720.420759000001</c:v>
                </c:pt>
                <c:pt idx="685">
                  <c:v>33592.382529000002</c:v>
                </c:pt>
                <c:pt idx="686">
                  <c:v>33646.656288999999</c:v>
                </c:pt>
                <c:pt idx="687">
                  <c:v>33815.587028999995</c:v>
                </c:pt>
                <c:pt idx="688">
                  <c:v>33784.085969000007</c:v>
                </c:pt>
                <c:pt idx="689">
                  <c:v>33873.053359000005</c:v>
                </c:pt>
                <c:pt idx="690">
                  <c:v>33975.342379000002</c:v>
                </c:pt>
                <c:pt idx="691">
                  <c:v>34118.091779000002</c:v>
                </c:pt>
                <c:pt idx="692">
                  <c:v>34136.949199000002</c:v>
                </c:pt>
                <c:pt idx="693">
                  <c:v>34192.273479000003</c:v>
                </c:pt>
                <c:pt idx="694">
                  <c:v>34307.813359</c:v>
                </c:pt>
                <c:pt idx="695">
                  <c:v>34239.387229</c:v>
                </c:pt>
                <c:pt idx="696">
                  <c:v>34196.140329000002</c:v>
                </c:pt>
                <c:pt idx="697">
                  <c:v>34273.585389</c:v>
                </c:pt>
                <c:pt idx="698">
                  <c:v>34535.454668999999</c:v>
                </c:pt>
                <c:pt idx="699">
                  <c:v>34549.953499000003</c:v>
                </c:pt>
                <c:pt idx="700">
                  <c:v>34548.355348999998</c:v>
                </c:pt>
                <c:pt idx="701">
                  <c:v>34726.282669</c:v>
                </c:pt>
                <c:pt idx="702">
                  <c:v>34776.544289000005</c:v>
                </c:pt>
                <c:pt idx="703">
                  <c:v>34925.339828999997</c:v>
                </c:pt>
                <c:pt idx="704">
                  <c:v>35176.085399000003</c:v>
                </c:pt>
                <c:pt idx="705">
                  <c:v>35373.771648999995</c:v>
                </c:pt>
                <c:pt idx="706">
                  <c:v>35523.304799000005</c:v>
                </c:pt>
                <c:pt idx="707">
                  <c:v>35696.571778999998</c:v>
                </c:pt>
                <c:pt idx="708">
                  <c:v>35819.375978999997</c:v>
                </c:pt>
                <c:pt idx="709">
                  <c:v>36149.965689000004</c:v>
                </c:pt>
                <c:pt idx="710">
                  <c:v>36318.076859000001</c:v>
                </c:pt>
                <c:pt idx="711">
                  <c:v>36435.647019000004</c:v>
                </c:pt>
                <c:pt idx="712">
                  <c:v>36724.222909000004</c:v>
                </c:pt>
                <c:pt idx="713">
                  <c:v>36728.197799000001</c:v>
                </c:pt>
                <c:pt idx="714">
                  <c:v>36845.432678999998</c:v>
                </c:pt>
                <c:pt idx="715">
                  <c:v>37265.451709000001</c:v>
                </c:pt>
                <c:pt idx="716">
                  <c:v>37365.580069000003</c:v>
                </c:pt>
                <c:pt idx="717">
                  <c:v>37665.763959000004</c:v>
                </c:pt>
                <c:pt idx="718">
                  <c:v>37916.625009000003</c:v>
                </c:pt>
                <c:pt idx="719">
                  <c:v>38206.754339000006</c:v>
                </c:pt>
                <c:pt idx="720">
                  <c:v>38193.771698999997</c:v>
                </c:pt>
                <c:pt idx="721">
                  <c:v>38412.081169000005</c:v>
                </c:pt>
                <c:pt idx="722">
                  <c:v>39032.923149000002</c:v>
                </c:pt>
                <c:pt idx="723">
                  <c:v>39209.352889000002</c:v>
                </c:pt>
                <c:pt idx="724">
                  <c:v>39498.785599000003</c:v>
                </c:pt>
                <c:pt idx="725">
                  <c:v>39942.624139</c:v>
                </c:pt>
                <c:pt idx="726">
                  <c:v>40349.675429000003</c:v>
                </c:pt>
                <c:pt idx="727">
                  <c:v>40449.807508999998</c:v>
                </c:pt>
                <c:pt idx="728">
                  <c:v>41009.737268999997</c:v>
                </c:pt>
                <c:pt idx="729">
                  <c:v>41289.286778999995</c:v>
                </c:pt>
                <c:pt idx="730">
                  <c:v>41557.902559000002</c:v>
                </c:pt>
                <c:pt idx="731">
                  <c:v>41896.713989000003</c:v>
                </c:pt>
                <c:pt idx="732">
                  <c:v>42404.530659000004</c:v>
                </c:pt>
                <c:pt idx="733">
                  <c:v>42760.038839000001</c:v>
                </c:pt>
                <c:pt idx="734">
                  <c:v>43117.070658999997</c:v>
                </c:pt>
                <c:pt idx="735">
                  <c:v>43552.396909000003</c:v>
                </c:pt>
                <c:pt idx="736">
                  <c:v>44145.623309000002</c:v>
                </c:pt>
                <c:pt idx="737">
                  <c:v>44455.608439000003</c:v>
                </c:pt>
                <c:pt idx="738">
                  <c:v>44814.212338999998</c:v>
                </c:pt>
                <c:pt idx="739">
                  <c:v>45418.048368999996</c:v>
                </c:pt>
                <c:pt idx="740">
                  <c:v>46015.674339000005</c:v>
                </c:pt>
                <c:pt idx="741">
                  <c:v>46306.276779000007</c:v>
                </c:pt>
                <c:pt idx="742">
                  <c:v>46941.606418999996</c:v>
                </c:pt>
                <c:pt idx="743">
                  <c:v>47484.284358999997</c:v>
                </c:pt>
                <c:pt idx="744">
                  <c:v>47996.798619000001</c:v>
                </c:pt>
                <c:pt idx="745">
                  <c:v>48588.769598999999</c:v>
                </c:pt>
                <c:pt idx="746">
                  <c:v>49314.903179000001</c:v>
                </c:pt>
                <c:pt idx="747">
                  <c:v>49914.343369000002</c:v>
                </c:pt>
                <c:pt idx="748">
                  <c:v>50516.532819</c:v>
                </c:pt>
                <c:pt idx="749">
                  <c:v>51167.843949000002</c:v>
                </c:pt>
                <c:pt idx="750">
                  <c:v>51972.845659000006</c:v>
                </c:pt>
                <c:pt idx="751">
                  <c:v>52441.606389</c:v>
                </c:pt>
                <c:pt idx="752">
                  <c:v>52997.352639000004</c:v>
                </c:pt>
                <c:pt idx="753">
                  <c:v>54003.218279000001</c:v>
                </c:pt>
                <c:pt idx="754">
                  <c:v>54812.261919000004</c:v>
                </c:pt>
                <c:pt idx="755">
                  <c:v>55399.386298999998</c:v>
                </c:pt>
                <c:pt idx="756">
                  <c:v>56183.619508999996</c:v>
                </c:pt>
                <c:pt idx="757">
                  <c:v>57146.372359000001</c:v>
                </c:pt>
                <c:pt idx="758">
                  <c:v>57917.988018999997</c:v>
                </c:pt>
                <c:pt idx="759">
                  <c:v>58709.511619000004</c:v>
                </c:pt>
                <c:pt idx="760">
                  <c:v>59810.252948999994</c:v>
                </c:pt>
                <c:pt idx="761">
                  <c:v>60592.876838999997</c:v>
                </c:pt>
                <c:pt idx="762">
                  <c:v>61201.265168999998</c:v>
                </c:pt>
                <c:pt idx="763">
                  <c:v>62232.254159000004</c:v>
                </c:pt>
                <c:pt idx="764">
                  <c:v>63080.301598999991</c:v>
                </c:pt>
                <c:pt idx="765">
                  <c:v>63771.901738999994</c:v>
                </c:pt>
                <c:pt idx="766">
                  <c:v>64620.493068999989</c:v>
                </c:pt>
                <c:pt idx="767">
                  <c:v>65786.762249000007</c:v>
                </c:pt>
                <c:pt idx="768">
                  <c:v>66503.455948999996</c:v>
                </c:pt>
                <c:pt idx="769">
                  <c:v>67103.801378999982</c:v>
                </c:pt>
                <c:pt idx="770">
                  <c:v>68125.097168999986</c:v>
                </c:pt>
                <c:pt idx="771">
                  <c:v>68903.772248999987</c:v>
                </c:pt>
                <c:pt idx="772">
                  <c:v>69317.570038999998</c:v>
                </c:pt>
                <c:pt idx="773">
                  <c:v>70239.840158999985</c:v>
                </c:pt>
                <c:pt idx="774">
                  <c:v>70873.772808999987</c:v>
                </c:pt>
                <c:pt idx="775">
                  <c:v>71385.411628999995</c:v>
                </c:pt>
                <c:pt idx="776">
                  <c:v>72038.939308999994</c:v>
                </c:pt>
                <c:pt idx="777">
                  <c:v>72662.634858999998</c:v>
                </c:pt>
                <c:pt idx="778">
                  <c:v>73075.963269</c:v>
                </c:pt>
                <c:pt idx="779">
                  <c:v>73330.326088999995</c:v>
                </c:pt>
                <c:pt idx="780">
                  <c:v>73790.06416899999</c:v>
                </c:pt>
                <c:pt idx="781">
                  <c:v>74083.028449000005</c:v>
                </c:pt>
                <c:pt idx="782">
                  <c:v>74152.527468999993</c:v>
                </c:pt>
                <c:pt idx="783">
                  <c:v>74408.872138999999</c:v>
                </c:pt>
                <c:pt idx="784">
                  <c:v>74549.218729</c:v>
                </c:pt>
                <c:pt idx="785">
                  <c:v>74527.880268999987</c:v>
                </c:pt>
                <c:pt idx="786">
                  <c:v>74530.093088999987</c:v>
                </c:pt>
                <c:pt idx="787">
                  <c:v>74577.948168999996</c:v>
                </c:pt>
                <c:pt idx="788">
                  <c:v>74369.793848999994</c:v>
                </c:pt>
                <c:pt idx="789">
                  <c:v>74001.958678999988</c:v>
                </c:pt>
                <c:pt idx="790">
                  <c:v>73819.90374899999</c:v>
                </c:pt>
                <c:pt idx="791">
                  <c:v>73455.078618999993</c:v>
                </c:pt>
                <c:pt idx="792">
                  <c:v>73110.966098999983</c:v>
                </c:pt>
                <c:pt idx="793">
                  <c:v>72647.115298999983</c:v>
                </c:pt>
                <c:pt idx="794">
                  <c:v>72262.248108999993</c:v>
                </c:pt>
                <c:pt idx="795">
                  <c:v>71777.319619000002</c:v>
                </c:pt>
                <c:pt idx="796">
                  <c:v>71358.790708999994</c:v>
                </c:pt>
                <c:pt idx="797">
                  <c:v>70908.023128999994</c:v>
                </c:pt>
                <c:pt idx="798">
                  <c:v>70567.814718999987</c:v>
                </c:pt>
                <c:pt idx="799">
                  <c:v>69869.792178999996</c:v>
                </c:pt>
                <c:pt idx="800">
                  <c:v>69263.240408999991</c:v>
                </c:pt>
                <c:pt idx="801">
                  <c:v>68986.473688999991</c:v>
                </c:pt>
                <c:pt idx="802">
                  <c:v>68635.603499000004</c:v>
                </c:pt>
                <c:pt idx="803">
                  <c:v>68014.046268999999</c:v>
                </c:pt>
                <c:pt idx="804">
                  <c:v>67729.568199000001</c:v>
                </c:pt>
                <c:pt idx="805">
                  <c:v>67340.565928999989</c:v>
                </c:pt>
                <c:pt idx="806">
                  <c:v>66773.003058999995</c:v>
                </c:pt>
                <c:pt idx="807">
                  <c:v>66573.446698999993</c:v>
                </c:pt>
                <c:pt idx="808">
                  <c:v>66474.353978999992</c:v>
                </c:pt>
                <c:pt idx="809">
                  <c:v>66164.059648999988</c:v>
                </c:pt>
                <c:pt idx="810">
                  <c:v>65970.515918999998</c:v>
                </c:pt>
                <c:pt idx="811">
                  <c:v>66072.328098999991</c:v>
                </c:pt>
                <c:pt idx="812">
                  <c:v>65943.708728999991</c:v>
                </c:pt>
                <c:pt idx="813">
                  <c:v>65942.233519000001</c:v>
                </c:pt>
                <c:pt idx="814">
                  <c:v>66192.178138999996</c:v>
                </c:pt>
                <c:pt idx="815">
                  <c:v>66676.398828999998</c:v>
                </c:pt>
                <c:pt idx="816">
                  <c:v>66874.636428999991</c:v>
                </c:pt>
                <c:pt idx="817">
                  <c:v>67241.11557899999</c:v>
                </c:pt>
                <c:pt idx="818">
                  <c:v>67966.30294899999</c:v>
                </c:pt>
                <c:pt idx="819">
                  <c:v>68694.254468999992</c:v>
                </c:pt>
                <c:pt idx="820">
                  <c:v>69413.064138999995</c:v>
                </c:pt>
                <c:pt idx="821">
                  <c:v>70422.476248999999</c:v>
                </c:pt>
                <c:pt idx="822">
                  <c:v>71452.891538999989</c:v>
                </c:pt>
                <c:pt idx="823">
                  <c:v>72743.183088999984</c:v>
                </c:pt>
                <c:pt idx="824">
                  <c:v>74054.120198999997</c:v>
                </c:pt>
                <c:pt idx="825">
                  <c:v>75656.829488999982</c:v>
                </c:pt>
                <c:pt idx="826">
                  <c:v>77222.211368999997</c:v>
                </c:pt>
                <c:pt idx="827">
                  <c:v>78897.839498999994</c:v>
                </c:pt>
                <c:pt idx="828">
                  <c:v>80880.446448999995</c:v>
                </c:pt>
                <c:pt idx="829">
                  <c:v>82805.818039000005</c:v>
                </c:pt>
                <c:pt idx="830">
                  <c:v>84922.475828999988</c:v>
                </c:pt>
                <c:pt idx="831">
                  <c:v>87337.901898999989</c:v>
                </c:pt>
                <c:pt idx="832">
                  <c:v>89748.11256899999</c:v>
                </c:pt>
                <c:pt idx="833">
                  <c:v>92355.182478999996</c:v>
                </c:pt>
                <c:pt idx="834">
                  <c:v>95018.772498999999</c:v>
                </c:pt>
                <c:pt idx="835">
                  <c:v>98007.252529000005</c:v>
                </c:pt>
                <c:pt idx="836">
                  <c:v>100970.05785899999</c:v>
                </c:pt>
                <c:pt idx="837">
                  <c:v>104061.00575900001</c:v>
                </c:pt>
                <c:pt idx="838">
                  <c:v>107408.25355899999</c:v>
                </c:pt>
                <c:pt idx="839">
                  <c:v>110869.19725899999</c:v>
                </c:pt>
                <c:pt idx="840">
                  <c:v>114435.790159</c:v>
                </c:pt>
                <c:pt idx="841">
                  <c:v>118065.25855899999</c:v>
                </c:pt>
                <c:pt idx="842">
                  <c:v>121827.25785899999</c:v>
                </c:pt>
                <c:pt idx="843">
                  <c:v>125918.31955900001</c:v>
                </c:pt>
                <c:pt idx="844">
                  <c:v>129846.578559</c:v>
                </c:pt>
                <c:pt idx="845">
                  <c:v>134122.72005900001</c:v>
                </c:pt>
                <c:pt idx="846">
                  <c:v>138380.92055899999</c:v>
                </c:pt>
                <c:pt idx="847">
                  <c:v>142571.320859</c:v>
                </c:pt>
                <c:pt idx="848">
                  <c:v>147126.24815899998</c:v>
                </c:pt>
                <c:pt idx="849">
                  <c:v>151687.19565900002</c:v>
                </c:pt>
                <c:pt idx="850">
                  <c:v>156331.842859</c:v>
                </c:pt>
                <c:pt idx="851">
                  <c:v>160926.46685900001</c:v>
                </c:pt>
                <c:pt idx="852">
                  <c:v>165725.56465900003</c:v>
                </c:pt>
                <c:pt idx="853">
                  <c:v>170625.09625900001</c:v>
                </c:pt>
                <c:pt idx="854">
                  <c:v>175089.36495900003</c:v>
                </c:pt>
                <c:pt idx="855">
                  <c:v>180026.84985900001</c:v>
                </c:pt>
                <c:pt idx="856">
                  <c:v>185000.69355900001</c:v>
                </c:pt>
                <c:pt idx="857">
                  <c:v>189608.40075900001</c:v>
                </c:pt>
                <c:pt idx="858">
                  <c:v>194181.95455900001</c:v>
                </c:pt>
                <c:pt idx="859">
                  <c:v>198918.78035900003</c:v>
                </c:pt>
                <c:pt idx="860">
                  <c:v>203607.326459</c:v>
                </c:pt>
                <c:pt idx="861">
                  <c:v>207982.65015900001</c:v>
                </c:pt>
                <c:pt idx="862">
                  <c:v>212736.79105900001</c:v>
                </c:pt>
                <c:pt idx="863">
                  <c:v>217227.55405900002</c:v>
                </c:pt>
                <c:pt idx="864">
                  <c:v>221496.81125900001</c:v>
                </c:pt>
                <c:pt idx="865">
                  <c:v>225515.16265900002</c:v>
                </c:pt>
                <c:pt idx="866">
                  <c:v>229615.06815900002</c:v>
                </c:pt>
                <c:pt idx="867">
                  <c:v>233346.94475900001</c:v>
                </c:pt>
                <c:pt idx="868">
                  <c:v>236984.03505900002</c:v>
                </c:pt>
                <c:pt idx="869">
                  <c:v>240553.31025900002</c:v>
                </c:pt>
                <c:pt idx="870">
                  <c:v>243926.873559</c:v>
                </c:pt>
                <c:pt idx="871">
                  <c:v>246884.992459</c:v>
                </c:pt>
                <c:pt idx="872">
                  <c:v>249661.317159</c:v>
                </c:pt>
                <c:pt idx="873">
                  <c:v>252377.560459</c:v>
                </c:pt>
                <c:pt idx="874">
                  <c:v>254786.72055899998</c:v>
                </c:pt>
                <c:pt idx="875">
                  <c:v>256727.65645899996</c:v>
                </c:pt>
                <c:pt idx="876">
                  <c:v>258730.25325899996</c:v>
                </c:pt>
                <c:pt idx="877">
                  <c:v>260387.62005899995</c:v>
                </c:pt>
                <c:pt idx="878">
                  <c:v>261802.96215900002</c:v>
                </c:pt>
                <c:pt idx="879">
                  <c:v>262885.024859</c:v>
                </c:pt>
                <c:pt idx="880">
                  <c:v>263616.94005899999</c:v>
                </c:pt>
                <c:pt idx="881">
                  <c:v>263996.59185899998</c:v>
                </c:pt>
                <c:pt idx="882">
                  <c:v>264240.82195900002</c:v>
                </c:pt>
                <c:pt idx="883">
                  <c:v>264237.90125900001</c:v>
                </c:pt>
                <c:pt idx="884">
                  <c:v>264027.31805899995</c:v>
                </c:pt>
                <c:pt idx="885">
                  <c:v>263423.70185899996</c:v>
                </c:pt>
                <c:pt idx="886">
                  <c:v>262326.61875899998</c:v>
                </c:pt>
                <c:pt idx="887">
                  <c:v>261518.29035899998</c:v>
                </c:pt>
                <c:pt idx="888">
                  <c:v>260051.420059</c:v>
                </c:pt>
                <c:pt idx="889">
                  <c:v>258199.56335899996</c:v>
                </c:pt>
                <c:pt idx="890">
                  <c:v>256654.07445899997</c:v>
                </c:pt>
                <c:pt idx="891">
                  <c:v>254383.73355899996</c:v>
                </c:pt>
                <c:pt idx="892">
                  <c:v>251871.54685899999</c:v>
                </c:pt>
                <c:pt idx="893">
                  <c:v>249279.71335900002</c:v>
                </c:pt>
                <c:pt idx="894">
                  <c:v>246636.20265900003</c:v>
                </c:pt>
                <c:pt idx="895">
                  <c:v>243605.82795900002</c:v>
                </c:pt>
                <c:pt idx="896">
                  <c:v>239960.21425900003</c:v>
                </c:pt>
                <c:pt idx="897">
                  <c:v>236764.809159</c:v>
                </c:pt>
                <c:pt idx="898">
                  <c:v>233273.25855900001</c:v>
                </c:pt>
                <c:pt idx="899">
                  <c:v>229296.391959</c:v>
                </c:pt>
                <c:pt idx="900">
                  <c:v>225416.94905900001</c:v>
                </c:pt>
                <c:pt idx="901">
                  <c:v>221453.28495900001</c:v>
                </c:pt>
                <c:pt idx="902">
                  <c:v>216971.537159</c:v>
                </c:pt>
                <c:pt idx="903">
                  <c:v>212505.76345900001</c:v>
                </c:pt>
                <c:pt idx="904">
                  <c:v>208059.85305900002</c:v>
                </c:pt>
                <c:pt idx="905">
                  <c:v>203658.91425900001</c:v>
                </c:pt>
                <c:pt idx="906">
                  <c:v>199066.98735899999</c:v>
                </c:pt>
                <c:pt idx="907">
                  <c:v>194512.59645900002</c:v>
                </c:pt>
                <c:pt idx="908">
                  <c:v>189855.92395900001</c:v>
                </c:pt>
                <c:pt idx="909">
                  <c:v>184873.91445899999</c:v>
                </c:pt>
                <c:pt idx="910">
                  <c:v>179979.374759</c:v>
                </c:pt>
                <c:pt idx="911">
                  <c:v>175292.21445900001</c:v>
                </c:pt>
                <c:pt idx="912">
                  <c:v>170526.331359</c:v>
                </c:pt>
                <c:pt idx="913">
                  <c:v>165525.32285900001</c:v>
                </c:pt>
                <c:pt idx="914">
                  <c:v>160799.53875900002</c:v>
                </c:pt>
                <c:pt idx="915">
                  <c:v>155946.02195900001</c:v>
                </c:pt>
                <c:pt idx="916">
                  <c:v>150958.78215900002</c:v>
                </c:pt>
                <c:pt idx="917">
                  <c:v>146288.534759</c:v>
                </c:pt>
                <c:pt idx="918">
                  <c:v>141784.450159</c:v>
                </c:pt>
                <c:pt idx="919">
                  <c:v>136830.141859</c:v>
                </c:pt>
                <c:pt idx="920">
                  <c:v>132138.615559</c:v>
                </c:pt>
                <c:pt idx="921">
                  <c:v>127539.923459</c:v>
                </c:pt>
                <c:pt idx="922">
                  <c:v>123054.38345899999</c:v>
                </c:pt>
                <c:pt idx="923">
                  <c:v>118603.019159</c:v>
                </c:pt>
                <c:pt idx="924">
                  <c:v>114425.20295899999</c:v>
                </c:pt>
                <c:pt idx="925">
                  <c:v>110271.295659</c:v>
                </c:pt>
                <c:pt idx="926">
                  <c:v>105943.70785899999</c:v>
                </c:pt>
                <c:pt idx="927">
                  <c:v>101927.47235899999</c:v>
                </c:pt>
                <c:pt idx="928">
                  <c:v>98125.984978999986</c:v>
                </c:pt>
                <c:pt idx="929">
                  <c:v>94073.129908999996</c:v>
                </c:pt>
                <c:pt idx="930">
                  <c:v>90118.957768999986</c:v>
                </c:pt>
                <c:pt idx="931">
                  <c:v>86567.586379</c:v>
                </c:pt>
                <c:pt idx="932">
                  <c:v>82917.830059</c:v>
                </c:pt>
                <c:pt idx="933">
                  <c:v>79339.755788999988</c:v>
                </c:pt>
                <c:pt idx="934">
                  <c:v>75949.018908999991</c:v>
                </c:pt>
                <c:pt idx="935">
                  <c:v>72647.569789000001</c:v>
                </c:pt>
                <c:pt idx="936">
                  <c:v>69483.852098999982</c:v>
                </c:pt>
                <c:pt idx="937">
                  <c:v>66457.538019</c:v>
                </c:pt>
                <c:pt idx="938">
                  <c:v>63302.053228999997</c:v>
                </c:pt>
                <c:pt idx="939">
                  <c:v>60419.393789000002</c:v>
                </c:pt>
                <c:pt idx="940">
                  <c:v>57576.177728999995</c:v>
                </c:pt>
                <c:pt idx="941">
                  <c:v>54787.134839000006</c:v>
                </c:pt>
                <c:pt idx="942">
                  <c:v>52153.850059000004</c:v>
                </c:pt>
                <c:pt idx="943">
                  <c:v>49936.922358999997</c:v>
                </c:pt>
                <c:pt idx="944">
                  <c:v>47398.781489000001</c:v>
                </c:pt>
                <c:pt idx="945">
                  <c:v>45091.999779000005</c:v>
                </c:pt>
                <c:pt idx="946">
                  <c:v>42888.661929000002</c:v>
                </c:pt>
                <c:pt idx="947">
                  <c:v>40743.025109000002</c:v>
                </c:pt>
                <c:pt idx="948">
                  <c:v>38660.572929000002</c:v>
                </c:pt>
                <c:pt idx="949">
                  <c:v>36952.795549000002</c:v>
                </c:pt>
                <c:pt idx="950">
                  <c:v>34889.994279000006</c:v>
                </c:pt>
                <c:pt idx="951">
                  <c:v>32852.256758999996</c:v>
                </c:pt>
                <c:pt idx="952">
                  <c:v>31267.052598999999</c:v>
                </c:pt>
                <c:pt idx="953">
                  <c:v>29535.364449000001</c:v>
                </c:pt>
                <c:pt idx="954">
                  <c:v>27839.303109000004</c:v>
                </c:pt>
                <c:pt idx="955">
                  <c:v>26205.334899000001</c:v>
                </c:pt>
                <c:pt idx="956">
                  <c:v>24790.406319000002</c:v>
                </c:pt>
                <c:pt idx="957">
                  <c:v>23452.468299000004</c:v>
                </c:pt>
                <c:pt idx="958">
                  <c:v>21895.915359000002</c:v>
                </c:pt>
                <c:pt idx="959">
                  <c:v>20874.803969000004</c:v>
                </c:pt>
                <c:pt idx="960">
                  <c:v>19628.068519</c:v>
                </c:pt>
                <c:pt idx="961">
                  <c:v>18547.002309000003</c:v>
                </c:pt>
                <c:pt idx="962">
                  <c:v>17350.245359</c:v>
                </c:pt>
                <c:pt idx="963">
                  <c:v>16334.455549</c:v>
                </c:pt>
                <c:pt idx="964">
                  <c:v>15249.417248999998</c:v>
                </c:pt>
                <c:pt idx="965">
                  <c:v>14137.939638999998</c:v>
                </c:pt>
                <c:pt idx="966">
                  <c:v>13506.363229000001</c:v>
                </c:pt>
                <c:pt idx="967">
                  <c:v>12829.489159000001</c:v>
                </c:pt>
                <c:pt idx="968">
                  <c:v>11576.365768999998</c:v>
                </c:pt>
                <c:pt idx="969">
                  <c:v>10964.706628999998</c:v>
                </c:pt>
                <c:pt idx="970">
                  <c:v>10241.754439</c:v>
                </c:pt>
                <c:pt idx="971">
                  <c:v>9345.0407439999999</c:v>
                </c:pt>
                <c:pt idx="972">
                  <c:v>8895.8433769999992</c:v>
                </c:pt>
                <c:pt idx="973">
                  <c:v>8199.052040999999</c:v>
                </c:pt>
                <c:pt idx="974">
                  <c:v>7465.9801030000008</c:v>
                </c:pt>
                <c:pt idx="975">
                  <c:v>6946.7230639999998</c:v>
                </c:pt>
                <c:pt idx="976">
                  <c:v>6562.8752050000003</c:v>
                </c:pt>
                <c:pt idx="977">
                  <c:v>6257.0973240000003</c:v>
                </c:pt>
                <c:pt idx="978">
                  <c:v>5437.7565100000002</c:v>
                </c:pt>
                <c:pt idx="979">
                  <c:v>5208.400165</c:v>
                </c:pt>
                <c:pt idx="980">
                  <c:v>4672.0901450000001</c:v>
                </c:pt>
                <c:pt idx="981">
                  <c:v>4335.8487020000002</c:v>
                </c:pt>
                <c:pt idx="982">
                  <c:v>3805.5014740000001</c:v>
                </c:pt>
                <c:pt idx="983">
                  <c:v>3618.7973750000006</c:v>
                </c:pt>
                <c:pt idx="984">
                  <c:v>3394.2366429999997</c:v>
                </c:pt>
                <c:pt idx="985">
                  <c:v>2972.640883</c:v>
                </c:pt>
                <c:pt idx="986">
                  <c:v>2625.567227</c:v>
                </c:pt>
                <c:pt idx="987">
                  <c:v>2498.4824410000001</c:v>
                </c:pt>
                <c:pt idx="988">
                  <c:v>1860.441495</c:v>
                </c:pt>
                <c:pt idx="989">
                  <c:v>1540.693309</c:v>
                </c:pt>
                <c:pt idx="990">
                  <c:v>1592.196029</c:v>
                </c:pt>
                <c:pt idx="991">
                  <c:v>1479.2151919999999</c:v>
                </c:pt>
                <c:pt idx="992">
                  <c:v>1289.7147970000001</c:v>
                </c:pt>
                <c:pt idx="993">
                  <c:v>921.1639120000001</c:v>
                </c:pt>
                <c:pt idx="994">
                  <c:v>703.52022899999997</c:v>
                </c:pt>
                <c:pt idx="995">
                  <c:v>422.91919820000004</c:v>
                </c:pt>
                <c:pt idx="996">
                  <c:v>234.1900545</c:v>
                </c:pt>
                <c:pt idx="997">
                  <c:v>300.26186150000007</c:v>
                </c:pt>
                <c:pt idx="998">
                  <c:v>257.18056720000004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26-4E82-A30F-227AC0C17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85632"/>
        <c:axId val="48093824"/>
      </c:lineChart>
      <c:catAx>
        <c:axId val="4808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48093824"/>
        <c:crosses val="autoZero"/>
        <c:auto val="1"/>
        <c:lblAlgn val="ctr"/>
        <c:lblOffset val="100"/>
        <c:tickLblSkip val="25"/>
        <c:tickMarkSkip val="1"/>
        <c:noMultiLvlLbl val="0"/>
      </c:catAx>
      <c:valAx>
        <c:axId val="480938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8085632"/>
        <c:crosses val="autoZero"/>
        <c:crossBetween val="between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9813855121605995"/>
          <c:y val="0.95423728813559361"/>
          <c:w val="0.20062048292798024"/>
          <c:h val="4.06779661016948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71354705274358E-3"/>
          <c:y val="1.0169491525423728E-2"/>
          <c:w val="0.98965873836608065"/>
          <c:h val="0.91525423728813715"/>
        </c:manualLayout>
      </c:layout>
      <c:lineChart>
        <c:grouping val="standard"/>
        <c:varyColors val="0"/>
        <c:ser>
          <c:idx val="0"/>
          <c:order val="0"/>
          <c:tx>
            <c:v>fitting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spettri!$F$552:$F$1002</c:f>
              <c:numCache>
                <c:formatCode>General</c:formatCode>
                <c:ptCount val="451"/>
                <c:pt idx="0">
                  <c:v>569.99999999998704</c:v>
                </c:pt>
                <c:pt idx="1">
                  <c:v>570.39999999998702</c:v>
                </c:pt>
                <c:pt idx="2">
                  <c:v>570.79999999998699</c:v>
                </c:pt>
                <c:pt idx="3">
                  <c:v>571.19999999998697</c:v>
                </c:pt>
                <c:pt idx="4">
                  <c:v>571.59999999998695</c:v>
                </c:pt>
                <c:pt idx="5">
                  <c:v>571.99999999998704</c:v>
                </c:pt>
                <c:pt idx="6">
                  <c:v>572.39999999998702</c:v>
                </c:pt>
                <c:pt idx="7">
                  <c:v>572.79999999998699</c:v>
                </c:pt>
                <c:pt idx="8">
                  <c:v>573.19999999998697</c:v>
                </c:pt>
                <c:pt idx="9">
                  <c:v>573.59999999998695</c:v>
                </c:pt>
                <c:pt idx="10">
                  <c:v>573.99999999998704</c:v>
                </c:pt>
                <c:pt idx="11">
                  <c:v>574.39999999998702</c:v>
                </c:pt>
                <c:pt idx="12">
                  <c:v>574.79999999998699</c:v>
                </c:pt>
                <c:pt idx="13">
                  <c:v>575.19999999998697</c:v>
                </c:pt>
                <c:pt idx="14">
                  <c:v>575.59999999998695</c:v>
                </c:pt>
                <c:pt idx="15">
                  <c:v>575.99999999998704</c:v>
                </c:pt>
                <c:pt idx="16">
                  <c:v>576.39999999998702</c:v>
                </c:pt>
                <c:pt idx="17">
                  <c:v>576.79999999998699</c:v>
                </c:pt>
                <c:pt idx="18">
                  <c:v>577.19999999998697</c:v>
                </c:pt>
                <c:pt idx="19">
                  <c:v>577.59999999998695</c:v>
                </c:pt>
                <c:pt idx="20">
                  <c:v>577.99999999998704</c:v>
                </c:pt>
                <c:pt idx="21">
                  <c:v>578.39999999998702</c:v>
                </c:pt>
                <c:pt idx="22">
                  <c:v>578.79999999998699</c:v>
                </c:pt>
                <c:pt idx="23">
                  <c:v>579.19999999998697</c:v>
                </c:pt>
                <c:pt idx="24">
                  <c:v>579.59999999998695</c:v>
                </c:pt>
                <c:pt idx="25">
                  <c:v>579.99999999998704</c:v>
                </c:pt>
                <c:pt idx="26">
                  <c:v>580.39999999998702</c:v>
                </c:pt>
                <c:pt idx="27">
                  <c:v>580.79999999998699</c:v>
                </c:pt>
                <c:pt idx="28">
                  <c:v>581.19999999998697</c:v>
                </c:pt>
                <c:pt idx="29">
                  <c:v>581.59999999998695</c:v>
                </c:pt>
                <c:pt idx="30">
                  <c:v>581.99999999998704</c:v>
                </c:pt>
                <c:pt idx="31">
                  <c:v>582.39999999998702</c:v>
                </c:pt>
                <c:pt idx="32">
                  <c:v>582.79999999998699</c:v>
                </c:pt>
                <c:pt idx="33">
                  <c:v>583.19999999998697</c:v>
                </c:pt>
                <c:pt idx="34">
                  <c:v>583.59999999998695</c:v>
                </c:pt>
                <c:pt idx="35">
                  <c:v>583.99999999998704</c:v>
                </c:pt>
                <c:pt idx="36">
                  <c:v>584.39999999998702</c:v>
                </c:pt>
                <c:pt idx="37">
                  <c:v>584.79999999998699</c:v>
                </c:pt>
                <c:pt idx="38">
                  <c:v>585.19999999998697</c:v>
                </c:pt>
                <c:pt idx="39">
                  <c:v>585.59999999998695</c:v>
                </c:pt>
                <c:pt idx="40">
                  <c:v>585.99999999998704</c:v>
                </c:pt>
                <c:pt idx="41">
                  <c:v>586.39999999998702</c:v>
                </c:pt>
                <c:pt idx="42">
                  <c:v>586.79999999998699</c:v>
                </c:pt>
                <c:pt idx="43">
                  <c:v>587.19999999998697</c:v>
                </c:pt>
                <c:pt idx="44">
                  <c:v>587.59999999998604</c:v>
                </c:pt>
                <c:pt idx="45">
                  <c:v>587.99999999998602</c:v>
                </c:pt>
                <c:pt idx="46">
                  <c:v>588.39999999998599</c:v>
                </c:pt>
                <c:pt idx="47">
                  <c:v>588.79999999998597</c:v>
                </c:pt>
                <c:pt idx="48">
                  <c:v>589.19999999998595</c:v>
                </c:pt>
                <c:pt idx="49">
                  <c:v>589.59999999998604</c:v>
                </c:pt>
                <c:pt idx="50">
                  <c:v>589.99999999998602</c:v>
                </c:pt>
                <c:pt idx="51">
                  <c:v>590.39999999998599</c:v>
                </c:pt>
                <c:pt idx="52">
                  <c:v>590.79999999998597</c:v>
                </c:pt>
                <c:pt idx="53">
                  <c:v>591.19999999998595</c:v>
                </c:pt>
                <c:pt idx="54">
                  <c:v>591.59999999998604</c:v>
                </c:pt>
                <c:pt idx="55">
                  <c:v>591.99999999998602</c:v>
                </c:pt>
                <c:pt idx="56">
                  <c:v>592.39999999998599</c:v>
                </c:pt>
                <c:pt idx="57">
                  <c:v>592.79999999998597</c:v>
                </c:pt>
                <c:pt idx="58">
                  <c:v>593.19999999998595</c:v>
                </c:pt>
                <c:pt idx="59">
                  <c:v>593.59999999998604</c:v>
                </c:pt>
                <c:pt idx="60">
                  <c:v>593.99999999998602</c:v>
                </c:pt>
                <c:pt idx="61">
                  <c:v>594.39999999998599</c:v>
                </c:pt>
                <c:pt idx="62">
                  <c:v>594.79999999998597</c:v>
                </c:pt>
                <c:pt idx="63">
                  <c:v>595.19999999998595</c:v>
                </c:pt>
                <c:pt idx="64">
                  <c:v>595.59999999998604</c:v>
                </c:pt>
                <c:pt idx="65">
                  <c:v>595.99999999998602</c:v>
                </c:pt>
                <c:pt idx="66">
                  <c:v>596.39999999998599</c:v>
                </c:pt>
                <c:pt idx="67">
                  <c:v>596.79999999998597</c:v>
                </c:pt>
                <c:pt idx="68">
                  <c:v>597.19999999998595</c:v>
                </c:pt>
                <c:pt idx="69">
                  <c:v>597.59999999998604</c:v>
                </c:pt>
                <c:pt idx="70">
                  <c:v>597.99999999998602</c:v>
                </c:pt>
                <c:pt idx="71">
                  <c:v>598.39999999998599</c:v>
                </c:pt>
                <c:pt idx="72">
                  <c:v>598.79999999998597</c:v>
                </c:pt>
                <c:pt idx="73">
                  <c:v>599.19999999998595</c:v>
                </c:pt>
                <c:pt idx="74">
                  <c:v>599.59999999998604</c:v>
                </c:pt>
                <c:pt idx="75">
                  <c:v>599.99999999998602</c:v>
                </c:pt>
                <c:pt idx="76">
                  <c:v>600.39999999998599</c:v>
                </c:pt>
                <c:pt idx="77">
                  <c:v>600.79999999998597</c:v>
                </c:pt>
                <c:pt idx="78">
                  <c:v>601.19999999998595</c:v>
                </c:pt>
                <c:pt idx="79">
                  <c:v>601.59999999998604</c:v>
                </c:pt>
                <c:pt idx="80">
                  <c:v>601.99999999998602</c:v>
                </c:pt>
                <c:pt idx="81">
                  <c:v>602.39999999998599</c:v>
                </c:pt>
                <c:pt idx="82">
                  <c:v>602.79999999998597</c:v>
                </c:pt>
                <c:pt idx="83">
                  <c:v>603.19999999998595</c:v>
                </c:pt>
                <c:pt idx="84">
                  <c:v>603.59999999998604</c:v>
                </c:pt>
                <c:pt idx="85">
                  <c:v>603.99999999998602</c:v>
                </c:pt>
                <c:pt idx="86">
                  <c:v>604.39999999998599</c:v>
                </c:pt>
                <c:pt idx="87">
                  <c:v>604.79999999998597</c:v>
                </c:pt>
                <c:pt idx="88">
                  <c:v>605.19999999998504</c:v>
                </c:pt>
                <c:pt idx="89">
                  <c:v>605.59999999998502</c:v>
                </c:pt>
                <c:pt idx="90">
                  <c:v>605.99999999998499</c:v>
                </c:pt>
                <c:pt idx="91">
                  <c:v>606.39999999998497</c:v>
                </c:pt>
                <c:pt idx="92">
                  <c:v>606.79999999998495</c:v>
                </c:pt>
                <c:pt idx="93">
                  <c:v>607.19999999998504</c:v>
                </c:pt>
                <c:pt idx="94">
                  <c:v>607.59999999998502</c:v>
                </c:pt>
                <c:pt idx="95">
                  <c:v>607.99999999998499</c:v>
                </c:pt>
                <c:pt idx="96">
                  <c:v>608.39999999998497</c:v>
                </c:pt>
                <c:pt idx="97">
                  <c:v>608.79999999998495</c:v>
                </c:pt>
                <c:pt idx="98">
                  <c:v>609.19999999998504</c:v>
                </c:pt>
                <c:pt idx="99">
                  <c:v>609.59999999998502</c:v>
                </c:pt>
                <c:pt idx="100">
                  <c:v>609.99999999998499</c:v>
                </c:pt>
                <c:pt idx="101">
                  <c:v>610.39999999998497</c:v>
                </c:pt>
                <c:pt idx="102">
                  <c:v>610.79999999998495</c:v>
                </c:pt>
                <c:pt idx="103">
                  <c:v>611.19999999998504</c:v>
                </c:pt>
                <c:pt idx="104">
                  <c:v>611.59999999998502</c:v>
                </c:pt>
                <c:pt idx="105">
                  <c:v>611.99999999998499</c:v>
                </c:pt>
                <c:pt idx="106">
                  <c:v>612.39999999998497</c:v>
                </c:pt>
                <c:pt idx="107">
                  <c:v>612.79999999998495</c:v>
                </c:pt>
                <c:pt idx="108">
                  <c:v>613.19999999998504</c:v>
                </c:pt>
                <c:pt idx="109">
                  <c:v>613.59999999998502</c:v>
                </c:pt>
                <c:pt idx="110">
                  <c:v>613.99999999998499</c:v>
                </c:pt>
                <c:pt idx="111">
                  <c:v>614.39999999998497</c:v>
                </c:pt>
                <c:pt idx="112">
                  <c:v>614.79999999998495</c:v>
                </c:pt>
                <c:pt idx="113">
                  <c:v>615.19999999998504</c:v>
                </c:pt>
                <c:pt idx="114">
                  <c:v>615.59999999998502</c:v>
                </c:pt>
                <c:pt idx="115">
                  <c:v>615.99999999998499</c:v>
                </c:pt>
                <c:pt idx="116">
                  <c:v>616.39999999998497</c:v>
                </c:pt>
                <c:pt idx="117">
                  <c:v>616.79999999998495</c:v>
                </c:pt>
                <c:pt idx="118">
                  <c:v>617.19999999998504</c:v>
                </c:pt>
                <c:pt idx="119">
                  <c:v>617.59999999998502</c:v>
                </c:pt>
                <c:pt idx="120">
                  <c:v>617.99999999998499</c:v>
                </c:pt>
                <c:pt idx="121">
                  <c:v>618.39999999998497</c:v>
                </c:pt>
                <c:pt idx="122">
                  <c:v>618.79999999998495</c:v>
                </c:pt>
                <c:pt idx="123">
                  <c:v>619.19999999998504</c:v>
                </c:pt>
                <c:pt idx="124">
                  <c:v>619.59999999998502</c:v>
                </c:pt>
                <c:pt idx="125">
                  <c:v>619.99999999998499</c:v>
                </c:pt>
                <c:pt idx="126">
                  <c:v>620.39999999998497</c:v>
                </c:pt>
                <c:pt idx="127">
                  <c:v>620.79999999998495</c:v>
                </c:pt>
                <c:pt idx="128">
                  <c:v>621.19999999998504</c:v>
                </c:pt>
                <c:pt idx="129">
                  <c:v>621.59999999998502</c:v>
                </c:pt>
                <c:pt idx="130">
                  <c:v>621.99999999998499</c:v>
                </c:pt>
                <c:pt idx="131">
                  <c:v>622.39999999998497</c:v>
                </c:pt>
                <c:pt idx="132">
                  <c:v>622.79999999998404</c:v>
                </c:pt>
                <c:pt idx="133">
                  <c:v>623.19999999998402</c:v>
                </c:pt>
                <c:pt idx="134">
                  <c:v>623.59999999998399</c:v>
                </c:pt>
                <c:pt idx="135">
                  <c:v>623.99999999998397</c:v>
                </c:pt>
                <c:pt idx="136">
                  <c:v>624.39999999998395</c:v>
                </c:pt>
                <c:pt idx="137">
                  <c:v>624.79999999998404</c:v>
                </c:pt>
                <c:pt idx="138">
                  <c:v>625.19999999998402</c:v>
                </c:pt>
                <c:pt idx="139">
                  <c:v>625.59999999998399</c:v>
                </c:pt>
                <c:pt idx="140">
                  <c:v>625.99999999998397</c:v>
                </c:pt>
                <c:pt idx="141">
                  <c:v>626.39999999998395</c:v>
                </c:pt>
                <c:pt idx="142">
                  <c:v>626.79999999998404</c:v>
                </c:pt>
                <c:pt idx="143">
                  <c:v>627.19999999998402</c:v>
                </c:pt>
                <c:pt idx="144">
                  <c:v>627.59999999998399</c:v>
                </c:pt>
                <c:pt idx="145">
                  <c:v>627.99999999998397</c:v>
                </c:pt>
                <c:pt idx="146">
                  <c:v>628.39999999998395</c:v>
                </c:pt>
                <c:pt idx="147">
                  <c:v>628.79999999998404</c:v>
                </c:pt>
                <c:pt idx="148">
                  <c:v>629.19999999998402</c:v>
                </c:pt>
                <c:pt idx="149">
                  <c:v>629.59999999998399</c:v>
                </c:pt>
                <c:pt idx="150">
                  <c:v>629.99999999998397</c:v>
                </c:pt>
                <c:pt idx="151">
                  <c:v>630.39999999998395</c:v>
                </c:pt>
                <c:pt idx="152">
                  <c:v>630.79999999998404</c:v>
                </c:pt>
                <c:pt idx="153">
                  <c:v>631.19999999998402</c:v>
                </c:pt>
                <c:pt idx="154">
                  <c:v>631.59999999998399</c:v>
                </c:pt>
                <c:pt idx="155">
                  <c:v>631.99999999998397</c:v>
                </c:pt>
                <c:pt idx="156">
                  <c:v>632.39999999998395</c:v>
                </c:pt>
                <c:pt idx="157">
                  <c:v>632.79999999998404</c:v>
                </c:pt>
                <c:pt idx="158">
                  <c:v>633.19999999998402</c:v>
                </c:pt>
                <c:pt idx="159">
                  <c:v>633.59999999998399</c:v>
                </c:pt>
                <c:pt idx="160">
                  <c:v>633.99999999998397</c:v>
                </c:pt>
                <c:pt idx="161">
                  <c:v>634.39999999998395</c:v>
                </c:pt>
                <c:pt idx="162">
                  <c:v>634.79999999998404</c:v>
                </c:pt>
                <c:pt idx="163">
                  <c:v>635.19999999998402</c:v>
                </c:pt>
                <c:pt idx="164">
                  <c:v>635.59999999998399</c:v>
                </c:pt>
                <c:pt idx="165">
                  <c:v>635.99999999998397</c:v>
                </c:pt>
                <c:pt idx="166">
                  <c:v>636.39999999998395</c:v>
                </c:pt>
                <c:pt idx="167">
                  <c:v>636.79999999998404</c:v>
                </c:pt>
                <c:pt idx="168">
                  <c:v>637.19999999998402</c:v>
                </c:pt>
                <c:pt idx="169">
                  <c:v>637.59999999998399</c:v>
                </c:pt>
                <c:pt idx="170">
                  <c:v>637.99999999998397</c:v>
                </c:pt>
                <c:pt idx="171">
                  <c:v>638.39999999998395</c:v>
                </c:pt>
                <c:pt idx="172">
                  <c:v>638.79999999998404</c:v>
                </c:pt>
                <c:pt idx="173">
                  <c:v>639.19999999998402</c:v>
                </c:pt>
                <c:pt idx="174">
                  <c:v>639.59999999998399</c:v>
                </c:pt>
                <c:pt idx="175">
                  <c:v>639.99999999998397</c:v>
                </c:pt>
                <c:pt idx="176">
                  <c:v>640.39999999998304</c:v>
                </c:pt>
                <c:pt idx="177">
                  <c:v>640.79999999998302</c:v>
                </c:pt>
                <c:pt idx="178">
                  <c:v>641.19999999998299</c:v>
                </c:pt>
                <c:pt idx="179">
                  <c:v>641.59999999998297</c:v>
                </c:pt>
                <c:pt idx="180">
                  <c:v>641.99999999998295</c:v>
                </c:pt>
                <c:pt idx="181">
                  <c:v>642.39999999998304</c:v>
                </c:pt>
                <c:pt idx="182">
                  <c:v>642.79999999998302</c:v>
                </c:pt>
                <c:pt idx="183">
                  <c:v>643.19999999998299</c:v>
                </c:pt>
                <c:pt idx="184">
                  <c:v>643.59999999998297</c:v>
                </c:pt>
                <c:pt idx="185">
                  <c:v>643.99999999998295</c:v>
                </c:pt>
                <c:pt idx="186">
                  <c:v>644.39999999998304</c:v>
                </c:pt>
                <c:pt idx="187">
                  <c:v>644.79999999998302</c:v>
                </c:pt>
                <c:pt idx="188">
                  <c:v>645.19999999998299</c:v>
                </c:pt>
                <c:pt idx="189">
                  <c:v>645.59999999998297</c:v>
                </c:pt>
                <c:pt idx="190">
                  <c:v>645.99999999998295</c:v>
                </c:pt>
                <c:pt idx="191">
                  <c:v>646.39999999998304</c:v>
                </c:pt>
                <c:pt idx="192">
                  <c:v>646.79999999998302</c:v>
                </c:pt>
                <c:pt idx="193">
                  <c:v>647.19999999998299</c:v>
                </c:pt>
                <c:pt idx="194">
                  <c:v>647.59999999998297</c:v>
                </c:pt>
                <c:pt idx="195">
                  <c:v>647.99999999998295</c:v>
                </c:pt>
                <c:pt idx="196">
                  <c:v>648.39999999998304</c:v>
                </c:pt>
                <c:pt idx="197">
                  <c:v>648.79999999998302</c:v>
                </c:pt>
                <c:pt idx="198">
                  <c:v>649.19999999998299</c:v>
                </c:pt>
                <c:pt idx="199">
                  <c:v>649.59999999998297</c:v>
                </c:pt>
                <c:pt idx="200">
                  <c:v>649.99999999998295</c:v>
                </c:pt>
                <c:pt idx="201">
                  <c:v>650.39999999998304</c:v>
                </c:pt>
                <c:pt idx="202">
                  <c:v>650.79999999998302</c:v>
                </c:pt>
                <c:pt idx="203">
                  <c:v>651.19999999998299</c:v>
                </c:pt>
                <c:pt idx="204">
                  <c:v>651.59999999998297</c:v>
                </c:pt>
                <c:pt idx="205">
                  <c:v>651.99999999998295</c:v>
                </c:pt>
                <c:pt idx="206">
                  <c:v>652.39999999998304</c:v>
                </c:pt>
                <c:pt idx="207">
                  <c:v>652.79999999998302</c:v>
                </c:pt>
                <c:pt idx="208">
                  <c:v>653.19999999998299</c:v>
                </c:pt>
                <c:pt idx="209">
                  <c:v>653.59999999998297</c:v>
                </c:pt>
                <c:pt idx="210">
                  <c:v>653.99999999998295</c:v>
                </c:pt>
                <c:pt idx="211">
                  <c:v>654.39999999998304</c:v>
                </c:pt>
                <c:pt idx="212">
                  <c:v>654.79999999998302</c:v>
                </c:pt>
                <c:pt idx="213">
                  <c:v>655.19999999998299</c:v>
                </c:pt>
                <c:pt idx="214">
                  <c:v>655.59999999998297</c:v>
                </c:pt>
                <c:pt idx="215">
                  <c:v>655.99999999998295</c:v>
                </c:pt>
                <c:pt idx="216">
                  <c:v>656.39999999998304</c:v>
                </c:pt>
                <c:pt idx="217">
                  <c:v>656.79999999998302</c:v>
                </c:pt>
                <c:pt idx="218">
                  <c:v>657.19999999998299</c:v>
                </c:pt>
                <c:pt idx="219">
                  <c:v>657.59999999998297</c:v>
                </c:pt>
                <c:pt idx="220">
                  <c:v>657.99999999998204</c:v>
                </c:pt>
                <c:pt idx="221">
                  <c:v>658.39999999998201</c:v>
                </c:pt>
                <c:pt idx="222">
                  <c:v>658.79999999998199</c:v>
                </c:pt>
                <c:pt idx="223">
                  <c:v>659.19999999998197</c:v>
                </c:pt>
                <c:pt idx="224">
                  <c:v>659.59999999998195</c:v>
                </c:pt>
                <c:pt idx="225">
                  <c:v>659.99999999998204</c:v>
                </c:pt>
                <c:pt idx="226">
                  <c:v>660.39999999998201</c:v>
                </c:pt>
                <c:pt idx="227">
                  <c:v>660.79999999998199</c:v>
                </c:pt>
                <c:pt idx="228">
                  <c:v>661.19999999998197</c:v>
                </c:pt>
                <c:pt idx="229">
                  <c:v>661.59999999998195</c:v>
                </c:pt>
                <c:pt idx="230">
                  <c:v>661.99999999998204</c:v>
                </c:pt>
                <c:pt idx="231">
                  <c:v>662.39999999998201</c:v>
                </c:pt>
                <c:pt idx="232">
                  <c:v>662.79999999998199</c:v>
                </c:pt>
                <c:pt idx="233">
                  <c:v>663.19999999998197</c:v>
                </c:pt>
                <c:pt idx="234">
                  <c:v>663.59999999998195</c:v>
                </c:pt>
                <c:pt idx="235">
                  <c:v>663.99999999998204</c:v>
                </c:pt>
                <c:pt idx="236">
                  <c:v>664.39999999998201</c:v>
                </c:pt>
                <c:pt idx="237">
                  <c:v>664.79999999998199</c:v>
                </c:pt>
                <c:pt idx="238">
                  <c:v>665.19999999998197</c:v>
                </c:pt>
                <c:pt idx="239">
                  <c:v>665.59999999998195</c:v>
                </c:pt>
                <c:pt idx="240">
                  <c:v>665.99999999998204</c:v>
                </c:pt>
                <c:pt idx="241">
                  <c:v>666.39999999998201</c:v>
                </c:pt>
                <c:pt idx="242">
                  <c:v>666.79999999998199</c:v>
                </c:pt>
                <c:pt idx="243">
                  <c:v>667.19999999998197</c:v>
                </c:pt>
                <c:pt idx="244">
                  <c:v>667.59999999998195</c:v>
                </c:pt>
                <c:pt idx="245">
                  <c:v>667.99999999998204</c:v>
                </c:pt>
                <c:pt idx="246">
                  <c:v>668.39999999998201</c:v>
                </c:pt>
                <c:pt idx="247">
                  <c:v>668.79999999998199</c:v>
                </c:pt>
                <c:pt idx="248">
                  <c:v>669.19999999998197</c:v>
                </c:pt>
                <c:pt idx="249">
                  <c:v>669.59999999998195</c:v>
                </c:pt>
                <c:pt idx="250">
                  <c:v>669.99999999998204</c:v>
                </c:pt>
                <c:pt idx="251">
                  <c:v>670.39999999998201</c:v>
                </c:pt>
                <c:pt idx="252">
                  <c:v>670.79999999998199</c:v>
                </c:pt>
                <c:pt idx="253">
                  <c:v>671.19999999998197</c:v>
                </c:pt>
                <c:pt idx="254">
                  <c:v>671.59999999998195</c:v>
                </c:pt>
                <c:pt idx="255">
                  <c:v>671.99999999998204</c:v>
                </c:pt>
                <c:pt idx="256">
                  <c:v>672.39999999998201</c:v>
                </c:pt>
                <c:pt idx="257">
                  <c:v>672.79999999998199</c:v>
                </c:pt>
                <c:pt idx="258">
                  <c:v>673.19999999998197</c:v>
                </c:pt>
                <c:pt idx="259">
                  <c:v>673.59999999998195</c:v>
                </c:pt>
                <c:pt idx="260">
                  <c:v>673.99999999998204</c:v>
                </c:pt>
                <c:pt idx="261">
                  <c:v>674.39999999998201</c:v>
                </c:pt>
                <c:pt idx="262">
                  <c:v>674.79999999998199</c:v>
                </c:pt>
                <c:pt idx="263">
                  <c:v>675.19999999998197</c:v>
                </c:pt>
                <c:pt idx="264">
                  <c:v>675.59999999998104</c:v>
                </c:pt>
                <c:pt idx="265">
                  <c:v>675.99999999998101</c:v>
                </c:pt>
                <c:pt idx="266">
                  <c:v>676.39999999998099</c:v>
                </c:pt>
                <c:pt idx="267">
                  <c:v>676.79999999998097</c:v>
                </c:pt>
                <c:pt idx="268">
                  <c:v>677.19999999998095</c:v>
                </c:pt>
                <c:pt idx="269">
                  <c:v>677.59999999998104</c:v>
                </c:pt>
                <c:pt idx="270">
                  <c:v>677.99999999998101</c:v>
                </c:pt>
                <c:pt idx="271">
                  <c:v>678.39999999998099</c:v>
                </c:pt>
                <c:pt idx="272">
                  <c:v>678.79999999998097</c:v>
                </c:pt>
                <c:pt idx="273">
                  <c:v>679.19999999998095</c:v>
                </c:pt>
                <c:pt idx="274">
                  <c:v>679.59999999998104</c:v>
                </c:pt>
                <c:pt idx="275">
                  <c:v>679.99999999998101</c:v>
                </c:pt>
                <c:pt idx="276">
                  <c:v>680.39999999998099</c:v>
                </c:pt>
                <c:pt idx="277">
                  <c:v>680.79999999998097</c:v>
                </c:pt>
                <c:pt idx="278">
                  <c:v>681.19999999998095</c:v>
                </c:pt>
                <c:pt idx="279">
                  <c:v>681.59999999998104</c:v>
                </c:pt>
                <c:pt idx="280">
                  <c:v>681.99999999998101</c:v>
                </c:pt>
                <c:pt idx="281">
                  <c:v>682.39999999998099</c:v>
                </c:pt>
                <c:pt idx="282">
                  <c:v>682.79999999998097</c:v>
                </c:pt>
                <c:pt idx="283">
                  <c:v>683.19999999998095</c:v>
                </c:pt>
                <c:pt idx="284">
                  <c:v>683.59999999998104</c:v>
                </c:pt>
                <c:pt idx="285">
                  <c:v>683.99999999998101</c:v>
                </c:pt>
                <c:pt idx="286">
                  <c:v>684.39999999998099</c:v>
                </c:pt>
                <c:pt idx="287">
                  <c:v>684.79999999998097</c:v>
                </c:pt>
                <c:pt idx="288">
                  <c:v>685.19999999998095</c:v>
                </c:pt>
                <c:pt idx="289">
                  <c:v>685.59999999998104</c:v>
                </c:pt>
                <c:pt idx="290">
                  <c:v>685.99999999998101</c:v>
                </c:pt>
                <c:pt idx="291">
                  <c:v>686.39999999998099</c:v>
                </c:pt>
                <c:pt idx="292">
                  <c:v>686.79999999998097</c:v>
                </c:pt>
                <c:pt idx="293">
                  <c:v>687.19999999998095</c:v>
                </c:pt>
                <c:pt idx="294">
                  <c:v>687.59999999998104</c:v>
                </c:pt>
                <c:pt idx="295">
                  <c:v>687.99999999998101</c:v>
                </c:pt>
                <c:pt idx="296">
                  <c:v>688.39999999998099</c:v>
                </c:pt>
                <c:pt idx="297">
                  <c:v>688.79999999998097</c:v>
                </c:pt>
                <c:pt idx="298">
                  <c:v>689.19999999998095</c:v>
                </c:pt>
                <c:pt idx="299">
                  <c:v>689.59999999998104</c:v>
                </c:pt>
                <c:pt idx="300">
                  <c:v>689.99999999998101</c:v>
                </c:pt>
                <c:pt idx="301">
                  <c:v>690.39999999998099</c:v>
                </c:pt>
                <c:pt idx="302">
                  <c:v>690.79999999998097</c:v>
                </c:pt>
                <c:pt idx="303">
                  <c:v>691.19999999998095</c:v>
                </c:pt>
                <c:pt idx="304">
                  <c:v>691.59999999998104</c:v>
                </c:pt>
                <c:pt idx="305">
                  <c:v>691.99999999998101</c:v>
                </c:pt>
                <c:pt idx="306">
                  <c:v>692.39999999998099</c:v>
                </c:pt>
                <c:pt idx="307">
                  <c:v>692.79999999998097</c:v>
                </c:pt>
                <c:pt idx="308">
                  <c:v>693.19999999998004</c:v>
                </c:pt>
                <c:pt idx="309">
                  <c:v>693.59999999998001</c:v>
                </c:pt>
                <c:pt idx="310">
                  <c:v>693.99999999997999</c:v>
                </c:pt>
                <c:pt idx="311">
                  <c:v>694.39999999997997</c:v>
                </c:pt>
                <c:pt idx="312">
                  <c:v>694.79999999997995</c:v>
                </c:pt>
                <c:pt idx="313">
                  <c:v>695.19999999998004</c:v>
                </c:pt>
                <c:pt idx="314">
                  <c:v>695.59999999998001</c:v>
                </c:pt>
                <c:pt idx="315">
                  <c:v>695.99999999997999</c:v>
                </c:pt>
                <c:pt idx="316">
                  <c:v>696.39999999997997</c:v>
                </c:pt>
                <c:pt idx="317">
                  <c:v>696.79999999997995</c:v>
                </c:pt>
                <c:pt idx="318">
                  <c:v>697.19999999998004</c:v>
                </c:pt>
                <c:pt idx="319">
                  <c:v>697.59999999998001</c:v>
                </c:pt>
                <c:pt idx="320">
                  <c:v>697.99999999997999</c:v>
                </c:pt>
                <c:pt idx="321">
                  <c:v>698.39999999997997</c:v>
                </c:pt>
                <c:pt idx="322">
                  <c:v>698.79999999997995</c:v>
                </c:pt>
                <c:pt idx="323">
                  <c:v>699.19999999998004</c:v>
                </c:pt>
                <c:pt idx="324">
                  <c:v>699.59999999998001</c:v>
                </c:pt>
                <c:pt idx="325">
                  <c:v>699.99999999997999</c:v>
                </c:pt>
                <c:pt idx="326">
                  <c:v>700.39999999997997</c:v>
                </c:pt>
                <c:pt idx="327">
                  <c:v>700.79999999997995</c:v>
                </c:pt>
                <c:pt idx="328">
                  <c:v>701.19999999998004</c:v>
                </c:pt>
                <c:pt idx="329">
                  <c:v>701.59999999998001</c:v>
                </c:pt>
                <c:pt idx="330">
                  <c:v>701.99999999997999</c:v>
                </c:pt>
                <c:pt idx="331">
                  <c:v>702.39999999997997</c:v>
                </c:pt>
                <c:pt idx="332">
                  <c:v>702.79999999997995</c:v>
                </c:pt>
                <c:pt idx="333">
                  <c:v>703.19999999998004</c:v>
                </c:pt>
                <c:pt idx="334">
                  <c:v>703.59999999998001</c:v>
                </c:pt>
                <c:pt idx="335">
                  <c:v>703.99999999997999</c:v>
                </c:pt>
                <c:pt idx="336">
                  <c:v>704.39999999997997</c:v>
                </c:pt>
                <c:pt idx="337">
                  <c:v>704.79999999997995</c:v>
                </c:pt>
                <c:pt idx="338">
                  <c:v>705.19999999998004</c:v>
                </c:pt>
                <c:pt idx="339">
                  <c:v>705.59999999998001</c:v>
                </c:pt>
                <c:pt idx="340">
                  <c:v>705.99999999997999</c:v>
                </c:pt>
                <c:pt idx="341">
                  <c:v>706.39999999997997</c:v>
                </c:pt>
                <c:pt idx="342">
                  <c:v>706.79999999997995</c:v>
                </c:pt>
                <c:pt idx="343">
                  <c:v>707.19999999998004</c:v>
                </c:pt>
                <c:pt idx="344">
                  <c:v>707.59999999998001</c:v>
                </c:pt>
                <c:pt idx="345">
                  <c:v>707.99999999997999</c:v>
                </c:pt>
                <c:pt idx="346">
                  <c:v>708.39999999997997</c:v>
                </c:pt>
                <c:pt idx="347">
                  <c:v>708.79999999997995</c:v>
                </c:pt>
                <c:pt idx="348">
                  <c:v>709.19999999998004</c:v>
                </c:pt>
                <c:pt idx="349">
                  <c:v>709.59999999998001</c:v>
                </c:pt>
                <c:pt idx="350">
                  <c:v>709.99999999997999</c:v>
                </c:pt>
                <c:pt idx="351">
                  <c:v>710.39999999997997</c:v>
                </c:pt>
                <c:pt idx="352">
                  <c:v>710.79999999997904</c:v>
                </c:pt>
                <c:pt idx="353">
                  <c:v>711.19999999997901</c:v>
                </c:pt>
                <c:pt idx="354">
                  <c:v>711.59999999997899</c:v>
                </c:pt>
                <c:pt idx="355">
                  <c:v>711.99999999997897</c:v>
                </c:pt>
                <c:pt idx="356">
                  <c:v>712.39999999997895</c:v>
                </c:pt>
                <c:pt idx="357">
                  <c:v>712.79999999997904</c:v>
                </c:pt>
                <c:pt idx="358">
                  <c:v>713.19999999997901</c:v>
                </c:pt>
                <c:pt idx="359">
                  <c:v>713.59999999997899</c:v>
                </c:pt>
                <c:pt idx="360">
                  <c:v>713.99999999997897</c:v>
                </c:pt>
                <c:pt idx="361">
                  <c:v>714.39999999997895</c:v>
                </c:pt>
                <c:pt idx="362">
                  <c:v>714.79999999997904</c:v>
                </c:pt>
                <c:pt idx="363">
                  <c:v>715.19999999997901</c:v>
                </c:pt>
                <c:pt idx="364">
                  <c:v>715.59999999997899</c:v>
                </c:pt>
                <c:pt idx="365">
                  <c:v>715.99999999997897</c:v>
                </c:pt>
                <c:pt idx="366">
                  <c:v>716.39999999997895</c:v>
                </c:pt>
                <c:pt idx="367">
                  <c:v>716.79999999997904</c:v>
                </c:pt>
                <c:pt idx="368">
                  <c:v>717.19999999997901</c:v>
                </c:pt>
                <c:pt idx="369">
                  <c:v>717.59999999997899</c:v>
                </c:pt>
                <c:pt idx="370">
                  <c:v>717.99999999997897</c:v>
                </c:pt>
                <c:pt idx="371">
                  <c:v>718.39999999997895</c:v>
                </c:pt>
                <c:pt idx="372">
                  <c:v>718.79999999997904</c:v>
                </c:pt>
                <c:pt idx="373">
                  <c:v>719.19999999997901</c:v>
                </c:pt>
                <c:pt idx="374">
                  <c:v>719.59999999997899</c:v>
                </c:pt>
                <c:pt idx="375">
                  <c:v>719.99999999997897</c:v>
                </c:pt>
                <c:pt idx="376">
                  <c:v>720.39999999997895</c:v>
                </c:pt>
                <c:pt idx="377">
                  <c:v>720.79999999997904</c:v>
                </c:pt>
                <c:pt idx="378">
                  <c:v>721.19999999997901</c:v>
                </c:pt>
                <c:pt idx="379">
                  <c:v>721.59999999997899</c:v>
                </c:pt>
                <c:pt idx="380">
                  <c:v>721.99999999997897</c:v>
                </c:pt>
                <c:pt idx="381">
                  <c:v>722.39999999997895</c:v>
                </c:pt>
                <c:pt idx="382">
                  <c:v>722.79999999997904</c:v>
                </c:pt>
                <c:pt idx="383">
                  <c:v>723.19999999997901</c:v>
                </c:pt>
                <c:pt idx="384">
                  <c:v>723.59999999997899</c:v>
                </c:pt>
                <c:pt idx="385">
                  <c:v>723.99999999997897</c:v>
                </c:pt>
                <c:pt idx="386">
                  <c:v>724.39999999997895</c:v>
                </c:pt>
                <c:pt idx="387">
                  <c:v>724.79999999997904</c:v>
                </c:pt>
                <c:pt idx="388">
                  <c:v>725.19999999997901</c:v>
                </c:pt>
                <c:pt idx="389">
                  <c:v>725.59999999997899</c:v>
                </c:pt>
                <c:pt idx="390">
                  <c:v>725.99999999997897</c:v>
                </c:pt>
                <c:pt idx="391">
                  <c:v>726.39999999997895</c:v>
                </c:pt>
                <c:pt idx="392">
                  <c:v>726.79999999997904</c:v>
                </c:pt>
                <c:pt idx="393">
                  <c:v>727.19999999997901</c:v>
                </c:pt>
                <c:pt idx="394">
                  <c:v>727.59999999997899</c:v>
                </c:pt>
                <c:pt idx="395">
                  <c:v>727.99999999997897</c:v>
                </c:pt>
                <c:pt idx="396">
                  <c:v>728.39999999997804</c:v>
                </c:pt>
                <c:pt idx="397">
                  <c:v>728.79999999997801</c:v>
                </c:pt>
                <c:pt idx="398">
                  <c:v>729.19999999997799</c:v>
                </c:pt>
                <c:pt idx="399">
                  <c:v>729.59999999997797</c:v>
                </c:pt>
                <c:pt idx="400">
                  <c:v>729.99999999997794</c:v>
                </c:pt>
                <c:pt idx="401">
                  <c:v>730.39999999997804</c:v>
                </c:pt>
                <c:pt idx="402">
                  <c:v>730.79999999997801</c:v>
                </c:pt>
                <c:pt idx="403">
                  <c:v>731.19999999997799</c:v>
                </c:pt>
                <c:pt idx="404">
                  <c:v>731.59999999997797</c:v>
                </c:pt>
                <c:pt idx="405">
                  <c:v>731.99999999997794</c:v>
                </c:pt>
                <c:pt idx="406">
                  <c:v>732.39999999997804</c:v>
                </c:pt>
                <c:pt idx="407">
                  <c:v>732.79999999997801</c:v>
                </c:pt>
                <c:pt idx="408">
                  <c:v>733.19999999997799</c:v>
                </c:pt>
                <c:pt idx="409">
                  <c:v>733.59999999997797</c:v>
                </c:pt>
                <c:pt idx="410">
                  <c:v>733.99999999997794</c:v>
                </c:pt>
                <c:pt idx="411">
                  <c:v>734.39999999997804</c:v>
                </c:pt>
                <c:pt idx="412">
                  <c:v>734.79999999997801</c:v>
                </c:pt>
                <c:pt idx="413">
                  <c:v>735.19999999997799</c:v>
                </c:pt>
                <c:pt idx="414">
                  <c:v>735.59999999997797</c:v>
                </c:pt>
                <c:pt idx="415">
                  <c:v>735.99999999997794</c:v>
                </c:pt>
                <c:pt idx="416">
                  <c:v>736.39999999997804</c:v>
                </c:pt>
                <c:pt idx="417">
                  <c:v>736.79999999997801</c:v>
                </c:pt>
                <c:pt idx="418">
                  <c:v>737.19999999997799</c:v>
                </c:pt>
                <c:pt idx="419">
                  <c:v>737.59999999997797</c:v>
                </c:pt>
                <c:pt idx="420">
                  <c:v>737.99999999997794</c:v>
                </c:pt>
                <c:pt idx="421">
                  <c:v>738.39999999997804</c:v>
                </c:pt>
                <c:pt idx="422">
                  <c:v>738.79999999997801</c:v>
                </c:pt>
                <c:pt idx="423">
                  <c:v>739.19999999997799</c:v>
                </c:pt>
                <c:pt idx="424">
                  <c:v>739.59999999997797</c:v>
                </c:pt>
                <c:pt idx="425">
                  <c:v>739.99999999997794</c:v>
                </c:pt>
                <c:pt idx="426">
                  <c:v>740.39999999997804</c:v>
                </c:pt>
                <c:pt idx="427">
                  <c:v>740.79999999997801</c:v>
                </c:pt>
                <c:pt idx="428">
                  <c:v>741.19999999997799</c:v>
                </c:pt>
                <c:pt idx="429">
                  <c:v>741.59999999997797</c:v>
                </c:pt>
                <c:pt idx="430">
                  <c:v>741.99999999997794</c:v>
                </c:pt>
                <c:pt idx="431">
                  <c:v>742.39999999997804</c:v>
                </c:pt>
                <c:pt idx="432">
                  <c:v>742.79999999997801</c:v>
                </c:pt>
                <c:pt idx="433">
                  <c:v>743.19999999997799</c:v>
                </c:pt>
                <c:pt idx="434">
                  <c:v>743.59999999997797</c:v>
                </c:pt>
                <c:pt idx="435">
                  <c:v>743.99999999997794</c:v>
                </c:pt>
                <c:pt idx="436">
                  <c:v>744.39999999997804</c:v>
                </c:pt>
                <c:pt idx="437">
                  <c:v>744.79999999997801</c:v>
                </c:pt>
                <c:pt idx="438">
                  <c:v>745.19999999997799</c:v>
                </c:pt>
                <c:pt idx="439">
                  <c:v>745.59999999997797</c:v>
                </c:pt>
                <c:pt idx="440">
                  <c:v>745.99999999997704</c:v>
                </c:pt>
                <c:pt idx="441">
                  <c:v>746.39999999997701</c:v>
                </c:pt>
                <c:pt idx="442">
                  <c:v>746.79999999997699</c:v>
                </c:pt>
                <c:pt idx="443">
                  <c:v>747.19999999997697</c:v>
                </c:pt>
                <c:pt idx="444">
                  <c:v>747.59999999997694</c:v>
                </c:pt>
                <c:pt idx="445">
                  <c:v>747.99999999997704</c:v>
                </c:pt>
                <c:pt idx="446">
                  <c:v>748.39999999997701</c:v>
                </c:pt>
                <c:pt idx="447">
                  <c:v>748.79999999997699</c:v>
                </c:pt>
                <c:pt idx="448">
                  <c:v>749.19999999997697</c:v>
                </c:pt>
                <c:pt idx="449">
                  <c:v>749.59999999997694</c:v>
                </c:pt>
                <c:pt idx="450">
                  <c:v>749.99999999997704</c:v>
                </c:pt>
              </c:numCache>
            </c:numRef>
          </c:cat>
          <c:val>
            <c:numRef>
              <c:f>spettri!$AA$552:$AA$1002</c:f>
              <c:numCache>
                <c:formatCode>General</c:formatCode>
                <c:ptCount val="451"/>
                <c:pt idx="0">
                  <c:v>78979.007710768012</c:v>
                </c:pt>
                <c:pt idx="1">
                  <c:v>79870.303737018621</c:v>
                </c:pt>
                <c:pt idx="2">
                  <c:v>80725.344188546296</c:v>
                </c:pt>
                <c:pt idx="3">
                  <c:v>81545.426669996814</c:v>
                </c:pt>
                <c:pt idx="4">
                  <c:v>82325.846586097003</c:v>
                </c:pt>
                <c:pt idx="5">
                  <c:v>83072.355812861977</c:v>
                </c:pt>
                <c:pt idx="6">
                  <c:v>83794.412638358714</c:v>
                </c:pt>
                <c:pt idx="7">
                  <c:v>84517.216740318065</c:v>
                </c:pt>
                <c:pt idx="8">
                  <c:v>85247.350607097978</c:v>
                </c:pt>
                <c:pt idx="9">
                  <c:v>85968.507948292623</c:v>
                </c:pt>
                <c:pt idx="10">
                  <c:v>86689.881537988142</c:v>
                </c:pt>
                <c:pt idx="11">
                  <c:v>87412.518543286162</c:v>
                </c:pt>
                <c:pt idx="12">
                  <c:v>88121.041624466161</c:v>
                </c:pt>
                <c:pt idx="13">
                  <c:v>88814.138347382046</c:v>
                </c:pt>
                <c:pt idx="14">
                  <c:v>89491.243109793984</c:v>
                </c:pt>
                <c:pt idx="15">
                  <c:v>90155.330380669431</c:v>
                </c:pt>
                <c:pt idx="16">
                  <c:v>90795.412858378419</c:v>
                </c:pt>
                <c:pt idx="17">
                  <c:v>91407.036375186814</c:v>
                </c:pt>
                <c:pt idx="18">
                  <c:v>92013.35565374259</c:v>
                </c:pt>
                <c:pt idx="19">
                  <c:v>92620.038749958403</c:v>
                </c:pt>
                <c:pt idx="20">
                  <c:v>93224.29337296731</c:v>
                </c:pt>
                <c:pt idx="21">
                  <c:v>93813.003727553674</c:v>
                </c:pt>
                <c:pt idx="22">
                  <c:v>94391.705189292756</c:v>
                </c:pt>
                <c:pt idx="23">
                  <c:v>94943.874908017548</c:v>
                </c:pt>
                <c:pt idx="24">
                  <c:v>95462.281397928382</c:v>
                </c:pt>
                <c:pt idx="25">
                  <c:v>95949.451549551741</c:v>
                </c:pt>
                <c:pt idx="26">
                  <c:v>96425.398598883854</c:v>
                </c:pt>
                <c:pt idx="27">
                  <c:v>96887.064627436601</c:v>
                </c:pt>
                <c:pt idx="28">
                  <c:v>97335.098632651629</c:v>
                </c:pt>
                <c:pt idx="29">
                  <c:v>97755.603047549565</c:v>
                </c:pt>
                <c:pt idx="30">
                  <c:v>98155.293021170131</c:v>
                </c:pt>
                <c:pt idx="31">
                  <c:v>98526.322787851386</c:v>
                </c:pt>
                <c:pt idx="32">
                  <c:v>98875.889283772936</c:v>
                </c:pt>
                <c:pt idx="33">
                  <c:v>99194.484955387816</c:v>
                </c:pt>
                <c:pt idx="34">
                  <c:v>99481.893499876242</c:v>
                </c:pt>
                <c:pt idx="35">
                  <c:v>99719.365126505159</c:v>
                </c:pt>
                <c:pt idx="36">
                  <c:v>99914.696449096897</c:v>
                </c:pt>
                <c:pt idx="37">
                  <c:v>100050.23416882141</c:v>
                </c:pt>
                <c:pt idx="38">
                  <c:v>100139.27620467599</c:v>
                </c:pt>
                <c:pt idx="39">
                  <c:v>100191.89540618964</c:v>
                </c:pt>
                <c:pt idx="40">
                  <c:v>100223.90172372501</c:v>
                </c:pt>
                <c:pt idx="41">
                  <c:v>100242.95919940494</c:v>
                </c:pt>
                <c:pt idx="42">
                  <c:v>100246.59014886149</c:v>
                </c:pt>
                <c:pt idx="43">
                  <c:v>100250.270363798</c:v>
                </c:pt>
                <c:pt idx="44">
                  <c:v>100251.15822854612</c:v>
                </c:pt>
                <c:pt idx="45">
                  <c:v>100252.0953044553</c:v>
                </c:pt>
                <c:pt idx="46">
                  <c:v>100258.10082295838</c:v>
                </c:pt>
                <c:pt idx="47">
                  <c:v>100240.40133029621</c:v>
                </c:pt>
                <c:pt idx="48">
                  <c:v>100202.77221911767</c:v>
                </c:pt>
                <c:pt idx="49">
                  <c:v>100160.25641854508</c:v>
                </c:pt>
                <c:pt idx="50">
                  <c:v>100122.47967888598</c:v>
                </c:pt>
                <c:pt idx="51">
                  <c:v>100094.22998561276</c:v>
                </c:pt>
                <c:pt idx="52">
                  <c:v>100095.37317352183</c:v>
                </c:pt>
                <c:pt idx="53">
                  <c:v>100150.02716895915</c:v>
                </c:pt>
                <c:pt idx="54">
                  <c:v>100255.09984473772</c:v>
                </c:pt>
                <c:pt idx="55">
                  <c:v>100377.11317648337</c:v>
                </c:pt>
                <c:pt idx="56">
                  <c:v>100540.42083688448</c:v>
                </c:pt>
                <c:pt idx="57">
                  <c:v>100769.092079667</c:v>
                </c:pt>
                <c:pt idx="58">
                  <c:v>101039.44108024679</c:v>
                </c:pt>
                <c:pt idx="59">
                  <c:v>101354.99268509078</c:v>
                </c:pt>
                <c:pt idx="60">
                  <c:v>101709.69537948383</c:v>
                </c:pt>
                <c:pt idx="61">
                  <c:v>102120.90268025477</c:v>
                </c:pt>
                <c:pt idx="62">
                  <c:v>102583.77733144874</c:v>
                </c:pt>
                <c:pt idx="63">
                  <c:v>103101.32787743612</c:v>
                </c:pt>
                <c:pt idx="64">
                  <c:v>103689.72814556098</c:v>
                </c:pt>
                <c:pt idx="65">
                  <c:v>104361.82853069858</c:v>
                </c:pt>
                <c:pt idx="66">
                  <c:v>105090.15317873289</c:v>
                </c:pt>
                <c:pt idx="67">
                  <c:v>105867.12161070212</c:v>
                </c:pt>
                <c:pt idx="68">
                  <c:v>106688.72743993573</c:v>
                </c:pt>
                <c:pt idx="69">
                  <c:v>107565.525219123</c:v>
                </c:pt>
                <c:pt idx="70">
                  <c:v>108504.31396672243</c:v>
                </c:pt>
                <c:pt idx="71">
                  <c:v>109521.96538276225</c:v>
                </c:pt>
                <c:pt idx="72">
                  <c:v>110612.8262604858</c:v>
                </c:pt>
                <c:pt idx="73">
                  <c:v>111758.57936548328</c:v>
                </c:pt>
                <c:pt idx="74">
                  <c:v>112941.52207412318</c:v>
                </c:pt>
                <c:pt idx="75">
                  <c:v>114131.10106164109</c:v>
                </c:pt>
                <c:pt idx="76">
                  <c:v>115343.14119688215</c:v>
                </c:pt>
                <c:pt idx="77">
                  <c:v>116586.23574424908</c:v>
                </c:pt>
                <c:pt idx="78">
                  <c:v>117873.98245905925</c:v>
                </c:pt>
                <c:pt idx="79">
                  <c:v>119206.03221485447</c:v>
                </c:pt>
                <c:pt idx="80">
                  <c:v>120582.61625259268</c:v>
                </c:pt>
                <c:pt idx="81">
                  <c:v>121991.13469391993</c:v>
                </c:pt>
                <c:pt idx="82">
                  <c:v>123414.7649116705</c:v>
                </c:pt>
                <c:pt idx="83">
                  <c:v>124834.45738742902</c:v>
                </c:pt>
                <c:pt idx="84">
                  <c:v>126243.54570409727</c:v>
                </c:pt>
                <c:pt idx="85">
                  <c:v>127658.0711766413</c:v>
                </c:pt>
                <c:pt idx="86">
                  <c:v>129053.49769733075</c:v>
                </c:pt>
                <c:pt idx="87">
                  <c:v>130435.36092834317</c:v>
                </c:pt>
                <c:pt idx="88">
                  <c:v>131815.12979048913</c:v>
                </c:pt>
                <c:pt idx="89">
                  <c:v>133213.20106254713</c:v>
                </c:pt>
                <c:pt idx="90">
                  <c:v>134625.75013570458</c:v>
                </c:pt>
                <c:pt idx="91">
                  <c:v>136045.28003984186</c:v>
                </c:pt>
                <c:pt idx="92">
                  <c:v>137449.99797921776</c:v>
                </c:pt>
                <c:pt idx="93">
                  <c:v>138840.43501145465</c:v>
                </c:pt>
                <c:pt idx="94">
                  <c:v>140196.29280475437</c:v>
                </c:pt>
                <c:pt idx="95">
                  <c:v>141504.10646210116</c:v>
                </c:pt>
                <c:pt idx="96">
                  <c:v>142772.238229218</c:v>
                </c:pt>
                <c:pt idx="97">
                  <c:v>144006.87225184101</c:v>
                </c:pt>
                <c:pt idx="98">
                  <c:v>145190.62060682246</c:v>
                </c:pt>
                <c:pt idx="99">
                  <c:v>146317.63307980477</c:v>
                </c:pt>
                <c:pt idx="100">
                  <c:v>147409.18632738927</c:v>
                </c:pt>
                <c:pt idx="101">
                  <c:v>148471.94665303387</c:v>
                </c:pt>
                <c:pt idx="102">
                  <c:v>149477.80405933945</c:v>
                </c:pt>
                <c:pt idx="103">
                  <c:v>150438.87643990014</c:v>
                </c:pt>
                <c:pt idx="104">
                  <c:v>151373.03379160567</c:v>
                </c:pt>
                <c:pt idx="105">
                  <c:v>152283.8500634463</c:v>
                </c:pt>
                <c:pt idx="106">
                  <c:v>153158.90724390832</c:v>
                </c:pt>
                <c:pt idx="107">
                  <c:v>153994.71497182068</c:v>
                </c:pt>
                <c:pt idx="108">
                  <c:v>154797.77234534215</c:v>
                </c:pt>
                <c:pt idx="109">
                  <c:v>155534.46831383766</c:v>
                </c:pt>
                <c:pt idx="110">
                  <c:v>156171.45745929584</c:v>
                </c:pt>
                <c:pt idx="111">
                  <c:v>156725.1298575617</c:v>
                </c:pt>
                <c:pt idx="112">
                  <c:v>157224.37696153505</c:v>
                </c:pt>
                <c:pt idx="113">
                  <c:v>157680.40246464781</c:v>
                </c:pt>
                <c:pt idx="114">
                  <c:v>158081.38808734794</c:v>
                </c:pt>
                <c:pt idx="115">
                  <c:v>158408.66771070118</c:v>
                </c:pt>
                <c:pt idx="116">
                  <c:v>158666.51309706038</c:v>
                </c:pt>
                <c:pt idx="117">
                  <c:v>158834.7934361893</c:v>
                </c:pt>
                <c:pt idx="118">
                  <c:v>158926.98848926739</c:v>
                </c:pt>
                <c:pt idx="119">
                  <c:v>158968.2142818821</c:v>
                </c:pt>
                <c:pt idx="120">
                  <c:v>158983.18870462442</c:v>
                </c:pt>
                <c:pt idx="121">
                  <c:v>158984.02981904754</c:v>
                </c:pt>
                <c:pt idx="122">
                  <c:v>158949.80999137321</c:v>
                </c:pt>
                <c:pt idx="123">
                  <c:v>158870.40702261287</c:v>
                </c:pt>
                <c:pt idx="124">
                  <c:v>158733.22108873143</c:v>
                </c:pt>
                <c:pt idx="125">
                  <c:v>158520.46600793899</c:v>
                </c:pt>
                <c:pt idx="126">
                  <c:v>158234.20159948198</c:v>
                </c:pt>
                <c:pt idx="127">
                  <c:v>157886.7279597132</c:v>
                </c:pt>
                <c:pt idx="128">
                  <c:v>157491.07738501127</c:v>
                </c:pt>
                <c:pt idx="129">
                  <c:v>157040.80015633773</c:v>
                </c:pt>
                <c:pt idx="130">
                  <c:v>156553.06786435982</c:v>
                </c:pt>
                <c:pt idx="131">
                  <c:v>156037.82081156518</c:v>
                </c:pt>
                <c:pt idx="132">
                  <c:v>155489.17449091768</c:v>
                </c:pt>
                <c:pt idx="133">
                  <c:v>154902.47348864452</c:v>
                </c:pt>
                <c:pt idx="134">
                  <c:v>154277.73263424603</c:v>
                </c:pt>
                <c:pt idx="135">
                  <c:v>153625.93937265323</c:v>
                </c:pt>
                <c:pt idx="136">
                  <c:v>152947.52617120725</c:v>
                </c:pt>
                <c:pt idx="137">
                  <c:v>152251.12075995104</c:v>
                </c:pt>
                <c:pt idx="138">
                  <c:v>151562.68944761844</c:v>
                </c:pt>
                <c:pt idx="139">
                  <c:v>150901.98001054369</c:v>
                </c:pt>
                <c:pt idx="140">
                  <c:v>150257.09083329447</c:v>
                </c:pt>
                <c:pt idx="141">
                  <c:v>149619.31047936558</c:v>
                </c:pt>
                <c:pt idx="142">
                  <c:v>148993.14232264966</c:v>
                </c:pt>
                <c:pt idx="143">
                  <c:v>148388.84133645732</c:v>
                </c:pt>
                <c:pt idx="144">
                  <c:v>147803.31532927751</c:v>
                </c:pt>
                <c:pt idx="145">
                  <c:v>147262.32913652458</c:v>
                </c:pt>
                <c:pt idx="146">
                  <c:v>146806.64178579109</c:v>
                </c:pt>
                <c:pt idx="147">
                  <c:v>146464.01402937499</c:v>
                </c:pt>
                <c:pt idx="148">
                  <c:v>146221.09885075828</c:v>
                </c:pt>
                <c:pt idx="149">
                  <c:v>146075.3200939346</c:v>
                </c:pt>
                <c:pt idx="150">
                  <c:v>146038.41245063685</c:v>
                </c:pt>
                <c:pt idx="151">
                  <c:v>146113.46810737351</c:v>
                </c:pt>
                <c:pt idx="152">
                  <c:v>146294.46978278641</c:v>
                </c:pt>
                <c:pt idx="153">
                  <c:v>146615.95770047419</c:v>
                </c:pt>
                <c:pt idx="154">
                  <c:v>147115.7313868608</c:v>
                </c:pt>
                <c:pt idx="155">
                  <c:v>147797.4973972993</c:v>
                </c:pt>
                <c:pt idx="156">
                  <c:v>148636.75437129935</c:v>
                </c:pt>
                <c:pt idx="157">
                  <c:v>149627.96662202521</c:v>
                </c:pt>
                <c:pt idx="158">
                  <c:v>150772.4812715415</c:v>
                </c:pt>
                <c:pt idx="159">
                  <c:v>152082.53423724108</c:v>
                </c:pt>
                <c:pt idx="160">
                  <c:v>153554.8021163157</c:v>
                </c:pt>
                <c:pt idx="161">
                  <c:v>155217.70945834456</c:v>
                </c:pt>
                <c:pt idx="162">
                  <c:v>157114.10946216658</c:v>
                </c:pt>
                <c:pt idx="163">
                  <c:v>159250.41752448108</c:v>
                </c:pt>
                <c:pt idx="164">
                  <c:v>161603.06148742186</c:v>
                </c:pt>
                <c:pt idx="165">
                  <c:v>164177.09488010293</c:v>
                </c:pt>
                <c:pt idx="166">
                  <c:v>166978.35294408043</c:v>
                </c:pt>
                <c:pt idx="167">
                  <c:v>169989.34939320589</c:v>
                </c:pt>
                <c:pt idx="168">
                  <c:v>173205.61534388529</c:v>
                </c:pt>
                <c:pt idx="169">
                  <c:v>176631.05893843144</c:v>
                </c:pt>
                <c:pt idx="170">
                  <c:v>180271.2498994171</c:v>
                </c:pt>
                <c:pt idx="171">
                  <c:v>184091.81518888712</c:v>
                </c:pt>
                <c:pt idx="172">
                  <c:v>188080.80378262809</c:v>
                </c:pt>
                <c:pt idx="173">
                  <c:v>192256.76871571108</c:v>
                </c:pt>
                <c:pt idx="174">
                  <c:v>196618.56451235275</c:v>
                </c:pt>
                <c:pt idx="175">
                  <c:v>201127.24602704475</c:v>
                </c:pt>
                <c:pt idx="176">
                  <c:v>205790.39387704741</c:v>
                </c:pt>
                <c:pt idx="177">
                  <c:v>210608.95661452279</c:v>
                </c:pt>
                <c:pt idx="178">
                  <c:v>215550.43932188133</c:v>
                </c:pt>
                <c:pt idx="179">
                  <c:v>220594.4155316831</c:v>
                </c:pt>
                <c:pt idx="180">
                  <c:v>225739.02665106487</c:v>
                </c:pt>
                <c:pt idx="181">
                  <c:v>231025.83279925986</c:v>
                </c:pt>
                <c:pt idx="182">
                  <c:v>236420.49512235384</c:v>
                </c:pt>
                <c:pt idx="183">
                  <c:v>241887.76050194609</c:v>
                </c:pt>
                <c:pt idx="184">
                  <c:v>247432.58413381083</c:v>
                </c:pt>
                <c:pt idx="185">
                  <c:v>253039.90800738649</c:v>
                </c:pt>
                <c:pt idx="186">
                  <c:v>258689.18799701368</c:v>
                </c:pt>
                <c:pt idx="187">
                  <c:v>264382.20360811841</c:v>
                </c:pt>
                <c:pt idx="188">
                  <c:v>270133.40292848065</c:v>
                </c:pt>
                <c:pt idx="189">
                  <c:v>275955.5034700156</c:v>
                </c:pt>
                <c:pt idx="190">
                  <c:v>281848.88880016387</c:v>
                </c:pt>
                <c:pt idx="191">
                  <c:v>287807.74308622826</c:v>
                </c:pt>
                <c:pt idx="192">
                  <c:v>293843.86958564346</c:v>
                </c:pt>
                <c:pt idx="193">
                  <c:v>299965.14866801014</c:v>
                </c:pt>
                <c:pt idx="194">
                  <c:v>306200.03923490737</c:v>
                </c:pt>
                <c:pt idx="195">
                  <c:v>312592.95757414005</c:v>
                </c:pt>
                <c:pt idx="196">
                  <c:v>319173.17865172954</c:v>
                </c:pt>
                <c:pt idx="197">
                  <c:v>325964.33883416257</c:v>
                </c:pt>
                <c:pt idx="198">
                  <c:v>333005.98268764879</c:v>
                </c:pt>
                <c:pt idx="199">
                  <c:v>340305.92202109023</c:v>
                </c:pt>
                <c:pt idx="200">
                  <c:v>347889.45470725896</c:v>
                </c:pt>
                <c:pt idx="201">
                  <c:v>355774.16570656444</c:v>
                </c:pt>
                <c:pt idx="202">
                  <c:v>363992.80081869662</c:v>
                </c:pt>
                <c:pt idx="203">
                  <c:v>372570.60876458819</c:v>
                </c:pt>
                <c:pt idx="204">
                  <c:v>381521.46775667806</c:v>
                </c:pt>
                <c:pt idx="205">
                  <c:v>390854.73316533177</c:v>
                </c:pt>
                <c:pt idx="206">
                  <c:v>400583.41798670654</c:v>
                </c:pt>
                <c:pt idx="207">
                  <c:v>410707.10446932126</c:v>
                </c:pt>
                <c:pt idx="208">
                  <c:v>421257.40774192492</c:v>
                </c:pt>
                <c:pt idx="209">
                  <c:v>432249.65130440163</c:v>
                </c:pt>
                <c:pt idx="210">
                  <c:v>443688.82020414347</c:v>
                </c:pt>
                <c:pt idx="211">
                  <c:v>455560.28423459159</c:v>
                </c:pt>
                <c:pt idx="212">
                  <c:v>467778.52964858781</c:v>
                </c:pt>
                <c:pt idx="213">
                  <c:v>480256.16423768771</c:v>
                </c:pt>
                <c:pt idx="214">
                  <c:v>492935.71984589146</c:v>
                </c:pt>
                <c:pt idx="215">
                  <c:v>505769.61940852634</c:v>
                </c:pt>
                <c:pt idx="216">
                  <c:v>518732.17665408197</c:v>
                </c:pt>
                <c:pt idx="217">
                  <c:v>531789.46134106256</c:v>
                </c:pt>
                <c:pt idx="218">
                  <c:v>544870.92384059238</c:v>
                </c:pt>
                <c:pt idx="219">
                  <c:v>557886.88085436134</c:v>
                </c:pt>
                <c:pt idx="220">
                  <c:v>570719.03833521809</c:v>
                </c:pt>
                <c:pt idx="221">
                  <c:v>583238.53237960406</c:v>
                </c:pt>
                <c:pt idx="222">
                  <c:v>595355.97995043022</c:v>
                </c:pt>
                <c:pt idx="223">
                  <c:v>606949.89625341608</c:v>
                </c:pt>
                <c:pt idx="224">
                  <c:v>617932.90872125956</c:v>
                </c:pt>
                <c:pt idx="225">
                  <c:v>628196.01905291528</c:v>
                </c:pt>
                <c:pt idx="226">
                  <c:v>637660.43342724373</c:v>
                </c:pt>
                <c:pt idx="227">
                  <c:v>646240.20958658447</c:v>
                </c:pt>
                <c:pt idx="228">
                  <c:v>653867.49177560885</c:v>
                </c:pt>
                <c:pt idx="229">
                  <c:v>660467.27600008633</c:v>
                </c:pt>
                <c:pt idx="230">
                  <c:v>665924.86165969749</c:v>
                </c:pt>
                <c:pt idx="231">
                  <c:v>670150.00027379079</c:v>
                </c:pt>
                <c:pt idx="232">
                  <c:v>673082.98174333829</c:v>
                </c:pt>
                <c:pt idx="233">
                  <c:v>674666.8882651818</c:v>
                </c:pt>
                <c:pt idx="234">
                  <c:v>674926.95386905246</c:v>
                </c:pt>
                <c:pt idx="235">
                  <c:v>673837.33004773664</c:v>
                </c:pt>
                <c:pt idx="236">
                  <c:v>671370.07398447662</c:v>
                </c:pt>
                <c:pt idx="237">
                  <c:v>667536.82198334637</c:v>
                </c:pt>
                <c:pt idx="238">
                  <c:v>662297.08058005047</c:v>
                </c:pt>
                <c:pt idx="239">
                  <c:v>655672.11157202919</c:v>
                </c:pt>
                <c:pt idx="240">
                  <c:v>647681.94771777838</c:v>
                </c:pt>
                <c:pt idx="241">
                  <c:v>638369.34368517727</c:v>
                </c:pt>
                <c:pt idx="242">
                  <c:v>627825.72772834159</c:v>
                </c:pt>
                <c:pt idx="243">
                  <c:v>616116.46334567328</c:v>
                </c:pt>
                <c:pt idx="244">
                  <c:v>603312.31661216915</c:v>
                </c:pt>
                <c:pt idx="245">
                  <c:v>589521.67120809085</c:v>
                </c:pt>
                <c:pt idx="246">
                  <c:v>574831.64899660437</c:v>
                </c:pt>
                <c:pt idx="247">
                  <c:v>559319.43167168414</c:v>
                </c:pt>
                <c:pt idx="248">
                  <c:v>543038.08268969785</c:v>
                </c:pt>
                <c:pt idx="249">
                  <c:v>526077.2849537154</c:v>
                </c:pt>
                <c:pt idx="250">
                  <c:v>508545.02414229774</c:v>
                </c:pt>
                <c:pt idx="251">
                  <c:v>490584.02703806426</c:v>
                </c:pt>
                <c:pt idx="252">
                  <c:v>472295.26408227719</c:v>
                </c:pt>
                <c:pt idx="253">
                  <c:v>453795.26458684111</c:v>
                </c:pt>
                <c:pt idx="254">
                  <c:v>435206.54107461823</c:v>
                </c:pt>
                <c:pt idx="255">
                  <c:v>416609.3672581322</c:v>
                </c:pt>
                <c:pt idx="256">
                  <c:v>398066.96314473933</c:v>
                </c:pt>
                <c:pt idx="257">
                  <c:v>379640.4693753919</c:v>
                </c:pt>
                <c:pt idx="258">
                  <c:v>361382.74806643435</c:v>
                </c:pt>
                <c:pt idx="259">
                  <c:v>343370.6809125641</c:v>
                </c:pt>
                <c:pt idx="260">
                  <c:v>325627.65834310575</c:v>
                </c:pt>
                <c:pt idx="261">
                  <c:v>308223.09942463174</c:v>
                </c:pt>
                <c:pt idx="262">
                  <c:v>291239.02333435201</c:v>
                </c:pt>
                <c:pt idx="263">
                  <c:v>274754.87286618946</c:v>
                </c:pt>
                <c:pt idx="264">
                  <c:v>258818.54017053547</c:v>
                </c:pt>
                <c:pt idx="265">
                  <c:v>243454.2611482185</c:v>
                </c:pt>
                <c:pt idx="266">
                  <c:v>228696.03005173476</c:v>
                </c:pt>
                <c:pt idx="267">
                  <c:v>214573.26952990505</c:v>
                </c:pt>
                <c:pt idx="268">
                  <c:v>201075.15931843931</c:v>
                </c:pt>
                <c:pt idx="269">
                  <c:v>188208.71443235799</c:v>
                </c:pt>
                <c:pt idx="270">
                  <c:v>175968.53231972415</c:v>
                </c:pt>
                <c:pt idx="271">
                  <c:v>164328.10062172465</c:v>
                </c:pt>
                <c:pt idx="272">
                  <c:v>153258.61138929924</c:v>
                </c:pt>
                <c:pt idx="273">
                  <c:v>142757.237979581</c:v>
                </c:pt>
                <c:pt idx="274">
                  <c:v>132845.77315364784</c:v>
                </c:pt>
                <c:pt idx="275">
                  <c:v>123528.27274161465</c:v>
                </c:pt>
                <c:pt idx="276">
                  <c:v>114806.9636790448</c:v>
                </c:pt>
                <c:pt idx="277">
                  <c:v>106650.72743417403</c:v>
                </c:pt>
                <c:pt idx="278">
                  <c:v>99026.35140762676</c:v>
                </c:pt>
                <c:pt idx="279">
                  <c:v>91897.712690364366</c:v>
                </c:pt>
                <c:pt idx="280">
                  <c:v>85236.5684860076</c:v>
                </c:pt>
                <c:pt idx="281">
                  <c:v>79008.309980598176</c:v>
                </c:pt>
                <c:pt idx="282">
                  <c:v>73203.478807092019</c:v>
                </c:pt>
                <c:pt idx="283">
                  <c:v>67812.001972659069</c:v>
                </c:pt>
                <c:pt idx="284">
                  <c:v>62806.733232144448</c:v>
                </c:pt>
                <c:pt idx="285">
                  <c:v>58174.256667410235</c:v>
                </c:pt>
                <c:pt idx="286">
                  <c:v>53887.50959646258</c:v>
                </c:pt>
                <c:pt idx="287">
                  <c:v>49948.153802183951</c:v>
                </c:pt>
                <c:pt idx="288">
                  <c:v>46314.565124679641</c:v>
                </c:pt>
                <c:pt idx="289">
                  <c:v>42952.001951011182</c:v>
                </c:pt>
                <c:pt idx="290">
                  <c:v>39817.527608160708</c:v>
                </c:pt>
                <c:pt idx="291">
                  <c:v>36884.51190113106</c:v>
                </c:pt>
                <c:pt idx="292">
                  <c:v>34143.678527338343</c:v>
                </c:pt>
                <c:pt idx="293">
                  <c:v>31596.438362906334</c:v>
                </c:pt>
                <c:pt idx="294">
                  <c:v>29247.545352567769</c:v>
                </c:pt>
                <c:pt idx="295">
                  <c:v>27113.423701889515</c:v>
                </c:pt>
                <c:pt idx="296">
                  <c:v>25151.800643772673</c:v>
                </c:pt>
                <c:pt idx="297">
                  <c:v>23361.412703293321</c:v>
                </c:pt>
                <c:pt idx="298">
                  <c:v>21708.250719477801</c:v>
                </c:pt>
                <c:pt idx="299">
                  <c:v>20182.256504338202</c:v>
                </c:pt>
                <c:pt idx="300">
                  <c:v>18778.110980116431</c:v>
                </c:pt>
                <c:pt idx="301">
                  <c:v>17471.627210208804</c:v>
                </c:pt>
                <c:pt idx="302">
                  <c:v>16282.120360307465</c:v>
                </c:pt>
                <c:pt idx="303">
                  <c:v>15188.014026473211</c:v>
                </c:pt>
                <c:pt idx="304">
                  <c:v>14170.125693690472</c:v>
                </c:pt>
                <c:pt idx="305">
                  <c:v>13226.493910715961</c:v>
                </c:pt>
                <c:pt idx="306">
                  <c:v>12340.212541541821</c:v>
                </c:pt>
                <c:pt idx="307">
                  <c:v>11502.137850281099</c:v>
                </c:pt>
                <c:pt idx="308">
                  <c:v>10718.970186133904</c:v>
                </c:pt>
                <c:pt idx="309">
                  <c:v>9996.2106863159279</c:v>
                </c:pt>
                <c:pt idx="310">
                  <c:v>9335.2212430706222</c:v>
                </c:pt>
                <c:pt idx="311">
                  <c:v>8736.3851422387543</c:v>
                </c:pt>
                <c:pt idx="312">
                  <c:v>8192.4561821607676</c:v>
                </c:pt>
                <c:pt idx="313">
                  <c:v>7695.1064937719002</c:v>
                </c:pt>
                <c:pt idx="314">
                  <c:v>7243.8199922511603</c:v>
                </c:pt>
                <c:pt idx="315">
                  <c:v>6819.9795772079351</c:v>
                </c:pt>
                <c:pt idx="316">
                  <c:v>6406.89530181381</c:v>
                </c:pt>
                <c:pt idx="317">
                  <c:v>6007.4089250381676</c:v>
                </c:pt>
                <c:pt idx="318">
                  <c:v>5631.1949241274706</c:v>
                </c:pt>
                <c:pt idx="319">
                  <c:v>5292.2985785212377</c:v>
                </c:pt>
                <c:pt idx="320">
                  <c:v>4977.5547682023935</c:v>
                </c:pt>
                <c:pt idx="321">
                  <c:v>4686.7815126903934</c:v>
                </c:pt>
                <c:pt idx="322">
                  <c:v>4423.2528949946063</c:v>
                </c:pt>
                <c:pt idx="323">
                  <c:v>4179.7227974351026</c:v>
                </c:pt>
                <c:pt idx="324">
                  <c:v>3944.736644479447</c:v>
                </c:pt>
                <c:pt idx="325">
                  <c:v>3717.2817296638336</c:v>
                </c:pt>
                <c:pt idx="326">
                  <c:v>3505.3369882122411</c:v>
                </c:pt>
                <c:pt idx="327">
                  <c:v>3322.4655961613767</c:v>
                </c:pt>
                <c:pt idx="328">
                  <c:v>3150.5323835616214</c:v>
                </c:pt>
                <c:pt idx="329">
                  <c:v>2987.0939883842921</c:v>
                </c:pt>
                <c:pt idx="330">
                  <c:v>2833.763022016652</c:v>
                </c:pt>
                <c:pt idx="331">
                  <c:v>2672.8858150468191</c:v>
                </c:pt>
                <c:pt idx="332">
                  <c:v>2525.6555745554283</c:v>
                </c:pt>
                <c:pt idx="333">
                  <c:v>2369.1832105182939</c:v>
                </c:pt>
                <c:pt idx="334">
                  <c:v>2224.7452362356375</c:v>
                </c:pt>
                <c:pt idx="335">
                  <c:v>2093.9542530895851</c:v>
                </c:pt>
                <c:pt idx="336">
                  <c:v>1985.1723141856285</c:v>
                </c:pt>
                <c:pt idx="337">
                  <c:v>1881.7932631370882</c:v>
                </c:pt>
                <c:pt idx="338">
                  <c:v>1777.0178542047568</c:v>
                </c:pt>
                <c:pt idx="339">
                  <c:v>1679.8721303927205</c:v>
                </c:pt>
                <c:pt idx="340">
                  <c:v>1590.2234656825626</c:v>
                </c:pt>
                <c:pt idx="341">
                  <c:v>1503.4849230206828</c:v>
                </c:pt>
                <c:pt idx="342">
                  <c:v>1432.0893434211498</c:v>
                </c:pt>
                <c:pt idx="343">
                  <c:v>1362.5225890464842</c:v>
                </c:pt>
                <c:pt idx="344">
                  <c:v>1285.4202333899127</c:v>
                </c:pt>
                <c:pt idx="345">
                  <c:v>1205.2477420385439</c:v>
                </c:pt>
                <c:pt idx="346">
                  <c:v>1136.7350658447083</c:v>
                </c:pt>
                <c:pt idx="347">
                  <c:v>1085.6890236252821</c:v>
                </c:pt>
                <c:pt idx="348">
                  <c:v>1039.0862053243293</c:v>
                </c:pt>
                <c:pt idx="349">
                  <c:v>996.71113060552625</c:v>
                </c:pt>
                <c:pt idx="350">
                  <c:v>954.30548054678115</c:v>
                </c:pt>
                <c:pt idx="351">
                  <c:v>892.41050586618917</c:v>
                </c:pt>
                <c:pt idx="352">
                  <c:v>815.84953864848501</c:v>
                </c:pt>
                <c:pt idx="353">
                  <c:v>751.96021671144979</c:v>
                </c:pt>
                <c:pt idx="354">
                  <c:v>694.48893212494113</c:v>
                </c:pt>
                <c:pt idx="355">
                  <c:v>640.22440807181658</c:v>
                </c:pt>
                <c:pt idx="356">
                  <c:v>577.10860300597437</c:v>
                </c:pt>
                <c:pt idx="357">
                  <c:v>503.89633311365907</c:v>
                </c:pt>
                <c:pt idx="358">
                  <c:v>430.14404894136857</c:v>
                </c:pt>
                <c:pt idx="359">
                  <c:v>371.3860173257616</c:v>
                </c:pt>
                <c:pt idx="360">
                  <c:v>338.53355614607898</c:v>
                </c:pt>
                <c:pt idx="361">
                  <c:v>332.35435108314982</c:v>
                </c:pt>
                <c:pt idx="362">
                  <c:v>349.08350134698031</c:v>
                </c:pt>
                <c:pt idx="363">
                  <c:v>381.28741937125858</c:v>
                </c:pt>
                <c:pt idx="364">
                  <c:v>401.81380630062364</c:v>
                </c:pt>
                <c:pt idx="365">
                  <c:v>404.96209841294177</c:v>
                </c:pt>
                <c:pt idx="366">
                  <c:v>392.68474977005502</c:v>
                </c:pt>
                <c:pt idx="367">
                  <c:v>379.67298108262361</c:v>
                </c:pt>
                <c:pt idx="368">
                  <c:v>360.30608038785385</c:v>
                </c:pt>
                <c:pt idx="369">
                  <c:v>323.8316398654265</c:v>
                </c:pt>
                <c:pt idx="370">
                  <c:v>268.077882737165</c:v>
                </c:pt>
                <c:pt idx="371">
                  <c:v>209.01634369481306</c:v>
                </c:pt>
                <c:pt idx="372">
                  <c:v>155.7834972363967</c:v>
                </c:pt>
                <c:pt idx="373">
                  <c:v>116.00981046223818</c:v>
                </c:pt>
                <c:pt idx="374">
                  <c:v>99.398668077228777</c:v>
                </c:pt>
                <c:pt idx="375">
                  <c:v>128.25469946688324</c:v>
                </c:pt>
                <c:pt idx="376">
                  <c:v>183.74200313551731</c:v>
                </c:pt>
                <c:pt idx="377">
                  <c:v>231.56292626828832</c:v>
                </c:pt>
                <c:pt idx="378">
                  <c:v>254.15078829545479</c:v>
                </c:pt>
                <c:pt idx="379">
                  <c:v>252.91495509098399</c:v>
                </c:pt>
                <c:pt idx="380">
                  <c:v>216.00796180394349</c:v>
                </c:pt>
                <c:pt idx="381">
                  <c:v>157.45638834216942</c:v>
                </c:pt>
                <c:pt idx="382">
                  <c:v>100.37231285899595</c:v>
                </c:pt>
                <c:pt idx="383">
                  <c:v>63.797439003570716</c:v>
                </c:pt>
                <c:pt idx="384">
                  <c:v>48.660751679437425</c:v>
                </c:pt>
                <c:pt idx="385">
                  <c:v>56.013752700890088</c:v>
                </c:pt>
                <c:pt idx="386">
                  <c:v>94.483241876021538</c:v>
                </c:pt>
                <c:pt idx="387">
                  <c:v>139.65048231880638</c:v>
                </c:pt>
                <c:pt idx="388">
                  <c:v>167.57665586786663</c:v>
                </c:pt>
                <c:pt idx="389">
                  <c:v>187.15225069201043</c:v>
                </c:pt>
                <c:pt idx="390">
                  <c:v>199.25712325429447</c:v>
                </c:pt>
                <c:pt idx="391">
                  <c:v>205.92878425965904</c:v>
                </c:pt>
                <c:pt idx="392">
                  <c:v>209.49120959386283</c:v>
                </c:pt>
                <c:pt idx="393">
                  <c:v>206.80204830025158</c:v>
                </c:pt>
                <c:pt idx="394">
                  <c:v>213.62236013491301</c:v>
                </c:pt>
                <c:pt idx="395">
                  <c:v>224.93956886607921</c:v>
                </c:pt>
                <c:pt idx="396">
                  <c:v>237.58279097569243</c:v>
                </c:pt>
                <c:pt idx="397">
                  <c:v>240.43939553370856</c:v>
                </c:pt>
                <c:pt idx="398">
                  <c:v>233.28628747508867</c:v>
                </c:pt>
                <c:pt idx="399">
                  <c:v>227.89098464990855</c:v>
                </c:pt>
                <c:pt idx="400">
                  <c:v>234.14514830176628</c:v>
                </c:pt>
                <c:pt idx="401">
                  <c:v>234.87573641977147</c:v>
                </c:pt>
                <c:pt idx="402">
                  <c:v>234.19550057168459</c:v>
                </c:pt>
                <c:pt idx="403">
                  <c:v>230.33988072929864</c:v>
                </c:pt>
                <c:pt idx="404">
                  <c:v>216.61876843834392</c:v>
                </c:pt>
                <c:pt idx="405">
                  <c:v>195.05776556173498</c:v>
                </c:pt>
                <c:pt idx="406">
                  <c:v>175.43732418981762</c:v>
                </c:pt>
                <c:pt idx="407">
                  <c:v>175.98108560040032</c:v>
                </c:pt>
                <c:pt idx="408">
                  <c:v>203.14381000330064</c:v>
                </c:pt>
                <c:pt idx="409">
                  <c:v>248.09162790803106</c:v>
                </c:pt>
                <c:pt idx="410">
                  <c:v>304.63843357073597</c:v>
                </c:pt>
                <c:pt idx="411">
                  <c:v>355.2992883343785</c:v>
                </c:pt>
                <c:pt idx="412">
                  <c:v>401.86211952192872</c:v>
                </c:pt>
                <c:pt idx="413">
                  <c:v>434.77466100231879</c:v>
                </c:pt>
                <c:pt idx="414">
                  <c:v>445.14225109222781</c:v>
                </c:pt>
                <c:pt idx="415">
                  <c:v>446.22098234144136</c:v>
                </c:pt>
                <c:pt idx="416">
                  <c:v>441.60945599691104</c:v>
                </c:pt>
                <c:pt idx="417">
                  <c:v>438.84756348628275</c:v>
                </c:pt>
                <c:pt idx="418">
                  <c:v>436.15267216808195</c:v>
                </c:pt>
                <c:pt idx="419">
                  <c:v>437.67653022333178</c:v>
                </c:pt>
                <c:pt idx="420">
                  <c:v>457.72164360546878</c:v>
                </c:pt>
                <c:pt idx="421">
                  <c:v>482.77426576588215</c:v>
                </c:pt>
                <c:pt idx="422">
                  <c:v>510.25599628097621</c:v>
                </c:pt>
                <c:pt idx="423">
                  <c:v>555.53837242929353</c:v>
                </c:pt>
                <c:pt idx="424">
                  <c:v>611.75623023287267</c:v>
                </c:pt>
                <c:pt idx="425">
                  <c:v>653.09533616367366</c:v>
                </c:pt>
                <c:pt idx="426">
                  <c:v>674.61659664464878</c:v>
                </c:pt>
                <c:pt idx="427">
                  <c:v>705.86922070241963</c:v>
                </c:pt>
                <c:pt idx="428">
                  <c:v>746.6266303424336</c:v>
                </c:pt>
                <c:pt idx="429">
                  <c:v>799.73041739981977</c:v>
                </c:pt>
                <c:pt idx="430">
                  <c:v>848.42586546138989</c:v>
                </c:pt>
                <c:pt idx="431">
                  <c:v>879.93099091938575</c:v>
                </c:pt>
                <c:pt idx="432">
                  <c:v>903.85239388664468</c:v>
                </c:pt>
                <c:pt idx="433">
                  <c:v>918.23177766660797</c:v>
                </c:pt>
                <c:pt idx="434">
                  <c:v>940.85535370995149</c:v>
                </c:pt>
                <c:pt idx="435">
                  <c:v>994.51384904023098</c:v>
                </c:pt>
                <c:pt idx="436">
                  <c:v>1045.5128771420082</c:v>
                </c:pt>
                <c:pt idx="437">
                  <c:v>1087.751376220541</c:v>
                </c:pt>
                <c:pt idx="438">
                  <c:v>1096.2119849440712</c:v>
                </c:pt>
                <c:pt idx="439">
                  <c:v>1068.7166329866182</c:v>
                </c:pt>
                <c:pt idx="440">
                  <c:v>1013.4605040730635</c:v>
                </c:pt>
                <c:pt idx="441">
                  <c:v>914.35338333663526</c:v>
                </c:pt>
                <c:pt idx="442">
                  <c:v>784.68560336814846</c:v>
                </c:pt>
                <c:pt idx="443">
                  <c:v>652.02977745149838</c:v>
                </c:pt>
                <c:pt idx="444">
                  <c:v>529.11986867008784</c:v>
                </c:pt>
                <c:pt idx="445">
                  <c:v>405.79251042172973</c:v>
                </c:pt>
                <c:pt idx="446">
                  <c:v>374.68330055763477</c:v>
                </c:pt>
                <c:pt idx="447">
                  <c:v>374.68330055763477</c:v>
                </c:pt>
                <c:pt idx="448">
                  <c:v>374.68330055763477</c:v>
                </c:pt>
                <c:pt idx="449">
                  <c:v>374.68330055763477</c:v>
                </c:pt>
                <c:pt idx="4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2A-4C1F-8621-967F856DC29A}"/>
            </c:ext>
          </c:extLst>
        </c:ser>
        <c:ser>
          <c:idx val="1"/>
          <c:order val="1"/>
          <c:tx>
            <c:v>spettro originale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spettri!$F$552:$F$1002</c:f>
              <c:numCache>
                <c:formatCode>General</c:formatCode>
                <c:ptCount val="451"/>
                <c:pt idx="0">
                  <c:v>569.99999999998704</c:v>
                </c:pt>
                <c:pt idx="1">
                  <c:v>570.39999999998702</c:v>
                </c:pt>
                <c:pt idx="2">
                  <c:v>570.79999999998699</c:v>
                </c:pt>
                <c:pt idx="3">
                  <c:v>571.19999999998697</c:v>
                </c:pt>
                <c:pt idx="4">
                  <c:v>571.59999999998695</c:v>
                </c:pt>
                <c:pt idx="5">
                  <c:v>571.99999999998704</c:v>
                </c:pt>
                <c:pt idx="6">
                  <c:v>572.39999999998702</c:v>
                </c:pt>
                <c:pt idx="7">
                  <c:v>572.79999999998699</c:v>
                </c:pt>
                <c:pt idx="8">
                  <c:v>573.19999999998697</c:v>
                </c:pt>
                <c:pt idx="9">
                  <c:v>573.59999999998695</c:v>
                </c:pt>
                <c:pt idx="10">
                  <c:v>573.99999999998704</c:v>
                </c:pt>
                <c:pt idx="11">
                  <c:v>574.39999999998702</c:v>
                </c:pt>
                <c:pt idx="12">
                  <c:v>574.79999999998699</c:v>
                </c:pt>
                <c:pt idx="13">
                  <c:v>575.19999999998697</c:v>
                </c:pt>
                <c:pt idx="14">
                  <c:v>575.59999999998695</c:v>
                </c:pt>
                <c:pt idx="15">
                  <c:v>575.99999999998704</c:v>
                </c:pt>
                <c:pt idx="16">
                  <c:v>576.39999999998702</c:v>
                </c:pt>
                <c:pt idx="17">
                  <c:v>576.79999999998699</c:v>
                </c:pt>
                <c:pt idx="18">
                  <c:v>577.19999999998697</c:v>
                </c:pt>
                <c:pt idx="19">
                  <c:v>577.59999999998695</c:v>
                </c:pt>
                <c:pt idx="20">
                  <c:v>577.99999999998704</c:v>
                </c:pt>
                <c:pt idx="21">
                  <c:v>578.39999999998702</c:v>
                </c:pt>
                <c:pt idx="22">
                  <c:v>578.79999999998699</c:v>
                </c:pt>
                <c:pt idx="23">
                  <c:v>579.19999999998697</c:v>
                </c:pt>
                <c:pt idx="24">
                  <c:v>579.59999999998695</c:v>
                </c:pt>
                <c:pt idx="25">
                  <c:v>579.99999999998704</c:v>
                </c:pt>
                <c:pt idx="26">
                  <c:v>580.39999999998702</c:v>
                </c:pt>
                <c:pt idx="27">
                  <c:v>580.79999999998699</c:v>
                </c:pt>
                <c:pt idx="28">
                  <c:v>581.19999999998697</c:v>
                </c:pt>
                <c:pt idx="29">
                  <c:v>581.59999999998695</c:v>
                </c:pt>
                <c:pt idx="30">
                  <c:v>581.99999999998704</c:v>
                </c:pt>
                <c:pt idx="31">
                  <c:v>582.39999999998702</c:v>
                </c:pt>
                <c:pt idx="32">
                  <c:v>582.79999999998699</c:v>
                </c:pt>
                <c:pt idx="33">
                  <c:v>583.19999999998697</c:v>
                </c:pt>
                <c:pt idx="34">
                  <c:v>583.59999999998695</c:v>
                </c:pt>
                <c:pt idx="35">
                  <c:v>583.99999999998704</c:v>
                </c:pt>
                <c:pt idx="36">
                  <c:v>584.39999999998702</c:v>
                </c:pt>
                <c:pt idx="37">
                  <c:v>584.79999999998699</c:v>
                </c:pt>
                <c:pt idx="38">
                  <c:v>585.19999999998697</c:v>
                </c:pt>
                <c:pt idx="39">
                  <c:v>585.59999999998695</c:v>
                </c:pt>
                <c:pt idx="40">
                  <c:v>585.99999999998704</c:v>
                </c:pt>
                <c:pt idx="41">
                  <c:v>586.39999999998702</c:v>
                </c:pt>
                <c:pt idx="42">
                  <c:v>586.79999999998699</c:v>
                </c:pt>
                <c:pt idx="43">
                  <c:v>587.19999999998697</c:v>
                </c:pt>
                <c:pt idx="44">
                  <c:v>587.59999999998604</c:v>
                </c:pt>
                <c:pt idx="45">
                  <c:v>587.99999999998602</c:v>
                </c:pt>
                <c:pt idx="46">
                  <c:v>588.39999999998599</c:v>
                </c:pt>
                <c:pt idx="47">
                  <c:v>588.79999999998597</c:v>
                </c:pt>
                <c:pt idx="48">
                  <c:v>589.19999999998595</c:v>
                </c:pt>
                <c:pt idx="49">
                  <c:v>589.59999999998604</c:v>
                </c:pt>
                <c:pt idx="50">
                  <c:v>589.99999999998602</c:v>
                </c:pt>
                <c:pt idx="51">
                  <c:v>590.39999999998599</c:v>
                </c:pt>
                <c:pt idx="52">
                  <c:v>590.79999999998597</c:v>
                </c:pt>
                <c:pt idx="53">
                  <c:v>591.19999999998595</c:v>
                </c:pt>
                <c:pt idx="54">
                  <c:v>591.59999999998604</c:v>
                </c:pt>
                <c:pt idx="55">
                  <c:v>591.99999999998602</c:v>
                </c:pt>
                <c:pt idx="56">
                  <c:v>592.39999999998599</c:v>
                </c:pt>
                <c:pt idx="57">
                  <c:v>592.79999999998597</c:v>
                </c:pt>
                <c:pt idx="58">
                  <c:v>593.19999999998595</c:v>
                </c:pt>
                <c:pt idx="59">
                  <c:v>593.59999999998604</c:v>
                </c:pt>
                <c:pt idx="60">
                  <c:v>593.99999999998602</c:v>
                </c:pt>
                <c:pt idx="61">
                  <c:v>594.39999999998599</c:v>
                </c:pt>
                <c:pt idx="62">
                  <c:v>594.79999999998597</c:v>
                </c:pt>
                <c:pt idx="63">
                  <c:v>595.19999999998595</c:v>
                </c:pt>
                <c:pt idx="64">
                  <c:v>595.59999999998604</c:v>
                </c:pt>
                <c:pt idx="65">
                  <c:v>595.99999999998602</c:v>
                </c:pt>
                <c:pt idx="66">
                  <c:v>596.39999999998599</c:v>
                </c:pt>
                <c:pt idx="67">
                  <c:v>596.79999999998597</c:v>
                </c:pt>
                <c:pt idx="68">
                  <c:v>597.19999999998595</c:v>
                </c:pt>
                <c:pt idx="69">
                  <c:v>597.59999999998604</c:v>
                </c:pt>
                <c:pt idx="70">
                  <c:v>597.99999999998602</c:v>
                </c:pt>
                <c:pt idx="71">
                  <c:v>598.39999999998599</c:v>
                </c:pt>
                <c:pt idx="72">
                  <c:v>598.79999999998597</c:v>
                </c:pt>
                <c:pt idx="73">
                  <c:v>599.19999999998595</c:v>
                </c:pt>
                <c:pt idx="74">
                  <c:v>599.59999999998604</c:v>
                </c:pt>
                <c:pt idx="75">
                  <c:v>599.99999999998602</c:v>
                </c:pt>
                <c:pt idx="76">
                  <c:v>600.39999999998599</c:v>
                </c:pt>
                <c:pt idx="77">
                  <c:v>600.79999999998597</c:v>
                </c:pt>
                <c:pt idx="78">
                  <c:v>601.19999999998595</c:v>
                </c:pt>
                <c:pt idx="79">
                  <c:v>601.59999999998604</c:v>
                </c:pt>
                <c:pt idx="80">
                  <c:v>601.99999999998602</c:v>
                </c:pt>
                <c:pt idx="81">
                  <c:v>602.39999999998599</c:v>
                </c:pt>
                <c:pt idx="82">
                  <c:v>602.79999999998597</c:v>
                </c:pt>
                <c:pt idx="83">
                  <c:v>603.19999999998595</c:v>
                </c:pt>
                <c:pt idx="84">
                  <c:v>603.59999999998604</c:v>
                </c:pt>
                <c:pt idx="85">
                  <c:v>603.99999999998602</c:v>
                </c:pt>
                <c:pt idx="86">
                  <c:v>604.39999999998599</c:v>
                </c:pt>
                <c:pt idx="87">
                  <c:v>604.79999999998597</c:v>
                </c:pt>
                <c:pt idx="88">
                  <c:v>605.19999999998504</c:v>
                </c:pt>
                <c:pt idx="89">
                  <c:v>605.59999999998502</c:v>
                </c:pt>
                <c:pt idx="90">
                  <c:v>605.99999999998499</c:v>
                </c:pt>
                <c:pt idx="91">
                  <c:v>606.39999999998497</c:v>
                </c:pt>
                <c:pt idx="92">
                  <c:v>606.79999999998495</c:v>
                </c:pt>
                <c:pt idx="93">
                  <c:v>607.19999999998504</c:v>
                </c:pt>
                <c:pt idx="94">
                  <c:v>607.59999999998502</c:v>
                </c:pt>
                <c:pt idx="95">
                  <c:v>607.99999999998499</c:v>
                </c:pt>
                <c:pt idx="96">
                  <c:v>608.39999999998497</c:v>
                </c:pt>
                <c:pt idx="97">
                  <c:v>608.79999999998495</c:v>
                </c:pt>
                <c:pt idx="98">
                  <c:v>609.19999999998504</c:v>
                </c:pt>
                <c:pt idx="99">
                  <c:v>609.59999999998502</c:v>
                </c:pt>
                <c:pt idx="100">
                  <c:v>609.99999999998499</c:v>
                </c:pt>
                <c:pt idx="101">
                  <c:v>610.39999999998497</c:v>
                </c:pt>
                <c:pt idx="102">
                  <c:v>610.79999999998495</c:v>
                </c:pt>
                <c:pt idx="103">
                  <c:v>611.19999999998504</c:v>
                </c:pt>
                <c:pt idx="104">
                  <c:v>611.59999999998502</c:v>
                </c:pt>
                <c:pt idx="105">
                  <c:v>611.99999999998499</c:v>
                </c:pt>
                <c:pt idx="106">
                  <c:v>612.39999999998497</c:v>
                </c:pt>
                <c:pt idx="107">
                  <c:v>612.79999999998495</c:v>
                </c:pt>
                <c:pt idx="108">
                  <c:v>613.19999999998504</c:v>
                </c:pt>
                <c:pt idx="109">
                  <c:v>613.59999999998502</c:v>
                </c:pt>
                <c:pt idx="110">
                  <c:v>613.99999999998499</c:v>
                </c:pt>
                <c:pt idx="111">
                  <c:v>614.39999999998497</c:v>
                </c:pt>
                <c:pt idx="112">
                  <c:v>614.79999999998495</c:v>
                </c:pt>
                <c:pt idx="113">
                  <c:v>615.19999999998504</c:v>
                </c:pt>
                <c:pt idx="114">
                  <c:v>615.59999999998502</c:v>
                </c:pt>
                <c:pt idx="115">
                  <c:v>615.99999999998499</c:v>
                </c:pt>
                <c:pt idx="116">
                  <c:v>616.39999999998497</c:v>
                </c:pt>
                <c:pt idx="117">
                  <c:v>616.79999999998495</c:v>
                </c:pt>
                <c:pt idx="118">
                  <c:v>617.19999999998504</c:v>
                </c:pt>
                <c:pt idx="119">
                  <c:v>617.59999999998502</c:v>
                </c:pt>
                <c:pt idx="120">
                  <c:v>617.99999999998499</c:v>
                </c:pt>
                <c:pt idx="121">
                  <c:v>618.39999999998497</c:v>
                </c:pt>
                <c:pt idx="122">
                  <c:v>618.79999999998495</c:v>
                </c:pt>
                <c:pt idx="123">
                  <c:v>619.19999999998504</c:v>
                </c:pt>
                <c:pt idx="124">
                  <c:v>619.59999999998502</c:v>
                </c:pt>
                <c:pt idx="125">
                  <c:v>619.99999999998499</c:v>
                </c:pt>
                <c:pt idx="126">
                  <c:v>620.39999999998497</c:v>
                </c:pt>
                <c:pt idx="127">
                  <c:v>620.79999999998495</c:v>
                </c:pt>
                <c:pt idx="128">
                  <c:v>621.19999999998504</c:v>
                </c:pt>
                <c:pt idx="129">
                  <c:v>621.59999999998502</c:v>
                </c:pt>
                <c:pt idx="130">
                  <c:v>621.99999999998499</c:v>
                </c:pt>
                <c:pt idx="131">
                  <c:v>622.39999999998497</c:v>
                </c:pt>
                <c:pt idx="132">
                  <c:v>622.79999999998404</c:v>
                </c:pt>
                <c:pt idx="133">
                  <c:v>623.19999999998402</c:v>
                </c:pt>
                <c:pt idx="134">
                  <c:v>623.59999999998399</c:v>
                </c:pt>
                <c:pt idx="135">
                  <c:v>623.99999999998397</c:v>
                </c:pt>
                <c:pt idx="136">
                  <c:v>624.39999999998395</c:v>
                </c:pt>
                <c:pt idx="137">
                  <c:v>624.79999999998404</c:v>
                </c:pt>
                <c:pt idx="138">
                  <c:v>625.19999999998402</c:v>
                </c:pt>
                <c:pt idx="139">
                  <c:v>625.59999999998399</c:v>
                </c:pt>
                <c:pt idx="140">
                  <c:v>625.99999999998397</c:v>
                </c:pt>
                <c:pt idx="141">
                  <c:v>626.39999999998395</c:v>
                </c:pt>
                <c:pt idx="142">
                  <c:v>626.79999999998404</c:v>
                </c:pt>
                <c:pt idx="143">
                  <c:v>627.19999999998402</c:v>
                </c:pt>
                <c:pt idx="144">
                  <c:v>627.59999999998399</c:v>
                </c:pt>
                <c:pt idx="145">
                  <c:v>627.99999999998397</c:v>
                </c:pt>
                <c:pt idx="146">
                  <c:v>628.39999999998395</c:v>
                </c:pt>
                <c:pt idx="147">
                  <c:v>628.79999999998404</c:v>
                </c:pt>
                <c:pt idx="148">
                  <c:v>629.19999999998402</c:v>
                </c:pt>
                <c:pt idx="149">
                  <c:v>629.59999999998399</c:v>
                </c:pt>
                <c:pt idx="150">
                  <c:v>629.99999999998397</c:v>
                </c:pt>
                <c:pt idx="151">
                  <c:v>630.39999999998395</c:v>
                </c:pt>
                <c:pt idx="152">
                  <c:v>630.79999999998404</c:v>
                </c:pt>
                <c:pt idx="153">
                  <c:v>631.19999999998402</c:v>
                </c:pt>
                <c:pt idx="154">
                  <c:v>631.59999999998399</c:v>
                </c:pt>
                <c:pt idx="155">
                  <c:v>631.99999999998397</c:v>
                </c:pt>
                <c:pt idx="156">
                  <c:v>632.39999999998395</c:v>
                </c:pt>
                <c:pt idx="157">
                  <c:v>632.79999999998404</c:v>
                </c:pt>
                <c:pt idx="158">
                  <c:v>633.19999999998402</c:v>
                </c:pt>
                <c:pt idx="159">
                  <c:v>633.59999999998399</c:v>
                </c:pt>
                <c:pt idx="160">
                  <c:v>633.99999999998397</c:v>
                </c:pt>
                <c:pt idx="161">
                  <c:v>634.39999999998395</c:v>
                </c:pt>
                <c:pt idx="162">
                  <c:v>634.79999999998404</c:v>
                </c:pt>
                <c:pt idx="163">
                  <c:v>635.19999999998402</c:v>
                </c:pt>
                <c:pt idx="164">
                  <c:v>635.59999999998399</c:v>
                </c:pt>
                <c:pt idx="165">
                  <c:v>635.99999999998397</c:v>
                </c:pt>
                <c:pt idx="166">
                  <c:v>636.39999999998395</c:v>
                </c:pt>
                <c:pt idx="167">
                  <c:v>636.79999999998404</c:v>
                </c:pt>
                <c:pt idx="168">
                  <c:v>637.19999999998402</c:v>
                </c:pt>
                <c:pt idx="169">
                  <c:v>637.59999999998399</c:v>
                </c:pt>
                <c:pt idx="170">
                  <c:v>637.99999999998397</c:v>
                </c:pt>
                <c:pt idx="171">
                  <c:v>638.39999999998395</c:v>
                </c:pt>
                <c:pt idx="172">
                  <c:v>638.79999999998404</c:v>
                </c:pt>
                <c:pt idx="173">
                  <c:v>639.19999999998402</c:v>
                </c:pt>
                <c:pt idx="174">
                  <c:v>639.59999999998399</c:v>
                </c:pt>
                <c:pt idx="175">
                  <c:v>639.99999999998397</c:v>
                </c:pt>
                <c:pt idx="176">
                  <c:v>640.39999999998304</c:v>
                </c:pt>
                <c:pt idx="177">
                  <c:v>640.79999999998302</c:v>
                </c:pt>
                <c:pt idx="178">
                  <c:v>641.19999999998299</c:v>
                </c:pt>
                <c:pt idx="179">
                  <c:v>641.59999999998297</c:v>
                </c:pt>
                <c:pt idx="180">
                  <c:v>641.99999999998295</c:v>
                </c:pt>
                <c:pt idx="181">
                  <c:v>642.39999999998304</c:v>
                </c:pt>
                <c:pt idx="182">
                  <c:v>642.79999999998302</c:v>
                </c:pt>
                <c:pt idx="183">
                  <c:v>643.19999999998299</c:v>
                </c:pt>
                <c:pt idx="184">
                  <c:v>643.59999999998297</c:v>
                </c:pt>
                <c:pt idx="185">
                  <c:v>643.99999999998295</c:v>
                </c:pt>
                <c:pt idx="186">
                  <c:v>644.39999999998304</c:v>
                </c:pt>
                <c:pt idx="187">
                  <c:v>644.79999999998302</c:v>
                </c:pt>
                <c:pt idx="188">
                  <c:v>645.19999999998299</c:v>
                </c:pt>
                <c:pt idx="189">
                  <c:v>645.59999999998297</c:v>
                </c:pt>
                <c:pt idx="190">
                  <c:v>645.99999999998295</c:v>
                </c:pt>
                <c:pt idx="191">
                  <c:v>646.39999999998304</c:v>
                </c:pt>
                <c:pt idx="192">
                  <c:v>646.79999999998302</c:v>
                </c:pt>
                <c:pt idx="193">
                  <c:v>647.19999999998299</c:v>
                </c:pt>
                <c:pt idx="194">
                  <c:v>647.59999999998297</c:v>
                </c:pt>
                <c:pt idx="195">
                  <c:v>647.99999999998295</c:v>
                </c:pt>
                <c:pt idx="196">
                  <c:v>648.39999999998304</c:v>
                </c:pt>
                <c:pt idx="197">
                  <c:v>648.79999999998302</c:v>
                </c:pt>
                <c:pt idx="198">
                  <c:v>649.19999999998299</c:v>
                </c:pt>
                <c:pt idx="199">
                  <c:v>649.59999999998297</c:v>
                </c:pt>
                <c:pt idx="200">
                  <c:v>649.99999999998295</c:v>
                </c:pt>
                <c:pt idx="201">
                  <c:v>650.39999999998304</c:v>
                </c:pt>
                <c:pt idx="202">
                  <c:v>650.79999999998302</c:v>
                </c:pt>
                <c:pt idx="203">
                  <c:v>651.19999999998299</c:v>
                </c:pt>
                <c:pt idx="204">
                  <c:v>651.59999999998297</c:v>
                </c:pt>
                <c:pt idx="205">
                  <c:v>651.99999999998295</c:v>
                </c:pt>
                <c:pt idx="206">
                  <c:v>652.39999999998304</c:v>
                </c:pt>
                <c:pt idx="207">
                  <c:v>652.79999999998302</c:v>
                </c:pt>
                <c:pt idx="208">
                  <c:v>653.19999999998299</c:v>
                </c:pt>
                <c:pt idx="209">
                  <c:v>653.59999999998297</c:v>
                </c:pt>
                <c:pt idx="210">
                  <c:v>653.99999999998295</c:v>
                </c:pt>
                <c:pt idx="211">
                  <c:v>654.39999999998304</c:v>
                </c:pt>
                <c:pt idx="212">
                  <c:v>654.79999999998302</c:v>
                </c:pt>
                <c:pt idx="213">
                  <c:v>655.19999999998299</c:v>
                </c:pt>
                <c:pt idx="214">
                  <c:v>655.59999999998297</c:v>
                </c:pt>
                <c:pt idx="215">
                  <c:v>655.99999999998295</c:v>
                </c:pt>
                <c:pt idx="216">
                  <c:v>656.39999999998304</c:v>
                </c:pt>
                <c:pt idx="217">
                  <c:v>656.79999999998302</c:v>
                </c:pt>
                <c:pt idx="218">
                  <c:v>657.19999999998299</c:v>
                </c:pt>
                <c:pt idx="219">
                  <c:v>657.59999999998297</c:v>
                </c:pt>
                <c:pt idx="220">
                  <c:v>657.99999999998204</c:v>
                </c:pt>
                <c:pt idx="221">
                  <c:v>658.39999999998201</c:v>
                </c:pt>
                <c:pt idx="222">
                  <c:v>658.79999999998199</c:v>
                </c:pt>
                <c:pt idx="223">
                  <c:v>659.19999999998197</c:v>
                </c:pt>
                <c:pt idx="224">
                  <c:v>659.59999999998195</c:v>
                </c:pt>
                <c:pt idx="225">
                  <c:v>659.99999999998204</c:v>
                </c:pt>
                <c:pt idx="226">
                  <c:v>660.39999999998201</c:v>
                </c:pt>
                <c:pt idx="227">
                  <c:v>660.79999999998199</c:v>
                </c:pt>
                <c:pt idx="228">
                  <c:v>661.19999999998197</c:v>
                </c:pt>
                <c:pt idx="229">
                  <c:v>661.59999999998195</c:v>
                </c:pt>
                <c:pt idx="230">
                  <c:v>661.99999999998204</c:v>
                </c:pt>
                <c:pt idx="231">
                  <c:v>662.39999999998201</c:v>
                </c:pt>
                <c:pt idx="232">
                  <c:v>662.79999999998199</c:v>
                </c:pt>
                <c:pt idx="233">
                  <c:v>663.19999999998197</c:v>
                </c:pt>
                <c:pt idx="234">
                  <c:v>663.59999999998195</c:v>
                </c:pt>
                <c:pt idx="235">
                  <c:v>663.99999999998204</c:v>
                </c:pt>
                <c:pt idx="236">
                  <c:v>664.39999999998201</c:v>
                </c:pt>
                <c:pt idx="237">
                  <c:v>664.79999999998199</c:v>
                </c:pt>
                <c:pt idx="238">
                  <c:v>665.19999999998197</c:v>
                </c:pt>
                <c:pt idx="239">
                  <c:v>665.59999999998195</c:v>
                </c:pt>
                <c:pt idx="240">
                  <c:v>665.99999999998204</c:v>
                </c:pt>
                <c:pt idx="241">
                  <c:v>666.39999999998201</c:v>
                </c:pt>
                <c:pt idx="242">
                  <c:v>666.79999999998199</c:v>
                </c:pt>
                <c:pt idx="243">
                  <c:v>667.19999999998197</c:v>
                </c:pt>
                <c:pt idx="244">
                  <c:v>667.59999999998195</c:v>
                </c:pt>
                <c:pt idx="245">
                  <c:v>667.99999999998204</c:v>
                </c:pt>
                <c:pt idx="246">
                  <c:v>668.39999999998201</c:v>
                </c:pt>
                <c:pt idx="247">
                  <c:v>668.79999999998199</c:v>
                </c:pt>
                <c:pt idx="248">
                  <c:v>669.19999999998197</c:v>
                </c:pt>
                <c:pt idx="249">
                  <c:v>669.59999999998195</c:v>
                </c:pt>
                <c:pt idx="250">
                  <c:v>669.99999999998204</c:v>
                </c:pt>
                <c:pt idx="251">
                  <c:v>670.39999999998201</c:v>
                </c:pt>
                <c:pt idx="252">
                  <c:v>670.79999999998199</c:v>
                </c:pt>
                <c:pt idx="253">
                  <c:v>671.19999999998197</c:v>
                </c:pt>
                <c:pt idx="254">
                  <c:v>671.59999999998195</c:v>
                </c:pt>
                <c:pt idx="255">
                  <c:v>671.99999999998204</c:v>
                </c:pt>
                <c:pt idx="256">
                  <c:v>672.39999999998201</c:v>
                </c:pt>
                <c:pt idx="257">
                  <c:v>672.79999999998199</c:v>
                </c:pt>
                <c:pt idx="258">
                  <c:v>673.19999999998197</c:v>
                </c:pt>
                <c:pt idx="259">
                  <c:v>673.59999999998195</c:v>
                </c:pt>
                <c:pt idx="260">
                  <c:v>673.99999999998204</c:v>
                </c:pt>
                <c:pt idx="261">
                  <c:v>674.39999999998201</c:v>
                </c:pt>
                <c:pt idx="262">
                  <c:v>674.79999999998199</c:v>
                </c:pt>
                <c:pt idx="263">
                  <c:v>675.19999999998197</c:v>
                </c:pt>
                <c:pt idx="264">
                  <c:v>675.59999999998104</c:v>
                </c:pt>
                <c:pt idx="265">
                  <c:v>675.99999999998101</c:v>
                </c:pt>
                <c:pt idx="266">
                  <c:v>676.39999999998099</c:v>
                </c:pt>
                <c:pt idx="267">
                  <c:v>676.79999999998097</c:v>
                </c:pt>
                <c:pt idx="268">
                  <c:v>677.19999999998095</c:v>
                </c:pt>
                <c:pt idx="269">
                  <c:v>677.59999999998104</c:v>
                </c:pt>
                <c:pt idx="270">
                  <c:v>677.99999999998101</c:v>
                </c:pt>
                <c:pt idx="271">
                  <c:v>678.39999999998099</c:v>
                </c:pt>
                <c:pt idx="272">
                  <c:v>678.79999999998097</c:v>
                </c:pt>
                <c:pt idx="273">
                  <c:v>679.19999999998095</c:v>
                </c:pt>
                <c:pt idx="274">
                  <c:v>679.59999999998104</c:v>
                </c:pt>
                <c:pt idx="275">
                  <c:v>679.99999999998101</c:v>
                </c:pt>
                <c:pt idx="276">
                  <c:v>680.39999999998099</c:v>
                </c:pt>
                <c:pt idx="277">
                  <c:v>680.79999999998097</c:v>
                </c:pt>
                <c:pt idx="278">
                  <c:v>681.19999999998095</c:v>
                </c:pt>
                <c:pt idx="279">
                  <c:v>681.59999999998104</c:v>
                </c:pt>
                <c:pt idx="280">
                  <c:v>681.99999999998101</c:v>
                </c:pt>
                <c:pt idx="281">
                  <c:v>682.39999999998099</c:v>
                </c:pt>
                <c:pt idx="282">
                  <c:v>682.79999999998097</c:v>
                </c:pt>
                <c:pt idx="283">
                  <c:v>683.19999999998095</c:v>
                </c:pt>
                <c:pt idx="284">
                  <c:v>683.59999999998104</c:v>
                </c:pt>
                <c:pt idx="285">
                  <c:v>683.99999999998101</c:v>
                </c:pt>
                <c:pt idx="286">
                  <c:v>684.39999999998099</c:v>
                </c:pt>
                <c:pt idx="287">
                  <c:v>684.79999999998097</c:v>
                </c:pt>
                <c:pt idx="288">
                  <c:v>685.19999999998095</c:v>
                </c:pt>
                <c:pt idx="289">
                  <c:v>685.59999999998104</c:v>
                </c:pt>
                <c:pt idx="290">
                  <c:v>685.99999999998101</c:v>
                </c:pt>
                <c:pt idx="291">
                  <c:v>686.39999999998099</c:v>
                </c:pt>
                <c:pt idx="292">
                  <c:v>686.79999999998097</c:v>
                </c:pt>
                <c:pt idx="293">
                  <c:v>687.19999999998095</c:v>
                </c:pt>
                <c:pt idx="294">
                  <c:v>687.59999999998104</c:v>
                </c:pt>
                <c:pt idx="295">
                  <c:v>687.99999999998101</c:v>
                </c:pt>
                <c:pt idx="296">
                  <c:v>688.39999999998099</c:v>
                </c:pt>
                <c:pt idx="297">
                  <c:v>688.79999999998097</c:v>
                </c:pt>
                <c:pt idx="298">
                  <c:v>689.19999999998095</c:v>
                </c:pt>
                <c:pt idx="299">
                  <c:v>689.59999999998104</c:v>
                </c:pt>
                <c:pt idx="300">
                  <c:v>689.99999999998101</c:v>
                </c:pt>
                <c:pt idx="301">
                  <c:v>690.39999999998099</c:v>
                </c:pt>
                <c:pt idx="302">
                  <c:v>690.79999999998097</c:v>
                </c:pt>
                <c:pt idx="303">
                  <c:v>691.19999999998095</c:v>
                </c:pt>
                <c:pt idx="304">
                  <c:v>691.59999999998104</c:v>
                </c:pt>
                <c:pt idx="305">
                  <c:v>691.99999999998101</c:v>
                </c:pt>
                <c:pt idx="306">
                  <c:v>692.39999999998099</c:v>
                </c:pt>
                <c:pt idx="307">
                  <c:v>692.79999999998097</c:v>
                </c:pt>
                <c:pt idx="308">
                  <c:v>693.19999999998004</c:v>
                </c:pt>
                <c:pt idx="309">
                  <c:v>693.59999999998001</c:v>
                </c:pt>
                <c:pt idx="310">
                  <c:v>693.99999999997999</c:v>
                </c:pt>
                <c:pt idx="311">
                  <c:v>694.39999999997997</c:v>
                </c:pt>
                <c:pt idx="312">
                  <c:v>694.79999999997995</c:v>
                </c:pt>
                <c:pt idx="313">
                  <c:v>695.19999999998004</c:v>
                </c:pt>
                <c:pt idx="314">
                  <c:v>695.59999999998001</c:v>
                </c:pt>
                <c:pt idx="315">
                  <c:v>695.99999999997999</c:v>
                </c:pt>
                <c:pt idx="316">
                  <c:v>696.39999999997997</c:v>
                </c:pt>
                <c:pt idx="317">
                  <c:v>696.79999999997995</c:v>
                </c:pt>
                <c:pt idx="318">
                  <c:v>697.19999999998004</c:v>
                </c:pt>
                <c:pt idx="319">
                  <c:v>697.59999999998001</c:v>
                </c:pt>
                <c:pt idx="320">
                  <c:v>697.99999999997999</c:v>
                </c:pt>
                <c:pt idx="321">
                  <c:v>698.39999999997997</c:v>
                </c:pt>
                <c:pt idx="322">
                  <c:v>698.79999999997995</c:v>
                </c:pt>
                <c:pt idx="323">
                  <c:v>699.19999999998004</c:v>
                </c:pt>
                <c:pt idx="324">
                  <c:v>699.59999999998001</c:v>
                </c:pt>
                <c:pt idx="325">
                  <c:v>699.99999999997999</c:v>
                </c:pt>
                <c:pt idx="326">
                  <c:v>700.39999999997997</c:v>
                </c:pt>
                <c:pt idx="327">
                  <c:v>700.79999999997995</c:v>
                </c:pt>
                <c:pt idx="328">
                  <c:v>701.19999999998004</c:v>
                </c:pt>
                <c:pt idx="329">
                  <c:v>701.59999999998001</c:v>
                </c:pt>
                <c:pt idx="330">
                  <c:v>701.99999999997999</c:v>
                </c:pt>
                <c:pt idx="331">
                  <c:v>702.39999999997997</c:v>
                </c:pt>
                <c:pt idx="332">
                  <c:v>702.79999999997995</c:v>
                </c:pt>
                <c:pt idx="333">
                  <c:v>703.19999999998004</c:v>
                </c:pt>
                <c:pt idx="334">
                  <c:v>703.59999999998001</c:v>
                </c:pt>
                <c:pt idx="335">
                  <c:v>703.99999999997999</c:v>
                </c:pt>
                <c:pt idx="336">
                  <c:v>704.39999999997997</c:v>
                </c:pt>
                <c:pt idx="337">
                  <c:v>704.79999999997995</c:v>
                </c:pt>
                <c:pt idx="338">
                  <c:v>705.19999999998004</c:v>
                </c:pt>
                <c:pt idx="339">
                  <c:v>705.59999999998001</c:v>
                </c:pt>
                <c:pt idx="340">
                  <c:v>705.99999999997999</c:v>
                </c:pt>
                <c:pt idx="341">
                  <c:v>706.39999999997997</c:v>
                </c:pt>
                <c:pt idx="342">
                  <c:v>706.79999999997995</c:v>
                </c:pt>
                <c:pt idx="343">
                  <c:v>707.19999999998004</c:v>
                </c:pt>
                <c:pt idx="344">
                  <c:v>707.59999999998001</c:v>
                </c:pt>
                <c:pt idx="345">
                  <c:v>707.99999999997999</c:v>
                </c:pt>
                <c:pt idx="346">
                  <c:v>708.39999999997997</c:v>
                </c:pt>
                <c:pt idx="347">
                  <c:v>708.79999999997995</c:v>
                </c:pt>
                <c:pt idx="348">
                  <c:v>709.19999999998004</c:v>
                </c:pt>
                <c:pt idx="349">
                  <c:v>709.59999999998001</c:v>
                </c:pt>
                <c:pt idx="350">
                  <c:v>709.99999999997999</c:v>
                </c:pt>
                <c:pt idx="351">
                  <c:v>710.39999999997997</c:v>
                </c:pt>
                <c:pt idx="352">
                  <c:v>710.79999999997904</c:v>
                </c:pt>
                <c:pt idx="353">
                  <c:v>711.19999999997901</c:v>
                </c:pt>
                <c:pt idx="354">
                  <c:v>711.59999999997899</c:v>
                </c:pt>
                <c:pt idx="355">
                  <c:v>711.99999999997897</c:v>
                </c:pt>
                <c:pt idx="356">
                  <c:v>712.39999999997895</c:v>
                </c:pt>
                <c:pt idx="357">
                  <c:v>712.79999999997904</c:v>
                </c:pt>
                <c:pt idx="358">
                  <c:v>713.19999999997901</c:v>
                </c:pt>
                <c:pt idx="359">
                  <c:v>713.59999999997899</c:v>
                </c:pt>
                <c:pt idx="360">
                  <c:v>713.99999999997897</c:v>
                </c:pt>
                <c:pt idx="361">
                  <c:v>714.39999999997895</c:v>
                </c:pt>
                <c:pt idx="362">
                  <c:v>714.79999999997904</c:v>
                </c:pt>
                <c:pt idx="363">
                  <c:v>715.19999999997901</c:v>
                </c:pt>
                <c:pt idx="364">
                  <c:v>715.59999999997899</c:v>
                </c:pt>
                <c:pt idx="365">
                  <c:v>715.99999999997897</c:v>
                </c:pt>
                <c:pt idx="366">
                  <c:v>716.39999999997895</c:v>
                </c:pt>
                <c:pt idx="367">
                  <c:v>716.79999999997904</c:v>
                </c:pt>
                <c:pt idx="368">
                  <c:v>717.19999999997901</c:v>
                </c:pt>
                <c:pt idx="369">
                  <c:v>717.59999999997899</c:v>
                </c:pt>
                <c:pt idx="370">
                  <c:v>717.99999999997897</c:v>
                </c:pt>
                <c:pt idx="371">
                  <c:v>718.39999999997895</c:v>
                </c:pt>
                <c:pt idx="372">
                  <c:v>718.79999999997904</c:v>
                </c:pt>
                <c:pt idx="373">
                  <c:v>719.19999999997901</c:v>
                </c:pt>
                <c:pt idx="374">
                  <c:v>719.59999999997899</c:v>
                </c:pt>
                <c:pt idx="375">
                  <c:v>719.99999999997897</c:v>
                </c:pt>
                <c:pt idx="376">
                  <c:v>720.39999999997895</c:v>
                </c:pt>
                <c:pt idx="377">
                  <c:v>720.79999999997904</c:v>
                </c:pt>
                <c:pt idx="378">
                  <c:v>721.19999999997901</c:v>
                </c:pt>
                <c:pt idx="379">
                  <c:v>721.59999999997899</c:v>
                </c:pt>
                <c:pt idx="380">
                  <c:v>721.99999999997897</c:v>
                </c:pt>
                <c:pt idx="381">
                  <c:v>722.39999999997895</c:v>
                </c:pt>
                <c:pt idx="382">
                  <c:v>722.79999999997904</c:v>
                </c:pt>
                <c:pt idx="383">
                  <c:v>723.19999999997901</c:v>
                </c:pt>
                <c:pt idx="384">
                  <c:v>723.59999999997899</c:v>
                </c:pt>
                <c:pt idx="385">
                  <c:v>723.99999999997897</c:v>
                </c:pt>
                <c:pt idx="386">
                  <c:v>724.39999999997895</c:v>
                </c:pt>
                <c:pt idx="387">
                  <c:v>724.79999999997904</c:v>
                </c:pt>
                <c:pt idx="388">
                  <c:v>725.19999999997901</c:v>
                </c:pt>
                <c:pt idx="389">
                  <c:v>725.59999999997899</c:v>
                </c:pt>
                <c:pt idx="390">
                  <c:v>725.99999999997897</c:v>
                </c:pt>
                <c:pt idx="391">
                  <c:v>726.39999999997895</c:v>
                </c:pt>
                <c:pt idx="392">
                  <c:v>726.79999999997904</c:v>
                </c:pt>
                <c:pt idx="393">
                  <c:v>727.19999999997901</c:v>
                </c:pt>
                <c:pt idx="394">
                  <c:v>727.59999999997899</c:v>
                </c:pt>
                <c:pt idx="395">
                  <c:v>727.99999999997897</c:v>
                </c:pt>
                <c:pt idx="396">
                  <c:v>728.39999999997804</c:v>
                </c:pt>
                <c:pt idx="397">
                  <c:v>728.79999999997801</c:v>
                </c:pt>
                <c:pt idx="398">
                  <c:v>729.19999999997799</c:v>
                </c:pt>
                <c:pt idx="399">
                  <c:v>729.59999999997797</c:v>
                </c:pt>
                <c:pt idx="400">
                  <c:v>729.99999999997794</c:v>
                </c:pt>
                <c:pt idx="401">
                  <c:v>730.39999999997804</c:v>
                </c:pt>
                <c:pt idx="402">
                  <c:v>730.79999999997801</c:v>
                </c:pt>
                <c:pt idx="403">
                  <c:v>731.19999999997799</c:v>
                </c:pt>
                <c:pt idx="404">
                  <c:v>731.59999999997797</c:v>
                </c:pt>
                <c:pt idx="405">
                  <c:v>731.99999999997794</c:v>
                </c:pt>
                <c:pt idx="406">
                  <c:v>732.39999999997804</c:v>
                </c:pt>
                <c:pt idx="407">
                  <c:v>732.79999999997801</c:v>
                </c:pt>
                <c:pt idx="408">
                  <c:v>733.19999999997799</c:v>
                </c:pt>
                <c:pt idx="409">
                  <c:v>733.59999999997797</c:v>
                </c:pt>
                <c:pt idx="410">
                  <c:v>733.99999999997794</c:v>
                </c:pt>
                <c:pt idx="411">
                  <c:v>734.39999999997804</c:v>
                </c:pt>
                <c:pt idx="412">
                  <c:v>734.79999999997801</c:v>
                </c:pt>
                <c:pt idx="413">
                  <c:v>735.19999999997799</c:v>
                </c:pt>
                <c:pt idx="414">
                  <c:v>735.59999999997797</c:v>
                </c:pt>
                <c:pt idx="415">
                  <c:v>735.99999999997794</c:v>
                </c:pt>
                <c:pt idx="416">
                  <c:v>736.39999999997804</c:v>
                </c:pt>
                <c:pt idx="417">
                  <c:v>736.79999999997801</c:v>
                </c:pt>
                <c:pt idx="418">
                  <c:v>737.19999999997799</c:v>
                </c:pt>
                <c:pt idx="419">
                  <c:v>737.59999999997797</c:v>
                </c:pt>
                <c:pt idx="420">
                  <c:v>737.99999999997794</c:v>
                </c:pt>
                <c:pt idx="421">
                  <c:v>738.39999999997804</c:v>
                </c:pt>
                <c:pt idx="422">
                  <c:v>738.79999999997801</c:v>
                </c:pt>
                <c:pt idx="423">
                  <c:v>739.19999999997799</c:v>
                </c:pt>
                <c:pt idx="424">
                  <c:v>739.59999999997797</c:v>
                </c:pt>
                <c:pt idx="425">
                  <c:v>739.99999999997794</c:v>
                </c:pt>
                <c:pt idx="426">
                  <c:v>740.39999999997804</c:v>
                </c:pt>
                <c:pt idx="427">
                  <c:v>740.79999999997801</c:v>
                </c:pt>
                <c:pt idx="428">
                  <c:v>741.19999999997799</c:v>
                </c:pt>
                <c:pt idx="429">
                  <c:v>741.59999999997797</c:v>
                </c:pt>
                <c:pt idx="430">
                  <c:v>741.99999999997794</c:v>
                </c:pt>
                <c:pt idx="431">
                  <c:v>742.39999999997804</c:v>
                </c:pt>
                <c:pt idx="432">
                  <c:v>742.79999999997801</c:v>
                </c:pt>
                <c:pt idx="433">
                  <c:v>743.19999999997799</c:v>
                </c:pt>
                <c:pt idx="434">
                  <c:v>743.59999999997797</c:v>
                </c:pt>
                <c:pt idx="435">
                  <c:v>743.99999999997794</c:v>
                </c:pt>
                <c:pt idx="436">
                  <c:v>744.39999999997804</c:v>
                </c:pt>
                <c:pt idx="437">
                  <c:v>744.79999999997801</c:v>
                </c:pt>
                <c:pt idx="438">
                  <c:v>745.19999999997799</c:v>
                </c:pt>
                <c:pt idx="439">
                  <c:v>745.59999999997797</c:v>
                </c:pt>
                <c:pt idx="440">
                  <c:v>745.99999999997704</c:v>
                </c:pt>
                <c:pt idx="441">
                  <c:v>746.39999999997701</c:v>
                </c:pt>
                <c:pt idx="442">
                  <c:v>746.79999999997699</c:v>
                </c:pt>
                <c:pt idx="443">
                  <c:v>747.19999999997697</c:v>
                </c:pt>
                <c:pt idx="444">
                  <c:v>747.59999999997694</c:v>
                </c:pt>
                <c:pt idx="445">
                  <c:v>747.99999999997704</c:v>
                </c:pt>
                <c:pt idx="446">
                  <c:v>748.39999999997701</c:v>
                </c:pt>
                <c:pt idx="447">
                  <c:v>748.79999999997699</c:v>
                </c:pt>
                <c:pt idx="448">
                  <c:v>749.19999999997697</c:v>
                </c:pt>
                <c:pt idx="449">
                  <c:v>749.59999999997694</c:v>
                </c:pt>
                <c:pt idx="450">
                  <c:v>749.99999999997704</c:v>
                </c:pt>
              </c:numCache>
            </c:numRef>
          </c:cat>
          <c:val>
            <c:numRef>
              <c:f>spettri!$G$552:$G$1002</c:f>
              <c:numCache>
                <c:formatCode>General</c:formatCode>
                <c:ptCount val="451"/>
                <c:pt idx="0">
                  <c:v>11250.582608999999</c:v>
                </c:pt>
                <c:pt idx="1">
                  <c:v>11281.554678999999</c:v>
                </c:pt>
                <c:pt idx="2">
                  <c:v>11309.817518999998</c:v>
                </c:pt>
                <c:pt idx="3">
                  <c:v>11519.835418999999</c:v>
                </c:pt>
                <c:pt idx="4">
                  <c:v>11595.495128999999</c:v>
                </c:pt>
                <c:pt idx="5">
                  <c:v>11675.665238999998</c:v>
                </c:pt>
                <c:pt idx="6">
                  <c:v>11773.577049</c:v>
                </c:pt>
                <c:pt idx="7">
                  <c:v>12038.306419</c:v>
                </c:pt>
                <c:pt idx="8">
                  <c:v>12148.181058999999</c:v>
                </c:pt>
                <c:pt idx="9">
                  <c:v>12019.557038999999</c:v>
                </c:pt>
                <c:pt idx="10">
                  <c:v>12163.764889</c:v>
                </c:pt>
                <c:pt idx="11">
                  <c:v>12233.142829</c:v>
                </c:pt>
                <c:pt idx="12">
                  <c:v>12369.692408999999</c:v>
                </c:pt>
                <c:pt idx="13">
                  <c:v>12633.078818999998</c:v>
                </c:pt>
                <c:pt idx="14">
                  <c:v>12805.023318999998</c:v>
                </c:pt>
                <c:pt idx="15">
                  <c:v>12849.260208999998</c:v>
                </c:pt>
                <c:pt idx="16">
                  <c:v>12881.494218999998</c:v>
                </c:pt>
                <c:pt idx="17">
                  <c:v>13174.082238999999</c:v>
                </c:pt>
                <c:pt idx="18">
                  <c:v>13237.559319</c:v>
                </c:pt>
                <c:pt idx="19">
                  <c:v>13323.376038999999</c:v>
                </c:pt>
                <c:pt idx="20">
                  <c:v>13491.478838999999</c:v>
                </c:pt>
                <c:pt idx="21">
                  <c:v>13904.477558999999</c:v>
                </c:pt>
                <c:pt idx="22">
                  <c:v>13863.930569</c:v>
                </c:pt>
                <c:pt idx="23">
                  <c:v>13994.251468999999</c:v>
                </c:pt>
                <c:pt idx="24">
                  <c:v>14228.163379</c:v>
                </c:pt>
                <c:pt idx="25">
                  <c:v>14545.607468999999</c:v>
                </c:pt>
                <c:pt idx="26">
                  <c:v>14525.812208999998</c:v>
                </c:pt>
                <c:pt idx="27">
                  <c:v>14858.271078999998</c:v>
                </c:pt>
                <c:pt idx="28">
                  <c:v>15104.315328999999</c:v>
                </c:pt>
                <c:pt idx="29">
                  <c:v>15376.022169</c:v>
                </c:pt>
                <c:pt idx="30">
                  <c:v>15358.658598999999</c:v>
                </c:pt>
                <c:pt idx="31">
                  <c:v>15912.905418999999</c:v>
                </c:pt>
                <c:pt idx="32">
                  <c:v>15913.629989000003</c:v>
                </c:pt>
                <c:pt idx="33">
                  <c:v>15999.870459</c:v>
                </c:pt>
                <c:pt idx="34">
                  <c:v>16399.417159000001</c:v>
                </c:pt>
                <c:pt idx="35">
                  <c:v>16634.224069</c:v>
                </c:pt>
                <c:pt idx="36">
                  <c:v>16719.341368999998</c:v>
                </c:pt>
                <c:pt idx="37">
                  <c:v>17146.498049000002</c:v>
                </c:pt>
                <c:pt idx="38">
                  <c:v>17346.229489000001</c:v>
                </c:pt>
                <c:pt idx="39">
                  <c:v>17634.745779000001</c:v>
                </c:pt>
                <c:pt idx="40">
                  <c:v>17806.334509</c:v>
                </c:pt>
                <c:pt idx="41">
                  <c:v>18113.469789000002</c:v>
                </c:pt>
                <c:pt idx="42">
                  <c:v>18338.909459000002</c:v>
                </c:pt>
                <c:pt idx="43">
                  <c:v>18385.335889000002</c:v>
                </c:pt>
                <c:pt idx="44">
                  <c:v>18881.877969000001</c:v>
                </c:pt>
                <c:pt idx="45">
                  <c:v>19200.632439000001</c:v>
                </c:pt>
                <c:pt idx="46">
                  <c:v>19385.678779000002</c:v>
                </c:pt>
                <c:pt idx="47">
                  <c:v>19502.928569000003</c:v>
                </c:pt>
                <c:pt idx="48">
                  <c:v>20068.327049000003</c:v>
                </c:pt>
                <c:pt idx="49">
                  <c:v>20157.320509000001</c:v>
                </c:pt>
                <c:pt idx="50">
                  <c:v>20482.253368999998</c:v>
                </c:pt>
                <c:pt idx="51">
                  <c:v>20823.191939</c:v>
                </c:pt>
                <c:pt idx="52">
                  <c:v>21318.694659000001</c:v>
                </c:pt>
                <c:pt idx="53">
                  <c:v>21375.889049000001</c:v>
                </c:pt>
                <c:pt idx="54">
                  <c:v>21691.277708999998</c:v>
                </c:pt>
                <c:pt idx="55">
                  <c:v>21940.244449000002</c:v>
                </c:pt>
                <c:pt idx="56">
                  <c:v>22265.205249000002</c:v>
                </c:pt>
                <c:pt idx="57">
                  <c:v>22507.106969</c:v>
                </c:pt>
                <c:pt idx="58">
                  <c:v>22935.820829</c:v>
                </c:pt>
                <c:pt idx="59">
                  <c:v>23161.619989000003</c:v>
                </c:pt>
                <c:pt idx="60">
                  <c:v>23458.866489000004</c:v>
                </c:pt>
                <c:pt idx="61">
                  <c:v>23906.311108999998</c:v>
                </c:pt>
                <c:pt idx="62">
                  <c:v>24433.380079000002</c:v>
                </c:pt>
                <c:pt idx="63">
                  <c:v>24626.921949</c:v>
                </c:pt>
                <c:pt idx="64">
                  <c:v>24915.956049</c:v>
                </c:pt>
                <c:pt idx="65">
                  <c:v>25395.965289</c:v>
                </c:pt>
                <c:pt idx="66">
                  <c:v>25840.956808999999</c:v>
                </c:pt>
                <c:pt idx="67">
                  <c:v>25995.796629</c:v>
                </c:pt>
                <c:pt idx="68">
                  <c:v>26433.942929000001</c:v>
                </c:pt>
                <c:pt idx="69">
                  <c:v>26905.877598999999</c:v>
                </c:pt>
                <c:pt idx="70">
                  <c:v>27048.278689000002</c:v>
                </c:pt>
                <c:pt idx="71">
                  <c:v>27258.325459</c:v>
                </c:pt>
                <c:pt idx="72">
                  <c:v>27813.589289</c:v>
                </c:pt>
                <c:pt idx="73">
                  <c:v>27955.900969000002</c:v>
                </c:pt>
                <c:pt idx="74">
                  <c:v>27966.013268999999</c:v>
                </c:pt>
                <c:pt idx="75">
                  <c:v>28556.458739000002</c:v>
                </c:pt>
                <c:pt idx="76">
                  <c:v>28811.248109</c:v>
                </c:pt>
                <c:pt idx="77">
                  <c:v>28749.743558999999</c:v>
                </c:pt>
                <c:pt idx="78">
                  <c:v>29022.399419000001</c:v>
                </c:pt>
                <c:pt idx="79">
                  <c:v>29563.037768999999</c:v>
                </c:pt>
                <c:pt idx="80">
                  <c:v>29542.962179000002</c:v>
                </c:pt>
                <c:pt idx="81">
                  <c:v>29648.980209000001</c:v>
                </c:pt>
                <c:pt idx="82">
                  <c:v>30023.701579</c:v>
                </c:pt>
                <c:pt idx="83">
                  <c:v>30270.965859</c:v>
                </c:pt>
                <c:pt idx="84">
                  <c:v>30455.678789000001</c:v>
                </c:pt>
                <c:pt idx="85">
                  <c:v>30753.264288999999</c:v>
                </c:pt>
                <c:pt idx="86">
                  <c:v>30855.489979000002</c:v>
                </c:pt>
                <c:pt idx="87">
                  <c:v>31065.551649000005</c:v>
                </c:pt>
                <c:pt idx="88">
                  <c:v>31162.699768999999</c:v>
                </c:pt>
                <c:pt idx="89">
                  <c:v>31560.404308999998</c:v>
                </c:pt>
                <c:pt idx="90">
                  <c:v>31675.638719000006</c:v>
                </c:pt>
                <c:pt idx="91">
                  <c:v>31677.642929000001</c:v>
                </c:pt>
                <c:pt idx="92">
                  <c:v>31879.765998999999</c:v>
                </c:pt>
                <c:pt idx="93">
                  <c:v>32036.272899000003</c:v>
                </c:pt>
                <c:pt idx="94">
                  <c:v>32266.827389000005</c:v>
                </c:pt>
                <c:pt idx="95">
                  <c:v>32348.727899000001</c:v>
                </c:pt>
                <c:pt idx="96">
                  <c:v>32418.338669000001</c:v>
                </c:pt>
                <c:pt idx="97">
                  <c:v>32341.612589</c:v>
                </c:pt>
                <c:pt idx="98">
                  <c:v>32504.147009</c:v>
                </c:pt>
                <c:pt idx="99">
                  <c:v>32757.802018999999</c:v>
                </c:pt>
                <c:pt idx="100">
                  <c:v>33137.230288999999</c:v>
                </c:pt>
                <c:pt idx="101">
                  <c:v>32915.240238999999</c:v>
                </c:pt>
                <c:pt idx="102">
                  <c:v>32982.787209000002</c:v>
                </c:pt>
                <c:pt idx="103">
                  <c:v>33161.552709000003</c:v>
                </c:pt>
                <c:pt idx="104">
                  <c:v>33426.528879000005</c:v>
                </c:pt>
                <c:pt idx="105">
                  <c:v>33460.469999000001</c:v>
                </c:pt>
                <c:pt idx="106">
                  <c:v>33548.528419000002</c:v>
                </c:pt>
                <c:pt idx="107">
                  <c:v>33557.793209000003</c:v>
                </c:pt>
                <c:pt idx="108">
                  <c:v>33431.874679</c:v>
                </c:pt>
                <c:pt idx="109">
                  <c:v>33487.131909000003</c:v>
                </c:pt>
                <c:pt idx="110">
                  <c:v>33656.647518999998</c:v>
                </c:pt>
                <c:pt idx="111">
                  <c:v>33601.058739</c:v>
                </c:pt>
                <c:pt idx="112">
                  <c:v>33638.315359</c:v>
                </c:pt>
                <c:pt idx="113">
                  <c:v>33771.095888999997</c:v>
                </c:pt>
                <c:pt idx="114">
                  <c:v>33861.851408999995</c:v>
                </c:pt>
                <c:pt idx="115">
                  <c:v>33564.033079000001</c:v>
                </c:pt>
                <c:pt idx="116">
                  <c:v>33592.661928999994</c:v>
                </c:pt>
                <c:pt idx="117">
                  <c:v>33559.357838999997</c:v>
                </c:pt>
                <c:pt idx="118">
                  <c:v>33607.302319000002</c:v>
                </c:pt>
                <c:pt idx="119">
                  <c:v>33548.781738999998</c:v>
                </c:pt>
                <c:pt idx="120">
                  <c:v>33672.856259</c:v>
                </c:pt>
                <c:pt idx="121">
                  <c:v>33545.365648999999</c:v>
                </c:pt>
                <c:pt idx="122">
                  <c:v>33470.401629</c:v>
                </c:pt>
                <c:pt idx="123">
                  <c:v>33460.917039000007</c:v>
                </c:pt>
                <c:pt idx="124">
                  <c:v>33685.704779</c:v>
                </c:pt>
                <c:pt idx="125">
                  <c:v>33640.442498999997</c:v>
                </c:pt>
                <c:pt idx="126">
                  <c:v>33652.590679000001</c:v>
                </c:pt>
                <c:pt idx="127">
                  <c:v>33703.202469000003</c:v>
                </c:pt>
                <c:pt idx="128">
                  <c:v>33702.390359000005</c:v>
                </c:pt>
                <c:pt idx="129">
                  <c:v>33535.769299</c:v>
                </c:pt>
                <c:pt idx="130">
                  <c:v>33807.216299</c:v>
                </c:pt>
                <c:pt idx="131">
                  <c:v>33941.561438999997</c:v>
                </c:pt>
                <c:pt idx="132">
                  <c:v>33642.178489000005</c:v>
                </c:pt>
                <c:pt idx="133">
                  <c:v>33555.803909000002</c:v>
                </c:pt>
                <c:pt idx="134">
                  <c:v>33720.420759000001</c:v>
                </c:pt>
                <c:pt idx="135">
                  <c:v>33592.382529000002</c:v>
                </c:pt>
                <c:pt idx="136">
                  <c:v>33646.656288999999</c:v>
                </c:pt>
                <c:pt idx="137">
                  <c:v>33815.587028999995</c:v>
                </c:pt>
                <c:pt idx="138">
                  <c:v>33784.085969000007</c:v>
                </c:pt>
                <c:pt idx="139">
                  <c:v>33873.053359000005</c:v>
                </c:pt>
                <c:pt idx="140">
                  <c:v>33975.342379000002</c:v>
                </c:pt>
                <c:pt idx="141">
                  <c:v>34118.091779000002</c:v>
                </c:pt>
                <c:pt idx="142">
                  <c:v>34136.949199000002</c:v>
                </c:pt>
                <c:pt idx="143">
                  <c:v>34192.273479000003</c:v>
                </c:pt>
                <c:pt idx="144">
                  <c:v>34307.813359</c:v>
                </c:pt>
                <c:pt idx="145">
                  <c:v>34239.387229</c:v>
                </c:pt>
                <c:pt idx="146">
                  <c:v>34196.140329000002</c:v>
                </c:pt>
                <c:pt idx="147">
                  <c:v>34273.585389</c:v>
                </c:pt>
                <c:pt idx="148">
                  <c:v>34535.454668999999</c:v>
                </c:pt>
                <c:pt idx="149">
                  <c:v>34549.953499000003</c:v>
                </c:pt>
                <c:pt idx="150">
                  <c:v>34548.355348999998</c:v>
                </c:pt>
                <c:pt idx="151">
                  <c:v>34726.282669</c:v>
                </c:pt>
                <c:pt idx="152">
                  <c:v>34776.544289000005</c:v>
                </c:pt>
                <c:pt idx="153">
                  <c:v>34925.339828999997</c:v>
                </c:pt>
                <c:pt idx="154">
                  <c:v>35176.085399000003</c:v>
                </c:pt>
                <c:pt idx="155">
                  <c:v>35373.771648999995</c:v>
                </c:pt>
                <c:pt idx="156">
                  <c:v>35523.304799000005</c:v>
                </c:pt>
                <c:pt idx="157">
                  <c:v>35696.571778999998</c:v>
                </c:pt>
                <c:pt idx="158">
                  <c:v>35819.375978999997</c:v>
                </c:pt>
                <c:pt idx="159">
                  <c:v>36149.965689000004</c:v>
                </c:pt>
                <c:pt idx="160">
                  <c:v>36318.076859000001</c:v>
                </c:pt>
                <c:pt idx="161">
                  <c:v>36435.647019000004</c:v>
                </c:pt>
                <c:pt idx="162">
                  <c:v>36724.222909000004</c:v>
                </c:pt>
                <c:pt idx="163">
                  <c:v>36728.197799000001</c:v>
                </c:pt>
                <c:pt idx="164">
                  <c:v>36845.432678999998</c:v>
                </c:pt>
                <c:pt idx="165">
                  <c:v>37265.451709000001</c:v>
                </c:pt>
                <c:pt idx="166">
                  <c:v>37365.580069000003</c:v>
                </c:pt>
                <c:pt idx="167">
                  <c:v>37665.763959000004</c:v>
                </c:pt>
                <c:pt idx="168">
                  <c:v>37916.625009000003</c:v>
                </c:pt>
                <c:pt idx="169">
                  <c:v>38206.754339000006</c:v>
                </c:pt>
                <c:pt idx="170">
                  <c:v>38193.771698999997</c:v>
                </c:pt>
                <c:pt idx="171">
                  <c:v>38412.081169000005</c:v>
                </c:pt>
                <c:pt idx="172">
                  <c:v>39032.923149000002</c:v>
                </c:pt>
                <c:pt idx="173">
                  <c:v>39209.352889000002</c:v>
                </c:pt>
                <c:pt idx="174">
                  <c:v>39498.785599000003</c:v>
                </c:pt>
                <c:pt idx="175">
                  <c:v>39942.624139</c:v>
                </c:pt>
                <c:pt idx="176">
                  <c:v>40349.675429000003</c:v>
                </c:pt>
                <c:pt idx="177">
                  <c:v>40449.807508999998</c:v>
                </c:pt>
                <c:pt idx="178">
                  <c:v>41009.737268999997</c:v>
                </c:pt>
                <c:pt idx="179">
                  <c:v>41289.286778999995</c:v>
                </c:pt>
                <c:pt idx="180">
                  <c:v>41557.902559000002</c:v>
                </c:pt>
                <c:pt idx="181">
                  <c:v>41896.713989000003</c:v>
                </c:pt>
                <c:pt idx="182">
                  <c:v>42404.530659000004</c:v>
                </c:pt>
                <c:pt idx="183">
                  <c:v>42760.038839000001</c:v>
                </c:pt>
                <c:pt idx="184">
                  <c:v>43117.070658999997</c:v>
                </c:pt>
                <c:pt idx="185">
                  <c:v>43552.396909000003</c:v>
                </c:pt>
                <c:pt idx="186">
                  <c:v>44145.623309000002</c:v>
                </c:pt>
                <c:pt idx="187">
                  <c:v>44455.608439000003</c:v>
                </c:pt>
                <c:pt idx="188">
                  <c:v>44814.212338999998</c:v>
                </c:pt>
                <c:pt idx="189">
                  <c:v>45418.048368999996</c:v>
                </c:pt>
                <c:pt idx="190">
                  <c:v>46015.674339000005</c:v>
                </c:pt>
                <c:pt idx="191">
                  <c:v>46306.276779000007</c:v>
                </c:pt>
                <c:pt idx="192">
                  <c:v>46941.606418999996</c:v>
                </c:pt>
                <c:pt idx="193">
                  <c:v>47484.284358999997</c:v>
                </c:pt>
                <c:pt idx="194">
                  <c:v>47996.798619000001</c:v>
                </c:pt>
                <c:pt idx="195">
                  <c:v>48588.769598999999</c:v>
                </c:pt>
                <c:pt idx="196">
                  <c:v>49314.903179000001</c:v>
                </c:pt>
                <c:pt idx="197">
                  <c:v>49914.343369000002</c:v>
                </c:pt>
                <c:pt idx="198">
                  <c:v>50516.532819</c:v>
                </c:pt>
                <c:pt idx="199">
                  <c:v>51167.843949000002</c:v>
                </c:pt>
                <c:pt idx="200">
                  <c:v>51972.845659000006</c:v>
                </c:pt>
                <c:pt idx="201">
                  <c:v>52441.606389</c:v>
                </c:pt>
                <c:pt idx="202">
                  <c:v>52997.352639000004</c:v>
                </c:pt>
                <c:pt idx="203">
                  <c:v>54003.218279000001</c:v>
                </c:pt>
                <c:pt idx="204">
                  <c:v>54812.261919000004</c:v>
                </c:pt>
                <c:pt idx="205">
                  <c:v>55399.386298999998</c:v>
                </c:pt>
                <c:pt idx="206">
                  <c:v>56183.619508999996</c:v>
                </c:pt>
                <c:pt idx="207">
                  <c:v>57146.372359000001</c:v>
                </c:pt>
                <c:pt idx="208">
                  <c:v>57917.988018999997</c:v>
                </c:pt>
                <c:pt idx="209">
                  <c:v>58709.511619000004</c:v>
                </c:pt>
                <c:pt idx="210">
                  <c:v>59810.252948999994</c:v>
                </c:pt>
                <c:pt idx="211">
                  <c:v>60592.876838999997</c:v>
                </c:pt>
                <c:pt idx="212">
                  <c:v>61201.265168999998</c:v>
                </c:pt>
                <c:pt idx="213">
                  <c:v>62232.254159000004</c:v>
                </c:pt>
                <c:pt idx="214">
                  <c:v>63080.301598999991</c:v>
                </c:pt>
                <c:pt idx="215">
                  <c:v>63771.901738999994</c:v>
                </c:pt>
                <c:pt idx="216">
                  <c:v>64620.493068999989</c:v>
                </c:pt>
                <c:pt idx="217">
                  <c:v>65786.762249000007</c:v>
                </c:pt>
                <c:pt idx="218">
                  <c:v>66503.455948999996</c:v>
                </c:pt>
                <c:pt idx="219">
                  <c:v>67103.801378999982</c:v>
                </c:pt>
                <c:pt idx="220">
                  <c:v>68125.097168999986</c:v>
                </c:pt>
                <c:pt idx="221">
                  <c:v>68903.772248999987</c:v>
                </c:pt>
                <c:pt idx="222">
                  <c:v>69317.570038999998</c:v>
                </c:pt>
                <c:pt idx="223">
                  <c:v>70239.840158999985</c:v>
                </c:pt>
                <c:pt idx="224">
                  <c:v>70873.772808999987</c:v>
                </c:pt>
                <c:pt idx="225">
                  <c:v>71385.411628999995</c:v>
                </c:pt>
                <c:pt idx="226">
                  <c:v>72038.939308999994</c:v>
                </c:pt>
                <c:pt idx="227">
                  <c:v>72662.634858999998</c:v>
                </c:pt>
                <c:pt idx="228">
                  <c:v>73075.963269</c:v>
                </c:pt>
                <c:pt idx="229">
                  <c:v>73330.326088999995</c:v>
                </c:pt>
                <c:pt idx="230">
                  <c:v>73790.06416899999</c:v>
                </c:pt>
                <c:pt idx="231">
                  <c:v>74083.028449000005</c:v>
                </c:pt>
                <c:pt idx="232">
                  <c:v>74152.527468999993</c:v>
                </c:pt>
                <c:pt idx="233">
                  <c:v>74408.872138999999</c:v>
                </c:pt>
                <c:pt idx="234">
                  <c:v>74549.218729</c:v>
                </c:pt>
                <c:pt idx="235">
                  <c:v>74527.880268999987</c:v>
                </c:pt>
                <c:pt idx="236">
                  <c:v>74530.093088999987</c:v>
                </c:pt>
                <c:pt idx="237">
                  <c:v>74577.948168999996</c:v>
                </c:pt>
                <c:pt idx="238">
                  <c:v>74369.793848999994</c:v>
                </c:pt>
                <c:pt idx="239">
                  <c:v>74001.958678999988</c:v>
                </c:pt>
                <c:pt idx="240">
                  <c:v>73819.90374899999</c:v>
                </c:pt>
                <c:pt idx="241">
                  <c:v>73455.078618999993</c:v>
                </c:pt>
                <c:pt idx="242">
                  <c:v>73110.966098999983</c:v>
                </c:pt>
                <c:pt idx="243">
                  <c:v>72647.115298999983</c:v>
                </c:pt>
                <c:pt idx="244">
                  <c:v>72262.248108999993</c:v>
                </c:pt>
                <c:pt idx="245">
                  <c:v>71777.319619000002</c:v>
                </c:pt>
                <c:pt idx="246">
                  <c:v>71358.790708999994</c:v>
                </c:pt>
                <c:pt idx="247">
                  <c:v>70908.023128999994</c:v>
                </c:pt>
                <c:pt idx="248">
                  <c:v>70567.814718999987</c:v>
                </c:pt>
                <c:pt idx="249">
                  <c:v>69869.792178999996</c:v>
                </c:pt>
                <c:pt idx="250">
                  <c:v>69263.240408999991</c:v>
                </c:pt>
                <c:pt idx="251">
                  <c:v>68986.473688999991</c:v>
                </c:pt>
                <c:pt idx="252">
                  <c:v>68635.603499000004</c:v>
                </c:pt>
                <c:pt idx="253">
                  <c:v>68014.046268999999</c:v>
                </c:pt>
                <c:pt idx="254">
                  <c:v>67729.568199000001</c:v>
                </c:pt>
                <c:pt idx="255">
                  <c:v>67340.565928999989</c:v>
                </c:pt>
                <c:pt idx="256">
                  <c:v>66773.003058999995</c:v>
                </c:pt>
                <c:pt idx="257">
                  <c:v>66573.446698999993</c:v>
                </c:pt>
                <c:pt idx="258">
                  <c:v>66474.353978999992</c:v>
                </c:pt>
                <c:pt idx="259">
                  <c:v>66164.059648999988</c:v>
                </c:pt>
                <c:pt idx="260">
                  <c:v>65970.515918999998</c:v>
                </c:pt>
                <c:pt idx="261">
                  <c:v>66072.328098999991</c:v>
                </c:pt>
                <c:pt idx="262">
                  <c:v>65943.708728999991</c:v>
                </c:pt>
                <c:pt idx="263">
                  <c:v>65942.233519000001</c:v>
                </c:pt>
                <c:pt idx="264">
                  <c:v>66192.178138999996</c:v>
                </c:pt>
                <c:pt idx="265">
                  <c:v>66676.398828999998</c:v>
                </c:pt>
                <c:pt idx="266">
                  <c:v>66874.636428999991</c:v>
                </c:pt>
                <c:pt idx="267">
                  <c:v>67241.11557899999</c:v>
                </c:pt>
                <c:pt idx="268">
                  <c:v>67966.30294899999</c:v>
                </c:pt>
                <c:pt idx="269">
                  <c:v>68694.254468999992</c:v>
                </c:pt>
                <c:pt idx="270">
                  <c:v>69413.064138999995</c:v>
                </c:pt>
                <c:pt idx="271">
                  <c:v>70422.476248999999</c:v>
                </c:pt>
                <c:pt idx="272">
                  <c:v>71452.891538999989</c:v>
                </c:pt>
                <c:pt idx="273">
                  <c:v>72743.183088999984</c:v>
                </c:pt>
                <c:pt idx="274">
                  <c:v>74054.120198999997</c:v>
                </c:pt>
                <c:pt idx="275">
                  <c:v>75656.829488999982</c:v>
                </c:pt>
                <c:pt idx="276">
                  <c:v>77222.211368999997</c:v>
                </c:pt>
                <c:pt idx="277">
                  <c:v>78897.839498999994</c:v>
                </c:pt>
                <c:pt idx="278">
                  <c:v>80880.446448999995</c:v>
                </c:pt>
                <c:pt idx="279">
                  <c:v>82805.818039000005</c:v>
                </c:pt>
                <c:pt idx="280">
                  <c:v>84922.475828999988</c:v>
                </c:pt>
                <c:pt idx="281">
                  <c:v>87337.901898999989</c:v>
                </c:pt>
                <c:pt idx="282">
                  <c:v>89748.11256899999</c:v>
                </c:pt>
                <c:pt idx="283">
                  <c:v>92355.182478999996</c:v>
                </c:pt>
                <c:pt idx="284">
                  <c:v>95018.772498999999</c:v>
                </c:pt>
                <c:pt idx="285">
                  <c:v>98007.252529000005</c:v>
                </c:pt>
                <c:pt idx="286">
                  <c:v>100970.05785899999</c:v>
                </c:pt>
                <c:pt idx="287">
                  <c:v>104061.00575900001</c:v>
                </c:pt>
                <c:pt idx="288">
                  <c:v>107408.25355899999</c:v>
                </c:pt>
                <c:pt idx="289">
                  <c:v>110869.19725899999</c:v>
                </c:pt>
                <c:pt idx="290">
                  <c:v>114435.790159</c:v>
                </c:pt>
                <c:pt idx="291">
                  <c:v>118065.25855899999</c:v>
                </c:pt>
                <c:pt idx="292">
                  <c:v>121827.25785899999</c:v>
                </c:pt>
                <c:pt idx="293">
                  <c:v>125918.31955900001</c:v>
                </c:pt>
                <c:pt idx="294">
                  <c:v>129846.578559</c:v>
                </c:pt>
                <c:pt idx="295">
                  <c:v>134122.72005900001</c:v>
                </c:pt>
                <c:pt idx="296">
                  <c:v>138380.92055899999</c:v>
                </c:pt>
                <c:pt idx="297">
                  <c:v>142571.320859</c:v>
                </c:pt>
                <c:pt idx="298">
                  <c:v>147126.24815899998</c:v>
                </c:pt>
                <c:pt idx="299">
                  <c:v>151687.19565900002</c:v>
                </c:pt>
                <c:pt idx="300">
                  <c:v>156331.842859</c:v>
                </c:pt>
                <c:pt idx="301">
                  <c:v>160926.46685900001</c:v>
                </c:pt>
                <c:pt idx="302">
                  <c:v>165725.56465900003</c:v>
                </c:pt>
                <c:pt idx="303">
                  <c:v>170625.09625900001</c:v>
                </c:pt>
                <c:pt idx="304">
                  <c:v>175089.36495900003</c:v>
                </c:pt>
                <c:pt idx="305">
                  <c:v>180026.84985900001</c:v>
                </c:pt>
                <c:pt idx="306">
                  <c:v>185000.69355900001</c:v>
                </c:pt>
                <c:pt idx="307">
                  <c:v>189608.40075900001</c:v>
                </c:pt>
                <c:pt idx="308">
                  <c:v>194181.95455900001</c:v>
                </c:pt>
                <c:pt idx="309">
                  <c:v>198918.78035900003</c:v>
                </c:pt>
                <c:pt idx="310">
                  <c:v>203607.326459</c:v>
                </c:pt>
                <c:pt idx="311">
                  <c:v>207982.65015900001</c:v>
                </c:pt>
                <c:pt idx="312">
                  <c:v>212736.79105900001</c:v>
                </c:pt>
                <c:pt idx="313">
                  <c:v>217227.55405900002</c:v>
                </c:pt>
                <c:pt idx="314">
                  <c:v>221496.81125900001</c:v>
                </c:pt>
                <c:pt idx="315">
                  <c:v>225515.16265900002</c:v>
                </c:pt>
                <c:pt idx="316">
                  <c:v>229615.06815900002</c:v>
                </c:pt>
                <c:pt idx="317">
                  <c:v>233346.94475900001</c:v>
                </c:pt>
                <c:pt idx="318">
                  <c:v>236984.03505900002</c:v>
                </c:pt>
                <c:pt idx="319">
                  <c:v>240553.31025900002</c:v>
                </c:pt>
                <c:pt idx="320">
                  <c:v>243926.873559</c:v>
                </c:pt>
                <c:pt idx="321">
                  <c:v>246884.992459</c:v>
                </c:pt>
                <c:pt idx="322">
                  <c:v>249661.317159</c:v>
                </c:pt>
                <c:pt idx="323">
                  <c:v>252377.560459</c:v>
                </c:pt>
                <c:pt idx="324">
                  <c:v>254786.72055899998</c:v>
                </c:pt>
                <c:pt idx="325">
                  <c:v>256727.65645899996</c:v>
                </c:pt>
                <c:pt idx="326">
                  <c:v>258730.25325899996</c:v>
                </c:pt>
                <c:pt idx="327">
                  <c:v>260387.62005899995</c:v>
                </c:pt>
                <c:pt idx="328">
                  <c:v>261802.96215900002</c:v>
                </c:pt>
                <c:pt idx="329">
                  <c:v>262885.024859</c:v>
                </c:pt>
                <c:pt idx="330">
                  <c:v>263616.94005899999</c:v>
                </c:pt>
                <c:pt idx="331">
                  <c:v>263996.59185899998</c:v>
                </c:pt>
                <c:pt idx="332">
                  <c:v>264240.82195900002</c:v>
                </c:pt>
                <c:pt idx="333">
                  <c:v>264237.90125900001</c:v>
                </c:pt>
                <c:pt idx="334">
                  <c:v>264027.31805899995</c:v>
                </c:pt>
                <c:pt idx="335">
                  <c:v>263423.70185899996</c:v>
                </c:pt>
                <c:pt idx="336">
                  <c:v>262326.61875899998</c:v>
                </c:pt>
                <c:pt idx="337">
                  <c:v>261518.29035899998</c:v>
                </c:pt>
                <c:pt idx="338">
                  <c:v>260051.420059</c:v>
                </c:pt>
                <c:pt idx="339">
                  <c:v>258199.56335899996</c:v>
                </c:pt>
                <c:pt idx="340">
                  <c:v>256654.07445899997</c:v>
                </c:pt>
                <c:pt idx="341">
                  <c:v>254383.73355899996</c:v>
                </c:pt>
                <c:pt idx="342">
                  <c:v>251871.54685899999</c:v>
                </c:pt>
                <c:pt idx="343">
                  <c:v>249279.71335900002</c:v>
                </c:pt>
                <c:pt idx="344">
                  <c:v>246636.20265900003</c:v>
                </c:pt>
                <c:pt idx="345">
                  <c:v>243605.82795900002</c:v>
                </c:pt>
                <c:pt idx="346">
                  <c:v>239960.21425900003</c:v>
                </c:pt>
                <c:pt idx="347">
                  <c:v>236764.809159</c:v>
                </c:pt>
                <c:pt idx="348">
                  <c:v>233273.25855900001</c:v>
                </c:pt>
                <c:pt idx="349">
                  <c:v>229296.391959</c:v>
                </c:pt>
                <c:pt idx="350">
                  <c:v>225416.94905900001</c:v>
                </c:pt>
                <c:pt idx="351">
                  <c:v>221453.28495900001</c:v>
                </c:pt>
                <c:pt idx="352">
                  <c:v>216971.537159</c:v>
                </c:pt>
                <c:pt idx="353">
                  <c:v>212505.76345900001</c:v>
                </c:pt>
                <c:pt idx="354">
                  <c:v>208059.85305900002</c:v>
                </c:pt>
                <c:pt idx="355">
                  <c:v>203658.91425900001</c:v>
                </c:pt>
                <c:pt idx="356">
                  <c:v>199066.98735899999</c:v>
                </c:pt>
                <c:pt idx="357">
                  <c:v>194512.59645900002</c:v>
                </c:pt>
                <c:pt idx="358">
                  <c:v>189855.92395900001</c:v>
                </c:pt>
                <c:pt idx="359">
                  <c:v>184873.91445899999</c:v>
                </c:pt>
                <c:pt idx="360">
                  <c:v>179979.374759</c:v>
                </c:pt>
                <c:pt idx="361">
                  <c:v>175292.21445900001</c:v>
                </c:pt>
                <c:pt idx="362">
                  <c:v>170526.331359</c:v>
                </c:pt>
                <c:pt idx="363">
                  <c:v>165525.32285900001</c:v>
                </c:pt>
                <c:pt idx="364">
                  <c:v>160799.53875900002</c:v>
                </c:pt>
                <c:pt idx="365">
                  <c:v>155946.02195900001</c:v>
                </c:pt>
                <c:pt idx="366">
                  <c:v>150958.78215900002</c:v>
                </c:pt>
                <c:pt idx="367">
                  <c:v>146288.534759</c:v>
                </c:pt>
                <c:pt idx="368">
                  <c:v>141784.450159</c:v>
                </c:pt>
                <c:pt idx="369">
                  <c:v>136830.141859</c:v>
                </c:pt>
                <c:pt idx="370">
                  <c:v>132138.615559</c:v>
                </c:pt>
                <c:pt idx="371">
                  <c:v>127539.923459</c:v>
                </c:pt>
                <c:pt idx="372">
                  <c:v>123054.38345899999</c:v>
                </c:pt>
                <c:pt idx="373">
                  <c:v>118603.019159</c:v>
                </c:pt>
                <c:pt idx="374">
                  <c:v>114425.20295899999</c:v>
                </c:pt>
                <c:pt idx="375">
                  <c:v>110271.295659</c:v>
                </c:pt>
                <c:pt idx="376">
                  <c:v>105943.70785899999</c:v>
                </c:pt>
                <c:pt idx="377">
                  <c:v>101927.47235899999</c:v>
                </c:pt>
                <c:pt idx="378">
                  <c:v>98125.984978999986</c:v>
                </c:pt>
                <c:pt idx="379">
                  <c:v>94073.129908999996</c:v>
                </c:pt>
                <c:pt idx="380">
                  <c:v>90118.957768999986</c:v>
                </c:pt>
                <c:pt idx="381">
                  <c:v>86567.586379</c:v>
                </c:pt>
                <c:pt idx="382">
                  <c:v>82917.830059</c:v>
                </c:pt>
                <c:pt idx="383">
                  <c:v>79339.755788999988</c:v>
                </c:pt>
                <c:pt idx="384">
                  <c:v>75949.018908999991</c:v>
                </c:pt>
                <c:pt idx="385">
                  <c:v>72647.569789000001</c:v>
                </c:pt>
                <c:pt idx="386">
                  <c:v>69483.852098999982</c:v>
                </c:pt>
                <c:pt idx="387">
                  <c:v>66457.538019</c:v>
                </c:pt>
                <c:pt idx="388">
                  <c:v>63302.053228999997</c:v>
                </c:pt>
                <c:pt idx="389">
                  <c:v>60419.393789000002</c:v>
                </c:pt>
                <c:pt idx="390">
                  <c:v>57576.177728999995</c:v>
                </c:pt>
                <c:pt idx="391">
                  <c:v>54787.134839000006</c:v>
                </c:pt>
                <c:pt idx="392">
                  <c:v>52153.850059000004</c:v>
                </c:pt>
                <c:pt idx="393">
                  <c:v>49936.922358999997</c:v>
                </c:pt>
                <c:pt idx="394">
                  <c:v>47398.781489000001</c:v>
                </c:pt>
                <c:pt idx="395">
                  <c:v>45091.999779000005</c:v>
                </c:pt>
                <c:pt idx="396">
                  <c:v>42888.661929000002</c:v>
                </c:pt>
                <c:pt idx="397">
                  <c:v>40743.025109000002</c:v>
                </c:pt>
                <c:pt idx="398">
                  <c:v>38660.572929000002</c:v>
                </c:pt>
                <c:pt idx="399">
                  <c:v>36952.795549000002</c:v>
                </c:pt>
                <c:pt idx="400">
                  <c:v>34889.994279000006</c:v>
                </c:pt>
                <c:pt idx="401">
                  <c:v>32852.256758999996</c:v>
                </c:pt>
                <c:pt idx="402">
                  <c:v>31267.052598999999</c:v>
                </c:pt>
                <c:pt idx="403">
                  <c:v>29535.364449000001</c:v>
                </c:pt>
                <c:pt idx="404">
                  <c:v>27839.303109000004</c:v>
                </c:pt>
                <c:pt idx="405">
                  <c:v>26205.334899000001</c:v>
                </c:pt>
                <c:pt idx="406">
                  <c:v>24790.406319000002</c:v>
                </c:pt>
                <c:pt idx="407">
                  <c:v>23452.468299000004</c:v>
                </c:pt>
                <c:pt idx="408">
                  <c:v>21895.915359000002</c:v>
                </c:pt>
                <c:pt idx="409">
                  <c:v>20874.803969000004</c:v>
                </c:pt>
                <c:pt idx="410">
                  <c:v>19628.068519</c:v>
                </c:pt>
                <c:pt idx="411">
                  <c:v>18547.002309000003</c:v>
                </c:pt>
                <c:pt idx="412">
                  <c:v>17350.245359</c:v>
                </c:pt>
                <c:pt idx="413">
                  <c:v>16334.455549</c:v>
                </c:pt>
                <c:pt idx="414">
                  <c:v>15249.417248999998</c:v>
                </c:pt>
                <c:pt idx="415">
                  <c:v>14137.939638999998</c:v>
                </c:pt>
                <c:pt idx="416">
                  <c:v>13506.363229000001</c:v>
                </c:pt>
                <c:pt idx="417">
                  <c:v>12829.489159000001</c:v>
                </c:pt>
                <c:pt idx="418">
                  <c:v>11576.365768999998</c:v>
                </c:pt>
                <c:pt idx="419">
                  <c:v>10964.706628999998</c:v>
                </c:pt>
                <c:pt idx="420">
                  <c:v>10241.754439</c:v>
                </c:pt>
                <c:pt idx="421">
                  <c:v>9345.0407439999999</c:v>
                </c:pt>
                <c:pt idx="422">
                  <c:v>8895.8433769999992</c:v>
                </c:pt>
                <c:pt idx="423">
                  <c:v>8199.052040999999</c:v>
                </c:pt>
                <c:pt idx="424">
                  <c:v>7465.9801030000008</c:v>
                </c:pt>
                <c:pt idx="425">
                  <c:v>6946.7230639999998</c:v>
                </c:pt>
                <c:pt idx="426">
                  <c:v>6562.8752050000003</c:v>
                </c:pt>
                <c:pt idx="427">
                  <c:v>6257.0973240000003</c:v>
                </c:pt>
                <c:pt idx="428">
                  <c:v>5437.7565100000002</c:v>
                </c:pt>
                <c:pt idx="429">
                  <c:v>5208.400165</c:v>
                </c:pt>
                <c:pt idx="430">
                  <c:v>4672.0901450000001</c:v>
                </c:pt>
                <c:pt idx="431">
                  <c:v>4335.8487020000002</c:v>
                </c:pt>
                <c:pt idx="432">
                  <c:v>3805.5014740000001</c:v>
                </c:pt>
                <c:pt idx="433">
                  <c:v>3618.7973750000006</c:v>
                </c:pt>
                <c:pt idx="434">
                  <c:v>3394.2366429999997</c:v>
                </c:pt>
                <c:pt idx="435">
                  <c:v>2972.640883</c:v>
                </c:pt>
                <c:pt idx="436">
                  <c:v>2625.567227</c:v>
                </c:pt>
                <c:pt idx="437">
                  <c:v>2498.4824410000001</c:v>
                </c:pt>
                <c:pt idx="438">
                  <c:v>1860.441495</c:v>
                </c:pt>
                <c:pt idx="439">
                  <c:v>1540.693309</c:v>
                </c:pt>
                <c:pt idx="440">
                  <c:v>1592.196029</c:v>
                </c:pt>
                <c:pt idx="441">
                  <c:v>1479.2151919999999</c:v>
                </c:pt>
                <c:pt idx="442">
                  <c:v>1289.7147970000001</c:v>
                </c:pt>
                <c:pt idx="443">
                  <c:v>921.1639120000001</c:v>
                </c:pt>
                <c:pt idx="444">
                  <c:v>703.52022899999997</c:v>
                </c:pt>
                <c:pt idx="445">
                  <c:v>422.91919820000004</c:v>
                </c:pt>
                <c:pt idx="446">
                  <c:v>234.1900545</c:v>
                </c:pt>
                <c:pt idx="447">
                  <c:v>300.26186150000007</c:v>
                </c:pt>
                <c:pt idx="448">
                  <c:v>257.18056720000004</c:v>
                </c:pt>
                <c:pt idx="449">
                  <c:v>0</c:v>
                </c:pt>
                <c:pt idx="450">
                  <c:v>67.202083300000027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2A-4C1F-8621-967F856DC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03104"/>
        <c:axId val="117183616"/>
      </c:lineChart>
      <c:catAx>
        <c:axId val="10670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17183616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1171836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106703104"/>
        <c:crosses val="autoZero"/>
        <c:crossBetween val="between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9813855121605995"/>
          <c:y val="0.95593220338983065"/>
          <c:w val="0.20062048292798024"/>
          <c:h val="4.06779661016948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baseline="0"/>
              <a:t> </a:t>
            </a:r>
            <a:r>
              <a:rPr lang="nl-NL"/>
              <a:t>80% Acetone Fitting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origin!$B$1</c:f>
              <c:strCache>
                <c:ptCount val="1"/>
                <c:pt idx="0">
                  <c:v>sample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origin!$B$2:$B$1252</c:f>
              <c:numCache>
                <c:formatCode>General</c:formatCode>
                <c:ptCount val="1251"/>
                <c:pt idx="0">
                  <c:v>111367.35055899998</c:v>
                </c:pt>
                <c:pt idx="1">
                  <c:v>112027.24845899999</c:v>
                </c:pt>
                <c:pt idx="2">
                  <c:v>112768.111859</c:v>
                </c:pt>
                <c:pt idx="3">
                  <c:v>113582.005859</c:v>
                </c:pt>
                <c:pt idx="4">
                  <c:v>114552.92825900001</c:v>
                </c:pt>
                <c:pt idx="5">
                  <c:v>115458.60585899999</c:v>
                </c:pt>
                <c:pt idx="6">
                  <c:v>116061.05985899999</c:v>
                </c:pt>
                <c:pt idx="7">
                  <c:v>117075.67245899999</c:v>
                </c:pt>
                <c:pt idx="8">
                  <c:v>118222.42115899999</c:v>
                </c:pt>
                <c:pt idx="9">
                  <c:v>118787.14535899999</c:v>
                </c:pt>
                <c:pt idx="10">
                  <c:v>119800.267859</c:v>
                </c:pt>
                <c:pt idx="11">
                  <c:v>121027.184759</c:v>
                </c:pt>
                <c:pt idx="12">
                  <c:v>121935.43285899999</c:v>
                </c:pt>
                <c:pt idx="13">
                  <c:v>122859.334659</c:v>
                </c:pt>
                <c:pt idx="14">
                  <c:v>123855.17185899999</c:v>
                </c:pt>
                <c:pt idx="15">
                  <c:v>125163.858859</c:v>
                </c:pt>
                <c:pt idx="16">
                  <c:v>126153.19165900002</c:v>
                </c:pt>
                <c:pt idx="17">
                  <c:v>127256.652459</c:v>
                </c:pt>
                <c:pt idx="18">
                  <c:v>128218.269059</c:v>
                </c:pt>
                <c:pt idx="19">
                  <c:v>129511.43655900002</c:v>
                </c:pt>
                <c:pt idx="20">
                  <c:v>130119.34425900002</c:v>
                </c:pt>
                <c:pt idx="21">
                  <c:v>131445.99465900002</c:v>
                </c:pt>
                <c:pt idx="22">
                  <c:v>132786.26475900001</c:v>
                </c:pt>
                <c:pt idx="23">
                  <c:v>133501.997259</c:v>
                </c:pt>
                <c:pt idx="24">
                  <c:v>134729.748659</c:v>
                </c:pt>
                <c:pt idx="25">
                  <c:v>136203.72685900002</c:v>
                </c:pt>
                <c:pt idx="26">
                  <c:v>137260.27875900001</c:v>
                </c:pt>
                <c:pt idx="27">
                  <c:v>138453.638259</c:v>
                </c:pt>
                <c:pt idx="28">
                  <c:v>139646.78915900001</c:v>
                </c:pt>
                <c:pt idx="29">
                  <c:v>140759.62275899999</c:v>
                </c:pt>
                <c:pt idx="30">
                  <c:v>141821.613659</c:v>
                </c:pt>
                <c:pt idx="31">
                  <c:v>142971.893859</c:v>
                </c:pt>
                <c:pt idx="32">
                  <c:v>144166.59445900001</c:v>
                </c:pt>
                <c:pt idx="33">
                  <c:v>145138.71645900002</c:v>
                </c:pt>
                <c:pt idx="34">
                  <c:v>146591.75845900003</c:v>
                </c:pt>
                <c:pt idx="35">
                  <c:v>148029.21385900001</c:v>
                </c:pt>
                <c:pt idx="36">
                  <c:v>149211.38255900002</c:v>
                </c:pt>
                <c:pt idx="37">
                  <c:v>150248.697159</c:v>
                </c:pt>
                <c:pt idx="38">
                  <c:v>151562.02585899999</c:v>
                </c:pt>
                <c:pt idx="39">
                  <c:v>152721.85775900001</c:v>
                </c:pt>
                <c:pt idx="40">
                  <c:v>153726.330159</c:v>
                </c:pt>
                <c:pt idx="41">
                  <c:v>155267.28895900003</c:v>
                </c:pt>
                <c:pt idx="42">
                  <c:v>156369.900459</c:v>
                </c:pt>
                <c:pt idx="43">
                  <c:v>157836.83035900001</c:v>
                </c:pt>
                <c:pt idx="44">
                  <c:v>158817.47575900002</c:v>
                </c:pt>
                <c:pt idx="45">
                  <c:v>160520.54435900002</c:v>
                </c:pt>
                <c:pt idx="46">
                  <c:v>161760.93195900001</c:v>
                </c:pt>
                <c:pt idx="47">
                  <c:v>163013.478859</c:v>
                </c:pt>
                <c:pt idx="48">
                  <c:v>164315.78075899999</c:v>
                </c:pt>
                <c:pt idx="49">
                  <c:v>165973.192159</c:v>
                </c:pt>
                <c:pt idx="50">
                  <c:v>167134.08205900001</c:v>
                </c:pt>
                <c:pt idx="51">
                  <c:v>168663.38815899999</c:v>
                </c:pt>
                <c:pt idx="52">
                  <c:v>170254.38515900003</c:v>
                </c:pt>
                <c:pt idx="53">
                  <c:v>171774.43775899999</c:v>
                </c:pt>
                <c:pt idx="54">
                  <c:v>173093.32465900001</c:v>
                </c:pt>
                <c:pt idx="55">
                  <c:v>174713.021259</c:v>
                </c:pt>
                <c:pt idx="56">
                  <c:v>176200.97665900001</c:v>
                </c:pt>
                <c:pt idx="57">
                  <c:v>177715.85855900001</c:v>
                </c:pt>
                <c:pt idx="58">
                  <c:v>179300.68645900002</c:v>
                </c:pt>
                <c:pt idx="59">
                  <c:v>180937.50445900002</c:v>
                </c:pt>
                <c:pt idx="60">
                  <c:v>182356.84005900001</c:v>
                </c:pt>
                <c:pt idx="61">
                  <c:v>183675.17565900003</c:v>
                </c:pt>
                <c:pt idx="62">
                  <c:v>185463.16595900001</c:v>
                </c:pt>
                <c:pt idx="63">
                  <c:v>187307.51245900002</c:v>
                </c:pt>
                <c:pt idx="64">
                  <c:v>188581.14455900001</c:v>
                </c:pt>
                <c:pt idx="65">
                  <c:v>190356.88605900001</c:v>
                </c:pt>
                <c:pt idx="66">
                  <c:v>191888.79995900003</c:v>
                </c:pt>
                <c:pt idx="67">
                  <c:v>193186.46755900001</c:v>
                </c:pt>
                <c:pt idx="68">
                  <c:v>194877.04905899998</c:v>
                </c:pt>
                <c:pt idx="69">
                  <c:v>196494.36145900001</c:v>
                </c:pt>
                <c:pt idx="70">
                  <c:v>197992.52425900003</c:v>
                </c:pt>
                <c:pt idx="71">
                  <c:v>199381.02935900001</c:v>
                </c:pt>
                <c:pt idx="72">
                  <c:v>200836.30655900002</c:v>
                </c:pt>
                <c:pt idx="73">
                  <c:v>202409.28795900001</c:v>
                </c:pt>
                <c:pt idx="74">
                  <c:v>203722.97435899999</c:v>
                </c:pt>
                <c:pt idx="75">
                  <c:v>204954.03375900001</c:v>
                </c:pt>
                <c:pt idx="76">
                  <c:v>206697.18655900002</c:v>
                </c:pt>
                <c:pt idx="77">
                  <c:v>208149.20035900001</c:v>
                </c:pt>
                <c:pt idx="78">
                  <c:v>209044.74525900002</c:v>
                </c:pt>
                <c:pt idx="79">
                  <c:v>210548.76415900001</c:v>
                </c:pt>
                <c:pt idx="80">
                  <c:v>211934.72115900001</c:v>
                </c:pt>
                <c:pt idx="81">
                  <c:v>213108.82835900001</c:v>
                </c:pt>
                <c:pt idx="82">
                  <c:v>214573.59765899999</c:v>
                </c:pt>
                <c:pt idx="83">
                  <c:v>216093.814059</c:v>
                </c:pt>
                <c:pt idx="84">
                  <c:v>217181.88195900002</c:v>
                </c:pt>
                <c:pt idx="85">
                  <c:v>218530.37745900001</c:v>
                </c:pt>
                <c:pt idx="86">
                  <c:v>219742.60185900002</c:v>
                </c:pt>
                <c:pt idx="87">
                  <c:v>221292.11395900001</c:v>
                </c:pt>
                <c:pt idx="88">
                  <c:v>222460.54385900003</c:v>
                </c:pt>
                <c:pt idx="89">
                  <c:v>223785.86795900002</c:v>
                </c:pt>
                <c:pt idx="90">
                  <c:v>225213.01185899999</c:v>
                </c:pt>
                <c:pt idx="91">
                  <c:v>226295.71525899999</c:v>
                </c:pt>
                <c:pt idx="92">
                  <c:v>227785.75685900002</c:v>
                </c:pt>
                <c:pt idx="93">
                  <c:v>229076.97235900001</c:v>
                </c:pt>
                <c:pt idx="94">
                  <c:v>230578.81565900001</c:v>
                </c:pt>
                <c:pt idx="95">
                  <c:v>231738.51345900001</c:v>
                </c:pt>
                <c:pt idx="96">
                  <c:v>233164.46515899998</c:v>
                </c:pt>
                <c:pt idx="97">
                  <c:v>234587.19825900003</c:v>
                </c:pt>
                <c:pt idx="98">
                  <c:v>235912.59685900001</c:v>
                </c:pt>
                <c:pt idx="99">
                  <c:v>237104.98785899999</c:v>
                </c:pt>
                <c:pt idx="100">
                  <c:v>238696.59575900002</c:v>
                </c:pt>
                <c:pt idx="101">
                  <c:v>240197.410859</c:v>
                </c:pt>
                <c:pt idx="102">
                  <c:v>241232.937259</c:v>
                </c:pt>
                <c:pt idx="103">
                  <c:v>242798.27445900001</c:v>
                </c:pt>
                <c:pt idx="104">
                  <c:v>244254.65435900001</c:v>
                </c:pt>
                <c:pt idx="105">
                  <c:v>245541.59315900001</c:v>
                </c:pt>
                <c:pt idx="106">
                  <c:v>246584.22735900001</c:v>
                </c:pt>
                <c:pt idx="107">
                  <c:v>247938.93665900003</c:v>
                </c:pt>
                <c:pt idx="108">
                  <c:v>249173.67665899999</c:v>
                </c:pt>
                <c:pt idx="109">
                  <c:v>250285.52685899998</c:v>
                </c:pt>
                <c:pt idx="110">
                  <c:v>251328.99555899994</c:v>
                </c:pt>
                <c:pt idx="111">
                  <c:v>252562.15605899994</c:v>
                </c:pt>
                <c:pt idx="112">
                  <c:v>253492.67395899998</c:v>
                </c:pt>
                <c:pt idx="113">
                  <c:v>254255.13655900001</c:v>
                </c:pt>
                <c:pt idx="114">
                  <c:v>255385.24065899997</c:v>
                </c:pt>
                <c:pt idx="115">
                  <c:v>256214.57965899995</c:v>
                </c:pt>
                <c:pt idx="116">
                  <c:v>256685.21795899994</c:v>
                </c:pt>
                <c:pt idx="117">
                  <c:v>257248.21355899997</c:v>
                </c:pt>
                <c:pt idx="118">
                  <c:v>257963.260759</c:v>
                </c:pt>
                <c:pt idx="119">
                  <c:v>258320.17335899998</c:v>
                </c:pt>
                <c:pt idx="120">
                  <c:v>258469.87035899999</c:v>
                </c:pt>
                <c:pt idx="121">
                  <c:v>258730.61095899995</c:v>
                </c:pt>
                <c:pt idx="122">
                  <c:v>258873.96005899998</c:v>
                </c:pt>
                <c:pt idx="123">
                  <c:v>258549.174359</c:v>
                </c:pt>
                <c:pt idx="124">
                  <c:v>258593.87785899994</c:v>
                </c:pt>
                <c:pt idx="125">
                  <c:v>258391.57965900001</c:v>
                </c:pt>
                <c:pt idx="126">
                  <c:v>257969.87685899998</c:v>
                </c:pt>
                <c:pt idx="127">
                  <c:v>257538.04115899999</c:v>
                </c:pt>
                <c:pt idx="128">
                  <c:v>257053.36605899996</c:v>
                </c:pt>
                <c:pt idx="129">
                  <c:v>256092.59875899999</c:v>
                </c:pt>
                <c:pt idx="130">
                  <c:v>255089.214159</c:v>
                </c:pt>
                <c:pt idx="131">
                  <c:v>254675.140659</c:v>
                </c:pt>
                <c:pt idx="132">
                  <c:v>253345.24185899997</c:v>
                </c:pt>
                <c:pt idx="133">
                  <c:v>252298.52465899999</c:v>
                </c:pt>
                <c:pt idx="134">
                  <c:v>251116.32615899999</c:v>
                </c:pt>
                <c:pt idx="135">
                  <c:v>249955.376659</c:v>
                </c:pt>
                <c:pt idx="136">
                  <c:v>248641.39225900001</c:v>
                </c:pt>
                <c:pt idx="137">
                  <c:v>247094.45805900003</c:v>
                </c:pt>
                <c:pt idx="138">
                  <c:v>245794.629759</c:v>
                </c:pt>
                <c:pt idx="139">
                  <c:v>244202.559859</c:v>
                </c:pt>
                <c:pt idx="140">
                  <c:v>242759.352659</c:v>
                </c:pt>
                <c:pt idx="141">
                  <c:v>241079.51495900002</c:v>
                </c:pt>
                <c:pt idx="142">
                  <c:v>239798.059759</c:v>
                </c:pt>
                <c:pt idx="143">
                  <c:v>238207.61415900002</c:v>
                </c:pt>
                <c:pt idx="144">
                  <c:v>236319.14525899998</c:v>
                </c:pt>
                <c:pt idx="145">
                  <c:v>234721.62155899999</c:v>
                </c:pt>
                <c:pt idx="146">
                  <c:v>233079.42425899999</c:v>
                </c:pt>
                <c:pt idx="147">
                  <c:v>231321.26595900001</c:v>
                </c:pt>
                <c:pt idx="148">
                  <c:v>229726.469259</c:v>
                </c:pt>
                <c:pt idx="149">
                  <c:v>228053.888359</c:v>
                </c:pt>
                <c:pt idx="150">
                  <c:v>226300.42405900001</c:v>
                </c:pt>
                <c:pt idx="151">
                  <c:v>224740.57045900001</c:v>
                </c:pt>
                <c:pt idx="152">
                  <c:v>223245.44755899999</c:v>
                </c:pt>
                <c:pt idx="153">
                  <c:v>221699.36265900001</c:v>
                </c:pt>
                <c:pt idx="154">
                  <c:v>220148.59885900002</c:v>
                </c:pt>
                <c:pt idx="155">
                  <c:v>218759.31885900002</c:v>
                </c:pt>
                <c:pt idx="156">
                  <c:v>217563.00895900003</c:v>
                </c:pt>
                <c:pt idx="157">
                  <c:v>215969.71725900003</c:v>
                </c:pt>
                <c:pt idx="158">
                  <c:v>214447.474159</c:v>
                </c:pt>
                <c:pt idx="159">
                  <c:v>213500.460659</c:v>
                </c:pt>
                <c:pt idx="160">
                  <c:v>212235.873659</c:v>
                </c:pt>
                <c:pt idx="161">
                  <c:v>211102.521159</c:v>
                </c:pt>
                <c:pt idx="162">
                  <c:v>210166.75805900001</c:v>
                </c:pt>
                <c:pt idx="163">
                  <c:v>209174.87715900003</c:v>
                </c:pt>
                <c:pt idx="164">
                  <c:v>208017.563559</c:v>
                </c:pt>
                <c:pt idx="165">
                  <c:v>207013.52325900001</c:v>
                </c:pt>
                <c:pt idx="166">
                  <c:v>206549.50115900001</c:v>
                </c:pt>
                <c:pt idx="167">
                  <c:v>205648.18945900002</c:v>
                </c:pt>
                <c:pt idx="168">
                  <c:v>205040.34135900001</c:v>
                </c:pt>
                <c:pt idx="169">
                  <c:v>204560.836859</c:v>
                </c:pt>
                <c:pt idx="170">
                  <c:v>204090.67545899999</c:v>
                </c:pt>
                <c:pt idx="171">
                  <c:v>203416.47235900001</c:v>
                </c:pt>
                <c:pt idx="172">
                  <c:v>203117.48055899999</c:v>
                </c:pt>
                <c:pt idx="173">
                  <c:v>203022.58995900003</c:v>
                </c:pt>
                <c:pt idx="174">
                  <c:v>202651.610659</c:v>
                </c:pt>
                <c:pt idx="175">
                  <c:v>202315.78325900002</c:v>
                </c:pt>
                <c:pt idx="176">
                  <c:v>202339.63995899999</c:v>
                </c:pt>
                <c:pt idx="177">
                  <c:v>202259.03955900003</c:v>
                </c:pt>
                <c:pt idx="178">
                  <c:v>202146.967959</c:v>
                </c:pt>
                <c:pt idx="179">
                  <c:v>202509.244959</c:v>
                </c:pt>
                <c:pt idx="180">
                  <c:v>202691.396759</c:v>
                </c:pt>
                <c:pt idx="181">
                  <c:v>202446.94325899999</c:v>
                </c:pt>
                <c:pt idx="182">
                  <c:v>202784.439659</c:v>
                </c:pt>
                <c:pt idx="183">
                  <c:v>203148.16205900002</c:v>
                </c:pt>
                <c:pt idx="184">
                  <c:v>203456.28825899999</c:v>
                </c:pt>
                <c:pt idx="185">
                  <c:v>203840.38065900002</c:v>
                </c:pt>
                <c:pt idx="186">
                  <c:v>204235.127259</c:v>
                </c:pt>
                <c:pt idx="187">
                  <c:v>204618.757659</c:v>
                </c:pt>
                <c:pt idx="188">
                  <c:v>204658.72255899999</c:v>
                </c:pt>
                <c:pt idx="189">
                  <c:v>205243.25045900003</c:v>
                </c:pt>
                <c:pt idx="190">
                  <c:v>205393.290259</c:v>
                </c:pt>
                <c:pt idx="191">
                  <c:v>205784.505359</c:v>
                </c:pt>
                <c:pt idx="192">
                  <c:v>206110.19995900002</c:v>
                </c:pt>
                <c:pt idx="193">
                  <c:v>206830.224159</c:v>
                </c:pt>
                <c:pt idx="194">
                  <c:v>207053.78625900001</c:v>
                </c:pt>
                <c:pt idx="195">
                  <c:v>207318.460659</c:v>
                </c:pt>
                <c:pt idx="196">
                  <c:v>207619.82175900001</c:v>
                </c:pt>
                <c:pt idx="197">
                  <c:v>208039.94505899999</c:v>
                </c:pt>
                <c:pt idx="198">
                  <c:v>208236.72985900001</c:v>
                </c:pt>
                <c:pt idx="199">
                  <c:v>208535.70675900002</c:v>
                </c:pt>
                <c:pt idx="200">
                  <c:v>208694.76165900001</c:v>
                </c:pt>
                <c:pt idx="201">
                  <c:v>209000.10135900002</c:v>
                </c:pt>
                <c:pt idx="202">
                  <c:v>208743.81635899999</c:v>
                </c:pt>
                <c:pt idx="203">
                  <c:v>209018.41495900002</c:v>
                </c:pt>
                <c:pt idx="204">
                  <c:v>209218.790859</c:v>
                </c:pt>
                <c:pt idx="205">
                  <c:v>208976.33405900002</c:v>
                </c:pt>
                <c:pt idx="206">
                  <c:v>208725.21965900002</c:v>
                </c:pt>
                <c:pt idx="207">
                  <c:v>208685.83595900002</c:v>
                </c:pt>
                <c:pt idx="208">
                  <c:v>208472.94305900001</c:v>
                </c:pt>
                <c:pt idx="209">
                  <c:v>208177.11025900001</c:v>
                </c:pt>
                <c:pt idx="210">
                  <c:v>207958.733759</c:v>
                </c:pt>
                <c:pt idx="211">
                  <c:v>207702.38905900001</c:v>
                </c:pt>
                <c:pt idx="212">
                  <c:v>207079.98245899999</c:v>
                </c:pt>
                <c:pt idx="213">
                  <c:v>206430.97725900001</c:v>
                </c:pt>
                <c:pt idx="214">
                  <c:v>206153.01105899998</c:v>
                </c:pt>
                <c:pt idx="215">
                  <c:v>205436.816559</c:v>
                </c:pt>
                <c:pt idx="216">
                  <c:v>204625.224759</c:v>
                </c:pt>
                <c:pt idx="217">
                  <c:v>203964.23905900001</c:v>
                </c:pt>
                <c:pt idx="218">
                  <c:v>203260.96385900001</c:v>
                </c:pt>
                <c:pt idx="219">
                  <c:v>202343.90165900002</c:v>
                </c:pt>
                <c:pt idx="220">
                  <c:v>201559.698259</c:v>
                </c:pt>
                <c:pt idx="221">
                  <c:v>200740.26855900002</c:v>
                </c:pt>
                <c:pt idx="222">
                  <c:v>199803.92425900002</c:v>
                </c:pt>
                <c:pt idx="223">
                  <c:v>198749.22005900001</c:v>
                </c:pt>
                <c:pt idx="224">
                  <c:v>197904.75635900002</c:v>
                </c:pt>
                <c:pt idx="225">
                  <c:v>197030.35625899999</c:v>
                </c:pt>
                <c:pt idx="226">
                  <c:v>195559.969259</c:v>
                </c:pt>
                <c:pt idx="227">
                  <c:v>194568.78875899999</c:v>
                </c:pt>
                <c:pt idx="228">
                  <c:v>193602.388859</c:v>
                </c:pt>
                <c:pt idx="229">
                  <c:v>192415.13875900002</c:v>
                </c:pt>
                <c:pt idx="230">
                  <c:v>191478.31765899999</c:v>
                </c:pt>
                <c:pt idx="231">
                  <c:v>190403.30325900001</c:v>
                </c:pt>
                <c:pt idx="232">
                  <c:v>189022.755359</c:v>
                </c:pt>
                <c:pt idx="233">
                  <c:v>187749.54055900002</c:v>
                </c:pt>
                <c:pt idx="234">
                  <c:v>186814.26915900002</c:v>
                </c:pt>
                <c:pt idx="235">
                  <c:v>185557.75855900001</c:v>
                </c:pt>
                <c:pt idx="236">
                  <c:v>184242.65655900002</c:v>
                </c:pt>
                <c:pt idx="237">
                  <c:v>183092.04845900001</c:v>
                </c:pt>
                <c:pt idx="238">
                  <c:v>181741.91385900002</c:v>
                </c:pt>
                <c:pt idx="239">
                  <c:v>180404.74325899998</c:v>
                </c:pt>
                <c:pt idx="240">
                  <c:v>178993.82685899999</c:v>
                </c:pt>
                <c:pt idx="241">
                  <c:v>177835.84265900002</c:v>
                </c:pt>
                <c:pt idx="242">
                  <c:v>176288.08885900001</c:v>
                </c:pt>
                <c:pt idx="243">
                  <c:v>174723.43715900002</c:v>
                </c:pt>
                <c:pt idx="244">
                  <c:v>173236.59925900001</c:v>
                </c:pt>
                <c:pt idx="245">
                  <c:v>171864.51525900001</c:v>
                </c:pt>
                <c:pt idx="246">
                  <c:v>170239.93105900002</c:v>
                </c:pt>
                <c:pt idx="247">
                  <c:v>168626.56745900001</c:v>
                </c:pt>
                <c:pt idx="248">
                  <c:v>166999.76295900001</c:v>
                </c:pt>
                <c:pt idx="249">
                  <c:v>165571.66545900001</c:v>
                </c:pt>
                <c:pt idx="250">
                  <c:v>163440.650459</c:v>
                </c:pt>
                <c:pt idx="251">
                  <c:v>161689.51065899999</c:v>
                </c:pt>
                <c:pt idx="252">
                  <c:v>159908.47915900001</c:v>
                </c:pt>
                <c:pt idx="253">
                  <c:v>158138.31065900001</c:v>
                </c:pt>
                <c:pt idx="254">
                  <c:v>156056.09685900001</c:v>
                </c:pt>
                <c:pt idx="255">
                  <c:v>154261.281759</c:v>
                </c:pt>
                <c:pt idx="256">
                  <c:v>152282.09465899999</c:v>
                </c:pt>
                <c:pt idx="257">
                  <c:v>150131.991259</c:v>
                </c:pt>
                <c:pt idx="258">
                  <c:v>148022.47855900001</c:v>
                </c:pt>
                <c:pt idx="259">
                  <c:v>146163.171259</c:v>
                </c:pt>
                <c:pt idx="260">
                  <c:v>143750.09205899999</c:v>
                </c:pt>
                <c:pt idx="261">
                  <c:v>141580.79595900001</c:v>
                </c:pt>
                <c:pt idx="262">
                  <c:v>139635.61325900001</c:v>
                </c:pt>
                <c:pt idx="263">
                  <c:v>137255.406059</c:v>
                </c:pt>
                <c:pt idx="264">
                  <c:v>134681.42425900002</c:v>
                </c:pt>
                <c:pt idx="265">
                  <c:v>132426.84875900001</c:v>
                </c:pt>
                <c:pt idx="266">
                  <c:v>130258.342359</c:v>
                </c:pt>
                <c:pt idx="267">
                  <c:v>127995.76495900001</c:v>
                </c:pt>
                <c:pt idx="268">
                  <c:v>125613.72485900002</c:v>
                </c:pt>
                <c:pt idx="269">
                  <c:v>123305.63935899999</c:v>
                </c:pt>
                <c:pt idx="270">
                  <c:v>120934.365359</c:v>
                </c:pt>
                <c:pt idx="271">
                  <c:v>118575.615859</c:v>
                </c:pt>
                <c:pt idx="272">
                  <c:v>116485.288459</c:v>
                </c:pt>
                <c:pt idx="273">
                  <c:v>114215.856459</c:v>
                </c:pt>
                <c:pt idx="274">
                  <c:v>111715.01695899999</c:v>
                </c:pt>
                <c:pt idx="275">
                  <c:v>109487.50945899999</c:v>
                </c:pt>
                <c:pt idx="276">
                  <c:v>107443.584259</c:v>
                </c:pt>
                <c:pt idx="277">
                  <c:v>105047.64145899999</c:v>
                </c:pt>
                <c:pt idx="278">
                  <c:v>102714.521859</c:v>
                </c:pt>
                <c:pt idx="279">
                  <c:v>100638.328159</c:v>
                </c:pt>
                <c:pt idx="280">
                  <c:v>98461.514428999988</c:v>
                </c:pt>
                <c:pt idx="281">
                  <c:v>96009.707169000001</c:v>
                </c:pt>
                <c:pt idx="282">
                  <c:v>94094.013878999991</c:v>
                </c:pt>
                <c:pt idx="283">
                  <c:v>92073.259958999988</c:v>
                </c:pt>
                <c:pt idx="284">
                  <c:v>89920.049618999998</c:v>
                </c:pt>
                <c:pt idx="285">
                  <c:v>87728.856218999994</c:v>
                </c:pt>
                <c:pt idx="286">
                  <c:v>85858.007978999987</c:v>
                </c:pt>
                <c:pt idx="287">
                  <c:v>83858.287048999991</c:v>
                </c:pt>
                <c:pt idx="288">
                  <c:v>81899.760378999999</c:v>
                </c:pt>
                <c:pt idx="289">
                  <c:v>80191.841438999996</c:v>
                </c:pt>
                <c:pt idx="290">
                  <c:v>78473.946169000003</c:v>
                </c:pt>
                <c:pt idx="291">
                  <c:v>76687.058518999998</c:v>
                </c:pt>
                <c:pt idx="292">
                  <c:v>74932.826768999992</c:v>
                </c:pt>
                <c:pt idx="293">
                  <c:v>73361.789898999996</c:v>
                </c:pt>
                <c:pt idx="294">
                  <c:v>71857.428268999996</c:v>
                </c:pt>
                <c:pt idx="295">
                  <c:v>70055.497898999995</c:v>
                </c:pt>
                <c:pt idx="296">
                  <c:v>68581.631498999996</c:v>
                </c:pt>
                <c:pt idx="297">
                  <c:v>67192.701708999986</c:v>
                </c:pt>
                <c:pt idx="298">
                  <c:v>65725.280058999997</c:v>
                </c:pt>
                <c:pt idx="299">
                  <c:v>64307.136549000003</c:v>
                </c:pt>
                <c:pt idx="300">
                  <c:v>63032.826498999995</c:v>
                </c:pt>
                <c:pt idx="301">
                  <c:v>61712.587338999998</c:v>
                </c:pt>
                <c:pt idx="302">
                  <c:v>60355.747209000001</c:v>
                </c:pt>
                <c:pt idx="303">
                  <c:v>59236.435309</c:v>
                </c:pt>
                <c:pt idx="304">
                  <c:v>57882.467369000005</c:v>
                </c:pt>
                <c:pt idx="305">
                  <c:v>56771.392089000001</c:v>
                </c:pt>
                <c:pt idx="306">
                  <c:v>55470.170539000006</c:v>
                </c:pt>
                <c:pt idx="307">
                  <c:v>54619.418549000002</c:v>
                </c:pt>
                <c:pt idx="308">
                  <c:v>53480.876699</c:v>
                </c:pt>
                <c:pt idx="309">
                  <c:v>52508.050659</c:v>
                </c:pt>
                <c:pt idx="310">
                  <c:v>51607.119009000002</c:v>
                </c:pt>
                <c:pt idx="311">
                  <c:v>50527.038139000004</c:v>
                </c:pt>
                <c:pt idx="312">
                  <c:v>49490.539449000004</c:v>
                </c:pt>
                <c:pt idx="313">
                  <c:v>48578.975809000003</c:v>
                </c:pt>
                <c:pt idx="314">
                  <c:v>47838.134779</c:v>
                </c:pt>
                <c:pt idx="315">
                  <c:v>47009.578058999999</c:v>
                </c:pt>
                <c:pt idx="316">
                  <c:v>46128.785328999998</c:v>
                </c:pt>
                <c:pt idx="317">
                  <c:v>45494.644058999998</c:v>
                </c:pt>
                <c:pt idx="318">
                  <c:v>44630.037709000004</c:v>
                </c:pt>
                <c:pt idx="319">
                  <c:v>43842.876419000007</c:v>
                </c:pt>
                <c:pt idx="320">
                  <c:v>43118.188249000006</c:v>
                </c:pt>
                <c:pt idx="321">
                  <c:v>42408.784938999997</c:v>
                </c:pt>
                <c:pt idx="322">
                  <c:v>41562.063709000002</c:v>
                </c:pt>
                <c:pt idx="323">
                  <c:v>41030.777709000002</c:v>
                </c:pt>
                <c:pt idx="324">
                  <c:v>40486.743758999997</c:v>
                </c:pt>
                <c:pt idx="325">
                  <c:v>39677.957158999998</c:v>
                </c:pt>
                <c:pt idx="326">
                  <c:v>38967.998788999997</c:v>
                </c:pt>
                <c:pt idx="327">
                  <c:v>38335.817019000002</c:v>
                </c:pt>
                <c:pt idx="328">
                  <c:v>37826.346319000004</c:v>
                </c:pt>
                <c:pt idx="329">
                  <c:v>37156.315608999997</c:v>
                </c:pt>
                <c:pt idx="330">
                  <c:v>36636.276259000006</c:v>
                </c:pt>
                <c:pt idx="331">
                  <c:v>36043.362778999995</c:v>
                </c:pt>
                <c:pt idx="332">
                  <c:v>35365.650519000003</c:v>
                </c:pt>
                <c:pt idx="333">
                  <c:v>34804.245548999999</c:v>
                </c:pt>
                <c:pt idx="334">
                  <c:v>34442.650238999995</c:v>
                </c:pt>
                <c:pt idx="335">
                  <c:v>33851.826649000002</c:v>
                </c:pt>
                <c:pt idx="336">
                  <c:v>33301.601269000006</c:v>
                </c:pt>
                <c:pt idx="337">
                  <c:v>32676.408158999999</c:v>
                </c:pt>
                <c:pt idx="338">
                  <c:v>32322.747719000003</c:v>
                </c:pt>
                <c:pt idx="339">
                  <c:v>31855.819839000003</c:v>
                </c:pt>
                <c:pt idx="340">
                  <c:v>31291.803429000003</c:v>
                </c:pt>
                <c:pt idx="341">
                  <c:v>30910.728588999998</c:v>
                </c:pt>
                <c:pt idx="342">
                  <c:v>30316.712418999999</c:v>
                </c:pt>
                <c:pt idx="343">
                  <c:v>29791.727749000001</c:v>
                </c:pt>
                <c:pt idx="344">
                  <c:v>29453.519819000001</c:v>
                </c:pt>
                <c:pt idx="345">
                  <c:v>29114.633889000001</c:v>
                </c:pt>
                <c:pt idx="346">
                  <c:v>28591.042469000004</c:v>
                </c:pt>
                <c:pt idx="347">
                  <c:v>27963.554569</c:v>
                </c:pt>
                <c:pt idx="348">
                  <c:v>27722.377419</c:v>
                </c:pt>
                <c:pt idx="349">
                  <c:v>27278.682309</c:v>
                </c:pt>
                <c:pt idx="350">
                  <c:v>26767.216709</c:v>
                </c:pt>
                <c:pt idx="351">
                  <c:v>26394.549849000003</c:v>
                </c:pt>
                <c:pt idx="352">
                  <c:v>26250.876569000004</c:v>
                </c:pt>
                <c:pt idx="353">
                  <c:v>25729.158979</c:v>
                </c:pt>
                <c:pt idx="354">
                  <c:v>25398.602799</c:v>
                </c:pt>
                <c:pt idx="355">
                  <c:v>25322.642269000004</c:v>
                </c:pt>
                <c:pt idx="356">
                  <c:v>24992.203429000001</c:v>
                </c:pt>
                <c:pt idx="357">
                  <c:v>24448.808368999998</c:v>
                </c:pt>
                <c:pt idx="358">
                  <c:v>24370.573549000001</c:v>
                </c:pt>
                <c:pt idx="359">
                  <c:v>24082.860069000002</c:v>
                </c:pt>
                <c:pt idx="360">
                  <c:v>23536.609569</c:v>
                </c:pt>
                <c:pt idx="361">
                  <c:v>23420.535119</c:v>
                </c:pt>
                <c:pt idx="362">
                  <c:v>23200.722499</c:v>
                </c:pt>
                <c:pt idx="363">
                  <c:v>22991.780278999999</c:v>
                </c:pt>
                <c:pt idx="364">
                  <c:v>22821.161979</c:v>
                </c:pt>
                <c:pt idx="365">
                  <c:v>22697.718899000003</c:v>
                </c:pt>
                <c:pt idx="366">
                  <c:v>22441.689008999998</c:v>
                </c:pt>
                <c:pt idx="367">
                  <c:v>22337.278439000002</c:v>
                </c:pt>
                <c:pt idx="368">
                  <c:v>22074.429409</c:v>
                </c:pt>
                <c:pt idx="369">
                  <c:v>21978.147419000001</c:v>
                </c:pt>
                <c:pt idx="370">
                  <c:v>21559.879269000001</c:v>
                </c:pt>
                <c:pt idx="371">
                  <c:v>21390.339449000003</c:v>
                </c:pt>
                <c:pt idx="372">
                  <c:v>21434.398459</c:v>
                </c:pt>
                <c:pt idx="373">
                  <c:v>21442.862319</c:v>
                </c:pt>
                <c:pt idx="374">
                  <c:v>21251.250149000003</c:v>
                </c:pt>
                <c:pt idx="375">
                  <c:v>21097.276449000001</c:v>
                </c:pt>
                <c:pt idx="376">
                  <c:v>20947.679969000001</c:v>
                </c:pt>
                <c:pt idx="377">
                  <c:v>20888.911649000001</c:v>
                </c:pt>
                <c:pt idx="378">
                  <c:v>20862.735898999999</c:v>
                </c:pt>
                <c:pt idx="379">
                  <c:v>21064.074799000002</c:v>
                </c:pt>
                <c:pt idx="380">
                  <c:v>20782.671958999999</c:v>
                </c:pt>
                <c:pt idx="381">
                  <c:v>20534.314299000001</c:v>
                </c:pt>
                <c:pt idx="382">
                  <c:v>20657.116639000003</c:v>
                </c:pt>
                <c:pt idx="383">
                  <c:v>20525.813189</c:v>
                </c:pt>
                <c:pt idx="384">
                  <c:v>20428.162159</c:v>
                </c:pt>
                <c:pt idx="385">
                  <c:v>20396.612669000002</c:v>
                </c:pt>
                <c:pt idx="386">
                  <c:v>20358.441489000001</c:v>
                </c:pt>
                <c:pt idx="387">
                  <c:v>20315.630449</c:v>
                </c:pt>
                <c:pt idx="388">
                  <c:v>20300.809379000002</c:v>
                </c:pt>
                <c:pt idx="389">
                  <c:v>20264.221439000001</c:v>
                </c:pt>
                <c:pt idx="390">
                  <c:v>20189.613189000003</c:v>
                </c:pt>
                <c:pt idx="391">
                  <c:v>20001.728179000002</c:v>
                </c:pt>
                <c:pt idx="392">
                  <c:v>19897.984429000004</c:v>
                </c:pt>
                <c:pt idx="393">
                  <c:v>19995.218229000002</c:v>
                </c:pt>
                <c:pt idx="394">
                  <c:v>19948.700529000002</c:v>
                </c:pt>
                <c:pt idx="395">
                  <c:v>19885.536369000001</c:v>
                </c:pt>
                <c:pt idx="396">
                  <c:v>19922.174598999998</c:v>
                </c:pt>
                <c:pt idx="397">
                  <c:v>19743.323409000001</c:v>
                </c:pt>
                <c:pt idx="398">
                  <c:v>19598.474808999999</c:v>
                </c:pt>
                <c:pt idx="399">
                  <c:v>19390.257159000001</c:v>
                </c:pt>
                <c:pt idx="400">
                  <c:v>19646.797419000002</c:v>
                </c:pt>
                <c:pt idx="401">
                  <c:v>19397.733819000001</c:v>
                </c:pt>
                <c:pt idx="402">
                  <c:v>19180.569888999999</c:v>
                </c:pt>
                <c:pt idx="403">
                  <c:v>19121.578049000003</c:v>
                </c:pt>
                <c:pt idx="404">
                  <c:v>19032.118929000004</c:v>
                </c:pt>
                <c:pt idx="405">
                  <c:v>18967.328679000002</c:v>
                </c:pt>
                <c:pt idx="406">
                  <c:v>18950.389789000001</c:v>
                </c:pt>
                <c:pt idx="407">
                  <c:v>18626.572649000002</c:v>
                </c:pt>
                <c:pt idx="408">
                  <c:v>18486.691729000002</c:v>
                </c:pt>
                <c:pt idx="409">
                  <c:v>18365.688709000002</c:v>
                </c:pt>
                <c:pt idx="410">
                  <c:v>18407.145599000003</c:v>
                </c:pt>
                <c:pt idx="411">
                  <c:v>18119.653779</c:v>
                </c:pt>
                <c:pt idx="412">
                  <c:v>17856.698569</c:v>
                </c:pt>
                <c:pt idx="413">
                  <c:v>17992.246979000003</c:v>
                </c:pt>
                <c:pt idx="414">
                  <c:v>17822.744409000003</c:v>
                </c:pt>
                <c:pt idx="415">
                  <c:v>17385.862859000001</c:v>
                </c:pt>
                <c:pt idx="416">
                  <c:v>17220.584759000001</c:v>
                </c:pt>
                <c:pt idx="417">
                  <c:v>17266.972078999999</c:v>
                </c:pt>
                <c:pt idx="418">
                  <c:v>17047.988339000003</c:v>
                </c:pt>
                <c:pt idx="419">
                  <c:v>16796.693289000003</c:v>
                </c:pt>
                <c:pt idx="420">
                  <c:v>16603.702769</c:v>
                </c:pt>
                <c:pt idx="421">
                  <c:v>16462.612989000001</c:v>
                </c:pt>
                <c:pt idx="422">
                  <c:v>16252.262608999999</c:v>
                </c:pt>
                <c:pt idx="423">
                  <c:v>16030.941249000001</c:v>
                </c:pt>
                <c:pt idx="424">
                  <c:v>16073.277308999999</c:v>
                </c:pt>
                <c:pt idx="425">
                  <c:v>15602.972448999999</c:v>
                </c:pt>
                <c:pt idx="426">
                  <c:v>15631.597579000001</c:v>
                </c:pt>
                <c:pt idx="427">
                  <c:v>15409.033828999998</c:v>
                </c:pt>
                <c:pt idx="428">
                  <c:v>15104.262248999999</c:v>
                </c:pt>
                <c:pt idx="429">
                  <c:v>14743.528419</c:v>
                </c:pt>
                <c:pt idx="430">
                  <c:v>14929.608528999999</c:v>
                </c:pt>
                <c:pt idx="431">
                  <c:v>14644.355599</c:v>
                </c:pt>
                <c:pt idx="432">
                  <c:v>14444.069088999999</c:v>
                </c:pt>
                <c:pt idx="433">
                  <c:v>14212.263838999999</c:v>
                </c:pt>
                <c:pt idx="434">
                  <c:v>14173.802079000001</c:v>
                </c:pt>
                <c:pt idx="435">
                  <c:v>14027.319938999999</c:v>
                </c:pt>
                <c:pt idx="436">
                  <c:v>13649.381788999999</c:v>
                </c:pt>
                <c:pt idx="437">
                  <c:v>13454.657138999999</c:v>
                </c:pt>
                <c:pt idx="438">
                  <c:v>13159.530328999999</c:v>
                </c:pt>
                <c:pt idx="439">
                  <c:v>12912.930078999998</c:v>
                </c:pt>
                <c:pt idx="440">
                  <c:v>12702.611358999999</c:v>
                </c:pt>
                <c:pt idx="441">
                  <c:v>12671.483769</c:v>
                </c:pt>
                <c:pt idx="442">
                  <c:v>12588.649149000001</c:v>
                </c:pt>
                <c:pt idx="443">
                  <c:v>12300.346138999999</c:v>
                </c:pt>
                <c:pt idx="444">
                  <c:v>12207.005259</c:v>
                </c:pt>
                <c:pt idx="445">
                  <c:v>12073.623099</c:v>
                </c:pt>
                <c:pt idx="446">
                  <c:v>11658.049278999999</c:v>
                </c:pt>
                <c:pt idx="447">
                  <c:v>11493.048718999999</c:v>
                </c:pt>
                <c:pt idx="448">
                  <c:v>11472.009209</c:v>
                </c:pt>
                <c:pt idx="449">
                  <c:v>11439.188469000001</c:v>
                </c:pt>
                <c:pt idx="450">
                  <c:v>11167.647408999999</c:v>
                </c:pt>
                <c:pt idx="451">
                  <c:v>11241.836558999999</c:v>
                </c:pt>
                <c:pt idx="452">
                  <c:v>11009.687649</c:v>
                </c:pt>
                <c:pt idx="453">
                  <c:v>10736.768219</c:v>
                </c:pt>
                <c:pt idx="454">
                  <c:v>10772.988289000001</c:v>
                </c:pt>
                <c:pt idx="455">
                  <c:v>10694.709688999999</c:v>
                </c:pt>
                <c:pt idx="456">
                  <c:v>10373.937989</c:v>
                </c:pt>
                <c:pt idx="457">
                  <c:v>10189.693509000001</c:v>
                </c:pt>
                <c:pt idx="458">
                  <c:v>10314.115409</c:v>
                </c:pt>
                <c:pt idx="459">
                  <c:v>10221.889329</c:v>
                </c:pt>
                <c:pt idx="460">
                  <c:v>9931.6798990000007</c:v>
                </c:pt>
                <c:pt idx="461">
                  <c:v>9940.5060489999978</c:v>
                </c:pt>
                <c:pt idx="462">
                  <c:v>9737.3175389999997</c:v>
                </c:pt>
                <c:pt idx="463">
                  <c:v>9559.4060549999995</c:v>
                </c:pt>
                <c:pt idx="464">
                  <c:v>9505.2021499999992</c:v>
                </c:pt>
                <c:pt idx="465">
                  <c:v>9530.5955909999993</c:v>
                </c:pt>
                <c:pt idx="466">
                  <c:v>9515.4765000000007</c:v>
                </c:pt>
                <c:pt idx="467">
                  <c:v>9338.4767819999997</c:v>
                </c:pt>
                <c:pt idx="468">
                  <c:v>9413.4128589999982</c:v>
                </c:pt>
                <c:pt idx="469">
                  <c:v>9344.5108209999999</c:v>
                </c:pt>
                <c:pt idx="470">
                  <c:v>9151.4420639999989</c:v>
                </c:pt>
                <c:pt idx="471">
                  <c:v>9144.8548189999983</c:v>
                </c:pt>
                <c:pt idx="472">
                  <c:v>9086.6024549999984</c:v>
                </c:pt>
                <c:pt idx="473">
                  <c:v>8996.277204</c:v>
                </c:pt>
                <c:pt idx="474">
                  <c:v>8955.0745619999998</c:v>
                </c:pt>
                <c:pt idx="475">
                  <c:v>8920.8307619999996</c:v>
                </c:pt>
                <c:pt idx="476">
                  <c:v>8771.589113</c:v>
                </c:pt>
                <c:pt idx="477">
                  <c:v>8599.9919979999995</c:v>
                </c:pt>
                <c:pt idx="478">
                  <c:v>8944.708940999999</c:v>
                </c:pt>
                <c:pt idx="479">
                  <c:v>8761.7822859999997</c:v>
                </c:pt>
                <c:pt idx="480">
                  <c:v>8759.0339540000004</c:v>
                </c:pt>
                <c:pt idx="481">
                  <c:v>8416.6825690000005</c:v>
                </c:pt>
                <c:pt idx="482">
                  <c:v>8526.0673369999986</c:v>
                </c:pt>
                <c:pt idx="483">
                  <c:v>8491.355082</c:v>
                </c:pt>
                <c:pt idx="484">
                  <c:v>8535.8946529999994</c:v>
                </c:pt>
                <c:pt idx="485">
                  <c:v>8364.7343269999983</c:v>
                </c:pt>
                <c:pt idx="486">
                  <c:v>8453.7659709999989</c:v>
                </c:pt>
                <c:pt idx="487">
                  <c:v>8185.4836029999997</c:v>
                </c:pt>
                <c:pt idx="488">
                  <c:v>8268.2744540000003</c:v>
                </c:pt>
                <c:pt idx="489">
                  <c:v>8526.0142509999987</c:v>
                </c:pt>
                <c:pt idx="490">
                  <c:v>8693.0367109999988</c:v>
                </c:pt>
                <c:pt idx="491">
                  <c:v>8465.4149539999999</c:v>
                </c:pt>
                <c:pt idx="492">
                  <c:v>8601.9999289999996</c:v>
                </c:pt>
                <c:pt idx="493">
                  <c:v>8423.6553809999987</c:v>
                </c:pt>
                <c:pt idx="494">
                  <c:v>8339.3036329999995</c:v>
                </c:pt>
                <c:pt idx="495">
                  <c:v>8389.5056449999993</c:v>
                </c:pt>
                <c:pt idx="496">
                  <c:v>8516.9003290000001</c:v>
                </c:pt>
                <c:pt idx="497">
                  <c:v>8474.9507659999999</c:v>
                </c:pt>
                <c:pt idx="498">
                  <c:v>8434.9867830000003</c:v>
                </c:pt>
                <c:pt idx="499">
                  <c:v>8333.2826329999989</c:v>
                </c:pt>
                <c:pt idx="500">
                  <c:v>8360.931736999999</c:v>
                </c:pt>
                <c:pt idx="501">
                  <c:v>8242.8232709999993</c:v>
                </c:pt>
                <c:pt idx="502">
                  <c:v>8369.8314559999999</c:v>
                </c:pt>
                <c:pt idx="503">
                  <c:v>8490.4302789999983</c:v>
                </c:pt>
                <c:pt idx="504">
                  <c:v>8358.8716519999998</c:v>
                </c:pt>
                <c:pt idx="505">
                  <c:v>8338.9078210000007</c:v>
                </c:pt>
                <c:pt idx="506">
                  <c:v>8530.8226699999977</c:v>
                </c:pt>
                <c:pt idx="507">
                  <c:v>8511.4846879999986</c:v>
                </c:pt>
                <c:pt idx="508">
                  <c:v>8454.9552700000004</c:v>
                </c:pt>
                <c:pt idx="509">
                  <c:v>8708.9204169999994</c:v>
                </c:pt>
                <c:pt idx="510">
                  <c:v>8700.304752</c:v>
                </c:pt>
                <c:pt idx="511">
                  <c:v>8691.0017709999993</c:v>
                </c:pt>
                <c:pt idx="512">
                  <c:v>8628.0015239999993</c:v>
                </c:pt>
                <c:pt idx="513">
                  <c:v>8691.0809329999993</c:v>
                </c:pt>
                <c:pt idx="514">
                  <c:v>8571.9843339999989</c:v>
                </c:pt>
                <c:pt idx="515">
                  <c:v>8538.3254049999996</c:v>
                </c:pt>
                <c:pt idx="516">
                  <c:v>8633.7878309999996</c:v>
                </c:pt>
                <c:pt idx="517">
                  <c:v>8818.0611779999981</c:v>
                </c:pt>
                <c:pt idx="518">
                  <c:v>8688.4378399999987</c:v>
                </c:pt>
                <c:pt idx="519">
                  <c:v>8757.8176459999995</c:v>
                </c:pt>
                <c:pt idx="520">
                  <c:v>8844.9745379999986</c:v>
                </c:pt>
                <c:pt idx="521">
                  <c:v>8876.6208790000001</c:v>
                </c:pt>
                <c:pt idx="522">
                  <c:v>8843.9426330000006</c:v>
                </c:pt>
                <c:pt idx="523">
                  <c:v>9052.8243160000002</c:v>
                </c:pt>
                <c:pt idx="524">
                  <c:v>9142.1828550000009</c:v>
                </c:pt>
                <c:pt idx="525">
                  <c:v>9103.3206260000006</c:v>
                </c:pt>
                <c:pt idx="526">
                  <c:v>9187.9536339999995</c:v>
                </c:pt>
                <c:pt idx="527">
                  <c:v>9304.7312399999992</c:v>
                </c:pt>
                <c:pt idx="528">
                  <c:v>9277.7899409999991</c:v>
                </c:pt>
                <c:pt idx="529">
                  <c:v>9355.4957709999999</c:v>
                </c:pt>
                <c:pt idx="530">
                  <c:v>9501.5746479999998</c:v>
                </c:pt>
                <c:pt idx="531">
                  <c:v>9415.9814470000001</c:v>
                </c:pt>
                <c:pt idx="532">
                  <c:v>9335.3000410000004</c:v>
                </c:pt>
                <c:pt idx="533">
                  <c:v>9509.1742410000006</c:v>
                </c:pt>
                <c:pt idx="534">
                  <c:v>9821.6497289999988</c:v>
                </c:pt>
                <c:pt idx="535">
                  <c:v>9753.8485089999995</c:v>
                </c:pt>
                <c:pt idx="536">
                  <c:v>9863.4912589999985</c:v>
                </c:pt>
                <c:pt idx="537">
                  <c:v>10023.128328999999</c:v>
                </c:pt>
                <c:pt idx="538">
                  <c:v>10372.293268999998</c:v>
                </c:pt>
                <c:pt idx="539">
                  <c:v>10128.861379</c:v>
                </c:pt>
                <c:pt idx="540">
                  <c:v>10210.219858999999</c:v>
                </c:pt>
                <c:pt idx="541">
                  <c:v>10364.625689</c:v>
                </c:pt>
                <c:pt idx="542">
                  <c:v>10205.393748999999</c:v>
                </c:pt>
                <c:pt idx="543">
                  <c:v>10054.305279</c:v>
                </c:pt>
                <c:pt idx="544">
                  <c:v>10507.330388999999</c:v>
                </c:pt>
                <c:pt idx="545">
                  <c:v>10713.773869000001</c:v>
                </c:pt>
                <c:pt idx="546">
                  <c:v>10837.416249</c:v>
                </c:pt>
                <c:pt idx="547">
                  <c:v>10921.829469</c:v>
                </c:pt>
                <c:pt idx="548">
                  <c:v>11162.172158999998</c:v>
                </c:pt>
                <c:pt idx="549">
                  <c:v>11106.040418999999</c:v>
                </c:pt>
                <c:pt idx="550">
                  <c:v>11250.582608999999</c:v>
                </c:pt>
                <c:pt idx="551">
                  <c:v>11281.554678999999</c:v>
                </c:pt>
                <c:pt idx="552">
                  <c:v>11309.817518999998</c:v>
                </c:pt>
                <c:pt idx="553">
                  <c:v>11519.835418999999</c:v>
                </c:pt>
                <c:pt idx="554">
                  <c:v>11595.495128999999</c:v>
                </c:pt>
                <c:pt idx="555">
                  <c:v>11675.665238999998</c:v>
                </c:pt>
                <c:pt idx="556">
                  <c:v>11773.577049</c:v>
                </c:pt>
                <c:pt idx="557">
                  <c:v>12038.306419</c:v>
                </c:pt>
                <c:pt idx="558">
                  <c:v>12148.181058999999</c:v>
                </c:pt>
                <c:pt idx="559">
                  <c:v>12019.557038999999</c:v>
                </c:pt>
                <c:pt idx="560">
                  <c:v>12163.764889</c:v>
                </c:pt>
                <c:pt idx="561">
                  <c:v>12233.142829</c:v>
                </c:pt>
                <c:pt idx="562">
                  <c:v>12369.692408999999</c:v>
                </c:pt>
                <c:pt idx="563">
                  <c:v>12633.078818999998</c:v>
                </c:pt>
                <c:pt idx="564">
                  <c:v>12805.023318999998</c:v>
                </c:pt>
                <c:pt idx="565">
                  <c:v>12849.260208999998</c:v>
                </c:pt>
                <c:pt idx="566">
                  <c:v>12881.494218999998</c:v>
                </c:pt>
                <c:pt idx="567">
                  <c:v>13174.082238999999</c:v>
                </c:pt>
                <c:pt idx="568">
                  <c:v>13237.559319</c:v>
                </c:pt>
                <c:pt idx="569">
                  <c:v>13323.376038999999</c:v>
                </c:pt>
                <c:pt idx="570">
                  <c:v>13491.478838999999</c:v>
                </c:pt>
                <c:pt idx="571">
                  <c:v>13904.477558999999</c:v>
                </c:pt>
                <c:pt idx="572">
                  <c:v>13863.930569</c:v>
                </c:pt>
                <c:pt idx="573">
                  <c:v>13994.251468999999</c:v>
                </c:pt>
                <c:pt idx="574">
                  <c:v>14228.163379</c:v>
                </c:pt>
                <c:pt idx="575">
                  <c:v>14545.607468999999</c:v>
                </c:pt>
                <c:pt idx="576">
                  <c:v>14525.812208999998</c:v>
                </c:pt>
                <c:pt idx="577">
                  <c:v>14858.271078999998</c:v>
                </c:pt>
                <c:pt idx="578">
                  <c:v>15104.315328999999</c:v>
                </c:pt>
                <c:pt idx="579">
                  <c:v>15376.022169</c:v>
                </c:pt>
                <c:pt idx="580">
                  <c:v>15358.658598999999</c:v>
                </c:pt>
                <c:pt idx="581">
                  <c:v>15912.905418999999</c:v>
                </c:pt>
                <c:pt idx="582">
                  <c:v>15913.629989000003</c:v>
                </c:pt>
                <c:pt idx="583">
                  <c:v>15999.870459</c:v>
                </c:pt>
                <c:pt idx="584">
                  <c:v>16399.417159000001</c:v>
                </c:pt>
                <c:pt idx="585">
                  <c:v>16634.224069</c:v>
                </c:pt>
                <c:pt idx="586">
                  <c:v>16719.341368999998</c:v>
                </c:pt>
                <c:pt idx="587">
                  <c:v>17146.498049000002</c:v>
                </c:pt>
                <c:pt idx="588">
                  <c:v>17346.229489000001</c:v>
                </c:pt>
                <c:pt idx="589">
                  <c:v>17634.745779000001</c:v>
                </c:pt>
                <c:pt idx="590">
                  <c:v>17806.334509</c:v>
                </c:pt>
                <c:pt idx="591">
                  <c:v>18113.469789000002</c:v>
                </c:pt>
                <c:pt idx="592">
                  <c:v>18338.909459000002</c:v>
                </c:pt>
                <c:pt idx="593">
                  <c:v>18385.335889000002</c:v>
                </c:pt>
                <c:pt idx="594">
                  <c:v>18881.877969000001</c:v>
                </c:pt>
                <c:pt idx="595">
                  <c:v>19200.632439000001</c:v>
                </c:pt>
                <c:pt idx="596">
                  <c:v>19385.678779000002</c:v>
                </c:pt>
                <c:pt idx="597">
                  <c:v>19502.928569000003</c:v>
                </c:pt>
                <c:pt idx="598">
                  <c:v>20068.327049000003</c:v>
                </c:pt>
                <c:pt idx="599">
                  <c:v>20157.320509000001</c:v>
                </c:pt>
                <c:pt idx="600">
                  <c:v>20482.253368999998</c:v>
                </c:pt>
                <c:pt idx="601">
                  <c:v>20823.191939</c:v>
                </c:pt>
                <c:pt idx="602">
                  <c:v>21318.694659000001</c:v>
                </c:pt>
                <c:pt idx="603">
                  <c:v>21375.889049000001</c:v>
                </c:pt>
                <c:pt idx="604">
                  <c:v>21691.277708999998</c:v>
                </c:pt>
                <c:pt idx="605">
                  <c:v>21940.244449000002</c:v>
                </c:pt>
                <c:pt idx="606">
                  <c:v>22265.205249000002</c:v>
                </c:pt>
                <c:pt idx="607">
                  <c:v>22507.106969</c:v>
                </c:pt>
                <c:pt idx="608">
                  <c:v>22935.820829</c:v>
                </c:pt>
                <c:pt idx="609">
                  <c:v>23161.619989000003</c:v>
                </c:pt>
                <c:pt idx="610">
                  <c:v>23458.866489000004</c:v>
                </c:pt>
                <c:pt idx="611">
                  <c:v>23906.311108999998</c:v>
                </c:pt>
                <c:pt idx="612">
                  <c:v>24433.380079000002</c:v>
                </c:pt>
                <c:pt idx="613">
                  <c:v>24626.921949</c:v>
                </c:pt>
                <c:pt idx="614">
                  <c:v>24915.956049</c:v>
                </c:pt>
                <c:pt idx="615">
                  <c:v>25395.965289</c:v>
                </c:pt>
                <c:pt idx="616">
                  <c:v>25840.956808999999</c:v>
                </c:pt>
                <c:pt idx="617">
                  <c:v>25995.796629</c:v>
                </c:pt>
                <c:pt idx="618">
                  <c:v>26433.942929000001</c:v>
                </c:pt>
                <c:pt idx="619">
                  <c:v>26905.877598999999</c:v>
                </c:pt>
                <c:pt idx="620">
                  <c:v>27048.278689000002</c:v>
                </c:pt>
                <c:pt idx="621">
                  <c:v>27258.325459</c:v>
                </c:pt>
                <c:pt idx="622">
                  <c:v>27813.589289</c:v>
                </c:pt>
                <c:pt idx="623">
                  <c:v>27955.900969000002</c:v>
                </c:pt>
                <c:pt idx="624">
                  <c:v>27966.013268999999</c:v>
                </c:pt>
                <c:pt idx="625">
                  <c:v>28556.458739000002</c:v>
                </c:pt>
                <c:pt idx="626">
                  <c:v>28811.248109</c:v>
                </c:pt>
                <c:pt idx="627">
                  <c:v>28749.743558999999</c:v>
                </c:pt>
                <c:pt idx="628">
                  <c:v>29022.399419000001</c:v>
                </c:pt>
                <c:pt idx="629">
                  <c:v>29563.037768999999</c:v>
                </c:pt>
                <c:pt idx="630">
                  <c:v>29542.962179000002</c:v>
                </c:pt>
                <c:pt idx="631">
                  <c:v>29648.980209000001</c:v>
                </c:pt>
                <c:pt idx="632">
                  <c:v>30023.701579</c:v>
                </c:pt>
                <c:pt idx="633">
                  <c:v>30270.965859</c:v>
                </c:pt>
                <c:pt idx="634">
                  <c:v>30455.678789000001</c:v>
                </c:pt>
                <c:pt idx="635">
                  <c:v>30753.264288999999</c:v>
                </c:pt>
                <c:pt idx="636">
                  <c:v>30855.489979000002</c:v>
                </c:pt>
                <c:pt idx="637">
                  <c:v>31065.551649000005</c:v>
                </c:pt>
                <c:pt idx="638">
                  <c:v>31162.699768999999</c:v>
                </c:pt>
                <c:pt idx="639">
                  <c:v>31560.404308999998</c:v>
                </c:pt>
                <c:pt idx="640">
                  <c:v>31675.638719000006</c:v>
                </c:pt>
                <c:pt idx="641">
                  <c:v>31677.642929000001</c:v>
                </c:pt>
                <c:pt idx="642">
                  <c:v>31879.765998999999</c:v>
                </c:pt>
                <c:pt idx="643">
                  <c:v>32036.272899000003</c:v>
                </c:pt>
                <c:pt idx="644">
                  <c:v>32266.827389000005</c:v>
                </c:pt>
                <c:pt idx="645">
                  <c:v>32348.727899000001</c:v>
                </c:pt>
                <c:pt idx="646">
                  <c:v>32418.338669000001</c:v>
                </c:pt>
                <c:pt idx="647">
                  <c:v>32341.612589</c:v>
                </c:pt>
                <c:pt idx="648">
                  <c:v>32504.147009</c:v>
                </c:pt>
                <c:pt idx="649">
                  <c:v>32757.802018999999</c:v>
                </c:pt>
                <c:pt idx="650">
                  <c:v>33137.230288999999</c:v>
                </c:pt>
                <c:pt idx="651">
                  <c:v>32915.240238999999</c:v>
                </c:pt>
                <c:pt idx="652">
                  <c:v>32982.787209000002</c:v>
                </c:pt>
                <c:pt idx="653">
                  <c:v>33161.552709000003</c:v>
                </c:pt>
                <c:pt idx="654">
                  <c:v>33426.528879000005</c:v>
                </c:pt>
                <c:pt idx="655">
                  <c:v>33460.469999000001</c:v>
                </c:pt>
                <c:pt idx="656">
                  <c:v>33548.528419000002</c:v>
                </c:pt>
                <c:pt idx="657">
                  <c:v>33557.793209000003</c:v>
                </c:pt>
                <c:pt idx="658">
                  <c:v>33431.874679</c:v>
                </c:pt>
                <c:pt idx="659">
                  <c:v>33487.131909000003</c:v>
                </c:pt>
                <c:pt idx="660">
                  <c:v>33656.647518999998</c:v>
                </c:pt>
                <c:pt idx="661">
                  <c:v>33601.058739</c:v>
                </c:pt>
                <c:pt idx="662">
                  <c:v>33638.315359</c:v>
                </c:pt>
                <c:pt idx="663">
                  <c:v>33771.095888999997</c:v>
                </c:pt>
                <c:pt idx="664">
                  <c:v>33861.851408999995</c:v>
                </c:pt>
                <c:pt idx="665">
                  <c:v>33564.033079000001</c:v>
                </c:pt>
                <c:pt idx="666">
                  <c:v>33592.661928999994</c:v>
                </c:pt>
                <c:pt idx="667">
                  <c:v>33559.357838999997</c:v>
                </c:pt>
                <c:pt idx="668">
                  <c:v>33607.302319000002</c:v>
                </c:pt>
                <c:pt idx="669">
                  <c:v>33548.781738999998</c:v>
                </c:pt>
                <c:pt idx="670">
                  <c:v>33672.856259</c:v>
                </c:pt>
                <c:pt idx="671">
                  <c:v>33545.365648999999</c:v>
                </c:pt>
                <c:pt idx="672">
                  <c:v>33470.401629</c:v>
                </c:pt>
                <c:pt idx="673">
                  <c:v>33460.917039000007</c:v>
                </c:pt>
                <c:pt idx="674">
                  <c:v>33685.704779</c:v>
                </c:pt>
                <c:pt idx="675">
                  <c:v>33640.442498999997</c:v>
                </c:pt>
                <c:pt idx="676">
                  <c:v>33652.590679000001</c:v>
                </c:pt>
                <c:pt idx="677">
                  <c:v>33703.202469000003</c:v>
                </c:pt>
                <c:pt idx="678">
                  <c:v>33702.390359000005</c:v>
                </c:pt>
                <c:pt idx="679">
                  <c:v>33535.769299</c:v>
                </c:pt>
                <c:pt idx="680">
                  <c:v>33807.216299</c:v>
                </c:pt>
                <c:pt idx="681">
                  <c:v>33941.561438999997</c:v>
                </c:pt>
                <c:pt idx="682">
                  <c:v>33642.178489000005</c:v>
                </c:pt>
                <c:pt idx="683">
                  <c:v>33555.803909000002</c:v>
                </c:pt>
                <c:pt idx="684">
                  <c:v>33720.420759000001</c:v>
                </c:pt>
                <c:pt idx="685">
                  <c:v>33592.382529000002</c:v>
                </c:pt>
                <c:pt idx="686">
                  <c:v>33646.656288999999</c:v>
                </c:pt>
                <c:pt idx="687">
                  <c:v>33815.587028999995</c:v>
                </c:pt>
                <c:pt idx="688">
                  <c:v>33784.085969000007</c:v>
                </c:pt>
                <c:pt idx="689">
                  <c:v>33873.053359000005</c:v>
                </c:pt>
                <c:pt idx="690">
                  <c:v>33975.342379000002</c:v>
                </c:pt>
                <c:pt idx="691">
                  <c:v>34118.091779000002</c:v>
                </c:pt>
                <c:pt idx="692">
                  <c:v>34136.949199000002</c:v>
                </c:pt>
                <c:pt idx="693">
                  <c:v>34192.273479000003</c:v>
                </c:pt>
                <c:pt idx="694">
                  <c:v>34307.813359</c:v>
                </c:pt>
                <c:pt idx="695">
                  <c:v>34239.387229</c:v>
                </c:pt>
                <c:pt idx="696">
                  <c:v>34196.140329000002</c:v>
                </c:pt>
                <c:pt idx="697">
                  <c:v>34273.585389</c:v>
                </c:pt>
                <c:pt idx="698">
                  <c:v>34535.454668999999</c:v>
                </c:pt>
                <c:pt idx="699">
                  <c:v>34549.953499000003</c:v>
                </c:pt>
                <c:pt idx="700">
                  <c:v>34548.355348999998</c:v>
                </c:pt>
                <c:pt idx="701">
                  <c:v>34726.282669</c:v>
                </c:pt>
                <c:pt idx="702">
                  <c:v>34776.544289000005</c:v>
                </c:pt>
                <c:pt idx="703">
                  <c:v>34925.339828999997</c:v>
                </c:pt>
                <c:pt idx="704">
                  <c:v>35176.085399000003</c:v>
                </c:pt>
                <c:pt idx="705">
                  <c:v>35373.771648999995</c:v>
                </c:pt>
                <c:pt idx="706">
                  <c:v>35523.304799000005</c:v>
                </c:pt>
                <c:pt idx="707">
                  <c:v>35696.571778999998</c:v>
                </c:pt>
                <c:pt idx="708">
                  <c:v>35819.375978999997</c:v>
                </c:pt>
                <c:pt idx="709">
                  <c:v>36149.965689000004</c:v>
                </c:pt>
                <c:pt idx="710">
                  <c:v>36318.076859000001</c:v>
                </c:pt>
                <c:pt idx="711">
                  <c:v>36435.647019000004</c:v>
                </c:pt>
                <c:pt idx="712">
                  <c:v>36724.222909000004</c:v>
                </c:pt>
                <c:pt idx="713">
                  <c:v>36728.197799000001</c:v>
                </c:pt>
                <c:pt idx="714">
                  <c:v>36845.432678999998</c:v>
                </c:pt>
                <c:pt idx="715">
                  <c:v>37265.451709000001</c:v>
                </c:pt>
                <c:pt idx="716">
                  <c:v>37365.580069000003</c:v>
                </c:pt>
                <c:pt idx="717">
                  <c:v>37665.763959000004</c:v>
                </c:pt>
                <c:pt idx="718">
                  <c:v>37916.625009000003</c:v>
                </c:pt>
                <c:pt idx="719">
                  <c:v>38206.754339000006</c:v>
                </c:pt>
                <c:pt idx="720">
                  <c:v>38193.771698999997</c:v>
                </c:pt>
                <c:pt idx="721">
                  <c:v>38412.081169000005</c:v>
                </c:pt>
                <c:pt idx="722">
                  <c:v>39032.923149000002</c:v>
                </c:pt>
                <c:pt idx="723">
                  <c:v>39209.352889000002</c:v>
                </c:pt>
                <c:pt idx="724">
                  <c:v>39498.785599000003</c:v>
                </c:pt>
                <c:pt idx="725">
                  <c:v>39942.624139</c:v>
                </c:pt>
                <c:pt idx="726">
                  <c:v>40349.675429000003</c:v>
                </c:pt>
                <c:pt idx="727">
                  <c:v>40449.807508999998</c:v>
                </c:pt>
                <c:pt idx="728">
                  <c:v>41009.737268999997</c:v>
                </c:pt>
                <c:pt idx="729">
                  <c:v>41289.286778999995</c:v>
                </c:pt>
                <c:pt idx="730">
                  <c:v>41557.902559000002</c:v>
                </c:pt>
                <c:pt idx="731">
                  <c:v>41896.713989000003</c:v>
                </c:pt>
                <c:pt idx="732">
                  <c:v>42404.530659000004</c:v>
                </c:pt>
                <c:pt idx="733">
                  <c:v>42760.038839000001</c:v>
                </c:pt>
                <c:pt idx="734">
                  <c:v>43117.070658999997</c:v>
                </c:pt>
                <c:pt idx="735">
                  <c:v>43552.396909000003</c:v>
                </c:pt>
                <c:pt idx="736">
                  <c:v>44145.623309000002</c:v>
                </c:pt>
                <c:pt idx="737">
                  <c:v>44455.608439000003</c:v>
                </c:pt>
                <c:pt idx="738">
                  <c:v>44814.212338999998</c:v>
                </c:pt>
                <c:pt idx="739">
                  <c:v>45418.048368999996</c:v>
                </c:pt>
                <c:pt idx="740">
                  <c:v>46015.674339000005</c:v>
                </c:pt>
                <c:pt idx="741">
                  <c:v>46306.276779000007</c:v>
                </c:pt>
                <c:pt idx="742">
                  <c:v>46941.606418999996</c:v>
                </c:pt>
                <c:pt idx="743">
                  <c:v>47484.284358999997</c:v>
                </c:pt>
                <c:pt idx="744">
                  <c:v>47996.798619000001</c:v>
                </c:pt>
                <c:pt idx="745">
                  <c:v>48588.769598999999</c:v>
                </c:pt>
                <c:pt idx="746">
                  <c:v>49314.903179000001</c:v>
                </c:pt>
                <c:pt idx="747">
                  <c:v>49914.343369000002</c:v>
                </c:pt>
                <c:pt idx="748">
                  <c:v>50516.532819</c:v>
                </c:pt>
                <c:pt idx="749">
                  <c:v>51167.843949000002</c:v>
                </c:pt>
                <c:pt idx="750">
                  <c:v>51972.845659000006</c:v>
                </c:pt>
                <c:pt idx="751">
                  <c:v>52441.606389</c:v>
                </c:pt>
                <c:pt idx="752">
                  <c:v>52997.352639000004</c:v>
                </c:pt>
                <c:pt idx="753">
                  <c:v>54003.218279000001</c:v>
                </c:pt>
                <c:pt idx="754">
                  <c:v>54812.261919000004</c:v>
                </c:pt>
                <c:pt idx="755">
                  <c:v>55399.386298999998</c:v>
                </c:pt>
                <c:pt idx="756">
                  <c:v>56183.619508999996</c:v>
                </c:pt>
                <c:pt idx="757">
                  <c:v>57146.372359000001</c:v>
                </c:pt>
                <c:pt idx="758">
                  <c:v>57917.988018999997</c:v>
                </c:pt>
                <c:pt idx="759">
                  <c:v>58709.511619000004</c:v>
                </c:pt>
                <c:pt idx="760">
                  <c:v>59810.252948999994</c:v>
                </c:pt>
                <c:pt idx="761">
                  <c:v>60592.876838999997</c:v>
                </c:pt>
                <c:pt idx="762">
                  <c:v>61201.265168999998</c:v>
                </c:pt>
                <c:pt idx="763">
                  <c:v>62232.254159000004</c:v>
                </c:pt>
                <c:pt idx="764">
                  <c:v>63080.301598999991</c:v>
                </c:pt>
                <c:pt idx="765">
                  <c:v>63771.901738999994</c:v>
                </c:pt>
                <c:pt idx="766">
                  <c:v>64620.493068999989</c:v>
                </c:pt>
                <c:pt idx="767">
                  <c:v>65786.762249000007</c:v>
                </c:pt>
                <c:pt idx="768">
                  <c:v>66503.455948999996</c:v>
                </c:pt>
                <c:pt idx="769">
                  <c:v>67103.801378999982</c:v>
                </c:pt>
                <c:pt idx="770">
                  <c:v>68125.097168999986</c:v>
                </c:pt>
                <c:pt idx="771">
                  <c:v>68903.772248999987</c:v>
                </c:pt>
                <c:pt idx="772">
                  <c:v>69317.570038999998</c:v>
                </c:pt>
                <c:pt idx="773">
                  <c:v>70239.840158999985</c:v>
                </c:pt>
                <c:pt idx="774">
                  <c:v>70873.772808999987</c:v>
                </c:pt>
                <c:pt idx="775">
                  <c:v>71385.411628999995</c:v>
                </c:pt>
                <c:pt idx="776">
                  <c:v>72038.939308999994</c:v>
                </c:pt>
                <c:pt idx="777">
                  <c:v>72662.634858999998</c:v>
                </c:pt>
                <c:pt idx="778">
                  <c:v>73075.963269</c:v>
                </c:pt>
                <c:pt idx="779">
                  <c:v>73330.326088999995</c:v>
                </c:pt>
                <c:pt idx="780">
                  <c:v>73790.06416899999</c:v>
                </c:pt>
                <c:pt idx="781">
                  <c:v>74083.028449000005</c:v>
                </c:pt>
                <c:pt idx="782">
                  <c:v>74152.527468999993</c:v>
                </c:pt>
                <c:pt idx="783">
                  <c:v>74408.872138999999</c:v>
                </c:pt>
                <c:pt idx="784">
                  <c:v>74549.218729</c:v>
                </c:pt>
                <c:pt idx="785">
                  <c:v>74527.880268999987</c:v>
                </c:pt>
                <c:pt idx="786">
                  <c:v>74530.093088999987</c:v>
                </c:pt>
                <c:pt idx="787">
                  <c:v>74577.948168999996</c:v>
                </c:pt>
                <c:pt idx="788">
                  <c:v>74369.793848999994</c:v>
                </c:pt>
                <c:pt idx="789">
                  <c:v>74001.958678999988</c:v>
                </c:pt>
                <c:pt idx="790">
                  <c:v>73819.90374899999</c:v>
                </c:pt>
                <c:pt idx="791">
                  <c:v>73455.078618999993</c:v>
                </c:pt>
                <c:pt idx="792">
                  <c:v>73110.966098999983</c:v>
                </c:pt>
                <c:pt idx="793">
                  <c:v>72647.115298999983</c:v>
                </c:pt>
                <c:pt idx="794">
                  <c:v>72262.248108999993</c:v>
                </c:pt>
                <c:pt idx="795">
                  <c:v>71777.319619000002</c:v>
                </c:pt>
                <c:pt idx="796">
                  <c:v>71358.790708999994</c:v>
                </c:pt>
                <c:pt idx="797">
                  <c:v>70908.023128999994</c:v>
                </c:pt>
                <c:pt idx="798">
                  <c:v>70567.814718999987</c:v>
                </c:pt>
                <c:pt idx="799">
                  <c:v>69869.792178999996</c:v>
                </c:pt>
                <c:pt idx="800">
                  <c:v>69263.240408999991</c:v>
                </c:pt>
                <c:pt idx="801">
                  <c:v>68986.473688999991</c:v>
                </c:pt>
                <c:pt idx="802">
                  <c:v>68635.603499000004</c:v>
                </c:pt>
                <c:pt idx="803">
                  <c:v>68014.046268999999</c:v>
                </c:pt>
                <c:pt idx="804">
                  <c:v>67729.568199000001</c:v>
                </c:pt>
                <c:pt idx="805">
                  <c:v>67340.565928999989</c:v>
                </c:pt>
                <c:pt idx="806">
                  <c:v>66773.003058999995</c:v>
                </c:pt>
                <c:pt idx="807">
                  <c:v>66573.446698999993</c:v>
                </c:pt>
                <c:pt idx="808">
                  <c:v>66474.353978999992</c:v>
                </c:pt>
                <c:pt idx="809">
                  <c:v>66164.059648999988</c:v>
                </c:pt>
                <c:pt idx="810">
                  <c:v>65970.515918999998</c:v>
                </c:pt>
                <c:pt idx="811">
                  <c:v>66072.328098999991</c:v>
                </c:pt>
                <c:pt idx="812">
                  <c:v>65943.708728999991</c:v>
                </c:pt>
                <c:pt idx="813">
                  <c:v>65942.233519000001</c:v>
                </c:pt>
                <c:pt idx="814">
                  <c:v>66192.178138999996</c:v>
                </c:pt>
                <c:pt idx="815">
                  <c:v>66676.398828999998</c:v>
                </c:pt>
                <c:pt idx="816">
                  <c:v>66874.636428999991</c:v>
                </c:pt>
                <c:pt idx="817">
                  <c:v>67241.11557899999</c:v>
                </c:pt>
                <c:pt idx="818">
                  <c:v>67966.30294899999</c:v>
                </c:pt>
                <c:pt idx="819">
                  <c:v>68694.254468999992</c:v>
                </c:pt>
                <c:pt idx="820">
                  <c:v>69413.064138999995</c:v>
                </c:pt>
                <c:pt idx="821">
                  <c:v>70422.476248999999</c:v>
                </c:pt>
                <c:pt idx="822">
                  <c:v>71452.891538999989</c:v>
                </c:pt>
                <c:pt idx="823">
                  <c:v>72743.183088999984</c:v>
                </c:pt>
                <c:pt idx="824">
                  <c:v>74054.120198999997</c:v>
                </c:pt>
                <c:pt idx="825">
                  <c:v>75656.829488999982</c:v>
                </c:pt>
                <c:pt idx="826">
                  <c:v>77222.211368999997</c:v>
                </c:pt>
                <c:pt idx="827">
                  <c:v>78897.839498999994</c:v>
                </c:pt>
                <c:pt idx="828">
                  <c:v>80880.446448999995</c:v>
                </c:pt>
                <c:pt idx="829">
                  <c:v>82805.818039000005</c:v>
                </c:pt>
                <c:pt idx="830">
                  <c:v>84922.475828999988</c:v>
                </c:pt>
                <c:pt idx="831">
                  <c:v>87337.901898999989</c:v>
                </c:pt>
                <c:pt idx="832">
                  <c:v>89748.11256899999</c:v>
                </c:pt>
                <c:pt idx="833">
                  <c:v>92355.182478999996</c:v>
                </c:pt>
                <c:pt idx="834">
                  <c:v>95018.772498999999</c:v>
                </c:pt>
                <c:pt idx="835">
                  <c:v>98007.252529000005</c:v>
                </c:pt>
                <c:pt idx="836">
                  <c:v>100970.05785899999</c:v>
                </c:pt>
                <c:pt idx="837">
                  <c:v>104061.00575900001</c:v>
                </c:pt>
                <c:pt idx="838">
                  <c:v>107408.25355899999</c:v>
                </c:pt>
                <c:pt idx="839">
                  <c:v>110869.19725899999</c:v>
                </c:pt>
                <c:pt idx="840">
                  <c:v>114435.790159</c:v>
                </c:pt>
                <c:pt idx="841">
                  <c:v>118065.25855899999</c:v>
                </c:pt>
                <c:pt idx="842">
                  <c:v>121827.25785899999</c:v>
                </c:pt>
                <c:pt idx="843">
                  <c:v>125918.31955900001</c:v>
                </c:pt>
                <c:pt idx="844">
                  <c:v>129846.578559</c:v>
                </c:pt>
                <c:pt idx="845">
                  <c:v>134122.72005900001</c:v>
                </c:pt>
                <c:pt idx="846">
                  <c:v>138380.92055899999</c:v>
                </c:pt>
                <c:pt idx="847">
                  <c:v>142571.320859</c:v>
                </c:pt>
                <c:pt idx="848">
                  <c:v>147126.24815899998</c:v>
                </c:pt>
                <c:pt idx="849">
                  <c:v>151687.19565900002</c:v>
                </c:pt>
                <c:pt idx="850">
                  <c:v>156331.842859</c:v>
                </c:pt>
                <c:pt idx="851">
                  <c:v>160926.46685900001</c:v>
                </c:pt>
                <c:pt idx="852">
                  <c:v>165725.56465900003</c:v>
                </c:pt>
                <c:pt idx="853">
                  <c:v>170625.09625900001</c:v>
                </c:pt>
                <c:pt idx="854">
                  <c:v>175089.36495900003</c:v>
                </c:pt>
                <c:pt idx="855">
                  <c:v>180026.84985900001</c:v>
                </c:pt>
                <c:pt idx="856">
                  <c:v>185000.69355900001</c:v>
                </c:pt>
                <c:pt idx="857">
                  <c:v>189608.40075900001</c:v>
                </c:pt>
                <c:pt idx="858">
                  <c:v>194181.95455900001</c:v>
                </c:pt>
                <c:pt idx="859">
                  <c:v>198918.78035900003</c:v>
                </c:pt>
                <c:pt idx="860">
                  <c:v>203607.326459</c:v>
                </c:pt>
                <c:pt idx="861">
                  <c:v>207982.65015900001</c:v>
                </c:pt>
                <c:pt idx="862">
                  <c:v>212736.79105900001</c:v>
                </c:pt>
                <c:pt idx="863">
                  <c:v>217227.55405900002</c:v>
                </c:pt>
                <c:pt idx="864">
                  <c:v>221496.81125900001</c:v>
                </c:pt>
                <c:pt idx="865">
                  <c:v>225515.16265900002</c:v>
                </c:pt>
                <c:pt idx="866">
                  <c:v>229615.06815900002</c:v>
                </c:pt>
                <c:pt idx="867">
                  <c:v>233346.94475900001</c:v>
                </c:pt>
                <c:pt idx="868">
                  <c:v>236984.03505900002</c:v>
                </c:pt>
                <c:pt idx="869">
                  <c:v>240553.31025900002</c:v>
                </c:pt>
                <c:pt idx="870">
                  <c:v>243926.873559</c:v>
                </c:pt>
                <c:pt idx="871">
                  <c:v>246884.992459</c:v>
                </c:pt>
                <c:pt idx="872">
                  <c:v>249661.317159</c:v>
                </c:pt>
                <c:pt idx="873">
                  <c:v>252377.560459</c:v>
                </c:pt>
                <c:pt idx="874">
                  <c:v>254786.72055899998</c:v>
                </c:pt>
                <c:pt idx="875">
                  <c:v>256727.65645899996</c:v>
                </c:pt>
                <c:pt idx="876">
                  <c:v>258730.25325899996</c:v>
                </c:pt>
                <c:pt idx="877">
                  <c:v>260387.62005899995</c:v>
                </c:pt>
                <c:pt idx="878">
                  <c:v>261802.96215900002</c:v>
                </c:pt>
                <c:pt idx="879">
                  <c:v>262885.024859</c:v>
                </c:pt>
                <c:pt idx="880">
                  <c:v>263616.94005899999</c:v>
                </c:pt>
                <c:pt idx="881">
                  <c:v>263996.59185899998</c:v>
                </c:pt>
                <c:pt idx="882">
                  <c:v>264240.82195900002</c:v>
                </c:pt>
                <c:pt idx="883">
                  <c:v>264237.90125900001</c:v>
                </c:pt>
                <c:pt idx="884">
                  <c:v>264027.31805899995</c:v>
                </c:pt>
                <c:pt idx="885">
                  <c:v>263423.70185899996</c:v>
                </c:pt>
                <c:pt idx="886">
                  <c:v>262326.61875899998</c:v>
                </c:pt>
                <c:pt idx="887">
                  <c:v>261518.29035899998</c:v>
                </c:pt>
                <c:pt idx="888">
                  <c:v>260051.420059</c:v>
                </c:pt>
                <c:pt idx="889">
                  <c:v>258199.56335899996</c:v>
                </c:pt>
                <c:pt idx="890">
                  <c:v>256654.07445899997</c:v>
                </c:pt>
                <c:pt idx="891">
                  <c:v>254383.73355899996</c:v>
                </c:pt>
                <c:pt idx="892">
                  <c:v>251871.54685899999</c:v>
                </c:pt>
                <c:pt idx="893">
                  <c:v>249279.71335900002</c:v>
                </c:pt>
                <c:pt idx="894">
                  <c:v>246636.20265900003</c:v>
                </c:pt>
                <c:pt idx="895">
                  <c:v>243605.82795900002</c:v>
                </c:pt>
                <c:pt idx="896">
                  <c:v>239960.21425900003</c:v>
                </c:pt>
                <c:pt idx="897">
                  <c:v>236764.809159</c:v>
                </c:pt>
                <c:pt idx="898">
                  <c:v>233273.25855900001</c:v>
                </c:pt>
                <c:pt idx="899">
                  <c:v>229296.391959</c:v>
                </c:pt>
                <c:pt idx="900">
                  <c:v>225416.94905900001</c:v>
                </c:pt>
                <c:pt idx="901">
                  <c:v>221453.28495900001</c:v>
                </c:pt>
                <c:pt idx="902">
                  <c:v>216971.537159</c:v>
                </c:pt>
                <c:pt idx="903">
                  <c:v>212505.76345900001</c:v>
                </c:pt>
                <c:pt idx="904">
                  <c:v>208059.85305900002</c:v>
                </c:pt>
                <c:pt idx="905">
                  <c:v>203658.91425900001</c:v>
                </c:pt>
                <c:pt idx="906">
                  <c:v>199066.98735899999</c:v>
                </c:pt>
                <c:pt idx="907">
                  <c:v>194512.59645900002</c:v>
                </c:pt>
                <c:pt idx="908">
                  <c:v>189855.92395900001</c:v>
                </c:pt>
                <c:pt idx="909">
                  <c:v>184873.91445899999</c:v>
                </c:pt>
                <c:pt idx="910">
                  <c:v>179979.374759</c:v>
                </c:pt>
                <c:pt idx="911">
                  <c:v>175292.21445900001</c:v>
                </c:pt>
                <c:pt idx="912">
                  <c:v>170526.331359</c:v>
                </c:pt>
                <c:pt idx="913">
                  <c:v>165525.32285900001</c:v>
                </c:pt>
                <c:pt idx="914">
                  <c:v>160799.53875900002</c:v>
                </c:pt>
                <c:pt idx="915">
                  <c:v>155946.02195900001</c:v>
                </c:pt>
                <c:pt idx="916">
                  <c:v>150958.78215900002</c:v>
                </c:pt>
                <c:pt idx="917">
                  <c:v>146288.534759</c:v>
                </c:pt>
                <c:pt idx="918">
                  <c:v>141784.450159</c:v>
                </c:pt>
                <c:pt idx="919">
                  <c:v>136830.141859</c:v>
                </c:pt>
                <c:pt idx="920">
                  <c:v>132138.615559</c:v>
                </c:pt>
                <c:pt idx="921">
                  <c:v>127539.923459</c:v>
                </c:pt>
                <c:pt idx="922">
                  <c:v>123054.38345899999</c:v>
                </c:pt>
                <c:pt idx="923">
                  <c:v>118603.019159</c:v>
                </c:pt>
                <c:pt idx="924">
                  <c:v>114425.20295899999</c:v>
                </c:pt>
                <c:pt idx="925">
                  <c:v>110271.295659</c:v>
                </c:pt>
                <c:pt idx="926">
                  <c:v>105943.70785899999</c:v>
                </c:pt>
                <c:pt idx="927">
                  <c:v>101927.47235899999</c:v>
                </c:pt>
                <c:pt idx="928">
                  <c:v>98125.984978999986</c:v>
                </c:pt>
                <c:pt idx="929">
                  <c:v>94073.129908999996</c:v>
                </c:pt>
                <c:pt idx="930">
                  <c:v>90118.957768999986</c:v>
                </c:pt>
                <c:pt idx="931">
                  <c:v>86567.586379</c:v>
                </c:pt>
                <c:pt idx="932">
                  <c:v>82917.830059</c:v>
                </c:pt>
                <c:pt idx="933">
                  <c:v>79339.755788999988</c:v>
                </c:pt>
                <c:pt idx="934">
                  <c:v>75949.018908999991</c:v>
                </c:pt>
                <c:pt idx="935">
                  <c:v>72647.569789000001</c:v>
                </c:pt>
                <c:pt idx="936">
                  <c:v>69483.852098999982</c:v>
                </c:pt>
                <c:pt idx="937">
                  <c:v>66457.538019</c:v>
                </c:pt>
                <c:pt idx="938">
                  <c:v>63302.053228999997</c:v>
                </c:pt>
                <c:pt idx="939">
                  <c:v>60419.393789000002</c:v>
                </c:pt>
                <c:pt idx="940">
                  <c:v>57576.177728999995</c:v>
                </c:pt>
                <c:pt idx="941">
                  <c:v>54787.134839000006</c:v>
                </c:pt>
                <c:pt idx="942">
                  <c:v>52153.850059000004</c:v>
                </c:pt>
                <c:pt idx="943">
                  <c:v>49936.922358999997</c:v>
                </c:pt>
                <c:pt idx="944">
                  <c:v>47398.781489000001</c:v>
                </c:pt>
                <c:pt idx="945">
                  <c:v>45091.999779000005</c:v>
                </c:pt>
                <c:pt idx="946">
                  <c:v>42888.661929000002</c:v>
                </c:pt>
                <c:pt idx="947">
                  <c:v>40743.025109000002</c:v>
                </c:pt>
                <c:pt idx="948">
                  <c:v>38660.572929000002</c:v>
                </c:pt>
                <c:pt idx="949">
                  <c:v>36952.795549000002</c:v>
                </c:pt>
                <c:pt idx="950">
                  <c:v>34889.994279000006</c:v>
                </c:pt>
                <c:pt idx="951">
                  <c:v>32852.256758999996</c:v>
                </c:pt>
                <c:pt idx="952">
                  <c:v>31267.052598999999</c:v>
                </c:pt>
                <c:pt idx="953">
                  <c:v>29535.364449000001</c:v>
                </c:pt>
                <c:pt idx="954">
                  <c:v>27839.303109000004</c:v>
                </c:pt>
                <c:pt idx="955">
                  <c:v>26205.334899000001</c:v>
                </c:pt>
                <c:pt idx="956">
                  <c:v>24790.406319000002</c:v>
                </c:pt>
                <c:pt idx="957">
                  <c:v>23452.468299000004</c:v>
                </c:pt>
                <c:pt idx="958">
                  <c:v>21895.915359000002</c:v>
                </c:pt>
                <c:pt idx="959">
                  <c:v>20874.803969000004</c:v>
                </c:pt>
                <c:pt idx="960">
                  <c:v>19628.068519</c:v>
                </c:pt>
                <c:pt idx="961">
                  <c:v>18547.002309000003</c:v>
                </c:pt>
                <c:pt idx="962">
                  <c:v>17350.245359</c:v>
                </c:pt>
                <c:pt idx="963">
                  <c:v>16334.455549</c:v>
                </c:pt>
                <c:pt idx="964">
                  <c:v>15249.417248999998</c:v>
                </c:pt>
                <c:pt idx="965">
                  <c:v>14137.939638999998</c:v>
                </c:pt>
                <c:pt idx="966">
                  <c:v>13506.363229000001</c:v>
                </c:pt>
                <c:pt idx="967">
                  <c:v>12829.489159000001</c:v>
                </c:pt>
                <c:pt idx="968">
                  <c:v>11576.365768999998</c:v>
                </c:pt>
                <c:pt idx="969">
                  <c:v>10964.706628999998</c:v>
                </c:pt>
                <c:pt idx="970">
                  <c:v>10241.754439</c:v>
                </c:pt>
                <c:pt idx="971">
                  <c:v>9345.0407439999999</c:v>
                </c:pt>
                <c:pt idx="972">
                  <c:v>8895.8433769999992</c:v>
                </c:pt>
                <c:pt idx="973">
                  <c:v>8199.052040999999</c:v>
                </c:pt>
                <c:pt idx="974">
                  <c:v>7465.9801030000008</c:v>
                </c:pt>
                <c:pt idx="975">
                  <c:v>6946.7230639999998</c:v>
                </c:pt>
                <c:pt idx="976">
                  <c:v>6562.8752050000003</c:v>
                </c:pt>
                <c:pt idx="977">
                  <c:v>6257.0973240000003</c:v>
                </c:pt>
                <c:pt idx="978">
                  <c:v>5437.7565100000002</c:v>
                </c:pt>
                <c:pt idx="979">
                  <c:v>5208.400165</c:v>
                </c:pt>
                <c:pt idx="980">
                  <c:v>4672.0901450000001</c:v>
                </c:pt>
                <c:pt idx="981">
                  <c:v>4335.8487020000002</c:v>
                </c:pt>
                <c:pt idx="982">
                  <c:v>3805.5014740000001</c:v>
                </c:pt>
                <c:pt idx="983">
                  <c:v>3618.7973750000006</c:v>
                </c:pt>
                <c:pt idx="984">
                  <c:v>3394.2366429999997</c:v>
                </c:pt>
                <c:pt idx="985">
                  <c:v>2972.640883</c:v>
                </c:pt>
                <c:pt idx="986">
                  <c:v>2625.567227</c:v>
                </c:pt>
                <c:pt idx="987">
                  <c:v>2498.4824410000001</c:v>
                </c:pt>
                <c:pt idx="988">
                  <c:v>1860.441495</c:v>
                </c:pt>
                <c:pt idx="989">
                  <c:v>1540.693309</c:v>
                </c:pt>
                <c:pt idx="990">
                  <c:v>1592.196029</c:v>
                </c:pt>
                <c:pt idx="991">
                  <c:v>1479.2151919999999</c:v>
                </c:pt>
                <c:pt idx="992">
                  <c:v>1289.7147970000001</c:v>
                </c:pt>
                <c:pt idx="993">
                  <c:v>921.1639120000001</c:v>
                </c:pt>
                <c:pt idx="994">
                  <c:v>703.52022899999997</c:v>
                </c:pt>
                <c:pt idx="995">
                  <c:v>422.91919820000004</c:v>
                </c:pt>
                <c:pt idx="996">
                  <c:v>234.1900545</c:v>
                </c:pt>
                <c:pt idx="997">
                  <c:v>300.26186150000007</c:v>
                </c:pt>
                <c:pt idx="998">
                  <c:v>257.18056720000004</c:v>
                </c:pt>
                <c:pt idx="999">
                  <c:v>0</c:v>
                </c:pt>
                <c:pt idx="1000">
                  <c:v>67.202083300000027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06-4E46-B5E5-5C33EF120DB7}"/>
            </c:ext>
          </c:extLst>
        </c:ser>
        <c:ser>
          <c:idx val="1"/>
          <c:order val="1"/>
          <c:tx>
            <c:strRef>
              <c:f>origin!$C$1</c:f>
              <c:strCache>
                <c:ptCount val="1"/>
                <c:pt idx="0">
                  <c:v>fitting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origin!$C$2:$C$1252</c:f>
              <c:numCache>
                <c:formatCode>General</c:formatCode>
                <c:ptCount val="1251"/>
                <c:pt idx="0">
                  <c:v>346049.59204945044</c:v>
                </c:pt>
                <c:pt idx="1">
                  <c:v>346127.06891786581</c:v>
                </c:pt>
                <c:pt idx="2">
                  <c:v>346145.23069927027</c:v>
                </c:pt>
                <c:pt idx="3">
                  <c:v>346258.57882145385</c:v>
                </c:pt>
                <c:pt idx="4">
                  <c:v>346326.23925354402</c:v>
                </c:pt>
                <c:pt idx="5">
                  <c:v>347273.5299135329</c:v>
                </c:pt>
                <c:pt idx="6">
                  <c:v>348767.74727087852</c:v>
                </c:pt>
                <c:pt idx="7">
                  <c:v>350417.53732855601</c:v>
                </c:pt>
                <c:pt idx="8">
                  <c:v>352089.45623330335</c:v>
                </c:pt>
                <c:pt idx="9">
                  <c:v>354053.84204658453</c:v>
                </c:pt>
                <c:pt idx="10">
                  <c:v>356088.49825613014</c:v>
                </c:pt>
                <c:pt idx="11">
                  <c:v>358030.4786990874</c:v>
                </c:pt>
                <c:pt idx="12">
                  <c:v>360216.89549131313</c:v>
                </c:pt>
                <c:pt idx="13">
                  <c:v>362407.47815619101</c:v>
                </c:pt>
                <c:pt idx="14">
                  <c:v>364721.95113637066</c:v>
                </c:pt>
                <c:pt idx="15">
                  <c:v>367042.11672587018</c:v>
                </c:pt>
                <c:pt idx="16">
                  <c:v>369282.91707368934</c:v>
                </c:pt>
                <c:pt idx="17">
                  <c:v>371730.84059672977</c:v>
                </c:pt>
                <c:pt idx="18">
                  <c:v>374166.58230595093</c:v>
                </c:pt>
                <c:pt idx="19">
                  <c:v>376709.89871478709</c:v>
                </c:pt>
                <c:pt idx="20">
                  <c:v>379283.96839012078</c:v>
                </c:pt>
                <c:pt idx="21">
                  <c:v>381756.55915839993</c:v>
                </c:pt>
                <c:pt idx="22">
                  <c:v>384241.92631916725</c:v>
                </c:pt>
                <c:pt idx="23">
                  <c:v>386721.15089511464</c:v>
                </c:pt>
                <c:pt idx="24">
                  <c:v>389205.94741194561</c:v>
                </c:pt>
                <c:pt idx="25">
                  <c:v>391739.21310742409</c:v>
                </c:pt>
                <c:pt idx="26">
                  <c:v>394275.39651203295</c:v>
                </c:pt>
                <c:pt idx="27">
                  <c:v>397014.32087981328</c:v>
                </c:pt>
                <c:pt idx="28">
                  <c:v>399799.52520380844</c:v>
                </c:pt>
                <c:pt idx="29">
                  <c:v>402549.64629888564</c:v>
                </c:pt>
                <c:pt idx="30">
                  <c:v>405394.90460422903</c:v>
                </c:pt>
                <c:pt idx="31">
                  <c:v>408082.58583727828</c:v>
                </c:pt>
                <c:pt idx="32">
                  <c:v>411024.86571023765</c:v>
                </c:pt>
                <c:pt idx="33">
                  <c:v>414072.54652021651</c:v>
                </c:pt>
                <c:pt idx="34">
                  <c:v>417034.93993106362</c:v>
                </c:pt>
                <c:pt idx="35">
                  <c:v>420355.1213427583</c:v>
                </c:pt>
                <c:pt idx="36">
                  <c:v>423687.01068827428</c:v>
                </c:pt>
                <c:pt idx="37">
                  <c:v>427081.53910066653</c:v>
                </c:pt>
                <c:pt idx="38">
                  <c:v>430528.17610594159</c:v>
                </c:pt>
                <c:pt idx="39">
                  <c:v>433959.8990024823</c:v>
                </c:pt>
                <c:pt idx="40">
                  <c:v>437414.94435920758</c:v>
                </c:pt>
                <c:pt idx="41">
                  <c:v>440915.08380187256</c:v>
                </c:pt>
                <c:pt idx="42">
                  <c:v>444574.96898214892</c:v>
                </c:pt>
                <c:pt idx="43">
                  <c:v>448271.59516275296</c:v>
                </c:pt>
                <c:pt idx="44">
                  <c:v>452056.03568580374</c:v>
                </c:pt>
                <c:pt idx="45">
                  <c:v>455845.305197404</c:v>
                </c:pt>
                <c:pt idx="46">
                  <c:v>459645.29707617901</c:v>
                </c:pt>
                <c:pt idx="47">
                  <c:v>463423.22400876996</c:v>
                </c:pt>
                <c:pt idx="48">
                  <c:v>467300.62576167838</c:v>
                </c:pt>
                <c:pt idx="49">
                  <c:v>471174.22706967976</c:v>
                </c:pt>
                <c:pt idx="50">
                  <c:v>474984.96852993546</c:v>
                </c:pt>
                <c:pt idx="51">
                  <c:v>478864.62309676246</c:v>
                </c:pt>
                <c:pt idx="52">
                  <c:v>482723.30070005334</c:v>
                </c:pt>
                <c:pt idx="53">
                  <c:v>486403.67752491642</c:v>
                </c:pt>
                <c:pt idx="54">
                  <c:v>490003.44833162474</c:v>
                </c:pt>
                <c:pt idx="55">
                  <c:v>493598.75965700764</c:v>
                </c:pt>
                <c:pt idx="56">
                  <c:v>497070.15242930606</c:v>
                </c:pt>
                <c:pt idx="57">
                  <c:v>500410.33185739024</c:v>
                </c:pt>
                <c:pt idx="58">
                  <c:v>503819.68355912081</c:v>
                </c:pt>
                <c:pt idx="59">
                  <c:v>506940.48590732843</c:v>
                </c:pt>
                <c:pt idx="60">
                  <c:v>510177.47476717812</c:v>
                </c:pt>
                <c:pt idx="61">
                  <c:v>513224.0199710587</c:v>
                </c:pt>
                <c:pt idx="62">
                  <c:v>516135.55749918654</c:v>
                </c:pt>
                <c:pt idx="63">
                  <c:v>518500.92025300569</c:v>
                </c:pt>
                <c:pt idx="64">
                  <c:v>520325.92242685263</c:v>
                </c:pt>
                <c:pt idx="65">
                  <c:v>523416.52013608057</c:v>
                </c:pt>
                <c:pt idx="66">
                  <c:v>525838.26393431192</c:v>
                </c:pt>
                <c:pt idx="67">
                  <c:v>528051.57860931219</c:v>
                </c:pt>
                <c:pt idx="68">
                  <c:v>529995.83861241618</c:v>
                </c:pt>
                <c:pt idx="69">
                  <c:v>531911.78699868487</c:v>
                </c:pt>
                <c:pt idx="70">
                  <c:v>533734.81742148753</c:v>
                </c:pt>
                <c:pt idx="71">
                  <c:v>535331.03661625693</c:v>
                </c:pt>
                <c:pt idx="72">
                  <c:v>536807.7927966998</c:v>
                </c:pt>
                <c:pt idx="73">
                  <c:v>538263.43015194242</c:v>
                </c:pt>
                <c:pt idx="74">
                  <c:v>539472.25021668349</c:v>
                </c:pt>
                <c:pt idx="75">
                  <c:v>540781.56858289207</c:v>
                </c:pt>
                <c:pt idx="76">
                  <c:v>541951.8947881246</c:v>
                </c:pt>
                <c:pt idx="77">
                  <c:v>543013.24105356261</c:v>
                </c:pt>
                <c:pt idx="78">
                  <c:v>543947.11885669176</c:v>
                </c:pt>
                <c:pt idx="79">
                  <c:v>544956.59495473572</c:v>
                </c:pt>
                <c:pt idx="80">
                  <c:v>545850.2602630466</c:v>
                </c:pt>
                <c:pt idx="81">
                  <c:v>546659.58041430183</c:v>
                </c:pt>
                <c:pt idx="82">
                  <c:v>547525.75883914833</c:v>
                </c:pt>
                <c:pt idx="83">
                  <c:v>548241.86713074346</c:v>
                </c:pt>
                <c:pt idx="84">
                  <c:v>549046.83389842522</c:v>
                </c:pt>
                <c:pt idx="85">
                  <c:v>549744.35519041633</c:v>
                </c:pt>
                <c:pt idx="86">
                  <c:v>550472.68351983302</c:v>
                </c:pt>
                <c:pt idx="87">
                  <c:v>551157.25267436181</c:v>
                </c:pt>
                <c:pt idx="88">
                  <c:v>551753.9865802743</c:v>
                </c:pt>
                <c:pt idx="89">
                  <c:v>552386.38157780259</c:v>
                </c:pt>
                <c:pt idx="90">
                  <c:v>552943.24488917261</c:v>
                </c:pt>
                <c:pt idx="91">
                  <c:v>553600.33131839032</c:v>
                </c:pt>
                <c:pt idx="92">
                  <c:v>554222.381247891</c:v>
                </c:pt>
                <c:pt idx="93">
                  <c:v>554961.40092696191</c:v>
                </c:pt>
                <c:pt idx="94">
                  <c:v>555704.57464728795</c:v>
                </c:pt>
                <c:pt idx="95">
                  <c:v>556361.43197125103</c:v>
                </c:pt>
                <c:pt idx="96">
                  <c:v>557138.06343521748</c:v>
                </c:pt>
                <c:pt idx="97">
                  <c:v>557897.02355433535</c:v>
                </c:pt>
                <c:pt idx="98">
                  <c:v>558631.42507313378</c:v>
                </c:pt>
                <c:pt idx="99">
                  <c:v>559487.88203938957</c:v>
                </c:pt>
                <c:pt idx="100">
                  <c:v>560292.95461234148</c:v>
                </c:pt>
                <c:pt idx="101">
                  <c:v>561212.87304565625</c:v>
                </c:pt>
                <c:pt idx="102">
                  <c:v>562323.60880226211</c:v>
                </c:pt>
                <c:pt idx="103">
                  <c:v>563375.98438227933</c:v>
                </c:pt>
                <c:pt idx="104">
                  <c:v>564749.97111001611</c:v>
                </c:pt>
                <c:pt idx="105">
                  <c:v>566200.22473965364</c:v>
                </c:pt>
                <c:pt idx="106">
                  <c:v>567765.6793733032</c:v>
                </c:pt>
                <c:pt idx="107">
                  <c:v>569592.10129952466</c:v>
                </c:pt>
                <c:pt idx="108">
                  <c:v>571535.52415447531</c:v>
                </c:pt>
                <c:pt idx="109">
                  <c:v>573599.88252847746</c:v>
                </c:pt>
                <c:pt idx="110">
                  <c:v>575920.09373809374</c:v>
                </c:pt>
                <c:pt idx="111">
                  <c:v>578451.52805780387</c:v>
                </c:pt>
                <c:pt idx="112">
                  <c:v>581302.44089105935</c:v>
                </c:pt>
                <c:pt idx="113">
                  <c:v>584360.3900071953</c:v>
                </c:pt>
                <c:pt idx="114">
                  <c:v>587787.52131165576</c:v>
                </c:pt>
                <c:pt idx="115">
                  <c:v>591414.02769205254</c:v>
                </c:pt>
                <c:pt idx="116">
                  <c:v>595334.7493404093</c:v>
                </c:pt>
                <c:pt idx="117">
                  <c:v>599490.48135481845</c:v>
                </c:pt>
                <c:pt idx="118">
                  <c:v>604016.01472875907</c:v>
                </c:pt>
                <c:pt idx="119">
                  <c:v>608961.66060492676</c:v>
                </c:pt>
                <c:pt idx="120">
                  <c:v>614137.25440873625</c:v>
                </c:pt>
                <c:pt idx="121">
                  <c:v>619700.2695310316</c:v>
                </c:pt>
                <c:pt idx="122">
                  <c:v>625527.80948628555</c:v>
                </c:pt>
                <c:pt idx="123">
                  <c:v>631649.71342444385</c:v>
                </c:pt>
                <c:pt idx="124">
                  <c:v>638080.18794499186</c:v>
                </c:pt>
                <c:pt idx="125">
                  <c:v>644880.50265179435</c:v>
                </c:pt>
                <c:pt idx="126">
                  <c:v>651949.35214088671</c:v>
                </c:pt>
                <c:pt idx="127">
                  <c:v>659359.20900346607</c:v>
                </c:pt>
                <c:pt idx="128">
                  <c:v>667104.83159148158</c:v>
                </c:pt>
                <c:pt idx="129">
                  <c:v>675150.5928865982</c:v>
                </c:pt>
                <c:pt idx="130">
                  <c:v>683254.30014570779</c:v>
                </c:pt>
                <c:pt idx="131">
                  <c:v>691614.85743323842</c:v>
                </c:pt>
                <c:pt idx="132">
                  <c:v>700113.87162915245</c:v>
                </c:pt>
                <c:pt idx="133">
                  <c:v>708722.50417743588</c:v>
                </c:pt>
                <c:pt idx="134">
                  <c:v>717438.07014144422</c:v>
                </c:pt>
                <c:pt idx="135">
                  <c:v>726306.99950796191</c:v>
                </c:pt>
                <c:pt idx="136">
                  <c:v>735234.34005212237</c:v>
                </c:pt>
                <c:pt idx="137">
                  <c:v>744257.2101143694</c:v>
                </c:pt>
                <c:pt idx="138">
                  <c:v>753280.52175951737</c:v>
                </c:pt>
                <c:pt idx="139">
                  <c:v>762111.90115301311</c:v>
                </c:pt>
                <c:pt idx="140">
                  <c:v>770931.5845457617</c:v>
                </c:pt>
                <c:pt idx="141">
                  <c:v>779529.05892905267</c:v>
                </c:pt>
                <c:pt idx="142">
                  <c:v>787953.19237295934</c:v>
                </c:pt>
                <c:pt idx="143">
                  <c:v>796247.73430583091</c:v>
                </c:pt>
                <c:pt idx="144">
                  <c:v>804252.90058433497</c:v>
                </c:pt>
                <c:pt idx="145">
                  <c:v>812181.83083397732</c:v>
                </c:pt>
                <c:pt idx="146">
                  <c:v>819707.45960905333</c:v>
                </c:pt>
                <c:pt idx="147">
                  <c:v>827091.97395905689</c:v>
                </c:pt>
                <c:pt idx="148">
                  <c:v>834241.89188035496</c:v>
                </c:pt>
                <c:pt idx="149">
                  <c:v>840990.37232193304</c:v>
                </c:pt>
                <c:pt idx="150">
                  <c:v>847407.34174349159</c:v>
                </c:pt>
                <c:pt idx="151">
                  <c:v>853547.13755999249</c:v>
                </c:pt>
                <c:pt idx="152">
                  <c:v>859372.83594232611</c:v>
                </c:pt>
                <c:pt idx="153">
                  <c:v>864808.90577972401</c:v>
                </c:pt>
                <c:pt idx="154">
                  <c:v>869948.22129133414</c:v>
                </c:pt>
                <c:pt idx="155">
                  <c:v>874952.72062118759</c:v>
                </c:pt>
                <c:pt idx="156">
                  <c:v>879539.17204086308</c:v>
                </c:pt>
                <c:pt idx="157">
                  <c:v>883929.15239247563</c:v>
                </c:pt>
                <c:pt idx="158">
                  <c:v>888046.20269742934</c:v>
                </c:pt>
                <c:pt idx="159">
                  <c:v>891809.84672503499</c:v>
                </c:pt>
                <c:pt idx="160">
                  <c:v>895341.34224073915</c:v>
                </c:pt>
                <c:pt idx="161">
                  <c:v>898655.99688842474</c:v>
                </c:pt>
                <c:pt idx="162">
                  <c:v>901707.81792571931</c:v>
                </c:pt>
                <c:pt idx="163">
                  <c:v>904620.66016964661</c:v>
                </c:pt>
                <c:pt idx="164">
                  <c:v>907378.09902225505</c:v>
                </c:pt>
                <c:pt idx="165">
                  <c:v>909918.96564268356</c:v>
                </c:pt>
                <c:pt idx="166">
                  <c:v>912447.19409941218</c:v>
                </c:pt>
                <c:pt idx="167">
                  <c:v>914954.76778308186</c:v>
                </c:pt>
                <c:pt idx="168">
                  <c:v>917396.16427846975</c:v>
                </c:pt>
                <c:pt idx="169">
                  <c:v>920079.95263640489</c:v>
                </c:pt>
                <c:pt idx="170">
                  <c:v>922884.2183928109</c:v>
                </c:pt>
                <c:pt idx="171">
                  <c:v>925900.38046242786</c:v>
                </c:pt>
                <c:pt idx="172">
                  <c:v>929193.2841925195</c:v>
                </c:pt>
                <c:pt idx="173">
                  <c:v>932972.9322940053</c:v>
                </c:pt>
                <c:pt idx="174">
                  <c:v>937079.8272911536</c:v>
                </c:pt>
                <c:pt idx="175">
                  <c:v>941816.04385254881</c:v>
                </c:pt>
                <c:pt idx="176">
                  <c:v>946875.25548608205</c:v>
                </c:pt>
                <c:pt idx="177">
                  <c:v>952283.13657652051</c:v>
                </c:pt>
                <c:pt idx="178">
                  <c:v>958229.75013177935</c:v>
                </c:pt>
                <c:pt idx="179">
                  <c:v>964450.41460134578</c:v>
                </c:pt>
                <c:pt idx="180">
                  <c:v>971203.90971485851</c:v>
                </c:pt>
                <c:pt idx="181">
                  <c:v>978419.93465860793</c:v>
                </c:pt>
                <c:pt idx="182">
                  <c:v>986187.25526194565</c:v>
                </c:pt>
                <c:pt idx="183">
                  <c:v>994465.9869579334</c:v>
                </c:pt>
                <c:pt idx="184">
                  <c:v>1003245.2783225426</c:v>
                </c:pt>
                <c:pt idx="185">
                  <c:v>1012505.7662359923</c:v>
                </c:pt>
                <c:pt idx="186">
                  <c:v>1022240.0108748194</c:v>
                </c:pt>
                <c:pt idx="187">
                  <c:v>1032443.2575929665</c:v>
                </c:pt>
                <c:pt idx="188">
                  <c:v>1043039.2986758633</c:v>
                </c:pt>
                <c:pt idx="189">
                  <c:v>1053766.629676213</c:v>
                </c:pt>
                <c:pt idx="190">
                  <c:v>1064933.0776793617</c:v>
                </c:pt>
                <c:pt idx="191">
                  <c:v>1076109.1732536468</c:v>
                </c:pt>
                <c:pt idx="192">
                  <c:v>1087362.191995963</c:v>
                </c:pt>
                <c:pt idx="193">
                  <c:v>1098492.1720505962</c:v>
                </c:pt>
                <c:pt idx="194">
                  <c:v>1109827.9507562837</c:v>
                </c:pt>
                <c:pt idx="195">
                  <c:v>1120966.9372743552</c:v>
                </c:pt>
                <c:pt idx="196">
                  <c:v>1131999.6143650115</c:v>
                </c:pt>
                <c:pt idx="197">
                  <c:v>1142519.7973393151</c:v>
                </c:pt>
                <c:pt idx="198">
                  <c:v>1152800.8047454897</c:v>
                </c:pt>
                <c:pt idx="199">
                  <c:v>1162528.7686823956</c:v>
                </c:pt>
                <c:pt idx="200">
                  <c:v>1171627.1651122069</c:v>
                </c:pt>
                <c:pt idx="201">
                  <c:v>1179900.8585453737</c:v>
                </c:pt>
                <c:pt idx="202">
                  <c:v>1187406.2251021673</c:v>
                </c:pt>
                <c:pt idx="203">
                  <c:v>1194016.3939160174</c:v>
                </c:pt>
                <c:pt idx="204">
                  <c:v>1199396.5846238867</c:v>
                </c:pt>
                <c:pt idx="205">
                  <c:v>1203531.4411349965</c:v>
                </c:pt>
                <c:pt idx="206">
                  <c:v>1206680.3267042448</c:v>
                </c:pt>
                <c:pt idx="207">
                  <c:v>1208444.5769796704</c:v>
                </c:pt>
                <c:pt idx="208">
                  <c:v>1208885.1119804143</c:v>
                </c:pt>
                <c:pt idx="209">
                  <c:v>1208015.8236153519</c:v>
                </c:pt>
                <c:pt idx="210">
                  <c:v>1205748.7557717832</c:v>
                </c:pt>
                <c:pt idx="211">
                  <c:v>1202039.1838301052</c:v>
                </c:pt>
                <c:pt idx="212">
                  <c:v>1197091.3161361138</c:v>
                </c:pt>
                <c:pt idx="213">
                  <c:v>1190506.8425246573</c:v>
                </c:pt>
                <c:pt idx="214">
                  <c:v>1182768.7944927949</c:v>
                </c:pt>
                <c:pt idx="215">
                  <c:v>1173649.6056283975</c:v>
                </c:pt>
                <c:pt idx="216">
                  <c:v>1163356.4756324077</c:v>
                </c:pt>
                <c:pt idx="217">
                  <c:v>1151964.1539219115</c:v>
                </c:pt>
                <c:pt idx="218">
                  <c:v>1139318.7048500229</c:v>
                </c:pt>
                <c:pt idx="219">
                  <c:v>1125937.7063323217</c:v>
                </c:pt>
                <c:pt idx="220">
                  <c:v>1111589.9534762071</c:v>
                </c:pt>
                <c:pt idx="221">
                  <c:v>1096508.9358569952</c:v>
                </c:pt>
                <c:pt idx="222">
                  <c:v>1080846.1037281654</c:v>
                </c:pt>
                <c:pt idx="223">
                  <c:v>1064693.2555613711</c:v>
                </c:pt>
                <c:pt idx="224">
                  <c:v>1048223.9631199874</c:v>
                </c:pt>
                <c:pt idx="225">
                  <c:v>1031552.135719259</c:v>
                </c:pt>
                <c:pt idx="226">
                  <c:v>1014596.7783846628</c:v>
                </c:pt>
                <c:pt idx="227">
                  <c:v>997823.25735103711</c:v>
                </c:pt>
                <c:pt idx="228">
                  <c:v>981348.68960469472</c:v>
                </c:pt>
                <c:pt idx="229">
                  <c:v>965236.17484557349</c:v>
                </c:pt>
                <c:pt idx="230">
                  <c:v>949185.68582639238</c:v>
                </c:pt>
                <c:pt idx="231">
                  <c:v>933895.16459855763</c:v>
                </c:pt>
                <c:pt idx="232">
                  <c:v>919258.63068209635</c:v>
                </c:pt>
                <c:pt idx="233">
                  <c:v>905195.65771068679</c:v>
                </c:pt>
                <c:pt idx="234">
                  <c:v>891955.55169635965</c:v>
                </c:pt>
                <c:pt idx="235">
                  <c:v>879722.75924980536</c:v>
                </c:pt>
                <c:pt idx="236">
                  <c:v>868063.69419179752</c:v>
                </c:pt>
                <c:pt idx="237">
                  <c:v>857296.30170284968</c:v>
                </c:pt>
                <c:pt idx="238">
                  <c:v>847232.8661980019</c:v>
                </c:pt>
                <c:pt idx="239">
                  <c:v>838127.67216093792</c:v>
                </c:pt>
                <c:pt idx="240">
                  <c:v>829836.52584406885</c:v>
                </c:pt>
                <c:pt idx="241">
                  <c:v>822347.22446847148</c:v>
                </c:pt>
                <c:pt idx="242">
                  <c:v>815453.31087264139</c:v>
                </c:pt>
                <c:pt idx="243">
                  <c:v>809826.39587153564</c:v>
                </c:pt>
                <c:pt idx="244">
                  <c:v>804492.6070466016</c:v>
                </c:pt>
                <c:pt idx="245">
                  <c:v>799861.66625411611</c:v>
                </c:pt>
                <c:pt idx="246">
                  <c:v>795753.59378094901</c:v>
                </c:pt>
                <c:pt idx="247">
                  <c:v>792712.46648339555</c:v>
                </c:pt>
                <c:pt idx="248">
                  <c:v>789989.86198797834</c:v>
                </c:pt>
                <c:pt idx="249">
                  <c:v>787454.23495616962</c:v>
                </c:pt>
                <c:pt idx="250">
                  <c:v>785719.60425871238</c:v>
                </c:pt>
                <c:pt idx="251">
                  <c:v>784298.89344567573</c:v>
                </c:pt>
                <c:pt idx="252">
                  <c:v>783393.83802124858</c:v>
                </c:pt>
                <c:pt idx="253">
                  <c:v>782599.34720644704</c:v>
                </c:pt>
                <c:pt idx="254">
                  <c:v>782172.39821131201</c:v>
                </c:pt>
                <c:pt idx="255">
                  <c:v>782224.97250222508</c:v>
                </c:pt>
                <c:pt idx="256">
                  <c:v>782348.02509612869</c:v>
                </c:pt>
                <c:pt idx="257">
                  <c:v>782385.79693493689</c:v>
                </c:pt>
                <c:pt idx="258">
                  <c:v>782992.41936577833</c:v>
                </c:pt>
                <c:pt idx="259">
                  <c:v>783523.57259447756</c:v>
                </c:pt>
                <c:pt idx="260">
                  <c:v>783827.62404454802</c:v>
                </c:pt>
                <c:pt idx="261">
                  <c:v>784251.23338672903</c:v>
                </c:pt>
                <c:pt idx="262">
                  <c:v>784653.06298270542</c:v>
                </c:pt>
                <c:pt idx="263">
                  <c:v>784832.97985750262</c:v>
                </c:pt>
                <c:pt idx="264">
                  <c:v>784866.60064445576</c:v>
                </c:pt>
                <c:pt idx="265">
                  <c:v>784622.34633639839</c:v>
                </c:pt>
                <c:pt idx="266">
                  <c:v>784355.1780891245</c:v>
                </c:pt>
                <c:pt idx="267">
                  <c:v>784061.82797505509</c:v>
                </c:pt>
                <c:pt idx="268">
                  <c:v>783432.23623903899</c:v>
                </c:pt>
                <c:pt idx="269">
                  <c:v>782287.6943349347</c:v>
                </c:pt>
                <c:pt idx="270">
                  <c:v>781351.90994656377</c:v>
                </c:pt>
                <c:pt idx="271">
                  <c:v>779779.68016673799</c:v>
                </c:pt>
                <c:pt idx="272">
                  <c:v>778365.52078469901</c:v>
                </c:pt>
                <c:pt idx="273">
                  <c:v>776372.99370917107</c:v>
                </c:pt>
                <c:pt idx="274">
                  <c:v>774301.53465468623</c:v>
                </c:pt>
                <c:pt idx="275">
                  <c:v>771908.15007319965</c:v>
                </c:pt>
                <c:pt idx="276">
                  <c:v>769417.19144708884</c:v>
                </c:pt>
                <c:pt idx="277">
                  <c:v>766684.11316172569</c:v>
                </c:pt>
                <c:pt idx="278">
                  <c:v>763682.12548007118</c:v>
                </c:pt>
                <c:pt idx="279">
                  <c:v>760652.92625189363</c:v>
                </c:pt>
                <c:pt idx="280">
                  <c:v>757069.99458881328</c:v>
                </c:pt>
                <c:pt idx="281">
                  <c:v>753551.19843310013</c:v>
                </c:pt>
                <c:pt idx="282">
                  <c:v>749805.39464987349</c:v>
                </c:pt>
                <c:pt idx="283">
                  <c:v>745849.79828915931</c:v>
                </c:pt>
                <c:pt idx="284">
                  <c:v>741828.88798360829</c:v>
                </c:pt>
                <c:pt idx="285">
                  <c:v>737710.54567499214</c:v>
                </c:pt>
                <c:pt idx="286">
                  <c:v>733416.88269441016</c:v>
                </c:pt>
                <c:pt idx="287">
                  <c:v>728923.25994429225</c:v>
                </c:pt>
                <c:pt idx="288">
                  <c:v>724084.44219361572</c:v>
                </c:pt>
                <c:pt idx="289">
                  <c:v>719175.67661122512</c:v>
                </c:pt>
                <c:pt idx="290">
                  <c:v>714112.17198464274</c:v>
                </c:pt>
                <c:pt idx="291">
                  <c:v>708741.53094153758</c:v>
                </c:pt>
                <c:pt idx="292">
                  <c:v>703383.24467677693</c:v>
                </c:pt>
                <c:pt idx="293">
                  <c:v>697878.10662823229</c:v>
                </c:pt>
                <c:pt idx="294">
                  <c:v>692008.12957261386</c:v>
                </c:pt>
                <c:pt idx="295">
                  <c:v>686120.57788495149</c:v>
                </c:pt>
                <c:pt idx="296">
                  <c:v>680001.4915895866</c:v>
                </c:pt>
                <c:pt idx="297">
                  <c:v>673776.43359612173</c:v>
                </c:pt>
                <c:pt idx="298">
                  <c:v>667477.20544916904</c:v>
                </c:pt>
                <c:pt idx="299">
                  <c:v>660932.10680967418</c:v>
                </c:pt>
                <c:pt idx="300">
                  <c:v>654382.85123042436</c:v>
                </c:pt>
                <c:pt idx="301">
                  <c:v>647581.81696918502</c:v>
                </c:pt>
                <c:pt idx="302">
                  <c:v>640636.04534869804</c:v>
                </c:pt>
                <c:pt idx="303">
                  <c:v>633431.93828130793</c:v>
                </c:pt>
                <c:pt idx="304">
                  <c:v>626338.32674702024</c:v>
                </c:pt>
                <c:pt idx="305">
                  <c:v>619017.38696964167</c:v>
                </c:pt>
                <c:pt idx="306">
                  <c:v>611447.84875513834</c:v>
                </c:pt>
                <c:pt idx="307">
                  <c:v>603939.36663466447</c:v>
                </c:pt>
                <c:pt idx="308">
                  <c:v>596327.23226932611</c:v>
                </c:pt>
                <c:pt idx="309">
                  <c:v>588525.17289451382</c:v>
                </c:pt>
                <c:pt idx="310">
                  <c:v>580458.10056082939</c:v>
                </c:pt>
                <c:pt idx="311">
                  <c:v>572386.38438994531</c:v>
                </c:pt>
                <c:pt idx="312">
                  <c:v>564112.80311268813</c:v>
                </c:pt>
                <c:pt idx="313">
                  <c:v>555822.06364418927</c:v>
                </c:pt>
                <c:pt idx="314">
                  <c:v>547611.29106973554</c:v>
                </c:pt>
                <c:pt idx="315">
                  <c:v>539120.63273519021</c:v>
                </c:pt>
                <c:pt idx="316">
                  <c:v>530762.12169454305</c:v>
                </c:pt>
                <c:pt idx="317">
                  <c:v>522069.65289911517</c:v>
                </c:pt>
                <c:pt idx="318">
                  <c:v>513895.96724234725</c:v>
                </c:pt>
                <c:pt idx="319">
                  <c:v>504937.23036198312</c:v>
                </c:pt>
                <c:pt idx="320">
                  <c:v>496306.64893747302</c:v>
                </c:pt>
                <c:pt idx="321">
                  <c:v>487579.16055410967</c:v>
                </c:pt>
                <c:pt idx="322">
                  <c:v>478617.57963129011</c:v>
                </c:pt>
                <c:pt idx="323">
                  <c:v>469914.34231123579</c:v>
                </c:pt>
                <c:pt idx="324">
                  <c:v>461001.71654601709</c:v>
                </c:pt>
                <c:pt idx="325">
                  <c:v>452124.26945249579</c:v>
                </c:pt>
                <c:pt idx="326">
                  <c:v>443082.87516554561</c:v>
                </c:pt>
                <c:pt idx="327">
                  <c:v>434252.91293172643</c:v>
                </c:pt>
                <c:pt idx="328">
                  <c:v>425502.4842639725</c:v>
                </c:pt>
                <c:pt idx="329">
                  <c:v>416543.98755560792</c:v>
                </c:pt>
                <c:pt idx="330">
                  <c:v>407803.84132464003</c:v>
                </c:pt>
                <c:pt idx="331">
                  <c:v>398946.85572383692</c:v>
                </c:pt>
                <c:pt idx="332">
                  <c:v>390277.32147287281</c:v>
                </c:pt>
                <c:pt idx="333">
                  <c:v>381578.91786374489</c:v>
                </c:pt>
                <c:pt idx="334">
                  <c:v>372886.19154420798</c:v>
                </c:pt>
                <c:pt idx="335">
                  <c:v>364413.37690061581</c:v>
                </c:pt>
                <c:pt idx="336">
                  <c:v>355878.58625482098</c:v>
                </c:pt>
                <c:pt idx="337">
                  <c:v>347340.09362461616</c:v>
                </c:pt>
                <c:pt idx="338">
                  <c:v>339048.50704732473</c:v>
                </c:pt>
                <c:pt idx="339">
                  <c:v>330615.71307431435</c:v>
                </c:pt>
                <c:pt idx="340">
                  <c:v>322308.26413459191</c:v>
                </c:pt>
                <c:pt idx="341">
                  <c:v>314017.66432121809</c:v>
                </c:pt>
                <c:pt idx="342">
                  <c:v>305657.88306683442</c:v>
                </c:pt>
                <c:pt idx="343">
                  <c:v>297599.02175013034</c:v>
                </c:pt>
                <c:pt idx="344">
                  <c:v>289446.18635289709</c:v>
                </c:pt>
                <c:pt idx="345">
                  <c:v>281460.01267627487</c:v>
                </c:pt>
                <c:pt idx="346">
                  <c:v>273460.28226857481</c:v>
                </c:pt>
                <c:pt idx="347">
                  <c:v>265712.13069898268</c:v>
                </c:pt>
                <c:pt idx="348">
                  <c:v>257938.58915033049</c:v>
                </c:pt>
                <c:pt idx="349">
                  <c:v>250270.63639060839</c:v>
                </c:pt>
                <c:pt idx="350">
                  <c:v>242723.3854671364</c:v>
                </c:pt>
                <c:pt idx="351">
                  <c:v>235299.90269448326</c:v>
                </c:pt>
                <c:pt idx="352">
                  <c:v>228051.24495586124</c:v>
                </c:pt>
                <c:pt idx="353">
                  <c:v>220938.64385719516</c:v>
                </c:pt>
                <c:pt idx="354">
                  <c:v>213795.28929957704</c:v>
                </c:pt>
                <c:pt idx="355">
                  <c:v>206916.42286423797</c:v>
                </c:pt>
                <c:pt idx="356">
                  <c:v>200115.74370056641</c:v>
                </c:pt>
                <c:pt idx="357">
                  <c:v>193435.91567455255</c:v>
                </c:pt>
                <c:pt idx="358">
                  <c:v>186892.10722633032</c:v>
                </c:pt>
                <c:pt idx="359">
                  <c:v>180461.51761741802</c:v>
                </c:pt>
                <c:pt idx="360">
                  <c:v>174375.84161841578</c:v>
                </c:pt>
                <c:pt idx="361">
                  <c:v>168366.41969641269</c:v>
                </c:pt>
                <c:pt idx="362">
                  <c:v>162538.29047196824</c:v>
                </c:pt>
                <c:pt idx="363">
                  <c:v>156974.23740424644</c:v>
                </c:pt>
                <c:pt idx="364">
                  <c:v>151411.93723686857</c:v>
                </c:pt>
                <c:pt idx="365">
                  <c:v>146139.04375005868</c:v>
                </c:pt>
                <c:pt idx="366">
                  <c:v>141015.76569600782</c:v>
                </c:pt>
                <c:pt idx="367">
                  <c:v>136031.78915777817</c:v>
                </c:pt>
                <c:pt idx="368">
                  <c:v>131202.20506087874</c:v>
                </c:pt>
                <c:pt idx="369">
                  <c:v>126669.73113063462</c:v>
                </c:pt>
                <c:pt idx="370">
                  <c:v>122160.5420806101</c:v>
                </c:pt>
                <c:pt idx="371">
                  <c:v>117770.60981600672</c:v>
                </c:pt>
                <c:pt idx="372">
                  <c:v>113605.01170107005</c:v>
                </c:pt>
                <c:pt idx="373">
                  <c:v>109590.22180754581</c:v>
                </c:pt>
                <c:pt idx="374">
                  <c:v>105728.15852286553</c:v>
                </c:pt>
                <c:pt idx="375">
                  <c:v>101994.92112499221</c:v>
                </c:pt>
                <c:pt idx="376">
                  <c:v>98389.602855799094</c:v>
                </c:pt>
                <c:pt idx="377">
                  <c:v>94926.135541009106</c:v>
                </c:pt>
                <c:pt idx="378">
                  <c:v>91598.907591732408</c:v>
                </c:pt>
                <c:pt idx="379">
                  <c:v>88348.503302636804</c:v>
                </c:pt>
                <c:pt idx="380">
                  <c:v>85342.544058034837</c:v>
                </c:pt>
                <c:pt idx="381">
                  <c:v>82426.917646267379</c:v>
                </c:pt>
                <c:pt idx="382">
                  <c:v>79636.087417516843</c:v>
                </c:pt>
                <c:pt idx="383">
                  <c:v>76987.638707076534</c:v>
                </c:pt>
                <c:pt idx="384">
                  <c:v>74484.178176736765</c:v>
                </c:pt>
                <c:pt idx="385">
                  <c:v>72025.442466137509</c:v>
                </c:pt>
                <c:pt idx="386">
                  <c:v>69666.95721124133</c:v>
                </c:pt>
                <c:pt idx="387">
                  <c:v>67444.697663402549</c:v>
                </c:pt>
                <c:pt idx="388">
                  <c:v>65277.118301424358</c:v>
                </c:pt>
                <c:pt idx="389">
                  <c:v>63215.121234697996</c:v>
                </c:pt>
                <c:pt idx="390">
                  <c:v>61290.356242329559</c:v>
                </c:pt>
                <c:pt idx="391">
                  <c:v>59519.127516931861</c:v>
                </c:pt>
                <c:pt idx="392">
                  <c:v>57852.234941922412</c:v>
                </c:pt>
                <c:pt idx="393">
                  <c:v>56162.846064758691</c:v>
                </c:pt>
                <c:pt idx="394">
                  <c:v>54568.146067224247</c:v>
                </c:pt>
                <c:pt idx="395">
                  <c:v>53053.587706489161</c:v>
                </c:pt>
                <c:pt idx="396">
                  <c:v>51643.429663286719</c:v>
                </c:pt>
                <c:pt idx="397">
                  <c:v>50301.346703896183</c:v>
                </c:pt>
                <c:pt idx="398">
                  <c:v>48998.217823928506</c:v>
                </c:pt>
                <c:pt idx="399">
                  <c:v>47794.066878557889</c:v>
                </c:pt>
                <c:pt idx="400">
                  <c:v>46772.776336035058</c:v>
                </c:pt>
                <c:pt idx="401">
                  <c:v>45725.94152510634</c:v>
                </c:pt>
                <c:pt idx="402">
                  <c:v>44763.942856780253</c:v>
                </c:pt>
                <c:pt idx="403">
                  <c:v>43852.525409778566</c:v>
                </c:pt>
                <c:pt idx="404">
                  <c:v>43037.01108192098</c:v>
                </c:pt>
                <c:pt idx="405">
                  <c:v>42234.493619670793</c:v>
                </c:pt>
                <c:pt idx="406">
                  <c:v>41470.610752073582</c:v>
                </c:pt>
                <c:pt idx="407">
                  <c:v>40781.504180250922</c:v>
                </c:pt>
                <c:pt idx="408">
                  <c:v>40149.840445074638</c:v>
                </c:pt>
                <c:pt idx="409">
                  <c:v>39625.711450842013</c:v>
                </c:pt>
                <c:pt idx="410">
                  <c:v>39076.145899684569</c:v>
                </c:pt>
                <c:pt idx="411">
                  <c:v>38612.295865508568</c:v>
                </c:pt>
                <c:pt idx="412">
                  <c:v>38159.542965356901</c:v>
                </c:pt>
                <c:pt idx="413">
                  <c:v>37706.92419209014</c:v>
                </c:pt>
                <c:pt idx="414">
                  <c:v>37293.386120018229</c:v>
                </c:pt>
                <c:pt idx="415">
                  <c:v>36921.646742283177</c:v>
                </c:pt>
                <c:pt idx="416">
                  <c:v>36700.247590606014</c:v>
                </c:pt>
                <c:pt idx="417">
                  <c:v>36553.080441597369</c:v>
                </c:pt>
                <c:pt idx="418">
                  <c:v>36351.750529835146</c:v>
                </c:pt>
                <c:pt idx="419">
                  <c:v>36153.494123076831</c:v>
                </c:pt>
                <c:pt idx="420">
                  <c:v>36024.783970932549</c:v>
                </c:pt>
                <c:pt idx="421">
                  <c:v>35928.03302229791</c:v>
                </c:pt>
                <c:pt idx="422">
                  <c:v>35887.376537332915</c:v>
                </c:pt>
                <c:pt idx="423">
                  <c:v>35856.824903682369</c:v>
                </c:pt>
                <c:pt idx="424">
                  <c:v>35882.799631712915</c:v>
                </c:pt>
                <c:pt idx="425">
                  <c:v>35926.940710497147</c:v>
                </c:pt>
                <c:pt idx="426">
                  <c:v>35987.610340704254</c:v>
                </c:pt>
                <c:pt idx="427">
                  <c:v>36084.965591123328</c:v>
                </c:pt>
                <c:pt idx="428">
                  <c:v>36078.124873886707</c:v>
                </c:pt>
                <c:pt idx="429">
                  <c:v>36175.752735820293</c:v>
                </c:pt>
                <c:pt idx="430">
                  <c:v>36275.053696902854</c:v>
                </c:pt>
                <c:pt idx="431">
                  <c:v>36419.194699129876</c:v>
                </c:pt>
                <c:pt idx="432">
                  <c:v>36623.408414460602</c:v>
                </c:pt>
                <c:pt idx="433">
                  <c:v>36821.019681041798</c:v>
                </c:pt>
                <c:pt idx="434">
                  <c:v>36984.179586816099</c:v>
                </c:pt>
                <c:pt idx="435">
                  <c:v>37115.788279021996</c:v>
                </c:pt>
                <c:pt idx="436">
                  <c:v>37339.849504340382</c:v>
                </c:pt>
                <c:pt idx="437">
                  <c:v>37519.201304243026</c:v>
                </c:pt>
                <c:pt idx="438">
                  <c:v>37672.243017576846</c:v>
                </c:pt>
                <c:pt idx="439">
                  <c:v>37957.623581646141</c:v>
                </c:pt>
                <c:pt idx="440">
                  <c:v>38178.536663879524</c:v>
                </c:pt>
                <c:pt idx="441">
                  <c:v>38420.461189006935</c:v>
                </c:pt>
                <c:pt idx="442">
                  <c:v>38669.350714882996</c:v>
                </c:pt>
                <c:pt idx="443">
                  <c:v>38940.929254662304</c:v>
                </c:pt>
                <c:pt idx="444">
                  <c:v>39176.429282126584</c:v>
                </c:pt>
                <c:pt idx="445">
                  <c:v>39434.186844821197</c:v>
                </c:pt>
                <c:pt idx="446">
                  <c:v>39713.541384300537</c:v>
                </c:pt>
                <c:pt idx="447">
                  <c:v>39954.624005513477</c:v>
                </c:pt>
                <c:pt idx="448">
                  <c:v>40241.50174146505</c:v>
                </c:pt>
                <c:pt idx="449">
                  <c:v>40469.284357429664</c:v>
                </c:pt>
                <c:pt idx="450">
                  <c:v>40616.160269237109</c:v>
                </c:pt>
                <c:pt idx="451">
                  <c:v>40804.483719956792</c:v>
                </c:pt>
                <c:pt idx="452">
                  <c:v>41109.301902402651</c:v>
                </c:pt>
                <c:pt idx="453">
                  <c:v>41327.506594943319</c:v>
                </c:pt>
                <c:pt idx="454">
                  <c:v>41562.50060976953</c:v>
                </c:pt>
                <c:pt idx="455">
                  <c:v>41808.791173044709</c:v>
                </c:pt>
                <c:pt idx="456">
                  <c:v>42021.669808380015</c:v>
                </c:pt>
                <c:pt idx="457">
                  <c:v>42176.321465518122</c:v>
                </c:pt>
                <c:pt idx="458">
                  <c:v>42345.922145290475</c:v>
                </c:pt>
                <c:pt idx="459">
                  <c:v>42482.558095938388</c:v>
                </c:pt>
                <c:pt idx="460">
                  <c:v>42647.835915027477</c:v>
                </c:pt>
                <c:pt idx="461">
                  <c:v>42847.238886754698</c:v>
                </c:pt>
                <c:pt idx="462">
                  <c:v>43076.720255273263</c:v>
                </c:pt>
                <c:pt idx="463">
                  <c:v>43204.315837506248</c:v>
                </c:pt>
                <c:pt idx="464">
                  <c:v>43348.232274014365</c:v>
                </c:pt>
                <c:pt idx="465">
                  <c:v>43412.222706123866</c:v>
                </c:pt>
                <c:pt idx="466">
                  <c:v>43554.844136300839</c:v>
                </c:pt>
                <c:pt idx="467">
                  <c:v>43563.490073349938</c:v>
                </c:pt>
                <c:pt idx="468">
                  <c:v>43612.764437263708</c:v>
                </c:pt>
                <c:pt idx="469">
                  <c:v>43730.698709990364</c:v>
                </c:pt>
                <c:pt idx="470">
                  <c:v>43850.988883708458</c:v>
                </c:pt>
                <c:pt idx="471">
                  <c:v>43908.707078295934</c:v>
                </c:pt>
                <c:pt idx="472">
                  <c:v>43957.831067048108</c:v>
                </c:pt>
                <c:pt idx="473">
                  <c:v>44048.655605345572</c:v>
                </c:pt>
                <c:pt idx="474">
                  <c:v>44076.159530517638</c:v>
                </c:pt>
                <c:pt idx="475">
                  <c:v>44099.889554037378</c:v>
                </c:pt>
                <c:pt idx="476">
                  <c:v>44089.04035146645</c:v>
                </c:pt>
                <c:pt idx="477">
                  <c:v>44054.384674859772</c:v>
                </c:pt>
                <c:pt idx="478">
                  <c:v>44052.745764587344</c:v>
                </c:pt>
                <c:pt idx="479">
                  <c:v>44014.129955965036</c:v>
                </c:pt>
                <c:pt idx="480">
                  <c:v>44012.149320226294</c:v>
                </c:pt>
                <c:pt idx="481">
                  <c:v>44008.924079594195</c:v>
                </c:pt>
                <c:pt idx="482">
                  <c:v>44070.757932985347</c:v>
                </c:pt>
                <c:pt idx="483">
                  <c:v>44106.451893586054</c:v>
                </c:pt>
                <c:pt idx="484">
                  <c:v>44102.218612560682</c:v>
                </c:pt>
                <c:pt idx="485">
                  <c:v>44038.049658558812</c:v>
                </c:pt>
                <c:pt idx="486">
                  <c:v>43985.736977341927</c:v>
                </c:pt>
                <c:pt idx="487">
                  <c:v>43996.524578499244</c:v>
                </c:pt>
                <c:pt idx="488">
                  <c:v>43954.965272833069</c:v>
                </c:pt>
                <c:pt idx="489">
                  <c:v>43889.142253398873</c:v>
                </c:pt>
                <c:pt idx="490">
                  <c:v>43852.904290699997</c:v>
                </c:pt>
                <c:pt idx="491">
                  <c:v>43876.839282179542</c:v>
                </c:pt>
                <c:pt idx="492">
                  <c:v>43873.518671163518</c:v>
                </c:pt>
                <c:pt idx="493">
                  <c:v>43865.611560393016</c:v>
                </c:pt>
                <c:pt idx="494">
                  <c:v>43905.994095521004</c:v>
                </c:pt>
                <c:pt idx="495">
                  <c:v>43965.40661896488</c:v>
                </c:pt>
                <c:pt idx="496">
                  <c:v>44017.771494951761</c:v>
                </c:pt>
                <c:pt idx="497">
                  <c:v>44106.997182688137</c:v>
                </c:pt>
                <c:pt idx="498">
                  <c:v>44178.023655667748</c:v>
                </c:pt>
                <c:pt idx="499">
                  <c:v>44188.733585784787</c:v>
                </c:pt>
                <c:pt idx="500">
                  <c:v>44062.212980605291</c:v>
                </c:pt>
                <c:pt idx="501">
                  <c:v>44164.476412491167</c:v>
                </c:pt>
                <c:pt idx="502">
                  <c:v>44305.620726945912</c:v>
                </c:pt>
                <c:pt idx="503">
                  <c:v>44478.881425470259</c:v>
                </c:pt>
                <c:pt idx="504">
                  <c:v>44680.251978092565</c:v>
                </c:pt>
                <c:pt idx="505">
                  <c:v>44913.355544964084</c:v>
                </c:pt>
                <c:pt idx="506">
                  <c:v>45172.956502849956</c:v>
                </c:pt>
                <c:pt idx="507">
                  <c:v>45439.307184053658</c:v>
                </c:pt>
                <c:pt idx="508">
                  <c:v>45716.994160049573</c:v>
                </c:pt>
                <c:pt idx="509">
                  <c:v>46008.062702183437</c:v>
                </c:pt>
                <c:pt idx="510">
                  <c:v>46330.73140026482</c:v>
                </c:pt>
                <c:pt idx="511">
                  <c:v>46672.783943380149</c:v>
                </c:pt>
                <c:pt idx="512">
                  <c:v>47056.195107751169</c:v>
                </c:pt>
                <c:pt idx="513">
                  <c:v>47475.827519503306</c:v>
                </c:pt>
                <c:pt idx="514">
                  <c:v>47934.424431304229</c:v>
                </c:pt>
                <c:pt idx="515">
                  <c:v>48422.345436307849</c:v>
                </c:pt>
                <c:pt idx="516">
                  <c:v>48937.378418445973</c:v>
                </c:pt>
                <c:pt idx="517">
                  <c:v>49491.11018903205</c:v>
                </c:pt>
                <c:pt idx="518">
                  <c:v>50065.504138737087</c:v>
                </c:pt>
                <c:pt idx="519">
                  <c:v>50669.536901784137</c:v>
                </c:pt>
                <c:pt idx="520">
                  <c:v>51306.266258362775</c:v>
                </c:pt>
                <c:pt idx="521">
                  <c:v>51990.071508273351</c:v>
                </c:pt>
                <c:pt idx="522">
                  <c:v>52716.729957022937</c:v>
                </c:pt>
                <c:pt idx="523">
                  <c:v>53450.836169733753</c:v>
                </c:pt>
                <c:pt idx="524">
                  <c:v>54209.743633573933</c:v>
                </c:pt>
                <c:pt idx="525">
                  <c:v>55004.125295613339</c:v>
                </c:pt>
                <c:pt idx="526">
                  <c:v>55819.252526970915</c:v>
                </c:pt>
                <c:pt idx="527">
                  <c:v>56660.144756699498</c:v>
                </c:pt>
                <c:pt idx="528">
                  <c:v>57532.504486696431</c:v>
                </c:pt>
                <c:pt idx="529">
                  <c:v>58453.469069269362</c:v>
                </c:pt>
                <c:pt idx="530">
                  <c:v>59398.020836828735</c:v>
                </c:pt>
                <c:pt idx="531">
                  <c:v>60336.506200851116</c:v>
                </c:pt>
                <c:pt idx="532">
                  <c:v>61277.085790438847</c:v>
                </c:pt>
                <c:pt idx="533">
                  <c:v>62216.269219762769</c:v>
                </c:pt>
                <c:pt idx="534">
                  <c:v>63141.191205125899</c:v>
                </c:pt>
                <c:pt idx="535">
                  <c:v>64074.126166452639</c:v>
                </c:pt>
                <c:pt idx="536">
                  <c:v>65036.036143840218</c:v>
                </c:pt>
                <c:pt idx="537">
                  <c:v>66038.139798519434</c:v>
                </c:pt>
                <c:pt idx="538">
                  <c:v>67057.415073526601</c:v>
                </c:pt>
                <c:pt idx="539">
                  <c:v>68062.512467734021</c:v>
                </c:pt>
                <c:pt idx="540">
                  <c:v>69052.483117719239</c:v>
                </c:pt>
                <c:pt idx="541">
                  <c:v>70047.605857439034</c:v>
                </c:pt>
                <c:pt idx="542">
                  <c:v>71034.799100376593</c:v>
                </c:pt>
                <c:pt idx="543">
                  <c:v>72047.840820866564</c:v>
                </c:pt>
                <c:pt idx="544">
                  <c:v>73082.85731757828</c:v>
                </c:pt>
                <c:pt idx="545">
                  <c:v>74133.049626372114</c:v>
                </c:pt>
                <c:pt idx="546">
                  <c:v>75161.965337886097</c:v>
                </c:pt>
                <c:pt idx="547">
                  <c:v>76155.077355880101</c:v>
                </c:pt>
                <c:pt idx="548">
                  <c:v>77122.424375503091</c:v>
                </c:pt>
                <c:pt idx="549">
                  <c:v>78059.650957600854</c:v>
                </c:pt>
                <c:pt idx="550">
                  <c:v>78979.007710768012</c:v>
                </c:pt>
                <c:pt idx="551">
                  <c:v>79870.303737018621</c:v>
                </c:pt>
                <c:pt idx="552">
                  <c:v>80725.344188546296</c:v>
                </c:pt>
                <c:pt idx="553">
                  <c:v>81545.426669996814</c:v>
                </c:pt>
                <c:pt idx="554">
                  <c:v>82325.846586097003</c:v>
                </c:pt>
                <c:pt idx="555">
                  <c:v>83072.355812861977</c:v>
                </c:pt>
                <c:pt idx="556">
                  <c:v>83794.412638358714</c:v>
                </c:pt>
                <c:pt idx="557">
                  <c:v>84517.216740318065</c:v>
                </c:pt>
                <c:pt idx="558">
                  <c:v>85247.350607097978</c:v>
                </c:pt>
                <c:pt idx="559">
                  <c:v>85968.507948292623</c:v>
                </c:pt>
                <c:pt idx="560">
                  <c:v>86689.881537988142</c:v>
                </c:pt>
                <c:pt idx="561">
                  <c:v>87412.518543286162</c:v>
                </c:pt>
                <c:pt idx="562">
                  <c:v>88121.041624466161</c:v>
                </c:pt>
                <c:pt idx="563">
                  <c:v>88814.138347382046</c:v>
                </c:pt>
                <c:pt idx="564">
                  <c:v>89491.243109793984</c:v>
                </c:pt>
                <c:pt idx="565">
                  <c:v>90155.330380669431</c:v>
                </c:pt>
                <c:pt idx="566">
                  <c:v>90795.412858378419</c:v>
                </c:pt>
                <c:pt idx="567">
                  <c:v>91407.036375186814</c:v>
                </c:pt>
                <c:pt idx="568">
                  <c:v>92013.35565374259</c:v>
                </c:pt>
                <c:pt idx="569">
                  <c:v>92620.038749958403</c:v>
                </c:pt>
                <c:pt idx="570">
                  <c:v>93224.29337296731</c:v>
                </c:pt>
                <c:pt idx="571">
                  <c:v>93813.003727553674</c:v>
                </c:pt>
                <c:pt idx="572">
                  <c:v>94391.705189292756</c:v>
                </c:pt>
                <c:pt idx="573">
                  <c:v>94943.874908017548</c:v>
                </c:pt>
                <c:pt idx="574">
                  <c:v>95462.281397928382</c:v>
                </c:pt>
                <c:pt idx="575">
                  <c:v>95949.451549551741</c:v>
                </c:pt>
                <c:pt idx="576">
                  <c:v>96425.398598883854</c:v>
                </c:pt>
                <c:pt idx="577">
                  <c:v>96887.064627436601</c:v>
                </c:pt>
                <c:pt idx="578">
                  <c:v>97335.098632651629</c:v>
                </c:pt>
                <c:pt idx="579">
                  <c:v>97755.603047549565</c:v>
                </c:pt>
                <c:pt idx="580">
                  <c:v>98155.293021170131</c:v>
                </c:pt>
                <c:pt idx="581">
                  <c:v>98526.322787851386</c:v>
                </c:pt>
                <c:pt idx="582">
                  <c:v>98875.889283772936</c:v>
                </c:pt>
                <c:pt idx="583">
                  <c:v>99194.484955387816</c:v>
                </c:pt>
                <c:pt idx="584">
                  <c:v>99481.893499876242</c:v>
                </c:pt>
                <c:pt idx="585">
                  <c:v>99719.365126505159</c:v>
                </c:pt>
                <c:pt idx="586">
                  <c:v>99914.696449096897</c:v>
                </c:pt>
                <c:pt idx="587">
                  <c:v>100050.23416882141</c:v>
                </c:pt>
                <c:pt idx="588">
                  <c:v>100139.27620467599</c:v>
                </c:pt>
                <c:pt idx="589">
                  <c:v>100191.89540618964</c:v>
                </c:pt>
                <c:pt idx="590">
                  <c:v>100223.90172372501</c:v>
                </c:pt>
                <c:pt idx="591">
                  <c:v>100242.95919940494</c:v>
                </c:pt>
                <c:pt idx="592">
                  <c:v>100246.59014886149</c:v>
                </c:pt>
                <c:pt idx="593">
                  <c:v>100250.270363798</c:v>
                </c:pt>
                <c:pt idx="594">
                  <c:v>100251.15822854612</c:v>
                </c:pt>
                <c:pt idx="595">
                  <c:v>100252.0953044553</c:v>
                </c:pt>
                <c:pt idx="596">
                  <c:v>100258.10082295838</c:v>
                </c:pt>
                <c:pt idx="597">
                  <c:v>100240.40133029621</c:v>
                </c:pt>
                <c:pt idx="598">
                  <c:v>100202.77221911767</c:v>
                </c:pt>
                <c:pt idx="599">
                  <c:v>100160.25641854508</c:v>
                </c:pt>
                <c:pt idx="600">
                  <c:v>100122.47967888598</c:v>
                </c:pt>
                <c:pt idx="601">
                  <c:v>100094.22998561276</c:v>
                </c:pt>
                <c:pt idx="602">
                  <c:v>100095.37317352183</c:v>
                </c:pt>
                <c:pt idx="603">
                  <c:v>100150.02716895915</c:v>
                </c:pt>
                <c:pt idx="604">
                  <c:v>100255.09984473772</c:v>
                </c:pt>
                <c:pt idx="605">
                  <c:v>100377.11317648337</c:v>
                </c:pt>
                <c:pt idx="606">
                  <c:v>100540.42083688448</c:v>
                </c:pt>
                <c:pt idx="607">
                  <c:v>100769.092079667</c:v>
                </c:pt>
                <c:pt idx="608">
                  <c:v>101039.44108024679</c:v>
                </c:pt>
                <c:pt idx="609">
                  <c:v>101354.99268509078</c:v>
                </c:pt>
                <c:pt idx="610">
                  <c:v>101709.69537948383</c:v>
                </c:pt>
                <c:pt idx="611">
                  <c:v>102120.90268025477</c:v>
                </c:pt>
                <c:pt idx="612">
                  <c:v>102583.77733144874</c:v>
                </c:pt>
                <c:pt idx="613">
                  <c:v>103101.32787743612</c:v>
                </c:pt>
                <c:pt idx="614">
                  <c:v>103689.72814556098</c:v>
                </c:pt>
                <c:pt idx="615">
                  <c:v>104361.82853069858</c:v>
                </c:pt>
                <c:pt idx="616">
                  <c:v>105090.15317873289</c:v>
                </c:pt>
                <c:pt idx="617">
                  <c:v>105867.12161070212</c:v>
                </c:pt>
                <c:pt idx="618">
                  <c:v>106688.72743993573</c:v>
                </c:pt>
                <c:pt idx="619">
                  <c:v>107565.525219123</c:v>
                </c:pt>
                <c:pt idx="620">
                  <c:v>108504.31396672243</c:v>
                </c:pt>
                <c:pt idx="621">
                  <c:v>109521.96538276225</c:v>
                </c:pt>
                <c:pt idx="622">
                  <c:v>110612.8262604858</c:v>
                </c:pt>
                <c:pt idx="623">
                  <c:v>111758.57936548328</c:v>
                </c:pt>
                <c:pt idx="624">
                  <c:v>112941.52207412318</c:v>
                </c:pt>
                <c:pt idx="625">
                  <c:v>114131.10106164109</c:v>
                </c:pt>
                <c:pt idx="626">
                  <c:v>115343.14119688215</c:v>
                </c:pt>
                <c:pt idx="627">
                  <c:v>116586.23574424908</c:v>
                </c:pt>
                <c:pt idx="628">
                  <c:v>117873.98245905925</c:v>
                </c:pt>
                <c:pt idx="629">
                  <c:v>119206.03221485447</c:v>
                </c:pt>
                <c:pt idx="630">
                  <c:v>120582.61625259268</c:v>
                </c:pt>
                <c:pt idx="631">
                  <c:v>121991.13469391993</c:v>
                </c:pt>
                <c:pt idx="632">
                  <c:v>123414.7649116705</c:v>
                </c:pt>
                <c:pt idx="633">
                  <c:v>124834.45738742902</c:v>
                </c:pt>
                <c:pt idx="634">
                  <c:v>126243.54570409727</c:v>
                </c:pt>
                <c:pt idx="635">
                  <c:v>127658.0711766413</c:v>
                </c:pt>
                <c:pt idx="636">
                  <c:v>129053.49769733075</c:v>
                </c:pt>
                <c:pt idx="637">
                  <c:v>130435.36092834317</c:v>
                </c:pt>
                <c:pt idx="638">
                  <c:v>131815.12979048913</c:v>
                </c:pt>
                <c:pt idx="639">
                  <c:v>133213.20106254713</c:v>
                </c:pt>
                <c:pt idx="640">
                  <c:v>134625.75013570458</c:v>
                </c:pt>
                <c:pt idx="641">
                  <c:v>136045.28003984186</c:v>
                </c:pt>
                <c:pt idx="642">
                  <c:v>137449.99797921776</c:v>
                </c:pt>
                <c:pt idx="643">
                  <c:v>138840.43501145465</c:v>
                </c:pt>
                <c:pt idx="644">
                  <c:v>140196.29280475437</c:v>
                </c:pt>
                <c:pt idx="645">
                  <c:v>141504.10646210116</c:v>
                </c:pt>
                <c:pt idx="646">
                  <c:v>142772.238229218</c:v>
                </c:pt>
                <c:pt idx="647">
                  <c:v>144006.87225184101</c:v>
                </c:pt>
                <c:pt idx="648">
                  <c:v>145190.62060682246</c:v>
                </c:pt>
                <c:pt idx="649">
                  <c:v>146317.63307980477</c:v>
                </c:pt>
                <c:pt idx="650">
                  <c:v>147409.18632738927</c:v>
                </c:pt>
                <c:pt idx="651">
                  <c:v>148471.94665303387</c:v>
                </c:pt>
                <c:pt idx="652">
                  <c:v>149477.80405933945</c:v>
                </c:pt>
                <c:pt idx="653">
                  <c:v>150438.87643990014</c:v>
                </c:pt>
                <c:pt idx="654">
                  <c:v>151373.03379160567</c:v>
                </c:pt>
                <c:pt idx="655">
                  <c:v>152283.8500634463</c:v>
                </c:pt>
                <c:pt idx="656">
                  <c:v>153158.90724390832</c:v>
                </c:pt>
                <c:pt idx="657">
                  <c:v>153994.71497182068</c:v>
                </c:pt>
                <c:pt idx="658">
                  <c:v>154797.77234534215</c:v>
                </c:pt>
                <c:pt idx="659">
                  <c:v>155534.46831383766</c:v>
                </c:pt>
                <c:pt idx="660">
                  <c:v>156171.45745929584</c:v>
                </c:pt>
                <c:pt idx="661">
                  <c:v>156725.1298575617</c:v>
                </c:pt>
                <c:pt idx="662">
                  <c:v>157224.37696153505</c:v>
                </c:pt>
                <c:pt idx="663">
                  <c:v>157680.40246464781</c:v>
                </c:pt>
                <c:pt idx="664">
                  <c:v>158081.38808734794</c:v>
                </c:pt>
                <c:pt idx="665">
                  <c:v>158408.66771070118</c:v>
                </c:pt>
                <c:pt idx="666">
                  <c:v>158666.51309706038</c:v>
                </c:pt>
                <c:pt idx="667">
                  <c:v>158834.7934361893</c:v>
                </c:pt>
                <c:pt idx="668">
                  <c:v>158926.98848926739</c:v>
                </c:pt>
                <c:pt idx="669">
                  <c:v>158968.2142818821</c:v>
                </c:pt>
                <c:pt idx="670">
                  <c:v>158983.18870462442</c:v>
                </c:pt>
                <c:pt idx="671">
                  <c:v>158984.02981904754</c:v>
                </c:pt>
                <c:pt idx="672">
                  <c:v>158949.80999137321</c:v>
                </c:pt>
                <c:pt idx="673">
                  <c:v>158870.40702261287</c:v>
                </c:pt>
                <c:pt idx="674">
                  <c:v>158733.22108873143</c:v>
                </c:pt>
                <c:pt idx="675">
                  <c:v>158520.46600793899</c:v>
                </c:pt>
                <c:pt idx="676">
                  <c:v>158234.20159948198</c:v>
                </c:pt>
                <c:pt idx="677">
                  <c:v>157886.7279597132</c:v>
                </c:pt>
                <c:pt idx="678">
                  <c:v>157491.07738501127</c:v>
                </c:pt>
                <c:pt idx="679">
                  <c:v>157040.80015633773</c:v>
                </c:pt>
                <c:pt idx="680">
                  <c:v>156553.06786435982</c:v>
                </c:pt>
                <c:pt idx="681">
                  <c:v>156037.82081156518</c:v>
                </c:pt>
                <c:pt idx="682">
                  <c:v>155489.17449091768</c:v>
                </c:pt>
                <c:pt idx="683">
                  <c:v>154902.47348864452</c:v>
                </c:pt>
                <c:pt idx="684">
                  <c:v>154277.73263424603</c:v>
                </c:pt>
                <c:pt idx="685">
                  <c:v>153625.93937265323</c:v>
                </c:pt>
                <c:pt idx="686">
                  <c:v>152947.52617120725</c:v>
                </c:pt>
                <c:pt idx="687">
                  <c:v>152251.12075995104</c:v>
                </c:pt>
                <c:pt idx="688">
                  <c:v>151562.68944761844</c:v>
                </c:pt>
                <c:pt idx="689">
                  <c:v>150901.98001054369</c:v>
                </c:pt>
                <c:pt idx="690">
                  <c:v>150257.09083329447</c:v>
                </c:pt>
                <c:pt idx="691">
                  <c:v>149619.31047936558</c:v>
                </c:pt>
                <c:pt idx="692">
                  <c:v>148993.14232264966</c:v>
                </c:pt>
                <c:pt idx="693">
                  <c:v>148388.84133645732</c:v>
                </c:pt>
                <c:pt idx="694">
                  <c:v>147803.31532927751</c:v>
                </c:pt>
                <c:pt idx="695">
                  <c:v>147262.32913652458</c:v>
                </c:pt>
                <c:pt idx="696">
                  <c:v>146806.64178579109</c:v>
                </c:pt>
                <c:pt idx="697">
                  <c:v>146464.01402937499</c:v>
                </c:pt>
                <c:pt idx="698">
                  <c:v>146221.09885075828</c:v>
                </c:pt>
                <c:pt idx="699">
                  <c:v>146075.3200939346</c:v>
                </c:pt>
                <c:pt idx="700">
                  <c:v>146038.41245063685</c:v>
                </c:pt>
                <c:pt idx="701">
                  <c:v>146113.46810737351</c:v>
                </c:pt>
                <c:pt idx="702">
                  <c:v>146294.46978278641</c:v>
                </c:pt>
                <c:pt idx="703">
                  <c:v>146615.95770047419</c:v>
                </c:pt>
                <c:pt idx="704">
                  <c:v>147115.7313868608</c:v>
                </c:pt>
                <c:pt idx="705">
                  <c:v>147797.4973972993</c:v>
                </c:pt>
                <c:pt idx="706">
                  <c:v>148636.75437129935</c:v>
                </c:pt>
                <c:pt idx="707">
                  <c:v>149627.96662202521</c:v>
                </c:pt>
                <c:pt idx="708">
                  <c:v>150772.4812715415</c:v>
                </c:pt>
                <c:pt idx="709">
                  <c:v>152082.53423724108</c:v>
                </c:pt>
                <c:pt idx="710">
                  <c:v>153554.8021163157</c:v>
                </c:pt>
                <c:pt idx="711">
                  <c:v>155217.70945834456</c:v>
                </c:pt>
                <c:pt idx="712">
                  <c:v>157114.10946216658</c:v>
                </c:pt>
                <c:pt idx="713">
                  <c:v>159250.41752448108</c:v>
                </c:pt>
                <c:pt idx="714">
                  <c:v>161603.06148742186</c:v>
                </c:pt>
                <c:pt idx="715">
                  <c:v>164177.09488010293</c:v>
                </c:pt>
                <c:pt idx="716">
                  <c:v>166978.35294408043</c:v>
                </c:pt>
                <c:pt idx="717">
                  <c:v>169989.34939320589</c:v>
                </c:pt>
                <c:pt idx="718">
                  <c:v>173205.61534388529</c:v>
                </c:pt>
                <c:pt idx="719">
                  <c:v>176631.05893843144</c:v>
                </c:pt>
                <c:pt idx="720">
                  <c:v>180271.2498994171</c:v>
                </c:pt>
                <c:pt idx="721">
                  <c:v>184091.81518888712</c:v>
                </c:pt>
                <c:pt idx="722">
                  <c:v>188080.80378262809</c:v>
                </c:pt>
                <c:pt idx="723">
                  <c:v>192256.76871571108</c:v>
                </c:pt>
                <c:pt idx="724">
                  <c:v>196618.56451235275</c:v>
                </c:pt>
                <c:pt idx="725">
                  <c:v>201127.24602704475</c:v>
                </c:pt>
                <c:pt idx="726">
                  <c:v>205790.39387704741</c:v>
                </c:pt>
                <c:pt idx="727">
                  <c:v>210608.95661452279</c:v>
                </c:pt>
                <c:pt idx="728">
                  <c:v>215550.43932188133</c:v>
                </c:pt>
                <c:pt idx="729">
                  <c:v>220594.4155316831</c:v>
                </c:pt>
                <c:pt idx="730">
                  <c:v>225739.02665106487</c:v>
                </c:pt>
                <c:pt idx="731">
                  <c:v>231025.83279925986</c:v>
                </c:pt>
                <c:pt idx="732">
                  <c:v>236420.49512235384</c:v>
                </c:pt>
                <c:pt idx="733">
                  <c:v>241887.76050194609</c:v>
                </c:pt>
                <c:pt idx="734">
                  <c:v>247432.58413381083</c:v>
                </c:pt>
                <c:pt idx="735">
                  <c:v>253039.90800738649</c:v>
                </c:pt>
                <c:pt idx="736">
                  <c:v>258689.18799701368</c:v>
                </c:pt>
                <c:pt idx="737">
                  <c:v>264382.20360811841</c:v>
                </c:pt>
                <c:pt idx="738">
                  <c:v>270133.40292848065</c:v>
                </c:pt>
                <c:pt idx="739">
                  <c:v>275955.5034700156</c:v>
                </c:pt>
                <c:pt idx="740">
                  <c:v>281848.88880016387</c:v>
                </c:pt>
                <c:pt idx="741">
                  <c:v>287807.74308622826</c:v>
                </c:pt>
                <c:pt idx="742">
                  <c:v>293843.86958564346</c:v>
                </c:pt>
                <c:pt idx="743">
                  <c:v>299965.14866801014</c:v>
                </c:pt>
                <c:pt idx="744">
                  <c:v>306200.03923490737</c:v>
                </c:pt>
                <c:pt idx="745">
                  <c:v>312592.95757414005</c:v>
                </c:pt>
                <c:pt idx="746">
                  <c:v>319173.17865172954</c:v>
                </c:pt>
                <c:pt idx="747">
                  <c:v>325964.33883416257</c:v>
                </c:pt>
                <c:pt idx="748">
                  <c:v>333005.98268764879</c:v>
                </c:pt>
                <c:pt idx="749">
                  <c:v>340305.92202109023</c:v>
                </c:pt>
                <c:pt idx="750">
                  <c:v>347889.45470725896</c:v>
                </c:pt>
                <c:pt idx="751">
                  <c:v>355774.16570656444</c:v>
                </c:pt>
                <c:pt idx="752">
                  <c:v>363992.80081869662</c:v>
                </c:pt>
                <c:pt idx="753">
                  <c:v>372570.60876458819</c:v>
                </c:pt>
                <c:pt idx="754">
                  <c:v>381521.46775667806</c:v>
                </c:pt>
                <c:pt idx="755">
                  <c:v>390854.73316533177</c:v>
                </c:pt>
                <c:pt idx="756">
                  <c:v>400583.41798670654</c:v>
                </c:pt>
                <c:pt idx="757">
                  <c:v>410707.10446932126</c:v>
                </c:pt>
                <c:pt idx="758">
                  <c:v>421257.40774192492</c:v>
                </c:pt>
                <c:pt idx="759">
                  <c:v>432249.65130440163</c:v>
                </c:pt>
                <c:pt idx="760">
                  <c:v>443688.82020414347</c:v>
                </c:pt>
                <c:pt idx="761">
                  <c:v>455560.28423459159</c:v>
                </c:pt>
                <c:pt idx="762">
                  <c:v>467778.52964858781</c:v>
                </c:pt>
                <c:pt idx="763">
                  <c:v>480256.16423768771</c:v>
                </c:pt>
                <c:pt idx="764">
                  <c:v>492935.71984589146</c:v>
                </c:pt>
                <c:pt idx="765">
                  <c:v>505769.61940852634</c:v>
                </c:pt>
                <c:pt idx="766">
                  <c:v>518732.17665408197</c:v>
                </c:pt>
                <c:pt idx="767">
                  <c:v>531789.46134106256</c:v>
                </c:pt>
                <c:pt idx="768">
                  <c:v>544870.92384059238</c:v>
                </c:pt>
                <c:pt idx="769">
                  <c:v>557886.88085436134</c:v>
                </c:pt>
                <c:pt idx="770">
                  <c:v>570719.03833521809</c:v>
                </c:pt>
                <c:pt idx="771">
                  <c:v>583238.53237960406</c:v>
                </c:pt>
                <c:pt idx="772">
                  <c:v>595355.97995043022</c:v>
                </c:pt>
                <c:pt idx="773">
                  <c:v>606949.89625341608</c:v>
                </c:pt>
                <c:pt idx="774">
                  <c:v>617932.90872125956</c:v>
                </c:pt>
                <c:pt idx="775">
                  <c:v>628196.01905291528</c:v>
                </c:pt>
                <c:pt idx="776">
                  <c:v>637660.43342724373</c:v>
                </c:pt>
                <c:pt idx="777">
                  <c:v>646240.20958658447</c:v>
                </c:pt>
                <c:pt idx="778">
                  <c:v>653867.49177560885</c:v>
                </c:pt>
                <c:pt idx="779">
                  <c:v>660467.27600008633</c:v>
                </c:pt>
                <c:pt idx="780">
                  <c:v>665924.86165969749</c:v>
                </c:pt>
                <c:pt idx="781">
                  <c:v>670150.00027379079</c:v>
                </c:pt>
                <c:pt idx="782">
                  <c:v>673082.98174333829</c:v>
                </c:pt>
                <c:pt idx="783">
                  <c:v>674666.8882651818</c:v>
                </c:pt>
                <c:pt idx="784">
                  <c:v>674926.95386905246</c:v>
                </c:pt>
                <c:pt idx="785">
                  <c:v>673837.33004773664</c:v>
                </c:pt>
                <c:pt idx="786">
                  <c:v>671370.07398447662</c:v>
                </c:pt>
                <c:pt idx="787">
                  <c:v>667536.82198334637</c:v>
                </c:pt>
                <c:pt idx="788">
                  <c:v>662297.08058005047</c:v>
                </c:pt>
                <c:pt idx="789">
                  <c:v>655672.11157202919</c:v>
                </c:pt>
                <c:pt idx="790">
                  <c:v>647681.94771777838</c:v>
                </c:pt>
                <c:pt idx="791">
                  <c:v>638369.34368517727</c:v>
                </c:pt>
                <c:pt idx="792">
                  <c:v>627825.72772834159</c:v>
                </c:pt>
                <c:pt idx="793">
                  <c:v>616116.46334567328</c:v>
                </c:pt>
                <c:pt idx="794">
                  <c:v>603312.31661216915</c:v>
                </c:pt>
                <c:pt idx="795">
                  <c:v>589521.67120809085</c:v>
                </c:pt>
                <c:pt idx="796">
                  <c:v>574831.64899660437</c:v>
                </c:pt>
                <c:pt idx="797">
                  <c:v>559319.43167168414</c:v>
                </c:pt>
                <c:pt idx="798">
                  <c:v>543038.08268969785</c:v>
                </c:pt>
                <c:pt idx="799">
                  <c:v>526077.2849537154</c:v>
                </c:pt>
                <c:pt idx="800">
                  <c:v>508545.02414229774</c:v>
                </c:pt>
                <c:pt idx="801">
                  <c:v>490584.02703806426</c:v>
                </c:pt>
                <c:pt idx="802">
                  <c:v>472295.26408227719</c:v>
                </c:pt>
                <c:pt idx="803">
                  <c:v>453795.26458684111</c:v>
                </c:pt>
                <c:pt idx="804">
                  <c:v>435206.54107461823</c:v>
                </c:pt>
                <c:pt idx="805">
                  <c:v>416609.3672581322</c:v>
                </c:pt>
                <c:pt idx="806">
                  <c:v>398066.96314473933</c:v>
                </c:pt>
                <c:pt idx="807">
                  <c:v>379640.4693753919</c:v>
                </c:pt>
                <c:pt idx="808">
                  <c:v>361382.74806643435</c:v>
                </c:pt>
                <c:pt idx="809">
                  <c:v>343370.6809125641</c:v>
                </c:pt>
                <c:pt idx="810">
                  <c:v>325627.65834310575</c:v>
                </c:pt>
                <c:pt idx="811">
                  <c:v>308223.09942463174</c:v>
                </c:pt>
                <c:pt idx="812">
                  <c:v>291239.02333435201</c:v>
                </c:pt>
                <c:pt idx="813">
                  <c:v>274754.87286618946</c:v>
                </c:pt>
                <c:pt idx="814">
                  <c:v>258818.54017053547</c:v>
                </c:pt>
                <c:pt idx="815">
                  <c:v>243454.2611482185</c:v>
                </c:pt>
                <c:pt idx="816">
                  <c:v>228696.03005173476</c:v>
                </c:pt>
                <c:pt idx="817">
                  <c:v>214573.26952990505</c:v>
                </c:pt>
                <c:pt idx="818">
                  <c:v>201075.15931843931</c:v>
                </c:pt>
                <c:pt idx="819">
                  <c:v>188208.71443235799</c:v>
                </c:pt>
                <c:pt idx="820">
                  <c:v>175968.53231972415</c:v>
                </c:pt>
                <c:pt idx="821">
                  <c:v>164328.10062172465</c:v>
                </c:pt>
                <c:pt idx="822">
                  <c:v>153258.61138929924</c:v>
                </c:pt>
                <c:pt idx="823">
                  <c:v>142757.237979581</c:v>
                </c:pt>
                <c:pt idx="824">
                  <c:v>132845.77315364784</c:v>
                </c:pt>
                <c:pt idx="825">
                  <c:v>123528.27274161465</c:v>
                </c:pt>
                <c:pt idx="826">
                  <c:v>114806.9636790448</c:v>
                </c:pt>
                <c:pt idx="827">
                  <c:v>106650.72743417403</c:v>
                </c:pt>
                <c:pt idx="828">
                  <c:v>99026.35140762676</c:v>
                </c:pt>
                <c:pt idx="829">
                  <c:v>91897.712690364366</c:v>
                </c:pt>
                <c:pt idx="830">
                  <c:v>85236.5684860076</c:v>
                </c:pt>
                <c:pt idx="831">
                  <c:v>79008.309980598176</c:v>
                </c:pt>
                <c:pt idx="832">
                  <c:v>73203.478807092019</c:v>
                </c:pt>
                <c:pt idx="833">
                  <c:v>67812.001972659069</c:v>
                </c:pt>
                <c:pt idx="834">
                  <c:v>62806.733232144448</c:v>
                </c:pt>
                <c:pt idx="835">
                  <c:v>58174.256667410235</c:v>
                </c:pt>
                <c:pt idx="836">
                  <c:v>53887.50959646258</c:v>
                </c:pt>
                <c:pt idx="837">
                  <c:v>49948.153802183951</c:v>
                </c:pt>
                <c:pt idx="838">
                  <c:v>46314.565124679641</c:v>
                </c:pt>
                <c:pt idx="839">
                  <c:v>42952.001951011182</c:v>
                </c:pt>
                <c:pt idx="840">
                  <c:v>39817.527608160708</c:v>
                </c:pt>
                <c:pt idx="841">
                  <c:v>36884.51190113106</c:v>
                </c:pt>
                <c:pt idx="842">
                  <c:v>34143.678527338343</c:v>
                </c:pt>
                <c:pt idx="843">
                  <c:v>31596.438362906334</c:v>
                </c:pt>
                <c:pt idx="844">
                  <c:v>29247.545352567769</c:v>
                </c:pt>
                <c:pt idx="845">
                  <c:v>27113.423701889515</c:v>
                </c:pt>
                <c:pt idx="846">
                  <c:v>25151.800643772673</c:v>
                </c:pt>
                <c:pt idx="847">
                  <c:v>23361.412703293321</c:v>
                </c:pt>
                <c:pt idx="848">
                  <c:v>21708.250719477801</c:v>
                </c:pt>
                <c:pt idx="849">
                  <c:v>20182.256504338202</c:v>
                </c:pt>
                <c:pt idx="850">
                  <c:v>18778.110980116431</c:v>
                </c:pt>
                <c:pt idx="851">
                  <c:v>17471.627210208804</c:v>
                </c:pt>
                <c:pt idx="852">
                  <c:v>16282.120360307465</c:v>
                </c:pt>
                <c:pt idx="853">
                  <c:v>15188.014026473211</c:v>
                </c:pt>
                <c:pt idx="854">
                  <c:v>14170.125693690472</c:v>
                </c:pt>
                <c:pt idx="855">
                  <c:v>13226.493910715961</c:v>
                </c:pt>
                <c:pt idx="856">
                  <c:v>12340.212541541821</c:v>
                </c:pt>
                <c:pt idx="857">
                  <c:v>11502.137850281099</c:v>
                </c:pt>
                <c:pt idx="858">
                  <c:v>10718.970186133904</c:v>
                </c:pt>
                <c:pt idx="859">
                  <c:v>9996.2106863159279</c:v>
                </c:pt>
                <c:pt idx="860">
                  <c:v>9335.2212430706222</c:v>
                </c:pt>
                <c:pt idx="861">
                  <c:v>8736.3851422387543</c:v>
                </c:pt>
                <c:pt idx="862">
                  <c:v>8192.4561821607676</c:v>
                </c:pt>
                <c:pt idx="863">
                  <c:v>7695.1064937719002</c:v>
                </c:pt>
                <c:pt idx="864">
                  <c:v>7243.8199922511603</c:v>
                </c:pt>
                <c:pt idx="865">
                  <c:v>6819.9795772079351</c:v>
                </c:pt>
                <c:pt idx="866">
                  <c:v>6406.89530181381</c:v>
                </c:pt>
                <c:pt idx="867">
                  <c:v>6007.4089250381676</c:v>
                </c:pt>
                <c:pt idx="868">
                  <c:v>5631.1949241274706</c:v>
                </c:pt>
                <c:pt idx="869">
                  <c:v>5292.2985785212377</c:v>
                </c:pt>
                <c:pt idx="870">
                  <c:v>4977.5547682023935</c:v>
                </c:pt>
                <c:pt idx="871">
                  <c:v>4686.7815126903934</c:v>
                </c:pt>
                <c:pt idx="872">
                  <c:v>4423.2528949946063</c:v>
                </c:pt>
                <c:pt idx="873">
                  <c:v>4179.7227974351026</c:v>
                </c:pt>
                <c:pt idx="874">
                  <c:v>3944.736644479447</c:v>
                </c:pt>
                <c:pt idx="875">
                  <c:v>3717.2817296638336</c:v>
                </c:pt>
                <c:pt idx="876">
                  <c:v>3505.3369882122411</c:v>
                </c:pt>
                <c:pt idx="877">
                  <c:v>3322.4655961613767</c:v>
                </c:pt>
                <c:pt idx="878">
                  <c:v>3150.5323835616214</c:v>
                </c:pt>
                <c:pt idx="879">
                  <c:v>2987.0939883842921</c:v>
                </c:pt>
                <c:pt idx="880">
                  <c:v>2833.763022016652</c:v>
                </c:pt>
                <c:pt idx="881">
                  <c:v>2672.8858150468191</c:v>
                </c:pt>
                <c:pt idx="882">
                  <c:v>2525.6555745554283</c:v>
                </c:pt>
                <c:pt idx="883">
                  <c:v>2369.1832105182939</c:v>
                </c:pt>
                <c:pt idx="884">
                  <c:v>2224.7452362356375</c:v>
                </c:pt>
                <c:pt idx="885">
                  <c:v>2093.9542530895851</c:v>
                </c:pt>
                <c:pt idx="886">
                  <c:v>1985.1723141856285</c:v>
                </c:pt>
                <c:pt idx="887">
                  <c:v>1881.7932631370882</c:v>
                </c:pt>
                <c:pt idx="888">
                  <c:v>1777.0178542047568</c:v>
                </c:pt>
                <c:pt idx="889">
                  <c:v>1679.8721303927205</c:v>
                </c:pt>
                <c:pt idx="890">
                  <c:v>1590.2234656825626</c:v>
                </c:pt>
                <c:pt idx="891">
                  <c:v>1503.4849230206828</c:v>
                </c:pt>
                <c:pt idx="892">
                  <c:v>1432.0893434211498</c:v>
                </c:pt>
                <c:pt idx="893">
                  <c:v>1362.5225890464842</c:v>
                </c:pt>
                <c:pt idx="894">
                  <c:v>1285.4202333899127</c:v>
                </c:pt>
                <c:pt idx="895">
                  <c:v>1205.2477420385439</c:v>
                </c:pt>
                <c:pt idx="896">
                  <c:v>1136.7350658447083</c:v>
                </c:pt>
                <c:pt idx="897">
                  <c:v>1085.6890236252821</c:v>
                </c:pt>
                <c:pt idx="898">
                  <c:v>1039.0862053243293</c:v>
                </c:pt>
                <c:pt idx="899">
                  <c:v>996.71113060552625</c:v>
                </c:pt>
                <c:pt idx="900">
                  <c:v>954.30548054678115</c:v>
                </c:pt>
                <c:pt idx="901">
                  <c:v>892.41050586618917</c:v>
                </c:pt>
                <c:pt idx="902">
                  <c:v>815.84953864848501</c:v>
                </c:pt>
                <c:pt idx="903">
                  <c:v>751.96021671144979</c:v>
                </c:pt>
                <c:pt idx="904">
                  <c:v>694.48893212494113</c:v>
                </c:pt>
                <c:pt idx="905">
                  <c:v>640.22440807181658</c:v>
                </c:pt>
                <c:pt idx="906">
                  <c:v>577.10860300597437</c:v>
                </c:pt>
                <c:pt idx="907">
                  <c:v>503.89633311365907</c:v>
                </c:pt>
                <c:pt idx="908">
                  <c:v>430.14404894136857</c:v>
                </c:pt>
                <c:pt idx="909">
                  <c:v>371.3860173257616</c:v>
                </c:pt>
                <c:pt idx="910">
                  <c:v>338.53355614607898</c:v>
                </c:pt>
                <c:pt idx="911">
                  <c:v>332.35435108314982</c:v>
                </c:pt>
                <c:pt idx="912">
                  <c:v>349.08350134698031</c:v>
                </c:pt>
                <c:pt idx="913">
                  <c:v>381.28741937125858</c:v>
                </c:pt>
                <c:pt idx="914">
                  <c:v>401.81380630062364</c:v>
                </c:pt>
                <c:pt idx="915">
                  <c:v>404.96209841294177</c:v>
                </c:pt>
                <c:pt idx="916">
                  <c:v>392.68474977005502</c:v>
                </c:pt>
                <c:pt idx="917">
                  <c:v>379.67298108262361</c:v>
                </c:pt>
                <c:pt idx="918">
                  <c:v>360.30608038785385</c:v>
                </c:pt>
                <c:pt idx="919">
                  <c:v>323.8316398654265</c:v>
                </c:pt>
                <c:pt idx="920">
                  <c:v>268.077882737165</c:v>
                </c:pt>
                <c:pt idx="921">
                  <c:v>209.01634369481306</c:v>
                </c:pt>
                <c:pt idx="922">
                  <c:v>155.7834972363967</c:v>
                </c:pt>
                <c:pt idx="923">
                  <c:v>116.00981046223818</c:v>
                </c:pt>
                <c:pt idx="924">
                  <c:v>99.398668077228777</c:v>
                </c:pt>
                <c:pt idx="925">
                  <c:v>128.25469946688324</c:v>
                </c:pt>
                <c:pt idx="926">
                  <c:v>183.74200313551731</c:v>
                </c:pt>
                <c:pt idx="927">
                  <c:v>231.56292626828832</c:v>
                </c:pt>
                <c:pt idx="928">
                  <c:v>254.15078829545479</c:v>
                </c:pt>
                <c:pt idx="929">
                  <c:v>252.91495509098399</c:v>
                </c:pt>
                <c:pt idx="930">
                  <c:v>216.00796180394349</c:v>
                </c:pt>
                <c:pt idx="931">
                  <c:v>157.45638834216942</c:v>
                </c:pt>
                <c:pt idx="932">
                  <c:v>100.37231285899595</c:v>
                </c:pt>
                <c:pt idx="933">
                  <c:v>63.797439003570716</c:v>
                </c:pt>
                <c:pt idx="934">
                  <c:v>48.660751679437425</c:v>
                </c:pt>
                <c:pt idx="935">
                  <c:v>56.013752700890088</c:v>
                </c:pt>
                <c:pt idx="936">
                  <c:v>94.483241876021538</c:v>
                </c:pt>
                <c:pt idx="937">
                  <c:v>139.65048231880638</c:v>
                </c:pt>
                <c:pt idx="938">
                  <c:v>167.57665586786663</c:v>
                </c:pt>
                <c:pt idx="939">
                  <c:v>187.15225069201043</c:v>
                </c:pt>
                <c:pt idx="940">
                  <c:v>199.25712325429447</c:v>
                </c:pt>
                <c:pt idx="941">
                  <c:v>205.92878425965904</c:v>
                </c:pt>
                <c:pt idx="942">
                  <c:v>209.49120959386283</c:v>
                </c:pt>
                <c:pt idx="943">
                  <c:v>206.80204830025158</c:v>
                </c:pt>
                <c:pt idx="944">
                  <c:v>213.62236013491301</c:v>
                </c:pt>
                <c:pt idx="945">
                  <c:v>224.93956886607921</c:v>
                </c:pt>
                <c:pt idx="946">
                  <c:v>237.58279097569243</c:v>
                </c:pt>
                <c:pt idx="947">
                  <c:v>240.43939553370856</c:v>
                </c:pt>
                <c:pt idx="948">
                  <c:v>233.28628747508867</c:v>
                </c:pt>
                <c:pt idx="949">
                  <c:v>227.89098464990855</c:v>
                </c:pt>
                <c:pt idx="950">
                  <c:v>234.14514830176628</c:v>
                </c:pt>
                <c:pt idx="951">
                  <c:v>234.87573641977147</c:v>
                </c:pt>
                <c:pt idx="952">
                  <c:v>234.19550057168459</c:v>
                </c:pt>
                <c:pt idx="953">
                  <c:v>230.33988072929864</c:v>
                </c:pt>
                <c:pt idx="954">
                  <c:v>216.61876843834392</c:v>
                </c:pt>
                <c:pt idx="955">
                  <c:v>195.05776556173498</c:v>
                </c:pt>
                <c:pt idx="956">
                  <c:v>175.43732418981762</c:v>
                </c:pt>
                <c:pt idx="957">
                  <c:v>175.98108560040032</c:v>
                </c:pt>
                <c:pt idx="958">
                  <c:v>203.14381000330064</c:v>
                </c:pt>
                <c:pt idx="959">
                  <c:v>248.09162790803106</c:v>
                </c:pt>
                <c:pt idx="960">
                  <c:v>304.63843357073597</c:v>
                </c:pt>
                <c:pt idx="961">
                  <c:v>355.2992883343785</c:v>
                </c:pt>
                <c:pt idx="962">
                  <c:v>401.86211952192872</c:v>
                </c:pt>
                <c:pt idx="963">
                  <c:v>434.77466100231879</c:v>
                </c:pt>
                <c:pt idx="964">
                  <c:v>445.14225109222781</c:v>
                </c:pt>
                <c:pt idx="965">
                  <c:v>446.22098234144136</c:v>
                </c:pt>
                <c:pt idx="966">
                  <c:v>441.60945599691104</c:v>
                </c:pt>
                <c:pt idx="967">
                  <c:v>438.84756348628275</c:v>
                </c:pt>
                <c:pt idx="968">
                  <c:v>436.15267216808195</c:v>
                </c:pt>
                <c:pt idx="969">
                  <c:v>437.67653022333178</c:v>
                </c:pt>
                <c:pt idx="970">
                  <c:v>457.72164360546878</c:v>
                </c:pt>
                <c:pt idx="971">
                  <c:v>482.77426576588215</c:v>
                </c:pt>
                <c:pt idx="972">
                  <c:v>510.25599628097621</c:v>
                </c:pt>
                <c:pt idx="973">
                  <c:v>555.53837242929353</c:v>
                </c:pt>
                <c:pt idx="974">
                  <c:v>611.75623023287267</c:v>
                </c:pt>
                <c:pt idx="975">
                  <c:v>653.09533616367366</c:v>
                </c:pt>
                <c:pt idx="976">
                  <c:v>674.61659664464878</c:v>
                </c:pt>
                <c:pt idx="977">
                  <c:v>705.86922070241963</c:v>
                </c:pt>
                <c:pt idx="978">
                  <c:v>746.6266303424336</c:v>
                </c:pt>
                <c:pt idx="979">
                  <c:v>799.73041739981977</c:v>
                </c:pt>
                <c:pt idx="980">
                  <c:v>848.42586546138989</c:v>
                </c:pt>
                <c:pt idx="981">
                  <c:v>879.93099091938575</c:v>
                </c:pt>
                <c:pt idx="982">
                  <c:v>903.85239388664468</c:v>
                </c:pt>
                <c:pt idx="983">
                  <c:v>918.23177766660797</c:v>
                </c:pt>
                <c:pt idx="984">
                  <c:v>940.85535370995149</c:v>
                </c:pt>
                <c:pt idx="985">
                  <c:v>994.51384904023098</c:v>
                </c:pt>
                <c:pt idx="986">
                  <c:v>1045.5128771420082</c:v>
                </c:pt>
                <c:pt idx="987">
                  <c:v>1087.751376220541</c:v>
                </c:pt>
                <c:pt idx="988">
                  <c:v>1096.2119849440712</c:v>
                </c:pt>
                <c:pt idx="989">
                  <c:v>1068.7166329866182</c:v>
                </c:pt>
                <c:pt idx="990">
                  <c:v>1013.4605040730635</c:v>
                </c:pt>
                <c:pt idx="991">
                  <c:v>914.35338333663526</c:v>
                </c:pt>
                <c:pt idx="992">
                  <c:v>784.68560336814846</c:v>
                </c:pt>
                <c:pt idx="993">
                  <c:v>652.02977745149838</c:v>
                </c:pt>
                <c:pt idx="994">
                  <c:v>529.11986867008784</c:v>
                </c:pt>
                <c:pt idx="995">
                  <c:v>405.79251042172973</c:v>
                </c:pt>
                <c:pt idx="996">
                  <c:v>374.68330055763477</c:v>
                </c:pt>
                <c:pt idx="997">
                  <c:v>374.68330055763477</c:v>
                </c:pt>
                <c:pt idx="998">
                  <c:v>374.68330055763477</c:v>
                </c:pt>
                <c:pt idx="999">
                  <c:v>374.68330055763477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06-4E46-B5E5-5C33EF120DB7}"/>
            </c:ext>
          </c:extLst>
        </c:ser>
        <c:ser>
          <c:idx val="2"/>
          <c:order val="2"/>
          <c:tx>
            <c:strRef>
              <c:f>origin!$D$1</c:f>
              <c:strCache>
                <c:ptCount val="1"/>
                <c:pt idx="0">
                  <c:v>chl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origin!$D$2:$D$1252</c:f>
              <c:numCache>
                <c:formatCode>General</c:formatCode>
                <c:ptCount val="1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06-4E46-B5E5-5C33EF120DB7}"/>
            </c:ext>
          </c:extLst>
        </c:ser>
        <c:ser>
          <c:idx val="3"/>
          <c:order val="3"/>
          <c:tx>
            <c:strRef>
              <c:f>origin!$E$1</c:f>
              <c:strCache>
                <c:ptCount val="1"/>
                <c:pt idx="0">
                  <c:v>chl 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origin!$E$2:$E$1252</c:f>
              <c:numCache>
                <c:formatCode>General</c:formatCode>
                <c:ptCount val="1251"/>
                <c:pt idx="0">
                  <c:v>88003.059411198861</c:v>
                </c:pt>
                <c:pt idx="1">
                  <c:v>88003.059411198861</c:v>
                </c:pt>
                <c:pt idx="2">
                  <c:v>88003.059411198861</c:v>
                </c:pt>
                <c:pt idx="3">
                  <c:v>88003.059411198861</c:v>
                </c:pt>
                <c:pt idx="4">
                  <c:v>88003.059411198861</c:v>
                </c:pt>
                <c:pt idx="5">
                  <c:v>87691.016568941312</c:v>
                </c:pt>
                <c:pt idx="6">
                  <c:v>87279.1479563834</c:v>
                </c:pt>
                <c:pt idx="7">
                  <c:v>86857.157144836936</c:v>
                </c:pt>
                <c:pt idx="8">
                  <c:v>86443.892372015209</c:v>
                </c:pt>
                <c:pt idx="9">
                  <c:v>86058.899940933101</c:v>
                </c:pt>
                <c:pt idx="10">
                  <c:v>85680.888311170042</c:v>
                </c:pt>
                <c:pt idx="11">
                  <c:v>85317.187390847728</c:v>
                </c:pt>
                <c:pt idx="12">
                  <c:v>84980.362622340457</c:v>
                </c:pt>
                <c:pt idx="13">
                  <c:v>84689.611290842717</c:v>
                </c:pt>
                <c:pt idx="14">
                  <c:v>84452.61232229654</c:v>
                </c:pt>
                <c:pt idx="15">
                  <c:v>84230.273081011488</c:v>
                </c:pt>
                <c:pt idx="16">
                  <c:v>84026.083982477488</c:v>
                </c:pt>
                <c:pt idx="17">
                  <c:v>83826.781459697188</c:v>
                </c:pt>
                <c:pt idx="18">
                  <c:v>83627.129889435775</c:v>
                </c:pt>
                <c:pt idx="19">
                  <c:v>83437.949565644041</c:v>
                </c:pt>
                <c:pt idx="20">
                  <c:v>83269.013610168709</c:v>
                </c:pt>
                <c:pt idx="21">
                  <c:v>83106.709467852765</c:v>
                </c:pt>
                <c:pt idx="22">
                  <c:v>82938.471607339699</c:v>
                </c:pt>
                <c:pt idx="23">
                  <c:v>82760.809642800348</c:v>
                </c:pt>
                <c:pt idx="24">
                  <c:v>82575.468781979653</c:v>
                </c:pt>
                <c:pt idx="25">
                  <c:v>82371.628701266061</c:v>
                </c:pt>
                <c:pt idx="26">
                  <c:v>82145.449997009986</c:v>
                </c:pt>
                <c:pt idx="27">
                  <c:v>81918.922274933502</c:v>
                </c:pt>
                <c:pt idx="28">
                  <c:v>81687.856994923714</c:v>
                </c:pt>
                <c:pt idx="29">
                  <c:v>81433.75499640916</c:v>
                </c:pt>
                <c:pt idx="30">
                  <c:v>81154.871071644928</c:v>
                </c:pt>
                <c:pt idx="31">
                  <c:v>80869.006345561604</c:v>
                </c:pt>
                <c:pt idx="32">
                  <c:v>80561.850079057767</c:v>
                </c:pt>
                <c:pt idx="33">
                  <c:v>80214.205046260409</c:v>
                </c:pt>
                <c:pt idx="34">
                  <c:v>79844.919455222102</c:v>
                </c:pt>
                <c:pt idx="35">
                  <c:v>79472.143478354628</c:v>
                </c:pt>
                <c:pt idx="36">
                  <c:v>79083.660602121876</c:v>
                </c:pt>
                <c:pt idx="37">
                  <c:v>78673.188149827794</c:v>
                </c:pt>
                <c:pt idx="38">
                  <c:v>78248.754065234825</c:v>
                </c:pt>
                <c:pt idx="39">
                  <c:v>77817.339149662075</c:v>
                </c:pt>
                <c:pt idx="40">
                  <c:v>77371.96257212972</c:v>
                </c:pt>
                <c:pt idx="41">
                  <c:v>76900.407908083842</c:v>
                </c:pt>
                <c:pt idx="42">
                  <c:v>76425.711876029207</c:v>
                </c:pt>
                <c:pt idx="43">
                  <c:v>75951.364891455712</c:v>
                </c:pt>
                <c:pt idx="44">
                  <c:v>75465.150500148695</c:v>
                </c:pt>
                <c:pt idx="45">
                  <c:v>74978.238013879411</c:v>
                </c:pt>
                <c:pt idx="46">
                  <c:v>74498.655435731795</c:v>
                </c:pt>
                <c:pt idx="47">
                  <c:v>74024.308421497568</c:v>
                </c:pt>
                <c:pt idx="48">
                  <c:v>73565.668276967888</c:v>
                </c:pt>
                <c:pt idx="49">
                  <c:v>73118.197473870168</c:v>
                </c:pt>
                <c:pt idx="50">
                  <c:v>72688.52776604236</c:v>
                </c:pt>
                <c:pt idx="51">
                  <c:v>72273.517785475706</c:v>
                </c:pt>
                <c:pt idx="52">
                  <c:v>71873.167532170177</c:v>
                </c:pt>
                <c:pt idx="53">
                  <c:v>71492.363581879486</c:v>
                </c:pt>
                <c:pt idx="54">
                  <c:v>71130.407839641397</c:v>
                </c:pt>
                <c:pt idx="55">
                  <c:v>70780.319504136816</c:v>
                </c:pt>
                <c:pt idx="56">
                  <c:v>70451.522709052762</c:v>
                </c:pt>
                <c:pt idx="57">
                  <c:v>70132.150017994994</c:v>
                </c:pt>
                <c:pt idx="58">
                  <c:v>69829.531309424463</c:v>
                </c:pt>
                <c:pt idx="59">
                  <c:v>69542.619440897732</c:v>
                </c:pt>
                <c:pt idx="60">
                  <c:v>69268.622091887213</c:v>
                </c:pt>
                <c:pt idx="61">
                  <c:v>69007.190244572455</c:v>
                </c:pt>
                <c:pt idx="62">
                  <c:v>68768.795086101731</c:v>
                </c:pt>
                <c:pt idx="63">
                  <c:v>68540.173108799165</c:v>
                </c:pt>
                <c:pt idx="64">
                  <c:v>68322.022348305574</c:v>
                </c:pt>
                <c:pt idx="65">
                  <c:v>68105.965843038037</c:v>
                </c:pt>
                <c:pt idx="66">
                  <c:v>67898.984423976406</c:v>
                </c:pt>
                <c:pt idx="67">
                  <c:v>67697.238628149644</c:v>
                </c:pt>
                <c:pt idx="68">
                  <c:v>67494.096642398305</c:v>
                </c:pt>
                <c:pt idx="69">
                  <c:v>67280.832457658427</c:v>
                </c:pt>
                <c:pt idx="70">
                  <c:v>67053.955688100803</c:v>
                </c:pt>
                <c:pt idx="71">
                  <c:v>66812.070143800913</c:v>
                </c:pt>
                <c:pt idx="72">
                  <c:v>66550.63829648617</c:v>
                </c:pt>
                <c:pt idx="73">
                  <c:v>66271.405324240783</c:v>
                </c:pt>
                <c:pt idx="74">
                  <c:v>65972.277001499417</c:v>
                </c:pt>
                <c:pt idx="75">
                  <c:v>65660.583206722993</c:v>
                </c:pt>
                <c:pt idx="76">
                  <c:v>65317.126684377799</c:v>
                </c:pt>
                <c:pt idx="77">
                  <c:v>64927.247647881239</c:v>
                </c:pt>
                <c:pt idx="78">
                  <c:v>64492.691364299717</c:v>
                </c:pt>
                <c:pt idx="79">
                  <c:v>64011.712596227553</c:v>
                </c:pt>
                <c:pt idx="80">
                  <c:v>63475.934352421144</c:v>
                </c:pt>
                <c:pt idx="81">
                  <c:v>62892.337463860269</c:v>
                </c:pt>
                <c:pt idx="82">
                  <c:v>62266.157553779805</c:v>
                </c:pt>
                <c:pt idx="83">
                  <c:v>61605.422595602933</c:v>
                </c:pt>
                <c:pt idx="84">
                  <c:v>60911.528690272018</c:v>
                </c:pt>
                <c:pt idx="85">
                  <c:v>60185.173932749334</c:v>
                </c:pt>
                <c:pt idx="86">
                  <c:v>59417.283296150454</c:v>
                </c:pt>
                <c:pt idx="87">
                  <c:v>58603.668270023205</c:v>
                </c:pt>
                <c:pt idx="88">
                  <c:v>57747.121174895212</c:v>
                </c:pt>
                <c:pt idx="89">
                  <c:v>56858.11322757545</c:v>
                </c:pt>
                <c:pt idx="90">
                  <c:v>55943.97433618558</c:v>
                </c:pt>
                <c:pt idx="91">
                  <c:v>55007.147744111368</c:v>
                </c:pt>
                <c:pt idx="92">
                  <c:v>54057.406662181682</c:v>
                </c:pt>
                <c:pt idx="93">
                  <c:v>53101.033767092624</c:v>
                </c:pt>
                <c:pt idx="94">
                  <c:v>52126.510729252514</c:v>
                </c:pt>
                <c:pt idx="95">
                  <c:v>51144.308795131066</c:v>
                </c:pt>
                <c:pt idx="96">
                  <c:v>50171.880012517053</c:v>
                </c:pt>
                <c:pt idx="97">
                  <c:v>49210.271523853859</c:v>
                </c:pt>
                <c:pt idx="98">
                  <c:v>48267.860290724391</c:v>
                </c:pt>
                <c:pt idx="99">
                  <c:v>47349.881936363483</c:v>
                </c:pt>
                <c:pt idx="100">
                  <c:v>46449.704677272479</c:v>
                </c:pt>
                <c:pt idx="101">
                  <c:v>45578.497825222621</c:v>
                </c:pt>
                <c:pt idx="102">
                  <c:v>44730.327721338246</c:v>
                </c:pt>
                <c:pt idx="103">
                  <c:v>43913.222279721092</c:v>
                </c:pt>
                <c:pt idx="104">
                  <c:v>43147.774916168702</c:v>
                </c:pt>
                <c:pt idx="105">
                  <c:v>42427.004859022731</c:v>
                </c:pt>
                <c:pt idx="106">
                  <c:v>41764.524663440185</c:v>
                </c:pt>
                <c:pt idx="107">
                  <c:v>41154.749688365802</c:v>
                </c:pt>
                <c:pt idx="108">
                  <c:v>40589.651990037113</c:v>
                </c:pt>
                <c:pt idx="109">
                  <c:v>40075.165256990498</c:v>
                </c:pt>
                <c:pt idx="110">
                  <c:v>39608.497168698341</c:v>
                </c:pt>
                <c:pt idx="111">
                  <c:v>39189.996772641767</c:v>
                </c:pt>
                <c:pt idx="112">
                  <c:v>38832.927635818116</c:v>
                </c:pt>
                <c:pt idx="113">
                  <c:v>38531.006992549119</c:v>
                </c:pt>
                <c:pt idx="114">
                  <c:v>38280.744457005618</c:v>
                </c:pt>
                <c:pt idx="115">
                  <c:v>38080.045773961509</c:v>
                </c:pt>
                <c:pt idx="116">
                  <c:v>37934.495584472068</c:v>
                </c:pt>
                <c:pt idx="117">
                  <c:v>37840.952550189242</c:v>
                </c:pt>
                <c:pt idx="118">
                  <c:v>37794.5300656986</c:v>
                </c:pt>
                <c:pt idx="119">
                  <c:v>37794.181018217467</c:v>
                </c:pt>
                <c:pt idx="120">
                  <c:v>37833.622671728306</c:v>
                </c:pt>
                <c:pt idx="121">
                  <c:v>37911.807913448443</c:v>
                </c:pt>
                <c:pt idx="122">
                  <c:v>38022.802995520033</c:v>
                </c:pt>
                <c:pt idx="123">
                  <c:v>38165.560864481857</c:v>
                </c:pt>
                <c:pt idx="124">
                  <c:v>38339.383395710902</c:v>
                </c:pt>
                <c:pt idx="125">
                  <c:v>38543.92151206531</c:v>
                </c:pt>
                <c:pt idx="126">
                  <c:v>38781.269528092627</c:v>
                </c:pt>
                <c:pt idx="127">
                  <c:v>39048.984141085632</c:v>
                </c:pt>
                <c:pt idx="128">
                  <c:v>39340.782555705337</c:v>
                </c:pt>
                <c:pt idx="129">
                  <c:v>39654.919653188983</c:v>
                </c:pt>
                <c:pt idx="130">
                  <c:v>39987.206863762927</c:v>
                </c:pt>
                <c:pt idx="131">
                  <c:v>40335.200944041433</c:v>
                </c:pt>
                <c:pt idx="132">
                  <c:v>40698.552846543345</c:v>
                </c:pt>
                <c:pt idx="133">
                  <c:v>41086.686645634225</c:v>
                </c:pt>
                <c:pt idx="134">
                  <c:v>41496.461032626779</c:v>
                </c:pt>
                <c:pt idx="135">
                  <c:v>41922.64032496469</c:v>
                </c:pt>
                <c:pt idx="136">
                  <c:v>42351.611937830217</c:v>
                </c:pt>
                <c:pt idx="137">
                  <c:v>42783.375930544848</c:v>
                </c:pt>
                <c:pt idx="138">
                  <c:v>43216.18700638142</c:v>
                </c:pt>
                <c:pt idx="139">
                  <c:v>43648.998111878718</c:v>
                </c:pt>
                <c:pt idx="140">
                  <c:v>44095.421802193756</c:v>
                </c:pt>
                <c:pt idx="141">
                  <c:v>44562.089890485913</c:v>
                </c:pt>
                <c:pt idx="142">
                  <c:v>45050.747554839414</c:v>
                </c:pt>
                <c:pt idx="143">
                  <c:v>45557.555391604685</c:v>
                </c:pt>
                <c:pt idx="144">
                  <c:v>46068.551709161402</c:v>
                </c:pt>
                <c:pt idx="145">
                  <c:v>46593.160611535837</c:v>
                </c:pt>
                <c:pt idx="146">
                  <c:v>47119.165703834828</c:v>
                </c:pt>
                <c:pt idx="147">
                  <c:v>47646.217908916493</c:v>
                </c:pt>
                <c:pt idx="148">
                  <c:v>48190.722191447654</c:v>
                </c:pt>
                <c:pt idx="149">
                  <c:v>48758.612210303974</c:v>
                </c:pt>
                <c:pt idx="150">
                  <c:v>49360.70828909702</c:v>
                </c:pt>
                <c:pt idx="151">
                  <c:v>49992.123792751612</c:v>
                </c:pt>
                <c:pt idx="152">
                  <c:v>50646.925092052821</c:v>
                </c:pt>
                <c:pt idx="153">
                  <c:v>51346.054620618583</c:v>
                </c:pt>
                <c:pt idx="154">
                  <c:v>52076.946876753114</c:v>
                </c:pt>
                <c:pt idx="155">
                  <c:v>52848.676976323033</c:v>
                </c:pt>
                <c:pt idx="156">
                  <c:v>53672.763248919975</c:v>
                </c:pt>
                <c:pt idx="157">
                  <c:v>54548.158581761279</c:v>
                </c:pt>
                <c:pt idx="158">
                  <c:v>55472.768689960118</c:v>
                </c:pt>
                <c:pt idx="159">
                  <c:v>56448.338840582903</c:v>
                </c:pt>
                <c:pt idx="160">
                  <c:v>57484.991232618195</c:v>
                </c:pt>
                <c:pt idx="161">
                  <c:v>58589.008513101326</c:v>
                </c:pt>
                <c:pt idx="162">
                  <c:v>59749.919554205546</c:v>
                </c:pt>
                <c:pt idx="163">
                  <c:v>60987.968694586474</c:v>
                </c:pt>
                <c:pt idx="164">
                  <c:v>62305.948254771778</c:v>
                </c:pt>
                <c:pt idx="165">
                  <c:v>63700.01880145113</c:v>
                </c:pt>
                <c:pt idx="166">
                  <c:v>65179.953486131963</c:v>
                </c:pt>
                <c:pt idx="167">
                  <c:v>66754.478347539029</c:v>
                </c:pt>
                <c:pt idx="168">
                  <c:v>68431.621299774066</c:v>
                </c:pt>
                <c:pt idx="169">
                  <c:v>70192.534134784495</c:v>
                </c:pt>
                <c:pt idx="170">
                  <c:v>72045.942920955815</c:v>
                </c:pt>
                <c:pt idx="171">
                  <c:v>73996.03610941871</c:v>
                </c:pt>
                <c:pt idx="172">
                  <c:v>76023.616414978722</c:v>
                </c:pt>
                <c:pt idx="173">
                  <c:v>78130.778122522708</c:v>
                </c:pt>
                <c:pt idx="174">
                  <c:v>80328.690573482629</c:v>
                </c:pt>
                <c:pt idx="175">
                  <c:v>82609.674782594913</c:v>
                </c:pt>
                <c:pt idx="176">
                  <c:v>84959.769176882211</c:v>
                </c:pt>
                <c:pt idx="177">
                  <c:v>87370.247717619728</c:v>
                </c:pt>
                <c:pt idx="178">
                  <c:v>89846.695016202008</c:v>
                </c:pt>
                <c:pt idx="179">
                  <c:v>92368.517686492269</c:v>
                </c:pt>
                <c:pt idx="180">
                  <c:v>94931.178170557163</c:v>
                </c:pt>
                <c:pt idx="181">
                  <c:v>97538.864949188166</c:v>
                </c:pt>
                <c:pt idx="182">
                  <c:v>100189.48382648062</c:v>
                </c:pt>
                <c:pt idx="183">
                  <c:v>102881.98763033043</c:v>
                </c:pt>
                <c:pt idx="184">
                  <c:v>105603.8108887025</c:v>
                </c:pt>
                <c:pt idx="185">
                  <c:v>108357.04788648368</c:v>
                </c:pt>
                <c:pt idx="186">
                  <c:v>111122.85032663918</c:v>
                </c:pt>
                <c:pt idx="187">
                  <c:v>113895.28457995408</c:v>
                </c:pt>
                <c:pt idx="188">
                  <c:v>116673.65252180534</c:v>
                </c:pt>
                <c:pt idx="189">
                  <c:v>119442.94540711147</c:v>
                </c:pt>
                <c:pt idx="190">
                  <c:v>122185.71112876221</c:v>
                </c:pt>
                <c:pt idx="191">
                  <c:v>124893.57275483543</c:v>
                </c:pt>
                <c:pt idx="192">
                  <c:v>127556.75710416294</c:v>
                </c:pt>
                <c:pt idx="193">
                  <c:v>130163.04772253013</c:v>
                </c:pt>
                <c:pt idx="194">
                  <c:v>132705.1147907975</c:v>
                </c:pt>
                <c:pt idx="195">
                  <c:v>135183.65634460587</c:v>
                </c:pt>
                <c:pt idx="196">
                  <c:v>137596.22911090875</c:v>
                </c:pt>
                <c:pt idx="197">
                  <c:v>139931.31473045374</c:v>
                </c:pt>
                <c:pt idx="198">
                  <c:v>142188.56418542049</c:v>
                </c:pt>
                <c:pt idx="199">
                  <c:v>144363.78890603533</c:v>
                </c:pt>
                <c:pt idx="200">
                  <c:v>146438.48982070902</c:v>
                </c:pt>
                <c:pt idx="201">
                  <c:v>148398.70517849975</c:v>
                </c:pt>
                <c:pt idx="202">
                  <c:v>150244.7840862101</c:v>
                </c:pt>
                <c:pt idx="203">
                  <c:v>151968.34952293578</c:v>
                </c:pt>
                <c:pt idx="204">
                  <c:v>153569.40148867675</c:v>
                </c:pt>
                <c:pt idx="205">
                  <c:v>155052.12852354595</c:v>
                </c:pt>
                <c:pt idx="206">
                  <c:v>156422.81330423942</c:v>
                </c:pt>
                <c:pt idx="207">
                  <c:v>157688.43669139768</c:v>
                </c:pt>
                <c:pt idx="208">
                  <c:v>158852.83811833107</c:v>
                </c:pt>
                <c:pt idx="209">
                  <c:v>159922.99844568007</c:v>
                </c:pt>
                <c:pt idx="210">
                  <c:v>160908.34174781031</c:v>
                </c:pt>
                <c:pt idx="211">
                  <c:v>161814.45269543768</c:v>
                </c:pt>
                <c:pt idx="212">
                  <c:v>162661.22666871897</c:v>
                </c:pt>
                <c:pt idx="213">
                  <c:v>163470.65318439406</c:v>
                </c:pt>
                <c:pt idx="214">
                  <c:v>164234.35534020149</c:v>
                </c:pt>
                <c:pt idx="215">
                  <c:v>164961.40813336501</c:v>
                </c:pt>
                <c:pt idx="216">
                  <c:v>165675.19738919189</c:v>
                </c:pt>
                <c:pt idx="217">
                  <c:v>166384.10006926509</c:v>
                </c:pt>
                <c:pt idx="218">
                  <c:v>167091.95563655559</c:v>
                </c:pt>
                <c:pt idx="219">
                  <c:v>167814.47090144653</c:v>
                </c:pt>
                <c:pt idx="220">
                  <c:v>168584.80484075262</c:v>
                </c:pt>
                <c:pt idx="221">
                  <c:v>169432.27687933543</c:v>
                </c:pt>
                <c:pt idx="222">
                  <c:v>170354.09466700666</c:v>
                </c:pt>
                <c:pt idx="223">
                  <c:v>171373.29498159245</c:v>
                </c:pt>
                <c:pt idx="224">
                  <c:v>172512.21641697461</c:v>
                </c:pt>
                <c:pt idx="225">
                  <c:v>173770.1608781908</c:v>
                </c:pt>
                <c:pt idx="226">
                  <c:v>175161.09005686137</c:v>
                </c:pt>
                <c:pt idx="227">
                  <c:v>176710.13489705647</c:v>
                </c:pt>
                <c:pt idx="228">
                  <c:v>178453.246636797</c:v>
                </c:pt>
                <c:pt idx="229">
                  <c:v>180411.7168165035</c:v>
                </c:pt>
                <c:pt idx="230">
                  <c:v>182590.43198226896</c:v>
                </c:pt>
                <c:pt idx="231">
                  <c:v>185003.35379605298</c:v>
                </c:pt>
                <c:pt idx="232">
                  <c:v>187651.87841811936</c:v>
                </c:pt>
                <c:pt idx="233">
                  <c:v>190532.86445079863</c:v>
                </c:pt>
                <c:pt idx="234">
                  <c:v>193651.89659446746</c:v>
                </c:pt>
                <c:pt idx="235">
                  <c:v>197018.39898281291</c:v>
                </c:pt>
                <c:pt idx="236">
                  <c:v>200652.61595449064</c:v>
                </c:pt>
                <c:pt idx="237">
                  <c:v>204564.66970848924</c:v>
                </c:pt>
                <c:pt idx="238">
                  <c:v>208760.14491552458</c:v>
                </c:pt>
                <c:pt idx="239">
                  <c:v>213238.34348063453</c:v>
                </c:pt>
                <c:pt idx="240">
                  <c:v>217998.56736817819</c:v>
                </c:pt>
                <c:pt idx="241">
                  <c:v>223030.34530202521</c:v>
                </c:pt>
                <c:pt idx="242">
                  <c:v>228301.91452494598</c:v>
                </c:pt>
                <c:pt idx="243">
                  <c:v>233802.80379047085</c:v>
                </c:pt>
                <c:pt idx="244">
                  <c:v>239543.13535690992</c:v>
                </c:pt>
                <c:pt idx="245">
                  <c:v>245509.64562760503</c:v>
                </c:pt>
                <c:pt idx="246">
                  <c:v>251701.98552541435</c:v>
                </c:pt>
                <c:pt idx="247">
                  <c:v>258105.14630525632</c:v>
                </c:pt>
                <c:pt idx="248">
                  <c:v>264702.02499648411</c:v>
                </c:pt>
                <c:pt idx="249">
                  <c:v>271461.55684784823</c:v>
                </c:pt>
                <c:pt idx="250">
                  <c:v>278336.97038669832</c:v>
                </c:pt>
                <c:pt idx="251">
                  <c:v>285310.46451776457</c:v>
                </c:pt>
                <c:pt idx="252">
                  <c:v>292379.24686119793</c:v>
                </c:pt>
                <c:pt idx="253">
                  <c:v>299514.6961760812</c:v>
                </c:pt>
                <c:pt idx="254">
                  <c:v>306682.25717703212</c:v>
                </c:pt>
                <c:pt idx="255">
                  <c:v>313846.32770317176</c:v>
                </c:pt>
                <c:pt idx="256">
                  <c:v>320958.04199696286</c:v>
                </c:pt>
                <c:pt idx="257">
                  <c:v>327976.91167770146</c:v>
                </c:pt>
                <c:pt idx="258">
                  <c:v>334861.40015445382</c:v>
                </c:pt>
                <c:pt idx="259">
                  <c:v>341560.89702549175</c:v>
                </c:pt>
                <c:pt idx="260">
                  <c:v>348035.96034069709</c:v>
                </c:pt>
                <c:pt idx="261">
                  <c:v>354247.49725675426</c:v>
                </c:pt>
                <c:pt idx="262">
                  <c:v>360142.45421753154</c:v>
                </c:pt>
                <c:pt idx="263">
                  <c:v>365687.671712321</c:v>
                </c:pt>
                <c:pt idx="264">
                  <c:v>370836.02951759851</c:v>
                </c:pt>
                <c:pt idx="265">
                  <c:v>375528.88836839068</c:v>
                </c:pt>
                <c:pt idx="266">
                  <c:v>379754.38130287494</c:v>
                </c:pt>
                <c:pt idx="267">
                  <c:v>383490.51815177553</c:v>
                </c:pt>
                <c:pt idx="268">
                  <c:v>386707.6307690175</c:v>
                </c:pt>
                <c:pt idx="269">
                  <c:v>389407.81349880941</c:v>
                </c:pt>
                <c:pt idx="270">
                  <c:v>391603.63181318622</c:v>
                </c:pt>
                <c:pt idx="271">
                  <c:v>393280.42559929716</c:v>
                </c:pt>
                <c:pt idx="272">
                  <c:v>394411.31897227385</c:v>
                </c:pt>
                <c:pt idx="273">
                  <c:v>394954.77623100457</c:v>
                </c:pt>
                <c:pt idx="274">
                  <c:v>394943.25807937729</c:v>
                </c:pt>
                <c:pt idx="275">
                  <c:v>394381.9996363945</c:v>
                </c:pt>
                <c:pt idx="276">
                  <c:v>393256.34167902748</c:v>
                </c:pt>
                <c:pt idx="277">
                  <c:v>391587.57586633973</c:v>
                </c:pt>
                <c:pt idx="278">
                  <c:v>389408.16260561201</c:v>
                </c:pt>
                <c:pt idx="279">
                  <c:v>386714.61171864026</c:v>
                </c:pt>
                <c:pt idx="280">
                  <c:v>383541.82736032351</c:v>
                </c:pt>
                <c:pt idx="281">
                  <c:v>379903.77083669254</c:v>
                </c:pt>
                <c:pt idx="282">
                  <c:v>375823.82844762644</c:v>
                </c:pt>
                <c:pt idx="283">
                  <c:v>371309.67846653122</c:v>
                </c:pt>
                <c:pt idx="284">
                  <c:v>366367.60392603156</c:v>
                </c:pt>
                <c:pt idx="285">
                  <c:v>361012.26493897836</c:v>
                </c:pt>
                <c:pt idx="286">
                  <c:v>355271.93352084293</c:v>
                </c:pt>
                <c:pt idx="287">
                  <c:v>349185.00400472851</c:v>
                </c:pt>
                <c:pt idx="288">
                  <c:v>342798.24810057116</c:v>
                </c:pt>
                <c:pt idx="289">
                  <c:v>336128.07056541258</c:v>
                </c:pt>
                <c:pt idx="290">
                  <c:v>329189.48061890603</c:v>
                </c:pt>
                <c:pt idx="291">
                  <c:v>322010.05235952523</c:v>
                </c:pt>
                <c:pt idx="292">
                  <c:v>314613.1711973272</c:v>
                </c:pt>
                <c:pt idx="293">
                  <c:v>307028.15676479868</c:v>
                </c:pt>
                <c:pt idx="294">
                  <c:v>299292.35696445685</c:v>
                </c:pt>
                <c:pt idx="295">
                  <c:v>291453.24056307453</c:v>
                </c:pt>
                <c:pt idx="296">
                  <c:v>283552.69302110217</c:v>
                </c:pt>
                <c:pt idx="297">
                  <c:v>275630.85396837007</c:v>
                </c:pt>
                <c:pt idx="298">
                  <c:v>267704.12833988422</c:v>
                </c:pt>
                <c:pt idx="299">
                  <c:v>259786.12872046241</c:v>
                </c:pt>
                <c:pt idx="300">
                  <c:v>251886.97736841463</c:v>
                </c:pt>
                <c:pt idx="301">
                  <c:v>244024.47531968937</c:v>
                </c:pt>
                <c:pt idx="302">
                  <c:v>236210.14096319964</c:v>
                </c:pt>
                <c:pt idx="303">
                  <c:v>228454.44551575452</c:v>
                </c:pt>
                <c:pt idx="304">
                  <c:v>220785.31230127311</c:v>
                </c:pt>
                <c:pt idx="305">
                  <c:v>213220.54241502538</c:v>
                </c:pt>
                <c:pt idx="306">
                  <c:v>205767.46567615075</c:v>
                </c:pt>
                <c:pt idx="307">
                  <c:v>198425.38404900848</c:v>
                </c:pt>
                <c:pt idx="308">
                  <c:v>191203.02357232323</c:v>
                </c:pt>
                <c:pt idx="309">
                  <c:v>184106.66695245187</c:v>
                </c:pt>
                <c:pt idx="310">
                  <c:v>177139.45558706389</c:v>
                </c:pt>
                <c:pt idx="311">
                  <c:v>170304.18176702611</c:v>
                </c:pt>
                <c:pt idx="312">
                  <c:v>163609.92063786599</c:v>
                </c:pt>
                <c:pt idx="313">
                  <c:v>157066.79430958981</c:v>
                </c:pt>
                <c:pt idx="314">
                  <c:v>150678.29325700895</c:v>
                </c:pt>
                <c:pt idx="315">
                  <c:v>144451.04923396136</c:v>
                </c:pt>
                <c:pt idx="316">
                  <c:v>138382.96798522095</c:v>
                </c:pt>
                <c:pt idx="317">
                  <c:v>132476.84183131534</c:v>
                </c:pt>
                <c:pt idx="318">
                  <c:v>126740.34972784735</c:v>
                </c:pt>
                <c:pt idx="319">
                  <c:v>121174.53878759962</c:v>
                </c:pt>
                <c:pt idx="320">
                  <c:v>115787.43692467395</c:v>
                </c:pt>
                <c:pt idx="321">
                  <c:v>110582.88360204131</c:v>
                </c:pt>
                <c:pt idx="322">
                  <c:v>105548.66239514785</c:v>
                </c:pt>
                <c:pt idx="323">
                  <c:v>100691.05604001104</c:v>
                </c:pt>
                <c:pt idx="324">
                  <c:v>96009.366441668652</c:v>
                </c:pt>
                <c:pt idx="325">
                  <c:v>91510.574431100453</c:v>
                </c:pt>
                <c:pt idx="326">
                  <c:v>87194.330931164601</c:v>
                </c:pt>
                <c:pt idx="327">
                  <c:v>83065.871654078117</c:v>
                </c:pt>
                <c:pt idx="328">
                  <c:v>79138.80912533727</c:v>
                </c:pt>
                <c:pt idx="329">
                  <c:v>75393.946119069078</c:v>
                </c:pt>
                <c:pt idx="330">
                  <c:v>71813.13243320107</c:v>
                </c:pt>
                <c:pt idx="331">
                  <c:v>68399.160477243029</c:v>
                </c:pt>
                <c:pt idx="332">
                  <c:v>65147.841711082059</c:v>
                </c:pt>
                <c:pt idx="333">
                  <c:v>62044.516407457028</c:v>
                </c:pt>
                <c:pt idx="334">
                  <c:v>59099.655812837642</c:v>
                </c:pt>
                <c:pt idx="335">
                  <c:v>56312.910850082015</c:v>
                </c:pt>
                <c:pt idx="336">
                  <c:v>53682.536400427409</c:v>
                </c:pt>
                <c:pt idx="337">
                  <c:v>51188.637054056351</c:v>
                </c:pt>
                <c:pt idx="338">
                  <c:v>48819.345374574616</c:v>
                </c:pt>
                <c:pt idx="339">
                  <c:v>46562.444996749749</c:v>
                </c:pt>
                <c:pt idx="340">
                  <c:v>44410.256964978937</c:v>
                </c:pt>
                <c:pt idx="341">
                  <c:v>42362.432231781058</c:v>
                </c:pt>
                <c:pt idx="342">
                  <c:v>40425.60263997622</c:v>
                </c:pt>
                <c:pt idx="343">
                  <c:v>38589.296854112545</c:v>
                </c:pt>
                <c:pt idx="344">
                  <c:v>36852.467850389541</c:v>
                </c:pt>
                <c:pt idx="345">
                  <c:v>35210.927118355037</c:v>
                </c:pt>
                <c:pt idx="346">
                  <c:v>33660.835135716537</c:v>
                </c:pt>
                <c:pt idx="347">
                  <c:v>32189.975537241589</c:v>
                </c:pt>
                <c:pt idx="348">
                  <c:v>30799.74442387254</c:v>
                </c:pt>
                <c:pt idx="349">
                  <c:v>29485.604296997546</c:v>
                </c:pt>
                <c:pt idx="350">
                  <c:v>28244.413818268575</c:v>
                </c:pt>
                <c:pt idx="351">
                  <c:v>27075.823880883025</c:v>
                </c:pt>
                <c:pt idx="352">
                  <c:v>25970.410410475342</c:v>
                </c:pt>
                <c:pt idx="353">
                  <c:v>24921.89064136727</c:v>
                </c:pt>
                <c:pt idx="354">
                  <c:v>23932.358828784883</c:v>
                </c:pt>
                <c:pt idx="355">
                  <c:v>22998.67363438016</c:v>
                </c:pt>
                <c:pt idx="356">
                  <c:v>22112.108989767621</c:v>
                </c:pt>
                <c:pt idx="357">
                  <c:v>21275.457245135622</c:v>
                </c:pt>
                <c:pt idx="358">
                  <c:v>20491.510691351057</c:v>
                </c:pt>
                <c:pt idx="359">
                  <c:v>19758.524179990436</c:v>
                </c:pt>
                <c:pt idx="360">
                  <c:v>19074.752473648088</c:v>
                </c:pt>
                <c:pt idx="361">
                  <c:v>18429.375308033897</c:v>
                </c:pt>
                <c:pt idx="362">
                  <c:v>17827.279229240856</c:v>
                </c:pt>
                <c:pt idx="363">
                  <c:v>17261.832483431026</c:v>
                </c:pt>
                <c:pt idx="364">
                  <c:v>16721.516711352037</c:v>
                </c:pt>
                <c:pt idx="365">
                  <c:v>16218.199290076665</c:v>
                </c:pt>
                <c:pt idx="366">
                  <c:v>15750.484089001829</c:v>
                </c:pt>
                <c:pt idx="367">
                  <c:v>15313.13548489268</c:v>
                </c:pt>
                <c:pt idx="368">
                  <c:v>14904.059192862402</c:v>
                </c:pt>
                <c:pt idx="369">
                  <c:v>14517.670571855739</c:v>
                </c:pt>
                <c:pt idx="370">
                  <c:v>14164.789945484255</c:v>
                </c:pt>
                <c:pt idx="371">
                  <c:v>13832.85175273071</c:v>
                </c:pt>
                <c:pt idx="372">
                  <c:v>13520.459862992015</c:v>
                </c:pt>
                <c:pt idx="373">
                  <c:v>13230.057608636127</c:v>
                </c:pt>
                <c:pt idx="374">
                  <c:v>12956.758354587868</c:v>
                </c:pt>
                <c:pt idx="375">
                  <c:v>12700.911148328374</c:v>
                </c:pt>
                <c:pt idx="376">
                  <c:v>12461.119829593837</c:v>
                </c:pt>
                <c:pt idx="377">
                  <c:v>12235.639220300031</c:v>
                </c:pt>
                <c:pt idx="378">
                  <c:v>12034.59148977479</c:v>
                </c:pt>
                <c:pt idx="379">
                  <c:v>11850.995836699049</c:v>
                </c:pt>
                <c:pt idx="380">
                  <c:v>11678.220418252678</c:v>
                </c:pt>
                <c:pt idx="381">
                  <c:v>11509.982557739617</c:v>
                </c:pt>
                <c:pt idx="382">
                  <c:v>11345.58416019759</c:v>
                </c:pt>
                <c:pt idx="383">
                  <c:v>11185.374273107736</c:v>
                </c:pt>
                <c:pt idx="384">
                  <c:v>11030.399979591999</c:v>
                </c:pt>
                <c:pt idx="385">
                  <c:v>10881.010356792249</c:v>
                </c:pt>
                <c:pt idx="386">
                  <c:v>10747.676621517452</c:v>
                </c:pt>
                <c:pt idx="387">
                  <c:v>10625.512198013892</c:v>
                </c:pt>
                <c:pt idx="388">
                  <c:v>10513.818991319302</c:v>
                </c:pt>
                <c:pt idx="389">
                  <c:v>10419.577862074209</c:v>
                </c:pt>
                <c:pt idx="390">
                  <c:v>10337.553187043764</c:v>
                </c:pt>
                <c:pt idx="391">
                  <c:v>10260.066040285896</c:v>
                </c:pt>
                <c:pt idx="392">
                  <c:v>10191.653979733914</c:v>
                </c:pt>
                <c:pt idx="393">
                  <c:v>10122.892842040063</c:v>
                </c:pt>
                <c:pt idx="394">
                  <c:v>10057.273102015706</c:v>
                </c:pt>
                <c:pt idx="395">
                  <c:v>9990.95529668981</c:v>
                </c:pt>
                <c:pt idx="396">
                  <c:v>9929.1749899757579</c:v>
                </c:pt>
                <c:pt idx="397">
                  <c:v>9873.328401458828</c:v>
                </c:pt>
                <c:pt idx="398">
                  <c:v>9825.1607092232389</c:v>
                </c:pt>
                <c:pt idx="399">
                  <c:v>9779.0872722137356</c:v>
                </c:pt>
                <c:pt idx="400">
                  <c:v>9730.9196096388769</c:v>
                </c:pt>
                <c:pt idx="401">
                  <c:v>9683.1009352236906</c:v>
                </c:pt>
                <c:pt idx="402">
                  <c:v>9644.0082995332559</c:v>
                </c:pt>
                <c:pt idx="403">
                  <c:v>9611.8965244833507</c:v>
                </c:pt>
                <c:pt idx="404">
                  <c:v>9585.3693904886986</c:v>
                </c:pt>
                <c:pt idx="405">
                  <c:v>9562.3327016446783</c:v>
                </c:pt>
                <c:pt idx="406">
                  <c:v>9546.2767844589944</c:v>
                </c:pt>
                <c:pt idx="407">
                  <c:v>9531.2680097167195</c:v>
                </c:pt>
                <c:pt idx="408">
                  <c:v>9520.0987276062096</c:v>
                </c:pt>
                <c:pt idx="409">
                  <c:v>9521.8439056904299</c:v>
                </c:pt>
                <c:pt idx="410">
                  <c:v>9534.7584252066172</c:v>
                </c:pt>
                <c:pt idx="411">
                  <c:v>9551.1633898734381</c:v>
                </c:pt>
                <c:pt idx="412">
                  <c:v>9563.728861908492</c:v>
                </c:pt>
                <c:pt idx="413">
                  <c:v>9570.7096632275588</c:v>
                </c:pt>
                <c:pt idx="414">
                  <c:v>9575.247191500137</c:v>
                </c:pt>
                <c:pt idx="415">
                  <c:v>9578.3885891696318</c:v>
                </c:pt>
                <c:pt idx="416">
                  <c:v>9587.4636457147844</c:v>
                </c:pt>
                <c:pt idx="417">
                  <c:v>9605.9628359469607</c:v>
                </c:pt>
                <c:pt idx="418">
                  <c:v>9634.2351776865598</c:v>
                </c:pt>
                <c:pt idx="419">
                  <c:v>9671.2335284901801</c:v>
                </c:pt>
                <c:pt idx="420">
                  <c:v>9708.2318792937986</c:v>
                </c:pt>
                <c:pt idx="421">
                  <c:v>9753.9562984828972</c:v>
                </c:pt>
                <c:pt idx="422">
                  <c:v>9800.7278304546726</c:v>
                </c:pt>
                <c:pt idx="423">
                  <c:v>9846.8012674641777</c:v>
                </c:pt>
                <c:pt idx="424">
                  <c:v>9893.9218172563578</c:v>
                </c:pt>
                <c:pt idx="425">
                  <c:v>9945.5799249818465</c:v>
                </c:pt>
                <c:pt idx="426">
                  <c:v>10001.775560979913</c:v>
                </c:pt>
                <c:pt idx="427">
                  <c:v>10065.301045778184</c:v>
                </c:pt>
                <c:pt idx="428">
                  <c:v>10131.967928245947</c:v>
                </c:pt>
                <c:pt idx="429">
                  <c:v>10205.266594212375</c:v>
                </c:pt>
                <c:pt idx="430">
                  <c:v>10280.659485744156</c:v>
                </c:pt>
                <c:pt idx="431">
                  <c:v>10360.24085806738</c:v>
                </c:pt>
                <c:pt idx="432">
                  <c:v>10445.406930767318</c:v>
                </c:pt>
                <c:pt idx="433">
                  <c:v>10534.063389296427</c:v>
                </c:pt>
                <c:pt idx="434">
                  <c:v>10630.747791588012</c:v>
                </c:pt>
                <c:pt idx="435">
                  <c:v>10738.25248783043</c:v>
                </c:pt>
                <c:pt idx="436">
                  <c:v>10845.408136591714</c:v>
                </c:pt>
                <c:pt idx="437">
                  <c:v>10949.422417344233</c:v>
                </c:pt>
                <c:pt idx="438">
                  <c:v>11060.068451934683</c:v>
                </c:pt>
                <c:pt idx="439">
                  <c:v>11174.204931675766</c:v>
                </c:pt>
                <c:pt idx="440">
                  <c:v>11286.596203671897</c:v>
                </c:pt>
                <c:pt idx="441">
                  <c:v>11395.148012696995</c:v>
                </c:pt>
                <c:pt idx="442">
                  <c:v>11517.312436200551</c:v>
                </c:pt>
                <c:pt idx="443">
                  <c:v>11647.504803466587</c:v>
                </c:pt>
                <c:pt idx="444">
                  <c:v>11777.697170732621</c:v>
                </c:pt>
                <c:pt idx="445">
                  <c:v>11921.153104995981</c:v>
                </c:pt>
                <c:pt idx="446">
                  <c:v>12072.287935540682</c:v>
                </c:pt>
                <c:pt idx="447">
                  <c:v>12222.375653302704</c:v>
                </c:pt>
                <c:pt idx="448">
                  <c:v>12371.765305763187</c:v>
                </c:pt>
                <c:pt idx="449">
                  <c:v>12521.154928562939</c:v>
                </c:pt>
                <c:pt idx="450">
                  <c:v>12669.49740891928</c:v>
                </c:pt>
                <c:pt idx="451">
                  <c:v>12822.726524350797</c:v>
                </c:pt>
                <c:pt idx="452">
                  <c:v>12987.124921892826</c:v>
                </c:pt>
                <c:pt idx="453">
                  <c:v>13158.853197895785</c:v>
                </c:pt>
                <c:pt idx="454">
                  <c:v>13322.553500475538</c:v>
                </c:pt>
                <c:pt idx="455">
                  <c:v>13486.253832716024</c:v>
                </c:pt>
                <c:pt idx="456">
                  <c:v>13651.001277739186</c:v>
                </c:pt>
                <c:pt idx="457">
                  <c:v>13816.795865205757</c:v>
                </c:pt>
                <c:pt idx="458">
                  <c:v>13974.56247924912</c:v>
                </c:pt>
                <c:pt idx="459">
                  <c:v>14129.536802425588</c:v>
                </c:pt>
                <c:pt idx="460">
                  <c:v>14289.746689515443</c:v>
                </c:pt>
                <c:pt idx="461">
                  <c:v>14446.466161115397</c:v>
                </c:pt>
                <c:pt idx="462">
                  <c:v>14600.393341848456</c:v>
                </c:pt>
                <c:pt idx="463">
                  <c:v>14761.301353561312</c:v>
                </c:pt>
                <c:pt idx="464">
                  <c:v>14925.699751103341</c:v>
                </c:pt>
                <c:pt idx="465">
                  <c:v>15086.258685674329</c:v>
                </c:pt>
                <c:pt idx="466">
                  <c:v>15231.808875163775</c:v>
                </c:pt>
                <c:pt idx="467">
                  <c:v>15364.444545137032</c:v>
                </c:pt>
                <c:pt idx="468">
                  <c:v>15489.052241687083</c:v>
                </c:pt>
                <c:pt idx="469">
                  <c:v>15614.008985718268</c:v>
                </c:pt>
                <c:pt idx="470">
                  <c:v>15745.946560729253</c:v>
                </c:pt>
                <c:pt idx="471">
                  <c:v>15890.449637436021</c:v>
                </c:pt>
                <c:pt idx="472">
                  <c:v>16039.490212754636</c:v>
                </c:pt>
                <c:pt idx="473">
                  <c:v>16188.879865215118</c:v>
                </c:pt>
                <c:pt idx="474">
                  <c:v>16334.081007223427</c:v>
                </c:pt>
                <c:pt idx="475">
                  <c:v>16470.55611050699</c:v>
                </c:pt>
                <c:pt idx="476">
                  <c:v>16590.975326265598</c:v>
                </c:pt>
                <c:pt idx="477">
                  <c:v>16695.338624838521</c:v>
                </c:pt>
                <c:pt idx="478">
                  <c:v>16786.438356414121</c:v>
                </c:pt>
                <c:pt idx="479">
                  <c:v>16870.208239189516</c:v>
                </c:pt>
                <c:pt idx="480">
                  <c:v>16956.770472153268</c:v>
                </c:pt>
                <c:pt idx="481">
                  <c:v>17049.964458954953</c:v>
                </c:pt>
                <c:pt idx="482">
                  <c:v>17144.90368316232</c:v>
                </c:pt>
                <c:pt idx="483">
                  <c:v>17241.937162595772</c:v>
                </c:pt>
                <c:pt idx="484">
                  <c:v>17329.197460861065</c:v>
                </c:pt>
                <c:pt idx="485">
                  <c:v>17407.731720401611</c:v>
                </c:pt>
                <c:pt idx="486">
                  <c:v>17486.615027423293</c:v>
                </c:pt>
                <c:pt idx="487">
                  <c:v>17568.290654972599</c:v>
                </c:pt>
                <c:pt idx="488">
                  <c:v>17651.71151992759</c:v>
                </c:pt>
                <c:pt idx="489">
                  <c:v>17730.245779468136</c:v>
                </c:pt>
                <c:pt idx="490">
                  <c:v>17797.610727237443</c:v>
                </c:pt>
                <c:pt idx="491">
                  <c:v>17857.645826206543</c:v>
                </c:pt>
                <c:pt idx="492">
                  <c:v>17908.954856790166</c:v>
                </c:pt>
                <c:pt idx="493">
                  <c:v>17956.77350154462</c:v>
                </c:pt>
                <c:pt idx="494">
                  <c:v>18011.573006939601</c:v>
                </c:pt>
                <c:pt idx="495">
                  <c:v>18066.721500494259</c:v>
                </c:pt>
                <c:pt idx="496">
                  <c:v>18116.983418295204</c:v>
                </c:pt>
                <c:pt idx="497">
                  <c:v>18160.613582258218</c:v>
                </c:pt>
                <c:pt idx="498">
                  <c:v>18193.074434449991</c:v>
                </c:pt>
                <c:pt idx="499">
                  <c:v>18218.205378520095</c:v>
                </c:pt>
                <c:pt idx="500">
                  <c:v>18241.940162326388</c:v>
                </c:pt>
                <c:pt idx="501">
                  <c:v>18263.580720567326</c:v>
                </c:pt>
                <c:pt idx="502">
                  <c:v>18291.853062306927</c:v>
                </c:pt>
                <c:pt idx="503">
                  <c:v>18318.380196301579</c:v>
                </c:pt>
                <c:pt idx="504">
                  <c:v>18345.605395597773</c:v>
                </c:pt>
                <c:pt idx="505">
                  <c:v>18378.764313091087</c:v>
                </c:pt>
                <c:pt idx="506">
                  <c:v>18412.621325546672</c:v>
                </c:pt>
                <c:pt idx="507">
                  <c:v>18441.940780068951</c:v>
                </c:pt>
                <c:pt idx="508">
                  <c:v>18476.146810344944</c:v>
                </c:pt>
                <c:pt idx="509">
                  <c:v>18512.447125507751</c:v>
                </c:pt>
                <c:pt idx="510">
                  <c:v>18552.935891801269</c:v>
                </c:pt>
                <c:pt idx="511">
                  <c:v>18585.39671433231</c:v>
                </c:pt>
                <c:pt idx="512">
                  <c:v>18618.904679306761</c:v>
                </c:pt>
                <c:pt idx="513">
                  <c:v>18657.997285336467</c:v>
                </c:pt>
                <c:pt idx="514">
                  <c:v>18700.580306856071</c:v>
                </c:pt>
                <c:pt idx="515">
                  <c:v>18738.625829763827</c:v>
                </c:pt>
                <c:pt idx="516">
                  <c:v>18781.208851283434</c:v>
                </c:pt>
                <c:pt idx="517">
                  <c:v>18823.791843142306</c:v>
                </c:pt>
                <c:pt idx="518">
                  <c:v>18870.912422595218</c:v>
                </c:pt>
                <c:pt idx="519">
                  <c:v>18921.872435358437</c:v>
                </c:pt>
                <c:pt idx="520">
                  <c:v>18982.954647110215</c:v>
                </c:pt>
                <c:pt idx="521">
                  <c:v>19052.413850105604</c:v>
                </c:pt>
                <c:pt idx="522">
                  <c:v>19134.089477654914</c:v>
                </c:pt>
                <c:pt idx="523">
                  <c:v>19211.925671893921</c:v>
                </c:pt>
                <c:pt idx="524">
                  <c:v>19293.601299443228</c:v>
                </c:pt>
                <c:pt idx="525">
                  <c:v>19375.276956653266</c:v>
                </c:pt>
                <c:pt idx="526">
                  <c:v>19458.34877412712</c:v>
                </c:pt>
                <c:pt idx="527">
                  <c:v>19549.44850570272</c:v>
                </c:pt>
                <c:pt idx="528">
                  <c:v>19642.991539985542</c:v>
                </c:pt>
                <c:pt idx="529">
                  <c:v>19748.052933520739</c:v>
                </c:pt>
                <c:pt idx="530">
                  <c:v>19862.189413261818</c:v>
                </c:pt>
                <c:pt idx="531">
                  <c:v>19968.646996721563</c:v>
                </c:pt>
                <c:pt idx="532">
                  <c:v>20077.198805746659</c:v>
                </c:pt>
                <c:pt idx="533">
                  <c:v>20184.354454507942</c:v>
                </c:pt>
                <c:pt idx="534">
                  <c:v>20282.085969582204</c:v>
                </c:pt>
                <c:pt idx="535">
                  <c:v>20374.930938563481</c:v>
                </c:pt>
                <c:pt idx="536">
                  <c:v>20462.889331791048</c:v>
                </c:pt>
                <c:pt idx="537">
                  <c:v>20562.017036789854</c:v>
                </c:pt>
                <c:pt idx="538">
                  <c:v>20662.191854571338</c:v>
                </c:pt>
                <c:pt idx="539">
                  <c:v>20749.801200317768</c:v>
                </c:pt>
                <c:pt idx="540">
                  <c:v>20833.571083093164</c:v>
                </c:pt>
                <c:pt idx="541">
                  <c:v>20925.717957112171</c:v>
                </c:pt>
                <c:pt idx="542">
                  <c:v>21019.61003887613</c:v>
                </c:pt>
                <c:pt idx="543">
                  <c:v>21118.388696393798</c:v>
                </c:pt>
                <c:pt idx="544">
                  <c:v>21226.242440117356</c:v>
                </c:pt>
                <c:pt idx="545">
                  <c:v>21342.822192904925</c:v>
                </c:pt>
                <c:pt idx="546">
                  <c:v>21451.024954448887</c:v>
                </c:pt>
                <c:pt idx="547">
                  <c:v>21537.936205233043</c:v>
                </c:pt>
                <c:pt idx="548">
                  <c:v>21616.819541915458</c:v>
                </c:pt>
                <c:pt idx="549">
                  <c:v>21689.769160400749</c:v>
                </c:pt>
                <c:pt idx="550">
                  <c:v>21760.973541480358</c:v>
                </c:pt>
                <c:pt idx="551">
                  <c:v>21836.366462672871</c:v>
                </c:pt>
                <c:pt idx="552">
                  <c:v>21914.202627251143</c:v>
                </c:pt>
                <c:pt idx="553">
                  <c:v>21986.105103293026</c:v>
                </c:pt>
                <c:pt idx="554">
                  <c:v>22053.81909854347</c:v>
                </c:pt>
                <c:pt idx="555">
                  <c:v>22116.646518040197</c:v>
                </c:pt>
                <c:pt idx="556">
                  <c:v>22175.983522047027</c:v>
                </c:pt>
                <c:pt idx="557">
                  <c:v>22240.905196769843</c:v>
                </c:pt>
                <c:pt idx="558">
                  <c:v>22313.156720292864</c:v>
                </c:pt>
                <c:pt idx="559">
                  <c:v>22386.106338778154</c:v>
                </c:pt>
                <c:pt idx="560">
                  <c:v>22457.659796999629</c:v>
                </c:pt>
                <c:pt idx="561">
                  <c:v>22528.864178079242</c:v>
                </c:pt>
                <c:pt idx="562">
                  <c:v>22605.304212054431</c:v>
                </c:pt>
                <c:pt idx="563">
                  <c:v>22682.442311331164</c:v>
                </c:pt>
                <c:pt idx="564">
                  <c:v>22761.325618352847</c:v>
                </c:pt>
                <c:pt idx="565">
                  <c:v>22851.378237145767</c:v>
                </c:pt>
                <c:pt idx="566">
                  <c:v>22948.062669098083</c:v>
                </c:pt>
                <c:pt idx="567">
                  <c:v>23043.699928946258</c:v>
                </c:pt>
                <c:pt idx="568">
                  <c:v>23150.157542066729</c:v>
                </c:pt>
                <c:pt idx="569">
                  <c:v>23269.878662863066</c:v>
                </c:pt>
                <c:pt idx="570">
                  <c:v>23400.071000468368</c:v>
                </c:pt>
                <c:pt idx="571">
                  <c:v>23542.130774467918</c:v>
                </c:pt>
                <c:pt idx="572">
                  <c:v>23696.756050163247</c:v>
                </c:pt>
                <c:pt idx="573">
                  <c:v>23858.711174658783</c:v>
                </c:pt>
                <c:pt idx="574">
                  <c:v>24030.439450661743</c:v>
                </c:pt>
                <c:pt idx="575">
                  <c:v>24211.242783209858</c:v>
                </c:pt>
                <c:pt idx="576">
                  <c:v>24409.847211027874</c:v>
                </c:pt>
                <c:pt idx="577">
                  <c:v>24619.96999809827</c:v>
                </c:pt>
                <c:pt idx="578">
                  <c:v>24837.422663629597</c:v>
                </c:pt>
                <c:pt idx="579">
                  <c:v>25066.04464093217</c:v>
                </c:pt>
                <c:pt idx="580">
                  <c:v>25309.326345495876</c:v>
                </c:pt>
                <c:pt idx="581">
                  <c:v>25565.871646717638</c:v>
                </c:pt>
                <c:pt idx="582">
                  <c:v>25841.265155991983</c:v>
                </c:pt>
                <c:pt idx="583">
                  <c:v>26129.224137301382</c:v>
                </c:pt>
                <c:pt idx="584">
                  <c:v>26431.144780570379</c:v>
                </c:pt>
                <c:pt idx="585">
                  <c:v>26737.95199959309</c:v>
                </c:pt>
                <c:pt idx="586">
                  <c:v>27046.155378879612</c:v>
                </c:pt>
                <c:pt idx="587">
                  <c:v>27352.613550421182</c:v>
                </c:pt>
                <c:pt idx="588">
                  <c:v>27662.562137452656</c:v>
                </c:pt>
                <c:pt idx="589">
                  <c:v>27981.236763208879</c:v>
                </c:pt>
                <c:pt idx="590">
                  <c:v>28300.260406785503</c:v>
                </c:pt>
                <c:pt idx="591">
                  <c:v>28614.397504269149</c:v>
                </c:pt>
                <c:pt idx="592">
                  <c:v>28929.232667054333</c:v>
                </c:pt>
                <c:pt idx="593">
                  <c:v>29248.954405593231</c:v>
                </c:pt>
                <c:pt idx="594">
                  <c:v>29565.883793943773</c:v>
                </c:pt>
                <c:pt idx="595">
                  <c:v>29887.699787708756</c:v>
                </c:pt>
                <c:pt idx="596">
                  <c:v>30221.034111065383</c:v>
                </c:pt>
                <c:pt idx="597">
                  <c:v>30556.462719308834</c:v>
                </c:pt>
                <c:pt idx="598">
                  <c:v>30880.02392081877</c:v>
                </c:pt>
                <c:pt idx="599">
                  <c:v>31198.698516914257</c:v>
                </c:pt>
                <c:pt idx="600">
                  <c:v>31507.599991163053</c:v>
                </c:pt>
                <c:pt idx="601">
                  <c:v>31801.841708489974</c:v>
                </c:pt>
                <c:pt idx="602">
                  <c:v>32075.490039680102</c:v>
                </c:pt>
                <c:pt idx="603">
                  <c:v>32344.60078327619</c:v>
                </c:pt>
                <c:pt idx="604">
                  <c:v>32610.91920634465</c:v>
                </c:pt>
                <c:pt idx="605">
                  <c:v>32866.766412604142</c:v>
                </c:pt>
                <c:pt idx="606">
                  <c:v>33105.859636376408</c:v>
                </c:pt>
                <c:pt idx="607">
                  <c:v>33339.368189432695</c:v>
                </c:pt>
                <c:pt idx="608">
                  <c:v>33548.44389338114</c:v>
                </c:pt>
                <c:pt idx="609">
                  <c:v>33728.549130966981</c:v>
                </c:pt>
                <c:pt idx="610">
                  <c:v>33884.919584746531</c:v>
                </c:pt>
                <c:pt idx="611">
                  <c:v>34025.234151001125</c:v>
                </c:pt>
                <c:pt idx="612">
                  <c:v>34149.492800070038</c:v>
                </c:pt>
                <c:pt idx="613">
                  <c:v>34259.091751538544</c:v>
                </c:pt>
                <c:pt idx="614">
                  <c:v>34358.917551499624</c:v>
                </c:pt>
                <c:pt idx="615">
                  <c:v>34444.083594538832</c:v>
                </c:pt>
                <c:pt idx="616">
                  <c:v>34496.788815046995</c:v>
                </c:pt>
                <c:pt idx="617">
                  <c:v>34519.127438589479</c:v>
                </c:pt>
                <c:pt idx="618">
                  <c:v>34513.542797534225</c:v>
                </c:pt>
                <c:pt idx="619">
                  <c:v>34487.364711020709</c:v>
                </c:pt>
                <c:pt idx="620">
                  <c:v>34440.942226530075</c:v>
                </c:pt>
                <c:pt idx="621">
                  <c:v>34379.860014778285</c:v>
                </c:pt>
                <c:pt idx="622">
                  <c:v>34314.589292574339</c:v>
                </c:pt>
                <c:pt idx="623">
                  <c:v>34233.26271250617</c:v>
                </c:pt>
                <c:pt idx="624">
                  <c:v>34127.852271489835</c:v>
                </c:pt>
                <c:pt idx="625">
                  <c:v>33995.216601516579</c:v>
                </c:pt>
                <c:pt idx="626">
                  <c:v>33839.893290180436</c:v>
                </c:pt>
                <c:pt idx="627">
                  <c:v>33668.863109139747</c:v>
                </c:pt>
                <c:pt idx="628">
                  <c:v>33482.824123696046</c:v>
                </c:pt>
                <c:pt idx="629">
                  <c:v>33281.427375350402</c:v>
                </c:pt>
                <c:pt idx="630">
                  <c:v>33076.191134372995</c:v>
                </c:pt>
                <c:pt idx="631">
                  <c:v>32862.57790215197</c:v>
                </c:pt>
                <c:pt idx="632">
                  <c:v>32639.889643046525</c:v>
                </c:pt>
                <c:pt idx="633">
                  <c:v>32403.588769462614</c:v>
                </c:pt>
                <c:pt idx="634">
                  <c:v>32155.071412003326</c:v>
                </c:pt>
                <c:pt idx="635">
                  <c:v>31897.479027659618</c:v>
                </c:pt>
                <c:pt idx="636">
                  <c:v>31630.462479968151</c:v>
                </c:pt>
                <c:pt idx="637">
                  <c:v>31354.719952873402</c:v>
                </c:pt>
                <c:pt idx="638">
                  <c:v>31076.883140891838</c:v>
                </c:pt>
                <c:pt idx="639">
                  <c:v>30797.999245788324</c:v>
                </c:pt>
                <c:pt idx="640">
                  <c:v>30527.143264786555</c:v>
                </c:pt>
                <c:pt idx="641">
                  <c:v>30263.268114764585</c:v>
                </c:pt>
                <c:pt idx="642">
                  <c:v>30003.930493015192</c:v>
                </c:pt>
                <c:pt idx="643">
                  <c:v>29756.11126017891</c:v>
                </c:pt>
                <c:pt idx="644">
                  <c:v>29528.53636599829</c:v>
                </c:pt>
                <c:pt idx="645">
                  <c:v>29322.253012238198</c:v>
                </c:pt>
                <c:pt idx="646">
                  <c:v>29132.723670626066</c:v>
                </c:pt>
                <c:pt idx="647">
                  <c:v>28956.457866350527</c:v>
                </c:pt>
                <c:pt idx="648">
                  <c:v>28793.804676553449</c:v>
                </c:pt>
                <c:pt idx="649">
                  <c:v>28635.688985368215</c:v>
                </c:pt>
                <c:pt idx="650">
                  <c:v>28490.487843359908</c:v>
                </c:pt>
                <c:pt idx="651">
                  <c:v>28356.805090264708</c:v>
                </c:pt>
                <c:pt idx="652">
                  <c:v>28233.942601459603</c:v>
                </c:pt>
                <c:pt idx="653">
                  <c:v>28124.343649991104</c:v>
                </c:pt>
                <c:pt idx="654">
                  <c:v>28029.753473264875</c:v>
                </c:pt>
                <c:pt idx="655">
                  <c:v>27950.521118762055</c:v>
                </c:pt>
                <c:pt idx="656">
                  <c:v>27888.740841708732</c:v>
                </c:pt>
                <c:pt idx="657">
                  <c:v>27840.922196954281</c:v>
                </c:pt>
                <c:pt idx="658">
                  <c:v>27811.951789913139</c:v>
                </c:pt>
                <c:pt idx="659">
                  <c:v>27792.405457237557</c:v>
                </c:pt>
                <c:pt idx="660">
                  <c:v>27776.349569712602</c:v>
                </c:pt>
                <c:pt idx="661">
                  <c:v>27767.274513167446</c:v>
                </c:pt>
                <c:pt idx="662">
                  <c:v>27763.435050196415</c:v>
                </c:pt>
                <c:pt idx="663">
                  <c:v>27767.972578468991</c:v>
                </c:pt>
                <c:pt idx="664">
                  <c:v>27773.906296666111</c:v>
                </c:pt>
                <c:pt idx="665">
                  <c:v>27769.019720912398</c:v>
                </c:pt>
                <c:pt idx="666">
                  <c:v>27754.35996399053</c:v>
                </c:pt>
                <c:pt idx="667">
                  <c:v>27732.370358268454</c:v>
                </c:pt>
                <c:pt idx="668">
                  <c:v>27714.918340140419</c:v>
                </c:pt>
                <c:pt idx="669">
                  <c:v>27714.220245178145</c:v>
                </c:pt>
                <c:pt idx="670">
                  <c:v>27737.256963682899</c:v>
                </c:pt>
                <c:pt idx="671">
                  <c:v>27786.471768701162</c:v>
                </c:pt>
                <c:pt idx="672">
                  <c:v>27853.836716470469</c:v>
                </c:pt>
                <c:pt idx="673">
                  <c:v>27929.22960800225</c:v>
                </c:pt>
                <c:pt idx="674">
                  <c:v>28008.112915023932</c:v>
                </c:pt>
                <c:pt idx="675">
                  <c:v>28085.600061781799</c:v>
                </c:pt>
                <c:pt idx="676">
                  <c:v>28171.813247264417</c:v>
                </c:pt>
                <c:pt idx="677">
                  <c:v>28275.827498356204</c:v>
                </c:pt>
                <c:pt idx="678">
                  <c:v>28399.388082123576</c:v>
                </c:pt>
                <c:pt idx="679">
                  <c:v>28542.494998566537</c:v>
                </c:pt>
                <c:pt idx="680">
                  <c:v>28706.195330807019</c:v>
                </c:pt>
                <c:pt idx="681">
                  <c:v>28893.979494334933</c:v>
                </c:pt>
                <c:pt idx="682">
                  <c:v>29104.800376367602</c:v>
                </c:pt>
                <c:pt idx="683">
                  <c:v>29345.289760403681</c:v>
                </c:pt>
                <c:pt idx="684">
                  <c:v>29628.362165959363</c:v>
                </c:pt>
                <c:pt idx="685">
                  <c:v>29958.555150967961</c:v>
                </c:pt>
                <c:pt idx="686">
                  <c:v>30333.076365241111</c:v>
                </c:pt>
                <c:pt idx="687">
                  <c:v>30750.878666335411</c:v>
                </c:pt>
                <c:pt idx="688">
                  <c:v>31205.679347894056</c:v>
                </c:pt>
                <c:pt idx="689">
                  <c:v>31702.714003491168</c:v>
                </c:pt>
                <c:pt idx="690">
                  <c:v>32238.14322947718</c:v>
                </c:pt>
                <c:pt idx="691">
                  <c:v>32816.15544732206</c:v>
                </c:pt>
                <c:pt idx="692">
                  <c:v>33449.316158721602</c:v>
                </c:pt>
                <c:pt idx="693">
                  <c:v>34149.492829730771</c:v>
                </c:pt>
                <c:pt idx="694">
                  <c:v>34918.430579112326</c:v>
                </c:pt>
                <c:pt idx="695">
                  <c:v>35764.157409950218</c:v>
                </c:pt>
                <c:pt idx="696">
                  <c:v>36696.795491572258</c:v>
                </c:pt>
                <c:pt idx="697">
                  <c:v>37716.693871459604</c:v>
                </c:pt>
                <c:pt idx="698">
                  <c:v>38813.730350623671</c:v>
                </c:pt>
                <c:pt idx="699">
                  <c:v>39983.71644827303</c:v>
                </c:pt>
                <c:pt idx="700">
                  <c:v>41236.774363396253</c:v>
                </c:pt>
                <c:pt idx="701">
                  <c:v>42571.158888248363</c:v>
                </c:pt>
                <c:pt idx="702">
                  <c:v>43984.077642980301</c:v>
                </c:pt>
                <c:pt idx="703">
                  <c:v>45497.171245154452</c:v>
                </c:pt>
                <c:pt idx="704">
                  <c:v>47124.052249927809</c:v>
                </c:pt>
                <c:pt idx="705">
                  <c:v>48866.814971847933</c:v>
                </c:pt>
                <c:pt idx="706">
                  <c:v>50717.082390010481</c:v>
                </c:pt>
                <c:pt idx="707">
                  <c:v>52674.156379792439</c:v>
                </c:pt>
                <c:pt idx="708">
                  <c:v>54734.546585025382</c:v>
                </c:pt>
                <c:pt idx="709">
                  <c:v>56889.526937323819</c:v>
                </c:pt>
                <c:pt idx="710">
                  <c:v>59129.324314841055</c:v>
                </c:pt>
                <c:pt idx="711">
                  <c:v>61463.013774122257</c:v>
                </c:pt>
                <c:pt idx="712">
                  <c:v>63902.811739721314</c:v>
                </c:pt>
                <c:pt idx="713">
                  <c:v>66456.746185061478</c:v>
                </c:pt>
                <c:pt idx="714">
                  <c:v>69128.656573113738</c:v>
                </c:pt>
                <c:pt idx="715">
                  <c:v>71917.146713953582</c:v>
                </c:pt>
                <c:pt idx="716">
                  <c:v>74818.377144609971</c:v>
                </c:pt>
                <c:pt idx="717">
                  <c:v>77822.923790717323</c:v>
                </c:pt>
                <c:pt idx="718">
                  <c:v>80910.193177156674</c:v>
                </c:pt>
                <c:pt idx="719">
                  <c:v>84067.968938695558</c:v>
                </c:pt>
                <c:pt idx="720">
                  <c:v>87288.921107890827</c:v>
                </c:pt>
                <c:pt idx="721">
                  <c:v>90545.12644980551</c:v>
                </c:pt>
                <c:pt idx="722">
                  <c:v>93827.858925714841</c:v>
                </c:pt>
                <c:pt idx="723">
                  <c:v>97126.647289149114</c:v>
                </c:pt>
                <c:pt idx="724">
                  <c:v>100430.67127581825</c:v>
                </c:pt>
                <c:pt idx="725">
                  <c:v>103715.49800695365</c:v>
                </c:pt>
                <c:pt idx="726">
                  <c:v>106979.03322732929</c:v>
                </c:pt>
                <c:pt idx="727">
                  <c:v>110212.5508685596</c:v>
                </c:pt>
                <c:pt idx="728">
                  <c:v>113391.61814085829</c:v>
                </c:pt>
                <c:pt idx="729">
                  <c:v>116489.35877376732</c:v>
                </c:pt>
                <c:pt idx="730">
                  <c:v>119481.33994783963</c:v>
                </c:pt>
                <c:pt idx="731">
                  <c:v>122354.2980367564</c:v>
                </c:pt>
                <c:pt idx="732">
                  <c:v>125072.28186181819</c:v>
                </c:pt>
                <c:pt idx="733">
                  <c:v>127600.03822064483</c:v>
                </c:pt>
                <c:pt idx="734">
                  <c:v>129926.39780146508</c:v>
                </c:pt>
                <c:pt idx="735">
                  <c:v>132031.46528344371</c:v>
                </c:pt>
                <c:pt idx="736">
                  <c:v>133899.53376721544</c:v>
                </c:pt>
                <c:pt idx="737">
                  <c:v>135524.32054642343</c:v>
                </c:pt>
                <c:pt idx="738">
                  <c:v>136888.02452579784</c:v>
                </c:pt>
                <c:pt idx="739">
                  <c:v>137984.01389217924</c:v>
                </c:pt>
                <c:pt idx="740">
                  <c:v>138804.60974928629</c:v>
                </c:pt>
                <c:pt idx="741">
                  <c:v>139332.7090671506</c:v>
                </c:pt>
                <c:pt idx="742">
                  <c:v>139562.37818689659</c:v>
                </c:pt>
                <c:pt idx="743">
                  <c:v>139486.98529536481</c:v>
                </c:pt>
                <c:pt idx="744">
                  <c:v>139107.57750533795</c:v>
                </c:pt>
                <c:pt idx="745">
                  <c:v>138431.48469527694</c:v>
                </c:pt>
                <c:pt idx="746">
                  <c:v>137449.28276115548</c:v>
                </c:pt>
                <c:pt idx="747">
                  <c:v>136174.93336493321</c:v>
                </c:pt>
                <c:pt idx="748">
                  <c:v>134623.79426951203</c:v>
                </c:pt>
                <c:pt idx="749">
                  <c:v>132805.28960857898</c:v>
                </c:pt>
                <c:pt idx="750">
                  <c:v>130738.26761984738</c:v>
                </c:pt>
                <c:pt idx="751">
                  <c:v>128441.92558851167</c:v>
                </c:pt>
                <c:pt idx="752">
                  <c:v>125931.27222999267</c:v>
                </c:pt>
                <c:pt idx="753">
                  <c:v>123220.26923591069</c:v>
                </c:pt>
                <c:pt idx="754">
                  <c:v>120326.01963623411</c:v>
                </c:pt>
                <c:pt idx="755">
                  <c:v>117274.00339285344</c:v>
                </c:pt>
                <c:pt idx="756">
                  <c:v>114086.90820645302</c:v>
                </c:pt>
                <c:pt idx="757">
                  <c:v>110780.44091707666</c:v>
                </c:pt>
                <c:pt idx="758">
                  <c:v>107371.70455469274</c:v>
                </c:pt>
                <c:pt idx="759">
                  <c:v>103884.08491494786</c:v>
                </c:pt>
                <c:pt idx="760">
                  <c:v>100332.24166578171</c:v>
                </c:pt>
                <c:pt idx="761">
                  <c:v>96727.34414862626</c:v>
                </c:pt>
                <c:pt idx="762">
                  <c:v>93098.362829844118</c:v>
                </c:pt>
                <c:pt idx="763">
                  <c:v>89470.777641665045</c:v>
                </c:pt>
                <c:pt idx="764">
                  <c:v>85856.456020483311</c:v>
                </c:pt>
                <c:pt idx="765">
                  <c:v>82265.869212768594</c:v>
                </c:pt>
                <c:pt idx="766">
                  <c:v>78721.704889544519</c:v>
                </c:pt>
                <c:pt idx="767">
                  <c:v>75240.018908675294</c:v>
                </c:pt>
                <c:pt idx="768">
                  <c:v>71826.046952717254</c:v>
                </c:pt>
                <c:pt idx="769">
                  <c:v>68483.628454980702</c:v>
                </c:pt>
                <c:pt idx="770">
                  <c:v>65234.752961866223</c:v>
                </c:pt>
                <c:pt idx="771">
                  <c:v>62081.165710779511</c:v>
                </c:pt>
                <c:pt idx="772">
                  <c:v>59022.168666079771</c:v>
                </c:pt>
                <c:pt idx="773">
                  <c:v>56071.723400744391</c:v>
                </c:pt>
                <c:pt idx="774">
                  <c:v>53234.367502367415</c:v>
                </c:pt>
                <c:pt idx="775">
                  <c:v>50505.912430835946</c:v>
                </c:pt>
                <c:pt idx="776">
                  <c:v>47884.962085207626</c:v>
                </c:pt>
                <c:pt idx="777">
                  <c:v>45369.422150934908</c:v>
                </c:pt>
                <c:pt idx="778">
                  <c:v>42957.547479594301</c:v>
                </c:pt>
                <c:pt idx="779">
                  <c:v>40646.894738817857</c:v>
                </c:pt>
                <c:pt idx="780">
                  <c:v>38438.860118530116</c:v>
                </c:pt>
                <c:pt idx="781">
                  <c:v>36338.330194484792</c:v>
                </c:pt>
                <c:pt idx="782">
                  <c:v>34340.418361267446</c:v>
                </c:pt>
                <c:pt idx="783">
                  <c:v>32443.030393312725</c:v>
                </c:pt>
                <c:pt idx="784">
                  <c:v>30647.213433064029</c:v>
                </c:pt>
                <c:pt idx="785">
                  <c:v>28948.080875106913</c:v>
                </c:pt>
                <c:pt idx="786">
                  <c:v>27338.651888461587</c:v>
                </c:pt>
                <c:pt idx="787">
                  <c:v>25819.275579930643</c:v>
                </c:pt>
                <c:pt idx="788">
                  <c:v>24383.32007703323</c:v>
                </c:pt>
                <c:pt idx="789">
                  <c:v>23026.247881157491</c:v>
                </c:pt>
                <c:pt idx="790">
                  <c:v>21735.842567749522</c:v>
                </c:pt>
                <c:pt idx="791">
                  <c:v>20514.547409855808</c:v>
                </c:pt>
                <c:pt idx="792">
                  <c:v>19360.268181910993</c:v>
                </c:pt>
                <c:pt idx="793">
                  <c:v>18267.420213199093</c:v>
                </c:pt>
                <c:pt idx="794">
                  <c:v>17229.371690560718</c:v>
                </c:pt>
                <c:pt idx="795">
                  <c:v>16246.471631816266</c:v>
                </c:pt>
                <c:pt idx="796">
                  <c:v>15323.606701701647</c:v>
                </c:pt>
                <c:pt idx="797">
                  <c:v>14462.173030819944</c:v>
                </c:pt>
                <c:pt idx="798">
                  <c:v>13647.510891910017</c:v>
                </c:pt>
                <c:pt idx="799">
                  <c:v>12875.780792340101</c:v>
                </c:pt>
                <c:pt idx="800">
                  <c:v>12142.09618601721</c:v>
                </c:pt>
                <c:pt idx="801">
                  <c:v>11448.900345987839</c:v>
                </c:pt>
                <c:pt idx="802">
                  <c:v>10792.353868602409</c:v>
                </c:pt>
                <c:pt idx="803">
                  <c:v>10169.664374011838</c:v>
                </c:pt>
                <c:pt idx="804">
                  <c:v>9588.8598356393286</c:v>
                </c:pt>
                <c:pt idx="805">
                  <c:v>9049.5911763430158</c:v>
                </c:pt>
                <c:pt idx="806">
                  <c:v>8539.2929240878457</c:v>
                </c:pt>
                <c:pt idx="807">
                  <c:v>8056.2199304503283</c:v>
                </c:pt>
                <c:pt idx="808">
                  <c:v>7600.0230589671382</c:v>
                </c:pt>
                <c:pt idx="809">
                  <c:v>7176.6360871568568</c:v>
                </c:pt>
                <c:pt idx="810">
                  <c:v>6775.5877685497844</c:v>
                </c:pt>
                <c:pt idx="811">
                  <c:v>6393.7366758156986</c:v>
                </c:pt>
                <c:pt idx="812">
                  <c:v>6032.4790285398731</c:v>
                </c:pt>
                <c:pt idx="813">
                  <c:v>5689.0225061946821</c:v>
                </c:pt>
                <c:pt idx="814">
                  <c:v>5361.2728238933068</c:v>
                </c:pt>
                <c:pt idx="815">
                  <c:v>5054.1165573894623</c:v>
                </c:pt>
                <c:pt idx="816">
                  <c:v>4769.2989440888268</c:v>
                </c:pt>
                <c:pt idx="817">
                  <c:v>4512.0555775655212</c:v>
                </c:pt>
                <c:pt idx="818">
                  <c:v>4271.5661935294402</c:v>
                </c:pt>
                <c:pt idx="819">
                  <c:v>4046.7836791979071</c:v>
                </c:pt>
                <c:pt idx="820">
                  <c:v>3838.7551176928687</c:v>
                </c:pt>
                <c:pt idx="821">
                  <c:v>3633.8679241965933</c:v>
                </c:pt>
                <c:pt idx="822">
                  <c:v>3430.7259384452673</c:v>
                </c:pt>
                <c:pt idx="823">
                  <c:v>3234.5648133344716</c:v>
                </c:pt>
                <c:pt idx="824">
                  <c:v>3047.8277329285033</c:v>
                </c:pt>
                <c:pt idx="825">
                  <c:v>2872.95811857751</c:v>
                </c:pt>
                <c:pt idx="826">
                  <c:v>2713.795314609602</c:v>
                </c:pt>
                <c:pt idx="827">
                  <c:v>2568.2451547808869</c:v>
                </c:pt>
                <c:pt idx="828">
                  <c:v>2432.1190693177305</c:v>
                </c:pt>
                <c:pt idx="829">
                  <c:v>2309.605627993767</c:v>
                </c:pt>
                <c:pt idx="830">
                  <c:v>2198.2614984410438</c:v>
                </c:pt>
                <c:pt idx="831">
                  <c:v>2092.5019802828438</c:v>
                </c:pt>
                <c:pt idx="832">
                  <c:v>1990.9310022375464</c:v>
                </c:pt>
                <c:pt idx="833">
                  <c:v>1888.3128817488405</c:v>
                </c:pt>
                <c:pt idx="834">
                  <c:v>1788.1380639673566</c:v>
                </c:pt>
                <c:pt idx="835">
                  <c:v>1696.3402077687545</c:v>
                </c:pt>
                <c:pt idx="836">
                  <c:v>1613.268419955632</c:v>
                </c:pt>
                <c:pt idx="837">
                  <c:v>1543.8092169602405</c:v>
                </c:pt>
                <c:pt idx="838">
                  <c:v>1483.4251001707335</c:v>
                </c:pt>
                <c:pt idx="839">
                  <c:v>1424.7861614654455</c:v>
                </c:pt>
                <c:pt idx="840">
                  <c:v>1358.8174036206842</c:v>
                </c:pt>
                <c:pt idx="841">
                  <c:v>1283.0754349470351</c:v>
                </c:pt>
                <c:pt idx="842">
                  <c:v>1202.7959676615399</c:v>
                </c:pt>
                <c:pt idx="843">
                  <c:v>1132.2896518834707</c:v>
                </c:pt>
                <c:pt idx="844">
                  <c:v>1074.6978556215909</c:v>
                </c:pt>
                <c:pt idx="845">
                  <c:v>1025.483050603324</c:v>
                </c:pt>
                <c:pt idx="846">
                  <c:v>984.29618934753341</c:v>
                </c:pt>
                <c:pt idx="847">
                  <c:v>951.48628967462446</c:v>
                </c:pt>
                <c:pt idx="848">
                  <c:v>912.39368364491975</c:v>
                </c:pt>
                <c:pt idx="849">
                  <c:v>874.69726753975954</c:v>
                </c:pt>
                <c:pt idx="850">
                  <c:v>836.30269715086536</c:v>
                </c:pt>
                <c:pt idx="851">
                  <c:v>797.21009112116042</c:v>
                </c:pt>
                <c:pt idx="852">
                  <c:v>765.44733389165992</c:v>
                </c:pt>
                <c:pt idx="853">
                  <c:v>737.17502181278974</c:v>
                </c:pt>
                <c:pt idx="854">
                  <c:v>706.11032988483066</c:v>
                </c:pt>
                <c:pt idx="855">
                  <c:v>671.90429960883898</c:v>
                </c:pt>
                <c:pt idx="856">
                  <c:v>637.000204031306</c:v>
                </c:pt>
                <c:pt idx="857">
                  <c:v>608.37881481056877</c:v>
                </c:pt>
                <c:pt idx="858">
                  <c:v>576.61605758106828</c:v>
                </c:pt>
                <c:pt idx="859">
                  <c:v>550.43797106755312</c:v>
                </c:pt>
                <c:pt idx="860">
                  <c:v>539.26865929631333</c:v>
                </c:pt>
                <c:pt idx="861">
                  <c:v>535.42919632527764</c:v>
                </c:pt>
                <c:pt idx="862">
                  <c:v>528.44839500620969</c:v>
                </c:pt>
                <c:pt idx="863">
                  <c:v>514.83578052774783</c:v>
                </c:pt>
                <c:pt idx="864">
                  <c:v>500.52507108701377</c:v>
                </c:pt>
                <c:pt idx="865">
                  <c:v>478.18644754453425</c:v>
                </c:pt>
                <c:pt idx="866">
                  <c:v>448.86696336152482</c:v>
                </c:pt>
                <c:pt idx="867">
                  <c:v>420.24560380151848</c:v>
                </c:pt>
                <c:pt idx="868">
                  <c:v>392.32230954305351</c:v>
                </c:pt>
                <c:pt idx="869">
                  <c:v>375.91737453696453</c:v>
                </c:pt>
                <c:pt idx="870">
                  <c:v>367.54038329335197</c:v>
                </c:pt>
                <c:pt idx="871">
                  <c:v>360.55955231355301</c:v>
                </c:pt>
                <c:pt idx="872">
                  <c:v>359.86145735128076</c:v>
                </c:pt>
                <c:pt idx="873">
                  <c:v>354.97491125829856</c:v>
                </c:pt>
                <c:pt idx="874">
                  <c:v>352.18259073067134</c:v>
                </c:pt>
                <c:pt idx="875">
                  <c:v>342.40940956251427</c:v>
                </c:pt>
                <c:pt idx="876">
                  <c:v>328.79682474478335</c:v>
                </c:pt>
                <c:pt idx="877">
                  <c:v>320.07078602003469</c:v>
                </c:pt>
                <c:pt idx="878">
                  <c:v>310.99572947488076</c:v>
                </c:pt>
                <c:pt idx="879">
                  <c:v>299.12829308063783</c:v>
                </c:pt>
                <c:pt idx="880">
                  <c:v>284.46859548022945</c:v>
                </c:pt>
                <c:pt idx="881">
                  <c:v>263.87515002196869</c:v>
                </c:pt>
                <c:pt idx="882">
                  <c:v>248.8663752796933</c:v>
                </c:pt>
                <c:pt idx="883">
                  <c:v>231.06528000979065</c:v>
                </c:pt>
                <c:pt idx="884">
                  <c:v>218.84885545587341</c:v>
                </c:pt>
                <c:pt idx="885">
                  <c:v>212.21704229647969</c:v>
                </c:pt>
                <c:pt idx="886">
                  <c:v>206.63237158049432</c:v>
                </c:pt>
                <c:pt idx="887">
                  <c:v>200.00061774256238</c:v>
                </c:pt>
                <c:pt idx="888">
                  <c:v>191.97267398008594</c:v>
                </c:pt>
                <c:pt idx="889">
                  <c:v>186.73702108450581</c:v>
                </c:pt>
                <c:pt idx="890">
                  <c:v>182.548540293065</c:v>
                </c:pt>
                <c:pt idx="891">
                  <c:v>169.9830682580116</c:v>
                </c:pt>
                <c:pt idx="892">
                  <c:v>159.86086926944927</c:v>
                </c:pt>
                <c:pt idx="893">
                  <c:v>148.34251001707335</c:v>
                </c:pt>
                <c:pt idx="894">
                  <c:v>134.12594373619027</c:v>
                </c:pt>
                <c:pt idx="895">
                  <c:v>123.28912875824892</c:v>
                </c:pt>
                <c:pt idx="896">
                  <c:v>120.88714344915937</c:v>
                </c:pt>
                <c:pt idx="897">
                  <c:v>129.50207307598691</c:v>
                </c:pt>
                <c:pt idx="898">
                  <c:v>140.94773387694673</c:v>
                </c:pt>
                <c:pt idx="899">
                  <c:v>146.94634975325974</c:v>
                </c:pt>
                <c:pt idx="900">
                  <c:v>144.85209452717388</c:v>
                </c:pt>
                <c:pt idx="901">
                  <c:v>131.33089442132101</c:v>
                </c:pt>
                <c:pt idx="902">
                  <c:v>120.88061808836315</c:v>
                </c:pt>
                <c:pt idx="903">
                  <c:v>107.60640288864728</c:v>
                </c:pt>
                <c:pt idx="904">
                  <c:v>91.21878974939915</c:v>
                </c:pt>
                <c:pt idx="905">
                  <c:v>79.134207144296468</c:v>
                </c:pt>
                <c:pt idx="906">
                  <c:v>70.671081138173761</c:v>
                </c:pt>
                <c:pt idx="907">
                  <c:v>56.273940327620657</c:v>
                </c:pt>
                <c:pt idx="908">
                  <c:v>39.572457334074223</c:v>
                </c:pt>
                <c:pt idx="909">
                  <c:v>24.833268974875494</c:v>
                </c:pt>
                <c:pt idx="910">
                  <c:v>13.437853452046587</c:v>
                </c:pt>
                <c:pt idx="911">
                  <c:v>2.6097883897183438</c:v>
                </c:pt>
                <c:pt idx="912">
                  <c:v>8.7617799054734602E-2</c:v>
                </c:pt>
                <c:pt idx="913">
                  <c:v>6.9629455590711276</c:v>
                </c:pt>
                <c:pt idx="914">
                  <c:v>20.395489740288063</c:v>
                </c:pt>
                <c:pt idx="915">
                  <c:v>32.923885861726568</c:v>
                </c:pt>
                <c:pt idx="916">
                  <c:v>49.937370083525117</c:v>
                </c:pt>
                <c:pt idx="917">
                  <c:v>65.134104877462633</c:v>
                </c:pt>
                <c:pt idx="918">
                  <c:v>69.97399464075184</c:v>
                </c:pt>
                <c:pt idx="919">
                  <c:v>68.084042529049526</c:v>
                </c:pt>
                <c:pt idx="920">
                  <c:v>64.809319874196092</c:v>
                </c:pt>
                <c:pt idx="921">
                  <c:v>53.047623985582845</c:v>
                </c:pt>
                <c:pt idx="922">
                  <c:v>38.523001353656277</c:v>
                </c:pt>
                <c:pt idx="923">
                  <c:v>21.789544092208349</c:v>
                </c:pt>
                <c:pt idx="924">
                  <c:v>5.092658511950158</c:v>
                </c:pt>
                <c:pt idx="925">
                  <c:v>-3.5305761195271392</c:v>
                </c:pt>
                <c:pt idx="926">
                  <c:v>-0.31336562187314521</c:v>
                </c:pt>
                <c:pt idx="927">
                  <c:v>9.660796658807584</c:v>
                </c:pt>
                <c:pt idx="928">
                  <c:v>20.238732777524259</c:v>
                </c:pt>
                <c:pt idx="929">
                  <c:v>26.062142716458673</c:v>
                </c:pt>
                <c:pt idx="930">
                  <c:v>28.24766401149898</c:v>
                </c:pt>
                <c:pt idx="931">
                  <c:v>24.936962890073655</c:v>
                </c:pt>
                <c:pt idx="932">
                  <c:v>7.5785243680020562</c:v>
                </c:pt>
                <c:pt idx="933">
                  <c:v>-13.559047198470978</c:v>
                </c:pt>
                <c:pt idx="934">
                  <c:v>-25.501317616754235</c:v>
                </c:pt>
                <c:pt idx="935">
                  <c:v>-29.143180798587856</c:v>
                </c:pt>
                <c:pt idx="936">
                  <c:v>-25.189820620927275</c:v>
                </c:pt>
                <c:pt idx="937">
                  <c:v>-10.525406964307082</c:v>
                </c:pt>
                <c:pt idx="938">
                  <c:v>8.8992573931575141</c:v>
                </c:pt>
                <c:pt idx="939">
                  <c:v>23.175234118017112</c:v>
                </c:pt>
                <c:pt idx="940">
                  <c:v>22.634874922628097</c:v>
                </c:pt>
                <c:pt idx="941">
                  <c:v>20.294346647946611</c:v>
                </c:pt>
                <c:pt idx="942">
                  <c:v>22.302645075907691</c:v>
                </c:pt>
                <c:pt idx="943">
                  <c:v>24.816273376074424</c:v>
                </c:pt>
                <c:pt idx="944">
                  <c:v>37.416062876769786</c:v>
                </c:pt>
                <c:pt idx="945">
                  <c:v>61.878098143801999</c:v>
                </c:pt>
                <c:pt idx="946">
                  <c:v>85.84126957796299</c:v>
                </c:pt>
                <c:pt idx="947">
                  <c:v>96.190284175655819</c:v>
                </c:pt>
                <c:pt idx="948">
                  <c:v>93.022429134205979</c:v>
                </c:pt>
                <c:pt idx="949">
                  <c:v>86.038483777663373</c:v>
                </c:pt>
                <c:pt idx="950">
                  <c:v>73.451567034175099</c:v>
                </c:pt>
                <c:pt idx="951">
                  <c:v>60.501454640915263</c:v>
                </c:pt>
                <c:pt idx="952">
                  <c:v>56.897468212430617</c:v>
                </c:pt>
                <c:pt idx="953">
                  <c:v>55.06206218483856</c:v>
                </c:pt>
                <c:pt idx="954">
                  <c:v>52.649310030435238</c:v>
                </c:pt>
                <c:pt idx="955">
                  <c:v>52.936781834239738</c:v>
                </c:pt>
                <c:pt idx="956">
                  <c:v>58.877470303120809</c:v>
                </c:pt>
                <c:pt idx="957">
                  <c:v>64.781231162041436</c:v>
                </c:pt>
                <c:pt idx="958">
                  <c:v>70.735741531518144</c:v>
                </c:pt>
                <c:pt idx="959">
                  <c:v>80.050753389587726</c:v>
                </c:pt>
                <c:pt idx="960">
                  <c:v>88.984891802274134</c:v>
                </c:pt>
                <c:pt idx="961">
                  <c:v>95.683085677403966</c:v>
                </c:pt>
                <c:pt idx="962">
                  <c:v>103.09654807799249</c:v>
                </c:pt>
                <c:pt idx="963">
                  <c:v>108.18588458808274</c:v>
                </c:pt>
                <c:pt idx="964">
                  <c:v>110.06002753021967</c:v>
                </c:pt>
                <c:pt idx="965">
                  <c:v>110.37345247355459</c:v>
                </c:pt>
                <c:pt idx="966">
                  <c:v>109.65328992749876</c:v>
                </c:pt>
                <c:pt idx="967">
                  <c:v>106.34510996819924</c:v>
                </c:pt>
                <c:pt idx="968">
                  <c:v>105.03882171898815</c:v>
                </c:pt>
                <c:pt idx="969">
                  <c:v>111.86271777163796</c:v>
                </c:pt>
                <c:pt idx="970">
                  <c:v>124.06463822814909</c:v>
                </c:pt>
                <c:pt idx="971">
                  <c:v>133.69826565745967</c:v>
                </c:pt>
                <c:pt idx="972">
                  <c:v>139.71194918506578</c:v>
                </c:pt>
                <c:pt idx="973">
                  <c:v>149.38965246048173</c:v>
                </c:pt>
                <c:pt idx="974">
                  <c:v>158.46470900563565</c:v>
                </c:pt>
                <c:pt idx="975">
                  <c:v>164.74744502316236</c:v>
                </c:pt>
                <c:pt idx="976">
                  <c:v>168.23786051306183</c:v>
                </c:pt>
                <c:pt idx="977">
                  <c:v>169.9830682580116</c:v>
                </c:pt>
                <c:pt idx="978">
                  <c:v>171.37922852182518</c:v>
                </c:pt>
                <c:pt idx="979">
                  <c:v>171.72827600296134</c:v>
                </c:pt>
                <c:pt idx="980">
                  <c:v>165.44553998543461</c:v>
                </c:pt>
                <c:pt idx="981">
                  <c:v>159.16277430717702</c:v>
                </c:pt>
                <c:pt idx="982">
                  <c:v>155.67238847800846</c:v>
                </c:pt>
                <c:pt idx="983">
                  <c:v>153.92718073305869</c:v>
                </c:pt>
                <c:pt idx="984">
                  <c:v>158.81375648677178</c:v>
                </c:pt>
                <c:pt idx="985">
                  <c:v>168.93595547533408</c:v>
                </c:pt>
                <c:pt idx="986">
                  <c:v>178.01101202048804</c:v>
                </c:pt>
                <c:pt idx="987">
                  <c:v>186.3880032641006</c:v>
                </c:pt>
                <c:pt idx="988">
                  <c:v>191.62362649894982</c:v>
                </c:pt>
                <c:pt idx="989">
                  <c:v>194.76496484698225</c:v>
                </c:pt>
                <c:pt idx="990">
                  <c:v>197.55731503534042</c:v>
                </c:pt>
                <c:pt idx="991">
                  <c:v>191.97267398008594</c:v>
                </c:pt>
                <c:pt idx="992">
                  <c:v>179.40717228430162</c:v>
                </c:pt>
                <c:pt idx="993">
                  <c:v>160.20991675058539</c:v>
                </c:pt>
                <c:pt idx="994">
                  <c:v>134.26775169058456</c:v>
                </c:pt>
                <c:pt idx="995">
                  <c:v>102.79638148136625</c:v>
                </c:pt>
                <c:pt idx="996">
                  <c:v>94.606638431874373</c:v>
                </c:pt>
                <c:pt idx="997">
                  <c:v>94.606638431874373</c:v>
                </c:pt>
                <c:pt idx="998">
                  <c:v>94.606638431874373</c:v>
                </c:pt>
                <c:pt idx="999">
                  <c:v>94.606638431874373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06-4E46-B5E5-5C33EF120DB7}"/>
            </c:ext>
          </c:extLst>
        </c:ser>
        <c:ser>
          <c:idx val="4"/>
          <c:order val="4"/>
          <c:tx>
            <c:strRef>
              <c:f>origin!$F$1</c:f>
              <c:strCache>
                <c:ptCount val="1"/>
                <c:pt idx="0">
                  <c:v>neo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origin!$F$2:$F$1252</c:f>
              <c:numCache>
                <c:formatCode>General</c:formatCode>
                <c:ptCount val="1251"/>
                <c:pt idx="0">
                  <c:v>6443.6007671562857</c:v>
                </c:pt>
                <c:pt idx="1">
                  <c:v>6504.4952301844341</c:v>
                </c:pt>
                <c:pt idx="2">
                  <c:v>6553.5974321182421</c:v>
                </c:pt>
                <c:pt idx="3">
                  <c:v>6620.6779993270284</c:v>
                </c:pt>
                <c:pt idx="4">
                  <c:v>6684.9554880789619</c:v>
                </c:pt>
                <c:pt idx="5">
                  <c:v>6756.86894917887</c:v>
                </c:pt>
                <c:pt idx="6">
                  <c:v>6900.1159241117512</c:v>
                </c:pt>
                <c:pt idx="7">
                  <c:v>7031.5706379502935</c:v>
                </c:pt>
                <c:pt idx="8">
                  <c:v>7086.9556019425618</c:v>
                </c:pt>
                <c:pt idx="9">
                  <c:v>7225.7563144956102</c:v>
                </c:pt>
                <c:pt idx="10">
                  <c:v>7363.3971325147895</c:v>
                </c:pt>
                <c:pt idx="11">
                  <c:v>7380.9888662784761</c:v>
                </c:pt>
                <c:pt idx="12">
                  <c:v>7506.1608180585581</c:v>
                </c:pt>
                <c:pt idx="13">
                  <c:v>7646.5080566567658</c:v>
                </c:pt>
                <c:pt idx="14">
                  <c:v>7824.1652360944427</c:v>
                </c:pt>
                <c:pt idx="15">
                  <c:v>7982.1042084563378</c:v>
                </c:pt>
                <c:pt idx="16">
                  <c:v>8050.8279595881049</c:v>
                </c:pt>
                <c:pt idx="17">
                  <c:v>8228.3884811479584</c:v>
                </c:pt>
                <c:pt idx="18">
                  <c:v>8379.271428428814</c:v>
                </c:pt>
                <c:pt idx="19">
                  <c:v>8556.6386342330225</c:v>
                </c:pt>
                <c:pt idx="20">
                  <c:v>8737.8721551501312</c:v>
                </c:pt>
                <c:pt idx="21">
                  <c:v>8865.3638959979507</c:v>
                </c:pt>
                <c:pt idx="22">
                  <c:v>9057.7130728646407</c:v>
                </c:pt>
                <c:pt idx="23">
                  <c:v>9247.1625133966572</c:v>
                </c:pt>
                <c:pt idx="24">
                  <c:v>9471.4087899447568</c:v>
                </c:pt>
                <c:pt idx="25">
                  <c:v>9721.8493513827452</c:v>
                </c:pt>
                <c:pt idx="26">
                  <c:v>9913.2319494712101</c:v>
                </c:pt>
                <c:pt idx="27">
                  <c:v>10128.779017015289</c:v>
                </c:pt>
                <c:pt idx="28">
                  <c:v>10413.919756591538</c:v>
                </c:pt>
                <c:pt idx="29">
                  <c:v>10634.299718026741</c:v>
                </c:pt>
                <c:pt idx="30">
                  <c:v>10922.340193937664</c:v>
                </c:pt>
                <c:pt idx="31">
                  <c:v>11104.057004243883</c:v>
                </c:pt>
                <c:pt idx="32">
                  <c:v>11365.999853142741</c:v>
                </c:pt>
                <c:pt idx="33">
                  <c:v>11676.271640952829</c:v>
                </c:pt>
                <c:pt idx="34">
                  <c:v>11871.520554154193</c:v>
                </c:pt>
                <c:pt idx="35">
                  <c:v>12189.524972190076</c:v>
                </c:pt>
                <c:pt idx="36">
                  <c:v>12462.100187649407</c:v>
                </c:pt>
                <c:pt idx="37">
                  <c:v>12747.240927225655</c:v>
                </c:pt>
                <c:pt idx="38">
                  <c:v>13070.078239152663</c:v>
                </c:pt>
                <c:pt idx="39">
                  <c:v>13332.987666829746</c:v>
                </c:pt>
                <c:pt idx="40">
                  <c:v>13583.33157038991</c:v>
                </c:pt>
                <c:pt idx="41">
                  <c:v>13881.037834083078</c:v>
                </c:pt>
                <c:pt idx="42">
                  <c:v>14178.744097776245</c:v>
                </c:pt>
                <c:pt idx="43">
                  <c:v>14438.753789118655</c:v>
                </c:pt>
                <c:pt idx="44">
                  <c:v>14754.82504959809</c:v>
                </c:pt>
                <c:pt idx="45">
                  <c:v>15038.032631617891</c:v>
                </c:pt>
                <c:pt idx="46">
                  <c:v>15329.939422641712</c:v>
                </c:pt>
                <c:pt idx="47">
                  <c:v>15589.949113984121</c:v>
                </c:pt>
                <c:pt idx="48">
                  <c:v>15874.123274782145</c:v>
                </c:pt>
                <c:pt idx="49">
                  <c:v>16151.531384132597</c:v>
                </c:pt>
                <c:pt idx="50">
                  <c:v>16334.214773217042</c:v>
                </c:pt>
                <c:pt idx="51">
                  <c:v>16583.592097998982</c:v>
                </c:pt>
                <c:pt idx="52">
                  <c:v>16877.432046579252</c:v>
                </c:pt>
                <c:pt idx="53">
                  <c:v>17106.511217018473</c:v>
                </c:pt>
                <c:pt idx="54">
                  <c:v>17342.35643890527</c:v>
                </c:pt>
                <c:pt idx="55">
                  <c:v>17592.700342465432</c:v>
                </c:pt>
                <c:pt idx="56">
                  <c:v>17838.211352134476</c:v>
                </c:pt>
                <c:pt idx="57">
                  <c:v>18059.557892347901</c:v>
                </c:pt>
                <c:pt idx="58">
                  <c:v>18306.03548079517</c:v>
                </c:pt>
                <c:pt idx="59">
                  <c:v>18448.122561194181</c:v>
                </c:pt>
                <c:pt idx="60">
                  <c:v>18746.795403665572</c:v>
                </c:pt>
                <c:pt idx="61">
                  <c:v>19018.404040346679</c:v>
                </c:pt>
                <c:pt idx="62">
                  <c:v>19282.280046801985</c:v>
                </c:pt>
                <c:pt idx="63">
                  <c:v>19358.639770281727</c:v>
                </c:pt>
                <c:pt idx="64">
                  <c:v>19172.090066084384</c:v>
                </c:pt>
                <c:pt idx="65">
                  <c:v>19869.959943962527</c:v>
                </c:pt>
                <c:pt idx="66">
                  <c:v>20234.360143353188</c:v>
                </c:pt>
                <c:pt idx="67">
                  <c:v>20610.359288082549</c:v>
                </c:pt>
                <c:pt idx="68">
                  <c:v>20920.631075892634</c:v>
                </c:pt>
                <c:pt idx="69">
                  <c:v>21284.064696505073</c:v>
                </c:pt>
                <c:pt idx="70">
                  <c:v>21698.726992363416</c:v>
                </c:pt>
                <c:pt idx="71">
                  <c:v>22048.628510080711</c:v>
                </c:pt>
                <c:pt idx="72">
                  <c:v>22438.159757705213</c:v>
                </c:pt>
                <c:pt idx="73">
                  <c:v>22935.947828490869</c:v>
                </c:pt>
                <c:pt idx="74">
                  <c:v>23340.944336566965</c:v>
                </c:pt>
                <c:pt idx="75">
                  <c:v>23892.860818933194</c:v>
                </c:pt>
                <c:pt idx="76">
                  <c:v>24446.710458855872</c:v>
                </c:pt>
                <c:pt idx="77">
                  <c:v>24965.76326276247</c:v>
                </c:pt>
                <c:pt idx="78">
                  <c:v>25490.615539338411</c:v>
                </c:pt>
                <c:pt idx="79">
                  <c:v>26088.927803059421</c:v>
                </c:pt>
                <c:pt idx="80">
                  <c:v>26719.137166461842</c:v>
                </c:pt>
                <c:pt idx="81">
                  <c:v>27298.117854618362</c:v>
                </c:pt>
                <c:pt idx="82">
                  <c:v>27943.792478472376</c:v>
                </c:pt>
                <c:pt idx="83">
                  <c:v>28597.199732552184</c:v>
                </c:pt>
                <c:pt idx="84">
                  <c:v>29290.236716539202</c:v>
                </c:pt>
                <c:pt idx="85">
                  <c:v>29937.844497949667</c:v>
                </c:pt>
                <c:pt idx="86">
                  <c:v>30606.717012481069</c:v>
                </c:pt>
                <c:pt idx="87">
                  <c:v>31267.856896786678</c:v>
                </c:pt>
                <c:pt idx="88">
                  <c:v>31926.097044757611</c:v>
                </c:pt>
                <c:pt idx="89">
                  <c:v>32613.334556075282</c:v>
                </c:pt>
                <c:pt idx="90">
                  <c:v>33269.641546489765</c:v>
                </c:pt>
                <c:pt idx="91">
                  <c:v>33972.344318259027</c:v>
                </c:pt>
                <c:pt idx="92">
                  <c:v>34623.818414782392</c:v>
                </c:pt>
                <c:pt idx="93">
                  <c:v>35284.958299088001</c:v>
                </c:pt>
                <c:pt idx="94">
                  <c:v>35979.928440631469</c:v>
                </c:pt>
                <c:pt idx="95">
                  <c:v>36530.878344219469</c:v>
                </c:pt>
                <c:pt idx="96">
                  <c:v>37170.75349540414</c:v>
                </c:pt>
                <c:pt idx="97">
                  <c:v>37745.867868447756</c:v>
                </c:pt>
                <c:pt idx="98">
                  <c:v>38315.182768822029</c:v>
                </c:pt>
                <c:pt idx="99">
                  <c:v>38866.132672410036</c:v>
                </c:pt>
                <c:pt idx="100">
                  <c:v>39353.288376635224</c:v>
                </c:pt>
                <c:pt idx="101">
                  <c:v>39810.480138735446</c:v>
                </c:pt>
                <c:pt idx="102">
                  <c:v>40292.802949069504</c:v>
                </c:pt>
                <c:pt idx="103">
                  <c:v>40644.637624343253</c:v>
                </c:pt>
                <c:pt idx="104">
                  <c:v>41079.598074544308</c:v>
                </c:pt>
                <c:pt idx="105">
                  <c:v>41460.430113164788</c:v>
                </c:pt>
                <c:pt idx="106">
                  <c:v>41754.270061745061</c:v>
                </c:pt>
                <c:pt idx="107">
                  <c:v>42106.104737018803</c:v>
                </c:pt>
                <c:pt idx="108">
                  <c:v>42381.579688812802</c:v>
                </c:pt>
                <c:pt idx="109">
                  <c:v>42661.887534497931</c:v>
                </c:pt>
                <c:pt idx="110">
                  <c:v>42926.730119731466</c:v>
                </c:pt>
                <c:pt idx="111">
                  <c:v>43162.575341618263</c:v>
                </c:pt>
                <c:pt idx="112">
                  <c:v>43411.952666400197</c:v>
                </c:pt>
                <c:pt idx="113">
                  <c:v>43603.335264488662</c:v>
                </c:pt>
                <c:pt idx="114">
                  <c:v>43842.080222710138</c:v>
                </c:pt>
                <c:pt idx="115">
                  <c:v>44071.159393149355</c:v>
                </c:pt>
                <c:pt idx="116">
                  <c:v>44256.742518568477</c:v>
                </c:pt>
                <c:pt idx="117">
                  <c:v>44480.022216338351</c:v>
                </c:pt>
                <c:pt idx="118">
                  <c:v>44713.934280668698</c:v>
                </c:pt>
                <c:pt idx="119">
                  <c:v>45001.974756579621</c:v>
                </c:pt>
                <c:pt idx="120">
                  <c:v>45301.614177829237</c:v>
                </c:pt>
                <c:pt idx="121">
                  <c:v>45639.916750207834</c:v>
                </c:pt>
                <c:pt idx="122">
                  <c:v>45988.851689146912</c:v>
                </c:pt>
                <c:pt idx="123">
                  <c:v>46353.251888537576</c:v>
                </c:pt>
                <c:pt idx="124">
                  <c:v>46780.47970851283</c:v>
                </c:pt>
                <c:pt idx="125">
                  <c:v>47297.599354862978</c:v>
                </c:pt>
                <c:pt idx="126">
                  <c:v>47811.819264878453</c:v>
                </c:pt>
                <c:pt idx="127">
                  <c:v>48422.697052716379</c:v>
                </c:pt>
                <c:pt idx="128">
                  <c:v>49118.633773038069</c:v>
                </c:pt>
                <c:pt idx="129">
                  <c:v>49865.799168605663</c:v>
                </c:pt>
                <c:pt idx="130">
                  <c:v>50658.393766749818</c:v>
                </c:pt>
                <c:pt idx="131">
                  <c:v>51489.651516022946</c:v>
                </c:pt>
                <c:pt idx="132">
                  <c:v>52421.433458231433</c:v>
                </c:pt>
                <c:pt idx="133">
                  <c:v>53416.043021024518</c:v>
                </c:pt>
                <c:pt idx="134">
                  <c:v>54441.58310472079</c:v>
                </c:pt>
                <c:pt idx="135">
                  <c:v>55590.845272029808</c:v>
                </c:pt>
                <c:pt idx="136">
                  <c:v>56723.675600109003</c:v>
                </c:pt>
                <c:pt idx="137">
                  <c:v>57970.5622240187</c:v>
                </c:pt>
                <c:pt idx="138">
                  <c:v>59323.772513533106</c:v>
                </c:pt>
                <c:pt idx="139">
                  <c:v>60622.854391466928</c:v>
                </c:pt>
                <c:pt idx="140">
                  <c:v>62010.861516997415</c:v>
                </c:pt>
                <c:pt idx="141">
                  <c:v>63366.971542846484</c:v>
                </c:pt>
                <c:pt idx="142">
                  <c:v>64738.546829147155</c:v>
                </c:pt>
                <c:pt idx="143">
                  <c:v>66111.08869422604</c:v>
                </c:pt>
                <c:pt idx="144">
                  <c:v>67456.566353514645</c:v>
                </c:pt>
                <c:pt idx="145">
                  <c:v>68870.671106057198</c:v>
                </c:pt>
                <c:pt idx="146">
                  <c:v>70163.953511321684</c:v>
                </c:pt>
                <c:pt idx="147">
                  <c:v>71475.600913372415</c:v>
                </c:pt>
                <c:pt idx="148">
                  <c:v>72811.412784878776</c:v>
                </c:pt>
                <c:pt idx="149">
                  <c:v>74037.034675667543</c:v>
                </c:pt>
                <c:pt idx="150">
                  <c:v>75183.397106641874</c:v>
                </c:pt>
                <c:pt idx="151">
                  <c:v>76329.759537616221</c:v>
                </c:pt>
                <c:pt idx="152">
                  <c:v>77457.756971804294</c:v>
                </c:pt>
                <c:pt idx="153">
                  <c:v>78501.662052286832</c:v>
                </c:pt>
                <c:pt idx="154">
                  <c:v>79467.274251733179</c:v>
                </c:pt>
                <c:pt idx="155">
                  <c:v>80406.788824167466</c:v>
                </c:pt>
                <c:pt idx="156">
                  <c:v>81175.218952855997</c:v>
                </c:pt>
                <c:pt idx="157">
                  <c:v>81928.183821092942</c:v>
                </c:pt>
                <c:pt idx="158">
                  <c:v>82649.251589648469</c:v>
                </c:pt>
                <c:pt idx="159">
                  <c:v>83172.170708667967</c:v>
                </c:pt>
                <c:pt idx="160">
                  <c:v>83672.858515788292</c:v>
                </c:pt>
                <c:pt idx="161">
                  <c:v>84084.621075311967</c:v>
                </c:pt>
                <c:pt idx="162">
                  <c:v>84407.458387238963</c:v>
                </c:pt>
                <c:pt idx="163">
                  <c:v>84638.470715234638</c:v>
                </c:pt>
                <c:pt idx="164">
                  <c:v>84782.490953190107</c:v>
                </c:pt>
                <c:pt idx="165">
                  <c:v>84764.125956403834</c:v>
                </c:pt>
                <c:pt idx="166">
                  <c:v>84742.861223282889</c:v>
                </c:pt>
                <c:pt idx="167">
                  <c:v>84612.373088222579</c:v>
                </c:pt>
                <c:pt idx="168">
                  <c:v>84420.990490134107</c:v>
                </c:pt>
                <c:pt idx="169">
                  <c:v>84131.98343544497</c:v>
                </c:pt>
                <c:pt idx="170">
                  <c:v>83841.043223199376</c:v>
                </c:pt>
                <c:pt idx="171">
                  <c:v>83449.578818018417</c:v>
                </c:pt>
                <c:pt idx="172">
                  <c:v>83019.451261708484</c:v>
                </c:pt>
                <c:pt idx="173">
                  <c:v>82570.958708612277</c:v>
                </c:pt>
                <c:pt idx="174">
                  <c:v>82049.006168371008</c:v>
                </c:pt>
                <c:pt idx="175">
                  <c:v>81605.346509165931</c:v>
                </c:pt>
                <c:pt idx="176">
                  <c:v>81088.226862815791</c:v>
                </c:pt>
                <c:pt idx="177">
                  <c:v>80608.803788816396</c:v>
                </c:pt>
                <c:pt idx="178">
                  <c:v>80191.241756623393</c:v>
                </c:pt>
                <c:pt idx="179">
                  <c:v>79742.749203527186</c:v>
                </c:pt>
                <c:pt idx="180">
                  <c:v>79328.08690766884</c:v>
                </c:pt>
                <c:pt idx="181">
                  <c:v>78976.252232395098</c:v>
                </c:pt>
                <c:pt idx="182">
                  <c:v>78607.019139113312</c:v>
                </c:pt>
                <c:pt idx="183">
                  <c:v>78365.374444557165</c:v>
                </c:pt>
                <c:pt idx="184">
                  <c:v>78163.359479908235</c:v>
                </c:pt>
                <c:pt idx="185">
                  <c:v>78037.704238739039</c:v>
                </c:pt>
                <c:pt idx="186">
                  <c:v>78060.902129416427</c:v>
                </c:pt>
                <c:pt idx="187">
                  <c:v>78105.364753214759</c:v>
                </c:pt>
                <c:pt idx="188">
                  <c:v>78331.544187319305</c:v>
                </c:pt>
                <c:pt idx="189">
                  <c:v>78567.389409206109</c:v>
                </c:pt>
                <c:pt idx="190">
                  <c:v>79000.416701850714</c:v>
                </c:pt>
                <c:pt idx="191">
                  <c:v>79566.831865890315</c:v>
                </c:pt>
                <c:pt idx="192">
                  <c:v>80209.606753409651</c:v>
                </c:pt>
                <c:pt idx="193">
                  <c:v>80986.736091102212</c:v>
                </c:pt>
                <c:pt idx="194">
                  <c:v>82015.175911133148</c:v>
                </c:pt>
                <c:pt idx="195">
                  <c:v>83045.548888720543</c:v>
                </c:pt>
                <c:pt idx="196">
                  <c:v>84278.903409735096</c:v>
                </c:pt>
                <c:pt idx="197">
                  <c:v>85619.548175132586</c:v>
                </c:pt>
                <c:pt idx="198">
                  <c:v>87169.940535404792</c:v>
                </c:pt>
                <c:pt idx="199">
                  <c:v>88833.422612729279</c:v>
                </c:pt>
                <c:pt idx="200">
                  <c:v>90627.39282511409</c:v>
                </c:pt>
                <c:pt idx="201">
                  <c:v>92488.056973196391</c:v>
                </c:pt>
                <c:pt idx="202">
                  <c:v>94515.939249911549</c:v>
                </c:pt>
                <c:pt idx="203">
                  <c:v>96630.813616666899</c:v>
                </c:pt>
                <c:pt idx="204">
                  <c:v>98774.685346769009</c:v>
                </c:pt>
                <c:pt idx="205">
                  <c:v>100939.82180999205</c:v>
                </c:pt>
                <c:pt idx="206">
                  <c:v>103201.61615103755</c:v>
                </c:pt>
                <c:pt idx="207">
                  <c:v>105424.74734095407</c:v>
                </c:pt>
                <c:pt idx="208">
                  <c:v>107589.88380417711</c:v>
                </c:pt>
                <c:pt idx="209">
                  <c:v>109813.01499409362</c:v>
                </c:pt>
                <c:pt idx="210">
                  <c:v>111929.82251840543</c:v>
                </c:pt>
                <c:pt idx="211">
                  <c:v>114007.96689158826</c:v>
                </c:pt>
                <c:pt idx="212">
                  <c:v>116086.11126477108</c:v>
                </c:pt>
                <c:pt idx="213">
                  <c:v>117961.27409452676</c:v>
                </c:pt>
                <c:pt idx="214">
                  <c:v>119749.44483424221</c:v>
                </c:pt>
                <c:pt idx="215">
                  <c:v>121469.95505948196</c:v>
                </c:pt>
                <c:pt idx="216">
                  <c:v>123074.47583133474</c:v>
                </c:pt>
                <c:pt idx="217">
                  <c:v>124524.3439986716</c:v>
                </c:pt>
                <c:pt idx="218">
                  <c:v>125771.23062258131</c:v>
                </c:pt>
                <c:pt idx="219">
                  <c:v>126882.79621753957</c:v>
                </c:pt>
                <c:pt idx="220">
                  <c:v>127859.04078354637</c:v>
                </c:pt>
                <c:pt idx="221">
                  <c:v>128641.96959390827</c:v>
                </c:pt>
                <c:pt idx="222">
                  <c:v>129270.24579975425</c:v>
                </c:pt>
                <c:pt idx="223">
                  <c:v>129714.87203773756</c:v>
                </c:pt>
                <c:pt idx="224">
                  <c:v>129995.17988342268</c:v>
                </c:pt>
                <c:pt idx="225">
                  <c:v>130082.17197346289</c:v>
                </c:pt>
                <c:pt idx="226">
                  <c:v>130033.84303455167</c:v>
                </c:pt>
                <c:pt idx="227">
                  <c:v>129763.20097664879</c:v>
                </c:pt>
                <c:pt idx="228">
                  <c:v>129395.90104092345</c:v>
                </c:pt>
                <c:pt idx="229">
                  <c:v>128767.62483507747</c:v>
                </c:pt>
                <c:pt idx="230">
                  <c:v>128004.02760028007</c:v>
                </c:pt>
                <c:pt idx="231">
                  <c:v>127124.4409120957</c:v>
                </c:pt>
                <c:pt idx="232">
                  <c:v>126041.87268048419</c:v>
                </c:pt>
                <c:pt idx="233">
                  <c:v>124775.65448100999</c:v>
                </c:pt>
                <c:pt idx="234">
                  <c:v>123451.44155484233</c:v>
                </c:pt>
                <c:pt idx="235">
                  <c:v>121972.57602415873</c:v>
                </c:pt>
                <c:pt idx="236">
                  <c:v>120377.72104008819</c:v>
                </c:pt>
                <c:pt idx="237">
                  <c:v>118705.53975375969</c:v>
                </c:pt>
                <c:pt idx="238">
                  <c:v>116878.70586291525</c:v>
                </c:pt>
                <c:pt idx="239">
                  <c:v>115042.20618428856</c:v>
                </c:pt>
                <c:pt idx="240">
                  <c:v>113128.3802034039</c:v>
                </c:pt>
                <c:pt idx="241">
                  <c:v>111127.56213247904</c:v>
                </c:pt>
                <c:pt idx="242">
                  <c:v>109078.41512264294</c:v>
                </c:pt>
                <c:pt idx="243">
                  <c:v>107029.26811280685</c:v>
                </c:pt>
                <c:pt idx="244">
                  <c:v>104951.12373962402</c:v>
                </c:pt>
                <c:pt idx="245">
                  <c:v>102795.65306418322</c:v>
                </c:pt>
                <c:pt idx="246">
                  <c:v>100678.84553987141</c:v>
                </c:pt>
                <c:pt idx="247">
                  <c:v>98620.032742253083</c:v>
                </c:pt>
                <c:pt idx="248">
                  <c:v>96538.988632735578</c:v>
                </c:pt>
                <c:pt idx="249">
                  <c:v>94502.407147016405</c:v>
                </c:pt>
                <c:pt idx="250">
                  <c:v>92521.887230434251</c:v>
                </c:pt>
                <c:pt idx="251">
                  <c:v>90578.097307424643</c:v>
                </c:pt>
                <c:pt idx="252">
                  <c:v>88786.060252596275</c:v>
                </c:pt>
                <c:pt idx="253">
                  <c:v>87015.287930888866</c:v>
                </c:pt>
                <c:pt idx="254">
                  <c:v>85336.340593112778</c:v>
                </c:pt>
                <c:pt idx="255">
                  <c:v>83732.786400038225</c:v>
                </c:pt>
                <c:pt idx="256">
                  <c:v>82347.679010842403</c:v>
                </c:pt>
                <c:pt idx="257">
                  <c:v>81014.766875670728</c:v>
                </c:pt>
                <c:pt idx="258">
                  <c:v>79816.209190672249</c:v>
                </c:pt>
                <c:pt idx="259">
                  <c:v>78819.666470322714</c:v>
                </c:pt>
                <c:pt idx="260">
                  <c:v>77890.784264448899</c:v>
                </c:pt>
                <c:pt idx="261">
                  <c:v>77101.089402639423</c:v>
                </c:pt>
                <c:pt idx="262">
                  <c:v>76547.239762716752</c:v>
                </c:pt>
                <c:pt idx="263">
                  <c:v>76143.209833418878</c:v>
                </c:pt>
                <c:pt idx="264">
                  <c:v>75944.094605104619</c:v>
                </c:pt>
                <c:pt idx="265">
                  <c:v>75896.732244971616</c:v>
                </c:pt>
                <c:pt idx="266">
                  <c:v>76035.919589035955</c:v>
                </c:pt>
                <c:pt idx="267">
                  <c:v>76395.486894535497</c:v>
                </c:pt>
                <c:pt idx="268">
                  <c:v>76922.272328667881</c:v>
                </c:pt>
                <c:pt idx="269">
                  <c:v>77652.039306227438</c:v>
                </c:pt>
                <c:pt idx="270">
                  <c:v>78564.489672871438</c:v>
                </c:pt>
                <c:pt idx="271">
                  <c:v>79646.091325704721</c:v>
                </c:pt>
                <c:pt idx="272">
                  <c:v>80904.576894953119</c:v>
                </c:pt>
                <c:pt idx="273">
                  <c:v>82345.74585328596</c:v>
                </c:pt>
                <c:pt idx="274">
                  <c:v>83945.433731247627</c:v>
                </c:pt>
                <c:pt idx="275">
                  <c:v>85714.272895398593</c:v>
                </c:pt>
                <c:pt idx="276">
                  <c:v>87626.165718726799</c:v>
                </c:pt>
                <c:pt idx="277">
                  <c:v>89685.945095123359</c:v>
                </c:pt>
                <c:pt idx="278">
                  <c:v>91845.282085677056</c:v>
                </c:pt>
                <c:pt idx="279">
                  <c:v>94104.176690387874</c:v>
                </c:pt>
                <c:pt idx="280">
                  <c:v>96425.898915683298</c:v>
                </c:pt>
                <c:pt idx="281">
                  <c:v>98861.677436809216</c:v>
                </c:pt>
                <c:pt idx="282">
                  <c:v>101355.45068462861</c:v>
                </c:pt>
                <c:pt idx="283">
                  <c:v>103800.89499353679</c:v>
                </c:pt>
                <c:pt idx="284">
                  <c:v>106246.33930244495</c:v>
                </c:pt>
                <c:pt idx="285">
                  <c:v>108691.78361135311</c:v>
                </c:pt>
                <c:pt idx="286">
                  <c:v>111079.23319356781</c:v>
                </c:pt>
                <c:pt idx="287">
                  <c:v>113370.02489796004</c:v>
                </c:pt>
                <c:pt idx="288">
                  <c:v>115477.16663448961</c:v>
                </c:pt>
                <c:pt idx="289">
                  <c:v>117477.98470541448</c:v>
                </c:pt>
                <c:pt idx="290">
                  <c:v>119266.15544512993</c:v>
                </c:pt>
                <c:pt idx="291">
                  <c:v>120822.34727807149</c:v>
                </c:pt>
                <c:pt idx="292">
                  <c:v>122214.22071871487</c:v>
                </c:pt>
                <c:pt idx="293">
                  <c:v>123287.12316254416</c:v>
                </c:pt>
                <c:pt idx="294">
                  <c:v>124118.38091181728</c:v>
                </c:pt>
                <c:pt idx="295">
                  <c:v>124707.99396653427</c:v>
                </c:pt>
                <c:pt idx="296">
                  <c:v>124949.63866109042</c:v>
                </c:pt>
                <c:pt idx="297">
                  <c:v>124891.64393439694</c:v>
                </c:pt>
                <c:pt idx="298">
                  <c:v>124543.6755742361</c:v>
                </c:pt>
                <c:pt idx="299">
                  <c:v>123876.73621726115</c:v>
                </c:pt>
                <c:pt idx="300">
                  <c:v>122958.4863779478</c:v>
                </c:pt>
                <c:pt idx="301">
                  <c:v>121711.59975403809</c:v>
                </c:pt>
                <c:pt idx="302">
                  <c:v>120252.06579891899</c:v>
                </c:pt>
                <c:pt idx="303">
                  <c:v>118502.55821033251</c:v>
                </c:pt>
                <c:pt idx="304">
                  <c:v>116530.73750275439</c:v>
                </c:pt>
                <c:pt idx="305">
                  <c:v>114375.26682731359</c:v>
                </c:pt>
                <c:pt idx="306">
                  <c:v>111929.82251840543</c:v>
                </c:pt>
                <c:pt idx="307">
                  <c:v>109358.72296832807</c:v>
                </c:pt>
                <c:pt idx="308">
                  <c:v>106652.30238929926</c:v>
                </c:pt>
                <c:pt idx="309">
                  <c:v>103781.56341797228</c:v>
                </c:pt>
                <c:pt idx="310">
                  <c:v>100717.5086910004</c:v>
                </c:pt>
                <c:pt idx="311">
                  <c:v>97614.790812899519</c:v>
                </c:pt>
                <c:pt idx="312">
                  <c:v>94431.846896206</c:v>
                </c:pt>
                <c:pt idx="313">
                  <c:v>91162.877468250503</c:v>
                </c:pt>
                <c:pt idx="314">
                  <c:v>87915.172773415936</c:v>
                </c:pt>
                <c:pt idx="315">
                  <c:v>84549.545467637989</c:v>
                </c:pt>
                <c:pt idx="316">
                  <c:v>81248.678940001075</c:v>
                </c:pt>
                <c:pt idx="317">
                  <c:v>77924.614521686759</c:v>
                </c:pt>
                <c:pt idx="318">
                  <c:v>74666.277460291734</c:v>
                </c:pt>
                <c:pt idx="319">
                  <c:v>71334.480411751632</c:v>
                </c:pt>
                <c:pt idx="320">
                  <c:v>68191.166224965331</c:v>
                </c:pt>
                <c:pt idx="321">
                  <c:v>65076.849401525753</c:v>
                </c:pt>
                <c:pt idx="322">
                  <c:v>62029.22651378368</c:v>
                </c:pt>
                <c:pt idx="323">
                  <c:v>59022.199934727039</c:v>
                </c:pt>
                <c:pt idx="324">
                  <c:v>56123.430178831542</c:v>
                </c:pt>
                <c:pt idx="325">
                  <c:v>53279.755413294857</c:v>
                </c:pt>
                <c:pt idx="326">
                  <c:v>50598.465882499891</c:v>
                </c:pt>
                <c:pt idx="327">
                  <c:v>47969.371605729059</c:v>
                </c:pt>
                <c:pt idx="328">
                  <c:v>45503.629142478174</c:v>
                </c:pt>
                <c:pt idx="329">
                  <c:v>43162.575341618263</c:v>
                </c:pt>
                <c:pt idx="330">
                  <c:v>40920.112576137253</c:v>
                </c:pt>
                <c:pt idx="331">
                  <c:v>38776.240846035151</c:v>
                </c:pt>
                <c:pt idx="332">
                  <c:v>36787.988299227211</c:v>
                </c:pt>
                <c:pt idx="333">
                  <c:v>34846.131533774045</c:v>
                </c:pt>
                <c:pt idx="334">
                  <c:v>33067.626581840828</c:v>
                </c:pt>
                <c:pt idx="335">
                  <c:v>31356.782144383338</c:v>
                </c:pt>
                <c:pt idx="336">
                  <c:v>29764.826896647468</c:v>
                </c:pt>
                <c:pt idx="337">
                  <c:v>28245.365057278443</c:v>
                </c:pt>
                <c:pt idx="338">
                  <c:v>26802.262941389155</c:v>
                </c:pt>
                <c:pt idx="339">
                  <c:v>25475.150278886817</c:v>
                </c:pt>
                <c:pt idx="340">
                  <c:v>24215.698130860201</c:v>
                </c:pt>
                <c:pt idx="341">
                  <c:v>23051.937281877817</c:v>
                </c:pt>
                <c:pt idx="342">
                  <c:v>21857.245911992246</c:v>
                </c:pt>
                <c:pt idx="343">
                  <c:v>20842.338194856446</c:v>
                </c:pt>
                <c:pt idx="344">
                  <c:v>19833.229950389992</c:v>
                </c:pt>
                <c:pt idx="345">
                  <c:v>18871.484066056542</c:v>
                </c:pt>
                <c:pt idx="346">
                  <c:v>17979.331853755262</c:v>
                </c:pt>
                <c:pt idx="347">
                  <c:v>17179.004625385318</c:v>
                </c:pt>
                <c:pt idx="348">
                  <c:v>16389.309763575842</c:v>
                </c:pt>
                <c:pt idx="349">
                  <c:v>15632.478580226001</c:v>
                </c:pt>
                <c:pt idx="350">
                  <c:v>14942.341332573658</c:v>
                </c:pt>
                <c:pt idx="351">
                  <c:v>14316.96486306236</c:v>
                </c:pt>
                <c:pt idx="352">
                  <c:v>13720.585756897799</c:v>
                </c:pt>
                <c:pt idx="353">
                  <c:v>13119.373756842115</c:v>
                </c:pt>
                <c:pt idx="354">
                  <c:v>12525.894387012228</c:v>
                </c:pt>
                <c:pt idx="355">
                  <c:v>12010.70789821853</c:v>
                </c:pt>
                <c:pt idx="356">
                  <c:v>11512.919827432876</c:v>
                </c:pt>
                <c:pt idx="357">
                  <c:v>11044.129119993959</c:v>
                </c:pt>
                <c:pt idx="358">
                  <c:v>10613.0349849058</c:v>
                </c:pt>
                <c:pt idx="359">
                  <c:v>10149.077171358005</c:v>
                </c:pt>
                <c:pt idx="360">
                  <c:v>9777.9109205197692</c:v>
                </c:pt>
                <c:pt idx="361">
                  <c:v>9351.8429950783793</c:v>
                </c:pt>
                <c:pt idx="362">
                  <c:v>9005.2278452070477</c:v>
                </c:pt>
                <c:pt idx="363">
                  <c:v>8713.51436993887</c:v>
                </c:pt>
                <c:pt idx="364">
                  <c:v>8355.1069589731997</c:v>
                </c:pt>
                <c:pt idx="365">
                  <c:v>8026.373516499023</c:v>
                </c:pt>
                <c:pt idx="366">
                  <c:v>7769.2635614912861</c:v>
                </c:pt>
                <c:pt idx="367">
                  <c:v>7476.7768232005319</c:v>
                </c:pt>
                <c:pt idx="368">
                  <c:v>7174.0443498605955</c:v>
                </c:pt>
                <c:pt idx="369">
                  <c:v>6950.4746784572517</c:v>
                </c:pt>
                <c:pt idx="370">
                  <c:v>6693.1714076938715</c:v>
                </c:pt>
                <c:pt idx="371">
                  <c:v>6405.0342739051257</c:v>
                </c:pt>
                <c:pt idx="372">
                  <c:v>6189.1972327275789</c:v>
                </c:pt>
                <c:pt idx="373">
                  <c:v>5995.4948455713748</c:v>
                </c:pt>
                <c:pt idx="374">
                  <c:v>5779.3678307603604</c:v>
                </c:pt>
                <c:pt idx="375">
                  <c:v>5575.9996558219109</c:v>
                </c:pt>
                <c:pt idx="376">
                  <c:v>5352.5266422963896</c:v>
                </c:pt>
                <c:pt idx="377">
                  <c:v>5167.8134377776742</c:v>
                </c:pt>
                <c:pt idx="378">
                  <c:v>4985.226706571053</c:v>
                </c:pt>
                <c:pt idx="379">
                  <c:v>4769.0030338822153</c:v>
                </c:pt>
                <c:pt idx="380">
                  <c:v>4607.6810357965342</c:v>
                </c:pt>
                <c:pt idx="381">
                  <c:v>4468.6870074878407</c:v>
                </c:pt>
                <c:pt idx="382">
                  <c:v>4311.5212981485256</c:v>
                </c:pt>
                <c:pt idx="383">
                  <c:v>4132.607566299157</c:v>
                </c:pt>
                <c:pt idx="384">
                  <c:v>3997.4798531033621</c:v>
                </c:pt>
                <c:pt idx="385">
                  <c:v>3825.6221463350334</c:v>
                </c:pt>
                <c:pt idx="386">
                  <c:v>3684.6949604698907</c:v>
                </c:pt>
                <c:pt idx="387">
                  <c:v>3557.0099038664248</c:v>
                </c:pt>
                <c:pt idx="388">
                  <c:v>3419.2724279694235</c:v>
                </c:pt>
                <c:pt idx="389">
                  <c:v>3290.717450465555</c:v>
                </c:pt>
                <c:pt idx="390">
                  <c:v>3154.2365269802458</c:v>
                </c:pt>
                <c:pt idx="391">
                  <c:v>3058.5452279360134</c:v>
                </c:pt>
                <c:pt idx="392">
                  <c:v>2954.0580620099367</c:v>
                </c:pt>
                <c:pt idx="393">
                  <c:v>2807.4280613532692</c:v>
                </c:pt>
                <c:pt idx="394">
                  <c:v>2705.6473160062214</c:v>
                </c:pt>
                <c:pt idx="395">
                  <c:v>2607.5395700164277</c:v>
                </c:pt>
                <c:pt idx="396">
                  <c:v>2524.8970844782266</c:v>
                </c:pt>
                <c:pt idx="397">
                  <c:v>2457.4298857581516</c:v>
                </c:pt>
                <c:pt idx="398">
                  <c:v>2344.1468529502317</c:v>
                </c:pt>
                <c:pt idx="399">
                  <c:v>2213.7553757677374</c:v>
                </c:pt>
                <c:pt idx="400">
                  <c:v>2180.8916973081018</c:v>
                </c:pt>
                <c:pt idx="401">
                  <c:v>2076.7911628933152</c:v>
                </c:pt>
                <c:pt idx="402">
                  <c:v>1978.876732659166</c:v>
                </c:pt>
                <c:pt idx="403">
                  <c:v>1901.8404040346677</c:v>
                </c:pt>
                <c:pt idx="404">
                  <c:v>1843.2657300742587</c:v>
                </c:pt>
                <c:pt idx="405">
                  <c:v>1781.5980040235311</c:v>
                </c:pt>
                <c:pt idx="406">
                  <c:v>1705.8182278107245</c:v>
                </c:pt>
                <c:pt idx="407">
                  <c:v>1648.4034483841851</c:v>
                </c:pt>
                <c:pt idx="408">
                  <c:v>1585.3825120439431</c:v>
                </c:pt>
                <c:pt idx="409">
                  <c:v>1543.7229667024637</c:v>
                </c:pt>
                <c:pt idx="410">
                  <c:v>1442.9088001336409</c:v>
                </c:pt>
                <c:pt idx="411">
                  <c:v>1405.1155699050603</c:v>
                </c:pt>
                <c:pt idx="412">
                  <c:v>1362.3927879075341</c:v>
                </c:pt>
                <c:pt idx="413">
                  <c:v>1303.9147718249476</c:v>
                </c:pt>
                <c:pt idx="414">
                  <c:v>1235.9642837157601</c:v>
                </c:pt>
                <c:pt idx="415">
                  <c:v>1170.3335846743116</c:v>
                </c:pt>
                <c:pt idx="416">
                  <c:v>1118.9115936727644</c:v>
                </c:pt>
                <c:pt idx="417">
                  <c:v>1106.6360431893124</c:v>
                </c:pt>
                <c:pt idx="418">
                  <c:v>1030.2763197095712</c:v>
                </c:pt>
                <c:pt idx="419">
                  <c:v>961.52357121445743</c:v>
                </c:pt>
                <c:pt idx="420">
                  <c:v>922.69610169317639</c:v>
                </c:pt>
                <c:pt idx="421">
                  <c:v>884.91253725237789</c:v>
                </c:pt>
                <c:pt idx="422">
                  <c:v>868.12306387461706</c:v>
                </c:pt>
                <c:pt idx="423">
                  <c:v>818.01562001145521</c:v>
                </c:pt>
                <c:pt idx="424">
                  <c:v>780.23205557065671</c:v>
                </c:pt>
                <c:pt idx="425">
                  <c:v>753.99910752964183</c:v>
                </c:pt>
                <c:pt idx="426">
                  <c:v>746.39213254501453</c:v>
                </c:pt>
                <c:pt idx="427">
                  <c:v>733.01468225438634</c:v>
                </c:pt>
                <c:pt idx="428">
                  <c:v>660.57926861423687</c:v>
                </c:pt>
                <c:pt idx="429">
                  <c:v>626.15939832165986</c:v>
                </c:pt>
                <c:pt idx="430">
                  <c:v>629.51342668209918</c:v>
                </c:pt>
                <c:pt idx="431">
                  <c:v>592.75443574621875</c:v>
                </c:pt>
                <c:pt idx="432">
                  <c:v>597.7419822418575</c:v>
                </c:pt>
                <c:pt idx="433">
                  <c:v>584.80915818921278</c:v>
                </c:pt>
                <c:pt idx="434">
                  <c:v>541.34211053245372</c:v>
                </c:pt>
                <c:pt idx="435">
                  <c:v>484.45894943393768</c:v>
                </c:pt>
                <c:pt idx="436">
                  <c:v>492.98417425787841</c:v>
                </c:pt>
                <c:pt idx="437">
                  <c:v>484.56527309954242</c:v>
                </c:pt>
                <c:pt idx="438">
                  <c:v>440.30563084463921</c:v>
                </c:pt>
                <c:pt idx="439">
                  <c:v>448.12525316047606</c:v>
                </c:pt>
                <c:pt idx="440">
                  <c:v>422.56891026421835</c:v>
                </c:pt>
                <c:pt idx="441">
                  <c:v>409.19145997359027</c:v>
                </c:pt>
                <c:pt idx="442">
                  <c:v>394.39313887897208</c:v>
                </c:pt>
                <c:pt idx="443">
                  <c:v>364.5935151463085</c:v>
                </c:pt>
                <c:pt idx="444">
                  <c:v>343.41577411540817</c:v>
                </c:pt>
                <c:pt idx="445">
                  <c:v>324.08419855091677</c:v>
                </c:pt>
                <c:pt idx="446">
                  <c:v>318.46837584943199</c:v>
                </c:pt>
                <c:pt idx="447">
                  <c:v>292.20643044507034</c:v>
                </c:pt>
                <c:pt idx="448">
                  <c:v>308.10665134686457</c:v>
                </c:pt>
                <c:pt idx="449">
                  <c:v>317.55012601011862</c:v>
                </c:pt>
                <c:pt idx="450">
                  <c:v>276.62518054009024</c:v>
                </c:pt>
                <c:pt idx="451">
                  <c:v>241.47071037606256</c:v>
                </c:pt>
                <c:pt idx="452">
                  <c:v>281.44840864343087</c:v>
                </c:pt>
                <c:pt idx="453">
                  <c:v>253.92991082737728</c:v>
                </c:pt>
                <c:pt idx="454">
                  <c:v>237.58506368759978</c:v>
                </c:pt>
                <c:pt idx="455">
                  <c:v>222.40011108169176</c:v>
                </c:pt>
                <c:pt idx="456">
                  <c:v>231.39895950696254</c:v>
                </c:pt>
                <c:pt idx="457">
                  <c:v>191.25694284729605</c:v>
                </c:pt>
                <c:pt idx="458">
                  <c:v>213.42059423198549</c:v>
                </c:pt>
                <c:pt idx="459">
                  <c:v>202.53691718917679</c:v>
                </c:pt>
                <c:pt idx="460">
                  <c:v>187.37129615883327</c:v>
                </c:pt>
                <c:pt idx="461">
                  <c:v>198.20664426273072</c:v>
                </c:pt>
                <c:pt idx="462">
                  <c:v>230.31639127535101</c:v>
                </c:pt>
                <c:pt idx="463">
                  <c:v>202.45959088691885</c:v>
                </c:pt>
                <c:pt idx="464">
                  <c:v>172.41832245969914</c:v>
                </c:pt>
                <c:pt idx="465">
                  <c:v>141.06250689409401</c:v>
                </c:pt>
                <c:pt idx="466">
                  <c:v>175.90767184908987</c:v>
                </c:pt>
                <c:pt idx="467">
                  <c:v>131.49337698967076</c:v>
                </c:pt>
                <c:pt idx="468">
                  <c:v>116.9560321651732</c:v>
                </c:pt>
                <c:pt idx="469">
                  <c:v>126.6604830985479</c:v>
                </c:pt>
                <c:pt idx="470">
                  <c:v>140.54055435385277</c:v>
                </c:pt>
                <c:pt idx="471">
                  <c:v>113.12838020340391</c:v>
                </c:pt>
                <c:pt idx="472">
                  <c:v>77.866619794993284</c:v>
                </c:pt>
                <c:pt idx="473">
                  <c:v>112.25845930300179</c:v>
                </c:pt>
                <c:pt idx="474">
                  <c:v>92.216448336515285</c:v>
                </c:pt>
                <c:pt idx="475">
                  <c:v>92.636910105042972</c:v>
                </c:pt>
                <c:pt idx="476">
                  <c:v>97.991756536407095</c:v>
                </c:pt>
                <c:pt idx="477">
                  <c:v>89.042203628825789</c:v>
                </c:pt>
                <c:pt idx="478">
                  <c:v>98.987332677978415</c:v>
                </c:pt>
                <c:pt idx="479">
                  <c:v>88.963910747789612</c:v>
                </c:pt>
                <c:pt idx="480">
                  <c:v>71.097668611086618</c:v>
                </c:pt>
                <c:pt idx="481">
                  <c:v>64.931862584792071</c:v>
                </c:pt>
                <c:pt idx="482">
                  <c:v>88.911715493765485</c:v>
                </c:pt>
                <c:pt idx="483">
                  <c:v>85.18555430370975</c:v>
                </c:pt>
                <c:pt idx="484">
                  <c:v>81.959114341996141</c:v>
                </c:pt>
                <c:pt idx="485">
                  <c:v>55.067926153010312</c:v>
                </c:pt>
                <c:pt idx="486">
                  <c:v>26.759733475147272</c:v>
                </c:pt>
                <c:pt idx="487">
                  <c:v>55.750330770436861</c:v>
                </c:pt>
                <c:pt idx="488">
                  <c:v>34.10573218965402</c:v>
                </c:pt>
                <c:pt idx="489">
                  <c:v>11.09729095279631</c:v>
                </c:pt>
                <c:pt idx="490">
                  <c:v>-11.018998071760121</c:v>
                </c:pt>
                <c:pt idx="491">
                  <c:v>12.88159537739887</c:v>
                </c:pt>
                <c:pt idx="492">
                  <c:v>8.5526756612423025</c:v>
                </c:pt>
                <c:pt idx="493">
                  <c:v>-2.4398381519944645</c:v>
                </c:pt>
                <c:pt idx="494">
                  <c:v>-8.3427347506119247</c:v>
                </c:pt>
                <c:pt idx="495">
                  <c:v>-11.805793197234921</c:v>
                </c:pt>
                <c:pt idx="496">
                  <c:v>-17.446746946953525</c:v>
                </c:pt>
                <c:pt idx="497">
                  <c:v>10.992900444748056</c:v>
                </c:pt>
                <c:pt idx="498">
                  <c:v>-1.4691030850235269</c:v>
                </c:pt>
                <c:pt idx="499">
                  <c:v>-33.056027636502137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06-4E46-B5E5-5C33EF120DB7}"/>
            </c:ext>
          </c:extLst>
        </c:ser>
        <c:ser>
          <c:idx val="5"/>
          <c:order val="5"/>
          <c:tx>
            <c:strRef>
              <c:f>origin!$G$1</c:f>
              <c:strCache>
                <c:ptCount val="1"/>
                <c:pt idx="0">
                  <c:v>viola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origin!$G$2:$G$1252</c:f>
              <c:numCache>
                <c:formatCode>General</c:formatCode>
                <c:ptCount val="1251"/>
                <c:pt idx="0">
                  <c:v>89.982806980485961</c:v>
                </c:pt>
                <c:pt idx="1">
                  <c:v>91.527619695457219</c:v>
                </c:pt>
                <c:pt idx="2">
                  <c:v>93.156405360258205</c:v>
                </c:pt>
                <c:pt idx="3">
                  <c:v>95.291924342997291</c:v>
                </c:pt>
                <c:pt idx="4">
                  <c:v>96.642730587672261</c:v>
                </c:pt>
                <c:pt idx="5">
                  <c:v>98.566869386357155</c:v>
                </c:pt>
                <c:pt idx="6">
                  <c:v>100.51851656515872</c:v>
                </c:pt>
                <c:pt idx="7">
                  <c:v>102.65403554789779</c:v>
                </c:pt>
                <c:pt idx="8">
                  <c:v>104.22780445246551</c:v>
                </c:pt>
                <c:pt idx="9">
                  <c:v>106.25184210525822</c:v>
                </c:pt>
                <c:pt idx="10">
                  <c:v>108.01816967064241</c:v>
                </c:pt>
                <c:pt idx="11">
                  <c:v>109.92059132712997</c:v>
                </c:pt>
                <c:pt idx="12">
                  <c:v>111.75351812858602</c:v>
                </c:pt>
                <c:pt idx="13">
                  <c:v>113.96866663271538</c:v>
                </c:pt>
                <c:pt idx="14">
                  <c:v>115.57718296479885</c:v>
                </c:pt>
                <c:pt idx="15">
                  <c:v>117.46802214544783</c:v>
                </c:pt>
                <c:pt idx="16">
                  <c:v>119.6600056979</c:v>
                </c:pt>
                <c:pt idx="17">
                  <c:v>121.77525534792157</c:v>
                </c:pt>
                <c:pt idx="18">
                  <c:v>123.72255909828365</c:v>
                </c:pt>
                <c:pt idx="19">
                  <c:v>125.79582227339036</c:v>
                </c:pt>
                <c:pt idx="20">
                  <c:v>127.9617452552057</c:v>
                </c:pt>
                <c:pt idx="21">
                  <c:v>130.2029543299719</c:v>
                </c:pt>
                <c:pt idx="22">
                  <c:v>132.63816987503435</c:v>
                </c:pt>
                <c:pt idx="23">
                  <c:v>135.27028750935276</c:v>
                </c:pt>
                <c:pt idx="24">
                  <c:v>138.04718609165349</c:v>
                </c:pt>
                <c:pt idx="25">
                  <c:v>140.68075153545169</c:v>
                </c:pt>
                <c:pt idx="26">
                  <c:v>143.45765011775245</c:v>
                </c:pt>
                <c:pt idx="27">
                  <c:v>146.50384126330025</c:v>
                </c:pt>
                <c:pt idx="28">
                  <c:v>149.32706974895532</c:v>
                </c:pt>
                <c:pt idx="29">
                  <c:v>152.70046583694315</c:v>
                </c:pt>
                <c:pt idx="30">
                  <c:v>155.81325621856283</c:v>
                </c:pt>
                <c:pt idx="31">
                  <c:v>159.01291516897189</c:v>
                </c:pt>
                <c:pt idx="32">
                  <c:v>162.76274172171375</c:v>
                </c:pt>
                <c:pt idx="33">
                  <c:v>166.86004254961315</c:v>
                </c:pt>
                <c:pt idx="34">
                  <c:v>170.34926339598684</c:v>
                </c:pt>
                <c:pt idx="35">
                  <c:v>174.53343279267563</c:v>
                </c:pt>
                <c:pt idx="36">
                  <c:v>178.99268599053079</c:v>
                </c:pt>
                <c:pt idx="37">
                  <c:v>183.2926801456054</c:v>
                </c:pt>
                <c:pt idx="38">
                  <c:v>188.28762285099515</c:v>
                </c:pt>
                <c:pt idx="39">
                  <c:v>193.13778460840254</c:v>
                </c:pt>
                <c:pt idx="40">
                  <c:v>197.95899017621349</c:v>
                </c:pt>
                <c:pt idx="41">
                  <c:v>202.62093670124389</c:v>
                </c:pt>
                <c:pt idx="42">
                  <c:v>207.86200701820354</c:v>
                </c:pt>
                <c:pt idx="43">
                  <c:v>213.17546780915436</c:v>
                </c:pt>
                <c:pt idx="44">
                  <c:v>218.17041051454407</c:v>
                </c:pt>
                <c:pt idx="45">
                  <c:v>223.75895510666126</c:v>
                </c:pt>
                <c:pt idx="46">
                  <c:v>229.10137208720855</c:v>
                </c:pt>
                <c:pt idx="47">
                  <c:v>234.21213955098412</c:v>
                </c:pt>
                <c:pt idx="48">
                  <c:v>239.62694700552254</c:v>
                </c:pt>
                <c:pt idx="49">
                  <c:v>244.9259297016751</c:v>
                </c:pt>
                <c:pt idx="50">
                  <c:v>249.74713526948605</c:v>
                </c:pt>
                <c:pt idx="51">
                  <c:v>255.08955225003331</c:v>
                </c:pt>
                <c:pt idx="52">
                  <c:v>260.08449495542305</c:v>
                </c:pt>
                <c:pt idx="53">
                  <c:v>264.89122242843575</c:v>
                </c:pt>
                <c:pt idx="54">
                  <c:v>269.65451561705379</c:v>
                </c:pt>
                <c:pt idx="55">
                  <c:v>274.2730278576895</c:v>
                </c:pt>
                <c:pt idx="56">
                  <c:v>278.71780296074644</c:v>
                </c:pt>
                <c:pt idx="57">
                  <c:v>283.13362187420694</c:v>
                </c:pt>
                <c:pt idx="58">
                  <c:v>287.62183126165854</c:v>
                </c:pt>
                <c:pt idx="59">
                  <c:v>291.21239877161986</c:v>
                </c:pt>
                <c:pt idx="60">
                  <c:v>295.64269577987858</c:v>
                </c:pt>
                <c:pt idx="61">
                  <c:v>299.47939090140977</c:v>
                </c:pt>
                <c:pt idx="62">
                  <c:v>303.7214726772915</c:v>
                </c:pt>
                <c:pt idx="63">
                  <c:v>306.39992021496425</c:v>
                </c:pt>
                <c:pt idx="64">
                  <c:v>308.15176968555022</c:v>
                </c:pt>
                <c:pt idx="65">
                  <c:v>314.29048188000019</c:v>
                </c:pt>
                <c:pt idx="66">
                  <c:v>318.79316936225007</c:v>
                </c:pt>
                <c:pt idx="67">
                  <c:v>322.67329876817598</c:v>
                </c:pt>
                <c:pt idx="68">
                  <c:v>326.59686245849662</c:v>
                </c:pt>
                <c:pt idx="69">
                  <c:v>331.12850613034294</c:v>
                </c:pt>
                <c:pt idx="70">
                  <c:v>335.73254027618043</c:v>
                </c:pt>
                <c:pt idx="71">
                  <c:v>340.10492490524621</c:v>
                </c:pt>
                <c:pt idx="72">
                  <c:v>344.95508666265363</c:v>
                </c:pt>
                <c:pt idx="73">
                  <c:v>349.64598937728044</c:v>
                </c:pt>
                <c:pt idx="74">
                  <c:v>354.7712349358543</c:v>
                </c:pt>
                <c:pt idx="75">
                  <c:v>360.54799476034844</c:v>
                </c:pt>
                <c:pt idx="76">
                  <c:v>366.78805361838607</c:v>
                </c:pt>
                <c:pt idx="77">
                  <c:v>373.44797722557234</c:v>
                </c:pt>
                <c:pt idx="78">
                  <c:v>379.5142989460312</c:v>
                </c:pt>
                <c:pt idx="79">
                  <c:v>386.65199968155912</c:v>
                </c:pt>
                <c:pt idx="80">
                  <c:v>394.45569277780567</c:v>
                </c:pt>
                <c:pt idx="81">
                  <c:v>402.20147349485927</c:v>
                </c:pt>
                <c:pt idx="82">
                  <c:v>410.55533419343863</c:v>
                </c:pt>
                <c:pt idx="83">
                  <c:v>418.98158536600909</c:v>
                </c:pt>
                <c:pt idx="84">
                  <c:v>428.04487270970174</c:v>
                </c:pt>
                <c:pt idx="85">
                  <c:v>437.38324385456076</c:v>
                </c:pt>
                <c:pt idx="86">
                  <c:v>447.30073879134909</c:v>
                </c:pt>
                <c:pt idx="87">
                  <c:v>457.66705466688251</c:v>
                </c:pt>
                <c:pt idx="88">
                  <c:v>467.87411149963543</c:v>
                </c:pt>
                <c:pt idx="89">
                  <c:v>478.74716069310699</c:v>
                </c:pt>
                <c:pt idx="90">
                  <c:v>489.48990703339445</c:v>
                </c:pt>
                <c:pt idx="91">
                  <c:v>501.21716381996157</c:v>
                </c:pt>
                <c:pt idx="92">
                  <c:v>512.68381490016066</c:v>
                </c:pt>
                <c:pt idx="93">
                  <c:v>524.68615548789421</c:v>
                </c:pt>
                <c:pt idx="94">
                  <c:v>536.97805797159231</c:v>
                </c:pt>
                <c:pt idx="95">
                  <c:v>548.95144236972942</c:v>
                </c:pt>
                <c:pt idx="96">
                  <c:v>561.06960771584886</c:v>
                </c:pt>
                <c:pt idx="97">
                  <c:v>573.07194830358242</c:v>
                </c:pt>
                <c:pt idx="98">
                  <c:v>584.98742032252665</c:v>
                </c:pt>
                <c:pt idx="99">
                  <c:v>597.26484471142658</c:v>
                </c:pt>
                <c:pt idx="100">
                  <c:v>608.99210149799376</c:v>
                </c:pt>
                <c:pt idx="101">
                  <c:v>620.29949353541224</c:v>
                </c:pt>
                <c:pt idx="102">
                  <c:v>631.83853508960237</c:v>
                </c:pt>
                <c:pt idx="103">
                  <c:v>642.36411000791634</c:v>
                </c:pt>
                <c:pt idx="104">
                  <c:v>653.04894396901091</c:v>
                </c:pt>
                <c:pt idx="105">
                  <c:v>663.09674175898328</c:v>
                </c:pt>
                <c:pt idx="106">
                  <c:v>672.60885004142108</c:v>
                </c:pt>
                <c:pt idx="107">
                  <c:v>681.77348404870133</c:v>
                </c:pt>
                <c:pt idx="108">
                  <c:v>690.51825330683289</c:v>
                </c:pt>
                <c:pt idx="109">
                  <c:v>698.29299021348299</c:v>
                </c:pt>
                <c:pt idx="110">
                  <c:v>705.9084680773525</c:v>
                </c:pt>
                <c:pt idx="111">
                  <c:v>712.68421644292471</c:v>
                </c:pt>
                <c:pt idx="112">
                  <c:v>718.40306388822592</c:v>
                </c:pt>
                <c:pt idx="113">
                  <c:v>724.23773609191312</c:v>
                </c:pt>
                <c:pt idx="114">
                  <c:v>729.49328450367091</c:v>
                </c:pt>
                <c:pt idx="115">
                  <c:v>734.02492817551729</c:v>
                </c:pt>
                <c:pt idx="116">
                  <c:v>738.31044423579374</c:v>
                </c:pt>
                <c:pt idx="117">
                  <c:v>742.50909172728075</c:v>
                </c:pt>
                <c:pt idx="118">
                  <c:v>745.73770686728619</c:v>
                </c:pt>
                <c:pt idx="119">
                  <c:v>749.2558839032564</c:v>
                </c:pt>
                <c:pt idx="120">
                  <c:v>752.54241142245485</c:v>
                </c:pt>
                <c:pt idx="121">
                  <c:v>755.82893894165329</c:v>
                </c:pt>
                <c:pt idx="122">
                  <c:v>759.11546646085174</c:v>
                </c:pt>
                <c:pt idx="123">
                  <c:v>762.27169112686613</c:v>
                </c:pt>
                <c:pt idx="124">
                  <c:v>765.97808339521328</c:v>
                </c:pt>
                <c:pt idx="125">
                  <c:v>769.36595757799932</c:v>
                </c:pt>
                <c:pt idx="126">
                  <c:v>773.46325840589873</c:v>
                </c:pt>
                <c:pt idx="127">
                  <c:v>778.11072683613088</c:v>
                </c:pt>
                <c:pt idx="128">
                  <c:v>783.17806001551185</c:v>
                </c:pt>
                <c:pt idx="129">
                  <c:v>788.89690746081305</c:v>
                </c:pt>
                <c:pt idx="130">
                  <c:v>795.55683106799938</c:v>
                </c:pt>
                <c:pt idx="131">
                  <c:v>802.82483465671135</c:v>
                </c:pt>
                <c:pt idx="132">
                  <c:v>811.29452011367653</c:v>
                </c:pt>
                <c:pt idx="133">
                  <c:v>820.28541698337801</c:v>
                </c:pt>
                <c:pt idx="134">
                  <c:v>830.86890428088498</c:v>
                </c:pt>
                <c:pt idx="135">
                  <c:v>841.7853877587512</c:v>
                </c:pt>
                <c:pt idx="136">
                  <c:v>854.43924261240511</c:v>
                </c:pt>
                <c:pt idx="137">
                  <c:v>868.43956028229456</c:v>
                </c:pt>
                <c:pt idx="138">
                  <c:v>883.87320933720889</c:v>
                </c:pt>
                <c:pt idx="139">
                  <c:v>899.71224504647375</c:v>
                </c:pt>
                <c:pt idx="140">
                  <c:v>916.88326547717577</c:v>
                </c:pt>
                <c:pt idx="141">
                  <c:v>934.76371255299114</c:v>
                </c:pt>
                <c:pt idx="142">
                  <c:v>954.17883767741898</c:v>
                </c:pt>
                <c:pt idx="143">
                  <c:v>973.73874374982915</c:v>
                </c:pt>
                <c:pt idx="144">
                  <c:v>994.22524788932617</c:v>
                </c:pt>
                <c:pt idx="145">
                  <c:v>1015.4067005791383</c:v>
                </c:pt>
                <c:pt idx="146">
                  <c:v>1036.5157627949591</c:v>
                </c:pt>
                <c:pt idx="147">
                  <c:v>1058.4935106986738</c:v>
                </c:pt>
                <c:pt idx="148">
                  <c:v>1080.4133462231957</c:v>
                </c:pt>
                <c:pt idx="149">
                  <c:v>1102.6951341176734</c:v>
                </c:pt>
                <c:pt idx="150">
                  <c:v>1124.9479658225546</c:v>
                </c:pt>
                <c:pt idx="151">
                  <c:v>1147.649618466181</c:v>
                </c:pt>
                <c:pt idx="152">
                  <c:v>1170.0182749294479</c:v>
                </c:pt>
                <c:pt idx="153">
                  <c:v>1192.4882780563025</c:v>
                </c:pt>
                <c:pt idx="154">
                  <c:v>1214.7121535715871</c:v>
                </c:pt>
                <c:pt idx="155">
                  <c:v>1236.7188576648985</c:v>
                </c:pt>
                <c:pt idx="156">
                  <c:v>1257.5528360795529</c:v>
                </c:pt>
                <c:pt idx="157">
                  <c:v>1278.6329421057774</c:v>
                </c:pt>
                <c:pt idx="158">
                  <c:v>1298.6851034013275</c:v>
                </c:pt>
                <c:pt idx="159">
                  <c:v>1317.7093199662031</c:v>
                </c:pt>
                <c:pt idx="160">
                  <c:v>1336.748014625877</c:v>
                </c:pt>
                <c:pt idx="161">
                  <c:v>1354.8456331236657</c:v>
                </c:pt>
                <c:pt idx="162">
                  <c:v>1371.4954421416314</c:v>
                </c:pt>
                <c:pt idx="163">
                  <c:v>1387.6964302208521</c:v>
                </c:pt>
                <c:pt idx="164">
                  <c:v>1402.8260392850036</c:v>
                </c:pt>
                <c:pt idx="165">
                  <c:v>1416.1024522149814</c:v>
                </c:pt>
                <c:pt idx="166">
                  <c:v>1427.4677566315929</c:v>
                </c:pt>
                <c:pt idx="167">
                  <c:v>1438.5434991522397</c:v>
                </c:pt>
                <c:pt idx="168">
                  <c:v>1447.7515674439146</c:v>
                </c:pt>
                <c:pt idx="169">
                  <c:v>1456.0619938580992</c:v>
                </c:pt>
                <c:pt idx="170">
                  <c:v>1462.5771365173032</c:v>
                </c:pt>
                <c:pt idx="171">
                  <c:v>1466.9205649567725</c:v>
                </c:pt>
                <c:pt idx="172">
                  <c:v>1470.1057458123835</c:v>
                </c:pt>
                <c:pt idx="173">
                  <c:v>1471.9878981361535</c:v>
                </c:pt>
                <c:pt idx="174">
                  <c:v>1471.9878981361535</c:v>
                </c:pt>
                <c:pt idx="175">
                  <c:v>1470.9744315002772</c:v>
                </c:pt>
                <c:pt idx="176">
                  <c:v>1468.0788125406311</c:v>
                </c:pt>
                <c:pt idx="177">
                  <c:v>1464.4592888410732</c:v>
                </c:pt>
                <c:pt idx="178">
                  <c:v>1459.9710794536215</c:v>
                </c:pt>
                <c:pt idx="179">
                  <c:v>1453.8902796383645</c:v>
                </c:pt>
                <c:pt idx="180">
                  <c:v>1447.7515674439146</c:v>
                </c:pt>
                <c:pt idx="181">
                  <c:v>1440.5559543291938</c:v>
                </c:pt>
                <c:pt idx="182">
                  <c:v>1432.5061336213773</c:v>
                </c:pt>
                <c:pt idx="183">
                  <c:v>1424.4418348187626</c:v>
                </c:pt>
                <c:pt idx="184">
                  <c:v>1417.3041340832347</c:v>
                </c:pt>
                <c:pt idx="185">
                  <c:v>1408.7765362470766</c:v>
                </c:pt>
                <c:pt idx="186">
                  <c:v>1400.3213288849097</c:v>
                </c:pt>
                <c:pt idx="187">
                  <c:v>1392.0543367551197</c:v>
                </c:pt>
                <c:pt idx="188">
                  <c:v>1384.873201735197</c:v>
                </c:pt>
                <c:pt idx="189">
                  <c:v>1377.5328076724938</c:v>
                </c:pt>
                <c:pt idx="190">
                  <c:v>1371.9008287959821</c:v>
                </c:pt>
                <c:pt idx="191">
                  <c:v>1366.5149775310401</c:v>
                </c:pt>
                <c:pt idx="192">
                  <c:v>1362.6203700303158</c:v>
                </c:pt>
                <c:pt idx="193">
                  <c:v>1360.2749186730025</c:v>
                </c:pt>
                <c:pt idx="194">
                  <c:v>1359.6089263122838</c:v>
                </c:pt>
                <c:pt idx="195">
                  <c:v>1359.5510139330909</c:v>
                </c:pt>
                <c:pt idx="196">
                  <c:v>1362.0122900487902</c:v>
                </c:pt>
                <c:pt idx="197">
                  <c:v>1366.4136308674524</c:v>
                </c:pt>
                <c:pt idx="198">
                  <c:v>1372.4799525879112</c:v>
                </c:pt>
                <c:pt idx="199">
                  <c:v>1381.1668094668498</c:v>
                </c:pt>
                <c:pt idx="200">
                  <c:v>1393.0388472013994</c:v>
                </c:pt>
                <c:pt idx="201">
                  <c:v>1406.735124880526</c:v>
                </c:pt>
                <c:pt idx="202">
                  <c:v>1422.646551063782</c:v>
                </c:pt>
                <c:pt idx="203">
                  <c:v>1440.4111733812115</c:v>
                </c:pt>
                <c:pt idx="204">
                  <c:v>1461.7084508294095</c:v>
                </c:pt>
                <c:pt idx="205">
                  <c:v>1485.0181834545615</c:v>
                </c:pt>
                <c:pt idx="206">
                  <c:v>1510.7891921954126</c:v>
                </c:pt>
                <c:pt idx="207">
                  <c:v>1537.8632294681049</c:v>
                </c:pt>
                <c:pt idx="208">
                  <c:v>1567.6881047524607</c:v>
                </c:pt>
                <c:pt idx="209">
                  <c:v>1599.5399133085691</c:v>
                </c:pt>
                <c:pt idx="210">
                  <c:v>1632.4051885005538</c:v>
                </c:pt>
                <c:pt idx="211">
                  <c:v>1666.4287112763968</c:v>
                </c:pt>
                <c:pt idx="212">
                  <c:v>1702.1896054280276</c:v>
                </c:pt>
                <c:pt idx="213">
                  <c:v>1737.805718631676</c:v>
                </c:pt>
                <c:pt idx="214">
                  <c:v>1774.145736575236</c:v>
                </c:pt>
                <c:pt idx="215">
                  <c:v>1811.0648783107251</c:v>
                </c:pt>
                <c:pt idx="216">
                  <c:v>1846.6809915143738</c:v>
                </c:pt>
                <c:pt idx="217">
                  <c:v>1882.5866666139868</c:v>
                </c:pt>
                <c:pt idx="218">
                  <c:v>1919.2162464535113</c:v>
                </c:pt>
                <c:pt idx="219">
                  <c:v>1953.963673969266</c:v>
                </c:pt>
                <c:pt idx="220">
                  <c:v>1985.670701577392</c:v>
                </c:pt>
                <c:pt idx="221">
                  <c:v>2017.8120720294651</c:v>
                </c:pt>
                <c:pt idx="222">
                  <c:v>2047.2026044698741</c:v>
                </c:pt>
                <c:pt idx="223">
                  <c:v>2074.8557655344953</c:v>
                </c:pt>
                <c:pt idx="224">
                  <c:v>2101.0611171192936</c:v>
                </c:pt>
                <c:pt idx="225">
                  <c:v>2123.2126021605873</c:v>
                </c:pt>
                <c:pt idx="226">
                  <c:v>2143.0475920341637</c:v>
                </c:pt>
                <c:pt idx="227">
                  <c:v>2161.0004295839703</c:v>
                </c:pt>
                <c:pt idx="228">
                  <c:v>2177.3606767059714</c:v>
                </c:pt>
                <c:pt idx="229">
                  <c:v>2189.3774953885031</c:v>
                </c:pt>
                <c:pt idx="230">
                  <c:v>2199.5121617472651</c:v>
                </c:pt>
                <c:pt idx="231">
                  <c:v>2209.3572662100619</c:v>
                </c:pt>
                <c:pt idx="232">
                  <c:v>2213.411132753567</c:v>
                </c:pt>
                <c:pt idx="233">
                  <c:v>2217.175437401107</c:v>
                </c:pt>
                <c:pt idx="234">
                  <c:v>2218.7680278289122</c:v>
                </c:pt>
                <c:pt idx="235">
                  <c:v>2217.4649992970717</c:v>
                </c:pt>
                <c:pt idx="236">
                  <c:v>2211.3841994818144</c:v>
                </c:pt>
                <c:pt idx="237">
                  <c:v>2205.7377425105042</c:v>
                </c:pt>
                <c:pt idx="238">
                  <c:v>2198.6434760593711</c:v>
                </c:pt>
                <c:pt idx="239">
                  <c:v>2189.0879334925385</c:v>
                </c:pt>
                <c:pt idx="240">
                  <c:v>2175.7680862781658</c:v>
                </c:pt>
                <c:pt idx="241">
                  <c:v>2162.7378009597583</c:v>
                </c:pt>
                <c:pt idx="242">
                  <c:v>2146.3775538377567</c:v>
                </c:pt>
                <c:pt idx="243">
                  <c:v>2128.5694972359329</c:v>
                </c:pt>
                <c:pt idx="244">
                  <c:v>2109.7479739982323</c:v>
                </c:pt>
                <c:pt idx="245">
                  <c:v>2087.8860508529033</c:v>
                </c:pt>
                <c:pt idx="246">
                  <c:v>2063.9971944358222</c:v>
                </c:pt>
                <c:pt idx="247">
                  <c:v>2039.3844332788292</c:v>
                </c:pt>
                <c:pt idx="248">
                  <c:v>2014.1925483299071</c:v>
                </c:pt>
                <c:pt idx="249">
                  <c:v>1986.9737301092327</c:v>
                </c:pt>
                <c:pt idx="250">
                  <c:v>1958.7414452526823</c:v>
                </c:pt>
                <c:pt idx="251">
                  <c:v>1928.0478842804323</c:v>
                </c:pt>
                <c:pt idx="252">
                  <c:v>1897.3543233081825</c:v>
                </c:pt>
                <c:pt idx="253">
                  <c:v>1866.0816385440032</c:v>
                </c:pt>
                <c:pt idx="254">
                  <c:v>1833.2163633520188</c:v>
                </c:pt>
                <c:pt idx="255">
                  <c:v>1799.4824024721404</c:v>
                </c:pt>
                <c:pt idx="256">
                  <c:v>1766.9066891761204</c:v>
                </c:pt>
                <c:pt idx="257">
                  <c:v>1732.4488235563306</c:v>
                </c:pt>
                <c:pt idx="258">
                  <c:v>1698.8596436244343</c:v>
                </c:pt>
                <c:pt idx="259">
                  <c:v>1665.4152446405205</c:v>
                </c:pt>
                <c:pt idx="260">
                  <c:v>1632.2604075525715</c:v>
                </c:pt>
                <c:pt idx="261">
                  <c:v>1599.3951323605868</c:v>
                </c:pt>
                <c:pt idx="262">
                  <c:v>1567.5433238044786</c:v>
                </c:pt>
                <c:pt idx="263">
                  <c:v>1535.4019533524056</c:v>
                </c:pt>
                <c:pt idx="264">
                  <c:v>1505.8666399640142</c:v>
                </c:pt>
                <c:pt idx="265">
                  <c:v>1477.6343551074635</c:v>
                </c:pt>
                <c:pt idx="266">
                  <c:v>1452.0081273145945</c:v>
                </c:pt>
                <c:pt idx="267">
                  <c:v>1427.4677566315929</c:v>
                </c:pt>
                <c:pt idx="268">
                  <c:v>1405.0846220735277</c:v>
                </c:pt>
                <c:pt idx="269">
                  <c:v>1385.2061979155565</c:v>
                </c:pt>
                <c:pt idx="270">
                  <c:v>1367.6587470201002</c:v>
                </c:pt>
                <c:pt idx="271">
                  <c:v>1352.5291379559487</c:v>
                </c:pt>
                <c:pt idx="272">
                  <c:v>1340.193801187856</c:v>
                </c:pt>
                <c:pt idx="273">
                  <c:v>1331.1015576545669</c:v>
                </c:pt>
                <c:pt idx="274">
                  <c:v>1324.0796816774248</c:v>
                </c:pt>
                <c:pt idx="275">
                  <c:v>1320.7207636842352</c:v>
                </c:pt>
                <c:pt idx="276">
                  <c:v>1320.8076322530246</c:v>
                </c:pt>
                <c:pt idx="277">
                  <c:v>1323.8190759710567</c:v>
                </c:pt>
                <c:pt idx="278">
                  <c:v>1329.7116605539366</c:v>
                </c:pt>
                <c:pt idx="279">
                  <c:v>1338.8328602768222</c:v>
                </c:pt>
                <c:pt idx="280">
                  <c:v>1351.8197113108356</c:v>
                </c:pt>
                <c:pt idx="281">
                  <c:v>1367.9048746316703</c:v>
                </c:pt>
                <c:pt idx="282">
                  <c:v>1386.8277445329581</c:v>
                </c:pt>
                <c:pt idx="283">
                  <c:v>1409.5149190817863</c:v>
                </c:pt>
                <c:pt idx="284">
                  <c:v>1434.6633697463137</c:v>
                </c:pt>
                <c:pt idx="285">
                  <c:v>1463.8801650491441</c:v>
                </c:pt>
                <c:pt idx="286">
                  <c:v>1495.5871926572702</c:v>
                </c:pt>
                <c:pt idx="287">
                  <c:v>1530.04505827706</c:v>
                </c:pt>
                <c:pt idx="288">
                  <c:v>1567.253761908514</c:v>
                </c:pt>
                <c:pt idx="289">
                  <c:v>1607.0685226036494</c:v>
                </c:pt>
                <c:pt idx="290">
                  <c:v>1648.1863118306255</c:v>
                </c:pt>
                <c:pt idx="291">
                  <c:v>1690.6071295894426</c:v>
                </c:pt>
                <c:pt idx="292">
                  <c:v>1734.3309758801006</c:v>
                </c:pt>
                <c:pt idx="293">
                  <c:v>1779.2130697546168</c:v>
                </c:pt>
                <c:pt idx="294">
                  <c:v>1824.2399445771155</c:v>
                </c:pt>
                <c:pt idx="295">
                  <c:v>1869.5563812955788</c:v>
                </c:pt>
                <c:pt idx="296">
                  <c:v>1913.8593513781659</c:v>
                </c:pt>
                <c:pt idx="297">
                  <c:v>1954.977140605142</c:v>
                </c:pt>
                <c:pt idx="298">
                  <c:v>1994.2127775083484</c:v>
                </c:pt>
                <c:pt idx="299">
                  <c:v>2031.5662620877845</c:v>
                </c:pt>
                <c:pt idx="300">
                  <c:v>2065.4450039156454</c:v>
                </c:pt>
                <c:pt idx="301">
                  <c:v>2096.572907731842</c:v>
                </c:pt>
                <c:pt idx="302">
                  <c:v>2123.5021640565519</c:v>
                </c:pt>
                <c:pt idx="303">
                  <c:v>2144.6401824619693</c:v>
                </c:pt>
                <c:pt idx="304">
                  <c:v>2164.1856104395811</c:v>
                </c:pt>
                <c:pt idx="305">
                  <c:v>2177.6502386019361</c:v>
                </c:pt>
                <c:pt idx="306">
                  <c:v>2184.4549431571045</c:v>
                </c:pt>
                <c:pt idx="307">
                  <c:v>2188.2192478046445</c:v>
                </c:pt>
                <c:pt idx="308">
                  <c:v>2186.7714383248217</c:v>
                </c:pt>
                <c:pt idx="309">
                  <c:v>2180.1115147176351</c:v>
                </c:pt>
                <c:pt idx="310">
                  <c:v>2167.9499150871211</c:v>
                </c:pt>
                <c:pt idx="311">
                  <c:v>2149.128391849421</c:v>
                </c:pt>
                <c:pt idx="312">
                  <c:v>2125.6738782762864</c:v>
                </c:pt>
                <c:pt idx="313">
                  <c:v>2098.7446219515768</c:v>
                </c:pt>
                <c:pt idx="314">
                  <c:v>2068.6301847712562</c:v>
                </c:pt>
                <c:pt idx="315">
                  <c:v>2032.0006049317315</c:v>
                </c:pt>
                <c:pt idx="316">
                  <c:v>1992.0410632886137</c:v>
                </c:pt>
                <c:pt idx="317">
                  <c:v>1947.7380932060266</c:v>
                </c:pt>
                <c:pt idx="318">
                  <c:v>1899.8155994238816</c:v>
                </c:pt>
                <c:pt idx="319">
                  <c:v>1849.5766104740198</c:v>
                </c:pt>
                <c:pt idx="320">
                  <c:v>1797.3106882524057</c:v>
                </c:pt>
                <c:pt idx="321">
                  <c:v>1742.004366123163</c:v>
                </c:pt>
                <c:pt idx="322">
                  <c:v>1685.6845773580442</c:v>
                </c:pt>
                <c:pt idx="323">
                  <c:v>1626.9035124772258</c:v>
                </c:pt>
                <c:pt idx="324">
                  <c:v>1567.5433238044786</c:v>
                </c:pt>
                <c:pt idx="325">
                  <c:v>1506.7353256519079</c:v>
                </c:pt>
                <c:pt idx="326">
                  <c:v>1445.7391122669605</c:v>
                </c:pt>
                <c:pt idx="327">
                  <c:v>1383.685997961742</c:v>
                </c:pt>
                <c:pt idx="328">
                  <c:v>1324.1375940566177</c:v>
                </c:pt>
                <c:pt idx="329">
                  <c:v>1265.6750472613605</c:v>
                </c:pt>
                <c:pt idx="330">
                  <c:v>1207.806102352831</c:v>
                </c:pt>
                <c:pt idx="331">
                  <c:v>1150.7479307530023</c:v>
                </c:pt>
                <c:pt idx="332">
                  <c:v>1095.6298238561367</c:v>
                </c:pt>
                <c:pt idx="333">
                  <c:v>1042.1622197662693</c:v>
                </c:pt>
                <c:pt idx="334">
                  <c:v>990.44646514698786</c:v>
                </c:pt>
                <c:pt idx="335">
                  <c:v>939.94687049075787</c:v>
                </c:pt>
                <c:pt idx="336">
                  <c:v>892.25602622538474</c:v>
                </c:pt>
                <c:pt idx="337">
                  <c:v>845.49178002709834</c:v>
                </c:pt>
                <c:pt idx="338">
                  <c:v>800.58072996298552</c:v>
                </c:pt>
                <c:pt idx="339">
                  <c:v>758.13095601457201</c:v>
                </c:pt>
                <c:pt idx="340">
                  <c:v>717.40407534714802</c:v>
                </c:pt>
                <c:pt idx="341">
                  <c:v>678.40008796071345</c:v>
                </c:pt>
                <c:pt idx="342">
                  <c:v>641.13347195006668</c:v>
                </c:pt>
                <c:pt idx="343">
                  <c:v>605.99513587475985</c:v>
                </c:pt>
                <c:pt idx="344">
                  <c:v>572.98507973479309</c:v>
                </c:pt>
                <c:pt idx="345">
                  <c:v>541.35044260065808</c:v>
                </c:pt>
                <c:pt idx="346">
                  <c:v>511.30839589432867</c:v>
                </c:pt>
                <c:pt idx="347">
                  <c:v>483.24984817535682</c:v>
                </c:pt>
                <c:pt idx="348">
                  <c:v>456.58119755701517</c:v>
                </c:pt>
                <c:pt idx="349">
                  <c:v>431.09975071212853</c:v>
                </c:pt>
                <c:pt idx="350">
                  <c:v>407.23985048464368</c:v>
                </c:pt>
                <c:pt idx="351">
                  <c:v>385.0304530641572</c:v>
                </c:pt>
                <c:pt idx="352">
                  <c:v>363.92139084833633</c:v>
                </c:pt>
                <c:pt idx="353">
                  <c:v>344.52074381870665</c:v>
                </c:pt>
                <c:pt idx="354">
                  <c:v>325.67026439140983</c:v>
                </c:pt>
                <c:pt idx="355">
                  <c:v>308.28207253873427</c:v>
                </c:pt>
                <c:pt idx="356">
                  <c:v>291.80600065834733</c:v>
                </c:pt>
                <c:pt idx="357">
                  <c:v>276.21309256065246</c:v>
                </c:pt>
                <c:pt idx="358">
                  <c:v>261.38752348726382</c:v>
                </c:pt>
                <c:pt idx="359">
                  <c:v>247.73468009253193</c:v>
                </c:pt>
                <c:pt idx="360">
                  <c:v>235.16769380766735</c:v>
                </c:pt>
                <c:pt idx="361">
                  <c:v>223.07848465114441</c:v>
                </c:pt>
                <c:pt idx="362">
                  <c:v>212.00274213049764</c:v>
                </c:pt>
                <c:pt idx="363">
                  <c:v>201.76672910814827</c:v>
                </c:pt>
                <c:pt idx="364">
                  <c:v>191.71893131817589</c:v>
                </c:pt>
                <c:pt idx="365">
                  <c:v>182.74251254327262</c:v>
                </c:pt>
                <c:pt idx="366">
                  <c:v>174.25834899150922</c:v>
                </c:pt>
                <c:pt idx="367">
                  <c:v>166.0058349565175</c:v>
                </c:pt>
                <c:pt idx="368">
                  <c:v>158.28901042906034</c:v>
                </c:pt>
                <c:pt idx="369">
                  <c:v>151.29609064151472</c:v>
                </c:pt>
                <c:pt idx="370">
                  <c:v>144.27855809281212</c:v>
                </c:pt>
                <c:pt idx="371">
                  <c:v>137.70260743545558</c:v>
                </c:pt>
                <c:pt idx="372">
                  <c:v>131.91136951616315</c:v>
                </c:pt>
                <c:pt idx="373">
                  <c:v>126.32282492404596</c:v>
                </c:pt>
                <c:pt idx="374">
                  <c:v>120.8805090893909</c:v>
                </c:pt>
                <c:pt idx="375">
                  <c:v>115.91452257359764</c:v>
                </c:pt>
                <c:pt idx="376">
                  <c:v>111.03974805503323</c:v>
                </c:pt>
                <c:pt idx="377">
                  <c:v>106.40965333855893</c:v>
                </c:pt>
                <c:pt idx="378">
                  <c:v>102.0966288981659</c:v>
                </c:pt>
                <c:pt idx="379">
                  <c:v>97.798082552571088</c:v>
                </c:pt>
                <c:pt idx="380">
                  <c:v>94.087346855784475</c:v>
                </c:pt>
                <c:pt idx="381">
                  <c:v>90.108766405230568</c:v>
                </c:pt>
                <c:pt idx="382">
                  <c:v>86.558737560704316</c:v>
                </c:pt>
                <c:pt idx="383">
                  <c:v>83.382243561972402</c:v>
                </c:pt>
                <c:pt idx="384">
                  <c:v>80.147837184047589</c:v>
                </c:pt>
                <c:pt idx="385">
                  <c:v>76.994508136992863</c:v>
                </c:pt>
                <c:pt idx="386">
                  <c:v>74.17417527029744</c:v>
                </c:pt>
                <c:pt idx="387">
                  <c:v>71.378455164759032</c:v>
                </c:pt>
                <c:pt idx="388">
                  <c:v>68.817280194951948</c:v>
                </c:pt>
                <c:pt idx="389">
                  <c:v>65.950617424902191</c:v>
                </c:pt>
                <c:pt idx="390">
                  <c:v>63.631226638225577</c:v>
                </c:pt>
                <c:pt idx="391">
                  <c:v>61.294462137791086</c:v>
                </c:pt>
                <c:pt idx="392">
                  <c:v>59.171973440370408</c:v>
                </c:pt>
                <c:pt idx="393">
                  <c:v>57.016185124913797</c:v>
                </c:pt>
                <c:pt idx="394">
                  <c:v>55.071776993511364</c:v>
                </c:pt>
                <c:pt idx="395">
                  <c:v>53.370600854719214</c:v>
                </c:pt>
                <c:pt idx="396">
                  <c:v>51.70127652448317</c:v>
                </c:pt>
                <c:pt idx="397">
                  <c:v>49.868349723027116</c:v>
                </c:pt>
                <c:pt idx="398">
                  <c:v>48.002123303535129</c:v>
                </c:pt>
                <c:pt idx="399">
                  <c:v>46.370442019774494</c:v>
                </c:pt>
                <c:pt idx="400">
                  <c:v>44.955932157987313</c:v>
                </c:pt>
                <c:pt idx="401">
                  <c:v>43.564587247877306</c:v>
                </c:pt>
                <c:pt idx="402">
                  <c:v>41.850380823766749</c:v>
                </c:pt>
                <c:pt idx="403">
                  <c:v>40.527082959208421</c:v>
                </c:pt>
                <c:pt idx="404">
                  <c:v>39.219710998928164</c:v>
                </c:pt>
                <c:pt idx="405">
                  <c:v>38.000655416917098</c:v>
                </c:pt>
                <c:pt idx="406">
                  <c:v>36.936515449247118</c:v>
                </c:pt>
                <c:pt idx="407">
                  <c:v>35.827493387702617</c:v>
                </c:pt>
                <c:pt idx="408">
                  <c:v>34.476687143027661</c:v>
                </c:pt>
                <c:pt idx="409">
                  <c:v>33.634062025770611</c:v>
                </c:pt>
                <c:pt idx="410">
                  <c:v>32.387498063642916</c:v>
                </c:pt>
                <c:pt idx="411">
                  <c:v>31.583963802341092</c:v>
                </c:pt>
                <c:pt idx="412">
                  <c:v>30.586423070742967</c:v>
                </c:pt>
                <c:pt idx="413">
                  <c:v>29.381845583530147</c:v>
                </c:pt>
                <c:pt idx="414">
                  <c:v>28.600028464425666</c:v>
                </c:pt>
                <c:pt idx="415">
                  <c:v>27.582218400110019</c:v>
                </c:pt>
                <c:pt idx="416">
                  <c:v>26.761310425050322</c:v>
                </c:pt>
                <c:pt idx="417">
                  <c:v>26.059122827336115</c:v>
                </c:pt>
                <c:pt idx="418">
                  <c:v>25.333770277944733</c:v>
                </c:pt>
                <c:pt idx="419">
                  <c:v>24.349259831665023</c:v>
                </c:pt>
                <c:pt idx="420">
                  <c:v>23.616668234874531</c:v>
                </c:pt>
                <c:pt idx="421">
                  <c:v>22.981079873232186</c:v>
                </c:pt>
                <c:pt idx="422">
                  <c:v>22.351282749509135</c:v>
                </c:pt>
                <c:pt idx="423">
                  <c:v>21.456536490978454</c:v>
                </c:pt>
                <c:pt idx="424">
                  <c:v>21.045358598708688</c:v>
                </c:pt>
                <c:pt idx="425">
                  <c:v>20.574820517766181</c:v>
                </c:pt>
                <c:pt idx="426">
                  <c:v>19.819063969298519</c:v>
                </c:pt>
                <c:pt idx="427">
                  <c:v>19.208088368813169</c:v>
                </c:pt>
                <c:pt idx="428">
                  <c:v>18.589873720928701</c:v>
                </c:pt>
                <c:pt idx="429">
                  <c:v>18.253981921609739</c:v>
                </c:pt>
                <c:pt idx="430">
                  <c:v>17.360683472558883</c:v>
                </c:pt>
                <c:pt idx="431">
                  <c:v>16.814859298665571</c:v>
                </c:pt>
                <c:pt idx="432">
                  <c:v>16.457250357149263</c:v>
                </c:pt>
                <c:pt idx="433">
                  <c:v>16.141627890547827</c:v>
                </c:pt>
                <c:pt idx="434">
                  <c:v>15.545130384860705</c:v>
                </c:pt>
                <c:pt idx="435">
                  <c:v>14.952976307613055</c:v>
                </c:pt>
                <c:pt idx="436">
                  <c:v>14.667757840087903</c:v>
                </c:pt>
                <c:pt idx="437">
                  <c:v>14.230953720025271</c:v>
                </c:pt>
                <c:pt idx="438">
                  <c:v>13.520224046380108</c:v>
                </c:pt>
                <c:pt idx="439">
                  <c:v>13.32172936669636</c:v>
                </c:pt>
                <c:pt idx="440">
                  <c:v>12.743329479507027</c:v>
                </c:pt>
                <c:pt idx="441">
                  <c:v>12.606511483663745</c:v>
                </c:pt>
                <c:pt idx="442">
                  <c:v>12.074151937932788</c:v>
                </c:pt>
                <c:pt idx="443">
                  <c:v>11.464189804083313</c:v>
                </c:pt>
                <c:pt idx="444">
                  <c:v>10.961944695532676</c:v>
                </c:pt>
                <c:pt idx="445">
                  <c:v>11.074149930218967</c:v>
                </c:pt>
                <c:pt idx="446">
                  <c:v>10.416699645431294</c:v>
                </c:pt>
                <c:pt idx="447">
                  <c:v>10.22529923219868</c:v>
                </c:pt>
                <c:pt idx="448">
                  <c:v>10.068501465533837</c:v>
                </c:pt>
                <c:pt idx="449">
                  <c:v>9.4397178084466606</c:v>
                </c:pt>
                <c:pt idx="450">
                  <c:v>9.3447415065702657</c:v>
                </c:pt>
                <c:pt idx="451">
                  <c:v>8.993647707713162</c:v>
                </c:pt>
                <c:pt idx="452">
                  <c:v>8.7950082470814319</c:v>
                </c:pt>
                <c:pt idx="453">
                  <c:v>8.4872039516710398</c:v>
                </c:pt>
                <c:pt idx="454">
                  <c:v>8.0627062121869031</c:v>
                </c:pt>
                <c:pt idx="455">
                  <c:v>7.8123799531254887</c:v>
                </c:pt>
                <c:pt idx="456">
                  <c:v>7.5375857138550622</c:v>
                </c:pt>
                <c:pt idx="457">
                  <c:v>7.262646693636654</c:v>
                </c:pt>
                <c:pt idx="458">
                  <c:v>6.855522667910396</c:v>
                </c:pt>
                <c:pt idx="459">
                  <c:v>6.4799608888442819</c:v>
                </c:pt>
                <c:pt idx="460">
                  <c:v>6.4971898216541772</c:v>
                </c:pt>
                <c:pt idx="461">
                  <c:v>6.3749947015571067</c:v>
                </c:pt>
                <c:pt idx="462">
                  <c:v>6.1691161935262615</c:v>
                </c:pt>
                <c:pt idx="463">
                  <c:v>5.8051368902987317</c:v>
                </c:pt>
                <c:pt idx="464">
                  <c:v>5.5160093371780574</c:v>
                </c:pt>
                <c:pt idx="465">
                  <c:v>5.1015014831047019</c:v>
                </c:pt>
                <c:pt idx="466">
                  <c:v>4.9432559069600366</c:v>
                </c:pt>
                <c:pt idx="467">
                  <c:v>4.7246366755067468</c:v>
                </c:pt>
                <c:pt idx="468">
                  <c:v>4.5000814251861829</c:v>
                </c:pt>
                <c:pt idx="469">
                  <c:v>4.2439639282054751</c:v>
                </c:pt>
                <c:pt idx="470">
                  <c:v>4.2584420230037061</c:v>
                </c:pt>
                <c:pt idx="471">
                  <c:v>3.9994289070633524</c:v>
                </c:pt>
                <c:pt idx="472">
                  <c:v>3.7792170851822573</c:v>
                </c:pt>
                <c:pt idx="473">
                  <c:v>3.4770592467431749</c:v>
                </c:pt>
                <c:pt idx="474">
                  <c:v>3.4554868854938108</c:v>
                </c:pt>
                <c:pt idx="475">
                  <c:v>3.1145277529954689</c:v>
                </c:pt>
                <c:pt idx="476">
                  <c:v>3.0713830304967402</c:v>
                </c:pt>
                <c:pt idx="477">
                  <c:v>3.1072887055963534</c:v>
                </c:pt>
                <c:pt idx="478">
                  <c:v>2.8306123140021575</c:v>
                </c:pt>
                <c:pt idx="479">
                  <c:v>2.6574543002153139</c:v>
                </c:pt>
                <c:pt idx="480">
                  <c:v>2.5452490655290232</c:v>
                </c:pt>
                <c:pt idx="481">
                  <c:v>2.351821719024656</c:v>
                </c:pt>
                <c:pt idx="482">
                  <c:v>2.2024077807069111</c:v>
                </c:pt>
                <c:pt idx="483">
                  <c:v>1.9564249500849651</c:v>
                </c:pt>
                <c:pt idx="484">
                  <c:v>1.8479840200462145</c:v>
                </c:pt>
                <c:pt idx="485">
                  <c:v>1.7656036606442798</c:v>
                </c:pt>
                <c:pt idx="486">
                  <c:v>1.5779675520592049</c:v>
                </c:pt>
                <c:pt idx="487">
                  <c:v>1.5448127149712558</c:v>
                </c:pt>
                <c:pt idx="488">
                  <c:v>1.4397017467360982</c:v>
                </c:pt>
                <c:pt idx="489">
                  <c:v>1.0943847077034887</c:v>
                </c:pt>
                <c:pt idx="490">
                  <c:v>0.87567860768141004</c:v>
                </c:pt>
                <c:pt idx="491">
                  <c:v>0.69481824746190757</c:v>
                </c:pt>
                <c:pt idx="492">
                  <c:v>0.70705223756641278</c:v>
                </c:pt>
                <c:pt idx="493">
                  <c:v>0.66460246361799935</c:v>
                </c:pt>
                <c:pt idx="494">
                  <c:v>0.67007518345173056</c:v>
                </c:pt>
                <c:pt idx="495">
                  <c:v>0.50301244757494223</c:v>
                </c:pt>
                <c:pt idx="496">
                  <c:v>0.37308602485561654</c:v>
                </c:pt>
                <c:pt idx="497">
                  <c:v>0.32359989683526275</c:v>
                </c:pt>
                <c:pt idx="498">
                  <c:v>0.20201285671971819</c:v>
                </c:pt>
                <c:pt idx="499">
                  <c:v>-0.11712199567977012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06-4E46-B5E5-5C33EF120DB7}"/>
            </c:ext>
          </c:extLst>
        </c:ser>
        <c:ser>
          <c:idx val="6"/>
          <c:order val="6"/>
          <c:tx>
            <c:strRef>
              <c:f>origin!$H$1</c:f>
              <c:strCache>
                <c:ptCount val="1"/>
                <c:pt idx="0">
                  <c:v>lut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origin!$H$2:$H$1252</c:f>
              <c:numCache>
                <c:formatCode>General</c:formatCode>
                <c:ptCount val="1251"/>
                <c:pt idx="0">
                  <c:v>13037.418341187076</c:v>
                </c:pt>
                <c:pt idx="1">
                  <c:v>13052.175721852271</c:v>
                </c:pt>
                <c:pt idx="2">
                  <c:v>13027.857221319486</c:v>
                </c:pt>
                <c:pt idx="3">
                  <c:v>13072.129363315067</c:v>
                </c:pt>
                <c:pt idx="4">
                  <c:v>13070.674410291738</c:v>
                </c:pt>
                <c:pt idx="5">
                  <c:v>13110.99739408114</c:v>
                </c:pt>
                <c:pt idx="6">
                  <c:v>13183.329344383781</c:v>
                </c:pt>
                <c:pt idx="7">
                  <c:v>13240.48821315742</c:v>
                </c:pt>
                <c:pt idx="8">
                  <c:v>13302.427641864853</c:v>
                </c:pt>
                <c:pt idx="9">
                  <c:v>13416.121828116417</c:v>
                </c:pt>
                <c:pt idx="10">
                  <c:v>13507.576018154237</c:v>
                </c:pt>
                <c:pt idx="11">
                  <c:v>13593.418246530646</c:v>
                </c:pt>
                <c:pt idx="12">
                  <c:v>13754.086630392545</c:v>
                </c:pt>
                <c:pt idx="13">
                  <c:v>13861.961004550792</c:v>
                </c:pt>
                <c:pt idx="14">
                  <c:v>14018.056678910802</c:v>
                </c:pt>
                <c:pt idx="15">
                  <c:v>14193.690293869799</c:v>
                </c:pt>
                <c:pt idx="16">
                  <c:v>14361.425592416437</c:v>
                </c:pt>
                <c:pt idx="17">
                  <c:v>14572.809481662945</c:v>
                </c:pt>
                <c:pt idx="18">
                  <c:v>14764.031879014752</c:v>
                </c:pt>
                <c:pt idx="19">
                  <c:v>14955.254276366561</c:v>
                </c:pt>
                <c:pt idx="20">
                  <c:v>15132.134993916983</c:v>
                </c:pt>
                <c:pt idx="21">
                  <c:v>15323.35739126879</c:v>
                </c:pt>
                <c:pt idx="22">
                  <c:v>15531.83137446864</c:v>
                </c:pt>
                <c:pt idx="23">
                  <c:v>15763.792456473659</c:v>
                </c:pt>
                <c:pt idx="24">
                  <c:v>16015.707179941473</c:v>
                </c:pt>
                <c:pt idx="25">
                  <c:v>16248.291813242206</c:v>
                </c:pt>
                <c:pt idx="26">
                  <c:v>16468.821121492496</c:v>
                </c:pt>
                <c:pt idx="27">
                  <c:v>16781.636021508224</c:v>
                </c:pt>
                <c:pt idx="28">
                  <c:v>17042.904014411728</c:v>
                </c:pt>
                <c:pt idx="29">
                  <c:v>17338.051627715602</c:v>
                </c:pt>
                <c:pt idx="30">
                  <c:v>17657.517741552263</c:v>
                </c:pt>
                <c:pt idx="31">
                  <c:v>17918.785734455763</c:v>
                </c:pt>
                <c:pt idx="32">
                  <c:v>18298.528473544626</c:v>
                </c:pt>
                <c:pt idx="33">
                  <c:v>18672.659250972076</c:v>
                </c:pt>
                <c:pt idx="34">
                  <c:v>18973.418825937362</c:v>
                </c:pt>
                <c:pt idx="35">
                  <c:v>19409.489032072248</c:v>
                </c:pt>
                <c:pt idx="36">
                  <c:v>19834.335314884305</c:v>
                </c:pt>
                <c:pt idx="37">
                  <c:v>20262.922905470634</c:v>
                </c:pt>
                <c:pt idx="38">
                  <c:v>20708.55423147311</c:v>
                </c:pt>
                <c:pt idx="39">
                  <c:v>21194.508541264986</c:v>
                </c:pt>
                <c:pt idx="40">
                  <c:v>21678.800047601628</c:v>
                </c:pt>
                <c:pt idx="41">
                  <c:v>22115.285954600316</c:v>
                </c:pt>
                <c:pt idx="42">
                  <c:v>22655.697077551078</c:v>
                </c:pt>
                <c:pt idx="43">
                  <c:v>23202.343713458962</c:v>
                </c:pt>
                <c:pt idx="44">
                  <c:v>23757.304366643009</c:v>
                </c:pt>
                <c:pt idx="45">
                  <c:v>24341.364080293639</c:v>
                </c:pt>
                <c:pt idx="46">
                  <c:v>24942.051828496598</c:v>
                </c:pt>
                <c:pt idx="47">
                  <c:v>25534.425559423395</c:v>
                </c:pt>
                <c:pt idx="48">
                  <c:v>26126.799290350187</c:v>
                </c:pt>
                <c:pt idx="49">
                  <c:v>26723.330029915065</c:v>
                </c:pt>
                <c:pt idx="50">
                  <c:v>27330.253291075147</c:v>
                </c:pt>
                <c:pt idx="51">
                  <c:v>27978.746638616059</c:v>
                </c:pt>
                <c:pt idx="52">
                  <c:v>28637.63250775218</c:v>
                </c:pt>
                <c:pt idx="53">
                  <c:v>29250.791281869388</c:v>
                </c:pt>
                <c:pt idx="54">
                  <c:v>29882.656594857966</c:v>
                </c:pt>
                <c:pt idx="55">
                  <c:v>30576.877037417788</c:v>
                </c:pt>
                <c:pt idx="56">
                  <c:v>31206.663846087329</c:v>
                </c:pt>
                <c:pt idx="57">
                  <c:v>31799.037577014122</c:v>
                </c:pt>
                <c:pt idx="58">
                  <c:v>32503.650541169151</c:v>
                </c:pt>
                <c:pt idx="59">
                  <c:v>33110.573802329236</c:v>
                </c:pt>
                <c:pt idx="60">
                  <c:v>33786.087706017686</c:v>
                </c:pt>
                <c:pt idx="61">
                  <c:v>34415.874514687224</c:v>
                </c:pt>
                <c:pt idx="62">
                  <c:v>35078.917392461422</c:v>
                </c:pt>
                <c:pt idx="63">
                  <c:v>35561.130394479027</c:v>
                </c:pt>
                <c:pt idx="64">
                  <c:v>35931.104163268392</c:v>
                </c:pt>
                <c:pt idx="65">
                  <c:v>36845.6460636466</c:v>
                </c:pt>
                <c:pt idx="66">
                  <c:v>37575.201079630126</c:v>
                </c:pt>
                <c:pt idx="67">
                  <c:v>38227.85143580912</c:v>
                </c:pt>
                <c:pt idx="68">
                  <c:v>38820.225166735916</c:v>
                </c:pt>
                <c:pt idx="69">
                  <c:v>39468.718514276829</c:v>
                </c:pt>
                <c:pt idx="70">
                  <c:v>40115.133357498693</c:v>
                </c:pt>
                <c:pt idx="71">
                  <c:v>40765.705209358646</c:v>
                </c:pt>
                <c:pt idx="72">
                  <c:v>41407.963043942436</c:v>
                </c:pt>
                <c:pt idx="73">
                  <c:v>42073.084426035683</c:v>
                </c:pt>
                <c:pt idx="74">
                  <c:v>42727.813286533717</c:v>
                </c:pt>
                <c:pt idx="75">
                  <c:v>43453.211293879154</c:v>
                </c:pt>
                <c:pt idx="76">
                  <c:v>44157.824258034183</c:v>
                </c:pt>
                <c:pt idx="77">
                  <c:v>44887.379274017709</c:v>
                </c:pt>
                <c:pt idx="78">
                  <c:v>45575.364203620411</c:v>
                </c:pt>
                <c:pt idx="79">
                  <c:v>46342.332297346678</c:v>
                </c:pt>
                <c:pt idx="80">
                  <c:v>47080.201330606375</c:v>
                </c:pt>
                <c:pt idx="81">
                  <c:v>47855.483441608805</c:v>
                </c:pt>
                <c:pt idx="82">
                  <c:v>48697.277690820571</c:v>
                </c:pt>
                <c:pt idx="83">
                  <c:v>49482.952323418212</c:v>
                </c:pt>
                <c:pt idx="84">
                  <c:v>50372.552171967924</c:v>
                </c:pt>
                <c:pt idx="85">
                  <c:v>51251.759498922431</c:v>
                </c:pt>
                <c:pt idx="86">
                  <c:v>52197.478964086258</c:v>
                </c:pt>
                <c:pt idx="87">
                  <c:v>53170.218985397623</c:v>
                </c:pt>
                <c:pt idx="88">
                  <c:v>54140.880502389948</c:v>
                </c:pt>
                <c:pt idx="89">
                  <c:v>55169.740140315436</c:v>
                </c:pt>
                <c:pt idx="90">
                  <c:v>56202.756786878999</c:v>
                </c:pt>
                <c:pt idx="91">
                  <c:v>57325.149119161346</c:v>
                </c:pt>
                <c:pt idx="92">
                  <c:v>58449.619955762741</c:v>
                </c:pt>
                <c:pt idx="93">
                  <c:v>59678.016008316197</c:v>
                </c:pt>
                <c:pt idx="94">
                  <c:v>60873.155991764994</c:v>
                </c:pt>
                <c:pt idx="95">
                  <c:v>62130.651104785029</c:v>
                </c:pt>
                <c:pt idx="96">
                  <c:v>63429.716304185895</c:v>
                </c:pt>
                <c:pt idx="97">
                  <c:v>64774.508598605666</c:v>
                </c:pt>
                <c:pt idx="98">
                  <c:v>66083.966319601735</c:v>
                </c:pt>
                <c:pt idx="99">
                  <c:v>67493.192247911793</c:v>
                </c:pt>
                <c:pt idx="100">
                  <c:v>68865.005098479116</c:v>
                </c:pt>
                <c:pt idx="101">
                  <c:v>70288.780557022459</c:v>
                </c:pt>
                <c:pt idx="102">
                  <c:v>71760.361614903755</c:v>
                </c:pt>
                <c:pt idx="103">
                  <c:v>73192.451090723262</c:v>
                </c:pt>
                <c:pt idx="104">
                  <c:v>74691.052704752103</c:v>
                </c:pt>
                <c:pt idx="105">
                  <c:v>76154.319745357236</c:v>
                </c:pt>
                <c:pt idx="106">
                  <c:v>77625.900803238546</c:v>
                </c:pt>
                <c:pt idx="107">
                  <c:v>79095.403356800802</c:v>
                </c:pt>
                <c:pt idx="108">
                  <c:v>80585.690953553465</c:v>
                </c:pt>
                <c:pt idx="109">
                  <c:v>81994.916881863523</c:v>
                </c:pt>
                <c:pt idx="110">
                  <c:v>83416.613836087839</c:v>
                </c:pt>
                <c:pt idx="111">
                  <c:v>84794.66219961227</c:v>
                </c:pt>
                <c:pt idx="112">
                  <c:v>86172.710563136701</c:v>
                </c:pt>
                <c:pt idx="113">
                  <c:v>87498.796318685112</c:v>
                </c:pt>
                <c:pt idx="114">
                  <c:v>88816.568056957345</c:v>
                </c:pt>
                <c:pt idx="115">
                  <c:v>90017.943553363264</c:v>
                </c:pt>
                <c:pt idx="116">
                  <c:v>91275.438666383299</c:v>
                </c:pt>
                <c:pt idx="117">
                  <c:v>92431.087067770306</c:v>
                </c:pt>
                <c:pt idx="118">
                  <c:v>93582.578460519231</c:v>
                </c:pt>
                <c:pt idx="119">
                  <c:v>94736.148357587212</c:v>
                </c:pt>
                <c:pt idx="120">
                  <c:v>95783.714534384068</c:v>
                </c:pt>
                <c:pt idx="121">
                  <c:v>96831.280711180923</c:v>
                </c:pt>
                <c:pt idx="122">
                  <c:v>97814.4132540875</c:v>
                </c:pt>
                <c:pt idx="123">
                  <c:v>98787.153275398858</c:v>
                </c:pt>
                <c:pt idx="124">
                  <c:v>99751.579279434067</c:v>
                </c:pt>
                <c:pt idx="125">
                  <c:v>100718.0837877883</c:v>
                </c:pt>
                <c:pt idx="126">
                  <c:v>101651.33222703788</c:v>
                </c:pt>
                <c:pt idx="127">
                  <c:v>102538.85357126856</c:v>
                </c:pt>
                <c:pt idx="128">
                  <c:v>103467.94500188006</c:v>
                </c:pt>
                <c:pt idx="129">
                  <c:v>104399.1149368106</c:v>
                </c:pt>
                <c:pt idx="130">
                  <c:v>105222.20264715099</c:v>
                </c:pt>
                <c:pt idx="131">
                  <c:v>106174.15762527194</c:v>
                </c:pt>
                <c:pt idx="132">
                  <c:v>107105.32756020248</c:v>
                </c:pt>
                <c:pt idx="133">
                  <c:v>108030.2619821759</c:v>
                </c:pt>
                <c:pt idx="134">
                  <c:v>108994.68798621109</c:v>
                </c:pt>
                <c:pt idx="135">
                  <c:v>109996.52706798904</c:v>
                </c:pt>
                <c:pt idx="136">
                  <c:v>111114.76239163331</c:v>
                </c:pt>
                <c:pt idx="137">
                  <c:v>112260.01827142511</c:v>
                </c:pt>
                <c:pt idx="138">
                  <c:v>113440.60872464061</c:v>
                </c:pt>
                <c:pt idx="139">
                  <c:v>114652.37674264173</c:v>
                </c:pt>
                <c:pt idx="140">
                  <c:v>115961.83446363782</c:v>
                </c:pt>
                <c:pt idx="141">
                  <c:v>117319.09778397184</c:v>
                </c:pt>
                <c:pt idx="142">
                  <c:v>118740.79473819614</c:v>
                </c:pt>
                <c:pt idx="143">
                  <c:v>120289.28045588198</c:v>
                </c:pt>
                <c:pt idx="144">
                  <c:v>121844.00168652492</c:v>
                </c:pt>
                <c:pt idx="145">
                  <c:v>123523.43317631037</c:v>
                </c:pt>
                <c:pt idx="146">
                  <c:v>125200.78616177676</c:v>
                </c:pt>
                <c:pt idx="147">
                  <c:v>127025.7129538951</c:v>
                </c:pt>
                <c:pt idx="148">
                  <c:v>128900.52384967043</c:v>
                </c:pt>
                <c:pt idx="149">
                  <c:v>130818.98333614561</c:v>
                </c:pt>
                <c:pt idx="150">
                  <c:v>132830.97551697769</c:v>
                </c:pt>
                <c:pt idx="151">
                  <c:v>134926.1078705714</c:v>
                </c:pt>
                <c:pt idx="152">
                  <c:v>137106.45890124582</c:v>
                </c:pt>
                <c:pt idx="153">
                  <c:v>139301.35946215352</c:v>
                </c:pt>
                <c:pt idx="154">
                  <c:v>141569.00767422764</c:v>
                </c:pt>
                <c:pt idx="155">
                  <c:v>143980.07268431564</c:v>
                </c:pt>
                <c:pt idx="156">
                  <c:v>146386.98068576559</c:v>
                </c:pt>
                <c:pt idx="157">
                  <c:v>148839.61578223441</c:v>
                </c:pt>
                <c:pt idx="158">
                  <c:v>151292.25087870326</c:v>
                </c:pt>
                <c:pt idx="159">
                  <c:v>153828.02614793374</c:v>
                </c:pt>
                <c:pt idx="160">
                  <c:v>156384.58646035462</c:v>
                </c:pt>
                <c:pt idx="161">
                  <c:v>158959.8533116469</c:v>
                </c:pt>
                <c:pt idx="162">
                  <c:v>161528.88464998206</c:v>
                </c:pt>
                <c:pt idx="163">
                  <c:v>164133.25056174092</c:v>
                </c:pt>
                <c:pt idx="164">
                  <c:v>166693.96788279989</c:v>
                </c:pt>
                <c:pt idx="165">
                  <c:v>169223.50763907324</c:v>
                </c:pt>
                <c:pt idx="166">
                  <c:v>171711.47730896578</c:v>
                </c:pt>
                <c:pt idx="167">
                  <c:v>174209.83950045353</c:v>
                </c:pt>
                <c:pt idx="168">
                  <c:v>176546.07835505606</c:v>
                </c:pt>
                <c:pt idx="169">
                  <c:v>179004.948964482</c:v>
                </c:pt>
                <c:pt idx="170">
                  <c:v>181289.22521110848</c:v>
                </c:pt>
                <c:pt idx="171">
                  <c:v>183475.81175474002</c:v>
                </c:pt>
                <c:pt idx="172">
                  <c:v>185481.56842261495</c:v>
                </c:pt>
                <c:pt idx="173">
                  <c:v>187472.77556025659</c:v>
                </c:pt>
                <c:pt idx="174">
                  <c:v>189278.99581350357</c:v>
                </c:pt>
                <c:pt idx="175">
                  <c:v>191083.13756243148</c:v>
                </c:pt>
                <c:pt idx="176">
                  <c:v>192756.33353925979</c:v>
                </c:pt>
                <c:pt idx="177">
                  <c:v>194240.38562305534</c:v>
                </c:pt>
                <c:pt idx="178">
                  <c:v>195689.10313342718</c:v>
                </c:pt>
                <c:pt idx="179">
                  <c:v>196927.89170757585</c:v>
                </c:pt>
                <c:pt idx="180">
                  <c:v>198112.63916942943</c:v>
                </c:pt>
                <c:pt idx="181">
                  <c:v>199110.32124256931</c:v>
                </c:pt>
                <c:pt idx="182">
                  <c:v>200087.21827251874</c:v>
                </c:pt>
                <c:pt idx="183">
                  <c:v>200858.34337488312</c:v>
                </c:pt>
                <c:pt idx="184">
                  <c:v>201533.85727857155</c:v>
                </c:pt>
                <c:pt idx="185">
                  <c:v>202117.91699222219</c:v>
                </c:pt>
                <c:pt idx="186">
                  <c:v>202531.53935171143</c:v>
                </c:pt>
                <c:pt idx="187">
                  <c:v>202982.5747889434</c:v>
                </c:pt>
                <c:pt idx="188">
                  <c:v>203300.58594975673</c:v>
                </c:pt>
                <c:pt idx="189">
                  <c:v>203471.02330391813</c:v>
                </c:pt>
                <c:pt idx="190">
                  <c:v>203714.20830924597</c:v>
                </c:pt>
                <c:pt idx="191">
                  <c:v>203770.3279258601</c:v>
                </c:pt>
                <c:pt idx="192">
                  <c:v>203847.23258566461</c:v>
                </c:pt>
                <c:pt idx="193">
                  <c:v>203770.3279258601</c:v>
                </c:pt>
                <c:pt idx="194">
                  <c:v>203770.3279258601</c:v>
                </c:pt>
                <c:pt idx="195">
                  <c:v>203828.52604679324</c:v>
                </c:pt>
                <c:pt idx="196">
                  <c:v>203940.76528002147</c:v>
                </c:pt>
                <c:pt idx="197">
                  <c:v>203903.35220227874</c:v>
                </c:pt>
                <c:pt idx="198">
                  <c:v>203996.8848966356</c:v>
                </c:pt>
                <c:pt idx="199">
                  <c:v>204127.8306687352</c:v>
                </c:pt>
                <c:pt idx="200">
                  <c:v>204298.26802289661</c:v>
                </c:pt>
                <c:pt idx="201">
                  <c:v>204578.86610596717</c:v>
                </c:pt>
                <c:pt idx="202">
                  <c:v>204955.07538771367</c:v>
                </c:pt>
                <c:pt idx="203">
                  <c:v>205539.13510136431</c:v>
                </c:pt>
                <c:pt idx="204">
                  <c:v>206121.11631069588</c:v>
                </c:pt>
                <c:pt idx="205">
                  <c:v>206780.00217983202</c:v>
                </c:pt>
                <c:pt idx="206">
                  <c:v>207719.48613203873</c:v>
                </c:pt>
                <c:pt idx="207">
                  <c:v>208702.61867494529</c:v>
                </c:pt>
                <c:pt idx="208">
                  <c:v>209887.36613679887</c:v>
                </c:pt>
                <c:pt idx="209">
                  <c:v>211196.82385779495</c:v>
                </c:pt>
                <c:pt idx="210">
                  <c:v>212714.13201069515</c:v>
                </c:pt>
                <c:pt idx="211">
                  <c:v>214356.15042273785</c:v>
                </c:pt>
                <c:pt idx="212">
                  <c:v>216247.5893530655</c:v>
                </c:pt>
                <c:pt idx="213">
                  <c:v>218139.02828339316</c:v>
                </c:pt>
                <c:pt idx="214">
                  <c:v>220342.24286157705</c:v>
                </c:pt>
                <c:pt idx="215">
                  <c:v>222566.24248295132</c:v>
                </c:pt>
                <c:pt idx="216">
                  <c:v>224956.52244984891</c:v>
                </c:pt>
                <c:pt idx="217">
                  <c:v>227533.86780546024</c:v>
                </c:pt>
                <c:pt idx="218">
                  <c:v>230090.42811788112</c:v>
                </c:pt>
                <c:pt idx="219">
                  <c:v>233000.33416453906</c:v>
                </c:pt>
                <c:pt idx="220">
                  <c:v>235868.67012481616</c:v>
                </c:pt>
                <c:pt idx="221">
                  <c:v>238840.93130104535</c:v>
                </c:pt>
                <c:pt idx="222">
                  <c:v>241917.11769322658</c:v>
                </c:pt>
                <c:pt idx="223">
                  <c:v>245055.6592149791</c:v>
                </c:pt>
                <c:pt idx="224">
                  <c:v>248277.34090949321</c:v>
                </c:pt>
                <c:pt idx="225">
                  <c:v>251602.94781995943</c:v>
                </c:pt>
                <c:pt idx="226">
                  <c:v>254720.70429852151</c:v>
                </c:pt>
                <c:pt idx="227">
                  <c:v>258025.52616579732</c:v>
                </c:pt>
                <c:pt idx="228">
                  <c:v>261351.13307626353</c:v>
                </c:pt>
                <c:pt idx="229">
                  <c:v>264780.66520268179</c:v>
                </c:pt>
                <c:pt idx="230">
                  <c:v>267794.49646529183</c:v>
                </c:pt>
                <c:pt idx="231">
                  <c:v>270912.25294385391</c:v>
                </c:pt>
                <c:pt idx="232">
                  <c:v>274050.79446560639</c:v>
                </c:pt>
                <c:pt idx="233">
                  <c:v>277002.27059864515</c:v>
                </c:pt>
                <c:pt idx="234">
                  <c:v>279808.25142935099</c:v>
                </c:pt>
                <c:pt idx="235">
                  <c:v>282697.37243281852</c:v>
                </c:pt>
                <c:pt idx="236">
                  <c:v>285191.57761566818</c:v>
                </c:pt>
                <c:pt idx="237">
                  <c:v>287581.8575825658</c:v>
                </c:pt>
                <c:pt idx="238">
                  <c:v>289743.50207436882</c:v>
                </c:pt>
                <c:pt idx="239">
                  <c:v>291780.43630702939</c:v>
                </c:pt>
                <c:pt idx="240">
                  <c:v>293609.52010778582</c:v>
                </c:pt>
                <c:pt idx="241">
                  <c:v>295230.75347663806</c:v>
                </c:pt>
                <c:pt idx="242">
                  <c:v>296477.85606806289</c:v>
                </c:pt>
                <c:pt idx="243">
                  <c:v>298015.94926415355</c:v>
                </c:pt>
                <c:pt idx="244">
                  <c:v>298930.49116453173</c:v>
                </c:pt>
                <c:pt idx="245">
                  <c:v>299720.32280576747</c:v>
                </c:pt>
                <c:pt idx="246">
                  <c:v>300177.59375595656</c:v>
                </c:pt>
                <c:pt idx="247">
                  <c:v>300821.93009485939</c:v>
                </c:pt>
                <c:pt idx="248">
                  <c:v>301050.56556995393</c:v>
                </c:pt>
                <c:pt idx="249">
                  <c:v>300697.21983571688</c:v>
                </c:pt>
                <c:pt idx="250">
                  <c:v>300468.58436062234</c:v>
                </c:pt>
                <c:pt idx="251">
                  <c:v>299928.17323767161</c:v>
                </c:pt>
                <c:pt idx="252">
                  <c:v>299179.91168281669</c:v>
                </c:pt>
                <c:pt idx="253">
                  <c:v>298036.73430734396</c:v>
                </c:pt>
                <c:pt idx="254">
                  <c:v>296748.06162953831</c:v>
                </c:pt>
                <c:pt idx="255">
                  <c:v>295500.95903811348</c:v>
                </c:pt>
                <c:pt idx="256">
                  <c:v>293796.58549649949</c:v>
                </c:pt>
                <c:pt idx="257">
                  <c:v>291759.65126383898</c:v>
                </c:pt>
                <c:pt idx="258">
                  <c:v>289972.13754946337</c:v>
                </c:pt>
                <c:pt idx="259">
                  <c:v>287831.27810085076</c:v>
                </c:pt>
                <c:pt idx="260">
                  <c:v>285378.64300438191</c:v>
                </c:pt>
                <c:pt idx="261">
                  <c:v>282967.57799429388</c:v>
                </c:pt>
                <c:pt idx="262">
                  <c:v>280411.017681873</c:v>
                </c:pt>
                <c:pt idx="263">
                  <c:v>277667.39198073838</c:v>
                </c:pt>
                <c:pt idx="264">
                  <c:v>274799.05602046126</c:v>
                </c:pt>
                <c:pt idx="265">
                  <c:v>271764.43971466087</c:v>
                </c:pt>
                <c:pt idx="266">
                  <c:v>268812.96358162211</c:v>
                </c:pt>
                <c:pt idx="267">
                  <c:v>265965.4126645354</c:v>
                </c:pt>
                <c:pt idx="268">
                  <c:v>263013.93653149664</c:v>
                </c:pt>
                <c:pt idx="269">
                  <c:v>259750.68475060165</c:v>
                </c:pt>
                <c:pt idx="270">
                  <c:v>256923.91887670537</c:v>
                </c:pt>
                <c:pt idx="271">
                  <c:v>253743.80726857207</c:v>
                </c:pt>
                <c:pt idx="272">
                  <c:v>251000.18156743745</c:v>
                </c:pt>
                <c:pt idx="273">
                  <c:v>248007.13534801785</c:v>
                </c:pt>
                <c:pt idx="274">
                  <c:v>245263.50964688323</c:v>
                </c:pt>
                <c:pt idx="275">
                  <c:v>242499.09890255818</c:v>
                </c:pt>
                <c:pt idx="276">
                  <c:v>240004.89371970852</c:v>
                </c:pt>
                <c:pt idx="277">
                  <c:v>237635.39879600133</c:v>
                </c:pt>
                <c:pt idx="278">
                  <c:v>235369.82908824625</c:v>
                </c:pt>
                <c:pt idx="279">
                  <c:v>233478.39015791859</c:v>
                </c:pt>
                <c:pt idx="280">
                  <c:v>231420.67088206761</c:v>
                </c:pt>
                <c:pt idx="281">
                  <c:v>229757.86742683451</c:v>
                </c:pt>
                <c:pt idx="282">
                  <c:v>228219.77423074387</c:v>
                </c:pt>
                <c:pt idx="283">
                  <c:v>226889.53146655738</c:v>
                </c:pt>
                <c:pt idx="284">
                  <c:v>225871.06435022713</c:v>
                </c:pt>
                <c:pt idx="285">
                  <c:v>225143.58783856264</c:v>
                </c:pt>
                <c:pt idx="286">
                  <c:v>224644.7468019927</c:v>
                </c:pt>
                <c:pt idx="287">
                  <c:v>224374.54124051731</c:v>
                </c:pt>
                <c:pt idx="288">
                  <c:v>224229.04593818443</c:v>
                </c:pt>
                <c:pt idx="289">
                  <c:v>224395.32628370772</c:v>
                </c:pt>
                <c:pt idx="290">
                  <c:v>224852.59723389684</c:v>
                </c:pt>
                <c:pt idx="291">
                  <c:v>225455.36348641885</c:v>
                </c:pt>
                <c:pt idx="292">
                  <c:v>226432.26051636829</c:v>
                </c:pt>
                <c:pt idx="293">
                  <c:v>227762.50328055478</c:v>
                </c:pt>
                <c:pt idx="294">
                  <c:v>229113.53108793168</c:v>
                </c:pt>
                <c:pt idx="295">
                  <c:v>230755.54949997435</c:v>
                </c:pt>
                <c:pt idx="296">
                  <c:v>232543.06321434997</c:v>
                </c:pt>
                <c:pt idx="297">
                  <c:v>234496.85727424885</c:v>
                </c:pt>
                <c:pt idx="298">
                  <c:v>236637.71672286149</c:v>
                </c:pt>
                <c:pt idx="299">
                  <c:v>238820.14625785494</c:v>
                </c:pt>
                <c:pt idx="300">
                  <c:v>241210.42622475253</c:v>
                </c:pt>
                <c:pt idx="301">
                  <c:v>243642.27627803094</c:v>
                </c:pt>
                <c:pt idx="302">
                  <c:v>246074.12633130935</c:v>
                </c:pt>
                <c:pt idx="303">
                  <c:v>248464.40629820694</c:v>
                </c:pt>
                <c:pt idx="304">
                  <c:v>251083.32174019908</c:v>
                </c:pt>
                <c:pt idx="305">
                  <c:v>253535.95683666793</c:v>
                </c:pt>
                <c:pt idx="306">
                  <c:v>255905.45176037512</c:v>
                </c:pt>
                <c:pt idx="307">
                  <c:v>258337.30181365352</c:v>
                </c:pt>
                <c:pt idx="308">
                  <c:v>260686.01169417027</c:v>
                </c:pt>
                <c:pt idx="309">
                  <c:v>262868.44122916373</c:v>
                </c:pt>
                <c:pt idx="310">
                  <c:v>264843.02033225307</c:v>
                </c:pt>
                <c:pt idx="311">
                  <c:v>266734.45926258073</c:v>
                </c:pt>
                <c:pt idx="312">
                  <c:v>268355.69263143296</c:v>
                </c:pt>
                <c:pt idx="313">
                  <c:v>269893.78582752362</c:v>
                </c:pt>
                <c:pt idx="314">
                  <c:v>271327.95380766218</c:v>
                </c:pt>
                <c:pt idx="315">
                  <c:v>272408.77605356369</c:v>
                </c:pt>
                <c:pt idx="316">
                  <c:v>273364.88804032269</c:v>
                </c:pt>
                <c:pt idx="317">
                  <c:v>273822.15899051185</c:v>
                </c:pt>
                <c:pt idx="318">
                  <c:v>274549.6355021763</c:v>
                </c:pt>
                <c:pt idx="319">
                  <c:v>274404.14019984339</c:v>
                </c:pt>
                <c:pt idx="320">
                  <c:v>274237.85985432012</c:v>
                </c:pt>
                <c:pt idx="321">
                  <c:v>273801.37394732144</c:v>
                </c:pt>
                <c:pt idx="322">
                  <c:v>272886.83204694319</c:v>
                </c:pt>
                <c:pt idx="323">
                  <c:v>271993.07518975541</c:v>
                </c:pt>
                <c:pt idx="324">
                  <c:v>270558.90720961685</c:v>
                </c:pt>
                <c:pt idx="325">
                  <c:v>268916.88879757415</c:v>
                </c:pt>
                <c:pt idx="326">
                  <c:v>266776.02934896154</c:v>
                </c:pt>
                <c:pt idx="327">
                  <c:v>264614.38485715853</c:v>
                </c:pt>
                <c:pt idx="328">
                  <c:v>262182.53480388009</c:v>
                </c:pt>
                <c:pt idx="329">
                  <c:v>259272.62875722215</c:v>
                </c:pt>
                <c:pt idx="330">
                  <c:v>256321.15262418339</c:v>
                </c:pt>
                <c:pt idx="331">
                  <c:v>252974.76067052674</c:v>
                </c:pt>
                <c:pt idx="332">
                  <c:v>249482.87341453723</c:v>
                </c:pt>
                <c:pt idx="333">
                  <c:v>245762.35068345314</c:v>
                </c:pt>
                <c:pt idx="334">
                  <c:v>241730.05230451288</c:v>
                </c:pt>
                <c:pt idx="335">
                  <c:v>237718.53896876299</c:v>
                </c:pt>
                <c:pt idx="336">
                  <c:v>233374.46494196652</c:v>
                </c:pt>
                <c:pt idx="337">
                  <c:v>228843.32552645629</c:v>
                </c:pt>
                <c:pt idx="338">
                  <c:v>224374.54124051731</c:v>
                </c:pt>
                <c:pt idx="339">
                  <c:v>219552.41122034131</c:v>
                </c:pt>
                <c:pt idx="340">
                  <c:v>214709.4961569749</c:v>
                </c:pt>
                <c:pt idx="341">
                  <c:v>209700.30074808517</c:v>
                </c:pt>
                <c:pt idx="342">
                  <c:v>204560.1595670958</c:v>
                </c:pt>
                <c:pt idx="343">
                  <c:v>199465.74548112537</c:v>
                </c:pt>
                <c:pt idx="344">
                  <c:v>194165.55946756987</c:v>
                </c:pt>
                <c:pt idx="345">
                  <c:v>188902.78653175707</c:v>
                </c:pt>
                <c:pt idx="346">
                  <c:v>183482.04726769714</c:v>
                </c:pt>
                <c:pt idx="347">
                  <c:v>178167.31172390832</c:v>
                </c:pt>
                <c:pt idx="348">
                  <c:v>172759.04348576264</c:v>
                </c:pt>
                <c:pt idx="349">
                  <c:v>167363.24627353123</c:v>
                </c:pt>
                <c:pt idx="350">
                  <c:v>161973.68457425691</c:v>
                </c:pt>
                <c:pt idx="351">
                  <c:v>156582.04437066356</c:v>
                </c:pt>
                <c:pt idx="352">
                  <c:v>151273.54433983186</c:v>
                </c:pt>
                <c:pt idx="353">
                  <c:v>146066.89102063319</c:v>
                </c:pt>
                <c:pt idx="354">
                  <c:v>140766.70500707769</c:v>
                </c:pt>
                <c:pt idx="355">
                  <c:v>135603.70027857888</c:v>
                </c:pt>
                <c:pt idx="356">
                  <c:v>130463.55909758955</c:v>
                </c:pt>
                <c:pt idx="357">
                  <c:v>125392.00855912856</c:v>
                </c:pt>
                <c:pt idx="358">
                  <c:v>120386.97015887691</c:v>
                </c:pt>
                <c:pt idx="359">
                  <c:v>115487.93547889638</c:v>
                </c:pt>
                <c:pt idx="360">
                  <c:v>110800.90823945806</c:v>
                </c:pt>
                <c:pt idx="361">
                  <c:v>106215.72771165277</c:v>
                </c:pt>
                <c:pt idx="362">
                  <c:v>101707.451843652</c:v>
                </c:pt>
                <c:pt idx="363">
                  <c:v>97388.319868684004</c:v>
                </c:pt>
                <c:pt idx="364">
                  <c:v>93133.621527606301</c:v>
                </c:pt>
                <c:pt idx="365">
                  <c:v>89107.558661623145</c:v>
                </c:pt>
                <c:pt idx="366">
                  <c:v>85137.615412254105</c:v>
                </c:pt>
                <c:pt idx="367">
                  <c:v>81294.460926346583</c:v>
                </c:pt>
                <c:pt idx="368">
                  <c:v>77600.958751410042</c:v>
                </c:pt>
                <c:pt idx="369">
                  <c:v>74098.678973825314</c:v>
                </c:pt>
                <c:pt idx="370">
                  <c:v>70633.81227398332</c:v>
                </c:pt>
                <c:pt idx="371">
                  <c:v>67308.205363517118</c:v>
                </c:pt>
                <c:pt idx="372">
                  <c:v>64134.329268340924</c:v>
                </c:pt>
                <c:pt idx="373">
                  <c:v>61068.53539775488</c:v>
                </c:pt>
                <c:pt idx="374">
                  <c:v>58154.472342458859</c:v>
                </c:pt>
                <c:pt idx="375">
                  <c:v>55327.706468562581</c:v>
                </c:pt>
                <c:pt idx="376">
                  <c:v>52638.121879723032</c:v>
                </c:pt>
                <c:pt idx="377">
                  <c:v>50050.384002516505</c:v>
                </c:pt>
                <c:pt idx="378">
                  <c:v>47589.43488877151</c:v>
                </c:pt>
                <c:pt idx="379">
                  <c:v>45207.468939150087</c:v>
                </c:pt>
                <c:pt idx="380">
                  <c:v>42989.704830732931</c:v>
                </c:pt>
                <c:pt idx="381">
                  <c:v>40809.353800058518</c:v>
                </c:pt>
                <c:pt idx="382">
                  <c:v>38728.770976698092</c:v>
                </c:pt>
                <c:pt idx="383">
                  <c:v>36781.21242975632</c:v>
                </c:pt>
                <c:pt idx="384">
                  <c:v>34925.108072852359</c:v>
                </c:pt>
                <c:pt idx="385">
                  <c:v>33152.143888710059</c:v>
                </c:pt>
                <c:pt idx="386">
                  <c:v>31451.927355734209</c:v>
                </c:pt>
                <c:pt idx="387">
                  <c:v>29872.264073262759</c:v>
                </c:pt>
                <c:pt idx="388">
                  <c:v>28327.935364215013</c:v>
                </c:pt>
                <c:pt idx="389">
                  <c:v>26856.354306333713</c:v>
                </c:pt>
                <c:pt idx="390">
                  <c:v>25484.541455766401</c:v>
                </c:pt>
                <c:pt idx="391">
                  <c:v>24195.868777960743</c:v>
                </c:pt>
                <c:pt idx="392">
                  <c:v>23019.435333383321</c:v>
                </c:pt>
                <c:pt idx="393">
                  <c:v>21861.708427677269</c:v>
                </c:pt>
                <c:pt idx="394">
                  <c:v>20772.36431406768</c:v>
                </c:pt>
                <c:pt idx="395">
                  <c:v>19755.352150760733</c:v>
                </c:pt>
                <c:pt idx="396">
                  <c:v>18809.840536028809</c:v>
                </c:pt>
                <c:pt idx="397">
                  <c:v>17894.46723392298</c:v>
                </c:pt>
                <c:pt idx="398">
                  <c:v>17009.024394011351</c:v>
                </c:pt>
                <c:pt idx="399">
                  <c:v>16203.811820814719</c:v>
                </c:pt>
                <c:pt idx="400">
                  <c:v>15464.279984099796</c:v>
                </c:pt>
                <c:pt idx="401">
                  <c:v>14743.246835824339</c:v>
                </c:pt>
                <c:pt idx="402">
                  <c:v>14062.536671338286</c:v>
                </c:pt>
                <c:pt idx="403">
                  <c:v>13397.830990108851</c:v>
                </c:pt>
                <c:pt idx="404">
                  <c:v>12807.535763501099</c:v>
                </c:pt>
                <c:pt idx="405">
                  <c:v>12226.593806329032</c:v>
                </c:pt>
                <c:pt idx="406">
                  <c:v>11674.127358327834</c:v>
                </c:pt>
                <c:pt idx="407">
                  <c:v>11158.450436773666</c:v>
                </c:pt>
                <c:pt idx="408">
                  <c:v>10670.625473094653</c:v>
                </c:pt>
                <c:pt idx="409">
                  <c:v>10227.072651411221</c:v>
                </c:pt>
                <c:pt idx="410">
                  <c:v>9785.598334046832</c:v>
                </c:pt>
                <c:pt idx="411">
                  <c:v>9374.8858806042535</c:v>
                </c:pt>
                <c:pt idx="412">
                  <c:v>8977.4758548035425</c:v>
                </c:pt>
                <c:pt idx="413">
                  <c:v>8593.9918079404069</c:v>
                </c:pt>
                <c:pt idx="414">
                  <c:v>8235.8655137695769</c:v>
                </c:pt>
                <c:pt idx="415">
                  <c:v>7872.542958801143</c:v>
                </c:pt>
                <c:pt idx="416">
                  <c:v>7580.9288028396377</c:v>
                </c:pt>
                <c:pt idx="417">
                  <c:v>7285.5733391038557</c:v>
                </c:pt>
                <c:pt idx="418">
                  <c:v>6989.3864736404594</c:v>
                </c:pt>
                <c:pt idx="419">
                  <c:v>6672.2067145547444</c:v>
                </c:pt>
                <c:pt idx="420">
                  <c:v>6405.9503112855427</c:v>
                </c:pt>
                <c:pt idx="421">
                  <c:v>6160.894652070564</c:v>
                </c:pt>
                <c:pt idx="422">
                  <c:v>5933.5062795674366</c:v>
                </c:pt>
                <c:pt idx="423">
                  <c:v>5711.3141678619131</c:v>
                </c:pt>
                <c:pt idx="424">
                  <c:v>5500.3459794792125</c:v>
                </c:pt>
                <c:pt idx="425">
                  <c:v>5296.6525562131574</c:v>
                </c:pt>
                <c:pt idx="426">
                  <c:v>5099.4024963361298</c:v>
                </c:pt>
                <c:pt idx="427">
                  <c:v>4931.459347357586</c:v>
                </c:pt>
                <c:pt idx="428">
                  <c:v>4731.7150822977092</c:v>
                </c:pt>
                <c:pt idx="429">
                  <c:v>4577.4900618248384</c:v>
                </c:pt>
                <c:pt idx="430">
                  <c:v>4385.8519636092224</c:v>
                </c:pt>
                <c:pt idx="431">
                  <c:v>4251.580584599149</c:v>
                </c:pt>
                <c:pt idx="432">
                  <c:v>4110.6579917681438</c:v>
                </c:pt>
                <c:pt idx="433">
                  <c:v>3968.2804459138088</c:v>
                </c:pt>
                <c:pt idx="434">
                  <c:v>3834.4247677675435</c:v>
                </c:pt>
                <c:pt idx="435">
                  <c:v>3677.2898412480154</c:v>
                </c:pt>
                <c:pt idx="436">
                  <c:v>3558.8150950626564</c:v>
                </c:pt>
                <c:pt idx="437">
                  <c:v>3428.2850238268575</c:v>
                </c:pt>
                <c:pt idx="438">
                  <c:v>3296.7157004315377</c:v>
                </c:pt>
                <c:pt idx="439">
                  <c:v>3213.1598268060743</c:v>
                </c:pt>
                <c:pt idx="440">
                  <c:v>3084.9161103212209</c:v>
                </c:pt>
                <c:pt idx="441">
                  <c:v>2975.3789327077402</c:v>
                </c:pt>
                <c:pt idx="442">
                  <c:v>2872.7008193470956</c:v>
                </c:pt>
                <c:pt idx="443">
                  <c:v>2792.4705526320981</c:v>
                </c:pt>
                <c:pt idx="444">
                  <c:v>2677.1135629253017</c:v>
                </c:pt>
                <c:pt idx="445">
                  <c:v>2583.3730181365354</c:v>
                </c:pt>
                <c:pt idx="446">
                  <c:v>2490.6717255072895</c:v>
                </c:pt>
                <c:pt idx="447">
                  <c:v>2401.2960397885099</c:v>
                </c:pt>
                <c:pt idx="448">
                  <c:v>2337.4859571939392</c:v>
                </c:pt>
                <c:pt idx="449">
                  <c:v>2250.1887757942013</c:v>
                </c:pt>
                <c:pt idx="450">
                  <c:v>2153.3304745268729</c:v>
                </c:pt>
                <c:pt idx="451">
                  <c:v>2074.5551608352048</c:v>
                </c:pt>
                <c:pt idx="452">
                  <c:v>2024.1722161416415</c:v>
                </c:pt>
                <c:pt idx="453">
                  <c:v>1936.7711095259513</c:v>
                </c:pt>
                <c:pt idx="454">
                  <c:v>1859.6793843327064</c:v>
                </c:pt>
                <c:pt idx="455">
                  <c:v>1812.6844016791808</c:v>
                </c:pt>
                <c:pt idx="456">
                  <c:v>1739.7496851240185</c:v>
                </c:pt>
                <c:pt idx="457">
                  <c:v>1692.1935063043518</c:v>
                </c:pt>
                <c:pt idx="458">
                  <c:v>1623.9562095102231</c:v>
                </c:pt>
                <c:pt idx="459">
                  <c:v>1548.9637736792101</c:v>
                </c:pt>
                <c:pt idx="460">
                  <c:v>1496.5023246666055</c:v>
                </c:pt>
                <c:pt idx="461">
                  <c:v>1437.306521660307</c:v>
                </c:pt>
                <c:pt idx="462">
                  <c:v>1396.3184164888107</c:v>
                </c:pt>
                <c:pt idx="463">
                  <c:v>1312.0974214812541</c:v>
                </c:pt>
                <c:pt idx="464">
                  <c:v>1278.4464365559741</c:v>
                </c:pt>
                <c:pt idx="465">
                  <c:v>1210.791120971177</c:v>
                </c:pt>
                <c:pt idx="466">
                  <c:v>1183.521144305354</c:v>
                </c:pt>
                <c:pt idx="467">
                  <c:v>1122.4339023687278</c:v>
                </c:pt>
                <c:pt idx="468">
                  <c:v>1072.6121538413058</c:v>
                </c:pt>
                <c:pt idx="469">
                  <c:v>1045.3629622186734</c:v>
                </c:pt>
                <c:pt idx="470">
                  <c:v>1006.4533613662186</c:v>
                </c:pt>
                <c:pt idx="471">
                  <c:v>936.88582180790354</c:v>
                </c:pt>
                <c:pt idx="472">
                  <c:v>894.79610934731545</c:v>
                </c:pt>
                <c:pt idx="473">
                  <c:v>851.91656524549171</c:v>
                </c:pt>
                <c:pt idx="474">
                  <c:v>810.76217972847235</c:v>
                </c:pt>
                <c:pt idx="475">
                  <c:v>775.80173708219627</c:v>
                </c:pt>
                <c:pt idx="476">
                  <c:v>724.10933466763709</c:v>
                </c:pt>
                <c:pt idx="477">
                  <c:v>676.53237080477982</c:v>
                </c:pt>
                <c:pt idx="478">
                  <c:v>647.41252529501003</c:v>
                </c:pt>
                <c:pt idx="479">
                  <c:v>600.04341186405691</c:v>
                </c:pt>
                <c:pt idx="480">
                  <c:v>593.26748778398201</c:v>
                </c:pt>
                <c:pt idx="481">
                  <c:v>538.00005794067158</c:v>
                </c:pt>
                <c:pt idx="482">
                  <c:v>503.22668068310929</c:v>
                </c:pt>
                <c:pt idx="483">
                  <c:v>478.59640450246889</c:v>
                </c:pt>
                <c:pt idx="484">
                  <c:v>458.85061347157574</c:v>
                </c:pt>
                <c:pt idx="485">
                  <c:v>409.04964998734425</c:v>
                </c:pt>
                <c:pt idx="486">
                  <c:v>384.79350458413126</c:v>
                </c:pt>
                <c:pt idx="487">
                  <c:v>368.43567559327556</c:v>
                </c:pt>
                <c:pt idx="488">
                  <c:v>344.94857678810797</c:v>
                </c:pt>
                <c:pt idx="489">
                  <c:v>288.37168922380152</c:v>
                </c:pt>
                <c:pt idx="490">
                  <c:v>261.10171255797854</c:v>
                </c:pt>
                <c:pt idx="491">
                  <c:v>226.14126991170249</c:v>
                </c:pt>
                <c:pt idx="492">
                  <c:v>195.87616852214092</c:v>
                </c:pt>
                <c:pt idx="493">
                  <c:v>150.38394449128216</c:v>
                </c:pt>
                <c:pt idx="494">
                  <c:v>130.8335328663789</c:v>
                </c:pt>
                <c:pt idx="495">
                  <c:v>109.21708794834852</c:v>
                </c:pt>
                <c:pt idx="496">
                  <c:v>87.598564525999109</c:v>
                </c:pt>
                <c:pt idx="497">
                  <c:v>64.664347869696471</c:v>
                </c:pt>
                <c:pt idx="498">
                  <c:v>58.272947088644223</c:v>
                </c:pt>
                <c:pt idx="499">
                  <c:v>9.7749979620197198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06-4E46-B5E5-5C33EF120DB7}"/>
            </c:ext>
          </c:extLst>
        </c:ser>
        <c:ser>
          <c:idx val="7"/>
          <c:order val="7"/>
          <c:tx>
            <c:strRef>
              <c:f>origin!$I$1</c:f>
              <c:strCache>
                <c:ptCount val="1"/>
                <c:pt idx="0">
                  <c:v>zea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origin!$I$2:$I$1252</c:f>
              <c:numCache>
                <c:formatCode>General</c:formatCode>
                <c:ptCount val="1251"/>
                <c:pt idx="0">
                  <c:v>2289.2895419987594</c:v>
                </c:pt>
                <c:pt idx="1">
                  <c:v>2289.5697540058245</c:v>
                </c:pt>
                <c:pt idx="2">
                  <c:v>2281.3190483444168</c:v>
                </c:pt>
                <c:pt idx="3">
                  <c:v>2281.1789423408845</c:v>
                </c:pt>
                <c:pt idx="4">
                  <c:v>2284.6660324578329</c:v>
                </c:pt>
                <c:pt idx="5">
                  <c:v>2293.0568441227729</c:v>
                </c:pt>
                <c:pt idx="6">
                  <c:v>2301.4320889617356</c:v>
                </c:pt>
                <c:pt idx="7">
                  <c:v>2307.1764488157937</c:v>
                </c:pt>
                <c:pt idx="8">
                  <c:v>2307.8769788334557</c:v>
                </c:pt>
                <c:pt idx="9">
                  <c:v>2311.3796380612521</c:v>
                </c:pt>
                <c:pt idx="10">
                  <c:v>2326.0440976575546</c:v>
                </c:pt>
                <c:pt idx="11">
                  <c:v>2331.8351602744137</c:v>
                </c:pt>
                <c:pt idx="12">
                  <c:v>2329.3132453562162</c:v>
                </c:pt>
                <c:pt idx="13">
                  <c:v>2333.407464534966</c:v>
                </c:pt>
                <c:pt idx="14">
                  <c:v>2350.1268159911974</c:v>
                </c:pt>
                <c:pt idx="15">
                  <c:v>2359.3894018990277</c:v>
                </c:pt>
                <c:pt idx="16">
                  <c:v>2371.1738981553135</c:v>
                </c:pt>
                <c:pt idx="17">
                  <c:v>2386.0251688028211</c:v>
                </c:pt>
                <c:pt idx="18">
                  <c:v>2395.7392063732023</c:v>
                </c:pt>
                <c:pt idx="19">
                  <c:v>2419.5105767629552</c:v>
                </c:pt>
                <c:pt idx="20">
                  <c:v>2433.536775930374</c:v>
                </c:pt>
                <c:pt idx="21">
                  <c:v>2441.6629424142257</c:v>
                </c:pt>
                <c:pt idx="22">
                  <c:v>2447.4695718570611</c:v>
                </c:pt>
                <c:pt idx="23">
                  <c:v>2472.8599492701678</c:v>
                </c:pt>
                <c:pt idx="24">
                  <c:v>2479.1802999643319</c:v>
                </c:pt>
                <c:pt idx="25">
                  <c:v>2492.5371027660417</c:v>
                </c:pt>
                <c:pt idx="26">
                  <c:v>2515.0475168391313</c:v>
                </c:pt>
                <c:pt idx="27">
                  <c:v>2528.7935017146142</c:v>
                </c:pt>
                <c:pt idx="28">
                  <c:v>2546.5091688761622</c:v>
                </c:pt>
                <c:pt idx="29">
                  <c:v>2561.5472460051324</c:v>
                </c:pt>
                <c:pt idx="30">
                  <c:v>2583.8241485490871</c:v>
                </c:pt>
                <c:pt idx="31">
                  <c:v>2600.5902050529903</c:v>
                </c:pt>
                <c:pt idx="32">
                  <c:v>2621.4349116247959</c:v>
                </c:pt>
                <c:pt idx="33">
                  <c:v>2649.9698975590086</c:v>
                </c:pt>
                <c:pt idx="34">
                  <c:v>2682.9260151569665</c:v>
                </c:pt>
                <c:pt idx="35">
                  <c:v>2708.7522796915182</c:v>
                </c:pt>
                <c:pt idx="36">
                  <c:v>2724.8489398297124</c:v>
                </c:pt>
                <c:pt idx="37">
                  <c:v>2748.153289446067</c:v>
                </c:pt>
                <c:pt idx="38">
                  <c:v>2778.8677064177627</c:v>
                </c:pt>
                <c:pt idx="39">
                  <c:v>2810.1114137516356</c:v>
                </c:pt>
                <c:pt idx="40">
                  <c:v>2834.8479639098809</c:v>
                </c:pt>
                <c:pt idx="41">
                  <c:v>2870.1858881376329</c:v>
                </c:pt>
                <c:pt idx="42">
                  <c:v>2896.1833946125421</c:v>
                </c:pt>
                <c:pt idx="43">
                  <c:v>2928.6880582630779</c:v>
                </c:pt>
                <c:pt idx="44">
                  <c:v>2967.7932891845849</c:v>
                </c:pt>
                <c:pt idx="45">
                  <c:v>3010.7592254708361</c:v>
                </c:pt>
                <c:pt idx="46">
                  <c:v>3046.5486036460097</c:v>
                </c:pt>
                <c:pt idx="47">
                  <c:v>3080.9680554378124</c:v>
                </c:pt>
                <c:pt idx="48">
                  <c:v>3129.5382432897181</c:v>
                </c:pt>
                <c:pt idx="49">
                  <c:v>3167.475921135293</c:v>
                </c:pt>
                <c:pt idx="50">
                  <c:v>3219.2374202711057</c:v>
                </c:pt>
                <c:pt idx="51">
                  <c:v>3266.4532485656164</c:v>
                </c:pt>
                <c:pt idx="52">
                  <c:v>3317.0471946254966</c:v>
                </c:pt>
                <c:pt idx="53">
                  <c:v>3373.9926273163651</c:v>
                </c:pt>
                <c:pt idx="54">
                  <c:v>3420.5390592451672</c:v>
                </c:pt>
                <c:pt idx="55">
                  <c:v>3472.4095307325588</c:v>
                </c:pt>
                <c:pt idx="56">
                  <c:v>3524.2955690459266</c:v>
                </c:pt>
                <c:pt idx="57">
                  <c:v>3582.6109304050378</c:v>
                </c:pt>
                <c:pt idx="58">
                  <c:v>3641.3621788855939</c:v>
                </c:pt>
                <c:pt idx="59">
                  <c:v>3706.86966518176</c:v>
                </c:pt>
                <c:pt idx="60">
                  <c:v>3765.7298837290241</c:v>
                </c:pt>
                <c:pt idx="61">
                  <c:v>3830.4122985451008</c:v>
                </c:pt>
                <c:pt idx="62">
                  <c:v>3891.716595595808</c:v>
                </c:pt>
                <c:pt idx="63">
                  <c:v>3960.4776604797871</c:v>
                </c:pt>
                <c:pt idx="64">
                  <c:v>4023.7901466276212</c:v>
                </c:pt>
                <c:pt idx="65">
                  <c:v>4092.9870986330461</c:v>
                </c:pt>
                <c:pt idx="66">
                  <c:v>4165.593304340664</c:v>
                </c:pt>
                <c:pt idx="67">
                  <c:v>4235.584191889353</c:v>
                </c:pt>
                <c:pt idx="68">
                  <c:v>4300.9360053560094</c:v>
                </c:pt>
                <c:pt idx="69">
                  <c:v>4378.4926330895487</c:v>
                </c:pt>
                <c:pt idx="70">
                  <c:v>4464.5801807764319</c:v>
                </c:pt>
                <c:pt idx="71">
                  <c:v>4535.1470614500986</c:v>
                </c:pt>
                <c:pt idx="72">
                  <c:v>4609.4501083109544</c:v>
                </c:pt>
                <c:pt idx="73">
                  <c:v>4684.9207105326132</c:v>
                </c:pt>
                <c:pt idx="74">
                  <c:v>4757.1532987075634</c:v>
                </c:pt>
                <c:pt idx="75">
                  <c:v>4830.631278658072</c:v>
                </c:pt>
                <c:pt idx="76">
                  <c:v>4903.9535812093291</c:v>
                </c:pt>
                <c:pt idx="77">
                  <c:v>4983.814181442779</c:v>
                </c:pt>
                <c:pt idx="78">
                  <c:v>5054.3343593536447</c:v>
                </c:pt>
                <c:pt idx="79">
                  <c:v>5135.2846739634015</c:v>
                </c:pt>
                <c:pt idx="80">
                  <c:v>5206.5832205915549</c:v>
                </c:pt>
                <c:pt idx="81">
                  <c:v>5289.0902726358881</c:v>
                </c:pt>
                <c:pt idx="82">
                  <c:v>5367.8611562081596</c:v>
                </c:pt>
                <c:pt idx="83">
                  <c:v>5445.542325404127</c:v>
                </c:pt>
                <c:pt idx="84">
                  <c:v>5530.073133371563</c:v>
                </c:pt>
                <c:pt idx="85">
                  <c:v>5608.0656482265476</c:v>
                </c:pt>
                <c:pt idx="86">
                  <c:v>5682.9446904972519</c:v>
                </c:pt>
                <c:pt idx="87">
                  <c:v>5772.3013835979255</c:v>
                </c:pt>
                <c:pt idx="88">
                  <c:v>5850.9165943406897</c:v>
                </c:pt>
                <c:pt idx="89">
                  <c:v>5940.4289625557421</c:v>
                </c:pt>
                <c:pt idx="90">
                  <c:v>6024.181404090762</c:v>
                </c:pt>
                <c:pt idx="91">
                  <c:v>6111.8256869273509</c:v>
                </c:pt>
                <c:pt idx="92">
                  <c:v>6207.4093274814559</c:v>
                </c:pt>
                <c:pt idx="93">
                  <c:v>6299.5681475073925</c:v>
                </c:pt>
                <c:pt idx="94">
                  <c:v>6387.3681054583612</c:v>
                </c:pt>
                <c:pt idx="95">
                  <c:v>6489.8013870688083</c:v>
                </c:pt>
                <c:pt idx="96">
                  <c:v>6587.7201337747783</c:v>
                </c:pt>
                <c:pt idx="97">
                  <c:v>6698.8711441049018</c:v>
                </c:pt>
                <c:pt idx="98">
                  <c:v>6804.2622277549917</c:v>
                </c:pt>
                <c:pt idx="99">
                  <c:v>6912.6111111598539</c:v>
                </c:pt>
                <c:pt idx="100">
                  <c:v>7016.4454573753674</c:v>
                </c:pt>
                <c:pt idx="101">
                  <c:v>7139.4276667245786</c:v>
                </c:pt>
                <c:pt idx="102">
                  <c:v>7263.4995904500956</c:v>
                </c:pt>
                <c:pt idx="103">
                  <c:v>7383.6796751589154</c:v>
                </c:pt>
                <c:pt idx="104">
                  <c:v>7503.0813888655757</c:v>
                </c:pt>
                <c:pt idx="105">
                  <c:v>7632.9132392711272</c:v>
                </c:pt>
                <c:pt idx="106">
                  <c:v>7761.8110504147526</c:v>
                </c:pt>
                <c:pt idx="107">
                  <c:v>7899.8936064817117</c:v>
                </c:pt>
                <c:pt idx="108">
                  <c:v>8038.9102040954685</c:v>
                </c:pt>
                <c:pt idx="109">
                  <c:v>8173.8792875781464</c:v>
                </c:pt>
                <c:pt idx="110">
                  <c:v>8305.5792233621651</c:v>
                </c:pt>
                <c:pt idx="111">
                  <c:v>8446.4639063543855</c:v>
                </c:pt>
                <c:pt idx="112">
                  <c:v>8582.9897249867699</c:v>
                </c:pt>
                <c:pt idx="113">
                  <c:v>8723.2517143760815</c:v>
                </c:pt>
                <c:pt idx="114">
                  <c:v>8865.2261117446105</c:v>
                </c:pt>
                <c:pt idx="115">
                  <c:v>9014.5171732277504</c:v>
                </c:pt>
                <c:pt idx="116">
                  <c:v>9159.9163934093176</c:v>
                </c:pt>
                <c:pt idx="117">
                  <c:v>9299.4000140813441</c:v>
                </c:pt>
                <c:pt idx="118">
                  <c:v>9443.2424968283376</c:v>
                </c:pt>
                <c:pt idx="119">
                  <c:v>9590.1984521596132</c:v>
                </c:pt>
                <c:pt idx="120">
                  <c:v>9731.7058310396133</c:v>
                </c:pt>
                <c:pt idx="121">
                  <c:v>9870.4110829943529</c:v>
                </c:pt>
                <c:pt idx="122">
                  <c:v>10006.002860079938</c:v>
                </c:pt>
                <c:pt idx="123">
                  <c:v>10150.935057203236</c:v>
                </c:pt>
                <c:pt idx="124">
                  <c:v>10284.50307836572</c:v>
                </c:pt>
                <c:pt idx="125">
                  <c:v>10423.675351093856</c:v>
                </c:pt>
                <c:pt idx="126">
                  <c:v>10555.063938933985</c:v>
                </c:pt>
                <c:pt idx="127">
                  <c:v>10698.906421680978</c:v>
                </c:pt>
                <c:pt idx="128">
                  <c:v>10829.049620030419</c:v>
                </c:pt>
                <c:pt idx="129">
                  <c:v>10971.802386116235</c:v>
                </c:pt>
                <c:pt idx="130">
                  <c:v>11103.190976241234</c:v>
                </c:pt>
                <c:pt idx="131">
                  <c:v>11244.698352836363</c:v>
                </c:pt>
                <c:pt idx="132">
                  <c:v>11375.152899129693</c:v>
                </c:pt>
                <c:pt idx="133">
                  <c:v>11505.918793366913</c:v>
                </c:pt>
                <c:pt idx="134">
                  <c:v>11630.61341298021</c:v>
                </c:pt>
                <c:pt idx="135">
                  <c:v>11759.822569782855</c:v>
                </c:pt>
                <c:pt idx="136">
                  <c:v>11888.097682753829</c:v>
                </c:pt>
                <c:pt idx="137">
                  <c:v>12021.510028801933</c:v>
                </c:pt>
                <c:pt idx="138">
                  <c:v>12146.671671473498</c:v>
                </c:pt>
                <c:pt idx="139">
                  <c:v>12283.041817276371</c:v>
                </c:pt>
                <c:pt idx="140">
                  <c:v>12417.388204871271</c:v>
                </c:pt>
                <c:pt idx="141">
                  <c:v>12545.818992956629</c:v>
                </c:pt>
                <c:pt idx="142">
                  <c:v>12671.6033292311</c:v>
                </c:pt>
                <c:pt idx="143">
                  <c:v>12803.925958618025</c:v>
                </c:pt>
                <c:pt idx="144">
                  <c:v>12941.541493911585</c:v>
                </c:pt>
                <c:pt idx="145">
                  <c:v>13072.618736092696</c:v>
                </c:pt>
                <c:pt idx="146">
                  <c:v>13208.98888189557</c:v>
                </c:pt>
                <c:pt idx="147">
                  <c:v>13345.981721301352</c:v>
                </c:pt>
                <c:pt idx="148">
                  <c:v>13487.489100181352</c:v>
                </c:pt>
                <c:pt idx="149">
                  <c:v>13629.93052060815</c:v>
                </c:pt>
                <c:pt idx="150">
                  <c:v>13769.725486939195</c:v>
                </c:pt>
                <c:pt idx="151">
                  <c:v>13919.327896366223</c:v>
                </c:pt>
                <c:pt idx="152">
                  <c:v>14071.265409660242</c:v>
                </c:pt>
                <c:pt idx="153">
                  <c:v>14221.490514975048</c:v>
                </c:pt>
                <c:pt idx="154">
                  <c:v>14382.768448306784</c:v>
                </c:pt>
                <c:pt idx="155">
                  <c:v>14551.20737292362</c:v>
                </c:pt>
                <c:pt idx="156">
                  <c:v>14720.736014201633</c:v>
                </c:pt>
                <c:pt idx="157">
                  <c:v>14894.156496781214</c:v>
                </c:pt>
                <c:pt idx="158">
                  <c:v>15075.049316304916</c:v>
                </c:pt>
                <c:pt idx="159">
                  <c:v>15261.079366620872</c:v>
                </c:pt>
                <c:pt idx="160">
                  <c:v>15445.552681787127</c:v>
                </c:pt>
                <c:pt idx="161">
                  <c:v>15649.173857802203</c:v>
                </c:pt>
                <c:pt idx="162">
                  <c:v>15842.520572232774</c:v>
                </c:pt>
                <c:pt idx="163">
                  <c:v>16041.160190285103</c:v>
                </c:pt>
                <c:pt idx="164">
                  <c:v>16265.174621209435</c:v>
                </c:pt>
                <c:pt idx="165">
                  <c:v>16480.626998528474</c:v>
                </c:pt>
                <c:pt idx="166">
                  <c:v>16697.169090223815</c:v>
                </c:pt>
                <c:pt idx="167">
                  <c:v>16913.71118191916</c:v>
                </c:pt>
                <c:pt idx="168">
                  <c:v>17144.419581070324</c:v>
                </c:pt>
                <c:pt idx="169">
                  <c:v>17374.19393638982</c:v>
                </c:pt>
                <c:pt idx="170">
                  <c:v>17620.002682258735</c:v>
                </c:pt>
                <c:pt idx="171">
                  <c:v>17855.69263708777</c:v>
                </c:pt>
                <c:pt idx="172">
                  <c:v>18095.274435503252</c:v>
                </c:pt>
                <c:pt idx="173">
                  <c:v>18319.911557745621</c:v>
                </c:pt>
                <c:pt idx="174">
                  <c:v>18552.799387934272</c:v>
                </c:pt>
                <c:pt idx="175">
                  <c:v>18784.286153517853</c:v>
                </c:pt>
                <c:pt idx="176">
                  <c:v>19016.395614989215</c:v>
                </c:pt>
                <c:pt idx="177">
                  <c:v>19250.373159554169</c:v>
                </c:pt>
                <c:pt idx="178">
                  <c:v>19489.64361002576</c:v>
                </c:pt>
                <c:pt idx="179">
                  <c:v>19716.304492760974</c:v>
                </c:pt>
                <c:pt idx="180">
                  <c:v>19934.403321890895</c:v>
                </c:pt>
                <c:pt idx="181">
                  <c:v>20142.227689436299</c:v>
                </c:pt>
                <c:pt idx="182">
                  <c:v>20350.830423414125</c:v>
                </c:pt>
                <c:pt idx="183">
                  <c:v>20555.696988919892</c:v>
                </c:pt>
                <c:pt idx="184">
                  <c:v>20756.360367465066</c:v>
                </c:pt>
                <c:pt idx="185">
                  <c:v>20954.065943970603</c:v>
                </c:pt>
                <c:pt idx="186">
                  <c:v>21149.125068665257</c:v>
                </c:pt>
                <c:pt idx="187">
                  <c:v>21333.287035887621</c:v>
                </c:pt>
                <c:pt idx="188">
                  <c:v>21506.240497693801</c:v>
                </c:pt>
                <c:pt idx="189">
                  <c:v>21680.283673876293</c:v>
                </c:pt>
                <c:pt idx="190">
                  <c:v>21858.06301853084</c:v>
                </c:pt>
                <c:pt idx="191">
                  <c:v>22019.340954147447</c:v>
                </c:pt>
                <c:pt idx="192">
                  <c:v>22169.72173229176</c:v>
                </c:pt>
                <c:pt idx="193">
                  <c:v>22307.337267585324</c:v>
                </c:pt>
                <c:pt idx="194">
                  <c:v>22446.353867483951</c:v>
                </c:pt>
                <c:pt idx="195">
                  <c:v>22581.634296625649</c:v>
                </c:pt>
                <c:pt idx="196">
                  <c:v>22702.437074937374</c:v>
                </c:pt>
                <c:pt idx="197">
                  <c:v>22823.7068740225</c:v>
                </c:pt>
                <c:pt idx="198">
                  <c:v>22939.528094371482</c:v>
                </c:pt>
                <c:pt idx="199">
                  <c:v>23040.715986491243</c:v>
                </c:pt>
                <c:pt idx="200">
                  <c:v>23145.951397311823</c:v>
                </c:pt>
                <c:pt idx="201">
                  <c:v>23236.242131959294</c:v>
                </c:pt>
                <c:pt idx="202">
                  <c:v>23339.298111742388</c:v>
                </c:pt>
                <c:pt idx="203">
                  <c:v>23424.295940483225</c:v>
                </c:pt>
                <c:pt idx="204">
                  <c:v>23504.934909433963</c:v>
                </c:pt>
                <c:pt idx="205">
                  <c:v>23588.687350968983</c:v>
                </c:pt>
                <c:pt idx="206">
                  <c:v>23666.835538653479</c:v>
                </c:pt>
                <c:pt idx="207">
                  <c:v>23747.474507604213</c:v>
                </c:pt>
                <c:pt idx="208">
                  <c:v>23825.000001685799</c:v>
                </c:pt>
                <c:pt idx="209">
                  <c:v>23913.111305295788</c:v>
                </c:pt>
                <c:pt idx="210">
                  <c:v>23990.169778603977</c:v>
                </c:pt>
                <c:pt idx="211">
                  <c:v>24064.737472930792</c:v>
                </c:pt>
                <c:pt idx="212">
                  <c:v>24149.112608068717</c:v>
                </c:pt>
                <c:pt idx="213">
                  <c:v>24235.35582858511</c:v>
                </c:pt>
                <c:pt idx="214">
                  <c:v>24326.580607064247</c:v>
                </c:pt>
                <c:pt idx="215">
                  <c:v>24422.475595562246</c:v>
                </c:pt>
                <c:pt idx="216">
                  <c:v>24522.885121249587</c:v>
                </c:pt>
                <c:pt idx="217">
                  <c:v>24625.007057201019</c:v>
                </c:pt>
                <c:pt idx="218">
                  <c:v>24739.738560888818</c:v>
                </c:pt>
                <c:pt idx="219">
                  <c:v>24863.654811784829</c:v>
                </c:pt>
                <c:pt idx="220">
                  <c:v>24993.01964141698</c:v>
                </c:pt>
                <c:pt idx="221">
                  <c:v>25123.318514880801</c:v>
                </c:pt>
                <c:pt idx="222">
                  <c:v>25270.118797382569</c:v>
                </c:pt>
                <c:pt idx="223">
                  <c:v>25429.839995564595</c:v>
                </c:pt>
                <c:pt idx="224">
                  <c:v>25587.537435538652</c:v>
                </c:pt>
                <c:pt idx="225">
                  <c:v>25757.377424760554</c:v>
                </c:pt>
                <c:pt idx="226">
                  <c:v>25938.425917113764</c:v>
                </c:pt>
                <c:pt idx="227">
                  <c:v>26122.276536392241</c:v>
                </c:pt>
                <c:pt idx="228">
                  <c:v>26311.108713633457</c:v>
                </c:pt>
                <c:pt idx="229">
                  <c:v>26519.400101952266</c:v>
                </c:pt>
                <c:pt idx="230">
                  <c:v>26728.936877476888</c:v>
                </c:pt>
                <c:pt idx="231">
                  <c:v>26950.927550193246</c:v>
                </c:pt>
                <c:pt idx="232">
                  <c:v>27179.456516022055</c:v>
                </c:pt>
                <c:pt idx="233">
                  <c:v>27420.28370392822</c:v>
                </c:pt>
                <c:pt idx="234">
                  <c:v>27655.039617210467</c:v>
                </c:pt>
                <c:pt idx="235">
                  <c:v>27895.244109228854</c:v>
                </c:pt>
                <c:pt idx="236">
                  <c:v>28149.303558474305</c:v>
                </c:pt>
                <c:pt idx="237">
                  <c:v>28393.399894079132</c:v>
                </c:pt>
                <c:pt idx="238">
                  <c:v>28646.213953833892</c:v>
                </c:pt>
                <c:pt idx="239">
                  <c:v>28903.542553062871</c:v>
                </c:pt>
                <c:pt idx="240">
                  <c:v>29154.644202553551</c:v>
                </c:pt>
                <c:pt idx="241">
                  <c:v>29408.2366310256</c:v>
                </c:pt>
                <c:pt idx="242">
                  <c:v>29653.111335347719</c:v>
                </c:pt>
                <c:pt idx="243">
                  <c:v>29894.716889686304</c:v>
                </c:pt>
                <c:pt idx="244">
                  <c:v>30135.69975042198</c:v>
                </c:pt>
                <c:pt idx="245">
                  <c:v>30381.197148347004</c:v>
                </c:pt>
                <c:pt idx="246">
                  <c:v>30606.923989535419</c:v>
                </c:pt>
                <c:pt idx="247">
                  <c:v>30836.542669740535</c:v>
                </c:pt>
                <c:pt idx="248">
                  <c:v>31045.768099606143</c:v>
                </c:pt>
                <c:pt idx="249">
                  <c:v>31264.178276679944</c:v>
                </c:pt>
                <c:pt idx="250">
                  <c:v>31468.733496526696</c:v>
                </c:pt>
                <c:pt idx="251">
                  <c:v>31657.098652994515</c:v>
                </c:pt>
                <c:pt idx="252">
                  <c:v>31841.416293046386</c:v>
                </c:pt>
                <c:pt idx="253">
                  <c:v>32011.723300756821</c:v>
                </c:pt>
                <c:pt idx="254">
                  <c:v>32177.671446392284</c:v>
                </c:pt>
                <c:pt idx="255">
                  <c:v>32318.711804498882</c:v>
                </c:pt>
                <c:pt idx="256">
                  <c:v>32465.512087000643</c:v>
                </c:pt>
                <c:pt idx="257">
                  <c:v>32574.795011952308</c:v>
                </c:pt>
                <c:pt idx="258">
                  <c:v>32685.011978450759</c:v>
                </c:pt>
                <c:pt idx="259">
                  <c:v>32768.920095100162</c:v>
                </c:pt>
                <c:pt idx="260">
                  <c:v>32845.667220464456</c:v>
                </c:pt>
                <c:pt idx="261">
                  <c:v>32895.482797807053</c:v>
                </c:pt>
                <c:pt idx="262">
                  <c:v>32942.340577679737</c:v>
                </c:pt>
                <c:pt idx="263">
                  <c:v>32964.290565453826</c:v>
                </c:pt>
                <c:pt idx="264">
                  <c:v>32962.111134416351</c:v>
                </c:pt>
                <c:pt idx="265">
                  <c:v>32957.285249283108</c:v>
                </c:pt>
                <c:pt idx="266">
                  <c:v>32935.957955111931</c:v>
                </c:pt>
                <c:pt idx="267">
                  <c:v>32894.393083430747</c:v>
                </c:pt>
                <c:pt idx="268">
                  <c:v>32836.326798141868</c:v>
                </c:pt>
                <c:pt idx="269">
                  <c:v>32767.207682551201</c:v>
                </c:pt>
                <c:pt idx="270">
                  <c:v>32688.125453319914</c:v>
                </c:pt>
                <c:pt idx="271">
                  <c:v>32581.488980179136</c:v>
                </c:pt>
                <c:pt idx="272">
                  <c:v>32472.361728056989</c:v>
                </c:pt>
                <c:pt idx="273">
                  <c:v>32340.661792272971</c:v>
                </c:pt>
                <c:pt idx="274">
                  <c:v>32197.597678243263</c:v>
                </c:pt>
                <c:pt idx="275">
                  <c:v>32054.533564213561</c:v>
                </c:pt>
                <c:pt idx="276">
                  <c:v>31898.704207333099</c:v>
                </c:pt>
                <c:pt idx="277">
                  <c:v>31729.642589113355</c:v>
                </c:pt>
                <c:pt idx="278">
                  <c:v>31558.868558344653</c:v>
                </c:pt>
                <c:pt idx="279">
                  <c:v>31378.754107538243</c:v>
                </c:pt>
                <c:pt idx="280">
                  <c:v>31191.478667731601</c:v>
                </c:pt>
                <c:pt idx="281">
                  <c:v>30997.353584583747</c:v>
                </c:pt>
                <c:pt idx="282">
                  <c:v>30803.539849379773</c:v>
                </c:pt>
                <c:pt idx="283">
                  <c:v>30604.744556213063</c:v>
                </c:pt>
                <c:pt idx="284">
                  <c:v>30405.94926304635</c:v>
                </c:pt>
                <c:pt idx="285">
                  <c:v>30198.903266503105</c:v>
                </c:pt>
                <c:pt idx="286">
                  <c:v>30002.598752317765</c:v>
                </c:pt>
                <c:pt idx="287">
                  <c:v>29806.916934020202</c:v>
                </c:pt>
                <c:pt idx="288">
                  <c:v>29610.768092664373</c:v>
                </c:pt>
                <c:pt idx="289">
                  <c:v>29411.972799497664</c:v>
                </c:pt>
                <c:pt idx="290">
                  <c:v>29231.079979973962</c:v>
                </c:pt>
                <c:pt idx="291">
                  <c:v>29049.720139676858</c:v>
                </c:pt>
                <c:pt idx="292">
                  <c:v>28882.215256606822</c:v>
                </c:pt>
                <c:pt idx="293">
                  <c:v>28725.296185350056</c:v>
                </c:pt>
                <c:pt idx="294">
                  <c:v>28566.976049488221</c:v>
                </c:pt>
                <c:pt idx="295">
                  <c:v>28427.025410327667</c:v>
                </c:pt>
                <c:pt idx="296">
                  <c:v>28291.433630957214</c:v>
                </c:pt>
                <c:pt idx="297">
                  <c:v>28175.456737778717</c:v>
                </c:pt>
                <c:pt idx="298">
                  <c:v>28067.574875147257</c:v>
                </c:pt>
                <c:pt idx="299">
                  <c:v>27968.255066121092</c:v>
                </c:pt>
                <c:pt idx="300">
                  <c:v>27889.639857663198</c:v>
                </c:pt>
                <c:pt idx="301">
                  <c:v>27817.251594373869</c:v>
                </c:pt>
                <c:pt idx="302">
                  <c:v>27760.742046519576</c:v>
                </c:pt>
                <c:pt idx="303">
                  <c:v>27716.530720742634</c:v>
                </c:pt>
                <c:pt idx="304">
                  <c:v>27689.910520664816</c:v>
                </c:pt>
                <c:pt idx="305">
                  <c:v>27673.097763682985</c:v>
                </c:pt>
                <c:pt idx="306">
                  <c:v>27666.092447512263</c:v>
                </c:pt>
                <c:pt idx="307">
                  <c:v>27673.87613240027</c:v>
                </c:pt>
                <c:pt idx="308">
                  <c:v>27686.797048080538</c:v>
                </c:pt>
                <c:pt idx="309">
                  <c:v>27716.375047913123</c:v>
                </c:pt>
                <c:pt idx="310">
                  <c:v>27756.850205218001</c:v>
                </c:pt>
                <c:pt idx="311">
                  <c:v>27798.882099957456</c:v>
                </c:pt>
                <c:pt idx="312">
                  <c:v>27856.325689358549</c:v>
                </c:pt>
                <c:pt idx="313">
                  <c:v>27922.954023682974</c:v>
                </c:pt>
                <c:pt idx="314">
                  <c:v>27987.869950028187</c:v>
                </c:pt>
                <c:pt idx="315">
                  <c:v>28065.239771280267</c:v>
                </c:pt>
                <c:pt idx="316">
                  <c:v>28138.562076116392</c:v>
                </c:pt>
                <c:pt idx="317">
                  <c:v>28216.554590971376</c:v>
                </c:pt>
                <c:pt idx="318">
                  <c:v>28301.708094826594</c:v>
                </c:pt>
                <c:pt idx="319">
                  <c:v>28392.77719819135</c:v>
                </c:pt>
                <c:pt idx="320">
                  <c:v>28482.133893576894</c:v>
                </c:pt>
                <c:pt idx="321">
                  <c:v>28568.532786922795</c:v>
                </c:pt>
                <c:pt idx="322">
                  <c:v>28658.04515513785</c:v>
                </c:pt>
                <c:pt idx="323">
                  <c:v>28736.504690766236</c:v>
                </c:pt>
                <c:pt idx="324">
                  <c:v>28818.856067696186</c:v>
                </c:pt>
                <c:pt idx="325">
                  <c:v>28886.72979379617</c:v>
                </c:pt>
                <c:pt idx="326">
                  <c:v>28941.526931386379</c:v>
                </c:pt>
                <c:pt idx="327">
                  <c:v>28994.455983598124</c:v>
                </c:pt>
                <c:pt idx="328">
                  <c:v>29041.158088356435</c:v>
                </c:pt>
                <c:pt idx="329">
                  <c:v>29072.448498453108</c:v>
                </c:pt>
                <c:pt idx="330">
                  <c:v>29097.200613152458</c:v>
                </c:pt>
                <c:pt idx="331">
                  <c:v>29111.211245493902</c:v>
                </c:pt>
                <c:pt idx="332">
                  <c:v>29107.319401907462</c:v>
                </c:pt>
                <c:pt idx="333">
                  <c:v>29089.416928264451</c:v>
                </c:pt>
                <c:pt idx="334">
                  <c:v>29062.174034583724</c:v>
                </c:pt>
                <c:pt idx="335">
                  <c:v>29007.065551334497</c:v>
                </c:pt>
                <c:pt idx="336">
                  <c:v>28949.310613989517</c:v>
                </c:pt>
                <c:pt idx="337">
                  <c:v>28871.473774248912</c:v>
                </c:pt>
                <c:pt idx="338">
                  <c:v>28776.979848071114</c:v>
                </c:pt>
                <c:pt idx="339">
                  <c:v>28673.456849799488</c:v>
                </c:pt>
                <c:pt idx="340">
                  <c:v>28540.355849410404</c:v>
                </c:pt>
                <c:pt idx="341">
                  <c:v>28396.66904177779</c:v>
                </c:pt>
                <c:pt idx="342">
                  <c:v>28236.169474878472</c:v>
                </c:pt>
                <c:pt idx="343">
                  <c:v>28048.427012013559</c:v>
                </c:pt>
                <c:pt idx="344">
                  <c:v>27850.565762678518</c:v>
                </c:pt>
                <c:pt idx="345">
                  <c:v>27633.089627151505</c:v>
                </c:pt>
                <c:pt idx="346">
                  <c:v>27402.225555170833</c:v>
                </c:pt>
                <c:pt idx="347">
                  <c:v>27150.345536962865</c:v>
                </c:pt>
                <c:pt idx="348">
                  <c:v>26880.407372282381</c:v>
                </c:pt>
                <c:pt idx="349">
                  <c:v>26595.057510655388</c:v>
                </c:pt>
                <c:pt idx="350">
                  <c:v>26292.583546387541</c:v>
                </c:pt>
                <c:pt idx="351">
                  <c:v>25970.494695927726</c:v>
                </c:pt>
                <c:pt idx="352">
                  <c:v>25638.754077486312</c:v>
                </c:pt>
                <c:pt idx="353">
                  <c:v>25285.841839988094</c:v>
                </c:pt>
                <c:pt idx="354">
                  <c:v>24918.763295034056</c:v>
                </c:pt>
                <c:pt idx="355">
                  <c:v>24540.16489900482</c:v>
                </c:pt>
                <c:pt idx="356">
                  <c:v>24146.621829087344</c:v>
                </c:pt>
                <c:pt idx="357">
                  <c:v>23738.445433225519</c:v>
                </c:pt>
                <c:pt idx="358">
                  <c:v>23318.282163230229</c:v>
                </c:pt>
                <c:pt idx="359">
                  <c:v>22892.514641669281</c:v>
                </c:pt>
                <c:pt idx="360">
                  <c:v>22463.010951636275</c:v>
                </c:pt>
                <c:pt idx="361">
                  <c:v>22030.393786734119</c:v>
                </c:pt>
                <c:pt idx="362">
                  <c:v>21580.029823303328</c:v>
                </c:pt>
                <c:pt idx="363">
                  <c:v>21121.88217498453</c:v>
                </c:pt>
                <c:pt idx="364">
                  <c:v>20655.328145889944</c:v>
                </c:pt>
                <c:pt idx="365">
                  <c:v>20189.863835741409</c:v>
                </c:pt>
                <c:pt idx="366">
                  <c:v>19711.789955571629</c:v>
                </c:pt>
                <c:pt idx="367">
                  <c:v>19246.169970308711</c:v>
                </c:pt>
                <c:pt idx="368">
                  <c:v>18774.79006065063</c:v>
                </c:pt>
                <c:pt idx="369">
                  <c:v>18309.948444105001</c:v>
                </c:pt>
                <c:pt idx="370">
                  <c:v>17840.903636029041</c:v>
                </c:pt>
                <c:pt idx="371">
                  <c:v>17369.368051256584</c:v>
                </c:pt>
                <c:pt idx="372">
                  <c:v>16898.766510315792</c:v>
                </c:pt>
                <c:pt idx="373">
                  <c:v>16423.339081956889</c:v>
                </c:pt>
                <c:pt idx="374">
                  <c:v>15955.695338485997</c:v>
                </c:pt>
                <c:pt idx="375">
                  <c:v>15500.505492206843</c:v>
                </c:pt>
                <c:pt idx="376">
                  <c:v>15044.84862286942</c:v>
                </c:pt>
                <c:pt idx="377">
                  <c:v>14587.167995324022</c:v>
                </c:pt>
                <c:pt idx="378">
                  <c:v>14129.798715722512</c:v>
                </c:pt>
                <c:pt idx="379">
                  <c:v>13686.440066177573</c:v>
                </c:pt>
                <c:pt idx="380">
                  <c:v>13245.727870728389</c:v>
                </c:pt>
                <c:pt idx="381">
                  <c:v>12803.925958618025</c:v>
                </c:pt>
                <c:pt idx="382">
                  <c:v>12373.643899867731</c:v>
                </c:pt>
                <c:pt idx="383">
                  <c:v>11958.617862949566</c:v>
                </c:pt>
                <c:pt idx="384">
                  <c:v>11546.549623501302</c:v>
                </c:pt>
                <c:pt idx="385">
                  <c:v>11141.642375338137</c:v>
                </c:pt>
                <c:pt idx="386">
                  <c:v>10736.268104116703</c:v>
                </c:pt>
                <c:pt idx="387">
                  <c:v>10341.479644708541</c:v>
                </c:pt>
                <c:pt idx="388">
                  <c:v>9960.5461448123115</c:v>
                </c:pt>
                <c:pt idx="389">
                  <c:v>9578.0559051966356</c:v>
                </c:pt>
                <c:pt idx="390">
                  <c:v>9212.0670769037752</c:v>
                </c:pt>
                <c:pt idx="391">
                  <c:v>8861.4899432725524</c:v>
                </c:pt>
                <c:pt idx="392">
                  <c:v>8520.2532319639122</c:v>
                </c:pt>
                <c:pt idx="393">
                  <c:v>8191.6260883916484</c:v>
                </c:pt>
                <c:pt idx="394">
                  <c:v>7862.064900987717</c:v>
                </c:pt>
                <c:pt idx="395">
                  <c:v>7548.3824313036912</c:v>
                </c:pt>
                <c:pt idx="396">
                  <c:v>7249.1776124496355</c:v>
                </c:pt>
                <c:pt idx="397">
                  <c:v>6957.2894577101897</c:v>
                </c:pt>
                <c:pt idx="398">
                  <c:v>6680.3459745741129</c:v>
                </c:pt>
                <c:pt idx="399">
                  <c:v>6412.7429160454913</c:v>
                </c:pt>
                <c:pt idx="400">
                  <c:v>6147.3192862694823</c:v>
                </c:pt>
                <c:pt idx="401">
                  <c:v>5889.3679934375932</c:v>
                </c:pt>
                <c:pt idx="402">
                  <c:v>5646.828395267341</c:v>
                </c:pt>
                <c:pt idx="403">
                  <c:v>5412.2281570994783</c:v>
                </c:pt>
                <c:pt idx="404">
                  <c:v>5186.3456430815513</c:v>
                </c:pt>
                <c:pt idx="405">
                  <c:v>4966.8457493465658</c:v>
                </c:pt>
                <c:pt idx="406">
                  <c:v>4759.6440776889367</c:v>
                </c:pt>
                <c:pt idx="407">
                  <c:v>4559.7746369718943</c:v>
                </c:pt>
                <c:pt idx="408">
                  <c:v>4364.092818674334</c:v>
                </c:pt>
                <c:pt idx="409">
                  <c:v>4179.1524827346839</c:v>
                </c:pt>
                <c:pt idx="410">
                  <c:v>4007.0240924085897</c:v>
                </c:pt>
                <c:pt idx="411">
                  <c:v>3830.9571557332542</c:v>
                </c:pt>
                <c:pt idx="412">
                  <c:v>3669.7103560534729</c:v>
                </c:pt>
                <c:pt idx="413">
                  <c:v>3512.993660389016</c:v>
                </c:pt>
                <c:pt idx="414">
                  <c:v>3365.3683064071615</c:v>
                </c:pt>
                <c:pt idx="415">
                  <c:v>3220.5139456986162</c:v>
                </c:pt>
                <c:pt idx="416">
                  <c:v>3082.3535509320318</c:v>
                </c:pt>
                <c:pt idx="417">
                  <c:v>2950.9026935031261</c:v>
                </c:pt>
                <c:pt idx="418">
                  <c:v>2822.0671542331497</c:v>
                </c:pt>
                <c:pt idx="419">
                  <c:v>2702.8366801819748</c:v>
                </c:pt>
                <c:pt idx="420">
                  <c:v>2586.564005885572</c:v>
                </c:pt>
                <c:pt idx="421">
                  <c:v>2476.0201246172501</c:v>
                </c:pt>
                <c:pt idx="422">
                  <c:v>2367.3443264425223</c:v>
                </c:pt>
                <c:pt idx="423">
                  <c:v>2268.8340197855978</c:v>
                </c:pt>
                <c:pt idx="424">
                  <c:v>2179.1971123929884</c:v>
                </c:pt>
                <c:pt idx="425">
                  <c:v>2084.4229764929946</c:v>
                </c:pt>
                <c:pt idx="426">
                  <c:v>1992.9802533106979</c:v>
                </c:pt>
                <c:pt idx="427">
                  <c:v>1916.8869574861317</c:v>
                </c:pt>
                <c:pt idx="428">
                  <c:v>1835.6097281065088</c:v>
                </c:pt>
                <c:pt idx="429">
                  <c:v>1766.7396908709504</c:v>
                </c:pt>
                <c:pt idx="430">
                  <c:v>1696.0327041937514</c:v>
                </c:pt>
                <c:pt idx="431">
                  <c:v>1624.1893003774446</c:v>
                </c:pt>
                <c:pt idx="432">
                  <c:v>1558.6506804293256</c:v>
                </c:pt>
                <c:pt idx="433">
                  <c:v>1500.740070254835</c:v>
                </c:pt>
                <c:pt idx="434">
                  <c:v>1446.8302737334927</c:v>
                </c:pt>
                <c:pt idx="435">
                  <c:v>1395.3022838419442</c:v>
                </c:pt>
                <c:pt idx="436">
                  <c:v>1341.8750772048481</c:v>
                </c:pt>
                <c:pt idx="437">
                  <c:v>1288.9304558822562</c:v>
                </c:pt>
                <c:pt idx="438">
                  <c:v>1238.5855881774874</c:v>
                </c:pt>
                <c:pt idx="439">
                  <c:v>1190.6847966912908</c:v>
                </c:pt>
                <c:pt idx="440">
                  <c:v>1150.4431486306762</c:v>
                </c:pt>
                <c:pt idx="441">
                  <c:v>1103.7254770463883</c:v>
                </c:pt>
                <c:pt idx="442">
                  <c:v>1064.6669488876823</c:v>
                </c:pt>
                <c:pt idx="443">
                  <c:v>1034.5129582149873</c:v>
                </c:pt>
                <c:pt idx="444">
                  <c:v>1002.7399582340673</c:v>
                </c:pt>
                <c:pt idx="445">
                  <c:v>963.94607754132051</c:v>
                </c:pt>
                <c:pt idx="446">
                  <c:v>931.53481484664508</c:v>
                </c:pt>
                <c:pt idx="447">
                  <c:v>899.71511438779498</c:v>
                </c:pt>
                <c:pt idx="448">
                  <c:v>872.42551794426913</c:v>
                </c:pt>
                <c:pt idx="449">
                  <c:v>842.25595816072632</c:v>
                </c:pt>
                <c:pt idx="450">
                  <c:v>812.58455508740644</c:v>
                </c:pt>
                <c:pt idx="451">
                  <c:v>791.03931621306731</c:v>
                </c:pt>
                <c:pt idx="452">
                  <c:v>763.08032340383272</c:v>
                </c:pt>
                <c:pt idx="453">
                  <c:v>734.51420381766684</c:v>
                </c:pt>
                <c:pt idx="454">
                  <c:v>715.84892828334489</c:v>
                </c:pt>
                <c:pt idx="455">
                  <c:v>694.78627929325205</c:v>
                </c:pt>
                <c:pt idx="456">
                  <c:v>674.90675020506796</c:v>
                </c:pt>
                <c:pt idx="457">
                  <c:v>653.3770804415766</c:v>
                </c:pt>
                <c:pt idx="458">
                  <c:v>631.06904196079711</c:v>
                </c:pt>
                <c:pt idx="459">
                  <c:v>616.74706167546594</c:v>
                </c:pt>
                <c:pt idx="460">
                  <c:v>595.90235510366017</c:v>
                </c:pt>
                <c:pt idx="461">
                  <c:v>580.64633555640285</c:v>
                </c:pt>
                <c:pt idx="462">
                  <c:v>565.31247730951986</c:v>
                </c:pt>
                <c:pt idx="463">
                  <c:v>552.53166763278796</c:v>
                </c:pt>
                <c:pt idx="464">
                  <c:v>539.59518512654688</c:v>
                </c:pt>
                <c:pt idx="465">
                  <c:v>521.49033589122575</c:v>
                </c:pt>
                <c:pt idx="466">
                  <c:v>512.75704263044304</c:v>
                </c:pt>
                <c:pt idx="467">
                  <c:v>496.09995847811888</c:v>
                </c:pt>
                <c:pt idx="468">
                  <c:v>475.6755699169106</c:v>
                </c:pt>
                <c:pt idx="469">
                  <c:v>468.71695650899085</c:v>
                </c:pt>
                <c:pt idx="470">
                  <c:v>457.89763545145559</c:v>
                </c:pt>
                <c:pt idx="471">
                  <c:v>447.3896623378098</c:v>
                </c:pt>
                <c:pt idx="472">
                  <c:v>434.71938100979327</c:v>
                </c:pt>
                <c:pt idx="473">
                  <c:v>423.64319932659367</c:v>
                </c:pt>
                <c:pt idx="474">
                  <c:v>417.15005069493611</c:v>
                </c:pt>
                <c:pt idx="475">
                  <c:v>405.39668580573272</c:v>
                </c:pt>
                <c:pt idx="476">
                  <c:v>396.29444757343379</c:v>
                </c:pt>
                <c:pt idx="477">
                  <c:v>386.32666137166103</c:v>
                </c:pt>
                <c:pt idx="478">
                  <c:v>379.15010326058319</c:v>
                </c:pt>
                <c:pt idx="479">
                  <c:v>373.99107708406348</c:v>
                </c:pt>
                <c:pt idx="480">
                  <c:v>358.57627042815324</c:v>
                </c:pt>
                <c:pt idx="481">
                  <c:v>349.58300226256227</c:v>
                </c:pt>
                <c:pt idx="482">
                  <c:v>346.76997878760312</c:v>
                </c:pt>
                <c:pt idx="483">
                  <c:v>343.05716169694398</c:v>
                </c:pt>
                <c:pt idx="484">
                  <c:v>326.24284643310324</c:v>
                </c:pt>
                <c:pt idx="485">
                  <c:v>318.36264402521937</c:v>
                </c:pt>
                <c:pt idx="486">
                  <c:v>317.31651813257037</c:v>
                </c:pt>
                <c:pt idx="487">
                  <c:v>312.83934315346357</c:v>
                </c:pt>
                <c:pt idx="488">
                  <c:v>305.65655876896926</c:v>
                </c:pt>
                <c:pt idx="489">
                  <c:v>297.6658280123699</c:v>
                </c:pt>
                <c:pt idx="490">
                  <c:v>285.59177691158789</c:v>
                </c:pt>
                <c:pt idx="491">
                  <c:v>284.91926626673524</c:v>
                </c:pt>
                <c:pt idx="492">
                  <c:v>279.38351056327542</c:v>
                </c:pt>
                <c:pt idx="493">
                  <c:v>278.57244991202663</c:v>
                </c:pt>
                <c:pt idx="494">
                  <c:v>273.47880760342855</c:v>
                </c:pt>
                <c:pt idx="495">
                  <c:v>269.12772779901383</c:v>
                </c:pt>
                <c:pt idx="496">
                  <c:v>259.92118749141599</c:v>
                </c:pt>
                <c:pt idx="497">
                  <c:v>256.52438633605533</c:v>
                </c:pt>
                <c:pt idx="498">
                  <c:v>254.40411060820571</c:v>
                </c:pt>
                <c:pt idx="499">
                  <c:v>246.21411853843981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A06-4E46-B5E5-5C33EF120DB7}"/>
            </c:ext>
          </c:extLst>
        </c:ser>
        <c:ser>
          <c:idx val="8"/>
          <c:order val="8"/>
          <c:tx>
            <c:strRef>
              <c:f>origin!$J$1</c:f>
              <c:strCache>
                <c:ptCount val="1"/>
                <c:pt idx="0">
                  <c:v>beta car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origin!$J$2:$J$1252</c:f>
              <c:numCache>
                <c:formatCode>General</c:formatCode>
                <c:ptCount val="12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06-4E46-B5E5-5C33EF120DB7}"/>
            </c:ext>
          </c:extLst>
        </c:ser>
        <c:ser>
          <c:idx val="9"/>
          <c:order val="9"/>
          <c:tx>
            <c:strRef>
              <c:f>origin!$K$1</c:f>
              <c:strCache>
                <c:ptCount val="1"/>
                <c:pt idx="0">
                  <c:v>chl 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origin!$K$2:$K$1252</c:f>
              <c:numCache>
                <c:formatCode>General</c:formatCode>
                <c:ptCount val="1251"/>
                <c:pt idx="0">
                  <c:v>236186.24118092898</c:v>
                </c:pt>
                <c:pt idx="1">
                  <c:v>236186.24118092898</c:v>
                </c:pt>
                <c:pt idx="2">
                  <c:v>236186.24118092898</c:v>
                </c:pt>
                <c:pt idx="3">
                  <c:v>236186.24118092898</c:v>
                </c:pt>
                <c:pt idx="4">
                  <c:v>236186.24118092898</c:v>
                </c:pt>
                <c:pt idx="5">
                  <c:v>237323.02328782249</c:v>
                </c:pt>
                <c:pt idx="6">
                  <c:v>239003.20344047269</c:v>
                </c:pt>
                <c:pt idx="7">
                  <c:v>240878.49084824766</c:v>
                </c:pt>
                <c:pt idx="8">
                  <c:v>242844.07583419478</c:v>
                </c:pt>
                <c:pt idx="9">
                  <c:v>244935.43248287289</c:v>
                </c:pt>
                <c:pt idx="10">
                  <c:v>247102.57452696291</c:v>
                </c:pt>
                <c:pt idx="11">
                  <c:v>249297.12844382899</c:v>
                </c:pt>
                <c:pt idx="12">
                  <c:v>251535.21865703678</c:v>
                </c:pt>
                <c:pt idx="13">
                  <c:v>253762.02167297306</c:v>
                </c:pt>
                <c:pt idx="14">
                  <c:v>255961.41290011289</c:v>
                </c:pt>
                <c:pt idx="15">
                  <c:v>258159.19171848806</c:v>
                </c:pt>
                <c:pt idx="16">
                  <c:v>260353.74563535411</c:v>
                </c:pt>
                <c:pt idx="17">
                  <c:v>262595.06075007096</c:v>
                </c:pt>
                <c:pt idx="18">
                  <c:v>264876.68734360009</c:v>
                </c:pt>
                <c:pt idx="19">
                  <c:v>267214.74983950716</c:v>
                </c:pt>
                <c:pt idx="20">
                  <c:v>269583.44910969934</c:v>
                </c:pt>
                <c:pt idx="21">
                  <c:v>271889.26250653627</c:v>
                </c:pt>
                <c:pt idx="22">
                  <c:v>274133.80252276215</c:v>
                </c:pt>
                <c:pt idx="23">
                  <c:v>276341.25604566449</c:v>
                </c:pt>
                <c:pt idx="24">
                  <c:v>278526.13517402374</c:v>
                </c:pt>
                <c:pt idx="25">
                  <c:v>280764.22538723156</c:v>
                </c:pt>
                <c:pt idx="26">
                  <c:v>283089.38827710238</c:v>
                </c:pt>
                <c:pt idx="27">
                  <c:v>285509.68622337835</c:v>
                </c:pt>
                <c:pt idx="28">
                  <c:v>287959.00819925632</c:v>
                </c:pt>
                <c:pt idx="29">
                  <c:v>290429.29224489204</c:v>
                </c:pt>
                <c:pt idx="30">
                  <c:v>292920.53819232655</c:v>
                </c:pt>
                <c:pt idx="31">
                  <c:v>295431.13363279507</c:v>
                </c:pt>
                <c:pt idx="32">
                  <c:v>298014.28965114604</c:v>
                </c:pt>
                <c:pt idx="33">
                  <c:v>300692.58064192254</c:v>
                </c:pt>
                <c:pt idx="34">
                  <c:v>303491.80581719702</c:v>
                </c:pt>
                <c:pt idx="35">
                  <c:v>306400.67814765713</c:v>
                </c:pt>
                <c:pt idx="36">
                  <c:v>309403.07295779849</c:v>
                </c:pt>
                <c:pt idx="37">
                  <c:v>312466.74114855076</c:v>
                </c:pt>
                <c:pt idx="38">
                  <c:v>315533.63424081221</c:v>
                </c:pt>
                <c:pt idx="39">
                  <c:v>318611.81444636546</c:v>
                </c:pt>
                <c:pt idx="40">
                  <c:v>321748.04321500025</c:v>
                </c:pt>
                <c:pt idx="41">
                  <c:v>324945.54528026644</c:v>
                </c:pt>
                <c:pt idx="42">
                  <c:v>328210.77052916161</c:v>
                </c:pt>
                <c:pt idx="43">
                  <c:v>331537.2692426474</c:v>
                </c:pt>
                <c:pt idx="44">
                  <c:v>334892.79206971481</c:v>
                </c:pt>
                <c:pt idx="45">
                  <c:v>338253.15229103551</c:v>
                </c:pt>
                <c:pt idx="46">
                  <c:v>341599.00041357568</c:v>
                </c:pt>
                <c:pt idx="47">
                  <c:v>344959.36071887607</c:v>
                </c:pt>
                <c:pt idx="48">
                  <c:v>348364.86972928292</c:v>
                </c:pt>
                <c:pt idx="49">
                  <c:v>351768.76633092499</c:v>
                </c:pt>
                <c:pt idx="50">
                  <c:v>355162.98814406031</c:v>
                </c:pt>
                <c:pt idx="51">
                  <c:v>358507.22377385607</c:v>
                </c:pt>
                <c:pt idx="52">
                  <c:v>361757.93692397082</c:v>
                </c:pt>
                <c:pt idx="53">
                  <c:v>364915.12759440427</c:v>
                </c:pt>
                <c:pt idx="54">
                  <c:v>367957.83388335787</c:v>
                </c:pt>
                <c:pt idx="55">
                  <c:v>370902.18021439732</c:v>
                </c:pt>
                <c:pt idx="56">
                  <c:v>373770.74115002481</c:v>
                </c:pt>
                <c:pt idx="57">
                  <c:v>376553.84181775397</c:v>
                </c:pt>
                <c:pt idx="58">
                  <c:v>379251.48221758479</c:v>
                </c:pt>
                <c:pt idx="59">
                  <c:v>381841.08803895389</c:v>
                </c:pt>
                <c:pt idx="60">
                  <c:v>384314.59698609874</c:v>
                </c:pt>
                <c:pt idx="61">
                  <c:v>386652.65948200581</c:v>
                </c:pt>
                <c:pt idx="62">
                  <c:v>388810.12690554833</c:v>
                </c:pt>
                <c:pt idx="63">
                  <c:v>390774.09939875104</c:v>
                </c:pt>
                <c:pt idx="64">
                  <c:v>392568.76393288112</c:v>
                </c:pt>
                <c:pt idx="65">
                  <c:v>394187.67070492031</c:v>
                </c:pt>
                <c:pt idx="66">
                  <c:v>395645.33181364927</c:v>
                </c:pt>
                <c:pt idx="67">
                  <c:v>396957.87176661333</c:v>
                </c:pt>
                <c:pt idx="68">
                  <c:v>398133.35285957478</c:v>
                </c:pt>
                <c:pt idx="69">
                  <c:v>399168.55019102467</c:v>
                </c:pt>
                <c:pt idx="70">
                  <c:v>400066.68866247206</c:v>
                </c:pt>
                <c:pt idx="71">
                  <c:v>400829.38076666126</c:v>
                </c:pt>
                <c:pt idx="72">
                  <c:v>401456.6265035923</c:v>
                </c:pt>
                <c:pt idx="73">
                  <c:v>401948.42587326519</c:v>
                </c:pt>
                <c:pt idx="74">
                  <c:v>402319.29105843999</c:v>
                </c:pt>
                <c:pt idx="75">
                  <c:v>402583.73398993828</c:v>
                </c:pt>
                <c:pt idx="76">
                  <c:v>402759.49175202911</c:v>
                </c:pt>
                <c:pt idx="77">
                  <c:v>402875.58871023287</c:v>
                </c:pt>
                <c:pt idx="78">
                  <c:v>402954.59909113351</c:v>
                </c:pt>
                <c:pt idx="79">
                  <c:v>402991.68558445713</c:v>
                </c:pt>
                <c:pt idx="80">
                  <c:v>402973.94850018789</c:v>
                </c:pt>
                <c:pt idx="81">
                  <c:v>402922.34990808368</c:v>
                </c:pt>
                <c:pt idx="82">
                  <c:v>402840.11462567403</c:v>
                </c:pt>
                <c:pt idx="83">
                  <c:v>402691.7685684</c:v>
                </c:pt>
                <c:pt idx="84">
                  <c:v>402514.39831356483</c:v>
                </c:pt>
                <c:pt idx="85">
                  <c:v>402324.12836871383</c:v>
                </c:pt>
                <c:pt idx="86">
                  <c:v>402120.95881782658</c:v>
                </c:pt>
                <c:pt idx="87">
                  <c:v>401885.5400838895</c:v>
                </c:pt>
                <c:pt idx="88">
                  <c:v>401621.09715239122</c:v>
                </c:pt>
                <c:pt idx="89">
                  <c:v>401326.01753058756</c:v>
                </c:pt>
                <c:pt idx="90">
                  <c:v>401013.20090849412</c:v>
                </c:pt>
                <c:pt idx="91">
                  <c:v>400682.6472861112</c:v>
                </c:pt>
                <c:pt idx="92">
                  <c:v>400371.44307278254</c:v>
                </c:pt>
                <c:pt idx="93">
                  <c:v>400073.13854946982</c:v>
                </c:pt>
                <c:pt idx="94">
                  <c:v>399800.63332220906</c:v>
                </c:pt>
                <c:pt idx="95">
                  <c:v>399516.84089767688</c:v>
                </c:pt>
                <c:pt idx="96">
                  <c:v>399216.92388161976</c:v>
                </c:pt>
                <c:pt idx="97">
                  <c:v>398894.43247101962</c:v>
                </c:pt>
                <c:pt idx="98">
                  <c:v>398575.16604590818</c:v>
                </c:pt>
                <c:pt idx="99">
                  <c:v>398268.79922683293</c:v>
                </c:pt>
                <c:pt idx="100">
                  <c:v>397999.51890108135</c:v>
                </c:pt>
                <c:pt idx="101">
                  <c:v>397775.38736441574</c:v>
                </c:pt>
                <c:pt idx="102">
                  <c:v>397644.77839141095</c:v>
                </c:pt>
                <c:pt idx="103">
                  <c:v>397599.62960232492</c:v>
                </c:pt>
                <c:pt idx="104">
                  <c:v>397675.41508171643</c:v>
                </c:pt>
                <c:pt idx="105">
                  <c:v>397862.46004107874</c:v>
                </c:pt>
                <c:pt idx="106">
                  <c:v>398186.56394442328</c:v>
                </c:pt>
                <c:pt idx="107">
                  <c:v>398654.17642680882</c:v>
                </c:pt>
                <c:pt idx="108">
                  <c:v>399249.17306466959</c:v>
                </c:pt>
                <c:pt idx="109">
                  <c:v>399995.7405773339</c:v>
                </c:pt>
                <c:pt idx="110">
                  <c:v>400956.76492213662</c:v>
                </c:pt>
                <c:pt idx="111">
                  <c:v>402145.14562113426</c:v>
                </c:pt>
                <c:pt idx="112">
                  <c:v>403583.45723682927</c:v>
                </c:pt>
                <c:pt idx="113">
                  <c:v>405279.76198100438</c:v>
                </c:pt>
                <c:pt idx="114">
                  <c:v>407253.40917873435</c:v>
                </c:pt>
                <c:pt idx="115">
                  <c:v>409496.33687017515</c:v>
                </c:pt>
                <c:pt idx="116">
                  <c:v>411969.84573334036</c:v>
                </c:pt>
                <c:pt idx="117">
                  <c:v>414696.51041471196</c:v>
                </c:pt>
                <c:pt idx="118">
                  <c:v>417735.99171817693</c:v>
                </c:pt>
                <c:pt idx="119">
                  <c:v>421089.90213647956</c:v>
                </c:pt>
                <c:pt idx="120">
                  <c:v>424734.0547823325</c:v>
                </c:pt>
                <c:pt idx="121">
                  <c:v>428691.02413425839</c:v>
                </c:pt>
                <c:pt idx="122">
                  <c:v>432936.62322099035</c:v>
                </c:pt>
                <c:pt idx="123">
                  <c:v>437430.54064769548</c:v>
                </c:pt>
                <c:pt idx="124">
                  <c:v>442158.26439957309</c:v>
                </c:pt>
                <c:pt idx="125">
                  <c:v>447127.85668840591</c:v>
                </c:pt>
                <c:pt idx="126">
                  <c:v>452376.40392353787</c:v>
                </c:pt>
                <c:pt idx="127">
                  <c:v>457871.6570898784</c:v>
                </c:pt>
                <c:pt idx="128">
                  <c:v>463565.24258081213</c:v>
                </c:pt>
                <c:pt idx="129">
                  <c:v>469470.05983441591</c:v>
                </c:pt>
                <c:pt idx="130">
                  <c:v>475487.74906073482</c:v>
                </c:pt>
                <c:pt idx="131">
                  <c:v>481568.32416040904</c:v>
                </c:pt>
                <c:pt idx="132">
                  <c:v>487702.11034493177</c:v>
                </c:pt>
                <c:pt idx="133">
                  <c:v>493863.30831825099</c:v>
                </c:pt>
                <c:pt idx="134">
                  <c:v>500043.85570062447</c:v>
                </c:pt>
                <c:pt idx="135">
                  <c:v>506195.3788854368</c:v>
                </c:pt>
                <c:pt idx="136">
                  <c:v>512301.75319718354</c:v>
                </c:pt>
                <c:pt idx="137">
                  <c:v>518353.30409929657</c:v>
                </c:pt>
                <c:pt idx="138">
                  <c:v>524269.40863415151</c:v>
                </c:pt>
                <c:pt idx="139">
                  <c:v>530004.91784470296</c:v>
                </c:pt>
                <c:pt idx="140">
                  <c:v>535529.19529258425</c:v>
                </c:pt>
                <c:pt idx="141">
                  <c:v>540800.31700623885</c:v>
                </c:pt>
                <c:pt idx="142">
                  <c:v>545797.32108386816</c:v>
                </c:pt>
                <c:pt idx="143">
                  <c:v>550512.14506175031</c:v>
                </c:pt>
                <c:pt idx="144">
                  <c:v>554948.01409333316</c:v>
                </c:pt>
                <c:pt idx="145">
                  <c:v>559106.54050340201</c:v>
                </c:pt>
                <c:pt idx="146">
                  <c:v>562978.0495874295</c:v>
                </c:pt>
                <c:pt idx="147">
                  <c:v>566539.96695087291</c:v>
                </c:pt>
                <c:pt idx="148">
                  <c:v>569771.3306079536</c:v>
                </c:pt>
                <c:pt idx="149">
                  <c:v>572643.11644509016</c:v>
                </c:pt>
                <c:pt idx="150">
                  <c:v>575137.5873780133</c:v>
                </c:pt>
                <c:pt idx="151">
                  <c:v>577232.16884422081</c:v>
                </c:pt>
                <c:pt idx="152">
                  <c:v>578920.41129263351</c:v>
                </c:pt>
                <c:pt idx="153">
                  <c:v>580245.8508516337</c:v>
                </c:pt>
                <c:pt idx="154">
                  <c:v>581237.51188674185</c:v>
                </c:pt>
                <c:pt idx="155">
                  <c:v>581929.25590579293</c:v>
                </c:pt>
                <c:pt idx="156">
                  <c:v>582325.9203030403</c:v>
                </c:pt>
                <c:pt idx="157">
                  <c:v>582440.40476849989</c:v>
                </c:pt>
                <c:pt idx="158">
                  <c:v>582258.1971194112</c:v>
                </c:pt>
                <c:pt idx="159">
                  <c:v>581782.52234126325</c:v>
                </c:pt>
                <c:pt idx="160">
                  <c:v>581016.60533556505</c:v>
                </c:pt>
                <c:pt idx="161">
                  <c:v>580018.49449743866</c:v>
                </c:pt>
                <c:pt idx="162">
                  <c:v>578807.53931991837</c:v>
                </c:pt>
                <c:pt idx="163">
                  <c:v>577432.11357757868</c:v>
                </c:pt>
                <c:pt idx="164">
                  <c:v>575927.69127099891</c:v>
                </c:pt>
                <c:pt idx="165">
                  <c:v>574334.58379501186</c:v>
                </c:pt>
                <c:pt idx="166">
                  <c:v>572688.26523417619</c:v>
                </c:pt>
                <c:pt idx="167">
                  <c:v>571025.82216579525</c:v>
                </c:pt>
                <c:pt idx="168">
                  <c:v>569405.30298499134</c:v>
                </c:pt>
                <c:pt idx="169">
                  <c:v>567920.23017144552</c:v>
                </c:pt>
                <c:pt idx="170">
                  <c:v>566625.42721877119</c:v>
                </c:pt>
                <c:pt idx="171">
                  <c:v>565656.34057820612</c:v>
                </c:pt>
                <c:pt idx="172">
                  <c:v>565103.26791190181</c:v>
                </c:pt>
                <c:pt idx="173">
                  <c:v>565006.52044673206</c:v>
                </c:pt>
                <c:pt idx="174">
                  <c:v>565398.34744972596</c:v>
                </c:pt>
                <c:pt idx="175">
                  <c:v>566262.62441333837</c:v>
                </c:pt>
                <c:pt idx="176">
                  <c:v>567586.45147959434</c:v>
                </c:pt>
                <c:pt idx="177">
                  <c:v>569348.86699863384</c:v>
                </c:pt>
                <c:pt idx="178">
                  <c:v>571553.09553604736</c:v>
                </c:pt>
                <c:pt idx="179">
                  <c:v>574241.06123135111</c:v>
                </c:pt>
                <c:pt idx="180">
                  <c:v>577449.85057786829</c:v>
                </c:pt>
                <c:pt idx="181">
                  <c:v>581211.71259068989</c:v>
                </c:pt>
                <c:pt idx="182">
                  <c:v>585520.19746679743</c:v>
                </c:pt>
                <c:pt idx="183">
                  <c:v>590380.14268442406</c:v>
                </c:pt>
                <c:pt idx="184">
                  <c:v>595770.58617381193</c:v>
                </c:pt>
                <c:pt idx="185">
                  <c:v>601630.25463832973</c:v>
                </c:pt>
                <c:pt idx="186">
                  <c:v>607975.27266950218</c:v>
                </c:pt>
                <c:pt idx="187">
                  <c:v>614734.69209821161</c:v>
                </c:pt>
                <c:pt idx="188">
                  <c:v>621842.40231755283</c:v>
                </c:pt>
                <c:pt idx="189">
                  <c:v>629227.45507442858</c:v>
                </c:pt>
                <c:pt idx="190">
                  <c:v>636802.77769217582</c:v>
                </c:pt>
                <c:pt idx="191">
                  <c:v>644492.58477538242</c:v>
                </c:pt>
                <c:pt idx="192">
                  <c:v>652216.25345040357</c:v>
                </c:pt>
                <c:pt idx="193">
                  <c:v>659904.44812484551</c:v>
                </c:pt>
                <c:pt idx="194">
                  <c:v>667531.36933469679</c:v>
                </c:pt>
                <c:pt idx="195">
                  <c:v>674968.02068367682</c:v>
                </c:pt>
                <c:pt idx="196">
                  <c:v>682119.26719935983</c:v>
                </c:pt>
                <c:pt idx="197">
                  <c:v>688875.46172656014</c:v>
                </c:pt>
                <c:pt idx="198">
                  <c:v>695133.40708106954</c:v>
                </c:pt>
                <c:pt idx="199">
                  <c:v>700781.84369893768</c:v>
                </c:pt>
                <c:pt idx="200">
                  <c:v>705724.02419897402</c:v>
                </c:pt>
                <c:pt idx="201">
                  <c:v>709792.25303087058</c:v>
                </c:pt>
                <c:pt idx="202">
                  <c:v>712928.48171552585</c:v>
                </c:pt>
                <c:pt idx="203">
                  <c:v>715013.38856118592</c:v>
                </c:pt>
                <c:pt idx="204">
                  <c:v>715964.7381174817</c:v>
                </c:pt>
                <c:pt idx="205">
                  <c:v>715685.78308720293</c:v>
                </c:pt>
                <c:pt idx="206">
                  <c:v>714158.7863860802</c:v>
                </c:pt>
                <c:pt idx="207">
                  <c:v>711343.43653530115</c:v>
                </c:pt>
                <c:pt idx="208">
                  <c:v>707162.33581466891</c:v>
                </c:pt>
                <c:pt idx="209">
                  <c:v>701570.33509917883</c:v>
                </c:pt>
                <c:pt idx="210">
                  <c:v>694573.88452776766</c:v>
                </c:pt>
                <c:pt idx="211">
                  <c:v>686129.44763613422</c:v>
                </c:pt>
                <c:pt idx="212">
                  <c:v>676245.08663606155</c:v>
                </c:pt>
                <c:pt idx="213">
                  <c:v>664962.72541512654</c:v>
                </c:pt>
                <c:pt idx="214">
                  <c:v>652342.02511313464</c:v>
                </c:pt>
                <c:pt idx="215">
                  <c:v>638418.45947872626</c:v>
                </c:pt>
                <c:pt idx="216">
                  <c:v>623280.71384926827</c:v>
                </c:pt>
                <c:pt idx="217">
                  <c:v>607014.24832469947</c:v>
                </c:pt>
                <c:pt idx="218">
                  <c:v>589706.13566566259</c:v>
                </c:pt>
                <c:pt idx="219">
                  <c:v>571422.4865630425</c:v>
                </c:pt>
                <c:pt idx="220">
                  <c:v>552298.74738409754</c:v>
                </c:pt>
                <c:pt idx="221">
                  <c:v>532452.62749579572</c:v>
                </c:pt>
                <c:pt idx="222">
                  <c:v>511987.32416632544</c:v>
                </c:pt>
                <c:pt idx="223">
                  <c:v>491044.73356596293</c:v>
                </c:pt>
                <c:pt idx="224">
                  <c:v>469750.62735743902</c:v>
                </c:pt>
                <c:pt idx="225">
                  <c:v>448216.26502072474</c:v>
                </c:pt>
                <c:pt idx="226">
                  <c:v>426599.66748558031</c:v>
                </c:pt>
                <c:pt idx="227">
                  <c:v>405041.11834555824</c:v>
                </c:pt>
                <c:pt idx="228">
                  <c:v>383659.93946037127</c:v>
                </c:pt>
                <c:pt idx="229">
                  <c:v>362567.39039396995</c:v>
                </c:pt>
                <c:pt idx="230">
                  <c:v>341868.28073932737</c:v>
                </c:pt>
                <c:pt idx="231">
                  <c:v>321694.83213015168</c:v>
                </c:pt>
                <c:pt idx="232">
                  <c:v>302121.21746911074</c:v>
                </c:pt>
                <c:pt idx="233">
                  <c:v>283247.4090389036</c:v>
                </c:pt>
                <c:pt idx="234">
                  <c:v>265170.15447265946</c:v>
                </c:pt>
                <c:pt idx="235">
                  <c:v>247921.7027014893</c:v>
                </c:pt>
                <c:pt idx="236">
                  <c:v>231481.09182359444</c:v>
                </c:pt>
                <c:pt idx="237">
                  <c:v>215845.09702144537</c:v>
                </c:pt>
                <c:pt idx="238">
                  <c:v>201005.65591530004</c:v>
                </c:pt>
                <c:pt idx="239">
                  <c:v>186974.05570242999</c:v>
                </c:pt>
                <c:pt idx="240">
                  <c:v>173769.64587586917</c:v>
                </c:pt>
                <c:pt idx="241">
                  <c:v>161387.58912534383</c:v>
                </c:pt>
                <c:pt idx="242">
                  <c:v>149795.63626780413</c:v>
                </c:pt>
                <c:pt idx="243">
                  <c:v>138955.08831718212</c:v>
                </c:pt>
                <c:pt idx="244">
                  <c:v>128822.4090611157</c:v>
                </c:pt>
                <c:pt idx="245">
                  <c:v>119366.96155736053</c:v>
                </c:pt>
                <c:pt idx="246">
                  <c:v>110524.24777573544</c:v>
                </c:pt>
                <c:pt idx="247">
                  <c:v>102289.43023800742</c:v>
                </c:pt>
                <c:pt idx="248">
                  <c:v>94638.32214086871</c:v>
                </c:pt>
                <c:pt idx="249">
                  <c:v>87541.899118798945</c:v>
                </c:pt>
                <c:pt idx="250">
                  <c:v>80964.687339178083</c:v>
                </c:pt>
                <c:pt idx="251">
                  <c:v>74897.011845540081</c:v>
                </c:pt>
                <c:pt idx="252">
                  <c:v>69309.848608283064</c:v>
                </c:pt>
                <c:pt idx="253">
                  <c:v>64154.823852832262</c:v>
                </c:pt>
                <c:pt idx="254">
                  <c:v>59394.851001884475</c:v>
                </c:pt>
                <c:pt idx="255">
                  <c:v>55026.705153930634</c:v>
                </c:pt>
                <c:pt idx="256">
                  <c:v>51013.299815647144</c:v>
                </c:pt>
                <c:pt idx="257">
                  <c:v>47327.223282217194</c:v>
                </c:pt>
                <c:pt idx="258">
                  <c:v>43958.800849113613</c:v>
                </c:pt>
                <c:pt idx="259">
                  <c:v>40877.395658071669</c:v>
                </c:pt>
                <c:pt idx="260">
                  <c:v>38044.308807003043</c:v>
                </c:pt>
                <c:pt idx="261">
                  <c:v>35440.190802873767</c:v>
                </c:pt>
                <c:pt idx="262">
                  <c:v>33042.467419100052</c:v>
                </c:pt>
                <c:pt idx="263">
                  <c:v>30835.01381221812</c:v>
                </c:pt>
                <c:pt idx="264">
                  <c:v>28819.442726911187</c:v>
                </c:pt>
                <c:pt idx="265">
                  <c:v>26997.36640398471</c:v>
                </c:pt>
                <c:pt idx="266">
                  <c:v>25363.947533164923</c:v>
                </c:pt>
                <c:pt idx="267">
                  <c:v>23888.549424146338</c:v>
                </c:pt>
                <c:pt idx="268">
                  <c:v>22546.985189641589</c:v>
                </c:pt>
                <c:pt idx="269">
                  <c:v>21324.742898829343</c:v>
                </c:pt>
                <c:pt idx="270">
                  <c:v>20204.08538346073</c:v>
                </c:pt>
                <c:pt idx="271">
                  <c:v>19175.337855028949</c:v>
                </c:pt>
                <c:pt idx="272">
                  <c:v>18236.88782078966</c:v>
                </c:pt>
                <c:pt idx="273">
                  <c:v>17393.572926935132</c:v>
                </c:pt>
                <c:pt idx="274">
                  <c:v>16627.655837257244</c:v>
                </c:pt>
                <c:pt idx="275">
                  <c:v>15937.524310950521</c:v>
                </c:pt>
                <c:pt idx="276">
                  <c:v>15310.278490039862</c:v>
                </c:pt>
                <c:pt idx="277">
                  <c:v>14721.731739176768</c:v>
                </c:pt>
                <c:pt idx="278">
                  <c:v>14170.271481637277</c:v>
                </c:pt>
                <c:pt idx="279">
                  <c:v>13638.160717131757</c:v>
                </c:pt>
                <c:pt idx="280">
                  <c:v>13138.299051696438</c:v>
                </c:pt>
                <c:pt idx="281">
                  <c:v>12662.62427354849</c:v>
                </c:pt>
                <c:pt idx="282">
                  <c:v>12215.973692961687</c:v>
                </c:pt>
                <c:pt idx="283">
                  <c:v>11835.433887239255</c:v>
                </c:pt>
                <c:pt idx="284">
                  <c:v>11503.267772111934</c:v>
                </c:pt>
                <c:pt idx="285">
                  <c:v>11200.12585454576</c:v>
                </c:pt>
                <c:pt idx="286">
                  <c:v>10922.783233031676</c:v>
                </c:pt>
                <c:pt idx="287">
                  <c:v>10656.727808789103</c:v>
                </c:pt>
                <c:pt idx="288">
                  <c:v>10401.959665797667</c:v>
                </c:pt>
                <c:pt idx="289">
                  <c:v>10155.253734589069</c:v>
                </c:pt>
                <c:pt idx="290">
                  <c:v>9924.6723949053794</c:v>
                </c:pt>
                <c:pt idx="291">
                  <c:v>9713.4405482556631</c:v>
                </c:pt>
                <c:pt idx="292">
                  <c:v>9507.0460118797218</c:v>
                </c:pt>
                <c:pt idx="293">
                  <c:v>9295.8141652300055</c:v>
                </c:pt>
                <c:pt idx="294">
                  <c:v>9092.6446143427438</c:v>
                </c:pt>
                <c:pt idx="295">
                  <c:v>8907.2120637451135</c:v>
                </c:pt>
                <c:pt idx="296">
                  <c:v>8750.8037107086293</c:v>
                </c:pt>
                <c:pt idx="297">
                  <c:v>8626.644540721969</c:v>
                </c:pt>
                <c:pt idx="298">
                  <c:v>8529.897159531738</c:v>
                </c:pt>
                <c:pt idx="299">
                  <c:v>8449.274285886795</c:v>
                </c:pt>
                <c:pt idx="300">
                  <c:v>8371.8763977305352</c:v>
                </c:pt>
                <c:pt idx="301">
                  <c:v>8289.6411153208755</c:v>
                </c:pt>
                <c:pt idx="302">
                  <c:v>8215.4680446940492</c:v>
                </c:pt>
                <c:pt idx="303">
                  <c:v>8149.3573538093033</c:v>
                </c:pt>
                <c:pt idx="304">
                  <c:v>8084.859071689275</c:v>
                </c:pt>
                <c:pt idx="305">
                  <c:v>8034.8728883498179</c:v>
                </c:pt>
                <c:pt idx="306">
                  <c:v>7994.5614095375358</c:v>
                </c:pt>
                <c:pt idx="307">
                  <c:v>7955.8624234695935</c:v>
                </c:pt>
                <c:pt idx="308">
                  <c:v>7912.3261271278761</c:v>
                </c:pt>
                <c:pt idx="309">
                  <c:v>7872.0147322952171</c:v>
                </c:pt>
                <c:pt idx="310">
                  <c:v>7833.3158302068978</c:v>
                </c:pt>
                <c:pt idx="311">
                  <c:v>7784.9420556321593</c:v>
                </c:pt>
                <c:pt idx="312">
                  <c:v>7733.3433795483625</c:v>
                </c:pt>
                <c:pt idx="313">
                  <c:v>7676.9073931907906</c:v>
                </c:pt>
                <c:pt idx="314">
                  <c:v>7633.3710968490723</c:v>
                </c:pt>
                <c:pt idx="315">
                  <c:v>7614.0216038151011</c:v>
                </c:pt>
                <c:pt idx="316">
                  <c:v>7634.9835895934129</c:v>
                </c:pt>
                <c:pt idx="317">
                  <c:v>7681.7448714238117</c:v>
                </c:pt>
                <c:pt idx="318">
                  <c:v>7738.1808577813836</c:v>
                </c:pt>
                <c:pt idx="319">
                  <c:v>7781.717154123101</c:v>
                </c:pt>
                <c:pt idx="320">
                  <c:v>7810.7413516842462</c:v>
                </c:pt>
                <c:pt idx="321">
                  <c:v>7807.5164501751879</c:v>
                </c:pt>
                <c:pt idx="322">
                  <c:v>7809.1289429195285</c:v>
                </c:pt>
                <c:pt idx="323">
                  <c:v>7844.6029434987895</c:v>
                </c:pt>
                <c:pt idx="324">
                  <c:v>7923.6133243993909</c:v>
                </c:pt>
                <c:pt idx="325">
                  <c:v>8023.5856910783032</c:v>
                </c:pt>
                <c:pt idx="326">
                  <c:v>8126.7829592662738</c:v>
                </c:pt>
                <c:pt idx="327">
                  <c:v>8225.1428332008472</c:v>
                </c:pt>
                <c:pt idx="328">
                  <c:v>8312.215509863905</c:v>
                </c:pt>
                <c:pt idx="329">
                  <c:v>8376.7137919839333</c:v>
                </c:pt>
                <c:pt idx="330">
                  <c:v>8444.43697561302</c:v>
                </c:pt>
                <c:pt idx="331">
                  <c:v>8534.7345537851361</c:v>
                </c:pt>
                <c:pt idx="332">
                  <c:v>8655.6688222627363</c:v>
                </c:pt>
                <c:pt idx="333">
                  <c:v>8794.3400910299697</c:v>
                </c:pt>
                <c:pt idx="334">
                  <c:v>8936.2363452858826</c:v>
                </c:pt>
                <c:pt idx="335">
                  <c:v>9078.1325155621707</c:v>
                </c:pt>
                <c:pt idx="336">
                  <c:v>9215.1913755646856</c:v>
                </c:pt>
                <c:pt idx="337">
                  <c:v>9345.8004325490838</c:v>
                </c:pt>
                <c:pt idx="338">
                  <c:v>9474.7969128095174</c:v>
                </c:pt>
                <c:pt idx="339">
                  <c:v>9594.1187725224027</c:v>
                </c:pt>
                <c:pt idx="340">
                  <c:v>9715.0529570203798</c:v>
                </c:pt>
                <c:pt idx="341">
                  <c:v>9827.9249297355254</c:v>
                </c:pt>
                <c:pt idx="342">
                  <c:v>9937.5720009416109</c:v>
                </c:pt>
                <c:pt idx="343">
                  <c:v>10047.219072147698</c:v>
                </c:pt>
                <c:pt idx="344">
                  <c:v>10171.378242134359</c:v>
                </c:pt>
                <c:pt idx="345">
                  <c:v>10300.374890354038</c:v>
                </c:pt>
                <c:pt idx="346">
                  <c:v>10424.534060340698</c:v>
                </c:pt>
                <c:pt idx="347">
                  <c:v>10542.24342730924</c:v>
                </c:pt>
                <c:pt idx="348">
                  <c:v>10653.502907280044</c:v>
                </c:pt>
                <c:pt idx="349">
                  <c:v>10763.149978486132</c:v>
                </c:pt>
                <c:pt idx="350">
                  <c:v>10863.122345165044</c:v>
                </c:pt>
                <c:pt idx="351">
                  <c:v>10969.54443088245</c:v>
                </c:pt>
                <c:pt idx="352">
                  <c:v>11084.028980321558</c:v>
                </c:pt>
                <c:pt idx="353">
                  <c:v>11200.12585454576</c:v>
                </c:pt>
                <c:pt idx="354">
                  <c:v>11325.897517276762</c:v>
                </c:pt>
                <c:pt idx="355">
                  <c:v>11454.894081516819</c:v>
                </c:pt>
                <c:pt idx="356">
                  <c:v>11588.727956030652</c:v>
                </c:pt>
                <c:pt idx="357">
                  <c:v>11709.662224508253</c:v>
                </c:pt>
                <c:pt idx="358">
                  <c:v>11820.921704479057</c:v>
                </c:pt>
                <c:pt idx="359">
                  <c:v>11925.731465411369</c:v>
                </c:pt>
                <c:pt idx="360">
                  <c:v>12024.09133934594</c:v>
                </c:pt>
                <c:pt idx="361">
                  <c:v>12116.001410262397</c:v>
                </c:pt>
                <c:pt idx="362">
                  <c:v>12206.298988434513</c:v>
                </c:pt>
                <c:pt idx="363">
                  <c:v>12286.921778099831</c:v>
                </c:pt>
                <c:pt idx="364">
                  <c:v>12354.64496172892</c:v>
                </c:pt>
                <c:pt idx="365">
                  <c:v>12414.305933575171</c:v>
                </c:pt>
                <c:pt idx="366">
                  <c:v>12472.354328697462</c:v>
                </c:pt>
                <c:pt idx="367">
                  <c:v>12535.24011807315</c:v>
                </c:pt>
                <c:pt idx="368">
                  <c:v>12590.063695666004</c:v>
                </c:pt>
                <c:pt idx="369">
                  <c:v>12641.662371749801</c:v>
                </c:pt>
                <c:pt idx="370">
                  <c:v>12683.586259326801</c:v>
                </c:pt>
                <c:pt idx="371">
                  <c:v>12717.447767161722</c:v>
                </c:pt>
                <c:pt idx="372">
                  <c:v>12730.347457177577</c:v>
                </c:pt>
                <c:pt idx="373">
                  <c:v>12746.47204870249</c:v>
                </c:pt>
                <c:pt idx="374">
                  <c:v>12760.984147483063</c:v>
                </c:pt>
                <c:pt idx="375">
                  <c:v>12773.883837498917</c:v>
                </c:pt>
                <c:pt idx="376">
                  <c:v>12781.946133261374</c:v>
                </c:pt>
                <c:pt idx="377">
                  <c:v>12778.721231752315</c:v>
                </c:pt>
                <c:pt idx="378">
                  <c:v>12757.759161994383</c:v>
                </c:pt>
                <c:pt idx="379">
                  <c:v>12736.797344175317</c:v>
                </c:pt>
                <c:pt idx="380">
                  <c:v>12727.122555668519</c:v>
                </c:pt>
                <c:pt idx="381">
                  <c:v>12744.859555958148</c:v>
                </c:pt>
                <c:pt idx="382">
                  <c:v>12790.008345044207</c:v>
                </c:pt>
                <c:pt idx="383">
                  <c:v>12846.444331401779</c:v>
                </c:pt>
                <c:pt idx="384">
                  <c:v>12904.492810503694</c:v>
                </c:pt>
                <c:pt idx="385">
                  <c:v>12948.029190825033</c:v>
                </c:pt>
                <c:pt idx="386">
                  <c:v>12972.215994132779</c:v>
                </c:pt>
                <c:pt idx="387">
                  <c:v>12977.053388386179</c:v>
                </c:pt>
                <c:pt idx="388">
                  <c:v>12986.728092913352</c:v>
                </c:pt>
                <c:pt idx="389">
                  <c:v>13004.465093202982</c:v>
                </c:pt>
                <c:pt idx="390">
                  <c:v>13038.326768997149</c:v>
                </c:pt>
                <c:pt idx="391">
                  <c:v>13081.863065338866</c:v>
                </c:pt>
                <c:pt idx="392">
                  <c:v>13107.662361390954</c:v>
                </c:pt>
                <c:pt idx="393">
                  <c:v>13122.174460171525</c:v>
                </c:pt>
                <c:pt idx="394">
                  <c:v>13115.724657153411</c:v>
                </c:pt>
                <c:pt idx="395">
                  <c:v>13097.987656863779</c:v>
                </c:pt>
                <c:pt idx="396">
                  <c:v>13078.638163829808</c:v>
                </c:pt>
                <c:pt idx="397">
                  <c:v>13068.963375323012</c:v>
                </c:pt>
                <c:pt idx="398">
                  <c:v>13091.53776986604</c:v>
                </c:pt>
                <c:pt idx="399">
                  <c:v>13138.299051696438</c:v>
                </c:pt>
                <c:pt idx="400">
                  <c:v>13204.40982656081</c:v>
                </c:pt>
                <c:pt idx="401">
                  <c:v>13289.870010479526</c:v>
                </c:pt>
                <c:pt idx="402">
                  <c:v>13389.842377158438</c:v>
                </c:pt>
                <c:pt idx="403">
                  <c:v>13488.202251093011</c:v>
                </c:pt>
                <c:pt idx="404">
                  <c:v>13575.274843776446</c:v>
                </c:pt>
                <c:pt idx="405">
                  <c:v>13659.122702910068</c:v>
                </c:pt>
                <c:pt idx="406">
                  <c:v>13747.807788337843</c:v>
                </c:pt>
                <c:pt idx="407">
                  <c:v>13847.780155016757</c:v>
                </c:pt>
                <c:pt idx="408">
                  <c:v>13975.164226512474</c:v>
                </c:pt>
                <c:pt idx="409">
                  <c:v>14120.285382277445</c:v>
                </c:pt>
                <c:pt idx="410">
                  <c:v>14273.468749825248</c:v>
                </c:pt>
                <c:pt idx="411">
                  <c:v>14418.589905590219</c:v>
                </c:pt>
                <c:pt idx="412">
                  <c:v>14555.648681613111</c:v>
                </c:pt>
                <c:pt idx="413">
                  <c:v>14695.932443124682</c:v>
                </c:pt>
                <c:pt idx="414">
                  <c:v>14852.340796161168</c:v>
                </c:pt>
                <c:pt idx="415">
                  <c:v>15052.28544553937</c:v>
                </c:pt>
                <c:pt idx="416">
                  <c:v>15303.828687021747</c:v>
                </c:pt>
                <c:pt idx="417">
                  <c:v>15577.946407026775</c:v>
                </c:pt>
                <c:pt idx="418">
                  <c:v>15850.451634287461</c:v>
                </c:pt>
                <c:pt idx="419">
                  <c:v>16121.34436880381</c:v>
                </c:pt>
                <c:pt idx="420">
                  <c:v>16377.725004539585</c:v>
                </c:pt>
                <c:pt idx="421">
                  <c:v>16629.268330001585</c:v>
                </c:pt>
                <c:pt idx="422">
                  <c:v>16895.323754244157</c:v>
                </c:pt>
                <c:pt idx="423">
                  <c:v>17190.403292068251</c:v>
                </c:pt>
                <c:pt idx="424">
                  <c:v>17508.057308414995</c:v>
                </c:pt>
                <c:pt idx="425">
                  <c:v>17825.711324761742</c:v>
                </c:pt>
                <c:pt idx="426">
                  <c:v>18127.240833563195</c:v>
                </c:pt>
                <c:pt idx="427">
                  <c:v>18419.09546987823</c:v>
                </c:pt>
                <c:pt idx="428">
                  <c:v>18699.662992901376</c:v>
                </c:pt>
                <c:pt idx="429">
                  <c:v>18981.843008668864</c:v>
                </c:pt>
                <c:pt idx="430">
                  <c:v>19265.635433201067</c:v>
                </c:pt>
                <c:pt idx="431">
                  <c:v>19573.614661041014</c:v>
                </c:pt>
                <c:pt idx="432">
                  <c:v>19894.493578896814</c:v>
                </c:pt>
                <c:pt idx="433">
                  <c:v>20216.984989496963</c:v>
                </c:pt>
                <c:pt idx="434">
                  <c:v>20515.289512809737</c:v>
                </c:pt>
                <c:pt idx="435">
                  <c:v>20805.531740360053</c:v>
                </c:pt>
                <c:pt idx="436">
                  <c:v>21086.099263383199</c:v>
                </c:pt>
                <c:pt idx="437">
                  <c:v>21353.767180370112</c:v>
                </c:pt>
                <c:pt idx="438">
                  <c:v>21623.047422142117</c:v>
                </c:pt>
                <c:pt idx="439">
                  <c:v>21918.127043945835</c:v>
                </c:pt>
                <c:pt idx="440">
                  <c:v>22221.268961512007</c:v>
                </c:pt>
                <c:pt idx="441">
                  <c:v>22524.41079509856</c:v>
                </c:pt>
                <c:pt idx="442">
                  <c:v>22808.203219630763</c:v>
                </c:pt>
                <c:pt idx="443">
                  <c:v>23090.383235398243</c:v>
                </c:pt>
                <c:pt idx="444">
                  <c:v>23364.500871423654</c:v>
                </c:pt>
                <c:pt idx="445">
                  <c:v>23630.556295666225</c:v>
                </c:pt>
                <c:pt idx="446">
                  <c:v>23890.161832911057</c:v>
                </c:pt>
                <c:pt idx="447">
                  <c:v>24128.805468357201</c:v>
                </c:pt>
                <c:pt idx="448">
                  <c:v>24341.649807751259</c:v>
                </c:pt>
                <c:pt idx="449">
                  <c:v>24528.694851093231</c:v>
                </c:pt>
                <c:pt idx="450">
                  <c:v>24694.777908656888</c:v>
                </c:pt>
                <c:pt idx="451">
                  <c:v>24865.698360473947</c:v>
                </c:pt>
                <c:pt idx="452">
                  <c:v>25044.681024073838</c:v>
                </c:pt>
                <c:pt idx="453">
                  <c:v>25234.950968924866</c:v>
                </c:pt>
                <c:pt idx="454">
                  <c:v>25418.771026778155</c:v>
                </c:pt>
                <c:pt idx="455">
                  <c:v>25584.854168321439</c:v>
                </c:pt>
                <c:pt idx="456">
                  <c:v>25717.075550090929</c:v>
                </c:pt>
                <c:pt idx="457">
                  <c:v>25815.435424025502</c:v>
                </c:pt>
                <c:pt idx="458">
                  <c:v>25896.058297670443</c:v>
                </c:pt>
                <c:pt idx="459">
                  <c:v>25978.293580080102</c:v>
                </c:pt>
                <c:pt idx="460">
                  <c:v>26071.816059761277</c:v>
                </c:pt>
                <c:pt idx="461">
                  <c:v>26178.238229458308</c:v>
                </c:pt>
                <c:pt idx="462">
                  <c:v>26278.210512157595</c:v>
                </c:pt>
                <c:pt idx="463">
                  <c:v>26370.120667053674</c:v>
                </c:pt>
                <c:pt idx="464">
                  <c:v>26426.556569431625</c:v>
                </c:pt>
                <c:pt idx="465">
                  <c:v>26447.518555209936</c:v>
                </c:pt>
                <c:pt idx="466">
                  <c:v>26445.906146445217</c:v>
                </c:pt>
                <c:pt idx="467">
                  <c:v>26444.293653700879</c:v>
                </c:pt>
                <c:pt idx="468">
                  <c:v>26453.968358228049</c:v>
                </c:pt>
                <c:pt idx="469">
                  <c:v>26471.705358517684</c:v>
                </c:pt>
                <c:pt idx="470">
                  <c:v>26495.892329784674</c:v>
                </c:pt>
                <c:pt idx="471">
                  <c:v>26516.854147603739</c:v>
                </c:pt>
                <c:pt idx="472">
                  <c:v>26507.179527056189</c:v>
                </c:pt>
                <c:pt idx="473">
                  <c:v>26468.480457008623</c:v>
                </c:pt>
                <c:pt idx="474">
                  <c:v>26418.494357648789</c:v>
                </c:pt>
                <c:pt idx="475">
                  <c:v>26352.38358278442</c:v>
                </c:pt>
                <c:pt idx="476">
                  <c:v>26276.598103392877</c:v>
                </c:pt>
                <c:pt idx="477">
                  <c:v>26204.03752551039</c:v>
                </c:pt>
                <c:pt idx="478">
                  <c:v>26137.926834625647</c:v>
                </c:pt>
                <c:pt idx="479">
                  <c:v>26078.265862779394</c:v>
                </c:pt>
                <c:pt idx="480">
                  <c:v>26029.892172184278</c:v>
                </c:pt>
                <c:pt idx="481">
                  <c:v>26004.092876132188</c:v>
                </c:pt>
                <c:pt idx="482">
                  <c:v>25984.743467077842</c:v>
                </c:pt>
                <c:pt idx="483">
                  <c:v>25955.719185537073</c:v>
                </c:pt>
                <c:pt idx="484">
                  <c:v>25904.120593432901</c:v>
                </c:pt>
                <c:pt idx="485">
                  <c:v>25846.072114330986</c:v>
                </c:pt>
                <c:pt idx="486">
                  <c:v>25768.674226174724</c:v>
                </c:pt>
                <c:pt idx="487">
                  <c:v>25689.663761294501</c:v>
                </c:pt>
                <c:pt idx="488">
                  <c:v>25617.103183412015</c:v>
                </c:pt>
                <c:pt idx="489">
                  <c:v>25560.667281034068</c:v>
                </c:pt>
                <c:pt idx="490">
                  <c:v>25518.743393457065</c:v>
                </c:pt>
                <c:pt idx="491">
                  <c:v>25494.556506169698</c:v>
                </c:pt>
                <c:pt idx="492">
                  <c:v>25480.044407389127</c:v>
                </c:pt>
                <c:pt idx="493">
                  <c:v>25481.656900133465</c:v>
                </c:pt>
                <c:pt idx="494">
                  <c:v>25497.781407678754</c:v>
                </c:pt>
                <c:pt idx="495">
                  <c:v>25531.643083472922</c:v>
                </c:pt>
                <c:pt idx="496">
                  <c:v>25570.341985561241</c:v>
                </c:pt>
                <c:pt idx="497">
                  <c:v>25613.878365882581</c:v>
                </c:pt>
                <c:pt idx="498">
                  <c:v>25673.539253749212</c:v>
                </c:pt>
                <c:pt idx="499">
                  <c:v>25747.712240396417</c:v>
                </c:pt>
                <c:pt idx="500">
                  <c:v>25820.272818278903</c:v>
                </c:pt>
                <c:pt idx="501">
                  <c:v>25900.895691923841</c:v>
                </c:pt>
                <c:pt idx="502">
                  <c:v>26013.767664638988</c:v>
                </c:pt>
                <c:pt idx="503">
                  <c:v>26160.501229168676</c:v>
                </c:pt>
                <c:pt idx="504">
                  <c:v>26334.646582494788</c:v>
                </c:pt>
                <c:pt idx="505">
                  <c:v>26534.591231872993</c:v>
                </c:pt>
                <c:pt idx="506">
                  <c:v>26760.335177303285</c:v>
                </c:pt>
                <c:pt idx="507">
                  <c:v>26997.36640398471</c:v>
                </c:pt>
                <c:pt idx="508">
                  <c:v>27240.847349704629</c:v>
                </c:pt>
                <c:pt idx="509">
                  <c:v>27495.615576675686</c:v>
                </c:pt>
                <c:pt idx="510">
                  <c:v>27777.795508463551</c:v>
                </c:pt>
                <c:pt idx="511">
                  <c:v>28087.387229047839</c:v>
                </c:pt>
                <c:pt idx="512">
                  <c:v>28437.290428444408</c:v>
                </c:pt>
                <c:pt idx="513">
                  <c:v>28817.830234166842</c:v>
                </c:pt>
                <c:pt idx="514">
                  <c:v>29233.844124448162</c:v>
                </c:pt>
                <c:pt idx="515">
                  <c:v>29683.719606544026</c:v>
                </c:pt>
                <c:pt idx="516">
                  <c:v>30156.169567162538</c:v>
                </c:pt>
                <c:pt idx="517">
                  <c:v>30667.318345889744</c:v>
                </c:pt>
                <c:pt idx="518">
                  <c:v>31194.591716141869</c:v>
                </c:pt>
                <c:pt idx="519">
                  <c:v>31747.6644664257</c:v>
                </c:pt>
                <c:pt idx="520">
                  <c:v>32323.31161125256</c:v>
                </c:pt>
                <c:pt idx="521">
                  <c:v>32937.657658167744</c:v>
                </c:pt>
                <c:pt idx="522">
                  <c:v>33582.640479368027</c:v>
                </c:pt>
                <c:pt idx="523">
                  <c:v>34238.910497839832</c:v>
                </c:pt>
                <c:pt idx="524">
                  <c:v>34916.142334130702</c:v>
                </c:pt>
                <c:pt idx="525">
                  <c:v>35628.848338960073</c:v>
                </c:pt>
                <c:pt idx="526">
                  <c:v>36360.903752843798</c:v>
                </c:pt>
                <c:pt idx="527">
                  <c:v>37110.696250996778</c:v>
                </c:pt>
                <c:pt idx="528">
                  <c:v>37889.512946710893</c:v>
                </c:pt>
                <c:pt idx="529">
                  <c:v>38705.416135748623</c:v>
                </c:pt>
                <c:pt idx="530">
                  <c:v>39535.831423566917</c:v>
                </c:pt>
                <c:pt idx="531">
                  <c:v>40367.859204129556</c:v>
                </c:pt>
                <c:pt idx="532">
                  <c:v>41199.886984692188</c:v>
                </c:pt>
                <c:pt idx="533">
                  <c:v>42031.914765254827</c:v>
                </c:pt>
                <c:pt idx="534">
                  <c:v>42859.105235543691</c:v>
                </c:pt>
                <c:pt idx="535">
                  <c:v>43699.195227889155</c:v>
                </c:pt>
                <c:pt idx="536">
                  <c:v>44573.14681204917</c:v>
                </c:pt>
                <c:pt idx="537">
                  <c:v>45476.122761729574</c:v>
                </c:pt>
                <c:pt idx="538">
                  <c:v>46395.223218955267</c:v>
                </c:pt>
                <c:pt idx="539">
                  <c:v>47312.711267416249</c:v>
                </c:pt>
                <c:pt idx="540">
                  <c:v>48218.912034626082</c:v>
                </c:pt>
                <c:pt idx="541">
                  <c:v>49121.887900326859</c:v>
                </c:pt>
                <c:pt idx="542">
                  <c:v>50015.189061500467</c:v>
                </c:pt>
                <c:pt idx="543">
                  <c:v>50929.452124472766</c:v>
                </c:pt>
                <c:pt idx="544">
                  <c:v>51856.614877460917</c:v>
                </c:pt>
                <c:pt idx="545">
                  <c:v>52790.227433467189</c:v>
                </c:pt>
                <c:pt idx="546">
                  <c:v>53710.940383437213</c:v>
                </c:pt>
                <c:pt idx="547">
                  <c:v>54617.141150647054</c:v>
                </c:pt>
                <c:pt idx="548">
                  <c:v>55505.60483358764</c:v>
                </c:pt>
                <c:pt idx="549">
                  <c:v>56369.881797200098</c:v>
                </c:pt>
                <c:pt idx="550">
                  <c:v>57218.034169287654</c:v>
                </c:pt>
                <c:pt idx="551">
                  <c:v>58033.93727434575</c:v>
                </c:pt>
                <c:pt idx="552">
                  <c:v>58811.141561295153</c:v>
                </c:pt>
                <c:pt idx="553">
                  <c:v>59559.321566703795</c:v>
                </c:pt>
                <c:pt idx="554">
                  <c:v>60272.02748755354</c:v>
                </c:pt>
                <c:pt idx="555">
                  <c:v>60955.709294821776</c:v>
                </c:pt>
                <c:pt idx="556">
                  <c:v>61618.429116311694</c:v>
                </c:pt>
                <c:pt idx="557">
                  <c:v>62276.311543548218</c:v>
                </c:pt>
                <c:pt idx="558">
                  <c:v>62934.193886805115</c:v>
                </c:pt>
                <c:pt idx="559">
                  <c:v>63582.401609514462</c:v>
                </c:pt>
                <c:pt idx="560">
                  <c:v>64232.22174098852</c:v>
                </c:pt>
                <c:pt idx="561">
                  <c:v>64883.654365206923</c:v>
                </c:pt>
                <c:pt idx="562">
                  <c:v>65515.737412411734</c:v>
                </c:pt>
                <c:pt idx="563">
                  <c:v>66131.696036050882</c:v>
                </c:pt>
                <c:pt idx="564">
                  <c:v>66729.917491441141</c:v>
                </c:pt>
                <c:pt idx="565">
                  <c:v>67303.952143523667</c:v>
                </c:pt>
                <c:pt idx="566">
                  <c:v>67847.350189280332</c:v>
                </c:pt>
                <c:pt idx="567">
                  <c:v>68363.336446240559</c:v>
                </c:pt>
                <c:pt idx="568">
                  <c:v>68863.198111675869</c:v>
                </c:pt>
                <c:pt idx="569">
                  <c:v>69350.160087095341</c:v>
                </c:pt>
                <c:pt idx="570">
                  <c:v>69824.222372498945</c:v>
                </c:pt>
                <c:pt idx="571">
                  <c:v>70270.872953085753</c:v>
                </c:pt>
                <c:pt idx="572">
                  <c:v>70694.949139129516</c:v>
                </c:pt>
                <c:pt idx="573">
                  <c:v>71085.163733358757</c:v>
                </c:pt>
                <c:pt idx="574">
                  <c:v>71431.841947266643</c:v>
                </c:pt>
                <c:pt idx="575">
                  <c:v>71738.208766341879</c:v>
                </c:pt>
                <c:pt idx="576">
                  <c:v>72015.551387855972</c:v>
                </c:pt>
                <c:pt idx="577">
                  <c:v>72267.094629338331</c:v>
                </c:pt>
                <c:pt idx="578">
                  <c:v>72497.675969022035</c:v>
                </c:pt>
                <c:pt idx="579">
                  <c:v>72689.558406617391</c:v>
                </c:pt>
                <c:pt idx="580">
                  <c:v>72845.966675674252</c:v>
                </c:pt>
                <c:pt idx="581">
                  <c:v>72960.451141133744</c:v>
                </c:pt>
                <c:pt idx="582">
                  <c:v>73034.62412778096</c:v>
                </c:pt>
                <c:pt idx="583">
                  <c:v>73065.260818086434</c:v>
                </c:pt>
                <c:pt idx="584">
                  <c:v>73050.748719305862</c:v>
                </c:pt>
                <c:pt idx="585">
                  <c:v>72981.41312691207</c:v>
                </c:pt>
                <c:pt idx="586">
                  <c:v>72868.541070217281</c:v>
                </c:pt>
                <c:pt idx="587">
                  <c:v>72697.620618400222</c:v>
                </c:pt>
                <c:pt idx="588">
                  <c:v>72476.714067223336</c:v>
                </c:pt>
                <c:pt idx="589">
                  <c:v>72210.658642980765</c:v>
                </c:pt>
                <c:pt idx="590">
                  <c:v>71923.641316939509</c:v>
                </c:pt>
                <c:pt idx="591">
                  <c:v>71628.561695135795</c:v>
                </c:pt>
                <c:pt idx="592">
                  <c:v>71317.35748180715</c:v>
                </c:pt>
                <c:pt idx="593">
                  <c:v>71001.315958204767</c:v>
                </c:pt>
                <c:pt idx="594">
                  <c:v>70685.274434602354</c:v>
                </c:pt>
                <c:pt idx="595">
                  <c:v>70364.395516746546</c:v>
                </c:pt>
                <c:pt idx="596">
                  <c:v>70037.066711893</c:v>
                </c:pt>
                <c:pt idx="597">
                  <c:v>69683.938610987374</c:v>
                </c:pt>
                <c:pt idx="598">
                  <c:v>69322.748298298902</c:v>
                </c:pt>
                <c:pt idx="599">
                  <c:v>68961.557901630818</c:v>
                </c:pt>
                <c:pt idx="600">
                  <c:v>68614.879687722932</c:v>
                </c:pt>
                <c:pt idx="601">
                  <c:v>68292.388277122795</c:v>
                </c:pt>
                <c:pt idx="602">
                  <c:v>68019.883133841722</c:v>
                </c:pt>
                <c:pt idx="603">
                  <c:v>67805.426385682949</c:v>
                </c:pt>
                <c:pt idx="604">
                  <c:v>67644.180638393067</c:v>
                </c:pt>
                <c:pt idx="605">
                  <c:v>67510.346763879235</c:v>
                </c:pt>
                <c:pt idx="606">
                  <c:v>67434.561200508077</c:v>
                </c:pt>
                <c:pt idx="607">
                  <c:v>67429.723890234294</c:v>
                </c:pt>
                <c:pt idx="608">
                  <c:v>67490.997186865643</c:v>
                </c:pt>
                <c:pt idx="609">
                  <c:v>67626.443554123805</c:v>
                </c:pt>
                <c:pt idx="610">
                  <c:v>67824.775794737303</c:v>
                </c:pt>
                <c:pt idx="611">
                  <c:v>68095.668529253642</c:v>
                </c:pt>
                <c:pt idx="612">
                  <c:v>68434.284531378697</c:v>
                </c:pt>
                <c:pt idx="613">
                  <c:v>68842.236125897572</c:v>
                </c:pt>
                <c:pt idx="614">
                  <c:v>69330.81059406136</c:v>
                </c:pt>
                <c:pt idx="615">
                  <c:v>69917.744936159754</c:v>
                </c:pt>
                <c:pt idx="616">
                  <c:v>70593.364363685891</c:v>
                </c:pt>
                <c:pt idx="617">
                  <c:v>71347.994172112638</c:v>
                </c:pt>
                <c:pt idx="618">
                  <c:v>72175.184642401509</c:v>
                </c:pt>
                <c:pt idx="619">
                  <c:v>73078.160508102286</c:v>
                </c:pt>
                <c:pt idx="620">
                  <c:v>74063.37174019235</c:v>
                </c:pt>
                <c:pt idx="621">
                  <c:v>75142.105367983968</c:v>
                </c:pt>
                <c:pt idx="622">
                  <c:v>76298.236967911464</c:v>
                </c:pt>
                <c:pt idx="623">
                  <c:v>77525.316652977112</c:v>
                </c:pt>
                <c:pt idx="624">
                  <c:v>78813.669802633347</c:v>
                </c:pt>
                <c:pt idx="625">
                  <c:v>80135.884460124507</c:v>
                </c:pt>
                <c:pt idx="626">
                  <c:v>81503.247906701712</c:v>
                </c:pt>
                <c:pt idx="627">
                  <c:v>82917.372635109336</c:v>
                </c:pt>
                <c:pt idx="628">
                  <c:v>84391.158335363201</c:v>
                </c:pt>
                <c:pt idx="629">
                  <c:v>85924.604839504071</c:v>
                </c:pt>
                <c:pt idx="630">
                  <c:v>87506.425118219675</c:v>
                </c:pt>
                <c:pt idx="631">
                  <c:v>89128.556791767958</c:v>
                </c:pt>
                <c:pt idx="632">
                  <c:v>90774.875268623975</c:v>
                </c:pt>
                <c:pt idx="633">
                  <c:v>92430.868617966407</c:v>
                </c:pt>
                <c:pt idx="634">
                  <c:v>94088.474292093946</c:v>
                </c:pt>
                <c:pt idx="635">
                  <c:v>95760.592148981683</c:v>
                </c:pt>
                <c:pt idx="636">
                  <c:v>97423.035217362602</c:v>
                </c:pt>
                <c:pt idx="637">
                  <c:v>99080.640975469767</c:v>
                </c:pt>
                <c:pt idx="638">
                  <c:v>100738.24664959729</c:v>
                </c:pt>
                <c:pt idx="639">
                  <c:v>102415.2018167588</c:v>
                </c:pt>
                <c:pt idx="640">
                  <c:v>104098.60687091804</c:v>
                </c:pt>
                <c:pt idx="641">
                  <c:v>105782.01192507728</c:v>
                </c:pt>
                <c:pt idx="642">
                  <c:v>107446.06748620256</c:v>
                </c:pt>
                <c:pt idx="643">
                  <c:v>109084.32375127573</c:v>
                </c:pt>
                <c:pt idx="644">
                  <c:v>110667.75643875607</c:v>
                </c:pt>
                <c:pt idx="645">
                  <c:v>112181.85344986297</c:v>
                </c:pt>
                <c:pt idx="646">
                  <c:v>113639.51455859194</c:v>
                </c:pt>
                <c:pt idx="647">
                  <c:v>115050.41438549048</c:v>
                </c:pt>
                <c:pt idx="648">
                  <c:v>116396.81593026902</c:v>
                </c:pt>
                <c:pt idx="649">
                  <c:v>117681.94409443656</c:v>
                </c:pt>
                <c:pt idx="650">
                  <c:v>118918.69848402937</c:v>
                </c:pt>
                <c:pt idx="651">
                  <c:v>120115.14156276916</c:v>
                </c:pt>
                <c:pt idx="652">
                  <c:v>121243.86145787984</c:v>
                </c:pt>
                <c:pt idx="653">
                  <c:v>122314.53278990902</c:v>
                </c:pt>
                <c:pt idx="654">
                  <c:v>123343.2803183408</c:v>
                </c:pt>
                <c:pt idx="655">
                  <c:v>124333.32894468425</c:v>
                </c:pt>
                <c:pt idx="656">
                  <c:v>125270.16640219958</c:v>
                </c:pt>
                <c:pt idx="657">
                  <c:v>126153.79277486639</c:v>
                </c:pt>
                <c:pt idx="658">
                  <c:v>126985.82055542902</c:v>
                </c:pt>
                <c:pt idx="659">
                  <c:v>127742.06285660011</c:v>
                </c:pt>
                <c:pt idx="660">
                  <c:v>128395.10788958323</c:v>
                </c:pt>
                <c:pt idx="661">
                  <c:v>128957.85534439425</c:v>
                </c:pt>
                <c:pt idx="662">
                  <c:v>129460.94191133862</c:v>
                </c:pt>
                <c:pt idx="663">
                  <c:v>129912.42988617883</c:v>
                </c:pt>
                <c:pt idx="664">
                  <c:v>130307.48179068184</c:v>
                </c:pt>
                <c:pt idx="665">
                  <c:v>130639.64798978878</c:v>
                </c:pt>
                <c:pt idx="666">
                  <c:v>130912.15313306983</c:v>
                </c:pt>
                <c:pt idx="667">
                  <c:v>131102.42307792086</c:v>
                </c:pt>
                <c:pt idx="668">
                  <c:v>131212.07014912696</c:v>
                </c:pt>
                <c:pt idx="669">
                  <c:v>131253.99403670395</c:v>
                </c:pt>
                <c:pt idx="670">
                  <c:v>131245.93174094151</c:v>
                </c:pt>
                <c:pt idx="671">
                  <c:v>131197.55805034639</c:v>
                </c:pt>
                <c:pt idx="672">
                  <c:v>131095.97327490276</c:v>
                </c:pt>
                <c:pt idx="673">
                  <c:v>130941.1774146106</c:v>
                </c:pt>
                <c:pt idx="674">
                  <c:v>130725.10817370749</c:v>
                </c:pt>
                <c:pt idx="675">
                  <c:v>130434.86594615718</c:v>
                </c:pt>
                <c:pt idx="676">
                  <c:v>130062.38835221757</c:v>
                </c:pt>
                <c:pt idx="677">
                  <c:v>129610.90046135699</c:v>
                </c:pt>
                <c:pt idx="678">
                  <c:v>129091.68930288771</c:v>
                </c:pt>
                <c:pt idx="679">
                  <c:v>128498.3051577712</c:v>
                </c:pt>
                <c:pt idx="680">
                  <c:v>127846.87253355281</c:v>
                </c:pt>
                <c:pt idx="681">
                  <c:v>127143.84131723024</c:v>
                </c:pt>
                <c:pt idx="682">
                  <c:v>126384.37411455008</c:v>
                </c:pt>
                <c:pt idx="683">
                  <c:v>125557.18372824084</c:v>
                </c:pt>
                <c:pt idx="684">
                  <c:v>124649.37046828667</c:v>
                </c:pt>
                <c:pt idx="685">
                  <c:v>123667.38422168528</c:v>
                </c:pt>
                <c:pt idx="686">
                  <c:v>122614.44980596614</c:v>
                </c:pt>
                <c:pt idx="687">
                  <c:v>121500.24209361563</c:v>
                </c:pt>
                <c:pt idx="688">
                  <c:v>120357.01009972437</c:v>
                </c:pt>
                <c:pt idx="689">
                  <c:v>119199.26600705252</c:v>
                </c:pt>
                <c:pt idx="690">
                  <c:v>118018.94760381729</c:v>
                </c:pt>
                <c:pt idx="691">
                  <c:v>116803.15503204353</c:v>
                </c:pt>
                <c:pt idx="692">
                  <c:v>115543.82616392805</c:v>
                </c:pt>
                <c:pt idx="693">
                  <c:v>114239.34850672654</c:v>
                </c:pt>
                <c:pt idx="694">
                  <c:v>112884.88475016518</c:v>
                </c:pt>
                <c:pt idx="695">
                  <c:v>111498.17172657436</c:v>
                </c:pt>
                <c:pt idx="696">
                  <c:v>110109.84629421883</c:v>
                </c:pt>
                <c:pt idx="697">
                  <c:v>108747.3201579154</c:v>
                </c:pt>
                <c:pt idx="698">
                  <c:v>107407.36850013462</c:v>
                </c:pt>
                <c:pt idx="699">
                  <c:v>106091.60364566157</c:v>
                </c:pt>
                <c:pt idx="700">
                  <c:v>104801.63808724062</c:v>
                </c:pt>
                <c:pt idx="701">
                  <c:v>103542.30921912515</c:v>
                </c:pt>
                <c:pt idx="702">
                  <c:v>102310.39213980611</c:v>
                </c:pt>
                <c:pt idx="703">
                  <c:v>101118.78645531973</c:v>
                </c:pt>
                <c:pt idx="704">
                  <c:v>99991.679136932988</c:v>
                </c:pt>
                <c:pt idx="705">
                  <c:v>98930.682425451378</c:v>
                </c:pt>
                <c:pt idx="706">
                  <c:v>97919.671981288877</c:v>
                </c:pt>
                <c:pt idx="707">
                  <c:v>96953.810242232779</c:v>
                </c:pt>
                <c:pt idx="708">
                  <c:v>96037.934686516135</c:v>
                </c:pt>
                <c:pt idx="709">
                  <c:v>95193.00729991727</c:v>
                </c:pt>
                <c:pt idx="710">
                  <c:v>94425.477801474655</c:v>
                </c:pt>
                <c:pt idx="711">
                  <c:v>93754.695684222286</c:v>
                </c:pt>
                <c:pt idx="712">
                  <c:v>93211.297722445262</c:v>
                </c:pt>
                <c:pt idx="713">
                  <c:v>92793.671339419598</c:v>
                </c:pt>
                <c:pt idx="714">
                  <c:v>92474.404914308136</c:v>
                </c:pt>
                <c:pt idx="715">
                  <c:v>92259.948166149348</c:v>
                </c:pt>
                <c:pt idx="716">
                  <c:v>92159.975799470441</c:v>
                </c:pt>
                <c:pt idx="717">
                  <c:v>92166.425602488569</c:v>
                </c:pt>
                <c:pt idx="718">
                  <c:v>92295.422166728618</c:v>
                </c:pt>
                <c:pt idx="719">
                  <c:v>92563.089999735894</c:v>
                </c:pt>
                <c:pt idx="720">
                  <c:v>92982.328791526277</c:v>
                </c:pt>
                <c:pt idx="721">
                  <c:v>93546.688739081626</c:v>
                </c:pt>
                <c:pt idx="722">
                  <c:v>94252.944856913266</c:v>
                </c:pt>
                <c:pt idx="723">
                  <c:v>95130.121426561964</c:v>
                </c:pt>
                <c:pt idx="724">
                  <c:v>96187.893236534495</c:v>
                </c:pt>
                <c:pt idx="725">
                  <c:v>97411.748020091094</c:v>
                </c:pt>
                <c:pt idx="726">
                  <c:v>98811.360649718132</c:v>
                </c:pt>
                <c:pt idx="727">
                  <c:v>100396.40574596319</c:v>
                </c:pt>
                <c:pt idx="728">
                  <c:v>102158.82118102303</c:v>
                </c:pt>
                <c:pt idx="729">
                  <c:v>104105.05675791578</c:v>
                </c:pt>
                <c:pt idx="730">
                  <c:v>106257.68670322523</c:v>
                </c:pt>
                <c:pt idx="731">
                  <c:v>108671.53476250348</c:v>
                </c:pt>
                <c:pt idx="732">
                  <c:v>111348.21326053563</c:v>
                </c:pt>
                <c:pt idx="733">
                  <c:v>114287.72228130128</c:v>
                </c:pt>
                <c:pt idx="734">
                  <c:v>117506.18633234574</c:v>
                </c:pt>
                <c:pt idx="735">
                  <c:v>121008.44272394276</c:v>
                </c:pt>
                <c:pt idx="736">
                  <c:v>124789.65422979824</c:v>
                </c:pt>
                <c:pt idx="737">
                  <c:v>128857.88306169497</c:v>
                </c:pt>
                <c:pt idx="738">
                  <c:v>133245.37840268278</c:v>
                </c:pt>
                <c:pt idx="739">
                  <c:v>137971.48957783639</c:v>
                </c:pt>
                <c:pt idx="740">
                  <c:v>143044.27905087755</c:v>
                </c:pt>
                <c:pt idx="741">
                  <c:v>148475.03401907769</c:v>
                </c:pt>
                <c:pt idx="742">
                  <c:v>154281.49139874688</c:v>
                </c:pt>
                <c:pt idx="743">
                  <c:v>160478.16337264533</c:v>
                </c:pt>
                <c:pt idx="744">
                  <c:v>167092.46172956939</c:v>
                </c:pt>
                <c:pt idx="745">
                  <c:v>174161.47287886313</c:v>
                </c:pt>
                <c:pt idx="746">
                  <c:v>181723.89589057406</c:v>
                </c:pt>
                <c:pt idx="747">
                  <c:v>189789.40546922939</c:v>
                </c:pt>
                <c:pt idx="748">
                  <c:v>198382.18841813676</c:v>
                </c:pt>
                <c:pt idx="749">
                  <c:v>207500.63241251124</c:v>
                </c:pt>
                <c:pt idx="750">
                  <c:v>217151.18708741161</c:v>
                </c:pt>
                <c:pt idx="751">
                  <c:v>227332.24011805275</c:v>
                </c:pt>
                <c:pt idx="752">
                  <c:v>238061.52858870395</c:v>
                </c:pt>
                <c:pt idx="753">
                  <c:v>249350.33952867749</c:v>
                </c:pt>
                <c:pt idx="754">
                  <c:v>261195.44812044394</c:v>
                </c:pt>
                <c:pt idx="755">
                  <c:v>273580.72977247834</c:v>
                </c:pt>
                <c:pt idx="756">
                  <c:v>286496.50978025352</c:v>
                </c:pt>
                <c:pt idx="757">
                  <c:v>299926.6635522446</c:v>
                </c:pt>
                <c:pt idx="758">
                  <c:v>313885.7031872322</c:v>
                </c:pt>
                <c:pt idx="759">
                  <c:v>328365.56638945377</c:v>
                </c:pt>
                <c:pt idx="760">
                  <c:v>343356.57853836176</c:v>
                </c:pt>
                <c:pt idx="761">
                  <c:v>358832.94008596533</c:v>
                </c:pt>
                <c:pt idx="762">
                  <c:v>374680.16681874369</c:v>
                </c:pt>
                <c:pt idx="763">
                  <c:v>390785.38659602264</c:v>
                </c:pt>
                <c:pt idx="764">
                  <c:v>407079.26382540818</c:v>
                </c:pt>
                <c:pt idx="765">
                  <c:v>423503.75019575778</c:v>
                </c:pt>
                <c:pt idx="766">
                  <c:v>440010.47176453745</c:v>
                </c:pt>
                <c:pt idx="767">
                  <c:v>456549.44243238727</c:v>
                </c:pt>
                <c:pt idx="768">
                  <c:v>473044.87688787509</c:v>
                </c:pt>
                <c:pt idx="769">
                  <c:v>489403.25239938067</c:v>
                </c:pt>
                <c:pt idx="770">
                  <c:v>505484.28537335183</c:v>
                </c:pt>
                <c:pt idx="771">
                  <c:v>521157.36666882451</c:v>
                </c:pt>
                <c:pt idx="772">
                  <c:v>536333.81128435046</c:v>
                </c:pt>
                <c:pt idx="773">
                  <c:v>550878.17285267171</c:v>
                </c:pt>
                <c:pt idx="774">
                  <c:v>564698.54121889209</c:v>
                </c:pt>
                <c:pt idx="775">
                  <c:v>577690.10662207927</c:v>
                </c:pt>
                <c:pt idx="776">
                  <c:v>589775.47134203615</c:v>
                </c:pt>
                <c:pt idx="777">
                  <c:v>600870.78743564954</c:v>
                </c:pt>
                <c:pt idx="778">
                  <c:v>610909.9442960145</c:v>
                </c:pt>
                <c:pt idx="779">
                  <c:v>619820.38126126851</c:v>
                </c:pt>
                <c:pt idx="780">
                  <c:v>627486.00154116738</c:v>
                </c:pt>
                <c:pt idx="781">
                  <c:v>633811.670079306</c:v>
                </c:pt>
                <c:pt idx="782">
                  <c:v>638742.56338207086</c:v>
                </c:pt>
                <c:pt idx="783">
                  <c:v>642223.85787186911</c:v>
                </c:pt>
                <c:pt idx="784">
                  <c:v>644279.74043598841</c:v>
                </c:pt>
                <c:pt idx="785">
                  <c:v>644889.24917262979</c:v>
                </c:pt>
                <c:pt idx="786">
                  <c:v>644031.42209601507</c:v>
                </c:pt>
                <c:pt idx="787">
                  <c:v>641717.54640341573</c:v>
                </c:pt>
                <c:pt idx="788">
                  <c:v>637913.76050301723</c:v>
                </c:pt>
                <c:pt idx="789">
                  <c:v>632645.86369087175</c:v>
                </c:pt>
                <c:pt idx="790">
                  <c:v>625946.10515002883</c:v>
                </c:pt>
                <c:pt idx="791">
                  <c:v>617854.79627532151</c:v>
                </c:pt>
                <c:pt idx="792">
                  <c:v>608465.45954643062</c:v>
                </c:pt>
                <c:pt idx="793">
                  <c:v>597849.04313247418</c:v>
                </c:pt>
                <c:pt idx="794">
                  <c:v>586082.94492160843</c:v>
                </c:pt>
                <c:pt idx="795">
                  <c:v>573275.19957627461</c:v>
                </c:pt>
                <c:pt idx="796">
                  <c:v>559508.04229490273</c:v>
                </c:pt>
                <c:pt idx="797">
                  <c:v>544857.25864086417</c:v>
                </c:pt>
                <c:pt idx="798">
                  <c:v>529390.57179778779</c:v>
                </c:pt>
                <c:pt idx="799">
                  <c:v>513201.50416137528</c:v>
                </c:pt>
                <c:pt idx="800">
                  <c:v>496402.92795628053</c:v>
                </c:pt>
                <c:pt idx="801">
                  <c:v>479135.12669207645</c:v>
                </c:pt>
                <c:pt idx="802">
                  <c:v>461502.91021367477</c:v>
                </c:pt>
                <c:pt idx="803">
                  <c:v>443625.60021282925</c:v>
                </c:pt>
                <c:pt idx="804">
                  <c:v>425617.68123897893</c:v>
                </c:pt>
                <c:pt idx="805">
                  <c:v>407559.77608178917</c:v>
                </c:pt>
                <c:pt idx="806">
                  <c:v>389527.67022065149</c:v>
                </c:pt>
                <c:pt idx="807">
                  <c:v>371584.24944494158</c:v>
                </c:pt>
                <c:pt idx="808">
                  <c:v>353782.7250074672</c:v>
                </c:pt>
                <c:pt idx="809">
                  <c:v>336194.04482540727</c:v>
                </c:pt>
                <c:pt idx="810">
                  <c:v>318852.07057455595</c:v>
                </c:pt>
                <c:pt idx="811">
                  <c:v>301829.36274881603</c:v>
                </c:pt>
                <c:pt idx="812">
                  <c:v>285206.54430581216</c:v>
                </c:pt>
                <c:pt idx="813">
                  <c:v>269065.8503599948</c:v>
                </c:pt>
                <c:pt idx="814">
                  <c:v>253457.26734664215</c:v>
                </c:pt>
                <c:pt idx="815">
                  <c:v>238400.14459082903</c:v>
                </c:pt>
                <c:pt idx="816">
                  <c:v>223926.73110764593</c:v>
                </c:pt>
                <c:pt idx="817">
                  <c:v>210061.21395233955</c:v>
                </c:pt>
                <c:pt idx="818">
                  <c:v>196803.59312490988</c:v>
                </c:pt>
                <c:pt idx="819">
                  <c:v>184161.93075316006</c:v>
                </c:pt>
                <c:pt idx="820">
                  <c:v>172129.77720203128</c:v>
                </c:pt>
                <c:pt idx="821">
                  <c:v>160694.23269752806</c:v>
                </c:pt>
                <c:pt idx="822">
                  <c:v>149827.88545085397</c:v>
                </c:pt>
                <c:pt idx="823">
                  <c:v>139522.67316624653</c:v>
                </c:pt>
                <c:pt idx="824">
                  <c:v>129797.94542071933</c:v>
                </c:pt>
                <c:pt idx="825">
                  <c:v>120655.31462303713</c:v>
                </c:pt>
                <c:pt idx="826">
                  <c:v>112093.1683644352</c:v>
                </c:pt>
                <c:pt idx="827">
                  <c:v>104082.48227939314</c:v>
                </c:pt>
                <c:pt idx="828">
                  <c:v>96594.232338309026</c:v>
                </c:pt>
                <c:pt idx="829">
                  <c:v>89588.107062370604</c:v>
                </c:pt>
                <c:pt idx="830">
                  <c:v>83038.306987566553</c:v>
                </c:pt>
                <c:pt idx="831">
                  <c:v>76915.80800031533</c:v>
                </c:pt>
                <c:pt idx="832">
                  <c:v>71212.547804854476</c:v>
                </c:pt>
                <c:pt idx="833">
                  <c:v>65923.689090910222</c:v>
                </c:pt>
                <c:pt idx="834">
                  <c:v>61018.595168177089</c:v>
                </c:pt>
                <c:pt idx="835">
                  <c:v>56477.916459641478</c:v>
                </c:pt>
                <c:pt idx="836">
                  <c:v>52274.241176506948</c:v>
                </c:pt>
                <c:pt idx="837">
                  <c:v>48404.344585223713</c:v>
                </c:pt>
                <c:pt idx="838">
                  <c:v>44831.14002450891</c:v>
                </c:pt>
                <c:pt idx="839">
                  <c:v>41527.215789545735</c:v>
                </c:pt>
                <c:pt idx="840">
                  <c:v>38458.710204540024</c:v>
                </c:pt>
                <c:pt idx="841">
                  <c:v>35601.436466184023</c:v>
                </c:pt>
                <c:pt idx="842">
                  <c:v>32940.8825596768</c:v>
                </c:pt>
                <c:pt idx="843">
                  <c:v>30464.148711022863</c:v>
                </c:pt>
                <c:pt idx="844">
                  <c:v>28172.847496946179</c:v>
                </c:pt>
                <c:pt idx="845">
                  <c:v>26087.94065128619</c:v>
                </c:pt>
                <c:pt idx="846">
                  <c:v>24167.50445442514</c:v>
                </c:pt>
                <c:pt idx="847">
                  <c:v>22409.926413618698</c:v>
                </c:pt>
                <c:pt idx="848">
                  <c:v>20795.85703583288</c:v>
                </c:pt>
                <c:pt idx="849">
                  <c:v>19307.559236798443</c:v>
                </c:pt>
                <c:pt idx="850">
                  <c:v>17941.808282965565</c:v>
                </c:pt>
                <c:pt idx="851">
                  <c:v>16674.417119087644</c:v>
                </c:pt>
                <c:pt idx="852">
                  <c:v>15516.673026415805</c:v>
                </c:pt>
                <c:pt idx="853">
                  <c:v>14450.839004660422</c:v>
                </c:pt>
                <c:pt idx="854">
                  <c:v>13464.015363805642</c:v>
                </c:pt>
                <c:pt idx="855">
                  <c:v>12554.589611107122</c:v>
                </c:pt>
                <c:pt idx="856">
                  <c:v>11703.212337510515</c:v>
                </c:pt>
                <c:pt idx="857">
                  <c:v>10893.75903547053</c:v>
                </c:pt>
                <c:pt idx="858">
                  <c:v>10142.354128552835</c:v>
                </c:pt>
                <c:pt idx="859">
                  <c:v>9445.7727152483749</c:v>
                </c:pt>
                <c:pt idx="860">
                  <c:v>8795.9525837743095</c:v>
                </c:pt>
                <c:pt idx="861">
                  <c:v>8200.9559459134762</c:v>
                </c:pt>
                <c:pt idx="862">
                  <c:v>7664.0077871545582</c:v>
                </c:pt>
                <c:pt idx="863">
                  <c:v>7180.2707132441528</c:v>
                </c:pt>
                <c:pt idx="864">
                  <c:v>6743.2949211641462</c:v>
                </c:pt>
                <c:pt idx="865">
                  <c:v>6341.7931296634006</c:v>
                </c:pt>
                <c:pt idx="866">
                  <c:v>5958.0283384522854</c:v>
                </c:pt>
                <c:pt idx="867">
                  <c:v>5587.1633212366487</c:v>
                </c:pt>
                <c:pt idx="868">
                  <c:v>5238.8726145844175</c:v>
                </c:pt>
                <c:pt idx="869">
                  <c:v>4916.3812039842733</c:v>
                </c:pt>
                <c:pt idx="870">
                  <c:v>4610.0143849090418</c:v>
                </c:pt>
                <c:pt idx="871">
                  <c:v>4326.2219603768399</c:v>
                </c:pt>
                <c:pt idx="872">
                  <c:v>4063.3914376433254</c:v>
                </c:pt>
                <c:pt idx="873">
                  <c:v>3824.7478861768045</c:v>
                </c:pt>
                <c:pt idx="874">
                  <c:v>3592.5540537487755</c:v>
                </c:pt>
                <c:pt idx="875">
                  <c:v>3374.8723201013195</c:v>
                </c:pt>
                <c:pt idx="876">
                  <c:v>3176.5401634674577</c:v>
                </c:pt>
                <c:pt idx="877">
                  <c:v>3002.3948101413421</c:v>
                </c:pt>
                <c:pt idx="878">
                  <c:v>2839.5366540867408</c:v>
                </c:pt>
                <c:pt idx="879">
                  <c:v>2687.9656953036542</c:v>
                </c:pt>
                <c:pt idx="880">
                  <c:v>2549.2944265364226</c:v>
                </c:pt>
                <c:pt idx="881">
                  <c:v>2409.0106650248504</c:v>
                </c:pt>
                <c:pt idx="882">
                  <c:v>2276.789199275735</c:v>
                </c:pt>
                <c:pt idx="883">
                  <c:v>2138.1179305085034</c:v>
                </c:pt>
                <c:pt idx="884">
                  <c:v>2005.8963807797643</c:v>
                </c:pt>
                <c:pt idx="885">
                  <c:v>1881.7372107931053</c:v>
                </c:pt>
                <c:pt idx="886">
                  <c:v>1778.5399426051342</c:v>
                </c:pt>
                <c:pt idx="887">
                  <c:v>1681.7926453945258</c:v>
                </c:pt>
                <c:pt idx="888">
                  <c:v>1585.0451802246707</c:v>
                </c:pt>
                <c:pt idx="889">
                  <c:v>1493.1351093082146</c:v>
                </c:pt>
                <c:pt idx="890">
                  <c:v>1407.6749253894975</c:v>
                </c:pt>
                <c:pt idx="891">
                  <c:v>1333.5018547626712</c:v>
                </c:pt>
                <c:pt idx="892">
                  <c:v>1272.2284741517005</c:v>
                </c:pt>
                <c:pt idx="893">
                  <c:v>1214.1800790294108</c:v>
                </c:pt>
                <c:pt idx="894">
                  <c:v>1151.2942896537224</c:v>
                </c:pt>
                <c:pt idx="895">
                  <c:v>1081.9586132802949</c:v>
                </c:pt>
                <c:pt idx="896">
                  <c:v>1015.8479223955488</c:v>
                </c:pt>
                <c:pt idx="897">
                  <c:v>956.18695054929526</c:v>
                </c:pt>
                <c:pt idx="898">
                  <c:v>898.13847144738247</c:v>
                </c:pt>
                <c:pt idx="899">
                  <c:v>849.76478085226654</c:v>
                </c:pt>
                <c:pt idx="900">
                  <c:v>809.45338601960725</c:v>
                </c:pt>
                <c:pt idx="901">
                  <c:v>761.07961144486819</c:v>
                </c:pt>
                <c:pt idx="902">
                  <c:v>694.96892056012189</c:v>
                </c:pt>
                <c:pt idx="903">
                  <c:v>644.35381382280252</c:v>
                </c:pt>
                <c:pt idx="904">
                  <c:v>603.27014237554204</c:v>
                </c:pt>
                <c:pt idx="905">
                  <c:v>561.09020092752007</c:v>
                </c:pt>
                <c:pt idx="906">
                  <c:v>506.43752186780057</c:v>
                </c:pt>
                <c:pt idx="907">
                  <c:v>447.6223927860384</c:v>
                </c:pt>
                <c:pt idx="908">
                  <c:v>390.57159160729435</c:v>
                </c:pt>
                <c:pt idx="909">
                  <c:v>346.55274835088608</c:v>
                </c:pt>
                <c:pt idx="910">
                  <c:v>325.09570269403241</c:v>
                </c:pt>
                <c:pt idx="911">
                  <c:v>329.74456269343148</c:v>
                </c:pt>
                <c:pt idx="912">
                  <c:v>348.99588354792559</c:v>
                </c:pt>
                <c:pt idx="913">
                  <c:v>374.32447381218748</c:v>
                </c:pt>
                <c:pt idx="914">
                  <c:v>381.4183165603356</c:v>
                </c:pt>
                <c:pt idx="915">
                  <c:v>372.03821255121522</c:v>
                </c:pt>
                <c:pt idx="916">
                  <c:v>342.74737968652988</c:v>
                </c:pt>
                <c:pt idx="917">
                  <c:v>314.53887620516099</c:v>
                </c:pt>
                <c:pt idx="918">
                  <c:v>290.33208574710204</c:v>
                </c:pt>
                <c:pt idx="919">
                  <c:v>255.74759733637697</c:v>
                </c:pt>
                <c:pt idx="920">
                  <c:v>203.26856286296891</c:v>
                </c:pt>
                <c:pt idx="921">
                  <c:v>155.96871970923021</c:v>
                </c:pt>
                <c:pt idx="922">
                  <c:v>117.26049588274041</c:v>
                </c:pt>
                <c:pt idx="923">
                  <c:v>94.220266370029833</c:v>
                </c:pt>
                <c:pt idx="924">
                  <c:v>94.306009565278615</c:v>
                </c:pt>
                <c:pt idx="925">
                  <c:v>131.78527558641036</c:v>
                </c:pt>
                <c:pt idx="926">
                  <c:v>184.05536875739045</c:v>
                </c:pt>
                <c:pt idx="927">
                  <c:v>221.90212960948074</c:v>
                </c:pt>
                <c:pt idx="928">
                  <c:v>233.91205551793053</c:v>
                </c:pt>
                <c:pt idx="929">
                  <c:v>226.85281237452531</c:v>
                </c:pt>
                <c:pt idx="930">
                  <c:v>187.7602977924445</c:v>
                </c:pt>
                <c:pt idx="931">
                  <c:v>132.51942545209576</c:v>
                </c:pt>
                <c:pt idx="932">
                  <c:v>92.793788490993904</c:v>
                </c:pt>
                <c:pt idx="933">
                  <c:v>77.356486202041694</c:v>
                </c:pt>
                <c:pt idx="934">
                  <c:v>74.16206929619166</c:v>
                </c:pt>
                <c:pt idx="935">
                  <c:v>85.156933499477944</c:v>
                </c:pt>
                <c:pt idx="936">
                  <c:v>119.67306249694882</c:v>
                </c:pt>
                <c:pt idx="937">
                  <c:v>150.17588928311346</c:v>
                </c:pt>
                <c:pt idx="938">
                  <c:v>158.67739847470912</c:v>
                </c:pt>
                <c:pt idx="939">
                  <c:v>163.97701657399332</c:v>
                </c:pt>
                <c:pt idx="940">
                  <c:v>176.62224833166638</c:v>
                </c:pt>
                <c:pt idx="941">
                  <c:v>185.63443761171243</c:v>
                </c:pt>
                <c:pt idx="942">
                  <c:v>187.18856451795514</c:v>
                </c:pt>
                <c:pt idx="943">
                  <c:v>181.98577492417715</c:v>
                </c:pt>
                <c:pt idx="944">
                  <c:v>176.20629725814322</c:v>
                </c:pt>
                <c:pt idx="945">
                  <c:v>163.06147072227722</c:v>
                </c:pt>
                <c:pt idx="946">
                  <c:v>151.74152139772943</c:v>
                </c:pt>
                <c:pt idx="947">
                  <c:v>144.24911135805274</c:v>
                </c:pt>
                <c:pt idx="948">
                  <c:v>140.26385834088271</c:v>
                </c:pt>
                <c:pt idx="949">
                  <c:v>141.85250087224517</c:v>
                </c:pt>
                <c:pt idx="950">
                  <c:v>160.69358126759118</c:v>
                </c:pt>
                <c:pt idx="951">
                  <c:v>174.37428177885621</c:v>
                </c:pt>
                <c:pt idx="952">
                  <c:v>177.29803235925397</c:v>
                </c:pt>
                <c:pt idx="953">
                  <c:v>175.27781854446008</c:v>
                </c:pt>
                <c:pt idx="954">
                  <c:v>163.96945840790869</c:v>
                </c:pt>
                <c:pt idx="955">
                  <c:v>142.12098372749523</c:v>
                </c:pt>
                <c:pt idx="956">
                  <c:v>116.5598538866968</c:v>
                </c:pt>
                <c:pt idx="957">
                  <c:v>111.19985443835887</c:v>
                </c:pt>
                <c:pt idx="958">
                  <c:v>132.40806847178249</c:v>
                </c:pt>
                <c:pt idx="959">
                  <c:v>168.04087451844333</c:v>
                </c:pt>
                <c:pt idx="960">
                  <c:v>215.65354176846182</c:v>
                </c:pt>
                <c:pt idx="961">
                  <c:v>259.61620265697451</c:v>
                </c:pt>
                <c:pt idx="962">
                  <c:v>298.76557144393621</c:v>
                </c:pt>
                <c:pt idx="963">
                  <c:v>326.58877641423607</c:v>
                </c:pt>
                <c:pt idx="964">
                  <c:v>335.08222356200815</c:v>
                </c:pt>
                <c:pt idx="965">
                  <c:v>335.84752986788675</c:v>
                </c:pt>
                <c:pt idx="966">
                  <c:v>331.95616606941229</c:v>
                </c:pt>
                <c:pt idx="967">
                  <c:v>332.50245351808348</c:v>
                </c:pt>
                <c:pt idx="968">
                  <c:v>331.11385044909377</c:v>
                </c:pt>
                <c:pt idx="969">
                  <c:v>325.81381245169382</c:v>
                </c:pt>
                <c:pt idx="970">
                  <c:v>333.65700537731971</c:v>
                </c:pt>
                <c:pt idx="971">
                  <c:v>349.07600010842248</c:v>
                </c:pt>
                <c:pt idx="972">
                  <c:v>370.5440470959104</c:v>
                </c:pt>
                <c:pt idx="973">
                  <c:v>406.14871996881186</c:v>
                </c:pt>
                <c:pt idx="974">
                  <c:v>453.29152122723701</c:v>
                </c:pt>
                <c:pt idx="975">
                  <c:v>488.34789114051136</c:v>
                </c:pt>
                <c:pt idx="976">
                  <c:v>506.37873613158689</c:v>
                </c:pt>
                <c:pt idx="977">
                  <c:v>535.88615244440803</c:v>
                </c:pt>
                <c:pt idx="978">
                  <c:v>575.24740182060839</c:v>
                </c:pt>
                <c:pt idx="979">
                  <c:v>628.00214139685841</c:v>
                </c:pt>
                <c:pt idx="980">
                  <c:v>682.98032547595528</c:v>
                </c:pt>
                <c:pt idx="981">
                  <c:v>720.76821661220879</c:v>
                </c:pt>
                <c:pt idx="982">
                  <c:v>748.18000540863625</c:v>
                </c:pt>
                <c:pt idx="983">
                  <c:v>764.30459693354931</c:v>
                </c:pt>
                <c:pt idx="984">
                  <c:v>782.04159722317968</c:v>
                </c:pt>
                <c:pt idx="985">
                  <c:v>825.57789356489695</c:v>
                </c:pt>
                <c:pt idx="986">
                  <c:v>867.50186512152015</c:v>
                </c:pt>
                <c:pt idx="987">
                  <c:v>901.36337295644034</c:v>
                </c:pt>
                <c:pt idx="988">
                  <c:v>904.58835844512146</c:v>
                </c:pt>
                <c:pt idx="989">
                  <c:v>873.95166813963601</c:v>
                </c:pt>
                <c:pt idx="990">
                  <c:v>815.90318903772311</c:v>
                </c:pt>
                <c:pt idx="991">
                  <c:v>722.38070935654935</c:v>
                </c:pt>
                <c:pt idx="992">
                  <c:v>605.27843108384684</c:v>
                </c:pt>
                <c:pt idx="993">
                  <c:v>491.81986070091301</c:v>
                </c:pt>
                <c:pt idx="994">
                  <c:v>394.85211697950325</c:v>
                </c:pt>
                <c:pt idx="995">
                  <c:v>302.99612894036346</c:v>
                </c:pt>
                <c:pt idx="996">
                  <c:v>280.07666212576038</c:v>
                </c:pt>
                <c:pt idx="997">
                  <c:v>280.07666212576038</c:v>
                </c:pt>
                <c:pt idx="998">
                  <c:v>280.07666212576038</c:v>
                </c:pt>
                <c:pt idx="999">
                  <c:v>280.07666212576038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A06-4E46-B5E5-5C33EF120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932848"/>
        <c:axId val="525303024"/>
      </c:lineChart>
      <c:catAx>
        <c:axId val="125193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25303024"/>
        <c:crosses val="autoZero"/>
        <c:auto val="1"/>
        <c:lblAlgn val="ctr"/>
        <c:lblOffset val="100"/>
        <c:noMultiLvlLbl val="0"/>
      </c:catAx>
      <c:valAx>
        <c:axId val="52530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5193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60289555325755E-2"/>
          <c:y val="1.6949152542372881E-2"/>
          <c:w val="0.95449844881075496"/>
          <c:h val="0.87796610169491529"/>
        </c:manualLayout>
      </c:layout>
      <c:lineChart>
        <c:grouping val="standard"/>
        <c:varyColors val="0"/>
        <c:ser>
          <c:idx val="1"/>
          <c:order val="0"/>
          <c:tx>
            <c:strRef>
              <c:f>origin!$B$1</c:f>
              <c:strCache>
                <c:ptCount val="1"/>
                <c:pt idx="0">
                  <c:v>sample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origin!$B$2:$B$1251</c:f>
              <c:numCache>
                <c:formatCode>General</c:formatCode>
                <c:ptCount val="1250"/>
                <c:pt idx="0">
                  <c:v>111367.35055899998</c:v>
                </c:pt>
                <c:pt idx="1">
                  <c:v>112027.24845899999</c:v>
                </c:pt>
                <c:pt idx="2">
                  <c:v>112768.111859</c:v>
                </c:pt>
                <c:pt idx="3">
                  <c:v>113582.005859</c:v>
                </c:pt>
                <c:pt idx="4">
                  <c:v>114552.92825900001</c:v>
                </c:pt>
                <c:pt idx="5">
                  <c:v>115458.60585899999</c:v>
                </c:pt>
                <c:pt idx="6">
                  <c:v>116061.05985899999</c:v>
                </c:pt>
                <c:pt idx="7">
                  <c:v>117075.67245899999</c:v>
                </c:pt>
                <c:pt idx="8">
                  <c:v>118222.42115899999</c:v>
                </c:pt>
                <c:pt idx="9">
                  <c:v>118787.14535899999</c:v>
                </c:pt>
                <c:pt idx="10">
                  <c:v>119800.267859</c:v>
                </c:pt>
                <c:pt idx="11">
                  <c:v>121027.184759</c:v>
                </c:pt>
                <c:pt idx="12">
                  <c:v>121935.43285899999</c:v>
                </c:pt>
                <c:pt idx="13">
                  <c:v>122859.334659</c:v>
                </c:pt>
                <c:pt idx="14">
                  <c:v>123855.17185899999</c:v>
                </c:pt>
                <c:pt idx="15">
                  <c:v>125163.858859</c:v>
                </c:pt>
                <c:pt idx="16">
                  <c:v>126153.19165900002</c:v>
                </c:pt>
                <c:pt idx="17">
                  <c:v>127256.652459</c:v>
                </c:pt>
                <c:pt idx="18">
                  <c:v>128218.269059</c:v>
                </c:pt>
                <c:pt idx="19">
                  <c:v>129511.43655900002</c:v>
                </c:pt>
                <c:pt idx="20">
                  <c:v>130119.34425900002</c:v>
                </c:pt>
                <c:pt idx="21">
                  <c:v>131445.99465900002</c:v>
                </c:pt>
                <c:pt idx="22">
                  <c:v>132786.26475900001</c:v>
                </c:pt>
                <c:pt idx="23">
                  <c:v>133501.997259</c:v>
                </c:pt>
                <c:pt idx="24">
                  <c:v>134729.748659</c:v>
                </c:pt>
                <c:pt idx="25">
                  <c:v>136203.72685900002</c:v>
                </c:pt>
                <c:pt idx="26">
                  <c:v>137260.27875900001</c:v>
                </c:pt>
                <c:pt idx="27">
                  <c:v>138453.638259</c:v>
                </c:pt>
                <c:pt idx="28">
                  <c:v>139646.78915900001</c:v>
                </c:pt>
                <c:pt idx="29">
                  <c:v>140759.62275899999</c:v>
                </c:pt>
                <c:pt idx="30">
                  <c:v>141821.613659</c:v>
                </c:pt>
                <c:pt idx="31">
                  <c:v>142971.893859</c:v>
                </c:pt>
                <c:pt idx="32">
                  <c:v>144166.59445900001</c:v>
                </c:pt>
                <c:pt idx="33">
                  <c:v>145138.71645900002</c:v>
                </c:pt>
                <c:pt idx="34">
                  <c:v>146591.75845900003</c:v>
                </c:pt>
                <c:pt idx="35">
                  <c:v>148029.21385900001</c:v>
                </c:pt>
                <c:pt idx="36">
                  <c:v>149211.38255900002</c:v>
                </c:pt>
                <c:pt idx="37">
                  <c:v>150248.697159</c:v>
                </c:pt>
                <c:pt idx="38">
                  <c:v>151562.02585899999</c:v>
                </c:pt>
                <c:pt idx="39">
                  <c:v>152721.85775900001</c:v>
                </c:pt>
                <c:pt idx="40">
                  <c:v>153726.330159</c:v>
                </c:pt>
                <c:pt idx="41">
                  <c:v>155267.28895900003</c:v>
                </c:pt>
                <c:pt idx="42">
                  <c:v>156369.900459</c:v>
                </c:pt>
                <c:pt idx="43">
                  <c:v>157836.83035900001</c:v>
                </c:pt>
                <c:pt idx="44">
                  <c:v>158817.47575900002</c:v>
                </c:pt>
                <c:pt idx="45">
                  <c:v>160520.54435900002</c:v>
                </c:pt>
                <c:pt idx="46">
                  <c:v>161760.93195900001</c:v>
                </c:pt>
                <c:pt idx="47">
                  <c:v>163013.478859</c:v>
                </c:pt>
                <c:pt idx="48">
                  <c:v>164315.78075899999</c:v>
                </c:pt>
                <c:pt idx="49">
                  <c:v>165973.192159</c:v>
                </c:pt>
                <c:pt idx="50">
                  <c:v>167134.08205900001</c:v>
                </c:pt>
                <c:pt idx="51">
                  <c:v>168663.38815899999</c:v>
                </c:pt>
                <c:pt idx="52">
                  <c:v>170254.38515900003</c:v>
                </c:pt>
                <c:pt idx="53">
                  <c:v>171774.43775899999</c:v>
                </c:pt>
                <c:pt idx="54">
                  <c:v>173093.32465900001</c:v>
                </c:pt>
                <c:pt idx="55">
                  <c:v>174713.021259</c:v>
                </c:pt>
                <c:pt idx="56">
                  <c:v>176200.97665900001</c:v>
                </c:pt>
                <c:pt idx="57">
                  <c:v>177715.85855900001</c:v>
                </c:pt>
                <c:pt idx="58">
                  <c:v>179300.68645900002</c:v>
                </c:pt>
                <c:pt idx="59">
                  <c:v>180937.50445900002</c:v>
                </c:pt>
                <c:pt idx="60">
                  <c:v>182356.84005900001</c:v>
                </c:pt>
                <c:pt idx="61">
                  <c:v>183675.17565900003</c:v>
                </c:pt>
                <c:pt idx="62">
                  <c:v>185463.16595900001</c:v>
                </c:pt>
                <c:pt idx="63">
                  <c:v>187307.51245900002</c:v>
                </c:pt>
                <c:pt idx="64">
                  <c:v>188581.14455900001</c:v>
                </c:pt>
                <c:pt idx="65">
                  <c:v>190356.88605900001</c:v>
                </c:pt>
                <c:pt idx="66">
                  <c:v>191888.79995900003</c:v>
                </c:pt>
                <c:pt idx="67">
                  <c:v>193186.46755900001</c:v>
                </c:pt>
                <c:pt idx="68">
                  <c:v>194877.04905899998</c:v>
                </c:pt>
                <c:pt idx="69">
                  <c:v>196494.36145900001</c:v>
                </c:pt>
                <c:pt idx="70">
                  <c:v>197992.52425900003</c:v>
                </c:pt>
                <c:pt idx="71">
                  <c:v>199381.02935900001</c:v>
                </c:pt>
                <c:pt idx="72">
                  <c:v>200836.30655900002</c:v>
                </c:pt>
                <c:pt idx="73">
                  <c:v>202409.28795900001</c:v>
                </c:pt>
                <c:pt idx="74">
                  <c:v>203722.97435899999</c:v>
                </c:pt>
                <c:pt idx="75">
                  <c:v>204954.03375900001</c:v>
                </c:pt>
                <c:pt idx="76">
                  <c:v>206697.18655900002</c:v>
                </c:pt>
                <c:pt idx="77">
                  <c:v>208149.20035900001</c:v>
                </c:pt>
                <c:pt idx="78">
                  <c:v>209044.74525900002</c:v>
                </c:pt>
                <c:pt idx="79">
                  <c:v>210548.76415900001</c:v>
                </c:pt>
                <c:pt idx="80">
                  <c:v>211934.72115900001</c:v>
                </c:pt>
                <c:pt idx="81">
                  <c:v>213108.82835900001</c:v>
                </c:pt>
                <c:pt idx="82">
                  <c:v>214573.59765899999</c:v>
                </c:pt>
                <c:pt idx="83">
                  <c:v>216093.814059</c:v>
                </c:pt>
                <c:pt idx="84">
                  <c:v>217181.88195900002</c:v>
                </c:pt>
                <c:pt idx="85">
                  <c:v>218530.37745900001</c:v>
                </c:pt>
                <c:pt idx="86">
                  <c:v>219742.60185900002</c:v>
                </c:pt>
                <c:pt idx="87">
                  <c:v>221292.11395900001</c:v>
                </c:pt>
                <c:pt idx="88">
                  <c:v>222460.54385900003</c:v>
                </c:pt>
                <c:pt idx="89">
                  <c:v>223785.86795900002</c:v>
                </c:pt>
                <c:pt idx="90">
                  <c:v>225213.01185899999</c:v>
                </c:pt>
                <c:pt idx="91">
                  <c:v>226295.71525899999</c:v>
                </c:pt>
                <c:pt idx="92">
                  <c:v>227785.75685900002</c:v>
                </c:pt>
                <c:pt idx="93">
                  <c:v>229076.97235900001</c:v>
                </c:pt>
                <c:pt idx="94">
                  <c:v>230578.81565900001</c:v>
                </c:pt>
                <c:pt idx="95">
                  <c:v>231738.51345900001</c:v>
                </c:pt>
                <c:pt idx="96">
                  <c:v>233164.46515899998</c:v>
                </c:pt>
                <c:pt idx="97">
                  <c:v>234587.19825900003</c:v>
                </c:pt>
                <c:pt idx="98">
                  <c:v>235912.59685900001</c:v>
                </c:pt>
                <c:pt idx="99">
                  <c:v>237104.98785899999</c:v>
                </c:pt>
                <c:pt idx="100">
                  <c:v>238696.59575900002</c:v>
                </c:pt>
                <c:pt idx="101">
                  <c:v>240197.410859</c:v>
                </c:pt>
                <c:pt idx="102">
                  <c:v>241232.937259</c:v>
                </c:pt>
                <c:pt idx="103">
                  <c:v>242798.27445900001</c:v>
                </c:pt>
                <c:pt idx="104">
                  <c:v>244254.65435900001</c:v>
                </c:pt>
                <c:pt idx="105">
                  <c:v>245541.59315900001</c:v>
                </c:pt>
                <c:pt idx="106">
                  <c:v>246584.22735900001</c:v>
                </c:pt>
                <c:pt idx="107">
                  <c:v>247938.93665900003</c:v>
                </c:pt>
                <c:pt idx="108">
                  <c:v>249173.67665899999</c:v>
                </c:pt>
                <c:pt idx="109">
                  <c:v>250285.52685899998</c:v>
                </c:pt>
                <c:pt idx="110">
                  <c:v>251328.99555899994</c:v>
                </c:pt>
                <c:pt idx="111">
                  <c:v>252562.15605899994</c:v>
                </c:pt>
                <c:pt idx="112">
                  <c:v>253492.67395899998</c:v>
                </c:pt>
                <c:pt idx="113">
                  <c:v>254255.13655900001</c:v>
                </c:pt>
                <c:pt idx="114">
                  <c:v>255385.24065899997</c:v>
                </c:pt>
                <c:pt idx="115">
                  <c:v>256214.57965899995</c:v>
                </c:pt>
                <c:pt idx="116">
                  <c:v>256685.21795899994</c:v>
                </c:pt>
                <c:pt idx="117">
                  <c:v>257248.21355899997</c:v>
                </c:pt>
                <c:pt idx="118">
                  <c:v>257963.260759</c:v>
                </c:pt>
                <c:pt idx="119">
                  <c:v>258320.17335899998</c:v>
                </c:pt>
                <c:pt idx="120">
                  <c:v>258469.87035899999</c:v>
                </c:pt>
                <c:pt idx="121">
                  <c:v>258730.61095899995</c:v>
                </c:pt>
                <c:pt idx="122">
                  <c:v>258873.96005899998</c:v>
                </c:pt>
                <c:pt idx="123">
                  <c:v>258549.174359</c:v>
                </c:pt>
                <c:pt idx="124">
                  <c:v>258593.87785899994</c:v>
                </c:pt>
                <c:pt idx="125">
                  <c:v>258391.57965900001</c:v>
                </c:pt>
                <c:pt idx="126">
                  <c:v>257969.87685899998</c:v>
                </c:pt>
                <c:pt idx="127">
                  <c:v>257538.04115899999</c:v>
                </c:pt>
                <c:pt idx="128">
                  <c:v>257053.36605899996</c:v>
                </c:pt>
                <c:pt idx="129">
                  <c:v>256092.59875899999</c:v>
                </c:pt>
                <c:pt idx="130">
                  <c:v>255089.214159</c:v>
                </c:pt>
                <c:pt idx="131">
                  <c:v>254675.140659</c:v>
                </c:pt>
                <c:pt idx="132">
                  <c:v>253345.24185899997</c:v>
                </c:pt>
                <c:pt idx="133">
                  <c:v>252298.52465899999</c:v>
                </c:pt>
                <c:pt idx="134">
                  <c:v>251116.32615899999</c:v>
                </c:pt>
                <c:pt idx="135">
                  <c:v>249955.376659</c:v>
                </c:pt>
                <c:pt idx="136">
                  <c:v>248641.39225900001</c:v>
                </c:pt>
                <c:pt idx="137">
                  <c:v>247094.45805900003</c:v>
                </c:pt>
                <c:pt idx="138">
                  <c:v>245794.629759</c:v>
                </c:pt>
                <c:pt idx="139">
                  <c:v>244202.559859</c:v>
                </c:pt>
                <c:pt idx="140">
                  <c:v>242759.352659</c:v>
                </c:pt>
                <c:pt idx="141">
                  <c:v>241079.51495900002</c:v>
                </c:pt>
                <c:pt idx="142">
                  <c:v>239798.059759</c:v>
                </c:pt>
                <c:pt idx="143">
                  <c:v>238207.61415900002</c:v>
                </c:pt>
                <c:pt idx="144">
                  <c:v>236319.14525899998</c:v>
                </c:pt>
                <c:pt idx="145">
                  <c:v>234721.62155899999</c:v>
                </c:pt>
                <c:pt idx="146">
                  <c:v>233079.42425899999</c:v>
                </c:pt>
                <c:pt idx="147">
                  <c:v>231321.26595900001</c:v>
                </c:pt>
                <c:pt idx="148">
                  <c:v>229726.469259</c:v>
                </c:pt>
                <c:pt idx="149">
                  <c:v>228053.888359</c:v>
                </c:pt>
                <c:pt idx="150">
                  <c:v>226300.42405900001</c:v>
                </c:pt>
                <c:pt idx="151">
                  <c:v>224740.57045900001</c:v>
                </c:pt>
                <c:pt idx="152">
                  <c:v>223245.44755899999</c:v>
                </c:pt>
                <c:pt idx="153">
                  <c:v>221699.36265900001</c:v>
                </c:pt>
                <c:pt idx="154">
                  <c:v>220148.59885900002</c:v>
                </c:pt>
                <c:pt idx="155">
                  <c:v>218759.31885900002</c:v>
                </c:pt>
                <c:pt idx="156">
                  <c:v>217563.00895900003</c:v>
                </c:pt>
                <c:pt idx="157">
                  <c:v>215969.71725900003</c:v>
                </c:pt>
                <c:pt idx="158">
                  <c:v>214447.474159</c:v>
                </c:pt>
                <c:pt idx="159">
                  <c:v>213500.460659</c:v>
                </c:pt>
                <c:pt idx="160">
                  <c:v>212235.873659</c:v>
                </c:pt>
                <c:pt idx="161">
                  <c:v>211102.521159</c:v>
                </c:pt>
                <c:pt idx="162">
                  <c:v>210166.75805900001</c:v>
                </c:pt>
                <c:pt idx="163">
                  <c:v>209174.87715900003</c:v>
                </c:pt>
                <c:pt idx="164">
                  <c:v>208017.563559</c:v>
                </c:pt>
                <c:pt idx="165">
                  <c:v>207013.52325900001</c:v>
                </c:pt>
                <c:pt idx="166">
                  <c:v>206549.50115900001</c:v>
                </c:pt>
                <c:pt idx="167">
                  <c:v>205648.18945900002</c:v>
                </c:pt>
                <c:pt idx="168">
                  <c:v>205040.34135900001</c:v>
                </c:pt>
                <c:pt idx="169">
                  <c:v>204560.836859</c:v>
                </c:pt>
                <c:pt idx="170">
                  <c:v>204090.67545899999</c:v>
                </c:pt>
                <c:pt idx="171">
                  <c:v>203416.47235900001</c:v>
                </c:pt>
                <c:pt idx="172">
                  <c:v>203117.48055899999</c:v>
                </c:pt>
                <c:pt idx="173">
                  <c:v>203022.58995900003</c:v>
                </c:pt>
                <c:pt idx="174">
                  <c:v>202651.610659</c:v>
                </c:pt>
                <c:pt idx="175">
                  <c:v>202315.78325900002</c:v>
                </c:pt>
                <c:pt idx="176">
                  <c:v>202339.63995899999</c:v>
                </c:pt>
                <c:pt idx="177">
                  <c:v>202259.03955900003</c:v>
                </c:pt>
                <c:pt idx="178">
                  <c:v>202146.967959</c:v>
                </c:pt>
                <c:pt idx="179">
                  <c:v>202509.244959</c:v>
                </c:pt>
                <c:pt idx="180">
                  <c:v>202691.396759</c:v>
                </c:pt>
                <c:pt idx="181">
                  <c:v>202446.94325899999</c:v>
                </c:pt>
                <c:pt idx="182">
                  <c:v>202784.439659</c:v>
                </c:pt>
                <c:pt idx="183">
                  <c:v>203148.16205900002</c:v>
                </c:pt>
                <c:pt idx="184">
                  <c:v>203456.28825899999</c:v>
                </c:pt>
                <c:pt idx="185">
                  <c:v>203840.38065900002</c:v>
                </c:pt>
                <c:pt idx="186">
                  <c:v>204235.127259</c:v>
                </c:pt>
                <c:pt idx="187">
                  <c:v>204618.757659</c:v>
                </c:pt>
                <c:pt idx="188">
                  <c:v>204658.72255899999</c:v>
                </c:pt>
                <c:pt idx="189">
                  <c:v>205243.25045900003</c:v>
                </c:pt>
                <c:pt idx="190">
                  <c:v>205393.290259</c:v>
                </c:pt>
                <c:pt idx="191">
                  <c:v>205784.505359</c:v>
                </c:pt>
                <c:pt idx="192">
                  <c:v>206110.19995900002</c:v>
                </c:pt>
                <c:pt idx="193">
                  <c:v>206830.224159</c:v>
                </c:pt>
                <c:pt idx="194">
                  <c:v>207053.78625900001</c:v>
                </c:pt>
                <c:pt idx="195">
                  <c:v>207318.460659</c:v>
                </c:pt>
                <c:pt idx="196">
                  <c:v>207619.82175900001</c:v>
                </c:pt>
                <c:pt idx="197">
                  <c:v>208039.94505899999</c:v>
                </c:pt>
                <c:pt idx="198">
                  <c:v>208236.72985900001</c:v>
                </c:pt>
                <c:pt idx="199">
                  <c:v>208535.70675900002</c:v>
                </c:pt>
                <c:pt idx="200">
                  <c:v>208694.76165900001</c:v>
                </c:pt>
                <c:pt idx="201">
                  <c:v>209000.10135900002</c:v>
                </c:pt>
                <c:pt idx="202">
                  <c:v>208743.81635899999</c:v>
                </c:pt>
                <c:pt idx="203">
                  <c:v>209018.41495900002</c:v>
                </c:pt>
                <c:pt idx="204">
                  <c:v>209218.790859</c:v>
                </c:pt>
                <c:pt idx="205">
                  <c:v>208976.33405900002</c:v>
                </c:pt>
                <c:pt idx="206">
                  <c:v>208725.21965900002</c:v>
                </c:pt>
                <c:pt idx="207">
                  <c:v>208685.83595900002</c:v>
                </c:pt>
                <c:pt idx="208">
                  <c:v>208472.94305900001</c:v>
                </c:pt>
                <c:pt idx="209">
                  <c:v>208177.11025900001</c:v>
                </c:pt>
                <c:pt idx="210">
                  <c:v>207958.733759</c:v>
                </c:pt>
                <c:pt idx="211">
                  <c:v>207702.38905900001</c:v>
                </c:pt>
                <c:pt idx="212">
                  <c:v>207079.98245899999</c:v>
                </c:pt>
                <c:pt idx="213">
                  <c:v>206430.97725900001</c:v>
                </c:pt>
                <c:pt idx="214">
                  <c:v>206153.01105899998</c:v>
                </c:pt>
                <c:pt idx="215">
                  <c:v>205436.816559</c:v>
                </c:pt>
                <c:pt idx="216">
                  <c:v>204625.224759</c:v>
                </c:pt>
                <c:pt idx="217">
                  <c:v>203964.23905900001</c:v>
                </c:pt>
                <c:pt idx="218">
                  <c:v>203260.96385900001</c:v>
                </c:pt>
                <c:pt idx="219">
                  <c:v>202343.90165900002</c:v>
                </c:pt>
                <c:pt idx="220">
                  <c:v>201559.698259</c:v>
                </c:pt>
                <c:pt idx="221">
                  <c:v>200740.26855900002</c:v>
                </c:pt>
                <c:pt idx="222">
                  <c:v>199803.92425900002</c:v>
                </c:pt>
                <c:pt idx="223">
                  <c:v>198749.22005900001</c:v>
                </c:pt>
                <c:pt idx="224">
                  <c:v>197904.75635900002</c:v>
                </c:pt>
                <c:pt idx="225">
                  <c:v>197030.35625899999</c:v>
                </c:pt>
                <c:pt idx="226">
                  <c:v>195559.969259</c:v>
                </c:pt>
                <c:pt idx="227">
                  <c:v>194568.78875899999</c:v>
                </c:pt>
                <c:pt idx="228">
                  <c:v>193602.388859</c:v>
                </c:pt>
                <c:pt idx="229">
                  <c:v>192415.13875900002</c:v>
                </c:pt>
                <c:pt idx="230">
                  <c:v>191478.31765899999</c:v>
                </c:pt>
                <c:pt idx="231">
                  <c:v>190403.30325900001</c:v>
                </c:pt>
                <c:pt idx="232">
                  <c:v>189022.755359</c:v>
                </c:pt>
                <c:pt idx="233">
                  <c:v>187749.54055900002</c:v>
                </c:pt>
                <c:pt idx="234">
                  <c:v>186814.26915900002</c:v>
                </c:pt>
                <c:pt idx="235">
                  <c:v>185557.75855900001</c:v>
                </c:pt>
                <c:pt idx="236">
                  <c:v>184242.65655900002</c:v>
                </c:pt>
                <c:pt idx="237">
                  <c:v>183092.04845900001</c:v>
                </c:pt>
                <c:pt idx="238">
                  <c:v>181741.91385900002</c:v>
                </c:pt>
                <c:pt idx="239">
                  <c:v>180404.74325899998</c:v>
                </c:pt>
                <c:pt idx="240">
                  <c:v>178993.82685899999</c:v>
                </c:pt>
                <c:pt idx="241">
                  <c:v>177835.84265900002</c:v>
                </c:pt>
                <c:pt idx="242">
                  <c:v>176288.08885900001</c:v>
                </c:pt>
                <c:pt idx="243">
                  <c:v>174723.43715900002</c:v>
                </c:pt>
                <c:pt idx="244">
                  <c:v>173236.59925900001</c:v>
                </c:pt>
                <c:pt idx="245">
                  <c:v>171864.51525900001</c:v>
                </c:pt>
                <c:pt idx="246">
                  <c:v>170239.93105900002</c:v>
                </c:pt>
                <c:pt idx="247">
                  <c:v>168626.56745900001</c:v>
                </c:pt>
                <c:pt idx="248">
                  <c:v>166999.76295900001</c:v>
                </c:pt>
                <c:pt idx="249">
                  <c:v>165571.66545900001</c:v>
                </c:pt>
                <c:pt idx="250">
                  <c:v>163440.650459</c:v>
                </c:pt>
                <c:pt idx="251">
                  <c:v>161689.51065899999</c:v>
                </c:pt>
                <c:pt idx="252">
                  <c:v>159908.47915900001</c:v>
                </c:pt>
                <c:pt idx="253">
                  <c:v>158138.31065900001</c:v>
                </c:pt>
                <c:pt idx="254">
                  <c:v>156056.09685900001</c:v>
                </c:pt>
                <c:pt idx="255">
                  <c:v>154261.281759</c:v>
                </c:pt>
                <c:pt idx="256">
                  <c:v>152282.09465899999</c:v>
                </c:pt>
                <c:pt idx="257">
                  <c:v>150131.991259</c:v>
                </c:pt>
                <c:pt idx="258">
                  <c:v>148022.47855900001</c:v>
                </c:pt>
                <c:pt idx="259">
                  <c:v>146163.171259</c:v>
                </c:pt>
                <c:pt idx="260">
                  <c:v>143750.09205899999</c:v>
                </c:pt>
                <c:pt idx="261">
                  <c:v>141580.79595900001</c:v>
                </c:pt>
                <c:pt idx="262">
                  <c:v>139635.61325900001</c:v>
                </c:pt>
                <c:pt idx="263">
                  <c:v>137255.406059</c:v>
                </c:pt>
                <c:pt idx="264">
                  <c:v>134681.42425900002</c:v>
                </c:pt>
                <c:pt idx="265">
                  <c:v>132426.84875900001</c:v>
                </c:pt>
                <c:pt idx="266">
                  <c:v>130258.342359</c:v>
                </c:pt>
                <c:pt idx="267">
                  <c:v>127995.76495900001</c:v>
                </c:pt>
                <c:pt idx="268">
                  <c:v>125613.72485900002</c:v>
                </c:pt>
                <c:pt idx="269">
                  <c:v>123305.63935899999</c:v>
                </c:pt>
                <c:pt idx="270">
                  <c:v>120934.365359</c:v>
                </c:pt>
                <c:pt idx="271">
                  <c:v>118575.615859</c:v>
                </c:pt>
                <c:pt idx="272">
                  <c:v>116485.288459</c:v>
                </c:pt>
                <c:pt idx="273">
                  <c:v>114215.856459</c:v>
                </c:pt>
                <c:pt idx="274">
                  <c:v>111715.01695899999</c:v>
                </c:pt>
                <c:pt idx="275">
                  <c:v>109487.50945899999</c:v>
                </c:pt>
                <c:pt idx="276">
                  <c:v>107443.584259</c:v>
                </c:pt>
                <c:pt idx="277">
                  <c:v>105047.64145899999</c:v>
                </c:pt>
                <c:pt idx="278">
                  <c:v>102714.521859</c:v>
                </c:pt>
                <c:pt idx="279">
                  <c:v>100638.328159</c:v>
                </c:pt>
                <c:pt idx="280">
                  <c:v>98461.514428999988</c:v>
                </c:pt>
                <c:pt idx="281">
                  <c:v>96009.707169000001</c:v>
                </c:pt>
                <c:pt idx="282">
                  <c:v>94094.013878999991</c:v>
                </c:pt>
                <c:pt idx="283">
                  <c:v>92073.259958999988</c:v>
                </c:pt>
                <c:pt idx="284">
                  <c:v>89920.049618999998</c:v>
                </c:pt>
                <c:pt idx="285">
                  <c:v>87728.856218999994</c:v>
                </c:pt>
                <c:pt idx="286">
                  <c:v>85858.007978999987</c:v>
                </c:pt>
                <c:pt idx="287">
                  <c:v>83858.287048999991</c:v>
                </c:pt>
                <c:pt idx="288">
                  <c:v>81899.760378999999</c:v>
                </c:pt>
                <c:pt idx="289">
                  <c:v>80191.841438999996</c:v>
                </c:pt>
                <c:pt idx="290">
                  <c:v>78473.946169000003</c:v>
                </c:pt>
                <c:pt idx="291">
                  <c:v>76687.058518999998</c:v>
                </c:pt>
                <c:pt idx="292">
                  <c:v>74932.826768999992</c:v>
                </c:pt>
                <c:pt idx="293">
                  <c:v>73361.789898999996</c:v>
                </c:pt>
                <c:pt idx="294">
                  <c:v>71857.428268999996</c:v>
                </c:pt>
                <c:pt idx="295">
                  <c:v>70055.497898999995</c:v>
                </c:pt>
                <c:pt idx="296">
                  <c:v>68581.631498999996</c:v>
                </c:pt>
                <c:pt idx="297">
                  <c:v>67192.701708999986</c:v>
                </c:pt>
                <c:pt idx="298">
                  <c:v>65725.280058999997</c:v>
                </c:pt>
                <c:pt idx="299">
                  <c:v>64307.136549000003</c:v>
                </c:pt>
                <c:pt idx="300">
                  <c:v>63032.826498999995</c:v>
                </c:pt>
                <c:pt idx="301">
                  <c:v>61712.587338999998</c:v>
                </c:pt>
                <c:pt idx="302">
                  <c:v>60355.747209000001</c:v>
                </c:pt>
                <c:pt idx="303">
                  <c:v>59236.435309</c:v>
                </c:pt>
                <c:pt idx="304">
                  <c:v>57882.467369000005</c:v>
                </c:pt>
                <c:pt idx="305">
                  <c:v>56771.392089000001</c:v>
                </c:pt>
                <c:pt idx="306">
                  <c:v>55470.170539000006</c:v>
                </c:pt>
                <c:pt idx="307">
                  <c:v>54619.418549000002</c:v>
                </c:pt>
                <c:pt idx="308">
                  <c:v>53480.876699</c:v>
                </c:pt>
                <c:pt idx="309">
                  <c:v>52508.050659</c:v>
                </c:pt>
                <c:pt idx="310">
                  <c:v>51607.119009000002</c:v>
                </c:pt>
                <c:pt idx="311">
                  <c:v>50527.038139000004</c:v>
                </c:pt>
                <c:pt idx="312">
                  <c:v>49490.539449000004</c:v>
                </c:pt>
                <c:pt idx="313">
                  <c:v>48578.975809000003</c:v>
                </c:pt>
                <c:pt idx="314">
                  <c:v>47838.134779</c:v>
                </c:pt>
                <c:pt idx="315">
                  <c:v>47009.578058999999</c:v>
                </c:pt>
                <c:pt idx="316">
                  <c:v>46128.785328999998</c:v>
                </c:pt>
                <c:pt idx="317">
                  <c:v>45494.644058999998</c:v>
                </c:pt>
                <c:pt idx="318">
                  <c:v>44630.037709000004</c:v>
                </c:pt>
                <c:pt idx="319">
                  <c:v>43842.876419000007</c:v>
                </c:pt>
                <c:pt idx="320">
                  <c:v>43118.188249000006</c:v>
                </c:pt>
                <c:pt idx="321">
                  <c:v>42408.784938999997</c:v>
                </c:pt>
                <c:pt idx="322">
                  <c:v>41562.063709000002</c:v>
                </c:pt>
                <c:pt idx="323">
                  <c:v>41030.777709000002</c:v>
                </c:pt>
                <c:pt idx="324">
                  <c:v>40486.743758999997</c:v>
                </c:pt>
                <c:pt idx="325">
                  <c:v>39677.957158999998</c:v>
                </c:pt>
                <c:pt idx="326">
                  <c:v>38967.998788999997</c:v>
                </c:pt>
                <c:pt idx="327">
                  <c:v>38335.817019000002</c:v>
                </c:pt>
                <c:pt idx="328">
                  <c:v>37826.346319000004</c:v>
                </c:pt>
                <c:pt idx="329">
                  <c:v>37156.315608999997</c:v>
                </c:pt>
                <c:pt idx="330">
                  <c:v>36636.276259000006</c:v>
                </c:pt>
                <c:pt idx="331">
                  <c:v>36043.362778999995</c:v>
                </c:pt>
                <c:pt idx="332">
                  <c:v>35365.650519000003</c:v>
                </c:pt>
                <c:pt idx="333">
                  <c:v>34804.245548999999</c:v>
                </c:pt>
                <c:pt idx="334">
                  <c:v>34442.650238999995</c:v>
                </c:pt>
                <c:pt idx="335">
                  <c:v>33851.826649000002</c:v>
                </c:pt>
                <c:pt idx="336">
                  <c:v>33301.601269000006</c:v>
                </c:pt>
                <c:pt idx="337">
                  <c:v>32676.408158999999</c:v>
                </c:pt>
                <c:pt idx="338">
                  <c:v>32322.747719000003</c:v>
                </c:pt>
                <c:pt idx="339">
                  <c:v>31855.819839000003</c:v>
                </c:pt>
                <c:pt idx="340">
                  <c:v>31291.803429000003</c:v>
                </c:pt>
                <c:pt idx="341">
                  <c:v>30910.728588999998</c:v>
                </c:pt>
                <c:pt idx="342">
                  <c:v>30316.712418999999</c:v>
                </c:pt>
                <c:pt idx="343">
                  <c:v>29791.727749000001</c:v>
                </c:pt>
                <c:pt idx="344">
                  <c:v>29453.519819000001</c:v>
                </c:pt>
                <c:pt idx="345">
                  <c:v>29114.633889000001</c:v>
                </c:pt>
                <c:pt idx="346">
                  <c:v>28591.042469000004</c:v>
                </c:pt>
                <c:pt idx="347">
                  <c:v>27963.554569</c:v>
                </c:pt>
                <c:pt idx="348">
                  <c:v>27722.377419</c:v>
                </c:pt>
                <c:pt idx="349">
                  <c:v>27278.682309</c:v>
                </c:pt>
                <c:pt idx="350">
                  <c:v>26767.216709</c:v>
                </c:pt>
                <c:pt idx="351">
                  <c:v>26394.549849000003</c:v>
                </c:pt>
                <c:pt idx="352">
                  <c:v>26250.876569000004</c:v>
                </c:pt>
                <c:pt idx="353">
                  <c:v>25729.158979</c:v>
                </c:pt>
                <c:pt idx="354">
                  <c:v>25398.602799</c:v>
                </c:pt>
                <c:pt idx="355">
                  <c:v>25322.642269000004</c:v>
                </c:pt>
                <c:pt idx="356">
                  <c:v>24992.203429000001</c:v>
                </c:pt>
                <c:pt idx="357">
                  <c:v>24448.808368999998</c:v>
                </c:pt>
                <c:pt idx="358">
                  <c:v>24370.573549000001</c:v>
                </c:pt>
                <c:pt idx="359">
                  <c:v>24082.860069000002</c:v>
                </c:pt>
                <c:pt idx="360">
                  <c:v>23536.609569</c:v>
                </c:pt>
                <c:pt idx="361">
                  <c:v>23420.535119</c:v>
                </c:pt>
                <c:pt idx="362">
                  <c:v>23200.722499</c:v>
                </c:pt>
                <c:pt idx="363">
                  <c:v>22991.780278999999</c:v>
                </c:pt>
                <c:pt idx="364">
                  <c:v>22821.161979</c:v>
                </c:pt>
                <c:pt idx="365">
                  <c:v>22697.718899000003</c:v>
                </c:pt>
                <c:pt idx="366">
                  <c:v>22441.689008999998</c:v>
                </c:pt>
                <c:pt idx="367">
                  <c:v>22337.278439000002</c:v>
                </c:pt>
                <c:pt idx="368">
                  <c:v>22074.429409</c:v>
                </c:pt>
                <c:pt idx="369">
                  <c:v>21978.147419000001</c:v>
                </c:pt>
                <c:pt idx="370">
                  <c:v>21559.879269000001</c:v>
                </c:pt>
                <c:pt idx="371">
                  <c:v>21390.339449000003</c:v>
                </c:pt>
                <c:pt idx="372">
                  <c:v>21434.398459</c:v>
                </c:pt>
                <c:pt idx="373">
                  <c:v>21442.862319</c:v>
                </c:pt>
                <c:pt idx="374">
                  <c:v>21251.250149000003</c:v>
                </c:pt>
                <c:pt idx="375">
                  <c:v>21097.276449000001</c:v>
                </c:pt>
                <c:pt idx="376">
                  <c:v>20947.679969000001</c:v>
                </c:pt>
                <c:pt idx="377">
                  <c:v>20888.911649000001</c:v>
                </c:pt>
                <c:pt idx="378">
                  <c:v>20862.735898999999</c:v>
                </c:pt>
                <c:pt idx="379">
                  <c:v>21064.074799000002</c:v>
                </c:pt>
                <c:pt idx="380">
                  <c:v>20782.671958999999</c:v>
                </c:pt>
                <c:pt idx="381">
                  <c:v>20534.314299000001</c:v>
                </c:pt>
                <c:pt idx="382">
                  <c:v>20657.116639000003</c:v>
                </c:pt>
                <c:pt idx="383">
                  <c:v>20525.813189</c:v>
                </c:pt>
                <c:pt idx="384">
                  <c:v>20428.162159</c:v>
                </c:pt>
                <c:pt idx="385">
                  <c:v>20396.612669000002</c:v>
                </c:pt>
                <c:pt idx="386">
                  <c:v>20358.441489000001</c:v>
                </c:pt>
                <c:pt idx="387">
                  <c:v>20315.630449</c:v>
                </c:pt>
                <c:pt idx="388">
                  <c:v>20300.809379000002</c:v>
                </c:pt>
                <c:pt idx="389">
                  <c:v>20264.221439000001</c:v>
                </c:pt>
                <c:pt idx="390">
                  <c:v>20189.613189000003</c:v>
                </c:pt>
                <c:pt idx="391">
                  <c:v>20001.728179000002</c:v>
                </c:pt>
                <c:pt idx="392">
                  <c:v>19897.984429000004</c:v>
                </c:pt>
                <c:pt idx="393">
                  <c:v>19995.218229000002</c:v>
                </c:pt>
                <c:pt idx="394">
                  <c:v>19948.700529000002</c:v>
                </c:pt>
                <c:pt idx="395">
                  <c:v>19885.536369000001</c:v>
                </c:pt>
                <c:pt idx="396">
                  <c:v>19922.174598999998</c:v>
                </c:pt>
                <c:pt idx="397">
                  <c:v>19743.323409000001</c:v>
                </c:pt>
                <c:pt idx="398">
                  <c:v>19598.474808999999</c:v>
                </c:pt>
                <c:pt idx="399">
                  <c:v>19390.257159000001</c:v>
                </c:pt>
                <c:pt idx="400">
                  <c:v>19646.797419000002</c:v>
                </c:pt>
                <c:pt idx="401">
                  <c:v>19397.733819000001</c:v>
                </c:pt>
                <c:pt idx="402">
                  <c:v>19180.569888999999</c:v>
                </c:pt>
                <c:pt idx="403">
                  <c:v>19121.578049000003</c:v>
                </c:pt>
                <c:pt idx="404">
                  <c:v>19032.118929000004</c:v>
                </c:pt>
                <c:pt idx="405">
                  <c:v>18967.328679000002</c:v>
                </c:pt>
                <c:pt idx="406">
                  <c:v>18950.389789000001</c:v>
                </c:pt>
                <c:pt idx="407">
                  <c:v>18626.572649000002</c:v>
                </c:pt>
                <c:pt idx="408">
                  <c:v>18486.691729000002</c:v>
                </c:pt>
                <c:pt idx="409">
                  <c:v>18365.688709000002</c:v>
                </c:pt>
                <c:pt idx="410">
                  <c:v>18407.145599000003</c:v>
                </c:pt>
                <c:pt idx="411">
                  <c:v>18119.653779</c:v>
                </c:pt>
                <c:pt idx="412">
                  <c:v>17856.698569</c:v>
                </c:pt>
                <c:pt idx="413">
                  <c:v>17992.246979000003</c:v>
                </c:pt>
                <c:pt idx="414">
                  <c:v>17822.744409000003</c:v>
                </c:pt>
                <c:pt idx="415">
                  <c:v>17385.862859000001</c:v>
                </c:pt>
                <c:pt idx="416">
                  <c:v>17220.584759000001</c:v>
                </c:pt>
                <c:pt idx="417">
                  <c:v>17266.972078999999</c:v>
                </c:pt>
                <c:pt idx="418">
                  <c:v>17047.988339000003</c:v>
                </c:pt>
                <c:pt idx="419">
                  <c:v>16796.693289000003</c:v>
                </c:pt>
                <c:pt idx="420">
                  <c:v>16603.702769</c:v>
                </c:pt>
                <c:pt idx="421">
                  <c:v>16462.612989000001</c:v>
                </c:pt>
                <c:pt idx="422">
                  <c:v>16252.262608999999</c:v>
                </c:pt>
                <c:pt idx="423">
                  <c:v>16030.941249000001</c:v>
                </c:pt>
                <c:pt idx="424">
                  <c:v>16073.277308999999</c:v>
                </c:pt>
                <c:pt idx="425">
                  <c:v>15602.972448999999</c:v>
                </c:pt>
                <c:pt idx="426">
                  <c:v>15631.597579000001</c:v>
                </c:pt>
                <c:pt idx="427">
                  <c:v>15409.033828999998</c:v>
                </c:pt>
                <c:pt idx="428">
                  <c:v>15104.262248999999</c:v>
                </c:pt>
                <c:pt idx="429">
                  <c:v>14743.528419</c:v>
                </c:pt>
                <c:pt idx="430">
                  <c:v>14929.608528999999</c:v>
                </c:pt>
                <c:pt idx="431">
                  <c:v>14644.355599</c:v>
                </c:pt>
                <c:pt idx="432">
                  <c:v>14444.069088999999</c:v>
                </c:pt>
                <c:pt idx="433">
                  <c:v>14212.263838999999</c:v>
                </c:pt>
                <c:pt idx="434">
                  <c:v>14173.802079000001</c:v>
                </c:pt>
                <c:pt idx="435">
                  <c:v>14027.319938999999</c:v>
                </c:pt>
                <c:pt idx="436">
                  <c:v>13649.381788999999</c:v>
                </c:pt>
                <c:pt idx="437">
                  <c:v>13454.657138999999</c:v>
                </c:pt>
                <c:pt idx="438">
                  <c:v>13159.530328999999</c:v>
                </c:pt>
                <c:pt idx="439">
                  <c:v>12912.930078999998</c:v>
                </c:pt>
                <c:pt idx="440">
                  <c:v>12702.611358999999</c:v>
                </c:pt>
                <c:pt idx="441">
                  <c:v>12671.483769</c:v>
                </c:pt>
                <c:pt idx="442">
                  <c:v>12588.649149000001</c:v>
                </c:pt>
                <c:pt idx="443">
                  <c:v>12300.346138999999</c:v>
                </c:pt>
                <c:pt idx="444">
                  <c:v>12207.005259</c:v>
                </c:pt>
                <c:pt idx="445">
                  <c:v>12073.623099</c:v>
                </c:pt>
                <c:pt idx="446">
                  <c:v>11658.049278999999</c:v>
                </c:pt>
                <c:pt idx="447">
                  <c:v>11493.048718999999</c:v>
                </c:pt>
                <c:pt idx="448">
                  <c:v>11472.009209</c:v>
                </c:pt>
                <c:pt idx="449">
                  <c:v>11439.188469000001</c:v>
                </c:pt>
                <c:pt idx="450">
                  <c:v>11167.647408999999</c:v>
                </c:pt>
                <c:pt idx="451">
                  <c:v>11241.836558999999</c:v>
                </c:pt>
                <c:pt idx="452">
                  <c:v>11009.687649</c:v>
                </c:pt>
                <c:pt idx="453">
                  <c:v>10736.768219</c:v>
                </c:pt>
                <c:pt idx="454">
                  <c:v>10772.988289000001</c:v>
                </c:pt>
                <c:pt idx="455">
                  <c:v>10694.709688999999</c:v>
                </c:pt>
                <c:pt idx="456">
                  <c:v>10373.937989</c:v>
                </c:pt>
                <c:pt idx="457">
                  <c:v>10189.693509000001</c:v>
                </c:pt>
                <c:pt idx="458">
                  <c:v>10314.115409</c:v>
                </c:pt>
                <c:pt idx="459">
                  <c:v>10221.889329</c:v>
                </c:pt>
                <c:pt idx="460">
                  <c:v>9931.6798990000007</c:v>
                </c:pt>
                <c:pt idx="461">
                  <c:v>9940.5060489999978</c:v>
                </c:pt>
                <c:pt idx="462">
                  <c:v>9737.3175389999997</c:v>
                </c:pt>
                <c:pt idx="463">
                  <c:v>9559.4060549999995</c:v>
                </c:pt>
                <c:pt idx="464">
                  <c:v>9505.2021499999992</c:v>
                </c:pt>
                <c:pt idx="465">
                  <c:v>9530.5955909999993</c:v>
                </c:pt>
                <c:pt idx="466">
                  <c:v>9515.4765000000007</c:v>
                </c:pt>
                <c:pt idx="467">
                  <c:v>9338.4767819999997</c:v>
                </c:pt>
                <c:pt idx="468">
                  <c:v>9413.4128589999982</c:v>
                </c:pt>
                <c:pt idx="469">
                  <c:v>9344.5108209999999</c:v>
                </c:pt>
                <c:pt idx="470">
                  <c:v>9151.4420639999989</c:v>
                </c:pt>
                <c:pt idx="471">
                  <c:v>9144.8548189999983</c:v>
                </c:pt>
                <c:pt idx="472">
                  <c:v>9086.6024549999984</c:v>
                </c:pt>
                <c:pt idx="473">
                  <c:v>8996.277204</c:v>
                </c:pt>
                <c:pt idx="474">
                  <c:v>8955.0745619999998</c:v>
                </c:pt>
                <c:pt idx="475">
                  <c:v>8920.8307619999996</c:v>
                </c:pt>
                <c:pt idx="476">
                  <c:v>8771.589113</c:v>
                </c:pt>
                <c:pt idx="477">
                  <c:v>8599.9919979999995</c:v>
                </c:pt>
                <c:pt idx="478">
                  <c:v>8944.708940999999</c:v>
                </c:pt>
                <c:pt idx="479">
                  <c:v>8761.7822859999997</c:v>
                </c:pt>
                <c:pt idx="480">
                  <c:v>8759.0339540000004</c:v>
                </c:pt>
                <c:pt idx="481">
                  <c:v>8416.6825690000005</c:v>
                </c:pt>
                <c:pt idx="482">
                  <c:v>8526.0673369999986</c:v>
                </c:pt>
                <c:pt idx="483">
                  <c:v>8491.355082</c:v>
                </c:pt>
                <c:pt idx="484">
                  <c:v>8535.8946529999994</c:v>
                </c:pt>
                <c:pt idx="485">
                  <c:v>8364.7343269999983</c:v>
                </c:pt>
                <c:pt idx="486">
                  <c:v>8453.7659709999989</c:v>
                </c:pt>
                <c:pt idx="487">
                  <c:v>8185.4836029999997</c:v>
                </c:pt>
                <c:pt idx="488">
                  <c:v>8268.2744540000003</c:v>
                </c:pt>
                <c:pt idx="489">
                  <c:v>8526.0142509999987</c:v>
                </c:pt>
                <c:pt idx="490">
                  <c:v>8693.0367109999988</c:v>
                </c:pt>
                <c:pt idx="491">
                  <c:v>8465.4149539999999</c:v>
                </c:pt>
                <c:pt idx="492">
                  <c:v>8601.9999289999996</c:v>
                </c:pt>
                <c:pt idx="493">
                  <c:v>8423.6553809999987</c:v>
                </c:pt>
                <c:pt idx="494">
                  <c:v>8339.3036329999995</c:v>
                </c:pt>
                <c:pt idx="495">
                  <c:v>8389.5056449999993</c:v>
                </c:pt>
                <c:pt idx="496">
                  <c:v>8516.9003290000001</c:v>
                </c:pt>
                <c:pt idx="497">
                  <c:v>8474.9507659999999</c:v>
                </c:pt>
                <c:pt idx="498">
                  <c:v>8434.9867830000003</c:v>
                </c:pt>
                <c:pt idx="499">
                  <c:v>8333.2826329999989</c:v>
                </c:pt>
                <c:pt idx="500">
                  <c:v>8360.931736999999</c:v>
                </c:pt>
                <c:pt idx="501">
                  <c:v>8242.8232709999993</c:v>
                </c:pt>
                <c:pt idx="502">
                  <c:v>8369.8314559999999</c:v>
                </c:pt>
                <c:pt idx="503">
                  <c:v>8490.4302789999983</c:v>
                </c:pt>
                <c:pt idx="504">
                  <c:v>8358.8716519999998</c:v>
                </c:pt>
                <c:pt idx="505">
                  <c:v>8338.9078210000007</c:v>
                </c:pt>
                <c:pt idx="506">
                  <c:v>8530.8226699999977</c:v>
                </c:pt>
                <c:pt idx="507">
                  <c:v>8511.4846879999986</c:v>
                </c:pt>
                <c:pt idx="508">
                  <c:v>8454.9552700000004</c:v>
                </c:pt>
                <c:pt idx="509">
                  <c:v>8708.9204169999994</c:v>
                </c:pt>
                <c:pt idx="510">
                  <c:v>8700.304752</c:v>
                </c:pt>
                <c:pt idx="511">
                  <c:v>8691.0017709999993</c:v>
                </c:pt>
                <c:pt idx="512">
                  <c:v>8628.0015239999993</c:v>
                </c:pt>
                <c:pt idx="513">
                  <c:v>8691.0809329999993</c:v>
                </c:pt>
                <c:pt idx="514">
                  <c:v>8571.9843339999989</c:v>
                </c:pt>
                <c:pt idx="515">
                  <c:v>8538.3254049999996</c:v>
                </c:pt>
                <c:pt idx="516">
                  <c:v>8633.7878309999996</c:v>
                </c:pt>
                <c:pt idx="517">
                  <c:v>8818.0611779999981</c:v>
                </c:pt>
                <c:pt idx="518">
                  <c:v>8688.4378399999987</c:v>
                </c:pt>
                <c:pt idx="519">
                  <c:v>8757.8176459999995</c:v>
                </c:pt>
                <c:pt idx="520">
                  <c:v>8844.9745379999986</c:v>
                </c:pt>
                <c:pt idx="521">
                  <c:v>8876.6208790000001</c:v>
                </c:pt>
                <c:pt idx="522">
                  <c:v>8843.9426330000006</c:v>
                </c:pt>
                <c:pt idx="523">
                  <c:v>9052.8243160000002</c:v>
                </c:pt>
                <c:pt idx="524">
                  <c:v>9142.1828550000009</c:v>
                </c:pt>
                <c:pt idx="525">
                  <c:v>9103.3206260000006</c:v>
                </c:pt>
                <c:pt idx="526">
                  <c:v>9187.9536339999995</c:v>
                </c:pt>
                <c:pt idx="527">
                  <c:v>9304.7312399999992</c:v>
                </c:pt>
                <c:pt idx="528">
                  <c:v>9277.7899409999991</c:v>
                </c:pt>
                <c:pt idx="529">
                  <c:v>9355.4957709999999</c:v>
                </c:pt>
                <c:pt idx="530">
                  <c:v>9501.5746479999998</c:v>
                </c:pt>
                <c:pt idx="531">
                  <c:v>9415.9814470000001</c:v>
                </c:pt>
                <c:pt idx="532">
                  <c:v>9335.3000410000004</c:v>
                </c:pt>
                <c:pt idx="533">
                  <c:v>9509.1742410000006</c:v>
                </c:pt>
                <c:pt idx="534">
                  <c:v>9821.6497289999988</c:v>
                </c:pt>
                <c:pt idx="535">
                  <c:v>9753.8485089999995</c:v>
                </c:pt>
                <c:pt idx="536">
                  <c:v>9863.4912589999985</c:v>
                </c:pt>
                <c:pt idx="537">
                  <c:v>10023.128328999999</c:v>
                </c:pt>
                <c:pt idx="538">
                  <c:v>10372.293268999998</c:v>
                </c:pt>
                <c:pt idx="539">
                  <c:v>10128.861379</c:v>
                </c:pt>
                <c:pt idx="540">
                  <c:v>10210.219858999999</c:v>
                </c:pt>
                <c:pt idx="541">
                  <c:v>10364.625689</c:v>
                </c:pt>
                <c:pt idx="542">
                  <c:v>10205.393748999999</c:v>
                </c:pt>
                <c:pt idx="543">
                  <c:v>10054.305279</c:v>
                </c:pt>
                <c:pt idx="544">
                  <c:v>10507.330388999999</c:v>
                </c:pt>
                <c:pt idx="545">
                  <c:v>10713.773869000001</c:v>
                </c:pt>
                <c:pt idx="546">
                  <c:v>10837.416249</c:v>
                </c:pt>
                <c:pt idx="547">
                  <c:v>10921.829469</c:v>
                </c:pt>
                <c:pt idx="548">
                  <c:v>11162.172158999998</c:v>
                </c:pt>
                <c:pt idx="549">
                  <c:v>11106.040418999999</c:v>
                </c:pt>
                <c:pt idx="550">
                  <c:v>11250.582608999999</c:v>
                </c:pt>
                <c:pt idx="551">
                  <c:v>11281.554678999999</c:v>
                </c:pt>
                <c:pt idx="552">
                  <c:v>11309.817518999998</c:v>
                </c:pt>
                <c:pt idx="553">
                  <c:v>11519.835418999999</c:v>
                </c:pt>
                <c:pt idx="554">
                  <c:v>11595.495128999999</c:v>
                </c:pt>
                <c:pt idx="555">
                  <c:v>11675.665238999998</c:v>
                </c:pt>
                <c:pt idx="556">
                  <c:v>11773.577049</c:v>
                </c:pt>
                <c:pt idx="557">
                  <c:v>12038.306419</c:v>
                </c:pt>
                <c:pt idx="558">
                  <c:v>12148.181058999999</c:v>
                </c:pt>
                <c:pt idx="559">
                  <c:v>12019.557038999999</c:v>
                </c:pt>
                <c:pt idx="560">
                  <c:v>12163.764889</c:v>
                </c:pt>
                <c:pt idx="561">
                  <c:v>12233.142829</c:v>
                </c:pt>
                <c:pt idx="562">
                  <c:v>12369.692408999999</c:v>
                </c:pt>
                <c:pt idx="563">
                  <c:v>12633.078818999998</c:v>
                </c:pt>
                <c:pt idx="564">
                  <c:v>12805.023318999998</c:v>
                </c:pt>
                <c:pt idx="565">
                  <c:v>12849.260208999998</c:v>
                </c:pt>
                <c:pt idx="566">
                  <c:v>12881.494218999998</c:v>
                </c:pt>
                <c:pt idx="567">
                  <c:v>13174.082238999999</c:v>
                </c:pt>
                <c:pt idx="568">
                  <c:v>13237.559319</c:v>
                </c:pt>
                <c:pt idx="569">
                  <c:v>13323.376038999999</c:v>
                </c:pt>
                <c:pt idx="570">
                  <c:v>13491.478838999999</c:v>
                </c:pt>
                <c:pt idx="571">
                  <c:v>13904.477558999999</c:v>
                </c:pt>
                <c:pt idx="572">
                  <c:v>13863.930569</c:v>
                </c:pt>
                <c:pt idx="573">
                  <c:v>13994.251468999999</c:v>
                </c:pt>
                <c:pt idx="574">
                  <c:v>14228.163379</c:v>
                </c:pt>
                <c:pt idx="575">
                  <c:v>14545.607468999999</c:v>
                </c:pt>
                <c:pt idx="576">
                  <c:v>14525.812208999998</c:v>
                </c:pt>
                <c:pt idx="577">
                  <c:v>14858.271078999998</c:v>
                </c:pt>
                <c:pt idx="578">
                  <c:v>15104.315328999999</c:v>
                </c:pt>
                <c:pt idx="579">
                  <c:v>15376.022169</c:v>
                </c:pt>
                <c:pt idx="580">
                  <c:v>15358.658598999999</c:v>
                </c:pt>
                <c:pt idx="581">
                  <c:v>15912.905418999999</c:v>
                </c:pt>
                <c:pt idx="582">
                  <c:v>15913.629989000003</c:v>
                </c:pt>
                <c:pt idx="583">
                  <c:v>15999.870459</c:v>
                </c:pt>
                <c:pt idx="584">
                  <c:v>16399.417159000001</c:v>
                </c:pt>
                <c:pt idx="585">
                  <c:v>16634.224069</c:v>
                </c:pt>
                <c:pt idx="586">
                  <c:v>16719.341368999998</c:v>
                </c:pt>
                <c:pt idx="587">
                  <c:v>17146.498049000002</c:v>
                </c:pt>
                <c:pt idx="588">
                  <c:v>17346.229489000001</c:v>
                </c:pt>
                <c:pt idx="589">
                  <c:v>17634.745779000001</c:v>
                </c:pt>
                <c:pt idx="590">
                  <c:v>17806.334509</c:v>
                </c:pt>
                <c:pt idx="591">
                  <c:v>18113.469789000002</c:v>
                </c:pt>
                <c:pt idx="592">
                  <c:v>18338.909459000002</c:v>
                </c:pt>
                <c:pt idx="593">
                  <c:v>18385.335889000002</c:v>
                </c:pt>
                <c:pt idx="594">
                  <c:v>18881.877969000001</c:v>
                </c:pt>
                <c:pt idx="595">
                  <c:v>19200.632439000001</c:v>
                </c:pt>
                <c:pt idx="596">
                  <c:v>19385.678779000002</c:v>
                </c:pt>
                <c:pt idx="597">
                  <c:v>19502.928569000003</c:v>
                </c:pt>
                <c:pt idx="598">
                  <c:v>20068.327049000003</c:v>
                </c:pt>
                <c:pt idx="599">
                  <c:v>20157.320509000001</c:v>
                </c:pt>
                <c:pt idx="600">
                  <c:v>20482.253368999998</c:v>
                </c:pt>
                <c:pt idx="601">
                  <c:v>20823.191939</c:v>
                </c:pt>
                <c:pt idx="602">
                  <c:v>21318.694659000001</c:v>
                </c:pt>
                <c:pt idx="603">
                  <c:v>21375.889049000001</c:v>
                </c:pt>
                <c:pt idx="604">
                  <c:v>21691.277708999998</c:v>
                </c:pt>
                <c:pt idx="605">
                  <c:v>21940.244449000002</c:v>
                </c:pt>
                <c:pt idx="606">
                  <c:v>22265.205249000002</c:v>
                </c:pt>
                <c:pt idx="607">
                  <c:v>22507.106969</c:v>
                </c:pt>
                <c:pt idx="608">
                  <c:v>22935.820829</c:v>
                </c:pt>
                <c:pt idx="609">
                  <c:v>23161.619989000003</c:v>
                </c:pt>
                <c:pt idx="610">
                  <c:v>23458.866489000004</c:v>
                </c:pt>
                <c:pt idx="611">
                  <c:v>23906.311108999998</c:v>
                </c:pt>
                <c:pt idx="612">
                  <c:v>24433.380079000002</c:v>
                </c:pt>
                <c:pt idx="613">
                  <c:v>24626.921949</c:v>
                </c:pt>
                <c:pt idx="614">
                  <c:v>24915.956049</c:v>
                </c:pt>
                <c:pt idx="615">
                  <c:v>25395.965289</c:v>
                </c:pt>
                <c:pt idx="616">
                  <c:v>25840.956808999999</c:v>
                </c:pt>
                <c:pt idx="617">
                  <c:v>25995.796629</c:v>
                </c:pt>
                <c:pt idx="618">
                  <c:v>26433.942929000001</c:v>
                </c:pt>
                <c:pt idx="619">
                  <c:v>26905.877598999999</c:v>
                </c:pt>
                <c:pt idx="620">
                  <c:v>27048.278689000002</c:v>
                </c:pt>
                <c:pt idx="621">
                  <c:v>27258.325459</c:v>
                </c:pt>
                <c:pt idx="622">
                  <c:v>27813.589289</c:v>
                </c:pt>
                <c:pt idx="623">
                  <c:v>27955.900969000002</c:v>
                </c:pt>
                <c:pt idx="624">
                  <c:v>27966.013268999999</c:v>
                </c:pt>
                <c:pt idx="625">
                  <c:v>28556.458739000002</c:v>
                </c:pt>
                <c:pt idx="626">
                  <c:v>28811.248109</c:v>
                </c:pt>
                <c:pt idx="627">
                  <c:v>28749.743558999999</c:v>
                </c:pt>
                <c:pt idx="628">
                  <c:v>29022.399419000001</c:v>
                </c:pt>
                <c:pt idx="629">
                  <c:v>29563.037768999999</c:v>
                </c:pt>
                <c:pt idx="630">
                  <c:v>29542.962179000002</c:v>
                </c:pt>
                <c:pt idx="631">
                  <c:v>29648.980209000001</c:v>
                </c:pt>
                <c:pt idx="632">
                  <c:v>30023.701579</c:v>
                </c:pt>
                <c:pt idx="633">
                  <c:v>30270.965859</c:v>
                </c:pt>
                <c:pt idx="634">
                  <c:v>30455.678789000001</c:v>
                </c:pt>
                <c:pt idx="635">
                  <c:v>30753.264288999999</c:v>
                </c:pt>
                <c:pt idx="636">
                  <c:v>30855.489979000002</c:v>
                </c:pt>
                <c:pt idx="637">
                  <c:v>31065.551649000005</c:v>
                </c:pt>
                <c:pt idx="638">
                  <c:v>31162.699768999999</c:v>
                </c:pt>
                <c:pt idx="639">
                  <c:v>31560.404308999998</c:v>
                </c:pt>
                <c:pt idx="640">
                  <c:v>31675.638719000006</c:v>
                </c:pt>
                <c:pt idx="641">
                  <c:v>31677.642929000001</c:v>
                </c:pt>
                <c:pt idx="642">
                  <c:v>31879.765998999999</c:v>
                </c:pt>
                <c:pt idx="643">
                  <c:v>32036.272899000003</c:v>
                </c:pt>
                <c:pt idx="644">
                  <c:v>32266.827389000005</c:v>
                </c:pt>
                <c:pt idx="645">
                  <c:v>32348.727899000001</c:v>
                </c:pt>
                <c:pt idx="646">
                  <c:v>32418.338669000001</c:v>
                </c:pt>
                <c:pt idx="647">
                  <c:v>32341.612589</c:v>
                </c:pt>
                <c:pt idx="648">
                  <c:v>32504.147009</c:v>
                </c:pt>
                <c:pt idx="649">
                  <c:v>32757.802018999999</c:v>
                </c:pt>
                <c:pt idx="650">
                  <c:v>33137.230288999999</c:v>
                </c:pt>
                <c:pt idx="651">
                  <c:v>32915.240238999999</c:v>
                </c:pt>
                <c:pt idx="652">
                  <c:v>32982.787209000002</c:v>
                </c:pt>
                <c:pt idx="653">
                  <c:v>33161.552709000003</c:v>
                </c:pt>
                <c:pt idx="654">
                  <c:v>33426.528879000005</c:v>
                </c:pt>
                <c:pt idx="655">
                  <c:v>33460.469999000001</c:v>
                </c:pt>
                <c:pt idx="656">
                  <c:v>33548.528419000002</c:v>
                </c:pt>
                <c:pt idx="657">
                  <c:v>33557.793209000003</c:v>
                </c:pt>
                <c:pt idx="658">
                  <c:v>33431.874679</c:v>
                </c:pt>
                <c:pt idx="659">
                  <c:v>33487.131909000003</c:v>
                </c:pt>
                <c:pt idx="660">
                  <c:v>33656.647518999998</c:v>
                </c:pt>
                <c:pt idx="661">
                  <c:v>33601.058739</c:v>
                </c:pt>
                <c:pt idx="662">
                  <c:v>33638.315359</c:v>
                </c:pt>
                <c:pt idx="663">
                  <c:v>33771.095888999997</c:v>
                </c:pt>
                <c:pt idx="664">
                  <c:v>33861.851408999995</c:v>
                </c:pt>
                <c:pt idx="665">
                  <c:v>33564.033079000001</c:v>
                </c:pt>
                <c:pt idx="666">
                  <c:v>33592.661928999994</c:v>
                </c:pt>
                <c:pt idx="667">
                  <c:v>33559.357838999997</c:v>
                </c:pt>
                <c:pt idx="668">
                  <c:v>33607.302319000002</c:v>
                </c:pt>
                <c:pt idx="669">
                  <c:v>33548.781738999998</c:v>
                </c:pt>
                <c:pt idx="670">
                  <c:v>33672.856259</c:v>
                </c:pt>
                <c:pt idx="671">
                  <c:v>33545.365648999999</c:v>
                </c:pt>
                <c:pt idx="672">
                  <c:v>33470.401629</c:v>
                </c:pt>
                <c:pt idx="673">
                  <c:v>33460.917039000007</c:v>
                </c:pt>
                <c:pt idx="674">
                  <c:v>33685.704779</c:v>
                </c:pt>
                <c:pt idx="675">
                  <c:v>33640.442498999997</c:v>
                </c:pt>
                <c:pt idx="676">
                  <c:v>33652.590679000001</c:v>
                </c:pt>
                <c:pt idx="677">
                  <c:v>33703.202469000003</c:v>
                </c:pt>
                <c:pt idx="678">
                  <c:v>33702.390359000005</c:v>
                </c:pt>
                <c:pt idx="679">
                  <c:v>33535.769299</c:v>
                </c:pt>
                <c:pt idx="680">
                  <c:v>33807.216299</c:v>
                </c:pt>
                <c:pt idx="681">
                  <c:v>33941.561438999997</c:v>
                </c:pt>
                <c:pt idx="682">
                  <c:v>33642.178489000005</c:v>
                </c:pt>
                <c:pt idx="683">
                  <c:v>33555.803909000002</c:v>
                </c:pt>
                <c:pt idx="684">
                  <c:v>33720.420759000001</c:v>
                </c:pt>
                <c:pt idx="685">
                  <c:v>33592.382529000002</c:v>
                </c:pt>
                <c:pt idx="686">
                  <c:v>33646.656288999999</c:v>
                </c:pt>
                <c:pt idx="687">
                  <c:v>33815.587028999995</c:v>
                </c:pt>
                <c:pt idx="688">
                  <c:v>33784.085969000007</c:v>
                </c:pt>
                <c:pt idx="689">
                  <c:v>33873.053359000005</c:v>
                </c:pt>
                <c:pt idx="690">
                  <c:v>33975.342379000002</c:v>
                </c:pt>
                <c:pt idx="691">
                  <c:v>34118.091779000002</c:v>
                </c:pt>
                <c:pt idx="692">
                  <c:v>34136.949199000002</c:v>
                </c:pt>
                <c:pt idx="693">
                  <c:v>34192.273479000003</c:v>
                </c:pt>
                <c:pt idx="694">
                  <c:v>34307.813359</c:v>
                </c:pt>
                <c:pt idx="695">
                  <c:v>34239.387229</c:v>
                </c:pt>
                <c:pt idx="696">
                  <c:v>34196.140329000002</c:v>
                </c:pt>
                <c:pt idx="697">
                  <c:v>34273.585389</c:v>
                </c:pt>
                <c:pt idx="698">
                  <c:v>34535.454668999999</c:v>
                </c:pt>
                <c:pt idx="699">
                  <c:v>34549.953499000003</c:v>
                </c:pt>
                <c:pt idx="700">
                  <c:v>34548.355348999998</c:v>
                </c:pt>
                <c:pt idx="701">
                  <c:v>34726.282669</c:v>
                </c:pt>
                <c:pt idx="702">
                  <c:v>34776.544289000005</c:v>
                </c:pt>
                <c:pt idx="703">
                  <c:v>34925.339828999997</c:v>
                </c:pt>
                <c:pt idx="704">
                  <c:v>35176.085399000003</c:v>
                </c:pt>
                <c:pt idx="705">
                  <c:v>35373.771648999995</c:v>
                </c:pt>
                <c:pt idx="706">
                  <c:v>35523.304799000005</c:v>
                </c:pt>
                <c:pt idx="707">
                  <c:v>35696.571778999998</c:v>
                </c:pt>
                <c:pt idx="708">
                  <c:v>35819.375978999997</c:v>
                </c:pt>
                <c:pt idx="709">
                  <c:v>36149.965689000004</c:v>
                </c:pt>
                <c:pt idx="710">
                  <c:v>36318.076859000001</c:v>
                </c:pt>
                <c:pt idx="711">
                  <c:v>36435.647019000004</c:v>
                </c:pt>
                <c:pt idx="712">
                  <c:v>36724.222909000004</c:v>
                </c:pt>
                <c:pt idx="713">
                  <c:v>36728.197799000001</c:v>
                </c:pt>
                <c:pt idx="714">
                  <c:v>36845.432678999998</c:v>
                </c:pt>
                <c:pt idx="715">
                  <c:v>37265.451709000001</c:v>
                </c:pt>
                <c:pt idx="716">
                  <c:v>37365.580069000003</c:v>
                </c:pt>
                <c:pt idx="717">
                  <c:v>37665.763959000004</c:v>
                </c:pt>
                <c:pt idx="718">
                  <c:v>37916.625009000003</c:v>
                </c:pt>
                <c:pt idx="719">
                  <c:v>38206.754339000006</c:v>
                </c:pt>
                <c:pt idx="720">
                  <c:v>38193.771698999997</c:v>
                </c:pt>
                <c:pt idx="721">
                  <c:v>38412.081169000005</c:v>
                </c:pt>
                <c:pt idx="722">
                  <c:v>39032.923149000002</c:v>
                </c:pt>
                <c:pt idx="723">
                  <c:v>39209.352889000002</c:v>
                </c:pt>
                <c:pt idx="724">
                  <c:v>39498.785599000003</c:v>
                </c:pt>
                <c:pt idx="725">
                  <c:v>39942.624139</c:v>
                </c:pt>
                <c:pt idx="726">
                  <c:v>40349.675429000003</c:v>
                </c:pt>
                <c:pt idx="727">
                  <c:v>40449.807508999998</c:v>
                </c:pt>
                <c:pt idx="728">
                  <c:v>41009.737268999997</c:v>
                </c:pt>
                <c:pt idx="729">
                  <c:v>41289.286778999995</c:v>
                </c:pt>
                <c:pt idx="730">
                  <c:v>41557.902559000002</c:v>
                </c:pt>
                <c:pt idx="731">
                  <c:v>41896.713989000003</c:v>
                </c:pt>
                <c:pt idx="732">
                  <c:v>42404.530659000004</c:v>
                </c:pt>
                <c:pt idx="733">
                  <c:v>42760.038839000001</c:v>
                </c:pt>
                <c:pt idx="734">
                  <c:v>43117.070658999997</c:v>
                </c:pt>
                <c:pt idx="735">
                  <c:v>43552.396909000003</c:v>
                </c:pt>
                <c:pt idx="736">
                  <c:v>44145.623309000002</c:v>
                </c:pt>
                <c:pt idx="737">
                  <c:v>44455.608439000003</c:v>
                </c:pt>
                <c:pt idx="738">
                  <c:v>44814.212338999998</c:v>
                </c:pt>
                <c:pt idx="739">
                  <c:v>45418.048368999996</c:v>
                </c:pt>
                <c:pt idx="740">
                  <c:v>46015.674339000005</c:v>
                </c:pt>
                <c:pt idx="741">
                  <c:v>46306.276779000007</c:v>
                </c:pt>
                <c:pt idx="742">
                  <c:v>46941.606418999996</c:v>
                </c:pt>
                <c:pt idx="743">
                  <c:v>47484.284358999997</c:v>
                </c:pt>
                <c:pt idx="744">
                  <c:v>47996.798619000001</c:v>
                </c:pt>
                <c:pt idx="745">
                  <c:v>48588.769598999999</c:v>
                </c:pt>
                <c:pt idx="746">
                  <c:v>49314.903179000001</c:v>
                </c:pt>
                <c:pt idx="747">
                  <c:v>49914.343369000002</c:v>
                </c:pt>
                <c:pt idx="748">
                  <c:v>50516.532819</c:v>
                </c:pt>
                <c:pt idx="749">
                  <c:v>51167.843949000002</c:v>
                </c:pt>
                <c:pt idx="750">
                  <c:v>51972.845659000006</c:v>
                </c:pt>
                <c:pt idx="751">
                  <c:v>52441.606389</c:v>
                </c:pt>
                <c:pt idx="752">
                  <c:v>52997.352639000004</c:v>
                </c:pt>
                <c:pt idx="753">
                  <c:v>54003.218279000001</c:v>
                </c:pt>
                <c:pt idx="754">
                  <c:v>54812.261919000004</c:v>
                </c:pt>
                <c:pt idx="755">
                  <c:v>55399.386298999998</c:v>
                </c:pt>
                <c:pt idx="756">
                  <c:v>56183.619508999996</c:v>
                </c:pt>
                <c:pt idx="757">
                  <c:v>57146.372359000001</c:v>
                </c:pt>
                <c:pt idx="758">
                  <c:v>57917.988018999997</c:v>
                </c:pt>
                <c:pt idx="759">
                  <c:v>58709.511619000004</c:v>
                </c:pt>
                <c:pt idx="760">
                  <c:v>59810.252948999994</c:v>
                </c:pt>
                <c:pt idx="761">
                  <c:v>60592.876838999997</c:v>
                </c:pt>
                <c:pt idx="762">
                  <c:v>61201.265168999998</c:v>
                </c:pt>
                <c:pt idx="763">
                  <c:v>62232.254159000004</c:v>
                </c:pt>
                <c:pt idx="764">
                  <c:v>63080.301598999991</c:v>
                </c:pt>
                <c:pt idx="765">
                  <c:v>63771.901738999994</c:v>
                </c:pt>
                <c:pt idx="766">
                  <c:v>64620.493068999989</c:v>
                </c:pt>
                <c:pt idx="767">
                  <c:v>65786.762249000007</c:v>
                </c:pt>
                <c:pt idx="768">
                  <c:v>66503.455948999996</c:v>
                </c:pt>
                <c:pt idx="769">
                  <c:v>67103.801378999982</c:v>
                </c:pt>
                <c:pt idx="770">
                  <c:v>68125.097168999986</c:v>
                </c:pt>
                <c:pt idx="771">
                  <c:v>68903.772248999987</c:v>
                </c:pt>
                <c:pt idx="772">
                  <c:v>69317.570038999998</c:v>
                </c:pt>
                <c:pt idx="773">
                  <c:v>70239.840158999985</c:v>
                </c:pt>
                <c:pt idx="774">
                  <c:v>70873.772808999987</c:v>
                </c:pt>
                <c:pt idx="775">
                  <c:v>71385.411628999995</c:v>
                </c:pt>
                <c:pt idx="776">
                  <c:v>72038.939308999994</c:v>
                </c:pt>
                <c:pt idx="777">
                  <c:v>72662.634858999998</c:v>
                </c:pt>
                <c:pt idx="778">
                  <c:v>73075.963269</c:v>
                </c:pt>
                <c:pt idx="779">
                  <c:v>73330.326088999995</c:v>
                </c:pt>
                <c:pt idx="780">
                  <c:v>73790.06416899999</c:v>
                </c:pt>
                <c:pt idx="781">
                  <c:v>74083.028449000005</c:v>
                </c:pt>
                <c:pt idx="782">
                  <c:v>74152.527468999993</c:v>
                </c:pt>
                <c:pt idx="783">
                  <c:v>74408.872138999999</c:v>
                </c:pt>
                <c:pt idx="784">
                  <c:v>74549.218729</c:v>
                </c:pt>
                <c:pt idx="785">
                  <c:v>74527.880268999987</c:v>
                </c:pt>
                <c:pt idx="786">
                  <c:v>74530.093088999987</c:v>
                </c:pt>
                <c:pt idx="787">
                  <c:v>74577.948168999996</c:v>
                </c:pt>
                <c:pt idx="788">
                  <c:v>74369.793848999994</c:v>
                </c:pt>
                <c:pt idx="789">
                  <c:v>74001.958678999988</c:v>
                </c:pt>
                <c:pt idx="790">
                  <c:v>73819.90374899999</c:v>
                </c:pt>
                <c:pt idx="791">
                  <c:v>73455.078618999993</c:v>
                </c:pt>
                <c:pt idx="792">
                  <c:v>73110.966098999983</c:v>
                </c:pt>
                <c:pt idx="793">
                  <c:v>72647.115298999983</c:v>
                </c:pt>
                <c:pt idx="794">
                  <c:v>72262.248108999993</c:v>
                </c:pt>
                <c:pt idx="795">
                  <c:v>71777.319619000002</c:v>
                </c:pt>
                <c:pt idx="796">
                  <c:v>71358.790708999994</c:v>
                </c:pt>
                <c:pt idx="797">
                  <c:v>70908.023128999994</c:v>
                </c:pt>
                <c:pt idx="798">
                  <c:v>70567.814718999987</c:v>
                </c:pt>
                <c:pt idx="799">
                  <c:v>69869.792178999996</c:v>
                </c:pt>
                <c:pt idx="800">
                  <c:v>69263.240408999991</c:v>
                </c:pt>
                <c:pt idx="801">
                  <c:v>68986.473688999991</c:v>
                </c:pt>
                <c:pt idx="802">
                  <c:v>68635.603499000004</c:v>
                </c:pt>
                <c:pt idx="803">
                  <c:v>68014.046268999999</c:v>
                </c:pt>
                <c:pt idx="804">
                  <c:v>67729.568199000001</c:v>
                </c:pt>
                <c:pt idx="805">
                  <c:v>67340.565928999989</c:v>
                </c:pt>
                <c:pt idx="806">
                  <c:v>66773.003058999995</c:v>
                </c:pt>
                <c:pt idx="807">
                  <c:v>66573.446698999993</c:v>
                </c:pt>
                <c:pt idx="808">
                  <c:v>66474.353978999992</c:v>
                </c:pt>
                <c:pt idx="809">
                  <c:v>66164.059648999988</c:v>
                </c:pt>
                <c:pt idx="810">
                  <c:v>65970.515918999998</c:v>
                </c:pt>
                <c:pt idx="811">
                  <c:v>66072.328098999991</c:v>
                </c:pt>
                <c:pt idx="812">
                  <c:v>65943.708728999991</c:v>
                </c:pt>
                <c:pt idx="813">
                  <c:v>65942.233519000001</c:v>
                </c:pt>
                <c:pt idx="814">
                  <c:v>66192.178138999996</c:v>
                </c:pt>
                <c:pt idx="815">
                  <c:v>66676.398828999998</c:v>
                </c:pt>
                <c:pt idx="816">
                  <c:v>66874.636428999991</c:v>
                </c:pt>
                <c:pt idx="817">
                  <c:v>67241.11557899999</c:v>
                </c:pt>
                <c:pt idx="818">
                  <c:v>67966.30294899999</c:v>
                </c:pt>
                <c:pt idx="819">
                  <c:v>68694.254468999992</c:v>
                </c:pt>
                <c:pt idx="820">
                  <c:v>69413.064138999995</c:v>
                </c:pt>
                <c:pt idx="821">
                  <c:v>70422.476248999999</c:v>
                </c:pt>
                <c:pt idx="822">
                  <c:v>71452.891538999989</c:v>
                </c:pt>
                <c:pt idx="823">
                  <c:v>72743.183088999984</c:v>
                </c:pt>
                <c:pt idx="824">
                  <c:v>74054.120198999997</c:v>
                </c:pt>
                <c:pt idx="825">
                  <c:v>75656.829488999982</c:v>
                </c:pt>
                <c:pt idx="826">
                  <c:v>77222.211368999997</c:v>
                </c:pt>
                <c:pt idx="827">
                  <c:v>78897.839498999994</c:v>
                </c:pt>
                <c:pt idx="828">
                  <c:v>80880.446448999995</c:v>
                </c:pt>
                <c:pt idx="829">
                  <c:v>82805.818039000005</c:v>
                </c:pt>
                <c:pt idx="830">
                  <c:v>84922.475828999988</c:v>
                </c:pt>
                <c:pt idx="831">
                  <c:v>87337.901898999989</c:v>
                </c:pt>
                <c:pt idx="832">
                  <c:v>89748.11256899999</c:v>
                </c:pt>
                <c:pt idx="833">
                  <c:v>92355.182478999996</c:v>
                </c:pt>
                <c:pt idx="834">
                  <c:v>95018.772498999999</c:v>
                </c:pt>
                <c:pt idx="835">
                  <c:v>98007.252529000005</c:v>
                </c:pt>
                <c:pt idx="836">
                  <c:v>100970.05785899999</c:v>
                </c:pt>
                <c:pt idx="837">
                  <c:v>104061.00575900001</c:v>
                </c:pt>
                <c:pt idx="838">
                  <c:v>107408.25355899999</c:v>
                </c:pt>
                <c:pt idx="839">
                  <c:v>110869.19725899999</c:v>
                </c:pt>
                <c:pt idx="840">
                  <c:v>114435.790159</c:v>
                </c:pt>
                <c:pt idx="841">
                  <c:v>118065.25855899999</c:v>
                </c:pt>
                <c:pt idx="842">
                  <c:v>121827.25785899999</c:v>
                </c:pt>
                <c:pt idx="843">
                  <c:v>125918.31955900001</c:v>
                </c:pt>
                <c:pt idx="844">
                  <c:v>129846.578559</c:v>
                </c:pt>
                <c:pt idx="845">
                  <c:v>134122.72005900001</c:v>
                </c:pt>
                <c:pt idx="846">
                  <c:v>138380.92055899999</c:v>
                </c:pt>
                <c:pt idx="847">
                  <c:v>142571.320859</c:v>
                </c:pt>
                <c:pt idx="848">
                  <c:v>147126.24815899998</c:v>
                </c:pt>
                <c:pt idx="849">
                  <c:v>151687.19565900002</c:v>
                </c:pt>
                <c:pt idx="850">
                  <c:v>156331.842859</c:v>
                </c:pt>
                <c:pt idx="851">
                  <c:v>160926.46685900001</c:v>
                </c:pt>
                <c:pt idx="852">
                  <c:v>165725.56465900003</c:v>
                </c:pt>
                <c:pt idx="853">
                  <c:v>170625.09625900001</c:v>
                </c:pt>
                <c:pt idx="854">
                  <c:v>175089.36495900003</c:v>
                </c:pt>
                <c:pt idx="855">
                  <c:v>180026.84985900001</c:v>
                </c:pt>
                <c:pt idx="856">
                  <c:v>185000.69355900001</c:v>
                </c:pt>
                <c:pt idx="857">
                  <c:v>189608.40075900001</c:v>
                </c:pt>
                <c:pt idx="858">
                  <c:v>194181.95455900001</c:v>
                </c:pt>
                <c:pt idx="859">
                  <c:v>198918.78035900003</c:v>
                </c:pt>
                <c:pt idx="860">
                  <c:v>203607.326459</c:v>
                </c:pt>
                <c:pt idx="861">
                  <c:v>207982.65015900001</c:v>
                </c:pt>
                <c:pt idx="862">
                  <c:v>212736.79105900001</c:v>
                </c:pt>
                <c:pt idx="863">
                  <c:v>217227.55405900002</c:v>
                </c:pt>
                <c:pt idx="864">
                  <c:v>221496.81125900001</c:v>
                </c:pt>
                <c:pt idx="865">
                  <c:v>225515.16265900002</c:v>
                </c:pt>
                <c:pt idx="866">
                  <c:v>229615.06815900002</c:v>
                </c:pt>
                <c:pt idx="867">
                  <c:v>233346.94475900001</c:v>
                </c:pt>
                <c:pt idx="868">
                  <c:v>236984.03505900002</c:v>
                </c:pt>
                <c:pt idx="869">
                  <c:v>240553.31025900002</c:v>
                </c:pt>
                <c:pt idx="870">
                  <c:v>243926.873559</c:v>
                </c:pt>
                <c:pt idx="871">
                  <c:v>246884.992459</c:v>
                </c:pt>
                <c:pt idx="872">
                  <c:v>249661.317159</c:v>
                </c:pt>
                <c:pt idx="873">
                  <c:v>252377.560459</c:v>
                </c:pt>
                <c:pt idx="874">
                  <c:v>254786.72055899998</c:v>
                </c:pt>
                <c:pt idx="875">
                  <c:v>256727.65645899996</c:v>
                </c:pt>
                <c:pt idx="876">
                  <c:v>258730.25325899996</c:v>
                </c:pt>
                <c:pt idx="877">
                  <c:v>260387.62005899995</c:v>
                </c:pt>
                <c:pt idx="878">
                  <c:v>261802.96215900002</c:v>
                </c:pt>
                <c:pt idx="879">
                  <c:v>262885.024859</c:v>
                </c:pt>
                <c:pt idx="880">
                  <c:v>263616.94005899999</c:v>
                </c:pt>
                <c:pt idx="881">
                  <c:v>263996.59185899998</c:v>
                </c:pt>
                <c:pt idx="882">
                  <c:v>264240.82195900002</c:v>
                </c:pt>
                <c:pt idx="883">
                  <c:v>264237.90125900001</c:v>
                </c:pt>
                <c:pt idx="884">
                  <c:v>264027.31805899995</c:v>
                </c:pt>
                <c:pt idx="885">
                  <c:v>263423.70185899996</c:v>
                </c:pt>
                <c:pt idx="886">
                  <c:v>262326.61875899998</c:v>
                </c:pt>
                <c:pt idx="887">
                  <c:v>261518.29035899998</c:v>
                </c:pt>
                <c:pt idx="888">
                  <c:v>260051.420059</c:v>
                </c:pt>
                <c:pt idx="889">
                  <c:v>258199.56335899996</c:v>
                </c:pt>
                <c:pt idx="890">
                  <c:v>256654.07445899997</c:v>
                </c:pt>
                <c:pt idx="891">
                  <c:v>254383.73355899996</c:v>
                </c:pt>
                <c:pt idx="892">
                  <c:v>251871.54685899999</c:v>
                </c:pt>
                <c:pt idx="893">
                  <c:v>249279.71335900002</c:v>
                </c:pt>
                <c:pt idx="894">
                  <c:v>246636.20265900003</c:v>
                </c:pt>
                <c:pt idx="895">
                  <c:v>243605.82795900002</c:v>
                </c:pt>
                <c:pt idx="896">
                  <c:v>239960.21425900003</c:v>
                </c:pt>
                <c:pt idx="897">
                  <c:v>236764.809159</c:v>
                </c:pt>
                <c:pt idx="898">
                  <c:v>233273.25855900001</c:v>
                </c:pt>
                <c:pt idx="899">
                  <c:v>229296.391959</c:v>
                </c:pt>
                <c:pt idx="900">
                  <c:v>225416.94905900001</c:v>
                </c:pt>
                <c:pt idx="901">
                  <c:v>221453.28495900001</c:v>
                </c:pt>
                <c:pt idx="902">
                  <c:v>216971.537159</c:v>
                </c:pt>
                <c:pt idx="903">
                  <c:v>212505.76345900001</c:v>
                </c:pt>
                <c:pt idx="904">
                  <c:v>208059.85305900002</c:v>
                </c:pt>
                <c:pt idx="905">
                  <c:v>203658.91425900001</c:v>
                </c:pt>
                <c:pt idx="906">
                  <c:v>199066.98735899999</c:v>
                </c:pt>
                <c:pt idx="907">
                  <c:v>194512.59645900002</c:v>
                </c:pt>
                <c:pt idx="908">
                  <c:v>189855.92395900001</c:v>
                </c:pt>
                <c:pt idx="909">
                  <c:v>184873.91445899999</c:v>
                </c:pt>
                <c:pt idx="910">
                  <c:v>179979.374759</c:v>
                </c:pt>
                <c:pt idx="911">
                  <c:v>175292.21445900001</c:v>
                </c:pt>
                <c:pt idx="912">
                  <c:v>170526.331359</c:v>
                </c:pt>
                <c:pt idx="913">
                  <c:v>165525.32285900001</c:v>
                </c:pt>
                <c:pt idx="914">
                  <c:v>160799.53875900002</c:v>
                </c:pt>
                <c:pt idx="915">
                  <c:v>155946.02195900001</c:v>
                </c:pt>
                <c:pt idx="916">
                  <c:v>150958.78215900002</c:v>
                </c:pt>
                <c:pt idx="917">
                  <c:v>146288.534759</c:v>
                </c:pt>
                <c:pt idx="918">
                  <c:v>141784.450159</c:v>
                </c:pt>
                <c:pt idx="919">
                  <c:v>136830.141859</c:v>
                </c:pt>
                <c:pt idx="920">
                  <c:v>132138.615559</c:v>
                </c:pt>
                <c:pt idx="921">
                  <c:v>127539.923459</c:v>
                </c:pt>
                <c:pt idx="922">
                  <c:v>123054.38345899999</c:v>
                </c:pt>
                <c:pt idx="923">
                  <c:v>118603.019159</c:v>
                </c:pt>
                <c:pt idx="924">
                  <c:v>114425.20295899999</c:v>
                </c:pt>
                <c:pt idx="925">
                  <c:v>110271.295659</c:v>
                </c:pt>
                <c:pt idx="926">
                  <c:v>105943.70785899999</c:v>
                </c:pt>
                <c:pt idx="927">
                  <c:v>101927.47235899999</c:v>
                </c:pt>
                <c:pt idx="928">
                  <c:v>98125.984978999986</c:v>
                </c:pt>
                <c:pt idx="929">
                  <c:v>94073.129908999996</c:v>
                </c:pt>
                <c:pt idx="930">
                  <c:v>90118.957768999986</c:v>
                </c:pt>
                <c:pt idx="931">
                  <c:v>86567.586379</c:v>
                </c:pt>
                <c:pt idx="932">
                  <c:v>82917.830059</c:v>
                </c:pt>
                <c:pt idx="933">
                  <c:v>79339.755788999988</c:v>
                </c:pt>
                <c:pt idx="934">
                  <c:v>75949.018908999991</c:v>
                </c:pt>
                <c:pt idx="935">
                  <c:v>72647.569789000001</c:v>
                </c:pt>
                <c:pt idx="936">
                  <c:v>69483.852098999982</c:v>
                </c:pt>
                <c:pt idx="937">
                  <c:v>66457.538019</c:v>
                </c:pt>
                <c:pt idx="938">
                  <c:v>63302.053228999997</c:v>
                </c:pt>
                <c:pt idx="939">
                  <c:v>60419.393789000002</c:v>
                </c:pt>
                <c:pt idx="940">
                  <c:v>57576.177728999995</c:v>
                </c:pt>
                <c:pt idx="941">
                  <c:v>54787.134839000006</c:v>
                </c:pt>
                <c:pt idx="942">
                  <c:v>52153.850059000004</c:v>
                </c:pt>
                <c:pt idx="943">
                  <c:v>49936.922358999997</c:v>
                </c:pt>
                <c:pt idx="944">
                  <c:v>47398.781489000001</c:v>
                </c:pt>
                <c:pt idx="945">
                  <c:v>45091.999779000005</c:v>
                </c:pt>
                <c:pt idx="946">
                  <c:v>42888.661929000002</c:v>
                </c:pt>
                <c:pt idx="947">
                  <c:v>40743.025109000002</c:v>
                </c:pt>
                <c:pt idx="948">
                  <c:v>38660.572929000002</c:v>
                </c:pt>
                <c:pt idx="949">
                  <c:v>36952.795549000002</c:v>
                </c:pt>
                <c:pt idx="950">
                  <c:v>34889.994279000006</c:v>
                </c:pt>
                <c:pt idx="951">
                  <c:v>32852.256758999996</c:v>
                </c:pt>
                <c:pt idx="952">
                  <c:v>31267.052598999999</c:v>
                </c:pt>
                <c:pt idx="953">
                  <c:v>29535.364449000001</c:v>
                </c:pt>
                <c:pt idx="954">
                  <c:v>27839.303109000004</c:v>
                </c:pt>
                <c:pt idx="955">
                  <c:v>26205.334899000001</c:v>
                </c:pt>
                <c:pt idx="956">
                  <c:v>24790.406319000002</c:v>
                </c:pt>
                <c:pt idx="957">
                  <c:v>23452.468299000004</c:v>
                </c:pt>
                <c:pt idx="958">
                  <c:v>21895.915359000002</c:v>
                </c:pt>
                <c:pt idx="959">
                  <c:v>20874.803969000004</c:v>
                </c:pt>
                <c:pt idx="960">
                  <c:v>19628.068519</c:v>
                </c:pt>
                <c:pt idx="961">
                  <c:v>18547.002309000003</c:v>
                </c:pt>
                <c:pt idx="962">
                  <c:v>17350.245359</c:v>
                </c:pt>
                <c:pt idx="963">
                  <c:v>16334.455549</c:v>
                </c:pt>
                <c:pt idx="964">
                  <c:v>15249.417248999998</c:v>
                </c:pt>
                <c:pt idx="965">
                  <c:v>14137.939638999998</c:v>
                </c:pt>
                <c:pt idx="966">
                  <c:v>13506.363229000001</c:v>
                </c:pt>
                <c:pt idx="967">
                  <c:v>12829.489159000001</c:v>
                </c:pt>
                <c:pt idx="968">
                  <c:v>11576.365768999998</c:v>
                </c:pt>
                <c:pt idx="969">
                  <c:v>10964.706628999998</c:v>
                </c:pt>
                <c:pt idx="970">
                  <c:v>10241.754439</c:v>
                </c:pt>
                <c:pt idx="971">
                  <c:v>9345.0407439999999</c:v>
                </c:pt>
                <c:pt idx="972">
                  <c:v>8895.8433769999992</c:v>
                </c:pt>
                <c:pt idx="973">
                  <c:v>8199.052040999999</c:v>
                </c:pt>
                <c:pt idx="974">
                  <c:v>7465.9801030000008</c:v>
                </c:pt>
                <c:pt idx="975">
                  <c:v>6946.7230639999998</c:v>
                </c:pt>
                <c:pt idx="976">
                  <c:v>6562.8752050000003</c:v>
                </c:pt>
                <c:pt idx="977">
                  <c:v>6257.0973240000003</c:v>
                </c:pt>
                <c:pt idx="978">
                  <c:v>5437.7565100000002</c:v>
                </c:pt>
                <c:pt idx="979">
                  <c:v>5208.400165</c:v>
                </c:pt>
                <c:pt idx="980">
                  <c:v>4672.0901450000001</c:v>
                </c:pt>
                <c:pt idx="981">
                  <c:v>4335.8487020000002</c:v>
                </c:pt>
                <c:pt idx="982">
                  <c:v>3805.5014740000001</c:v>
                </c:pt>
                <c:pt idx="983">
                  <c:v>3618.7973750000006</c:v>
                </c:pt>
                <c:pt idx="984">
                  <c:v>3394.2366429999997</c:v>
                </c:pt>
                <c:pt idx="985">
                  <c:v>2972.640883</c:v>
                </c:pt>
                <c:pt idx="986">
                  <c:v>2625.567227</c:v>
                </c:pt>
                <c:pt idx="987">
                  <c:v>2498.4824410000001</c:v>
                </c:pt>
                <c:pt idx="988">
                  <c:v>1860.441495</c:v>
                </c:pt>
                <c:pt idx="989">
                  <c:v>1540.693309</c:v>
                </c:pt>
                <c:pt idx="990">
                  <c:v>1592.196029</c:v>
                </c:pt>
                <c:pt idx="991">
                  <c:v>1479.2151919999999</c:v>
                </c:pt>
                <c:pt idx="992">
                  <c:v>1289.7147970000001</c:v>
                </c:pt>
                <c:pt idx="993">
                  <c:v>921.1639120000001</c:v>
                </c:pt>
                <c:pt idx="994">
                  <c:v>703.52022899999997</c:v>
                </c:pt>
                <c:pt idx="995">
                  <c:v>422.91919820000004</c:v>
                </c:pt>
                <c:pt idx="996">
                  <c:v>234.1900545</c:v>
                </c:pt>
                <c:pt idx="997">
                  <c:v>300.26186150000007</c:v>
                </c:pt>
                <c:pt idx="998">
                  <c:v>257.18056720000004</c:v>
                </c:pt>
                <c:pt idx="999">
                  <c:v>0</c:v>
                </c:pt>
                <c:pt idx="1000">
                  <c:v>67.202083300000027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4D-457C-A380-0C70EE1BC746}"/>
            </c:ext>
          </c:extLst>
        </c:ser>
        <c:ser>
          <c:idx val="2"/>
          <c:order val="1"/>
          <c:tx>
            <c:strRef>
              <c:f>origin!$C$1</c:f>
              <c:strCache>
                <c:ptCount val="1"/>
                <c:pt idx="0">
                  <c:v>fitting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origin!$C$2:$C$1251</c:f>
              <c:numCache>
                <c:formatCode>General</c:formatCode>
                <c:ptCount val="1250"/>
                <c:pt idx="0">
                  <c:v>346049.59204945044</c:v>
                </c:pt>
                <c:pt idx="1">
                  <c:v>346127.06891786581</c:v>
                </c:pt>
                <c:pt idx="2">
                  <c:v>346145.23069927027</c:v>
                </c:pt>
                <c:pt idx="3">
                  <c:v>346258.57882145385</c:v>
                </c:pt>
                <c:pt idx="4">
                  <c:v>346326.23925354402</c:v>
                </c:pt>
                <c:pt idx="5">
                  <c:v>347273.5299135329</c:v>
                </c:pt>
                <c:pt idx="6">
                  <c:v>348767.74727087852</c:v>
                </c:pt>
                <c:pt idx="7">
                  <c:v>350417.53732855601</c:v>
                </c:pt>
                <c:pt idx="8">
                  <c:v>352089.45623330335</c:v>
                </c:pt>
                <c:pt idx="9">
                  <c:v>354053.84204658453</c:v>
                </c:pt>
                <c:pt idx="10">
                  <c:v>356088.49825613014</c:v>
                </c:pt>
                <c:pt idx="11">
                  <c:v>358030.4786990874</c:v>
                </c:pt>
                <c:pt idx="12">
                  <c:v>360216.89549131313</c:v>
                </c:pt>
                <c:pt idx="13">
                  <c:v>362407.47815619101</c:v>
                </c:pt>
                <c:pt idx="14">
                  <c:v>364721.95113637066</c:v>
                </c:pt>
                <c:pt idx="15">
                  <c:v>367042.11672587018</c:v>
                </c:pt>
                <c:pt idx="16">
                  <c:v>369282.91707368934</c:v>
                </c:pt>
                <c:pt idx="17">
                  <c:v>371730.84059672977</c:v>
                </c:pt>
                <c:pt idx="18">
                  <c:v>374166.58230595093</c:v>
                </c:pt>
                <c:pt idx="19">
                  <c:v>376709.89871478709</c:v>
                </c:pt>
                <c:pt idx="20">
                  <c:v>379283.96839012078</c:v>
                </c:pt>
                <c:pt idx="21">
                  <c:v>381756.55915839993</c:v>
                </c:pt>
                <c:pt idx="22">
                  <c:v>384241.92631916725</c:v>
                </c:pt>
                <c:pt idx="23">
                  <c:v>386721.15089511464</c:v>
                </c:pt>
                <c:pt idx="24">
                  <c:v>389205.94741194561</c:v>
                </c:pt>
                <c:pt idx="25">
                  <c:v>391739.21310742409</c:v>
                </c:pt>
                <c:pt idx="26">
                  <c:v>394275.39651203295</c:v>
                </c:pt>
                <c:pt idx="27">
                  <c:v>397014.32087981328</c:v>
                </c:pt>
                <c:pt idx="28">
                  <c:v>399799.52520380844</c:v>
                </c:pt>
                <c:pt idx="29">
                  <c:v>402549.64629888564</c:v>
                </c:pt>
                <c:pt idx="30">
                  <c:v>405394.90460422903</c:v>
                </c:pt>
                <c:pt idx="31">
                  <c:v>408082.58583727828</c:v>
                </c:pt>
                <c:pt idx="32">
                  <c:v>411024.86571023765</c:v>
                </c:pt>
                <c:pt idx="33">
                  <c:v>414072.54652021651</c:v>
                </c:pt>
                <c:pt idx="34">
                  <c:v>417034.93993106362</c:v>
                </c:pt>
                <c:pt idx="35">
                  <c:v>420355.1213427583</c:v>
                </c:pt>
                <c:pt idx="36">
                  <c:v>423687.01068827428</c:v>
                </c:pt>
                <c:pt idx="37">
                  <c:v>427081.53910066653</c:v>
                </c:pt>
                <c:pt idx="38">
                  <c:v>430528.17610594159</c:v>
                </c:pt>
                <c:pt idx="39">
                  <c:v>433959.8990024823</c:v>
                </c:pt>
                <c:pt idx="40">
                  <c:v>437414.94435920758</c:v>
                </c:pt>
                <c:pt idx="41">
                  <c:v>440915.08380187256</c:v>
                </c:pt>
                <c:pt idx="42">
                  <c:v>444574.96898214892</c:v>
                </c:pt>
                <c:pt idx="43">
                  <c:v>448271.59516275296</c:v>
                </c:pt>
                <c:pt idx="44">
                  <c:v>452056.03568580374</c:v>
                </c:pt>
                <c:pt idx="45">
                  <c:v>455845.305197404</c:v>
                </c:pt>
                <c:pt idx="46">
                  <c:v>459645.29707617901</c:v>
                </c:pt>
                <c:pt idx="47">
                  <c:v>463423.22400876996</c:v>
                </c:pt>
                <c:pt idx="48">
                  <c:v>467300.62576167838</c:v>
                </c:pt>
                <c:pt idx="49">
                  <c:v>471174.22706967976</c:v>
                </c:pt>
                <c:pt idx="50">
                  <c:v>474984.96852993546</c:v>
                </c:pt>
                <c:pt idx="51">
                  <c:v>478864.62309676246</c:v>
                </c:pt>
                <c:pt idx="52">
                  <c:v>482723.30070005334</c:v>
                </c:pt>
                <c:pt idx="53">
                  <c:v>486403.67752491642</c:v>
                </c:pt>
                <c:pt idx="54">
                  <c:v>490003.44833162474</c:v>
                </c:pt>
                <c:pt idx="55">
                  <c:v>493598.75965700764</c:v>
                </c:pt>
                <c:pt idx="56">
                  <c:v>497070.15242930606</c:v>
                </c:pt>
                <c:pt idx="57">
                  <c:v>500410.33185739024</c:v>
                </c:pt>
                <c:pt idx="58">
                  <c:v>503819.68355912081</c:v>
                </c:pt>
                <c:pt idx="59">
                  <c:v>506940.48590732843</c:v>
                </c:pt>
                <c:pt idx="60">
                  <c:v>510177.47476717812</c:v>
                </c:pt>
                <c:pt idx="61">
                  <c:v>513224.0199710587</c:v>
                </c:pt>
                <c:pt idx="62">
                  <c:v>516135.55749918654</c:v>
                </c:pt>
                <c:pt idx="63">
                  <c:v>518500.92025300569</c:v>
                </c:pt>
                <c:pt idx="64">
                  <c:v>520325.92242685263</c:v>
                </c:pt>
                <c:pt idx="65">
                  <c:v>523416.52013608057</c:v>
                </c:pt>
                <c:pt idx="66">
                  <c:v>525838.26393431192</c:v>
                </c:pt>
                <c:pt idx="67">
                  <c:v>528051.57860931219</c:v>
                </c:pt>
                <c:pt idx="68">
                  <c:v>529995.83861241618</c:v>
                </c:pt>
                <c:pt idx="69">
                  <c:v>531911.78699868487</c:v>
                </c:pt>
                <c:pt idx="70">
                  <c:v>533734.81742148753</c:v>
                </c:pt>
                <c:pt idx="71">
                  <c:v>535331.03661625693</c:v>
                </c:pt>
                <c:pt idx="72">
                  <c:v>536807.7927966998</c:v>
                </c:pt>
                <c:pt idx="73">
                  <c:v>538263.43015194242</c:v>
                </c:pt>
                <c:pt idx="74">
                  <c:v>539472.25021668349</c:v>
                </c:pt>
                <c:pt idx="75">
                  <c:v>540781.56858289207</c:v>
                </c:pt>
                <c:pt idx="76">
                  <c:v>541951.8947881246</c:v>
                </c:pt>
                <c:pt idx="77">
                  <c:v>543013.24105356261</c:v>
                </c:pt>
                <c:pt idx="78">
                  <c:v>543947.11885669176</c:v>
                </c:pt>
                <c:pt idx="79">
                  <c:v>544956.59495473572</c:v>
                </c:pt>
                <c:pt idx="80">
                  <c:v>545850.2602630466</c:v>
                </c:pt>
                <c:pt idx="81">
                  <c:v>546659.58041430183</c:v>
                </c:pt>
                <c:pt idx="82">
                  <c:v>547525.75883914833</c:v>
                </c:pt>
                <c:pt idx="83">
                  <c:v>548241.86713074346</c:v>
                </c:pt>
                <c:pt idx="84">
                  <c:v>549046.83389842522</c:v>
                </c:pt>
                <c:pt idx="85">
                  <c:v>549744.35519041633</c:v>
                </c:pt>
                <c:pt idx="86">
                  <c:v>550472.68351983302</c:v>
                </c:pt>
                <c:pt idx="87">
                  <c:v>551157.25267436181</c:v>
                </c:pt>
                <c:pt idx="88">
                  <c:v>551753.9865802743</c:v>
                </c:pt>
                <c:pt idx="89">
                  <c:v>552386.38157780259</c:v>
                </c:pt>
                <c:pt idx="90">
                  <c:v>552943.24488917261</c:v>
                </c:pt>
                <c:pt idx="91">
                  <c:v>553600.33131839032</c:v>
                </c:pt>
                <c:pt idx="92">
                  <c:v>554222.381247891</c:v>
                </c:pt>
                <c:pt idx="93">
                  <c:v>554961.40092696191</c:v>
                </c:pt>
                <c:pt idx="94">
                  <c:v>555704.57464728795</c:v>
                </c:pt>
                <c:pt idx="95">
                  <c:v>556361.43197125103</c:v>
                </c:pt>
                <c:pt idx="96">
                  <c:v>557138.06343521748</c:v>
                </c:pt>
                <c:pt idx="97">
                  <c:v>557897.02355433535</c:v>
                </c:pt>
                <c:pt idx="98">
                  <c:v>558631.42507313378</c:v>
                </c:pt>
                <c:pt idx="99">
                  <c:v>559487.88203938957</c:v>
                </c:pt>
                <c:pt idx="100">
                  <c:v>560292.95461234148</c:v>
                </c:pt>
                <c:pt idx="101">
                  <c:v>561212.87304565625</c:v>
                </c:pt>
                <c:pt idx="102">
                  <c:v>562323.60880226211</c:v>
                </c:pt>
                <c:pt idx="103">
                  <c:v>563375.98438227933</c:v>
                </c:pt>
                <c:pt idx="104">
                  <c:v>564749.97111001611</c:v>
                </c:pt>
                <c:pt idx="105">
                  <c:v>566200.22473965364</c:v>
                </c:pt>
                <c:pt idx="106">
                  <c:v>567765.6793733032</c:v>
                </c:pt>
                <c:pt idx="107">
                  <c:v>569592.10129952466</c:v>
                </c:pt>
                <c:pt idx="108">
                  <c:v>571535.52415447531</c:v>
                </c:pt>
                <c:pt idx="109">
                  <c:v>573599.88252847746</c:v>
                </c:pt>
                <c:pt idx="110">
                  <c:v>575920.09373809374</c:v>
                </c:pt>
                <c:pt idx="111">
                  <c:v>578451.52805780387</c:v>
                </c:pt>
                <c:pt idx="112">
                  <c:v>581302.44089105935</c:v>
                </c:pt>
                <c:pt idx="113">
                  <c:v>584360.3900071953</c:v>
                </c:pt>
                <c:pt idx="114">
                  <c:v>587787.52131165576</c:v>
                </c:pt>
                <c:pt idx="115">
                  <c:v>591414.02769205254</c:v>
                </c:pt>
                <c:pt idx="116">
                  <c:v>595334.7493404093</c:v>
                </c:pt>
                <c:pt idx="117">
                  <c:v>599490.48135481845</c:v>
                </c:pt>
                <c:pt idx="118">
                  <c:v>604016.01472875907</c:v>
                </c:pt>
                <c:pt idx="119">
                  <c:v>608961.66060492676</c:v>
                </c:pt>
                <c:pt idx="120">
                  <c:v>614137.25440873625</c:v>
                </c:pt>
                <c:pt idx="121">
                  <c:v>619700.2695310316</c:v>
                </c:pt>
                <c:pt idx="122">
                  <c:v>625527.80948628555</c:v>
                </c:pt>
                <c:pt idx="123">
                  <c:v>631649.71342444385</c:v>
                </c:pt>
                <c:pt idx="124">
                  <c:v>638080.18794499186</c:v>
                </c:pt>
                <c:pt idx="125">
                  <c:v>644880.50265179435</c:v>
                </c:pt>
                <c:pt idx="126">
                  <c:v>651949.35214088671</c:v>
                </c:pt>
                <c:pt idx="127">
                  <c:v>659359.20900346607</c:v>
                </c:pt>
                <c:pt idx="128">
                  <c:v>667104.83159148158</c:v>
                </c:pt>
                <c:pt idx="129">
                  <c:v>675150.5928865982</c:v>
                </c:pt>
                <c:pt idx="130">
                  <c:v>683254.30014570779</c:v>
                </c:pt>
                <c:pt idx="131">
                  <c:v>691614.85743323842</c:v>
                </c:pt>
                <c:pt idx="132">
                  <c:v>700113.87162915245</c:v>
                </c:pt>
                <c:pt idx="133">
                  <c:v>708722.50417743588</c:v>
                </c:pt>
                <c:pt idx="134">
                  <c:v>717438.07014144422</c:v>
                </c:pt>
                <c:pt idx="135">
                  <c:v>726306.99950796191</c:v>
                </c:pt>
                <c:pt idx="136">
                  <c:v>735234.34005212237</c:v>
                </c:pt>
                <c:pt idx="137">
                  <c:v>744257.2101143694</c:v>
                </c:pt>
                <c:pt idx="138">
                  <c:v>753280.52175951737</c:v>
                </c:pt>
                <c:pt idx="139">
                  <c:v>762111.90115301311</c:v>
                </c:pt>
                <c:pt idx="140">
                  <c:v>770931.5845457617</c:v>
                </c:pt>
                <c:pt idx="141">
                  <c:v>779529.05892905267</c:v>
                </c:pt>
                <c:pt idx="142">
                  <c:v>787953.19237295934</c:v>
                </c:pt>
                <c:pt idx="143">
                  <c:v>796247.73430583091</c:v>
                </c:pt>
                <c:pt idx="144">
                  <c:v>804252.90058433497</c:v>
                </c:pt>
                <c:pt idx="145">
                  <c:v>812181.83083397732</c:v>
                </c:pt>
                <c:pt idx="146">
                  <c:v>819707.45960905333</c:v>
                </c:pt>
                <c:pt idx="147">
                  <c:v>827091.97395905689</c:v>
                </c:pt>
                <c:pt idx="148">
                  <c:v>834241.89188035496</c:v>
                </c:pt>
                <c:pt idx="149">
                  <c:v>840990.37232193304</c:v>
                </c:pt>
                <c:pt idx="150">
                  <c:v>847407.34174349159</c:v>
                </c:pt>
                <c:pt idx="151">
                  <c:v>853547.13755999249</c:v>
                </c:pt>
                <c:pt idx="152">
                  <c:v>859372.83594232611</c:v>
                </c:pt>
                <c:pt idx="153">
                  <c:v>864808.90577972401</c:v>
                </c:pt>
                <c:pt idx="154">
                  <c:v>869948.22129133414</c:v>
                </c:pt>
                <c:pt idx="155">
                  <c:v>874952.72062118759</c:v>
                </c:pt>
                <c:pt idx="156">
                  <c:v>879539.17204086308</c:v>
                </c:pt>
                <c:pt idx="157">
                  <c:v>883929.15239247563</c:v>
                </c:pt>
                <c:pt idx="158">
                  <c:v>888046.20269742934</c:v>
                </c:pt>
                <c:pt idx="159">
                  <c:v>891809.84672503499</c:v>
                </c:pt>
                <c:pt idx="160">
                  <c:v>895341.34224073915</c:v>
                </c:pt>
                <c:pt idx="161">
                  <c:v>898655.99688842474</c:v>
                </c:pt>
                <c:pt idx="162">
                  <c:v>901707.81792571931</c:v>
                </c:pt>
                <c:pt idx="163">
                  <c:v>904620.66016964661</c:v>
                </c:pt>
                <c:pt idx="164">
                  <c:v>907378.09902225505</c:v>
                </c:pt>
                <c:pt idx="165">
                  <c:v>909918.96564268356</c:v>
                </c:pt>
                <c:pt idx="166">
                  <c:v>912447.19409941218</c:v>
                </c:pt>
                <c:pt idx="167">
                  <c:v>914954.76778308186</c:v>
                </c:pt>
                <c:pt idx="168">
                  <c:v>917396.16427846975</c:v>
                </c:pt>
                <c:pt idx="169">
                  <c:v>920079.95263640489</c:v>
                </c:pt>
                <c:pt idx="170">
                  <c:v>922884.2183928109</c:v>
                </c:pt>
                <c:pt idx="171">
                  <c:v>925900.38046242786</c:v>
                </c:pt>
                <c:pt idx="172">
                  <c:v>929193.2841925195</c:v>
                </c:pt>
                <c:pt idx="173">
                  <c:v>932972.9322940053</c:v>
                </c:pt>
                <c:pt idx="174">
                  <c:v>937079.8272911536</c:v>
                </c:pt>
                <c:pt idx="175">
                  <c:v>941816.04385254881</c:v>
                </c:pt>
                <c:pt idx="176">
                  <c:v>946875.25548608205</c:v>
                </c:pt>
                <c:pt idx="177">
                  <c:v>952283.13657652051</c:v>
                </c:pt>
                <c:pt idx="178">
                  <c:v>958229.75013177935</c:v>
                </c:pt>
                <c:pt idx="179">
                  <c:v>964450.41460134578</c:v>
                </c:pt>
                <c:pt idx="180">
                  <c:v>971203.90971485851</c:v>
                </c:pt>
                <c:pt idx="181">
                  <c:v>978419.93465860793</c:v>
                </c:pt>
                <c:pt idx="182">
                  <c:v>986187.25526194565</c:v>
                </c:pt>
                <c:pt idx="183">
                  <c:v>994465.9869579334</c:v>
                </c:pt>
                <c:pt idx="184">
                  <c:v>1003245.2783225426</c:v>
                </c:pt>
                <c:pt idx="185">
                  <c:v>1012505.7662359923</c:v>
                </c:pt>
                <c:pt idx="186">
                  <c:v>1022240.0108748194</c:v>
                </c:pt>
                <c:pt idx="187">
                  <c:v>1032443.2575929665</c:v>
                </c:pt>
                <c:pt idx="188">
                  <c:v>1043039.2986758633</c:v>
                </c:pt>
                <c:pt idx="189">
                  <c:v>1053766.629676213</c:v>
                </c:pt>
                <c:pt idx="190">
                  <c:v>1064933.0776793617</c:v>
                </c:pt>
                <c:pt idx="191">
                  <c:v>1076109.1732536468</c:v>
                </c:pt>
                <c:pt idx="192">
                  <c:v>1087362.191995963</c:v>
                </c:pt>
                <c:pt idx="193">
                  <c:v>1098492.1720505962</c:v>
                </c:pt>
                <c:pt idx="194">
                  <c:v>1109827.9507562837</c:v>
                </c:pt>
                <c:pt idx="195">
                  <c:v>1120966.9372743552</c:v>
                </c:pt>
                <c:pt idx="196">
                  <c:v>1131999.6143650115</c:v>
                </c:pt>
                <c:pt idx="197">
                  <c:v>1142519.7973393151</c:v>
                </c:pt>
                <c:pt idx="198">
                  <c:v>1152800.8047454897</c:v>
                </c:pt>
                <c:pt idx="199">
                  <c:v>1162528.7686823956</c:v>
                </c:pt>
                <c:pt idx="200">
                  <c:v>1171627.1651122069</c:v>
                </c:pt>
                <c:pt idx="201">
                  <c:v>1179900.8585453737</c:v>
                </c:pt>
                <c:pt idx="202">
                  <c:v>1187406.2251021673</c:v>
                </c:pt>
                <c:pt idx="203">
                  <c:v>1194016.3939160174</c:v>
                </c:pt>
                <c:pt idx="204">
                  <c:v>1199396.5846238867</c:v>
                </c:pt>
                <c:pt idx="205">
                  <c:v>1203531.4411349965</c:v>
                </c:pt>
                <c:pt idx="206">
                  <c:v>1206680.3267042448</c:v>
                </c:pt>
                <c:pt idx="207">
                  <c:v>1208444.5769796704</c:v>
                </c:pt>
                <c:pt idx="208">
                  <c:v>1208885.1119804143</c:v>
                </c:pt>
                <c:pt idx="209">
                  <c:v>1208015.8236153519</c:v>
                </c:pt>
                <c:pt idx="210">
                  <c:v>1205748.7557717832</c:v>
                </c:pt>
                <c:pt idx="211">
                  <c:v>1202039.1838301052</c:v>
                </c:pt>
                <c:pt idx="212">
                  <c:v>1197091.3161361138</c:v>
                </c:pt>
                <c:pt idx="213">
                  <c:v>1190506.8425246573</c:v>
                </c:pt>
                <c:pt idx="214">
                  <c:v>1182768.7944927949</c:v>
                </c:pt>
                <c:pt idx="215">
                  <c:v>1173649.6056283975</c:v>
                </c:pt>
                <c:pt idx="216">
                  <c:v>1163356.4756324077</c:v>
                </c:pt>
                <c:pt idx="217">
                  <c:v>1151964.1539219115</c:v>
                </c:pt>
                <c:pt idx="218">
                  <c:v>1139318.7048500229</c:v>
                </c:pt>
                <c:pt idx="219">
                  <c:v>1125937.7063323217</c:v>
                </c:pt>
                <c:pt idx="220">
                  <c:v>1111589.9534762071</c:v>
                </c:pt>
                <c:pt idx="221">
                  <c:v>1096508.9358569952</c:v>
                </c:pt>
                <c:pt idx="222">
                  <c:v>1080846.1037281654</c:v>
                </c:pt>
                <c:pt idx="223">
                  <c:v>1064693.2555613711</c:v>
                </c:pt>
                <c:pt idx="224">
                  <c:v>1048223.9631199874</c:v>
                </c:pt>
                <c:pt idx="225">
                  <c:v>1031552.135719259</c:v>
                </c:pt>
                <c:pt idx="226">
                  <c:v>1014596.7783846628</c:v>
                </c:pt>
                <c:pt idx="227">
                  <c:v>997823.25735103711</c:v>
                </c:pt>
                <c:pt idx="228">
                  <c:v>981348.68960469472</c:v>
                </c:pt>
                <c:pt idx="229">
                  <c:v>965236.17484557349</c:v>
                </c:pt>
                <c:pt idx="230">
                  <c:v>949185.68582639238</c:v>
                </c:pt>
                <c:pt idx="231">
                  <c:v>933895.16459855763</c:v>
                </c:pt>
                <c:pt idx="232">
                  <c:v>919258.63068209635</c:v>
                </c:pt>
                <c:pt idx="233">
                  <c:v>905195.65771068679</c:v>
                </c:pt>
                <c:pt idx="234">
                  <c:v>891955.55169635965</c:v>
                </c:pt>
                <c:pt idx="235">
                  <c:v>879722.75924980536</c:v>
                </c:pt>
                <c:pt idx="236">
                  <c:v>868063.69419179752</c:v>
                </c:pt>
                <c:pt idx="237">
                  <c:v>857296.30170284968</c:v>
                </c:pt>
                <c:pt idx="238">
                  <c:v>847232.8661980019</c:v>
                </c:pt>
                <c:pt idx="239">
                  <c:v>838127.67216093792</c:v>
                </c:pt>
                <c:pt idx="240">
                  <c:v>829836.52584406885</c:v>
                </c:pt>
                <c:pt idx="241">
                  <c:v>822347.22446847148</c:v>
                </c:pt>
                <c:pt idx="242">
                  <c:v>815453.31087264139</c:v>
                </c:pt>
                <c:pt idx="243">
                  <c:v>809826.39587153564</c:v>
                </c:pt>
                <c:pt idx="244">
                  <c:v>804492.6070466016</c:v>
                </c:pt>
                <c:pt idx="245">
                  <c:v>799861.66625411611</c:v>
                </c:pt>
                <c:pt idx="246">
                  <c:v>795753.59378094901</c:v>
                </c:pt>
                <c:pt idx="247">
                  <c:v>792712.46648339555</c:v>
                </c:pt>
                <c:pt idx="248">
                  <c:v>789989.86198797834</c:v>
                </c:pt>
                <c:pt idx="249">
                  <c:v>787454.23495616962</c:v>
                </c:pt>
                <c:pt idx="250">
                  <c:v>785719.60425871238</c:v>
                </c:pt>
                <c:pt idx="251">
                  <c:v>784298.89344567573</c:v>
                </c:pt>
                <c:pt idx="252">
                  <c:v>783393.83802124858</c:v>
                </c:pt>
                <c:pt idx="253">
                  <c:v>782599.34720644704</c:v>
                </c:pt>
                <c:pt idx="254">
                  <c:v>782172.39821131201</c:v>
                </c:pt>
                <c:pt idx="255">
                  <c:v>782224.97250222508</c:v>
                </c:pt>
                <c:pt idx="256">
                  <c:v>782348.02509612869</c:v>
                </c:pt>
                <c:pt idx="257">
                  <c:v>782385.79693493689</c:v>
                </c:pt>
                <c:pt idx="258">
                  <c:v>782992.41936577833</c:v>
                </c:pt>
                <c:pt idx="259">
                  <c:v>783523.57259447756</c:v>
                </c:pt>
                <c:pt idx="260">
                  <c:v>783827.62404454802</c:v>
                </c:pt>
                <c:pt idx="261">
                  <c:v>784251.23338672903</c:v>
                </c:pt>
                <c:pt idx="262">
                  <c:v>784653.06298270542</c:v>
                </c:pt>
                <c:pt idx="263">
                  <c:v>784832.97985750262</c:v>
                </c:pt>
                <c:pt idx="264">
                  <c:v>784866.60064445576</c:v>
                </c:pt>
                <c:pt idx="265">
                  <c:v>784622.34633639839</c:v>
                </c:pt>
                <c:pt idx="266">
                  <c:v>784355.1780891245</c:v>
                </c:pt>
                <c:pt idx="267">
                  <c:v>784061.82797505509</c:v>
                </c:pt>
                <c:pt idx="268">
                  <c:v>783432.23623903899</c:v>
                </c:pt>
                <c:pt idx="269">
                  <c:v>782287.6943349347</c:v>
                </c:pt>
                <c:pt idx="270">
                  <c:v>781351.90994656377</c:v>
                </c:pt>
                <c:pt idx="271">
                  <c:v>779779.68016673799</c:v>
                </c:pt>
                <c:pt idx="272">
                  <c:v>778365.52078469901</c:v>
                </c:pt>
                <c:pt idx="273">
                  <c:v>776372.99370917107</c:v>
                </c:pt>
                <c:pt idx="274">
                  <c:v>774301.53465468623</c:v>
                </c:pt>
                <c:pt idx="275">
                  <c:v>771908.15007319965</c:v>
                </c:pt>
                <c:pt idx="276">
                  <c:v>769417.19144708884</c:v>
                </c:pt>
                <c:pt idx="277">
                  <c:v>766684.11316172569</c:v>
                </c:pt>
                <c:pt idx="278">
                  <c:v>763682.12548007118</c:v>
                </c:pt>
                <c:pt idx="279">
                  <c:v>760652.92625189363</c:v>
                </c:pt>
                <c:pt idx="280">
                  <c:v>757069.99458881328</c:v>
                </c:pt>
                <c:pt idx="281">
                  <c:v>753551.19843310013</c:v>
                </c:pt>
                <c:pt idx="282">
                  <c:v>749805.39464987349</c:v>
                </c:pt>
                <c:pt idx="283">
                  <c:v>745849.79828915931</c:v>
                </c:pt>
                <c:pt idx="284">
                  <c:v>741828.88798360829</c:v>
                </c:pt>
                <c:pt idx="285">
                  <c:v>737710.54567499214</c:v>
                </c:pt>
                <c:pt idx="286">
                  <c:v>733416.88269441016</c:v>
                </c:pt>
                <c:pt idx="287">
                  <c:v>728923.25994429225</c:v>
                </c:pt>
                <c:pt idx="288">
                  <c:v>724084.44219361572</c:v>
                </c:pt>
                <c:pt idx="289">
                  <c:v>719175.67661122512</c:v>
                </c:pt>
                <c:pt idx="290">
                  <c:v>714112.17198464274</c:v>
                </c:pt>
                <c:pt idx="291">
                  <c:v>708741.53094153758</c:v>
                </c:pt>
                <c:pt idx="292">
                  <c:v>703383.24467677693</c:v>
                </c:pt>
                <c:pt idx="293">
                  <c:v>697878.10662823229</c:v>
                </c:pt>
                <c:pt idx="294">
                  <c:v>692008.12957261386</c:v>
                </c:pt>
                <c:pt idx="295">
                  <c:v>686120.57788495149</c:v>
                </c:pt>
                <c:pt idx="296">
                  <c:v>680001.4915895866</c:v>
                </c:pt>
                <c:pt idx="297">
                  <c:v>673776.43359612173</c:v>
                </c:pt>
                <c:pt idx="298">
                  <c:v>667477.20544916904</c:v>
                </c:pt>
                <c:pt idx="299">
                  <c:v>660932.10680967418</c:v>
                </c:pt>
                <c:pt idx="300">
                  <c:v>654382.85123042436</c:v>
                </c:pt>
                <c:pt idx="301">
                  <c:v>647581.81696918502</c:v>
                </c:pt>
                <c:pt idx="302">
                  <c:v>640636.04534869804</c:v>
                </c:pt>
                <c:pt idx="303">
                  <c:v>633431.93828130793</c:v>
                </c:pt>
                <c:pt idx="304">
                  <c:v>626338.32674702024</c:v>
                </c:pt>
                <c:pt idx="305">
                  <c:v>619017.38696964167</c:v>
                </c:pt>
                <c:pt idx="306">
                  <c:v>611447.84875513834</c:v>
                </c:pt>
                <c:pt idx="307">
                  <c:v>603939.36663466447</c:v>
                </c:pt>
                <c:pt idx="308">
                  <c:v>596327.23226932611</c:v>
                </c:pt>
                <c:pt idx="309">
                  <c:v>588525.17289451382</c:v>
                </c:pt>
                <c:pt idx="310">
                  <c:v>580458.10056082939</c:v>
                </c:pt>
                <c:pt idx="311">
                  <c:v>572386.38438994531</c:v>
                </c:pt>
                <c:pt idx="312">
                  <c:v>564112.80311268813</c:v>
                </c:pt>
                <c:pt idx="313">
                  <c:v>555822.06364418927</c:v>
                </c:pt>
                <c:pt idx="314">
                  <c:v>547611.29106973554</c:v>
                </c:pt>
                <c:pt idx="315">
                  <c:v>539120.63273519021</c:v>
                </c:pt>
                <c:pt idx="316">
                  <c:v>530762.12169454305</c:v>
                </c:pt>
                <c:pt idx="317">
                  <c:v>522069.65289911517</c:v>
                </c:pt>
                <c:pt idx="318">
                  <c:v>513895.96724234725</c:v>
                </c:pt>
                <c:pt idx="319">
                  <c:v>504937.23036198312</c:v>
                </c:pt>
                <c:pt idx="320">
                  <c:v>496306.64893747302</c:v>
                </c:pt>
                <c:pt idx="321">
                  <c:v>487579.16055410967</c:v>
                </c:pt>
                <c:pt idx="322">
                  <c:v>478617.57963129011</c:v>
                </c:pt>
                <c:pt idx="323">
                  <c:v>469914.34231123579</c:v>
                </c:pt>
                <c:pt idx="324">
                  <c:v>461001.71654601709</c:v>
                </c:pt>
                <c:pt idx="325">
                  <c:v>452124.26945249579</c:v>
                </c:pt>
                <c:pt idx="326">
                  <c:v>443082.87516554561</c:v>
                </c:pt>
                <c:pt idx="327">
                  <c:v>434252.91293172643</c:v>
                </c:pt>
                <c:pt idx="328">
                  <c:v>425502.4842639725</c:v>
                </c:pt>
                <c:pt idx="329">
                  <c:v>416543.98755560792</c:v>
                </c:pt>
                <c:pt idx="330">
                  <c:v>407803.84132464003</c:v>
                </c:pt>
                <c:pt idx="331">
                  <c:v>398946.85572383692</c:v>
                </c:pt>
                <c:pt idx="332">
                  <c:v>390277.32147287281</c:v>
                </c:pt>
                <c:pt idx="333">
                  <c:v>381578.91786374489</c:v>
                </c:pt>
                <c:pt idx="334">
                  <c:v>372886.19154420798</c:v>
                </c:pt>
                <c:pt idx="335">
                  <c:v>364413.37690061581</c:v>
                </c:pt>
                <c:pt idx="336">
                  <c:v>355878.58625482098</c:v>
                </c:pt>
                <c:pt idx="337">
                  <c:v>347340.09362461616</c:v>
                </c:pt>
                <c:pt idx="338">
                  <c:v>339048.50704732473</c:v>
                </c:pt>
                <c:pt idx="339">
                  <c:v>330615.71307431435</c:v>
                </c:pt>
                <c:pt idx="340">
                  <c:v>322308.26413459191</c:v>
                </c:pt>
                <c:pt idx="341">
                  <c:v>314017.66432121809</c:v>
                </c:pt>
                <c:pt idx="342">
                  <c:v>305657.88306683442</c:v>
                </c:pt>
                <c:pt idx="343">
                  <c:v>297599.02175013034</c:v>
                </c:pt>
                <c:pt idx="344">
                  <c:v>289446.18635289709</c:v>
                </c:pt>
                <c:pt idx="345">
                  <c:v>281460.01267627487</c:v>
                </c:pt>
                <c:pt idx="346">
                  <c:v>273460.28226857481</c:v>
                </c:pt>
                <c:pt idx="347">
                  <c:v>265712.13069898268</c:v>
                </c:pt>
                <c:pt idx="348">
                  <c:v>257938.58915033049</c:v>
                </c:pt>
                <c:pt idx="349">
                  <c:v>250270.63639060839</c:v>
                </c:pt>
                <c:pt idx="350">
                  <c:v>242723.3854671364</c:v>
                </c:pt>
                <c:pt idx="351">
                  <c:v>235299.90269448326</c:v>
                </c:pt>
                <c:pt idx="352">
                  <c:v>228051.24495586124</c:v>
                </c:pt>
                <c:pt idx="353">
                  <c:v>220938.64385719516</c:v>
                </c:pt>
                <c:pt idx="354">
                  <c:v>213795.28929957704</c:v>
                </c:pt>
                <c:pt idx="355">
                  <c:v>206916.42286423797</c:v>
                </c:pt>
                <c:pt idx="356">
                  <c:v>200115.74370056641</c:v>
                </c:pt>
                <c:pt idx="357">
                  <c:v>193435.91567455255</c:v>
                </c:pt>
                <c:pt idx="358">
                  <c:v>186892.10722633032</c:v>
                </c:pt>
                <c:pt idx="359">
                  <c:v>180461.51761741802</c:v>
                </c:pt>
                <c:pt idx="360">
                  <c:v>174375.84161841578</c:v>
                </c:pt>
                <c:pt idx="361">
                  <c:v>168366.41969641269</c:v>
                </c:pt>
                <c:pt idx="362">
                  <c:v>162538.29047196824</c:v>
                </c:pt>
                <c:pt idx="363">
                  <c:v>156974.23740424644</c:v>
                </c:pt>
                <c:pt idx="364">
                  <c:v>151411.93723686857</c:v>
                </c:pt>
                <c:pt idx="365">
                  <c:v>146139.04375005868</c:v>
                </c:pt>
                <c:pt idx="366">
                  <c:v>141015.76569600782</c:v>
                </c:pt>
                <c:pt idx="367">
                  <c:v>136031.78915777817</c:v>
                </c:pt>
                <c:pt idx="368">
                  <c:v>131202.20506087874</c:v>
                </c:pt>
                <c:pt idx="369">
                  <c:v>126669.73113063462</c:v>
                </c:pt>
                <c:pt idx="370">
                  <c:v>122160.5420806101</c:v>
                </c:pt>
                <c:pt idx="371">
                  <c:v>117770.60981600672</c:v>
                </c:pt>
                <c:pt idx="372">
                  <c:v>113605.01170107005</c:v>
                </c:pt>
                <c:pt idx="373">
                  <c:v>109590.22180754581</c:v>
                </c:pt>
                <c:pt idx="374">
                  <c:v>105728.15852286553</c:v>
                </c:pt>
                <c:pt idx="375">
                  <c:v>101994.92112499221</c:v>
                </c:pt>
                <c:pt idx="376">
                  <c:v>98389.602855799094</c:v>
                </c:pt>
                <c:pt idx="377">
                  <c:v>94926.135541009106</c:v>
                </c:pt>
                <c:pt idx="378">
                  <c:v>91598.907591732408</c:v>
                </c:pt>
                <c:pt idx="379">
                  <c:v>88348.503302636804</c:v>
                </c:pt>
                <c:pt idx="380">
                  <c:v>85342.544058034837</c:v>
                </c:pt>
                <c:pt idx="381">
                  <c:v>82426.917646267379</c:v>
                </c:pt>
                <c:pt idx="382">
                  <c:v>79636.087417516843</c:v>
                </c:pt>
                <c:pt idx="383">
                  <c:v>76987.638707076534</c:v>
                </c:pt>
                <c:pt idx="384">
                  <c:v>74484.178176736765</c:v>
                </c:pt>
                <c:pt idx="385">
                  <c:v>72025.442466137509</c:v>
                </c:pt>
                <c:pt idx="386">
                  <c:v>69666.95721124133</c:v>
                </c:pt>
                <c:pt idx="387">
                  <c:v>67444.697663402549</c:v>
                </c:pt>
                <c:pt idx="388">
                  <c:v>65277.118301424358</c:v>
                </c:pt>
                <c:pt idx="389">
                  <c:v>63215.121234697996</c:v>
                </c:pt>
                <c:pt idx="390">
                  <c:v>61290.356242329559</c:v>
                </c:pt>
                <c:pt idx="391">
                  <c:v>59519.127516931861</c:v>
                </c:pt>
                <c:pt idx="392">
                  <c:v>57852.234941922412</c:v>
                </c:pt>
                <c:pt idx="393">
                  <c:v>56162.846064758691</c:v>
                </c:pt>
                <c:pt idx="394">
                  <c:v>54568.146067224247</c:v>
                </c:pt>
                <c:pt idx="395">
                  <c:v>53053.587706489161</c:v>
                </c:pt>
                <c:pt idx="396">
                  <c:v>51643.429663286719</c:v>
                </c:pt>
                <c:pt idx="397">
                  <c:v>50301.346703896183</c:v>
                </c:pt>
                <c:pt idx="398">
                  <c:v>48998.217823928506</c:v>
                </c:pt>
                <c:pt idx="399">
                  <c:v>47794.066878557889</c:v>
                </c:pt>
                <c:pt idx="400">
                  <c:v>46772.776336035058</c:v>
                </c:pt>
                <c:pt idx="401">
                  <c:v>45725.94152510634</c:v>
                </c:pt>
                <c:pt idx="402">
                  <c:v>44763.942856780253</c:v>
                </c:pt>
                <c:pt idx="403">
                  <c:v>43852.525409778566</c:v>
                </c:pt>
                <c:pt idx="404">
                  <c:v>43037.01108192098</c:v>
                </c:pt>
                <c:pt idx="405">
                  <c:v>42234.493619670793</c:v>
                </c:pt>
                <c:pt idx="406">
                  <c:v>41470.610752073582</c:v>
                </c:pt>
                <c:pt idx="407">
                  <c:v>40781.504180250922</c:v>
                </c:pt>
                <c:pt idx="408">
                  <c:v>40149.840445074638</c:v>
                </c:pt>
                <c:pt idx="409">
                  <c:v>39625.711450842013</c:v>
                </c:pt>
                <c:pt idx="410">
                  <c:v>39076.145899684569</c:v>
                </c:pt>
                <c:pt idx="411">
                  <c:v>38612.295865508568</c:v>
                </c:pt>
                <c:pt idx="412">
                  <c:v>38159.542965356901</c:v>
                </c:pt>
                <c:pt idx="413">
                  <c:v>37706.92419209014</c:v>
                </c:pt>
                <c:pt idx="414">
                  <c:v>37293.386120018229</c:v>
                </c:pt>
                <c:pt idx="415">
                  <c:v>36921.646742283177</c:v>
                </c:pt>
                <c:pt idx="416">
                  <c:v>36700.247590606014</c:v>
                </c:pt>
                <c:pt idx="417">
                  <c:v>36553.080441597369</c:v>
                </c:pt>
                <c:pt idx="418">
                  <c:v>36351.750529835146</c:v>
                </c:pt>
                <c:pt idx="419">
                  <c:v>36153.494123076831</c:v>
                </c:pt>
                <c:pt idx="420">
                  <c:v>36024.783970932549</c:v>
                </c:pt>
                <c:pt idx="421">
                  <c:v>35928.03302229791</c:v>
                </c:pt>
                <c:pt idx="422">
                  <c:v>35887.376537332915</c:v>
                </c:pt>
                <c:pt idx="423">
                  <c:v>35856.824903682369</c:v>
                </c:pt>
                <c:pt idx="424">
                  <c:v>35882.799631712915</c:v>
                </c:pt>
                <c:pt idx="425">
                  <c:v>35926.940710497147</c:v>
                </c:pt>
                <c:pt idx="426">
                  <c:v>35987.610340704254</c:v>
                </c:pt>
                <c:pt idx="427">
                  <c:v>36084.965591123328</c:v>
                </c:pt>
                <c:pt idx="428">
                  <c:v>36078.124873886707</c:v>
                </c:pt>
                <c:pt idx="429">
                  <c:v>36175.752735820293</c:v>
                </c:pt>
                <c:pt idx="430">
                  <c:v>36275.053696902854</c:v>
                </c:pt>
                <c:pt idx="431">
                  <c:v>36419.194699129876</c:v>
                </c:pt>
                <c:pt idx="432">
                  <c:v>36623.408414460602</c:v>
                </c:pt>
                <c:pt idx="433">
                  <c:v>36821.019681041798</c:v>
                </c:pt>
                <c:pt idx="434">
                  <c:v>36984.179586816099</c:v>
                </c:pt>
                <c:pt idx="435">
                  <c:v>37115.788279021996</c:v>
                </c:pt>
                <c:pt idx="436">
                  <c:v>37339.849504340382</c:v>
                </c:pt>
                <c:pt idx="437">
                  <c:v>37519.201304243026</c:v>
                </c:pt>
                <c:pt idx="438">
                  <c:v>37672.243017576846</c:v>
                </c:pt>
                <c:pt idx="439">
                  <c:v>37957.623581646141</c:v>
                </c:pt>
                <c:pt idx="440">
                  <c:v>38178.536663879524</c:v>
                </c:pt>
                <c:pt idx="441">
                  <c:v>38420.461189006935</c:v>
                </c:pt>
                <c:pt idx="442">
                  <c:v>38669.350714882996</c:v>
                </c:pt>
                <c:pt idx="443">
                  <c:v>38940.929254662304</c:v>
                </c:pt>
                <c:pt idx="444">
                  <c:v>39176.429282126584</c:v>
                </c:pt>
                <c:pt idx="445">
                  <c:v>39434.186844821197</c:v>
                </c:pt>
                <c:pt idx="446">
                  <c:v>39713.541384300537</c:v>
                </c:pt>
                <c:pt idx="447">
                  <c:v>39954.624005513477</c:v>
                </c:pt>
                <c:pt idx="448">
                  <c:v>40241.50174146505</c:v>
                </c:pt>
                <c:pt idx="449">
                  <c:v>40469.284357429664</c:v>
                </c:pt>
                <c:pt idx="450">
                  <c:v>40616.160269237109</c:v>
                </c:pt>
                <c:pt idx="451">
                  <c:v>40804.483719956792</c:v>
                </c:pt>
                <c:pt idx="452">
                  <c:v>41109.301902402651</c:v>
                </c:pt>
                <c:pt idx="453">
                  <c:v>41327.506594943319</c:v>
                </c:pt>
                <c:pt idx="454">
                  <c:v>41562.50060976953</c:v>
                </c:pt>
                <c:pt idx="455">
                  <c:v>41808.791173044709</c:v>
                </c:pt>
                <c:pt idx="456">
                  <c:v>42021.669808380015</c:v>
                </c:pt>
                <c:pt idx="457">
                  <c:v>42176.321465518122</c:v>
                </c:pt>
                <c:pt idx="458">
                  <c:v>42345.922145290475</c:v>
                </c:pt>
                <c:pt idx="459">
                  <c:v>42482.558095938388</c:v>
                </c:pt>
                <c:pt idx="460">
                  <c:v>42647.835915027477</c:v>
                </c:pt>
                <c:pt idx="461">
                  <c:v>42847.238886754698</c:v>
                </c:pt>
                <c:pt idx="462">
                  <c:v>43076.720255273263</c:v>
                </c:pt>
                <c:pt idx="463">
                  <c:v>43204.315837506248</c:v>
                </c:pt>
                <c:pt idx="464">
                  <c:v>43348.232274014365</c:v>
                </c:pt>
                <c:pt idx="465">
                  <c:v>43412.222706123866</c:v>
                </c:pt>
                <c:pt idx="466">
                  <c:v>43554.844136300839</c:v>
                </c:pt>
                <c:pt idx="467">
                  <c:v>43563.490073349938</c:v>
                </c:pt>
                <c:pt idx="468">
                  <c:v>43612.764437263708</c:v>
                </c:pt>
                <c:pt idx="469">
                  <c:v>43730.698709990364</c:v>
                </c:pt>
                <c:pt idx="470">
                  <c:v>43850.988883708458</c:v>
                </c:pt>
                <c:pt idx="471">
                  <c:v>43908.707078295934</c:v>
                </c:pt>
                <c:pt idx="472">
                  <c:v>43957.831067048108</c:v>
                </c:pt>
                <c:pt idx="473">
                  <c:v>44048.655605345572</c:v>
                </c:pt>
                <c:pt idx="474">
                  <c:v>44076.159530517638</c:v>
                </c:pt>
                <c:pt idx="475">
                  <c:v>44099.889554037378</c:v>
                </c:pt>
                <c:pt idx="476">
                  <c:v>44089.04035146645</c:v>
                </c:pt>
                <c:pt idx="477">
                  <c:v>44054.384674859772</c:v>
                </c:pt>
                <c:pt idx="478">
                  <c:v>44052.745764587344</c:v>
                </c:pt>
                <c:pt idx="479">
                  <c:v>44014.129955965036</c:v>
                </c:pt>
                <c:pt idx="480">
                  <c:v>44012.149320226294</c:v>
                </c:pt>
                <c:pt idx="481">
                  <c:v>44008.924079594195</c:v>
                </c:pt>
                <c:pt idx="482">
                  <c:v>44070.757932985347</c:v>
                </c:pt>
                <c:pt idx="483">
                  <c:v>44106.451893586054</c:v>
                </c:pt>
                <c:pt idx="484">
                  <c:v>44102.218612560682</c:v>
                </c:pt>
                <c:pt idx="485">
                  <c:v>44038.049658558812</c:v>
                </c:pt>
                <c:pt idx="486">
                  <c:v>43985.736977341927</c:v>
                </c:pt>
                <c:pt idx="487">
                  <c:v>43996.524578499244</c:v>
                </c:pt>
                <c:pt idx="488">
                  <c:v>43954.965272833069</c:v>
                </c:pt>
                <c:pt idx="489">
                  <c:v>43889.142253398873</c:v>
                </c:pt>
                <c:pt idx="490">
                  <c:v>43852.904290699997</c:v>
                </c:pt>
                <c:pt idx="491">
                  <c:v>43876.839282179542</c:v>
                </c:pt>
                <c:pt idx="492">
                  <c:v>43873.518671163518</c:v>
                </c:pt>
                <c:pt idx="493">
                  <c:v>43865.611560393016</c:v>
                </c:pt>
                <c:pt idx="494">
                  <c:v>43905.994095521004</c:v>
                </c:pt>
                <c:pt idx="495">
                  <c:v>43965.40661896488</c:v>
                </c:pt>
                <c:pt idx="496">
                  <c:v>44017.771494951761</c:v>
                </c:pt>
                <c:pt idx="497">
                  <c:v>44106.997182688137</c:v>
                </c:pt>
                <c:pt idx="498">
                  <c:v>44178.023655667748</c:v>
                </c:pt>
                <c:pt idx="499">
                  <c:v>44188.733585784787</c:v>
                </c:pt>
                <c:pt idx="500">
                  <c:v>44062.212980605291</c:v>
                </c:pt>
                <c:pt idx="501">
                  <c:v>44164.476412491167</c:v>
                </c:pt>
                <c:pt idx="502">
                  <c:v>44305.620726945912</c:v>
                </c:pt>
                <c:pt idx="503">
                  <c:v>44478.881425470259</c:v>
                </c:pt>
                <c:pt idx="504">
                  <c:v>44680.251978092565</c:v>
                </c:pt>
                <c:pt idx="505">
                  <c:v>44913.355544964084</c:v>
                </c:pt>
                <c:pt idx="506">
                  <c:v>45172.956502849956</c:v>
                </c:pt>
                <c:pt idx="507">
                  <c:v>45439.307184053658</c:v>
                </c:pt>
                <c:pt idx="508">
                  <c:v>45716.994160049573</c:v>
                </c:pt>
                <c:pt idx="509">
                  <c:v>46008.062702183437</c:v>
                </c:pt>
                <c:pt idx="510">
                  <c:v>46330.73140026482</c:v>
                </c:pt>
                <c:pt idx="511">
                  <c:v>46672.783943380149</c:v>
                </c:pt>
                <c:pt idx="512">
                  <c:v>47056.195107751169</c:v>
                </c:pt>
                <c:pt idx="513">
                  <c:v>47475.827519503306</c:v>
                </c:pt>
                <c:pt idx="514">
                  <c:v>47934.424431304229</c:v>
                </c:pt>
                <c:pt idx="515">
                  <c:v>48422.345436307849</c:v>
                </c:pt>
                <c:pt idx="516">
                  <c:v>48937.378418445973</c:v>
                </c:pt>
                <c:pt idx="517">
                  <c:v>49491.11018903205</c:v>
                </c:pt>
                <c:pt idx="518">
                  <c:v>50065.504138737087</c:v>
                </c:pt>
                <c:pt idx="519">
                  <c:v>50669.536901784137</c:v>
                </c:pt>
                <c:pt idx="520">
                  <c:v>51306.266258362775</c:v>
                </c:pt>
                <c:pt idx="521">
                  <c:v>51990.071508273351</c:v>
                </c:pt>
                <c:pt idx="522">
                  <c:v>52716.729957022937</c:v>
                </c:pt>
                <c:pt idx="523">
                  <c:v>53450.836169733753</c:v>
                </c:pt>
                <c:pt idx="524">
                  <c:v>54209.743633573933</c:v>
                </c:pt>
                <c:pt idx="525">
                  <c:v>55004.125295613339</c:v>
                </c:pt>
                <c:pt idx="526">
                  <c:v>55819.252526970915</c:v>
                </c:pt>
                <c:pt idx="527">
                  <c:v>56660.144756699498</c:v>
                </c:pt>
                <c:pt idx="528">
                  <c:v>57532.504486696431</c:v>
                </c:pt>
                <c:pt idx="529">
                  <c:v>58453.469069269362</c:v>
                </c:pt>
                <c:pt idx="530">
                  <c:v>59398.020836828735</c:v>
                </c:pt>
                <c:pt idx="531">
                  <c:v>60336.506200851116</c:v>
                </c:pt>
                <c:pt idx="532">
                  <c:v>61277.085790438847</c:v>
                </c:pt>
                <c:pt idx="533">
                  <c:v>62216.269219762769</c:v>
                </c:pt>
                <c:pt idx="534">
                  <c:v>63141.191205125899</c:v>
                </c:pt>
                <c:pt idx="535">
                  <c:v>64074.126166452639</c:v>
                </c:pt>
                <c:pt idx="536">
                  <c:v>65036.036143840218</c:v>
                </c:pt>
                <c:pt idx="537">
                  <c:v>66038.139798519434</c:v>
                </c:pt>
                <c:pt idx="538">
                  <c:v>67057.415073526601</c:v>
                </c:pt>
                <c:pt idx="539">
                  <c:v>68062.512467734021</c:v>
                </c:pt>
                <c:pt idx="540">
                  <c:v>69052.483117719239</c:v>
                </c:pt>
                <c:pt idx="541">
                  <c:v>70047.605857439034</c:v>
                </c:pt>
                <c:pt idx="542">
                  <c:v>71034.799100376593</c:v>
                </c:pt>
                <c:pt idx="543">
                  <c:v>72047.840820866564</c:v>
                </c:pt>
                <c:pt idx="544">
                  <c:v>73082.85731757828</c:v>
                </c:pt>
                <c:pt idx="545">
                  <c:v>74133.049626372114</c:v>
                </c:pt>
                <c:pt idx="546">
                  <c:v>75161.965337886097</c:v>
                </c:pt>
                <c:pt idx="547">
                  <c:v>76155.077355880101</c:v>
                </c:pt>
                <c:pt idx="548">
                  <c:v>77122.424375503091</c:v>
                </c:pt>
                <c:pt idx="549">
                  <c:v>78059.650957600854</c:v>
                </c:pt>
                <c:pt idx="550">
                  <c:v>78979.007710768012</c:v>
                </c:pt>
                <c:pt idx="551">
                  <c:v>79870.303737018621</c:v>
                </c:pt>
                <c:pt idx="552">
                  <c:v>80725.344188546296</c:v>
                </c:pt>
                <c:pt idx="553">
                  <c:v>81545.426669996814</c:v>
                </c:pt>
                <c:pt idx="554">
                  <c:v>82325.846586097003</c:v>
                </c:pt>
                <c:pt idx="555">
                  <c:v>83072.355812861977</c:v>
                </c:pt>
                <c:pt idx="556">
                  <c:v>83794.412638358714</c:v>
                </c:pt>
                <c:pt idx="557">
                  <c:v>84517.216740318065</c:v>
                </c:pt>
                <c:pt idx="558">
                  <c:v>85247.350607097978</c:v>
                </c:pt>
                <c:pt idx="559">
                  <c:v>85968.507948292623</c:v>
                </c:pt>
                <c:pt idx="560">
                  <c:v>86689.881537988142</c:v>
                </c:pt>
                <c:pt idx="561">
                  <c:v>87412.518543286162</c:v>
                </c:pt>
                <c:pt idx="562">
                  <c:v>88121.041624466161</c:v>
                </c:pt>
                <c:pt idx="563">
                  <c:v>88814.138347382046</c:v>
                </c:pt>
                <c:pt idx="564">
                  <c:v>89491.243109793984</c:v>
                </c:pt>
                <c:pt idx="565">
                  <c:v>90155.330380669431</c:v>
                </c:pt>
                <c:pt idx="566">
                  <c:v>90795.412858378419</c:v>
                </c:pt>
                <c:pt idx="567">
                  <c:v>91407.036375186814</c:v>
                </c:pt>
                <c:pt idx="568">
                  <c:v>92013.35565374259</c:v>
                </c:pt>
                <c:pt idx="569">
                  <c:v>92620.038749958403</c:v>
                </c:pt>
                <c:pt idx="570">
                  <c:v>93224.29337296731</c:v>
                </c:pt>
                <c:pt idx="571">
                  <c:v>93813.003727553674</c:v>
                </c:pt>
                <c:pt idx="572">
                  <c:v>94391.705189292756</c:v>
                </c:pt>
                <c:pt idx="573">
                  <c:v>94943.874908017548</c:v>
                </c:pt>
                <c:pt idx="574">
                  <c:v>95462.281397928382</c:v>
                </c:pt>
                <c:pt idx="575">
                  <c:v>95949.451549551741</c:v>
                </c:pt>
                <c:pt idx="576">
                  <c:v>96425.398598883854</c:v>
                </c:pt>
                <c:pt idx="577">
                  <c:v>96887.064627436601</c:v>
                </c:pt>
                <c:pt idx="578">
                  <c:v>97335.098632651629</c:v>
                </c:pt>
                <c:pt idx="579">
                  <c:v>97755.603047549565</c:v>
                </c:pt>
                <c:pt idx="580">
                  <c:v>98155.293021170131</c:v>
                </c:pt>
                <c:pt idx="581">
                  <c:v>98526.322787851386</c:v>
                </c:pt>
                <c:pt idx="582">
                  <c:v>98875.889283772936</c:v>
                </c:pt>
                <c:pt idx="583">
                  <c:v>99194.484955387816</c:v>
                </c:pt>
                <c:pt idx="584">
                  <c:v>99481.893499876242</c:v>
                </c:pt>
                <c:pt idx="585">
                  <c:v>99719.365126505159</c:v>
                </c:pt>
                <c:pt idx="586">
                  <c:v>99914.696449096897</c:v>
                </c:pt>
                <c:pt idx="587">
                  <c:v>100050.23416882141</c:v>
                </c:pt>
                <c:pt idx="588">
                  <c:v>100139.27620467599</c:v>
                </c:pt>
                <c:pt idx="589">
                  <c:v>100191.89540618964</c:v>
                </c:pt>
                <c:pt idx="590">
                  <c:v>100223.90172372501</c:v>
                </c:pt>
                <c:pt idx="591">
                  <c:v>100242.95919940494</c:v>
                </c:pt>
                <c:pt idx="592">
                  <c:v>100246.59014886149</c:v>
                </c:pt>
                <c:pt idx="593">
                  <c:v>100250.270363798</c:v>
                </c:pt>
                <c:pt idx="594">
                  <c:v>100251.15822854612</c:v>
                </c:pt>
                <c:pt idx="595">
                  <c:v>100252.0953044553</c:v>
                </c:pt>
                <c:pt idx="596">
                  <c:v>100258.10082295838</c:v>
                </c:pt>
                <c:pt idx="597">
                  <c:v>100240.40133029621</c:v>
                </c:pt>
                <c:pt idx="598">
                  <c:v>100202.77221911767</c:v>
                </c:pt>
                <c:pt idx="599">
                  <c:v>100160.25641854508</c:v>
                </c:pt>
                <c:pt idx="600">
                  <c:v>100122.47967888598</c:v>
                </c:pt>
                <c:pt idx="601">
                  <c:v>100094.22998561276</c:v>
                </c:pt>
                <c:pt idx="602">
                  <c:v>100095.37317352183</c:v>
                </c:pt>
                <c:pt idx="603">
                  <c:v>100150.02716895915</c:v>
                </c:pt>
                <c:pt idx="604">
                  <c:v>100255.09984473772</c:v>
                </c:pt>
                <c:pt idx="605">
                  <c:v>100377.11317648337</c:v>
                </c:pt>
                <c:pt idx="606">
                  <c:v>100540.42083688448</c:v>
                </c:pt>
                <c:pt idx="607">
                  <c:v>100769.092079667</c:v>
                </c:pt>
                <c:pt idx="608">
                  <c:v>101039.44108024679</c:v>
                </c:pt>
                <c:pt idx="609">
                  <c:v>101354.99268509078</c:v>
                </c:pt>
                <c:pt idx="610">
                  <c:v>101709.69537948383</c:v>
                </c:pt>
                <c:pt idx="611">
                  <c:v>102120.90268025477</c:v>
                </c:pt>
                <c:pt idx="612">
                  <c:v>102583.77733144874</c:v>
                </c:pt>
                <c:pt idx="613">
                  <c:v>103101.32787743612</c:v>
                </c:pt>
                <c:pt idx="614">
                  <c:v>103689.72814556098</c:v>
                </c:pt>
                <c:pt idx="615">
                  <c:v>104361.82853069858</c:v>
                </c:pt>
                <c:pt idx="616">
                  <c:v>105090.15317873289</c:v>
                </c:pt>
                <c:pt idx="617">
                  <c:v>105867.12161070212</c:v>
                </c:pt>
                <c:pt idx="618">
                  <c:v>106688.72743993573</c:v>
                </c:pt>
                <c:pt idx="619">
                  <c:v>107565.525219123</c:v>
                </c:pt>
                <c:pt idx="620">
                  <c:v>108504.31396672243</c:v>
                </c:pt>
                <c:pt idx="621">
                  <c:v>109521.96538276225</c:v>
                </c:pt>
                <c:pt idx="622">
                  <c:v>110612.8262604858</c:v>
                </c:pt>
                <c:pt idx="623">
                  <c:v>111758.57936548328</c:v>
                </c:pt>
                <c:pt idx="624">
                  <c:v>112941.52207412318</c:v>
                </c:pt>
                <c:pt idx="625">
                  <c:v>114131.10106164109</c:v>
                </c:pt>
                <c:pt idx="626">
                  <c:v>115343.14119688215</c:v>
                </c:pt>
                <c:pt idx="627">
                  <c:v>116586.23574424908</c:v>
                </c:pt>
                <c:pt idx="628">
                  <c:v>117873.98245905925</c:v>
                </c:pt>
                <c:pt idx="629">
                  <c:v>119206.03221485447</c:v>
                </c:pt>
                <c:pt idx="630">
                  <c:v>120582.61625259268</c:v>
                </c:pt>
                <c:pt idx="631">
                  <c:v>121991.13469391993</c:v>
                </c:pt>
                <c:pt idx="632">
                  <c:v>123414.7649116705</c:v>
                </c:pt>
                <c:pt idx="633">
                  <c:v>124834.45738742902</c:v>
                </c:pt>
                <c:pt idx="634">
                  <c:v>126243.54570409727</c:v>
                </c:pt>
                <c:pt idx="635">
                  <c:v>127658.0711766413</c:v>
                </c:pt>
                <c:pt idx="636">
                  <c:v>129053.49769733075</c:v>
                </c:pt>
                <c:pt idx="637">
                  <c:v>130435.36092834317</c:v>
                </c:pt>
                <c:pt idx="638">
                  <c:v>131815.12979048913</c:v>
                </c:pt>
                <c:pt idx="639">
                  <c:v>133213.20106254713</c:v>
                </c:pt>
                <c:pt idx="640">
                  <c:v>134625.75013570458</c:v>
                </c:pt>
                <c:pt idx="641">
                  <c:v>136045.28003984186</c:v>
                </c:pt>
                <c:pt idx="642">
                  <c:v>137449.99797921776</c:v>
                </c:pt>
                <c:pt idx="643">
                  <c:v>138840.43501145465</c:v>
                </c:pt>
                <c:pt idx="644">
                  <c:v>140196.29280475437</c:v>
                </c:pt>
                <c:pt idx="645">
                  <c:v>141504.10646210116</c:v>
                </c:pt>
                <c:pt idx="646">
                  <c:v>142772.238229218</c:v>
                </c:pt>
                <c:pt idx="647">
                  <c:v>144006.87225184101</c:v>
                </c:pt>
                <c:pt idx="648">
                  <c:v>145190.62060682246</c:v>
                </c:pt>
                <c:pt idx="649">
                  <c:v>146317.63307980477</c:v>
                </c:pt>
                <c:pt idx="650">
                  <c:v>147409.18632738927</c:v>
                </c:pt>
                <c:pt idx="651">
                  <c:v>148471.94665303387</c:v>
                </c:pt>
                <c:pt idx="652">
                  <c:v>149477.80405933945</c:v>
                </c:pt>
                <c:pt idx="653">
                  <c:v>150438.87643990014</c:v>
                </c:pt>
                <c:pt idx="654">
                  <c:v>151373.03379160567</c:v>
                </c:pt>
                <c:pt idx="655">
                  <c:v>152283.8500634463</c:v>
                </c:pt>
                <c:pt idx="656">
                  <c:v>153158.90724390832</c:v>
                </c:pt>
                <c:pt idx="657">
                  <c:v>153994.71497182068</c:v>
                </c:pt>
                <c:pt idx="658">
                  <c:v>154797.77234534215</c:v>
                </c:pt>
                <c:pt idx="659">
                  <c:v>155534.46831383766</c:v>
                </c:pt>
                <c:pt idx="660">
                  <c:v>156171.45745929584</c:v>
                </c:pt>
                <c:pt idx="661">
                  <c:v>156725.1298575617</c:v>
                </c:pt>
                <c:pt idx="662">
                  <c:v>157224.37696153505</c:v>
                </c:pt>
                <c:pt idx="663">
                  <c:v>157680.40246464781</c:v>
                </c:pt>
                <c:pt idx="664">
                  <c:v>158081.38808734794</c:v>
                </c:pt>
                <c:pt idx="665">
                  <c:v>158408.66771070118</c:v>
                </c:pt>
                <c:pt idx="666">
                  <c:v>158666.51309706038</c:v>
                </c:pt>
                <c:pt idx="667">
                  <c:v>158834.7934361893</c:v>
                </c:pt>
                <c:pt idx="668">
                  <c:v>158926.98848926739</c:v>
                </c:pt>
                <c:pt idx="669">
                  <c:v>158968.2142818821</c:v>
                </c:pt>
                <c:pt idx="670">
                  <c:v>158983.18870462442</c:v>
                </c:pt>
                <c:pt idx="671">
                  <c:v>158984.02981904754</c:v>
                </c:pt>
                <c:pt idx="672">
                  <c:v>158949.80999137321</c:v>
                </c:pt>
                <c:pt idx="673">
                  <c:v>158870.40702261287</c:v>
                </c:pt>
                <c:pt idx="674">
                  <c:v>158733.22108873143</c:v>
                </c:pt>
                <c:pt idx="675">
                  <c:v>158520.46600793899</c:v>
                </c:pt>
                <c:pt idx="676">
                  <c:v>158234.20159948198</c:v>
                </c:pt>
                <c:pt idx="677">
                  <c:v>157886.7279597132</c:v>
                </c:pt>
                <c:pt idx="678">
                  <c:v>157491.07738501127</c:v>
                </c:pt>
                <c:pt idx="679">
                  <c:v>157040.80015633773</c:v>
                </c:pt>
                <c:pt idx="680">
                  <c:v>156553.06786435982</c:v>
                </c:pt>
                <c:pt idx="681">
                  <c:v>156037.82081156518</c:v>
                </c:pt>
                <c:pt idx="682">
                  <c:v>155489.17449091768</c:v>
                </c:pt>
                <c:pt idx="683">
                  <c:v>154902.47348864452</c:v>
                </c:pt>
                <c:pt idx="684">
                  <c:v>154277.73263424603</c:v>
                </c:pt>
                <c:pt idx="685">
                  <c:v>153625.93937265323</c:v>
                </c:pt>
                <c:pt idx="686">
                  <c:v>152947.52617120725</c:v>
                </c:pt>
                <c:pt idx="687">
                  <c:v>152251.12075995104</c:v>
                </c:pt>
                <c:pt idx="688">
                  <c:v>151562.68944761844</c:v>
                </c:pt>
                <c:pt idx="689">
                  <c:v>150901.98001054369</c:v>
                </c:pt>
                <c:pt idx="690">
                  <c:v>150257.09083329447</c:v>
                </c:pt>
                <c:pt idx="691">
                  <c:v>149619.31047936558</c:v>
                </c:pt>
                <c:pt idx="692">
                  <c:v>148993.14232264966</c:v>
                </c:pt>
                <c:pt idx="693">
                  <c:v>148388.84133645732</c:v>
                </c:pt>
                <c:pt idx="694">
                  <c:v>147803.31532927751</c:v>
                </c:pt>
                <c:pt idx="695">
                  <c:v>147262.32913652458</c:v>
                </c:pt>
                <c:pt idx="696">
                  <c:v>146806.64178579109</c:v>
                </c:pt>
                <c:pt idx="697">
                  <c:v>146464.01402937499</c:v>
                </c:pt>
                <c:pt idx="698">
                  <c:v>146221.09885075828</c:v>
                </c:pt>
                <c:pt idx="699">
                  <c:v>146075.3200939346</c:v>
                </c:pt>
                <c:pt idx="700">
                  <c:v>146038.41245063685</c:v>
                </c:pt>
                <c:pt idx="701">
                  <c:v>146113.46810737351</c:v>
                </c:pt>
                <c:pt idx="702">
                  <c:v>146294.46978278641</c:v>
                </c:pt>
                <c:pt idx="703">
                  <c:v>146615.95770047419</c:v>
                </c:pt>
                <c:pt idx="704">
                  <c:v>147115.7313868608</c:v>
                </c:pt>
                <c:pt idx="705">
                  <c:v>147797.4973972993</c:v>
                </c:pt>
                <c:pt idx="706">
                  <c:v>148636.75437129935</c:v>
                </c:pt>
                <c:pt idx="707">
                  <c:v>149627.96662202521</c:v>
                </c:pt>
                <c:pt idx="708">
                  <c:v>150772.4812715415</c:v>
                </c:pt>
                <c:pt idx="709">
                  <c:v>152082.53423724108</c:v>
                </c:pt>
                <c:pt idx="710">
                  <c:v>153554.8021163157</c:v>
                </c:pt>
                <c:pt idx="711">
                  <c:v>155217.70945834456</c:v>
                </c:pt>
                <c:pt idx="712">
                  <c:v>157114.10946216658</c:v>
                </c:pt>
                <c:pt idx="713">
                  <c:v>159250.41752448108</c:v>
                </c:pt>
                <c:pt idx="714">
                  <c:v>161603.06148742186</c:v>
                </c:pt>
                <c:pt idx="715">
                  <c:v>164177.09488010293</c:v>
                </c:pt>
                <c:pt idx="716">
                  <c:v>166978.35294408043</c:v>
                </c:pt>
                <c:pt idx="717">
                  <c:v>169989.34939320589</c:v>
                </c:pt>
                <c:pt idx="718">
                  <c:v>173205.61534388529</c:v>
                </c:pt>
                <c:pt idx="719">
                  <c:v>176631.05893843144</c:v>
                </c:pt>
                <c:pt idx="720">
                  <c:v>180271.2498994171</c:v>
                </c:pt>
                <c:pt idx="721">
                  <c:v>184091.81518888712</c:v>
                </c:pt>
                <c:pt idx="722">
                  <c:v>188080.80378262809</c:v>
                </c:pt>
                <c:pt idx="723">
                  <c:v>192256.76871571108</c:v>
                </c:pt>
                <c:pt idx="724">
                  <c:v>196618.56451235275</c:v>
                </c:pt>
                <c:pt idx="725">
                  <c:v>201127.24602704475</c:v>
                </c:pt>
                <c:pt idx="726">
                  <c:v>205790.39387704741</c:v>
                </c:pt>
                <c:pt idx="727">
                  <c:v>210608.95661452279</c:v>
                </c:pt>
                <c:pt idx="728">
                  <c:v>215550.43932188133</c:v>
                </c:pt>
                <c:pt idx="729">
                  <c:v>220594.4155316831</c:v>
                </c:pt>
                <c:pt idx="730">
                  <c:v>225739.02665106487</c:v>
                </c:pt>
                <c:pt idx="731">
                  <c:v>231025.83279925986</c:v>
                </c:pt>
                <c:pt idx="732">
                  <c:v>236420.49512235384</c:v>
                </c:pt>
                <c:pt idx="733">
                  <c:v>241887.76050194609</c:v>
                </c:pt>
                <c:pt idx="734">
                  <c:v>247432.58413381083</c:v>
                </c:pt>
                <c:pt idx="735">
                  <c:v>253039.90800738649</c:v>
                </c:pt>
                <c:pt idx="736">
                  <c:v>258689.18799701368</c:v>
                </c:pt>
                <c:pt idx="737">
                  <c:v>264382.20360811841</c:v>
                </c:pt>
                <c:pt idx="738">
                  <c:v>270133.40292848065</c:v>
                </c:pt>
                <c:pt idx="739">
                  <c:v>275955.5034700156</c:v>
                </c:pt>
                <c:pt idx="740">
                  <c:v>281848.88880016387</c:v>
                </c:pt>
                <c:pt idx="741">
                  <c:v>287807.74308622826</c:v>
                </c:pt>
                <c:pt idx="742">
                  <c:v>293843.86958564346</c:v>
                </c:pt>
                <c:pt idx="743">
                  <c:v>299965.14866801014</c:v>
                </c:pt>
                <c:pt idx="744">
                  <c:v>306200.03923490737</c:v>
                </c:pt>
                <c:pt idx="745">
                  <c:v>312592.95757414005</c:v>
                </c:pt>
                <c:pt idx="746">
                  <c:v>319173.17865172954</c:v>
                </c:pt>
                <c:pt idx="747">
                  <c:v>325964.33883416257</c:v>
                </c:pt>
                <c:pt idx="748">
                  <c:v>333005.98268764879</c:v>
                </c:pt>
                <c:pt idx="749">
                  <c:v>340305.92202109023</c:v>
                </c:pt>
                <c:pt idx="750">
                  <c:v>347889.45470725896</c:v>
                </c:pt>
                <c:pt idx="751">
                  <c:v>355774.16570656444</c:v>
                </c:pt>
                <c:pt idx="752">
                  <c:v>363992.80081869662</c:v>
                </c:pt>
                <c:pt idx="753">
                  <c:v>372570.60876458819</c:v>
                </c:pt>
                <c:pt idx="754">
                  <c:v>381521.46775667806</c:v>
                </c:pt>
                <c:pt idx="755">
                  <c:v>390854.73316533177</c:v>
                </c:pt>
                <c:pt idx="756">
                  <c:v>400583.41798670654</c:v>
                </c:pt>
                <c:pt idx="757">
                  <c:v>410707.10446932126</c:v>
                </c:pt>
                <c:pt idx="758">
                  <c:v>421257.40774192492</c:v>
                </c:pt>
                <c:pt idx="759">
                  <c:v>432249.65130440163</c:v>
                </c:pt>
                <c:pt idx="760">
                  <c:v>443688.82020414347</c:v>
                </c:pt>
                <c:pt idx="761">
                  <c:v>455560.28423459159</c:v>
                </c:pt>
                <c:pt idx="762">
                  <c:v>467778.52964858781</c:v>
                </c:pt>
                <c:pt idx="763">
                  <c:v>480256.16423768771</c:v>
                </c:pt>
                <c:pt idx="764">
                  <c:v>492935.71984589146</c:v>
                </c:pt>
                <c:pt idx="765">
                  <c:v>505769.61940852634</c:v>
                </c:pt>
                <c:pt idx="766">
                  <c:v>518732.17665408197</c:v>
                </c:pt>
                <c:pt idx="767">
                  <c:v>531789.46134106256</c:v>
                </c:pt>
                <c:pt idx="768">
                  <c:v>544870.92384059238</c:v>
                </c:pt>
                <c:pt idx="769">
                  <c:v>557886.88085436134</c:v>
                </c:pt>
                <c:pt idx="770">
                  <c:v>570719.03833521809</c:v>
                </c:pt>
                <c:pt idx="771">
                  <c:v>583238.53237960406</c:v>
                </c:pt>
                <c:pt idx="772">
                  <c:v>595355.97995043022</c:v>
                </c:pt>
                <c:pt idx="773">
                  <c:v>606949.89625341608</c:v>
                </c:pt>
                <c:pt idx="774">
                  <c:v>617932.90872125956</c:v>
                </c:pt>
                <c:pt idx="775">
                  <c:v>628196.01905291528</c:v>
                </c:pt>
                <c:pt idx="776">
                  <c:v>637660.43342724373</c:v>
                </c:pt>
                <c:pt idx="777">
                  <c:v>646240.20958658447</c:v>
                </c:pt>
                <c:pt idx="778">
                  <c:v>653867.49177560885</c:v>
                </c:pt>
                <c:pt idx="779">
                  <c:v>660467.27600008633</c:v>
                </c:pt>
                <c:pt idx="780">
                  <c:v>665924.86165969749</c:v>
                </c:pt>
                <c:pt idx="781">
                  <c:v>670150.00027379079</c:v>
                </c:pt>
                <c:pt idx="782">
                  <c:v>673082.98174333829</c:v>
                </c:pt>
                <c:pt idx="783">
                  <c:v>674666.8882651818</c:v>
                </c:pt>
                <c:pt idx="784">
                  <c:v>674926.95386905246</c:v>
                </c:pt>
                <c:pt idx="785">
                  <c:v>673837.33004773664</c:v>
                </c:pt>
                <c:pt idx="786">
                  <c:v>671370.07398447662</c:v>
                </c:pt>
                <c:pt idx="787">
                  <c:v>667536.82198334637</c:v>
                </c:pt>
                <c:pt idx="788">
                  <c:v>662297.08058005047</c:v>
                </c:pt>
                <c:pt idx="789">
                  <c:v>655672.11157202919</c:v>
                </c:pt>
                <c:pt idx="790">
                  <c:v>647681.94771777838</c:v>
                </c:pt>
                <c:pt idx="791">
                  <c:v>638369.34368517727</c:v>
                </c:pt>
                <c:pt idx="792">
                  <c:v>627825.72772834159</c:v>
                </c:pt>
                <c:pt idx="793">
                  <c:v>616116.46334567328</c:v>
                </c:pt>
                <c:pt idx="794">
                  <c:v>603312.31661216915</c:v>
                </c:pt>
                <c:pt idx="795">
                  <c:v>589521.67120809085</c:v>
                </c:pt>
                <c:pt idx="796">
                  <c:v>574831.64899660437</c:v>
                </c:pt>
                <c:pt idx="797">
                  <c:v>559319.43167168414</c:v>
                </c:pt>
                <c:pt idx="798">
                  <c:v>543038.08268969785</c:v>
                </c:pt>
                <c:pt idx="799">
                  <c:v>526077.2849537154</c:v>
                </c:pt>
                <c:pt idx="800">
                  <c:v>508545.02414229774</c:v>
                </c:pt>
                <c:pt idx="801">
                  <c:v>490584.02703806426</c:v>
                </c:pt>
                <c:pt idx="802">
                  <c:v>472295.26408227719</c:v>
                </c:pt>
                <c:pt idx="803">
                  <c:v>453795.26458684111</c:v>
                </c:pt>
                <c:pt idx="804">
                  <c:v>435206.54107461823</c:v>
                </c:pt>
                <c:pt idx="805">
                  <c:v>416609.3672581322</c:v>
                </c:pt>
                <c:pt idx="806">
                  <c:v>398066.96314473933</c:v>
                </c:pt>
                <c:pt idx="807">
                  <c:v>379640.4693753919</c:v>
                </c:pt>
                <c:pt idx="808">
                  <c:v>361382.74806643435</c:v>
                </c:pt>
                <c:pt idx="809">
                  <c:v>343370.6809125641</c:v>
                </c:pt>
                <c:pt idx="810">
                  <c:v>325627.65834310575</c:v>
                </c:pt>
                <c:pt idx="811">
                  <c:v>308223.09942463174</c:v>
                </c:pt>
                <c:pt idx="812">
                  <c:v>291239.02333435201</c:v>
                </c:pt>
                <c:pt idx="813">
                  <c:v>274754.87286618946</c:v>
                </c:pt>
                <c:pt idx="814">
                  <c:v>258818.54017053547</c:v>
                </c:pt>
                <c:pt idx="815">
                  <c:v>243454.2611482185</c:v>
                </c:pt>
                <c:pt idx="816">
                  <c:v>228696.03005173476</c:v>
                </c:pt>
                <c:pt idx="817">
                  <c:v>214573.26952990505</c:v>
                </c:pt>
                <c:pt idx="818">
                  <c:v>201075.15931843931</c:v>
                </c:pt>
                <c:pt idx="819">
                  <c:v>188208.71443235799</c:v>
                </c:pt>
                <c:pt idx="820">
                  <c:v>175968.53231972415</c:v>
                </c:pt>
                <c:pt idx="821">
                  <c:v>164328.10062172465</c:v>
                </c:pt>
                <c:pt idx="822">
                  <c:v>153258.61138929924</c:v>
                </c:pt>
                <c:pt idx="823">
                  <c:v>142757.237979581</c:v>
                </c:pt>
                <c:pt idx="824">
                  <c:v>132845.77315364784</c:v>
                </c:pt>
                <c:pt idx="825">
                  <c:v>123528.27274161465</c:v>
                </c:pt>
                <c:pt idx="826">
                  <c:v>114806.9636790448</c:v>
                </c:pt>
                <c:pt idx="827">
                  <c:v>106650.72743417403</c:v>
                </c:pt>
                <c:pt idx="828">
                  <c:v>99026.35140762676</c:v>
                </c:pt>
                <c:pt idx="829">
                  <c:v>91897.712690364366</c:v>
                </c:pt>
                <c:pt idx="830">
                  <c:v>85236.5684860076</c:v>
                </c:pt>
                <c:pt idx="831">
                  <c:v>79008.309980598176</c:v>
                </c:pt>
                <c:pt idx="832">
                  <c:v>73203.478807092019</c:v>
                </c:pt>
                <c:pt idx="833">
                  <c:v>67812.001972659069</c:v>
                </c:pt>
                <c:pt idx="834">
                  <c:v>62806.733232144448</c:v>
                </c:pt>
                <c:pt idx="835">
                  <c:v>58174.256667410235</c:v>
                </c:pt>
                <c:pt idx="836">
                  <c:v>53887.50959646258</c:v>
                </c:pt>
                <c:pt idx="837">
                  <c:v>49948.153802183951</c:v>
                </c:pt>
                <c:pt idx="838">
                  <c:v>46314.565124679641</c:v>
                </c:pt>
                <c:pt idx="839">
                  <c:v>42952.001951011182</c:v>
                </c:pt>
                <c:pt idx="840">
                  <c:v>39817.527608160708</c:v>
                </c:pt>
                <c:pt idx="841">
                  <c:v>36884.51190113106</c:v>
                </c:pt>
                <c:pt idx="842">
                  <c:v>34143.678527338343</c:v>
                </c:pt>
                <c:pt idx="843">
                  <c:v>31596.438362906334</c:v>
                </c:pt>
                <c:pt idx="844">
                  <c:v>29247.545352567769</c:v>
                </c:pt>
                <c:pt idx="845">
                  <c:v>27113.423701889515</c:v>
                </c:pt>
                <c:pt idx="846">
                  <c:v>25151.800643772673</c:v>
                </c:pt>
                <c:pt idx="847">
                  <c:v>23361.412703293321</c:v>
                </c:pt>
                <c:pt idx="848">
                  <c:v>21708.250719477801</c:v>
                </c:pt>
                <c:pt idx="849">
                  <c:v>20182.256504338202</c:v>
                </c:pt>
                <c:pt idx="850">
                  <c:v>18778.110980116431</c:v>
                </c:pt>
                <c:pt idx="851">
                  <c:v>17471.627210208804</c:v>
                </c:pt>
                <c:pt idx="852">
                  <c:v>16282.120360307465</c:v>
                </c:pt>
                <c:pt idx="853">
                  <c:v>15188.014026473211</c:v>
                </c:pt>
                <c:pt idx="854">
                  <c:v>14170.125693690472</c:v>
                </c:pt>
                <c:pt idx="855">
                  <c:v>13226.493910715961</c:v>
                </c:pt>
                <c:pt idx="856">
                  <c:v>12340.212541541821</c:v>
                </c:pt>
                <c:pt idx="857">
                  <c:v>11502.137850281099</c:v>
                </c:pt>
                <c:pt idx="858">
                  <c:v>10718.970186133904</c:v>
                </c:pt>
                <c:pt idx="859">
                  <c:v>9996.2106863159279</c:v>
                </c:pt>
                <c:pt idx="860">
                  <c:v>9335.2212430706222</c:v>
                </c:pt>
                <c:pt idx="861">
                  <c:v>8736.3851422387543</c:v>
                </c:pt>
                <c:pt idx="862">
                  <c:v>8192.4561821607676</c:v>
                </c:pt>
                <c:pt idx="863">
                  <c:v>7695.1064937719002</c:v>
                </c:pt>
                <c:pt idx="864">
                  <c:v>7243.8199922511603</c:v>
                </c:pt>
                <c:pt idx="865">
                  <c:v>6819.9795772079351</c:v>
                </c:pt>
                <c:pt idx="866">
                  <c:v>6406.89530181381</c:v>
                </c:pt>
                <c:pt idx="867">
                  <c:v>6007.4089250381676</c:v>
                </c:pt>
                <c:pt idx="868">
                  <c:v>5631.1949241274706</c:v>
                </c:pt>
                <c:pt idx="869">
                  <c:v>5292.2985785212377</c:v>
                </c:pt>
                <c:pt idx="870">
                  <c:v>4977.5547682023935</c:v>
                </c:pt>
                <c:pt idx="871">
                  <c:v>4686.7815126903934</c:v>
                </c:pt>
                <c:pt idx="872">
                  <c:v>4423.2528949946063</c:v>
                </c:pt>
                <c:pt idx="873">
                  <c:v>4179.7227974351026</c:v>
                </c:pt>
                <c:pt idx="874">
                  <c:v>3944.736644479447</c:v>
                </c:pt>
                <c:pt idx="875">
                  <c:v>3717.2817296638336</c:v>
                </c:pt>
                <c:pt idx="876">
                  <c:v>3505.3369882122411</c:v>
                </c:pt>
                <c:pt idx="877">
                  <c:v>3322.4655961613767</c:v>
                </c:pt>
                <c:pt idx="878">
                  <c:v>3150.5323835616214</c:v>
                </c:pt>
                <c:pt idx="879">
                  <c:v>2987.0939883842921</c:v>
                </c:pt>
                <c:pt idx="880">
                  <c:v>2833.763022016652</c:v>
                </c:pt>
                <c:pt idx="881">
                  <c:v>2672.8858150468191</c:v>
                </c:pt>
                <c:pt idx="882">
                  <c:v>2525.6555745554283</c:v>
                </c:pt>
                <c:pt idx="883">
                  <c:v>2369.1832105182939</c:v>
                </c:pt>
                <c:pt idx="884">
                  <c:v>2224.7452362356375</c:v>
                </c:pt>
                <c:pt idx="885">
                  <c:v>2093.9542530895851</c:v>
                </c:pt>
                <c:pt idx="886">
                  <c:v>1985.1723141856285</c:v>
                </c:pt>
                <c:pt idx="887">
                  <c:v>1881.7932631370882</c:v>
                </c:pt>
                <c:pt idx="888">
                  <c:v>1777.0178542047568</c:v>
                </c:pt>
                <c:pt idx="889">
                  <c:v>1679.8721303927205</c:v>
                </c:pt>
                <c:pt idx="890">
                  <c:v>1590.2234656825626</c:v>
                </c:pt>
                <c:pt idx="891">
                  <c:v>1503.4849230206828</c:v>
                </c:pt>
                <c:pt idx="892">
                  <c:v>1432.0893434211498</c:v>
                </c:pt>
                <c:pt idx="893">
                  <c:v>1362.5225890464842</c:v>
                </c:pt>
                <c:pt idx="894">
                  <c:v>1285.4202333899127</c:v>
                </c:pt>
                <c:pt idx="895">
                  <c:v>1205.2477420385439</c:v>
                </c:pt>
                <c:pt idx="896">
                  <c:v>1136.7350658447083</c:v>
                </c:pt>
                <c:pt idx="897">
                  <c:v>1085.6890236252821</c:v>
                </c:pt>
                <c:pt idx="898">
                  <c:v>1039.0862053243293</c:v>
                </c:pt>
                <c:pt idx="899">
                  <c:v>996.71113060552625</c:v>
                </c:pt>
                <c:pt idx="900">
                  <c:v>954.30548054678115</c:v>
                </c:pt>
                <c:pt idx="901">
                  <c:v>892.41050586618917</c:v>
                </c:pt>
                <c:pt idx="902">
                  <c:v>815.84953864848501</c:v>
                </c:pt>
                <c:pt idx="903">
                  <c:v>751.96021671144979</c:v>
                </c:pt>
                <c:pt idx="904">
                  <c:v>694.48893212494113</c:v>
                </c:pt>
                <c:pt idx="905">
                  <c:v>640.22440807181658</c:v>
                </c:pt>
                <c:pt idx="906">
                  <c:v>577.10860300597437</c:v>
                </c:pt>
                <c:pt idx="907">
                  <c:v>503.89633311365907</c:v>
                </c:pt>
                <c:pt idx="908">
                  <c:v>430.14404894136857</c:v>
                </c:pt>
                <c:pt idx="909">
                  <c:v>371.3860173257616</c:v>
                </c:pt>
                <c:pt idx="910">
                  <c:v>338.53355614607898</c:v>
                </c:pt>
                <c:pt idx="911">
                  <c:v>332.35435108314982</c:v>
                </c:pt>
                <c:pt idx="912">
                  <c:v>349.08350134698031</c:v>
                </c:pt>
                <c:pt idx="913">
                  <c:v>381.28741937125858</c:v>
                </c:pt>
                <c:pt idx="914">
                  <c:v>401.81380630062364</c:v>
                </c:pt>
                <c:pt idx="915">
                  <c:v>404.96209841294177</c:v>
                </c:pt>
                <c:pt idx="916">
                  <c:v>392.68474977005502</c:v>
                </c:pt>
                <c:pt idx="917">
                  <c:v>379.67298108262361</c:v>
                </c:pt>
                <c:pt idx="918">
                  <c:v>360.30608038785385</c:v>
                </c:pt>
                <c:pt idx="919">
                  <c:v>323.8316398654265</c:v>
                </c:pt>
                <c:pt idx="920">
                  <c:v>268.077882737165</c:v>
                </c:pt>
                <c:pt idx="921">
                  <c:v>209.01634369481306</c:v>
                </c:pt>
                <c:pt idx="922">
                  <c:v>155.7834972363967</c:v>
                </c:pt>
                <c:pt idx="923">
                  <c:v>116.00981046223818</c:v>
                </c:pt>
                <c:pt idx="924">
                  <c:v>99.398668077228777</c:v>
                </c:pt>
                <c:pt idx="925">
                  <c:v>128.25469946688324</c:v>
                </c:pt>
                <c:pt idx="926">
                  <c:v>183.74200313551731</c:v>
                </c:pt>
                <c:pt idx="927">
                  <c:v>231.56292626828832</c:v>
                </c:pt>
                <c:pt idx="928">
                  <c:v>254.15078829545479</c:v>
                </c:pt>
                <c:pt idx="929">
                  <c:v>252.91495509098399</c:v>
                </c:pt>
                <c:pt idx="930">
                  <c:v>216.00796180394349</c:v>
                </c:pt>
                <c:pt idx="931">
                  <c:v>157.45638834216942</c:v>
                </c:pt>
                <c:pt idx="932">
                  <c:v>100.37231285899595</c:v>
                </c:pt>
                <c:pt idx="933">
                  <c:v>63.797439003570716</c:v>
                </c:pt>
                <c:pt idx="934">
                  <c:v>48.660751679437425</c:v>
                </c:pt>
                <c:pt idx="935">
                  <c:v>56.013752700890088</c:v>
                </c:pt>
                <c:pt idx="936">
                  <c:v>94.483241876021538</c:v>
                </c:pt>
                <c:pt idx="937">
                  <c:v>139.65048231880638</c:v>
                </c:pt>
                <c:pt idx="938">
                  <c:v>167.57665586786663</c:v>
                </c:pt>
                <c:pt idx="939">
                  <c:v>187.15225069201043</c:v>
                </c:pt>
                <c:pt idx="940">
                  <c:v>199.25712325429447</c:v>
                </c:pt>
                <c:pt idx="941">
                  <c:v>205.92878425965904</c:v>
                </c:pt>
                <c:pt idx="942">
                  <c:v>209.49120959386283</c:v>
                </c:pt>
                <c:pt idx="943">
                  <c:v>206.80204830025158</c:v>
                </c:pt>
                <c:pt idx="944">
                  <c:v>213.62236013491301</c:v>
                </c:pt>
                <c:pt idx="945">
                  <c:v>224.93956886607921</c:v>
                </c:pt>
                <c:pt idx="946">
                  <c:v>237.58279097569243</c:v>
                </c:pt>
                <c:pt idx="947">
                  <c:v>240.43939553370856</c:v>
                </c:pt>
                <c:pt idx="948">
                  <c:v>233.28628747508867</c:v>
                </c:pt>
                <c:pt idx="949">
                  <c:v>227.89098464990855</c:v>
                </c:pt>
                <c:pt idx="950">
                  <c:v>234.14514830176628</c:v>
                </c:pt>
                <c:pt idx="951">
                  <c:v>234.87573641977147</c:v>
                </c:pt>
                <c:pt idx="952">
                  <c:v>234.19550057168459</c:v>
                </c:pt>
                <c:pt idx="953">
                  <c:v>230.33988072929864</c:v>
                </c:pt>
                <c:pt idx="954">
                  <c:v>216.61876843834392</c:v>
                </c:pt>
                <c:pt idx="955">
                  <c:v>195.05776556173498</c:v>
                </c:pt>
                <c:pt idx="956">
                  <c:v>175.43732418981762</c:v>
                </c:pt>
                <c:pt idx="957">
                  <c:v>175.98108560040032</c:v>
                </c:pt>
                <c:pt idx="958">
                  <c:v>203.14381000330064</c:v>
                </c:pt>
                <c:pt idx="959">
                  <c:v>248.09162790803106</c:v>
                </c:pt>
                <c:pt idx="960">
                  <c:v>304.63843357073597</c:v>
                </c:pt>
                <c:pt idx="961">
                  <c:v>355.2992883343785</c:v>
                </c:pt>
                <c:pt idx="962">
                  <c:v>401.86211952192872</c:v>
                </c:pt>
                <c:pt idx="963">
                  <c:v>434.77466100231879</c:v>
                </c:pt>
                <c:pt idx="964">
                  <c:v>445.14225109222781</c:v>
                </c:pt>
                <c:pt idx="965">
                  <c:v>446.22098234144136</c:v>
                </c:pt>
                <c:pt idx="966">
                  <c:v>441.60945599691104</c:v>
                </c:pt>
                <c:pt idx="967">
                  <c:v>438.84756348628275</c:v>
                </c:pt>
                <c:pt idx="968">
                  <c:v>436.15267216808195</c:v>
                </c:pt>
                <c:pt idx="969">
                  <c:v>437.67653022333178</c:v>
                </c:pt>
                <c:pt idx="970">
                  <c:v>457.72164360546878</c:v>
                </c:pt>
                <c:pt idx="971">
                  <c:v>482.77426576588215</c:v>
                </c:pt>
                <c:pt idx="972">
                  <c:v>510.25599628097621</c:v>
                </c:pt>
                <c:pt idx="973">
                  <c:v>555.53837242929353</c:v>
                </c:pt>
                <c:pt idx="974">
                  <c:v>611.75623023287267</c:v>
                </c:pt>
                <c:pt idx="975">
                  <c:v>653.09533616367366</c:v>
                </c:pt>
                <c:pt idx="976">
                  <c:v>674.61659664464878</c:v>
                </c:pt>
                <c:pt idx="977">
                  <c:v>705.86922070241963</c:v>
                </c:pt>
                <c:pt idx="978">
                  <c:v>746.6266303424336</c:v>
                </c:pt>
                <c:pt idx="979">
                  <c:v>799.73041739981977</c:v>
                </c:pt>
                <c:pt idx="980">
                  <c:v>848.42586546138989</c:v>
                </c:pt>
                <c:pt idx="981">
                  <c:v>879.93099091938575</c:v>
                </c:pt>
                <c:pt idx="982">
                  <c:v>903.85239388664468</c:v>
                </c:pt>
                <c:pt idx="983">
                  <c:v>918.23177766660797</c:v>
                </c:pt>
                <c:pt idx="984">
                  <c:v>940.85535370995149</c:v>
                </c:pt>
                <c:pt idx="985">
                  <c:v>994.51384904023098</c:v>
                </c:pt>
                <c:pt idx="986">
                  <c:v>1045.5128771420082</c:v>
                </c:pt>
                <c:pt idx="987">
                  <c:v>1087.751376220541</c:v>
                </c:pt>
                <c:pt idx="988">
                  <c:v>1096.2119849440712</c:v>
                </c:pt>
                <c:pt idx="989">
                  <c:v>1068.7166329866182</c:v>
                </c:pt>
                <c:pt idx="990">
                  <c:v>1013.4605040730635</c:v>
                </c:pt>
                <c:pt idx="991">
                  <c:v>914.35338333663526</c:v>
                </c:pt>
                <c:pt idx="992">
                  <c:v>784.68560336814846</c:v>
                </c:pt>
                <c:pt idx="993">
                  <c:v>652.02977745149838</c:v>
                </c:pt>
                <c:pt idx="994">
                  <c:v>529.11986867008784</c:v>
                </c:pt>
                <c:pt idx="995">
                  <c:v>405.79251042172973</c:v>
                </c:pt>
                <c:pt idx="996">
                  <c:v>374.68330055763477</c:v>
                </c:pt>
                <c:pt idx="997">
                  <c:v>374.68330055763477</c:v>
                </c:pt>
                <c:pt idx="998">
                  <c:v>374.68330055763477</c:v>
                </c:pt>
                <c:pt idx="999">
                  <c:v>374.68330055763477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4D-457C-A380-0C70EE1BC746}"/>
            </c:ext>
          </c:extLst>
        </c:ser>
        <c:ser>
          <c:idx val="3"/>
          <c:order val="2"/>
          <c:tx>
            <c:strRef>
              <c:f>origin!$D$1</c:f>
              <c:strCache>
                <c:ptCount val="1"/>
                <c:pt idx="0">
                  <c:v>chl f</c:v>
                </c:pt>
              </c:strCache>
            </c:strRef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origin!$D$2:$D$1251</c:f>
              <c:numCache>
                <c:formatCode>General</c:formatCode>
                <c:ptCount val="1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84D-457C-A380-0C70EE1BC746}"/>
            </c:ext>
          </c:extLst>
        </c:ser>
        <c:ser>
          <c:idx val="4"/>
          <c:order val="3"/>
          <c:tx>
            <c:strRef>
              <c:f>origin!$E$1</c:f>
              <c:strCache>
                <c:ptCount val="1"/>
                <c:pt idx="0">
                  <c:v>chl b</c:v>
                </c:pt>
              </c:strCache>
            </c:strRef>
          </c:tx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origin!$E$2:$E$1251</c:f>
              <c:numCache>
                <c:formatCode>General</c:formatCode>
                <c:ptCount val="1250"/>
                <c:pt idx="0">
                  <c:v>88003.059411198861</c:v>
                </c:pt>
                <c:pt idx="1">
                  <c:v>88003.059411198861</c:v>
                </c:pt>
                <c:pt idx="2">
                  <c:v>88003.059411198861</c:v>
                </c:pt>
                <c:pt idx="3">
                  <c:v>88003.059411198861</c:v>
                </c:pt>
                <c:pt idx="4">
                  <c:v>88003.059411198861</c:v>
                </c:pt>
                <c:pt idx="5">
                  <c:v>87691.016568941312</c:v>
                </c:pt>
                <c:pt idx="6">
                  <c:v>87279.1479563834</c:v>
                </c:pt>
                <c:pt idx="7">
                  <c:v>86857.157144836936</c:v>
                </c:pt>
                <c:pt idx="8">
                  <c:v>86443.892372015209</c:v>
                </c:pt>
                <c:pt idx="9">
                  <c:v>86058.899940933101</c:v>
                </c:pt>
                <c:pt idx="10">
                  <c:v>85680.888311170042</c:v>
                </c:pt>
                <c:pt idx="11">
                  <c:v>85317.187390847728</c:v>
                </c:pt>
                <c:pt idx="12">
                  <c:v>84980.362622340457</c:v>
                </c:pt>
                <c:pt idx="13">
                  <c:v>84689.611290842717</c:v>
                </c:pt>
                <c:pt idx="14">
                  <c:v>84452.61232229654</c:v>
                </c:pt>
                <c:pt idx="15">
                  <c:v>84230.273081011488</c:v>
                </c:pt>
                <c:pt idx="16">
                  <c:v>84026.083982477488</c:v>
                </c:pt>
                <c:pt idx="17">
                  <c:v>83826.781459697188</c:v>
                </c:pt>
                <c:pt idx="18">
                  <c:v>83627.129889435775</c:v>
                </c:pt>
                <c:pt idx="19">
                  <c:v>83437.949565644041</c:v>
                </c:pt>
                <c:pt idx="20">
                  <c:v>83269.013610168709</c:v>
                </c:pt>
                <c:pt idx="21">
                  <c:v>83106.709467852765</c:v>
                </c:pt>
                <c:pt idx="22">
                  <c:v>82938.471607339699</c:v>
                </c:pt>
                <c:pt idx="23">
                  <c:v>82760.809642800348</c:v>
                </c:pt>
                <c:pt idx="24">
                  <c:v>82575.468781979653</c:v>
                </c:pt>
                <c:pt idx="25">
                  <c:v>82371.628701266061</c:v>
                </c:pt>
                <c:pt idx="26">
                  <c:v>82145.449997009986</c:v>
                </c:pt>
                <c:pt idx="27">
                  <c:v>81918.922274933502</c:v>
                </c:pt>
                <c:pt idx="28">
                  <c:v>81687.856994923714</c:v>
                </c:pt>
                <c:pt idx="29">
                  <c:v>81433.75499640916</c:v>
                </c:pt>
                <c:pt idx="30">
                  <c:v>81154.871071644928</c:v>
                </c:pt>
                <c:pt idx="31">
                  <c:v>80869.006345561604</c:v>
                </c:pt>
                <c:pt idx="32">
                  <c:v>80561.850079057767</c:v>
                </c:pt>
                <c:pt idx="33">
                  <c:v>80214.205046260409</c:v>
                </c:pt>
                <c:pt idx="34">
                  <c:v>79844.919455222102</c:v>
                </c:pt>
                <c:pt idx="35">
                  <c:v>79472.143478354628</c:v>
                </c:pt>
                <c:pt idx="36">
                  <c:v>79083.660602121876</c:v>
                </c:pt>
                <c:pt idx="37">
                  <c:v>78673.188149827794</c:v>
                </c:pt>
                <c:pt idx="38">
                  <c:v>78248.754065234825</c:v>
                </c:pt>
                <c:pt idx="39">
                  <c:v>77817.339149662075</c:v>
                </c:pt>
                <c:pt idx="40">
                  <c:v>77371.96257212972</c:v>
                </c:pt>
                <c:pt idx="41">
                  <c:v>76900.407908083842</c:v>
                </c:pt>
                <c:pt idx="42">
                  <c:v>76425.711876029207</c:v>
                </c:pt>
                <c:pt idx="43">
                  <c:v>75951.364891455712</c:v>
                </c:pt>
                <c:pt idx="44">
                  <c:v>75465.150500148695</c:v>
                </c:pt>
                <c:pt idx="45">
                  <c:v>74978.238013879411</c:v>
                </c:pt>
                <c:pt idx="46">
                  <c:v>74498.655435731795</c:v>
                </c:pt>
                <c:pt idx="47">
                  <c:v>74024.308421497568</c:v>
                </c:pt>
                <c:pt idx="48">
                  <c:v>73565.668276967888</c:v>
                </c:pt>
                <c:pt idx="49">
                  <c:v>73118.197473870168</c:v>
                </c:pt>
                <c:pt idx="50">
                  <c:v>72688.52776604236</c:v>
                </c:pt>
                <c:pt idx="51">
                  <c:v>72273.517785475706</c:v>
                </c:pt>
                <c:pt idx="52">
                  <c:v>71873.167532170177</c:v>
                </c:pt>
                <c:pt idx="53">
                  <c:v>71492.363581879486</c:v>
                </c:pt>
                <c:pt idx="54">
                  <c:v>71130.407839641397</c:v>
                </c:pt>
                <c:pt idx="55">
                  <c:v>70780.319504136816</c:v>
                </c:pt>
                <c:pt idx="56">
                  <c:v>70451.522709052762</c:v>
                </c:pt>
                <c:pt idx="57">
                  <c:v>70132.150017994994</c:v>
                </c:pt>
                <c:pt idx="58">
                  <c:v>69829.531309424463</c:v>
                </c:pt>
                <c:pt idx="59">
                  <c:v>69542.619440897732</c:v>
                </c:pt>
                <c:pt idx="60">
                  <c:v>69268.622091887213</c:v>
                </c:pt>
                <c:pt idx="61">
                  <c:v>69007.190244572455</c:v>
                </c:pt>
                <c:pt idx="62">
                  <c:v>68768.795086101731</c:v>
                </c:pt>
                <c:pt idx="63">
                  <c:v>68540.173108799165</c:v>
                </c:pt>
                <c:pt idx="64">
                  <c:v>68322.022348305574</c:v>
                </c:pt>
                <c:pt idx="65">
                  <c:v>68105.965843038037</c:v>
                </c:pt>
                <c:pt idx="66">
                  <c:v>67898.984423976406</c:v>
                </c:pt>
                <c:pt idx="67">
                  <c:v>67697.238628149644</c:v>
                </c:pt>
                <c:pt idx="68">
                  <c:v>67494.096642398305</c:v>
                </c:pt>
                <c:pt idx="69">
                  <c:v>67280.832457658427</c:v>
                </c:pt>
                <c:pt idx="70">
                  <c:v>67053.955688100803</c:v>
                </c:pt>
                <c:pt idx="71">
                  <c:v>66812.070143800913</c:v>
                </c:pt>
                <c:pt idx="72">
                  <c:v>66550.63829648617</c:v>
                </c:pt>
                <c:pt idx="73">
                  <c:v>66271.405324240783</c:v>
                </c:pt>
                <c:pt idx="74">
                  <c:v>65972.277001499417</c:v>
                </c:pt>
                <c:pt idx="75">
                  <c:v>65660.583206722993</c:v>
                </c:pt>
                <c:pt idx="76">
                  <c:v>65317.126684377799</c:v>
                </c:pt>
                <c:pt idx="77">
                  <c:v>64927.247647881239</c:v>
                </c:pt>
                <c:pt idx="78">
                  <c:v>64492.691364299717</c:v>
                </c:pt>
                <c:pt idx="79">
                  <c:v>64011.712596227553</c:v>
                </c:pt>
                <c:pt idx="80">
                  <c:v>63475.934352421144</c:v>
                </c:pt>
                <c:pt idx="81">
                  <c:v>62892.337463860269</c:v>
                </c:pt>
                <c:pt idx="82">
                  <c:v>62266.157553779805</c:v>
                </c:pt>
                <c:pt idx="83">
                  <c:v>61605.422595602933</c:v>
                </c:pt>
                <c:pt idx="84">
                  <c:v>60911.528690272018</c:v>
                </c:pt>
                <c:pt idx="85">
                  <c:v>60185.173932749334</c:v>
                </c:pt>
                <c:pt idx="86">
                  <c:v>59417.283296150454</c:v>
                </c:pt>
                <c:pt idx="87">
                  <c:v>58603.668270023205</c:v>
                </c:pt>
                <c:pt idx="88">
                  <c:v>57747.121174895212</c:v>
                </c:pt>
                <c:pt idx="89">
                  <c:v>56858.11322757545</c:v>
                </c:pt>
                <c:pt idx="90">
                  <c:v>55943.97433618558</c:v>
                </c:pt>
                <c:pt idx="91">
                  <c:v>55007.147744111368</c:v>
                </c:pt>
                <c:pt idx="92">
                  <c:v>54057.406662181682</c:v>
                </c:pt>
                <c:pt idx="93">
                  <c:v>53101.033767092624</c:v>
                </c:pt>
                <c:pt idx="94">
                  <c:v>52126.510729252514</c:v>
                </c:pt>
                <c:pt idx="95">
                  <c:v>51144.308795131066</c:v>
                </c:pt>
                <c:pt idx="96">
                  <c:v>50171.880012517053</c:v>
                </c:pt>
                <c:pt idx="97">
                  <c:v>49210.271523853859</c:v>
                </c:pt>
                <c:pt idx="98">
                  <c:v>48267.860290724391</c:v>
                </c:pt>
                <c:pt idx="99">
                  <c:v>47349.881936363483</c:v>
                </c:pt>
                <c:pt idx="100">
                  <c:v>46449.704677272479</c:v>
                </c:pt>
                <c:pt idx="101">
                  <c:v>45578.497825222621</c:v>
                </c:pt>
                <c:pt idx="102">
                  <c:v>44730.327721338246</c:v>
                </c:pt>
                <c:pt idx="103">
                  <c:v>43913.222279721092</c:v>
                </c:pt>
                <c:pt idx="104">
                  <c:v>43147.774916168702</c:v>
                </c:pt>
                <c:pt idx="105">
                  <c:v>42427.004859022731</c:v>
                </c:pt>
                <c:pt idx="106">
                  <c:v>41764.524663440185</c:v>
                </c:pt>
                <c:pt idx="107">
                  <c:v>41154.749688365802</c:v>
                </c:pt>
                <c:pt idx="108">
                  <c:v>40589.651990037113</c:v>
                </c:pt>
                <c:pt idx="109">
                  <c:v>40075.165256990498</c:v>
                </c:pt>
                <c:pt idx="110">
                  <c:v>39608.497168698341</c:v>
                </c:pt>
                <c:pt idx="111">
                  <c:v>39189.996772641767</c:v>
                </c:pt>
                <c:pt idx="112">
                  <c:v>38832.927635818116</c:v>
                </c:pt>
                <c:pt idx="113">
                  <c:v>38531.006992549119</c:v>
                </c:pt>
                <c:pt idx="114">
                  <c:v>38280.744457005618</c:v>
                </c:pt>
                <c:pt idx="115">
                  <c:v>38080.045773961509</c:v>
                </c:pt>
                <c:pt idx="116">
                  <c:v>37934.495584472068</c:v>
                </c:pt>
                <c:pt idx="117">
                  <c:v>37840.952550189242</c:v>
                </c:pt>
                <c:pt idx="118">
                  <c:v>37794.5300656986</c:v>
                </c:pt>
                <c:pt idx="119">
                  <c:v>37794.181018217467</c:v>
                </c:pt>
                <c:pt idx="120">
                  <c:v>37833.622671728306</c:v>
                </c:pt>
                <c:pt idx="121">
                  <c:v>37911.807913448443</c:v>
                </c:pt>
                <c:pt idx="122">
                  <c:v>38022.802995520033</c:v>
                </c:pt>
                <c:pt idx="123">
                  <c:v>38165.560864481857</c:v>
                </c:pt>
                <c:pt idx="124">
                  <c:v>38339.383395710902</c:v>
                </c:pt>
                <c:pt idx="125">
                  <c:v>38543.92151206531</c:v>
                </c:pt>
                <c:pt idx="126">
                  <c:v>38781.269528092627</c:v>
                </c:pt>
                <c:pt idx="127">
                  <c:v>39048.984141085632</c:v>
                </c:pt>
                <c:pt idx="128">
                  <c:v>39340.782555705337</c:v>
                </c:pt>
                <c:pt idx="129">
                  <c:v>39654.919653188983</c:v>
                </c:pt>
                <c:pt idx="130">
                  <c:v>39987.206863762927</c:v>
                </c:pt>
                <c:pt idx="131">
                  <c:v>40335.200944041433</c:v>
                </c:pt>
                <c:pt idx="132">
                  <c:v>40698.552846543345</c:v>
                </c:pt>
                <c:pt idx="133">
                  <c:v>41086.686645634225</c:v>
                </c:pt>
                <c:pt idx="134">
                  <c:v>41496.461032626779</c:v>
                </c:pt>
                <c:pt idx="135">
                  <c:v>41922.64032496469</c:v>
                </c:pt>
                <c:pt idx="136">
                  <c:v>42351.611937830217</c:v>
                </c:pt>
                <c:pt idx="137">
                  <c:v>42783.375930544848</c:v>
                </c:pt>
                <c:pt idx="138">
                  <c:v>43216.18700638142</c:v>
                </c:pt>
                <c:pt idx="139">
                  <c:v>43648.998111878718</c:v>
                </c:pt>
                <c:pt idx="140">
                  <c:v>44095.421802193756</c:v>
                </c:pt>
                <c:pt idx="141">
                  <c:v>44562.089890485913</c:v>
                </c:pt>
                <c:pt idx="142">
                  <c:v>45050.747554839414</c:v>
                </c:pt>
                <c:pt idx="143">
                  <c:v>45557.555391604685</c:v>
                </c:pt>
                <c:pt idx="144">
                  <c:v>46068.551709161402</c:v>
                </c:pt>
                <c:pt idx="145">
                  <c:v>46593.160611535837</c:v>
                </c:pt>
                <c:pt idx="146">
                  <c:v>47119.165703834828</c:v>
                </c:pt>
                <c:pt idx="147">
                  <c:v>47646.217908916493</c:v>
                </c:pt>
                <c:pt idx="148">
                  <c:v>48190.722191447654</c:v>
                </c:pt>
                <c:pt idx="149">
                  <c:v>48758.612210303974</c:v>
                </c:pt>
                <c:pt idx="150">
                  <c:v>49360.70828909702</c:v>
                </c:pt>
                <c:pt idx="151">
                  <c:v>49992.123792751612</c:v>
                </c:pt>
                <c:pt idx="152">
                  <c:v>50646.925092052821</c:v>
                </c:pt>
                <c:pt idx="153">
                  <c:v>51346.054620618583</c:v>
                </c:pt>
                <c:pt idx="154">
                  <c:v>52076.946876753114</c:v>
                </c:pt>
                <c:pt idx="155">
                  <c:v>52848.676976323033</c:v>
                </c:pt>
                <c:pt idx="156">
                  <c:v>53672.763248919975</c:v>
                </c:pt>
                <c:pt idx="157">
                  <c:v>54548.158581761279</c:v>
                </c:pt>
                <c:pt idx="158">
                  <c:v>55472.768689960118</c:v>
                </c:pt>
                <c:pt idx="159">
                  <c:v>56448.338840582903</c:v>
                </c:pt>
                <c:pt idx="160">
                  <c:v>57484.991232618195</c:v>
                </c:pt>
                <c:pt idx="161">
                  <c:v>58589.008513101326</c:v>
                </c:pt>
                <c:pt idx="162">
                  <c:v>59749.919554205546</c:v>
                </c:pt>
                <c:pt idx="163">
                  <c:v>60987.968694586474</c:v>
                </c:pt>
                <c:pt idx="164">
                  <c:v>62305.948254771778</c:v>
                </c:pt>
                <c:pt idx="165">
                  <c:v>63700.01880145113</c:v>
                </c:pt>
                <c:pt idx="166">
                  <c:v>65179.953486131963</c:v>
                </c:pt>
                <c:pt idx="167">
                  <c:v>66754.478347539029</c:v>
                </c:pt>
                <c:pt idx="168">
                  <c:v>68431.621299774066</c:v>
                </c:pt>
                <c:pt idx="169">
                  <c:v>70192.534134784495</c:v>
                </c:pt>
                <c:pt idx="170">
                  <c:v>72045.942920955815</c:v>
                </c:pt>
                <c:pt idx="171">
                  <c:v>73996.03610941871</c:v>
                </c:pt>
                <c:pt idx="172">
                  <c:v>76023.616414978722</c:v>
                </c:pt>
                <c:pt idx="173">
                  <c:v>78130.778122522708</c:v>
                </c:pt>
                <c:pt idx="174">
                  <c:v>80328.690573482629</c:v>
                </c:pt>
                <c:pt idx="175">
                  <c:v>82609.674782594913</c:v>
                </c:pt>
                <c:pt idx="176">
                  <c:v>84959.769176882211</c:v>
                </c:pt>
                <c:pt idx="177">
                  <c:v>87370.247717619728</c:v>
                </c:pt>
                <c:pt idx="178">
                  <c:v>89846.695016202008</c:v>
                </c:pt>
                <c:pt idx="179">
                  <c:v>92368.517686492269</c:v>
                </c:pt>
                <c:pt idx="180">
                  <c:v>94931.178170557163</c:v>
                </c:pt>
                <c:pt idx="181">
                  <c:v>97538.864949188166</c:v>
                </c:pt>
                <c:pt idx="182">
                  <c:v>100189.48382648062</c:v>
                </c:pt>
                <c:pt idx="183">
                  <c:v>102881.98763033043</c:v>
                </c:pt>
                <c:pt idx="184">
                  <c:v>105603.8108887025</c:v>
                </c:pt>
                <c:pt idx="185">
                  <c:v>108357.04788648368</c:v>
                </c:pt>
                <c:pt idx="186">
                  <c:v>111122.85032663918</c:v>
                </c:pt>
                <c:pt idx="187">
                  <c:v>113895.28457995408</c:v>
                </c:pt>
                <c:pt idx="188">
                  <c:v>116673.65252180534</c:v>
                </c:pt>
                <c:pt idx="189">
                  <c:v>119442.94540711147</c:v>
                </c:pt>
                <c:pt idx="190">
                  <c:v>122185.71112876221</c:v>
                </c:pt>
                <c:pt idx="191">
                  <c:v>124893.57275483543</c:v>
                </c:pt>
                <c:pt idx="192">
                  <c:v>127556.75710416294</c:v>
                </c:pt>
                <c:pt idx="193">
                  <c:v>130163.04772253013</c:v>
                </c:pt>
                <c:pt idx="194">
                  <c:v>132705.1147907975</c:v>
                </c:pt>
                <c:pt idx="195">
                  <c:v>135183.65634460587</c:v>
                </c:pt>
                <c:pt idx="196">
                  <c:v>137596.22911090875</c:v>
                </c:pt>
                <c:pt idx="197">
                  <c:v>139931.31473045374</c:v>
                </c:pt>
                <c:pt idx="198">
                  <c:v>142188.56418542049</c:v>
                </c:pt>
                <c:pt idx="199">
                  <c:v>144363.78890603533</c:v>
                </c:pt>
                <c:pt idx="200">
                  <c:v>146438.48982070902</c:v>
                </c:pt>
                <c:pt idx="201">
                  <c:v>148398.70517849975</c:v>
                </c:pt>
                <c:pt idx="202">
                  <c:v>150244.7840862101</c:v>
                </c:pt>
                <c:pt idx="203">
                  <c:v>151968.34952293578</c:v>
                </c:pt>
                <c:pt idx="204">
                  <c:v>153569.40148867675</c:v>
                </c:pt>
                <c:pt idx="205">
                  <c:v>155052.12852354595</c:v>
                </c:pt>
                <c:pt idx="206">
                  <c:v>156422.81330423942</c:v>
                </c:pt>
                <c:pt idx="207">
                  <c:v>157688.43669139768</c:v>
                </c:pt>
                <c:pt idx="208">
                  <c:v>158852.83811833107</c:v>
                </c:pt>
                <c:pt idx="209">
                  <c:v>159922.99844568007</c:v>
                </c:pt>
                <c:pt idx="210">
                  <c:v>160908.34174781031</c:v>
                </c:pt>
                <c:pt idx="211">
                  <c:v>161814.45269543768</c:v>
                </c:pt>
                <c:pt idx="212">
                  <c:v>162661.22666871897</c:v>
                </c:pt>
                <c:pt idx="213">
                  <c:v>163470.65318439406</c:v>
                </c:pt>
                <c:pt idx="214">
                  <c:v>164234.35534020149</c:v>
                </c:pt>
                <c:pt idx="215">
                  <c:v>164961.40813336501</c:v>
                </c:pt>
                <c:pt idx="216">
                  <c:v>165675.19738919189</c:v>
                </c:pt>
                <c:pt idx="217">
                  <c:v>166384.10006926509</c:v>
                </c:pt>
                <c:pt idx="218">
                  <c:v>167091.95563655559</c:v>
                </c:pt>
                <c:pt idx="219">
                  <c:v>167814.47090144653</c:v>
                </c:pt>
                <c:pt idx="220">
                  <c:v>168584.80484075262</c:v>
                </c:pt>
                <c:pt idx="221">
                  <c:v>169432.27687933543</c:v>
                </c:pt>
                <c:pt idx="222">
                  <c:v>170354.09466700666</c:v>
                </c:pt>
                <c:pt idx="223">
                  <c:v>171373.29498159245</c:v>
                </c:pt>
                <c:pt idx="224">
                  <c:v>172512.21641697461</c:v>
                </c:pt>
                <c:pt idx="225">
                  <c:v>173770.1608781908</c:v>
                </c:pt>
                <c:pt idx="226">
                  <c:v>175161.09005686137</c:v>
                </c:pt>
                <c:pt idx="227">
                  <c:v>176710.13489705647</c:v>
                </c:pt>
                <c:pt idx="228">
                  <c:v>178453.246636797</c:v>
                </c:pt>
                <c:pt idx="229">
                  <c:v>180411.7168165035</c:v>
                </c:pt>
                <c:pt idx="230">
                  <c:v>182590.43198226896</c:v>
                </c:pt>
                <c:pt idx="231">
                  <c:v>185003.35379605298</c:v>
                </c:pt>
                <c:pt idx="232">
                  <c:v>187651.87841811936</c:v>
                </c:pt>
                <c:pt idx="233">
                  <c:v>190532.86445079863</c:v>
                </c:pt>
                <c:pt idx="234">
                  <c:v>193651.89659446746</c:v>
                </c:pt>
                <c:pt idx="235">
                  <c:v>197018.39898281291</c:v>
                </c:pt>
                <c:pt idx="236">
                  <c:v>200652.61595449064</c:v>
                </c:pt>
                <c:pt idx="237">
                  <c:v>204564.66970848924</c:v>
                </c:pt>
                <c:pt idx="238">
                  <c:v>208760.14491552458</c:v>
                </c:pt>
                <c:pt idx="239">
                  <c:v>213238.34348063453</c:v>
                </c:pt>
                <c:pt idx="240">
                  <c:v>217998.56736817819</c:v>
                </c:pt>
                <c:pt idx="241">
                  <c:v>223030.34530202521</c:v>
                </c:pt>
                <c:pt idx="242">
                  <c:v>228301.91452494598</c:v>
                </c:pt>
                <c:pt idx="243">
                  <c:v>233802.80379047085</c:v>
                </c:pt>
                <c:pt idx="244">
                  <c:v>239543.13535690992</c:v>
                </c:pt>
                <c:pt idx="245">
                  <c:v>245509.64562760503</c:v>
                </c:pt>
                <c:pt idx="246">
                  <c:v>251701.98552541435</c:v>
                </c:pt>
                <c:pt idx="247">
                  <c:v>258105.14630525632</c:v>
                </c:pt>
                <c:pt idx="248">
                  <c:v>264702.02499648411</c:v>
                </c:pt>
                <c:pt idx="249">
                  <c:v>271461.55684784823</c:v>
                </c:pt>
                <c:pt idx="250">
                  <c:v>278336.97038669832</c:v>
                </c:pt>
                <c:pt idx="251">
                  <c:v>285310.46451776457</c:v>
                </c:pt>
                <c:pt idx="252">
                  <c:v>292379.24686119793</c:v>
                </c:pt>
                <c:pt idx="253">
                  <c:v>299514.6961760812</c:v>
                </c:pt>
                <c:pt idx="254">
                  <c:v>306682.25717703212</c:v>
                </c:pt>
                <c:pt idx="255">
                  <c:v>313846.32770317176</c:v>
                </c:pt>
                <c:pt idx="256">
                  <c:v>320958.04199696286</c:v>
                </c:pt>
                <c:pt idx="257">
                  <c:v>327976.91167770146</c:v>
                </c:pt>
                <c:pt idx="258">
                  <c:v>334861.40015445382</c:v>
                </c:pt>
                <c:pt idx="259">
                  <c:v>341560.89702549175</c:v>
                </c:pt>
                <c:pt idx="260">
                  <c:v>348035.96034069709</c:v>
                </c:pt>
                <c:pt idx="261">
                  <c:v>354247.49725675426</c:v>
                </c:pt>
                <c:pt idx="262">
                  <c:v>360142.45421753154</c:v>
                </c:pt>
                <c:pt idx="263">
                  <c:v>365687.671712321</c:v>
                </c:pt>
                <c:pt idx="264">
                  <c:v>370836.02951759851</c:v>
                </c:pt>
                <c:pt idx="265">
                  <c:v>375528.88836839068</c:v>
                </c:pt>
                <c:pt idx="266">
                  <c:v>379754.38130287494</c:v>
                </c:pt>
                <c:pt idx="267">
                  <c:v>383490.51815177553</c:v>
                </c:pt>
                <c:pt idx="268">
                  <c:v>386707.6307690175</c:v>
                </c:pt>
                <c:pt idx="269">
                  <c:v>389407.81349880941</c:v>
                </c:pt>
                <c:pt idx="270">
                  <c:v>391603.63181318622</c:v>
                </c:pt>
                <c:pt idx="271">
                  <c:v>393280.42559929716</c:v>
                </c:pt>
                <c:pt idx="272">
                  <c:v>394411.31897227385</c:v>
                </c:pt>
                <c:pt idx="273">
                  <c:v>394954.77623100457</c:v>
                </c:pt>
                <c:pt idx="274">
                  <c:v>394943.25807937729</c:v>
                </c:pt>
                <c:pt idx="275">
                  <c:v>394381.9996363945</c:v>
                </c:pt>
                <c:pt idx="276">
                  <c:v>393256.34167902748</c:v>
                </c:pt>
                <c:pt idx="277">
                  <c:v>391587.57586633973</c:v>
                </c:pt>
                <c:pt idx="278">
                  <c:v>389408.16260561201</c:v>
                </c:pt>
                <c:pt idx="279">
                  <c:v>386714.61171864026</c:v>
                </c:pt>
                <c:pt idx="280">
                  <c:v>383541.82736032351</c:v>
                </c:pt>
                <c:pt idx="281">
                  <c:v>379903.77083669254</c:v>
                </c:pt>
                <c:pt idx="282">
                  <c:v>375823.82844762644</c:v>
                </c:pt>
                <c:pt idx="283">
                  <c:v>371309.67846653122</c:v>
                </c:pt>
                <c:pt idx="284">
                  <c:v>366367.60392603156</c:v>
                </c:pt>
                <c:pt idx="285">
                  <c:v>361012.26493897836</c:v>
                </c:pt>
                <c:pt idx="286">
                  <c:v>355271.93352084293</c:v>
                </c:pt>
                <c:pt idx="287">
                  <c:v>349185.00400472851</c:v>
                </c:pt>
                <c:pt idx="288">
                  <c:v>342798.24810057116</c:v>
                </c:pt>
                <c:pt idx="289">
                  <c:v>336128.07056541258</c:v>
                </c:pt>
                <c:pt idx="290">
                  <c:v>329189.48061890603</c:v>
                </c:pt>
                <c:pt idx="291">
                  <c:v>322010.05235952523</c:v>
                </c:pt>
                <c:pt idx="292">
                  <c:v>314613.1711973272</c:v>
                </c:pt>
                <c:pt idx="293">
                  <c:v>307028.15676479868</c:v>
                </c:pt>
                <c:pt idx="294">
                  <c:v>299292.35696445685</c:v>
                </c:pt>
                <c:pt idx="295">
                  <c:v>291453.24056307453</c:v>
                </c:pt>
                <c:pt idx="296">
                  <c:v>283552.69302110217</c:v>
                </c:pt>
                <c:pt idx="297">
                  <c:v>275630.85396837007</c:v>
                </c:pt>
                <c:pt idx="298">
                  <c:v>267704.12833988422</c:v>
                </c:pt>
                <c:pt idx="299">
                  <c:v>259786.12872046241</c:v>
                </c:pt>
                <c:pt idx="300">
                  <c:v>251886.97736841463</c:v>
                </c:pt>
                <c:pt idx="301">
                  <c:v>244024.47531968937</c:v>
                </c:pt>
                <c:pt idx="302">
                  <c:v>236210.14096319964</c:v>
                </c:pt>
                <c:pt idx="303">
                  <c:v>228454.44551575452</c:v>
                </c:pt>
                <c:pt idx="304">
                  <c:v>220785.31230127311</c:v>
                </c:pt>
                <c:pt idx="305">
                  <c:v>213220.54241502538</c:v>
                </c:pt>
                <c:pt idx="306">
                  <c:v>205767.46567615075</c:v>
                </c:pt>
                <c:pt idx="307">
                  <c:v>198425.38404900848</c:v>
                </c:pt>
                <c:pt idx="308">
                  <c:v>191203.02357232323</c:v>
                </c:pt>
                <c:pt idx="309">
                  <c:v>184106.66695245187</c:v>
                </c:pt>
                <c:pt idx="310">
                  <c:v>177139.45558706389</c:v>
                </c:pt>
                <c:pt idx="311">
                  <c:v>170304.18176702611</c:v>
                </c:pt>
                <c:pt idx="312">
                  <c:v>163609.92063786599</c:v>
                </c:pt>
                <c:pt idx="313">
                  <c:v>157066.79430958981</c:v>
                </c:pt>
                <c:pt idx="314">
                  <c:v>150678.29325700895</c:v>
                </c:pt>
                <c:pt idx="315">
                  <c:v>144451.04923396136</c:v>
                </c:pt>
                <c:pt idx="316">
                  <c:v>138382.96798522095</c:v>
                </c:pt>
                <c:pt idx="317">
                  <c:v>132476.84183131534</c:v>
                </c:pt>
                <c:pt idx="318">
                  <c:v>126740.34972784735</c:v>
                </c:pt>
                <c:pt idx="319">
                  <c:v>121174.53878759962</c:v>
                </c:pt>
                <c:pt idx="320">
                  <c:v>115787.43692467395</c:v>
                </c:pt>
                <c:pt idx="321">
                  <c:v>110582.88360204131</c:v>
                </c:pt>
                <c:pt idx="322">
                  <c:v>105548.66239514785</c:v>
                </c:pt>
                <c:pt idx="323">
                  <c:v>100691.05604001104</c:v>
                </c:pt>
                <c:pt idx="324">
                  <c:v>96009.366441668652</c:v>
                </c:pt>
                <c:pt idx="325">
                  <c:v>91510.574431100453</c:v>
                </c:pt>
                <c:pt idx="326">
                  <c:v>87194.330931164601</c:v>
                </c:pt>
                <c:pt idx="327">
                  <c:v>83065.871654078117</c:v>
                </c:pt>
                <c:pt idx="328">
                  <c:v>79138.80912533727</c:v>
                </c:pt>
                <c:pt idx="329">
                  <c:v>75393.946119069078</c:v>
                </c:pt>
                <c:pt idx="330">
                  <c:v>71813.13243320107</c:v>
                </c:pt>
                <c:pt idx="331">
                  <c:v>68399.160477243029</c:v>
                </c:pt>
                <c:pt idx="332">
                  <c:v>65147.841711082059</c:v>
                </c:pt>
                <c:pt idx="333">
                  <c:v>62044.516407457028</c:v>
                </c:pt>
                <c:pt idx="334">
                  <c:v>59099.655812837642</c:v>
                </c:pt>
                <c:pt idx="335">
                  <c:v>56312.910850082015</c:v>
                </c:pt>
                <c:pt idx="336">
                  <c:v>53682.536400427409</c:v>
                </c:pt>
                <c:pt idx="337">
                  <c:v>51188.637054056351</c:v>
                </c:pt>
                <c:pt idx="338">
                  <c:v>48819.345374574616</c:v>
                </c:pt>
                <c:pt idx="339">
                  <c:v>46562.444996749749</c:v>
                </c:pt>
                <c:pt idx="340">
                  <c:v>44410.256964978937</c:v>
                </c:pt>
                <c:pt idx="341">
                  <c:v>42362.432231781058</c:v>
                </c:pt>
                <c:pt idx="342">
                  <c:v>40425.60263997622</c:v>
                </c:pt>
                <c:pt idx="343">
                  <c:v>38589.296854112545</c:v>
                </c:pt>
                <c:pt idx="344">
                  <c:v>36852.467850389541</c:v>
                </c:pt>
                <c:pt idx="345">
                  <c:v>35210.927118355037</c:v>
                </c:pt>
                <c:pt idx="346">
                  <c:v>33660.835135716537</c:v>
                </c:pt>
                <c:pt idx="347">
                  <c:v>32189.975537241589</c:v>
                </c:pt>
                <c:pt idx="348">
                  <c:v>30799.74442387254</c:v>
                </c:pt>
                <c:pt idx="349">
                  <c:v>29485.604296997546</c:v>
                </c:pt>
                <c:pt idx="350">
                  <c:v>28244.413818268575</c:v>
                </c:pt>
                <c:pt idx="351">
                  <c:v>27075.823880883025</c:v>
                </c:pt>
                <c:pt idx="352">
                  <c:v>25970.410410475342</c:v>
                </c:pt>
                <c:pt idx="353">
                  <c:v>24921.89064136727</c:v>
                </c:pt>
                <c:pt idx="354">
                  <c:v>23932.358828784883</c:v>
                </c:pt>
                <c:pt idx="355">
                  <c:v>22998.67363438016</c:v>
                </c:pt>
                <c:pt idx="356">
                  <c:v>22112.108989767621</c:v>
                </c:pt>
                <c:pt idx="357">
                  <c:v>21275.457245135622</c:v>
                </c:pt>
                <c:pt idx="358">
                  <c:v>20491.510691351057</c:v>
                </c:pt>
                <c:pt idx="359">
                  <c:v>19758.524179990436</c:v>
                </c:pt>
                <c:pt idx="360">
                  <c:v>19074.752473648088</c:v>
                </c:pt>
                <c:pt idx="361">
                  <c:v>18429.375308033897</c:v>
                </c:pt>
                <c:pt idx="362">
                  <c:v>17827.279229240856</c:v>
                </c:pt>
                <c:pt idx="363">
                  <c:v>17261.832483431026</c:v>
                </c:pt>
                <c:pt idx="364">
                  <c:v>16721.516711352037</c:v>
                </c:pt>
                <c:pt idx="365">
                  <c:v>16218.199290076665</c:v>
                </c:pt>
                <c:pt idx="366">
                  <c:v>15750.484089001829</c:v>
                </c:pt>
                <c:pt idx="367">
                  <c:v>15313.13548489268</c:v>
                </c:pt>
                <c:pt idx="368">
                  <c:v>14904.059192862402</c:v>
                </c:pt>
                <c:pt idx="369">
                  <c:v>14517.670571855739</c:v>
                </c:pt>
                <c:pt idx="370">
                  <c:v>14164.789945484255</c:v>
                </c:pt>
                <c:pt idx="371">
                  <c:v>13832.85175273071</c:v>
                </c:pt>
                <c:pt idx="372">
                  <c:v>13520.459862992015</c:v>
                </c:pt>
                <c:pt idx="373">
                  <c:v>13230.057608636127</c:v>
                </c:pt>
                <c:pt idx="374">
                  <c:v>12956.758354587868</c:v>
                </c:pt>
                <c:pt idx="375">
                  <c:v>12700.911148328374</c:v>
                </c:pt>
                <c:pt idx="376">
                  <c:v>12461.119829593837</c:v>
                </c:pt>
                <c:pt idx="377">
                  <c:v>12235.639220300031</c:v>
                </c:pt>
                <c:pt idx="378">
                  <c:v>12034.59148977479</c:v>
                </c:pt>
                <c:pt idx="379">
                  <c:v>11850.995836699049</c:v>
                </c:pt>
                <c:pt idx="380">
                  <c:v>11678.220418252678</c:v>
                </c:pt>
                <c:pt idx="381">
                  <c:v>11509.982557739617</c:v>
                </c:pt>
                <c:pt idx="382">
                  <c:v>11345.58416019759</c:v>
                </c:pt>
                <c:pt idx="383">
                  <c:v>11185.374273107736</c:v>
                </c:pt>
                <c:pt idx="384">
                  <c:v>11030.399979591999</c:v>
                </c:pt>
                <c:pt idx="385">
                  <c:v>10881.010356792249</c:v>
                </c:pt>
                <c:pt idx="386">
                  <c:v>10747.676621517452</c:v>
                </c:pt>
                <c:pt idx="387">
                  <c:v>10625.512198013892</c:v>
                </c:pt>
                <c:pt idx="388">
                  <c:v>10513.818991319302</c:v>
                </c:pt>
                <c:pt idx="389">
                  <c:v>10419.577862074209</c:v>
                </c:pt>
                <c:pt idx="390">
                  <c:v>10337.553187043764</c:v>
                </c:pt>
                <c:pt idx="391">
                  <c:v>10260.066040285896</c:v>
                </c:pt>
                <c:pt idx="392">
                  <c:v>10191.653979733914</c:v>
                </c:pt>
                <c:pt idx="393">
                  <c:v>10122.892842040063</c:v>
                </c:pt>
                <c:pt idx="394">
                  <c:v>10057.273102015706</c:v>
                </c:pt>
                <c:pt idx="395">
                  <c:v>9990.95529668981</c:v>
                </c:pt>
                <c:pt idx="396">
                  <c:v>9929.1749899757579</c:v>
                </c:pt>
                <c:pt idx="397">
                  <c:v>9873.328401458828</c:v>
                </c:pt>
                <c:pt idx="398">
                  <c:v>9825.1607092232389</c:v>
                </c:pt>
                <c:pt idx="399">
                  <c:v>9779.0872722137356</c:v>
                </c:pt>
                <c:pt idx="400">
                  <c:v>9730.9196096388769</c:v>
                </c:pt>
                <c:pt idx="401">
                  <c:v>9683.1009352236906</c:v>
                </c:pt>
                <c:pt idx="402">
                  <c:v>9644.0082995332559</c:v>
                </c:pt>
                <c:pt idx="403">
                  <c:v>9611.8965244833507</c:v>
                </c:pt>
                <c:pt idx="404">
                  <c:v>9585.3693904886986</c:v>
                </c:pt>
                <c:pt idx="405">
                  <c:v>9562.3327016446783</c:v>
                </c:pt>
                <c:pt idx="406">
                  <c:v>9546.2767844589944</c:v>
                </c:pt>
                <c:pt idx="407">
                  <c:v>9531.2680097167195</c:v>
                </c:pt>
                <c:pt idx="408">
                  <c:v>9520.0987276062096</c:v>
                </c:pt>
                <c:pt idx="409">
                  <c:v>9521.8439056904299</c:v>
                </c:pt>
                <c:pt idx="410">
                  <c:v>9534.7584252066172</c:v>
                </c:pt>
                <c:pt idx="411">
                  <c:v>9551.1633898734381</c:v>
                </c:pt>
                <c:pt idx="412">
                  <c:v>9563.728861908492</c:v>
                </c:pt>
                <c:pt idx="413">
                  <c:v>9570.7096632275588</c:v>
                </c:pt>
                <c:pt idx="414">
                  <c:v>9575.247191500137</c:v>
                </c:pt>
                <c:pt idx="415">
                  <c:v>9578.3885891696318</c:v>
                </c:pt>
                <c:pt idx="416">
                  <c:v>9587.4636457147844</c:v>
                </c:pt>
                <c:pt idx="417">
                  <c:v>9605.9628359469607</c:v>
                </c:pt>
                <c:pt idx="418">
                  <c:v>9634.2351776865598</c:v>
                </c:pt>
                <c:pt idx="419">
                  <c:v>9671.2335284901801</c:v>
                </c:pt>
                <c:pt idx="420">
                  <c:v>9708.2318792937986</c:v>
                </c:pt>
                <c:pt idx="421">
                  <c:v>9753.9562984828972</c:v>
                </c:pt>
                <c:pt idx="422">
                  <c:v>9800.7278304546726</c:v>
                </c:pt>
                <c:pt idx="423">
                  <c:v>9846.8012674641777</c:v>
                </c:pt>
                <c:pt idx="424">
                  <c:v>9893.9218172563578</c:v>
                </c:pt>
                <c:pt idx="425">
                  <c:v>9945.5799249818465</c:v>
                </c:pt>
                <c:pt idx="426">
                  <c:v>10001.775560979913</c:v>
                </c:pt>
                <c:pt idx="427">
                  <c:v>10065.301045778184</c:v>
                </c:pt>
                <c:pt idx="428">
                  <c:v>10131.967928245947</c:v>
                </c:pt>
                <c:pt idx="429">
                  <c:v>10205.266594212375</c:v>
                </c:pt>
                <c:pt idx="430">
                  <c:v>10280.659485744156</c:v>
                </c:pt>
                <c:pt idx="431">
                  <c:v>10360.24085806738</c:v>
                </c:pt>
                <c:pt idx="432">
                  <c:v>10445.406930767318</c:v>
                </c:pt>
                <c:pt idx="433">
                  <c:v>10534.063389296427</c:v>
                </c:pt>
                <c:pt idx="434">
                  <c:v>10630.747791588012</c:v>
                </c:pt>
                <c:pt idx="435">
                  <c:v>10738.25248783043</c:v>
                </c:pt>
                <c:pt idx="436">
                  <c:v>10845.408136591714</c:v>
                </c:pt>
                <c:pt idx="437">
                  <c:v>10949.422417344233</c:v>
                </c:pt>
                <c:pt idx="438">
                  <c:v>11060.068451934683</c:v>
                </c:pt>
                <c:pt idx="439">
                  <c:v>11174.204931675766</c:v>
                </c:pt>
                <c:pt idx="440">
                  <c:v>11286.596203671897</c:v>
                </c:pt>
                <c:pt idx="441">
                  <c:v>11395.148012696995</c:v>
                </c:pt>
                <c:pt idx="442">
                  <c:v>11517.312436200551</c:v>
                </c:pt>
                <c:pt idx="443">
                  <c:v>11647.504803466587</c:v>
                </c:pt>
                <c:pt idx="444">
                  <c:v>11777.697170732621</c:v>
                </c:pt>
                <c:pt idx="445">
                  <c:v>11921.153104995981</c:v>
                </c:pt>
                <c:pt idx="446">
                  <c:v>12072.287935540682</c:v>
                </c:pt>
                <c:pt idx="447">
                  <c:v>12222.375653302704</c:v>
                </c:pt>
                <c:pt idx="448">
                  <c:v>12371.765305763187</c:v>
                </c:pt>
                <c:pt idx="449">
                  <c:v>12521.154928562939</c:v>
                </c:pt>
                <c:pt idx="450">
                  <c:v>12669.49740891928</c:v>
                </c:pt>
                <c:pt idx="451">
                  <c:v>12822.726524350797</c:v>
                </c:pt>
                <c:pt idx="452">
                  <c:v>12987.124921892826</c:v>
                </c:pt>
                <c:pt idx="453">
                  <c:v>13158.853197895785</c:v>
                </c:pt>
                <c:pt idx="454">
                  <c:v>13322.553500475538</c:v>
                </c:pt>
                <c:pt idx="455">
                  <c:v>13486.253832716024</c:v>
                </c:pt>
                <c:pt idx="456">
                  <c:v>13651.001277739186</c:v>
                </c:pt>
                <c:pt idx="457">
                  <c:v>13816.795865205757</c:v>
                </c:pt>
                <c:pt idx="458">
                  <c:v>13974.56247924912</c:v>
                </c:pt>
                <c:pt idx="459">
                  <c:v>14129.536802425588</c:v>
                </c:pt>
                <c:pt idx="460">
                  <c:v>14289.746689515443</c:v>
                </c:pt>
                <c:pt idx="461">
                  <c:v>14446.466161115397</c:v>
                </c:pt>
                <c:pt idx="462">
                  <c:v>14600.393341848456</c:v>
                </c:pt>
                <c:pt idx="463">
                  <c:v>14761.301353561312</c:v>
                </c:pt>
                <c:pt idx="464">
                  <c:v>14925.699751103341</c:v>
                </c:pt>
                <c:pt idx="465">
                  <c:v>15086.258685674329</c:v>
                </c:pt>
                <c:pt idx="466">
                  <c:v>15231.808875163775</c:v>
                </c:pt>
                <c:pt idx="467">
                  <c:v>15364.444545137032</c:v>
                </c:pt>
                <c:pt idx="468">
                  <c:v>15489.052241687083</c:v>
                </c:pt>
                <c:pt idx="469">
                  <c:v>15614.008985718268</c:v>
                </c:pt>
                <c:pt idx="470">
                  <c:v>15745.946560729253</c:v>
                </c:pt>
                <c:pt idx="471">
                  <c:v>15890.449637436021</c:v>
                </c:pt>
                <c:pt idx="472">
                  <c:v>16039.490212754636</c:v>
                </c:pt>
                <c:pt idx="473">
                  <c:v>16188.879865215118</c:v>
                </c:pt>
                <c:pt idx="474">
                  <c:v>16334.081007223427</c:v>
                </c:pt>
                <c:pt idx="475">
                  <c:v>16470.55611050699</c:v>
                </c:pt>
                <c:pt idx="476">
                  <c:v>16590.975326265598</c:v>
                </c:pt>
                <c:pt idx="477">
                  <c:v>16695.338624838521</c:v>
                </c:pt>
                <c:pt idx="478">
                  <c:v>16786.438356414121</c:v>
                </c:pt>
                <c:pt idx="479">
                  <c:v>16870.208239189516</c:v>
                </c:pt>
                <c:pt idx="480">
                  <c:v>16956.770472153268</c:v>
                </c:pt>
                <c:pt idx="481">
                  <c:v>17049.964458954953</c:v>
                </c:pt>
                <c:pt idx="482">
                  <c:v>17144.90368316232</c:v>
                </c:pt>
                <c:pt idx="483">
                  <c:v>17241.937162595772</c:v>
                </c:pt>
                <c:pt idx="484">
                  <c:v>17329.197460861065</c:v>
                </c:pt>
                <c:pt idx="485">
                  <c:v>17407.731720401611</c:v>
                </c:pt>
                <c:pt idx="486">
                  <c:v>17486.615027423293</c:v>
                </c:pt>
                <c:pt idx="487">
                  <c:v>17568.290654972599</c:v>
                </c:pt>
                <c:pt idx="488">
                  <c:v>17651.71151992759</c:v>
                </c:pt>
                <c:pt idx="489">
                  <c:v>17730.245779468136</c:v>
                </c:pt>
                <c:pt idx="490">
                  <c:v>17797.610727237443</c:v>
                </c:pt>
                <c:pt idx="491">
                  <c:v>17857.645826206543</c:v>
                </c:pt>
                <c:pt idx="492">
                  <c:v>17908.954856790166</c:v>
                </c:pt>
                <c:pt idx="493">
                  <c:v>17956.77350154462</c:v>
                </c:pt>
                <c:pt idx="494">
                  <c:v>18011.573006939601</c:v>
                </c:pt>
                <c:pt idx="495">
                  <c:v>18066.721500494259</c:v>
                </c:pt>
                <c:pt idx="496">
                  <c:v>18116.983418295204</c:v>
                </c:pt>
                <c:pt idx="497">
                  <c:v>18160.613582258218</c:v>
                </c:pt>
                <c:pt idx="498">
                  <c:v>18193.074434449991</c:v>
                </c:pt>
                <c:pt idx="499">
                  <c:v>18218.205378520095</c:v>
                </c:pt>
                <c:pt idx="500">
                  <c:v>18241.940162326388</c:v>
                </c:pt>
                <c:pt idx="501">
                  <c:v>18263.580720567326</c:v>
                </c:pt>
                <c:pt idx="502">
                  <c:v>18291.853062306927</c:v>
                </c:pt>
                <c:pt idx="503">
                  <c:v>18318.380196301579</c:v>
                </c:pt>
                <c:pt idx="504">
                  <c:v>18345.605395597773</c:v>
                </c:pt>
                <c:pt idx="505">
                  <c:v>18378.764313091087</c:v>
                </c:pt>
                <c:pt idx="506">
                  <c:v>18412.621325546672</c:v>
                </c:pt>
                <c:pt idx="507">
                  <c:v>18441.940780068951</c:v>
                </c:pt>
                <c:pt idx="508">
                  <c:v>18476.146810344944</c:v>
                </c:pt>
                <c:pt idx="509">
                  <c:v>18512.447125507751</c:v>
                </c:pt>
                <c:pt idx="510">
                  <c:v>18552.935891801269</c:v>
                </c:pt>
                <c:pt idx="511">
                  <c:v>18585.39671433231</c:v>
                </c:pt>
                <c:pt idx="512">
                  <c:v>18618.904679306761</c:v>
                </c:pt>
                <c:pt idx="513">
                  <c:v>18657.997285336467</c:v>
                </c:pt>
                <c:pt idx="514">
                  <c:v>18700.580306856071</c:v>
                </c:pt>
                <c:pt idx="515">
                  <c:v>18738.625829763827</c:v>
                </c:pt>
                <c:pt idx="516">
                  <c:v>18781.208851283434</c:v>
                </c:pt>
                <c:pt idx="517">
                  <c:v>18823.791843142306</c:v>
                </c:pt>
                <c:pt idx="518">
                  <c:v>18870.912422595218</c:v>
                </c:pt>
                <c:pt idx="519">
                  <c:v>18921.872435358437</c:v>
                </c:pt>
                <c:pt idx="520">
                  <c:v>18982.954647110215</c:v>
                </c:pt>
                <c:pt idx="521">
                  <c:v>19052.413850105604</c:v>
                </c:pt>
                <c:pt idx="522">
                  <c:v>19134.089477654914</c:v>
                </c:pt>
                <c:pt idx="523">
                  <c:v>19211.925671893921</c:v>
                </c:pt>
                <c:pt idx="524">
                  <c:v>19293.601299443228</c:v>
                </c:pt>
                <c:pt idx="525">
                  <c:v>19375.276956653266</c:v>
                </c:pt>
                <c:pt idx="526">
                  <c:v>19458.34877412712</c:v>
                </c:pt>
                <c:pt idx="527">
                  <c:v>19549.44850570272</c:v>
                </c:pt>
                <c:pt idx="528">
                  <c:v>19642.991539985542</c:v>
                </c:pt>
                <c:pt idx="529">
                  <c:v>19748.052933520739</c:v>
                </c:pt>
                <c:pt idx="530">
                  <c:v>19862.189413261818</c:v>
                </c:pt>
                <c:pt idx="531">
                  <c:v>19968.646996721563</c:v>
                </c:pt>
                <c:pt idx="532">
                  <c:v>20077.198805746659</c:v>
                </c:pt>
                <c:pt idx="533">
                  <c:v>20184.354454507942</c:v>
                </c:pt>
                <c:pt idx="534">
                  <c:v>20282.085969582204</c:v>
                </c:pt>
                <c:pt idx="535">
                  <c:v>20374.930938563481</c:v>
                </c:pt>
                <c:pt idx="536">
                  <c:v>20462.889331791048</c:v>
                </c:pt>
                <c:pt idx="537">
                  <c:v>20562.017036789854</c:v>
                </c:pt>
                <c:pt idx="538">
                  <c:v>20662.191854571338</c:v>
                </c:pt>
                <c:pt idx="539">
                  <c:v>20749.801200317768</c:v>
                </c:pt>
                <c:pt idx="540">
                  <c:v>20833.571083093164</c:v>
                </c:pt>
                <c:pt idx="541">
                  <c:v>20925.717957112171</c:v>
                </c:pt>
                <c:pt idx="542">
                  <c:v>21019.61003887613</c:v>
                </c:pt>
                <c:pt idx="543">
                  <c:v>21118.388696393798</c:v>
                </c:pt>
                <c:pt idx="544">
                  <c:v>21226.242440117356</c:v>
                </c:pt>
                <c:pt idx="545">
                  <c:v>21342.822192904925</c:v>
                </c:pt>
                <c:pt idx="546">
                  <c:v>21451.024954448887</c:v>
                </c:pt>
                <c:pt idx="547">
                  <c:v>21537.936205233043</c:v>
                </c:pt>
                <c:pt idx="548">
                  <c:v>21616.819541915458</c:v>
                </c:pt>
                <c:pt idx="549">
                  <c:v>21689.769160400749</c:v>
                </c:pt>
                <c:pt idx="550">
                  <c:v>21760.973541480358</c:v>
                </c:pt>
                <c:pt idx="551">
                  <c:v>21836.366462672871</c:v>
                </c:pt>
                <c:pt idx="552">
                  <c:v>21914.202627251143</c:v>
                </c:pt>
                <c:pt idx="553">
                  <c:v>21986.105103293026</c:v>
                </c:pt>
                <c:pt idx="554">
                  <c:v>22053.81909854347</c:v>
                </c:pt>
                <c:pt idx="555">
                  <c:v>22116.646518040197</c:v>
                </c:pt>
                <c:pt idx="556">
                  <c:v>22175.983522047027</c:v>
                </c:pt>
                <c:pt idx="557">
                  <c:v>22240.905196769843</c:v>
                </c:pt>
                <c:pt idx="558">
                  <c:v>22313.156720292864</c:v>
                </c:pt>
                <c:pt idx="559">
                  <c:v>22386.106338778154</c:v>
                </c:pt>
                <c:pt idx="560">
                  <c:v>22457.659796999629</c:v>
                </c:pt>
                <c:pt idx="561">
                  <c:v>22528.864178079242</c:v>
                </c:pt>
                <c:pt idx="562">
                  <c:v>22605.304212054431</c:v>
                </c:pt>
                <c:pt idx="563">
                  <c:v>22682.442311331164</c:v>
                </c:pt>
                <c:pt idx="564">
                  <c:v>22761.325618352847</c:v>
                </c:pt>
                <c:pt idx="565">
                  <c:v>22851.378237145767</c:v>
                </c:pt>
                <c:pt idx="566">
                  <c:v>22948.062669098083</c:v>
                </c:pt>
                <c:pt idx="567">
                  <c:v>23043.699928946258</c:v>
                </c:pt>
                <c:pt idx="568">
                  <c:v>23150.157542066729</c:v>
                </c:pt>
                <c:pt idx="569">
                  <c:v>23269.878662863066</c:v>
                </c:pt>
                <c:pt idx="570">
                  <c:v>23400.071000468368</c:v>
                </c:pt>
                <c:pt idx="571">
                  <c:v>23542.130774467918</c:v>
                </c:pt>
                <c:pt idx="572">
                  <c:v>23696.756050163247</c:v>
                </c:pt>
                <c:pt idx="573">
                  <c:v>23858.711174658783</c:v>
                </c:pt>
                <c:pt idx="574">
                  <c:v>24030.439450661743</c:v>
                </c:pt>
                <c:pt idx="575">
                  <c:v>24211.242783209858</c:v>
                </c:pt>
                <c:pt idx="576">
                  <c:v>24409.847211027874</c:v>
                </c:pt>
                <c:pt idx="577">
                  <c:v>24619.96999809827</c:v>
                </c:pt>
                <c:pt idx="578">
                  <c:v>24837.422663629597</c:v>
                </c:pt>
                <c:pt idx="579">
                  <c:v>25066.04464093217</c:v>
                </c:pt>
                <c:pt idx="580">
                  <c:v>25309.326345495876</c:v>
                </c:pt>
                <c:pt idx="581">
                  <c:v>25565.871646717638</c:v>
                </c:pt>
                <c:pt idx="582">
                  <c:v>25841.265155991983</c:v>
                </c:pt>
                <c:pt idx="583">
                  <c:v>26129.224137301382</c:v>
                </c:pt>
                <c:pt idx="584">
                  <c:v>26431.144780570379</c:v>
                </c:pt>
                <c:pt idx="585">
                  <c:v>26737.95199959309</c:v>
                </c:pt>
                <c:pt idx="586">
                  <c:v>27046.155378879612</c:v>
                </c:pt>
                <c:pt idx="587">
                  <c:v>27352.613550421182</c:v>
                </c:pt>
                <c:pt idx="588">
                  <c:v>27662.562137452656</c:v>
                </c:pt>
                <c:pt idx="589">
                  <c:v>27981.236763208879</c:v>
                </c:pt>
                <c:pt idx="590">
                  <c:v>28300.260406785503</c:v>
                </c:pt>
                <c:pt idx="591">
                  <c:v>28614.397504269149</c:v>
                </c:pt>
                <c:pt idx="592">
                  <c:v>28929.232667054333</c:v>
                </c:pt>
                <c:pt idx="593">
                  <c:v>29248.954405593231</c:v>
                </c:pt>
                <c:pt idx="594">
                  <c:v>29565.883793943773</c:v>
                </c:pt>
                <c:pt idx="595">
                  <c:v>29887.699787708756</c:v>
                </c:pt>
                <c:pt idx="596">
                  <c:v>30221.034111065383</c:v>
                </c:pt>
                <c:pt idx="597">
                  <c:v>30556.462719308834</c:v>
                </c:pt>
                <c:pt idx="598">
                  <c:v>30880.02392081877</c:v>
                </c:pt>
                <c:pt idx="599">
                  <c:v>31198.698516914257</c:v>
                </c:pt>
                <c:pt idx="600">
                  <c:v>31507.599991163053</c:v>
                </c:pt>
                <c:pt idx="601">
                  <c:v>31801.841708489974</c:v>
                </c:pt>
                <c:pt idx="602">
                  <c:v>32075.490039680102</c:v>
                </c:pt>
                <c:pt idx="603">
                  <c:v>32344.60078327619</c:v>
                </c:pt>
                <c:pt idx="604">
                  <c:v>32610.91920634465</c:v>
                </c:pt>
                <c:pt idx="605">
                  <c:v>32866.766412604142</c:v>
                </c:pt>
                <c:pt idx="606">
                  <c:v>33105.859636376408</c:v>
                </c:pt>
                <c:pt idx="607">
                  <c:v>33339.368189432695</c:v>
                </c:pt>
                <c:pt idx="608">
                  <c:v>33548.44389338114</c:v>
                </c:pt>
                <c:pt idx="609">
                  <c:v>33728.549130966981</c:v>
                </c:pt>
                <c:pt idx="610">
                  <c:v>33884.919584746531</c:v>
                </c:pt>
                <c:pt idx="611">
                  <c:v>34025.234151001125</c:v>
                </c:pt>
                <c:pt idx="612">
                  <c:v>34149.492800070038</c:v>
                </c:pt>
                <c:pt idx="613">
                  <c:v>34259.091751538544</c:v>
                </c:pt>
                <c:pt idx="614">
                  <c:v>34358.917551499624</c:v>
                </c:pt>
                <c:pt idx="615">
                  <c:v>34444.083594538832</c:v>
                </c:pt>
                <c:pt idx="616">
                  <c:v>34496.788815046995</c:v>
                </c:pt>
                <c:pt idx="617">
                  <c:v>34519.127438589479</c:v>
                </c:pt>
                <c:pt idx="618">
                  <c:v>34513.542797534225</c:v>
                </c:pt>
                <c:pt idx="619">
                  <c:v>34487.364711020709</c:v>
                </c:pt>
                <c:pt idx="620">
                  <c:v>34440.942226530075</c:v>
                </c:pt>
                <c:pt idx="621">
                  <c:v>34379.860014778285</c:v>
                </c:pt>
                <c:pt idx="622">
                  <c:v>34314.589292574339</c:v>
                </c:pt>
                <c:pt idx="623">
                  <c:v>34233.26271250617</c:v>
                </c:pt>
                <c:pt idx="624">
                  <c:v>34127.852271489835</c:v>
                </c:pt>
                <c:pt idx="625">
                  <c:v>33995.216601516579</c:v>
                </c:pt>
                <c:pt idx="626">
                  <c:v>33839.893290180436</c:v>
                </c:pt>
                <c:pt idx="627">
                  <c:v>33668.863109139747</c:v>
                </c:pt>
                <c:pt idx="628">
                  <c:v>33482.824123696046</c:v>
                </c:pt>
                <c:pt idx="629">
                  <c:v>33281.427375350402</c:v>
                </c:pt>
                <c:pt idx="630">
                  <c:v>33076.191134372995</c:v>
                </c:pt>
                <c:pt idx="631">
                  <c:v>32862.57790215197</c:v>
                </c:pt>
                <c:pt idx="632">
                  <c:v>32639.889643046525</c:v>
                </c:pt>
                <c:pt idx="633">
                  <c:v>32403.588769462614</c:v>
                </c:pt>
                <c:pt idx="634">
                  <c:v>32155.071412003326</c:v>
                </c:pt>
                <c:pt idx="635">
                  <c:v>31897.479027659618</c:v>
                </c:pt>
                <c:pt idx="636">
                  <c:v>31630.462479968151</c:v>
                </c:pt>
                <c:pt idx="637">
                  <c:v>31354.719952873402</c:v>
                </c:pt>
                <c:pt idx="638">
                  <c:v>31076.883140891838</c:v>
                </c:pt>
                <c:pt idx="639">
                  <c:v>30797.999245788324</c:v>
                </c:pt>
                <c:pt idx="640">
                  <c:v>30527.143264786555</c:v>
                </c:pt>
                <c:pt idx="641">
                  <c:v>30263.268114764585</c:v>
                </c:pt>
                <c:pt idx="642">
                  <c:v>30003.930493015192</c:v>
                </c:pt>
                <c:pt idx="643">
                  <c:v>29756.11126017891</c:v>
                </c:pt>
                <c:pt idx="644">
                  <c:v>29528.53636599829</c:v>
                </c:pt>
                <c:pt idx="645">
                  <c:v>29322.253012238198</c:v>
                </c:pt>
                <c:pt idx="646">
                  <c:v>29132.723670626066</c:v>
                </c:pt>
                <c:pt idx="647">
                  <c:v>28956.457866350527</c:v>
                </c:pt>
                <c:pt idx="648">
                  <c:v>28793.804676553449</c:v>
                </c:pt>
                <c:pt idx="649">
                  <c:v>28635.688985368215</c:v>
                </c:pt>
                <c:pt idx="650">
                  <c:v>28490.487843359908</c:v>
                </c:pt>
                <c:pt idx="651">
                  <c:v>28356.805090264708</c:v>
                </c:pt>
                <c:pt idx="652">
                  <c:v>28233.942601459603</c:v>
                </c:pt>
                <c:pt idx="653">
                  <c:v>28124.343649991104</c:v>
                </c:pt>
                <c:pt idx="654">
                  <c:v>28029.753473264875</c:v>
                </c:pt>
                <c:pt idx="655">
                  <c:v>27950.521118762055</c:v>
                </c:pt>
                <c:pt idx="656">
                  <c:v>27888.740841708732</c:v>
                </c:pt>
                <c:pt idx="657">
                  <c:v>27840.922196954281</c:v>
                </c:pt>
                <c:pt idx="658">
                  <c:v>27811.951789913139</c:v>
                </c:pt>
                <c:pt idx="659">
                  <c:v>27792.405457237557</c:v>
                </c:pt>
                <c:pt idx="660">
                  <c:v>27776.349569712602</c:v>
                </c:pt>
                <c:pt idx="661">
                  <c:v>27767.274513167446</c:v>
                </c:pt>
                <c:pt idx="662">
                  <c:v>27763.435050196415</c:v>
                </c:pt>
                <c:pt idx="663">
                  <c:v>27767.972578468991</c:v>
                </c:pt>
                <c:pt idx="664">
                  <c:v>27773.906296666111</c:v>
                </c:pt>
                <c:pt idx="665">
                  <c:v>27769.019720912398</c:v>
                </c:pt>
                <c:pt idx="666">
                  <c:v>27754.35996399053</c:v>
                </c:pt>
                <c:pt idx="667">
                  <c:v>27732.370358268454</c:v>
                </c:pt>
                <c:pt idx="668">
                  <c:v>27714.918340140419</c:v>
                </c:pt>
                <c:pt idx="669">
                  <c:v>27714.220245178145</c:v>
                </c:pt>
                <c:pt idx="670">
                  <c:v>27737.256963682899</c:v>
                </c:pt>
                <c:pt idx="671">
                  <c:v>27786.471768701162</c:v>
                </c:pt>
                <c:pt idx="672">
                  <c:v>27853.836716470469</c:v>
                </c:pt>
                <c:pt idx="673">
                  <c:v>27929.22960800225</c:v>
                </c:pt>
                <c:pt idx="674">
                  <c:v>28008.112915023932</c:v>
                </c:pt>
                <c:pt idx="675">
                  <c:v>28085.600061781799</c:v>
                </c:pt>
                <c:pt idx="676">
                  <c:v>28171.813247264417</c:v>
                </c:pt>
                <c:pt idx="677">
                  <c:v>28275.827498356204</c:v>
                </c:pt>
                <c:pt idx="678">
                  <c:v>28399.388082123576</c:v>
                </c:pt>
                <c:pt idx="679">
                  <c:v>28542.494998566537</c:v>
                </c:pt>
                <c:pt idx="680">
                  <c:v>28706.195330807019</c:v>
                </c:pt>
                <c:pt idx="681">
                  <c:v>28893.979494334933</c:v>
                </c:pt>
                <c:pt idx="682">
                  <c:v>29104.800376367602</c:v>
                </c:pt>
                <c:pt idx="683">
                  <c:v>29345.289760403681</c:v>
                </c:pt>
                <c:pt idx="684">
                  <c:v>29628.362165959363</c:v>
                </c:pt>
                <c:pt idx="685">
                  <c:v>29958.555150967961</c:v>
                </c:pt>
                <c:pt idx="686">
                  <c:v>30333.076365241111</c:v>
                </c:pt>
                <c:pt idx="687">
                  <c:v>30750.878666335411</c:v>
                </c:pt>
                <c:pt idx="688">
                  <c:v>31205.679347894056</c:v>
                </c:pt>
                <c:pt idx="689">
                  <c:v>31702.714003491168</c:v>
                </c:pt>
                <c:pt idx="690">
                  <c:v>32238.14322947718</c:v>
                </c:pt>
                <c:pt idx="691">
                  <c:v>32816.15544732206</c:v>
                </c:pt>
                <c:pt idx="692">
                  <c:v>33449.316158721602</c:v>
                </c:pt>
                <c:pt idx="693">
                  <c:v>34149.492829730771</c:v>
                </c:pt>
                <c:pt idx="694">
                  <c:v>34918.430579112326</c:v>
                </c:pt>
                <c:pt idx="695">
                  <c:v>35764.157409950218</c:v>
                </c:pt>
                <c:pt idx="696">
                  <c:v>36696.795491572258</c:v>
                </c:pt>
                <c:pt idx="697">
                  <c:v>37716.693871459604</c:v>
                </c:pt>
                <c:pt idx="698">
                  <c:v>38813.730350623671</c:v>
                </c:pt>
                <c:pt idx="699">
                  <c:v>39983.71644827303</c:v>
                </c:pt>
                <c:pt idx="700">
                  <c:v>41236.774363396253</c:v>
                </c:pt>
                <c:pt idx="701">
                  <c:v>42571.158888248363</c:v>
                </c:pt>
                <c:pt idx="702">
                  <c:v>43984.077642980301</c:v>
                </c:pt>
                <c:pt idx="703">
                  <c:v>45497.171245154452</c:v>
                </c:pt>
                <c:pt idx="704">
                  <c:v>47124.052249927809</c:v>
                </c:pt>
                <c:pt idx="705">
                  <c:v>48866.814971847933</c:v>
                </c:pt>
                <c:pt idx="706">
                  <c:v>50717.082390010481</c:v>
                </c:pt>
                <c:pt idx="707">
                  <c:v>52674.156379792439</c:v>
                </c:pt>
                <c:pt idx="708">
                  <c:v>54734.546585025382</c:v>
                </c:pt>
                <c:pt idx="709">
                  <c:v>56889.526937323819</c:v>
                </c:pt>
                <c:pt idx="710">
                  <c:v>59129.324314841055</c:v>
                </c:pt>
                <c:pt idx="711">
                  <c:v>61463.013774122257</c:v>
                </c:pt>
                <c:pt idx="712">
                  <c:v>63902.811739721314</c:v>
                </c:pt>
                <c:pt idx="713">
                  <c:v>66456.746185061478</c:v>
                </c:pt>
                <c:pt idx="714">
                  <c:v>69128.656573113738</c:v>
                </c:pt>
                <c:pt idx="715">
                  <c:v>71917.146713953582</c:v>
                </c:pt>
                <c:pt idx="716">
                  <c:v>74818.377144609971</c:v>
                </c:pt>
                <c:pt idx="717">
                  <c:v>77822.923790717323</c:v>
                </c:pt>
                <c:pt idx="718">
                  <c:v>80910.193177156674</c:v>
                </c:pt>
                <c:pt idx="719">
                  <c:v>84067.968938695558</c:v>
                </c:pt>
                <c:pt idx="720">
                  <c:v>87288.921107890827</c:v>
                </c:pt>
                <c:pt idx="721">
                  <c:v>90545.12644980551</c:v>
                </c:pt>
                <c:pt idx="722">
                  <c:v>93827.858925714841</c:v>
                </c:pt>
                <c:pt idx="723">
                  <c:v>97126.647289149114</c:v>
                </c:pt>
                <c:pt idx="724">
                  <c:v>100430.67127581825</c:v>
                </c:pt>
                <c:pt idx="725">
                  <c:v>103715.49800695365</c:v>
                </c:pt>
                <c:pt idx="726">
                  <c:v>106979.03322732929</c:v>
                </c:pt>
                <c:pt idx="727">
                  <c:v>110212.5508685596</c:v>
                </c:pt>
                <c:pt idx="728">
                  <c:v>113391.61814085829</c:v>
                </c:pt>
                <c:pt idx="729">
                  <c:v>116489.35877376732</c:v>
                </c:pt>
                <c:pt idx="730">
                  <c:v>119481.33994783963</c:v>
                </c:pt>
                <c:pt idx="731">
                  <c:v>122354.2980367564</c:v>
                </c:pt>
                <c:pt idx="732">
                  <c:v>125072.28186181819</c:v>
                </c:pt>
                <c:pt idx="733">
                  <c:v>127600.03822064483</c:v>
                </c:pt>
                <c:pt idx="734">
                  <c:v>129926.39780146508</c:v>
                </c:pt>
                <c:pt idx="735">
                  <c:v>132031.46528344371</c:v>
                </c:pt>
                <c:pt idx="736">
                  <c:v>133899.53376721544</c:v>
                </c:pt>
                <c:pt idx="737">
                  <c:v>135524.32054642343</c:v>
                </c:pt>
                <c:pt idx="738">
                  <c:v>136888.02452579784</c:v>
                </c:pt>
                <c:pt idx="739">
                  <c:v>137984.01389217924</c:v>
                </c:pt>
                <c:pt idx="740">
                  <c:v>138804.60974928629</c:v>
                </c:pt>
                <c:pt idx="741">
                  <c:v>139332.7090671506</c:v>
                </c:pt>
                <c:pt idx="742">
                  <c:v>139562.37818689659</c:v>
                </c:pt>
                <c:pt idx="743">
                  <c:v>139486.98529536481</c:v>
                </c:pt>
                <c:pt idx="744">
                  <c:v>139107.57750533795</c:v>
                </c:pt>
                <c:pt idx="745">
                  <c:v>138431.48469527694</c:v>
                </c:pt>
                <c:pt idx="746">
                  <c:v>137449.28276115548</c:v>
                </c:pt>
                <c:pt idx="747">
                  <c:v>136174.93336493321</c:v>
                </c:pt>
                <c:pt idx="748">
                  <c:v>134623.79426951203</c:v>
                </c:pt>
                <c:pt idx="749">
                  <c:v>132805.28960857898</c:v>
                </c:pt>
                <c:pt idx="750">
                  <c:v>130738.26761984738</c:v>
                </c:pt>
                <c:pt idx="751">
                  <c:v>128441.92558851167</c:v>
                </c:pt>
                <c:pt idx="752">
                  <c:v>125931.27222999267</c:v>
                </c:pt>
                <c:pt idx="753">
                  <c:v>123220.26923591069</c:v>
                </c:pt>
                <c:pt idx="754">
                  <c:v>120326.01963623411</c:v>
                </c:pt>
                <c:pt idx="755">
                  <c:v>117274.00339285344</c:v>
                </c:pt>
                <c:pt idx="756">
                  <c:v>114086.90820645302</c:v>
                </c:pt>
                <c:pt idx="757">
                  <c:v>110780.44091707666</c:v>
                </c:pt>
                <c:pt idx="758">
                  <c:v>107371.70455469274</c:v>
                </c:pt>
                <c:pt idx="759">
                  <c:v>103884.08491494786</c:v>
                </c:pt>
                <c:pt idx="760">
                  <c:v>100332.24166578171</c:v>
                </c:pt>
                <c:pt idx="761">
                  <c:v>96727.34414862626</c:v>
                </c:pt>
                <c:pt idx="762">
                  <c:v>93098.362829844118</c:v>
                </c:pt>
                <c:pt idx="763">
                  <c:v>89470.777641665045</c:v>
                </c:pt>
                <c:pt idx="764">
                  <c:v>85856.456020483311</c:v>
                </c:pt>
                <c:pt idx="765">
                  <c:v>82265.869212768594</c:v>
                </c:pt>
                <c:pt idx="766">
                  <c:v>78721.704889544519</c:v>
                </c:pt>
                <c:pt idx="767">
                  <c:v>75240.018908675294</c:v>
                </c:pt>
                <c:pt idx="768">
                  <c:v>71826.046952717254</c:v>
                </c:pt>
                <c:pt idx="769">
                  <c:v>68483.628454980702</c:v>
                </c:pt>
                <c:pt idx="770">
                  <c:v>65234.752961866223</c:v>
                </c:pt>
                <c:pt idx="771">
                  <c:v>62081.165710779511</c:v>
                </c:pt>
                <c:pt idx="772">
                  <c:v>59022.168666079771</c:v>
                </c:pt>
                <c:pt idx="773">
                  <c:v>56071.723400744391</c:v>
                </c:pt>
                <c:pt idx="774">
                  <c:v>53234.367502367415</c:v>
                </c:pt>
                <c:pt idx="775">
                  <c:v>50505.912430835946</c:v>
                </c:pt>
                <c:pt idx="776">
                  <c:v>47884.962085207626</c:v>
                </c:pt>
                <c:pt idx="777">
                  <c:v>45369.422150934908</c:v>
                </c:pt>
                <c:pt idx="778">
                  <c:v>42957.547479594301</c:v>
                </c:pt>
                <c:pt idx="779">
                  <c:v>40646.894738817857</c:v>
                </c:pt>
                <c:pt idx="780">
                  <c:v>38438.860118530116</c:v>
                </c:pt>
                <c:pt idx="781">
                  <c:v>36338.330194484792</c:v>
                </c:pt>
                <c:pt idx="782">
                  <c:v>34340.418361267446</c:v>
                </c:pt>
                <c:pt idx="783">
                  <c:v>32443.030393312725</c:v>
                </c:pt>
                <c:pt idx="784">
                  <c:v>30647.213433064029</c:v>
                </c:pt>
                <c:pt idx="785">
                  <c:v>28948.080875106913</c:v>
                </c:pt>
                <c:pt idx="786">
                  <c:v>27338.651888461587</c:v>
                </c:pt>
                <c:pt idx="787">
                  <c:v>25819.275579930643</c:v>
                </c:pt>
                <c:pt idx="788">
                  <c:v>24383.32007703323</c:v>
                </c:pt>
                <c:pt idx="789">
                  <c:v>23026.247881157491</c:v>
                </c:pt>
                <c:pt idx="790">
                  <c:v>21735.842567749522</c:v>
                </c:pt>
                <c:pt idx="791">
                  <c:v>20514.547409855808</c:v>
                </c:pt>
                <c:pt idx="792">
                  <c:v>19360.268181910993</c:v>
                </c:pt>
                <c:pt idx="793">
                  <c:v>18267.420213199093</c:v>
                </c:pt>
                <c:pt idx="794">
                  <c:v>17229.371690560718</c:v>
                </c:pt>
                <c:pt idx="795">
                  <c:v>16246.471631816266</c:v>
                </c:pt>
                <c:pt idx="796">
                  <c:v>15323.606701701647</c:v>
                </c:pt>
                <c:pt idx="797">
                  <c:v>14462.173030819944</c:v>
                </c:pt>
                <c:pt idx="798">
                  <c:v>13647.510891910017</c:v>
                </c:pt>
                <c:pt idx="799">
                  <c:v>12875.780792340101</c:v>
                </c:pt>
                <c:pt idx="800">
                  <c:v>12142.09618601721</c:v>
                </c:pt>
                <c:pt idx="801">
                  <c:v>11448.900345987839</c:v>
                </c:pt>
                <c:pt idx="802">
                  <c:v>10792.353868602409</c:v>
                </c:pt>
                <c:pt idx="803">
                  <c:v>10169.664374011838</c:v>
                </c:pt>
                <c:pt idx="804">
                  <c:v>9588.8598356393286</c:v>
                </c:pt>
                <c:pt idx="805">
                  <c:v>9049.5911763430158</c:v>
                </c:pt>
                <c:pt idx="806">
                  <c:v>8539.2929240878457</c:v>
                </c:pt>
                <c:pt idx="807">
                  <c:v>8056.2199304503283</c:v>
                </c:pt>
                <c:pt idx="808">
                  <c:v>7600.0230589671382</c:v>
                </c:pt>
                <c:pt idx="809">
                  <c:v>7176.6360871568568</c:v>
                </c:pt>
                <c:pt idx="810">
                  <c:v>6775.5877685497844</c:v>
                </c:pt>
                <c:pt idx="811">
                  <c:v>6393.7366758156986</c:v>
                </c:pt>
                <c:pt idx="812">
                  <c:v>6032.4790285398731</c:v>
                </c:pt>
                <c:pt idx="813">
                  <c:v>5689.0225061946821</c:v>
                </c:pt>
                <c:pt idx="814">
                  <c:v>5361.2728238933068</c:v>
                </c:pt>
                <c:pt idx="815">
                  <c:v>5054.1165573894623</c:v>
                </c:pt>
                <c:pt idx="816">
                  <c:v>4769.2989440888268</c:v>
                </c:pt>
                <c:pt idx="817">
                  <c:v>4512.0555775655212</c:v>
                </c:pt>
                <c:pt idx="818">
                  <c:v>4271.5661935294402</c:v>
                </c:pt>
                <c:pt idx="819">
                  <c:v>4046.7836791979071</c:v>
                </c:pt>
                <c:pt idx="820">
                  <c:v>3838.7551176928687</c:v>
                </c:pt>
                <c:pt idx="821">
                  <c:v>3633.8679241965933</c:v>
                </c:pt>
                <c:pt idx="822">
                  <c:v>3430.7259384452673</c:v>
                </c:pt>
                <c:pt idx="823">
                  <c:v>3234.5648133344716</c:v>
                </c:pt>
                <c:pt idx="824">
                  <c:v>3047.8277329285033</c:v>
                </c:pt>
                <c:pt idx="825">
                  <c:v>2872.95811857751</c:v>
                </c:pt>
                <c:pt idx="826">
                  <c:v>2713.795314609602</c:v>
                </c:pt>
                <c:pt idx="827">
                  <c:v>2568.2451547808869</c:v>
                </c:pt>
                <c:pt idx="828">
                  <c:v>2432.1190693177305</c:v>
                </c:pt>
                <c:pt idx="829">
                  <c:v>2309.605627993767</c:v>
                </c:pt>
                <c:pt idx="830">
                  <c:v>2198.2614984410438</c:v>
                </c:pt>
                <c:pt idx="831">
                  <c:v>2092.5019802828438</c:v>
                </c:pt>
                <c:pt idx="832">
                  <c:v>1990.9310022375464</c:v>
                </c:pt>
                <c:pt idx="833">
                  <c:v>1888.3128817488405</c:v>
                </c:pt>
                <c:pt idx="834">
                  <c:v>1788.1380639673566</c:v>
                </c:pt>
                <c:pt idx="835">
                  <c:v>1696.3402077687545</c:v>
                </c:pt>
                <c:pt idx="836">
                  <c:v>1613.268419955632</c:v>
                </c:pt>
                <c:pt idx="837">
                  <c:v>1543.8092169602405</c:v>
                </c:pt>
                <c:pt idx="838">
                  <c:v>1483.4251001707335</c:v>
                </c:pt>
                <c:pt idx="839">
                  <c:v>1424.7861614654455</c:v>
                </c:pt>
                <c:pt idx="840">
                  <c:v>1358.8174036206842</c:v>
                </c:pt>
                <c:pt idx="841">
                  <c:v>1283.0754349470351</c:v>
                </c:pt>
                <c:pt idx="842">
                  <c:v>1202.7959676615399</c:v>
                </c:pt>
                <c:pt idx="843">
                  <c:v>1132.2896518834707</c:v>
                </c:pt>
                <c:pt idx="844">
                  <c:v>1074.6978556215909</c:v>
                </c:pt>
                <c:pt idx="845">
                  <c:v>1025.483050603324</c:v>
                </c:pt>
                <c:pt idx="846">
                  <c:v>984.29618934753341</c:v>
                </c:pt>
                <c:pt idx="847">
                  <c:v>951.48628967462446</c:v>
                </c:pt>
                <c:pt idx="848">
                  <c:v>912.39368364491975</c:v>
                </c:pt>
                <c:pt idx="849">
                  <c:v>874.69726753975954</c:v>
                </c:pt>
                <c:pt idx="850">
                  <c:v>836.30269715086536</c:v>
                </c:pt>
                <c:pt idx="851">
                  <c:v>797.21009112116042</c:v>
                </c:pt>
                <c:pt idx="852">
                  <c:v>765.44733389165992</c:v>
                </c:pt>
                <c:pt idx="853">
                  <c:v>737.17502181278974</c:v>
                </c:pt>
                <c:pt idx="854">
                  <c:v>706.11032988483066</c:v>
                </c:pt>
                <c:pt idx="855">
                  <c:v>671.90429960883898</c:v>
                </c:pt>
                <c:pt idx="856">
                  <c:v>637.000204031306</c:v>
                </c:pt>
                <c:pt idx="857">
                  <c:v>608.37881481056877</c:v>
                </c:pt>
                <c:pt idx="858">
                  <c:v>576.61605758106828</c:v>
                </c:pt>
                <c:pt idx="859">
                  <c:v>550.43797106755312</c:v>
                </c:pt>
                <c:pt idx="860">
                  <c:v>539.26865929631333</c:v>
                </c:pt>
                <c:pt idx="861">
                  <c:v>535.42919632527764</c:v>
                </c:pt>
                <c:pt idx="862">
                  <c:v>528.44839500620969</c:v>
                </c:pt>
                <c:pt idx="863">
                  <c:v>514.83578052774783</c:v>
                </c:pt>
                <c:pt idx="864">
                  <c:v>500.52507108701377</c:v>
                </c:pt>
                <c:pt idx="865">
                  <c:v>478.18644754453425</c:v>
                </c:pt>
                <c:pt idx="866">
                  <c:v>448.86696336152482</c:v>
                </c:pt>
                <c:pt idx="867">
                  <c:v>420.24560380151848</c:v>
                </c:pt>
                <c:pt idx="868">
                  <c:v>392.32230954305351</c:v>
                </c:pt>
                <c:pt idx="869">
                  <c:v>375.91737453696453</c:v>
                </c:pt>
                <c:pt idx="870">
                  <c:v>367.54038329335197</c:v>
                </c:pt>
                <c:pt idx="871">
                  <c:v>360.55955231355301</c:v>
                </c:pt>
                <c:pt idx="872">
                  <c:v>359.86145735128076</c:v>
                </c:pt>
                <c:pt idx="873">
                  <c:v>354.97491125829856</c:v>
                </c:pt>
                <c:pt idx="874">
                  <c:v>352.18259073067134</c:v>
                </c:pt>
                <c:pt idx="875">
                  <c:v>342.40940956251427</c:v>
                </c:pt>
                <c:pt idx="876">
                  <c:v>328.79682474478335</c:v>
                </c:pt>
                <c:pt idx="877">
                  <c:v>320.07078602003469</c:v>
                </c:pt>
                <c:pt idx="878">
                  <c:v>310.99572947488076</c:v>
                </c:pt>
                <c:pt idx="879">
                  <c:v>299.12829308063783</c:v>
                </c:pt>
                <c:pt idx="880">
                  <c:v>284.46859548022945</c:v>
                </c:pt>
                <c:pt idx="881">
                  <c:v>263.87515002196869</c:v>
                </c:pt>
                <c:pt idx="882">
                  <c:v>248.8663752796933</c:v>
                </c:pt>
                <c:pt idx="883">
                  <c:v>231.06528000979065</c:v>
                </c:pt>
                <c:pt idx="884">
                  <c:v>218.84885545587341</c:v>
                </c:pt>
                <c:pt idx="885">
                  <c:v>212.21704229647969</c:v>
                </c:pt>
                <c:pt idx="886">
                  <c:v>206.63237158049432</c:v>
                </c:pt>
                <c:pt idx="887">
                  <c:v>200.00061774256238</c:v>
                </c:pt>
                <c:pt idx="888">
                  <c:v>191.97267398008594</c:v>
                </c:pt>
                <c:pt idx="889">
                  <c:v>186.73702108450581</c:v>
                </c:pt>
                <c:pt idx="890">
                  <c:v>182.548540293065</c:v>
                </c:pt>
                <c:pt idx="891">
                  <c:v>169.9830682580116</c:v>
                </c:pt>
                <c:pt idx="892">
                  <c:v>159.86086926944927</c:v>
                </c:pt>
                <c:pt idx="893">
                  <c:v>148.34251001707335</c:v>
                </c:pt>
                <c:pt idx="894">
                  <c:v>134.12594373619027</c:v>
                </c:pt>
                <c:pt idx="895">
                  <c:v>123.28912875824892</c:v>
                </c:pt>
                <c:pt idx="896">
                  <c:v>120.88714344915937</c:v>
                </c:pt>
                <c:pt idx="897">
                  <c:v>129.50207307598691</c:v>
                </c:pt>
                <c:pt idx="898">
                  <c:v>140.94773387694673</c:v>
                </c:pt>
                <c:pt idx="899">
                  <c:v>146.94634975325974</c:v>
                </c:pt>
                <c:pt idx="900">
                  <c:v>144.85209452717388</c:v>
                </c:pt>
                <c:pt idx="901">
                  <c:v>131.33089442132101</c:v>
                </c:pt>
                <c:pt idx="902">
                  <c:v>120.88061808836315</c:v>
                </c:pt>
                <c:pt idx="903">
                  <c:v>107.60640288864728</c:v>
                </c:pt>
                <c:pt idx="904">
                  <c:v>91.21878974939915</c:v>
                </c:pt>
                <c:pt idx="905">
                  <c:v>79.134207144296468</c:v>
                </c:pt>
                <c:pt idx="906">
                  <c:v>70.671081138173761</c:v>
                </c:pt>
                <c:pt idx="907">
                  <c:v>56.273940327620657</c:v>
                </c:pt>
                <c:pt idx="908">
                  <c:v>39.572457334074223</c:v>
                </c:pt>
                <c:pt idx="909">
                  <c:v>24.833268974875494</c:v>
                </c:pt>
                <c:pt idx="910">
                  <c:v>13.437853452046587</c:v>
                </c:pt>
                <c:pt idx="911">
                  <c:v>2.6097883897183438</c:v>
                </c:pt>
                <c:pt idx="912">
                  <c:v>8.7617799054734602E-2</c:v>
                </c:pt>
                <c:pt idx="913">
                  <c:v>6.9629455590711276</c:v>
                </c:pt>
                <c:pt idx="914">
                  <c:v>20.395489740288063</c:v>
                </c:pt>
                <c:pt idx="915">
                  <c:v>32.923885861726568</c:v>
                </c:pt>
                <c:pt idx="916">
                  <c:v>49.937370083525117</c:v>
                </c:pt>
                <c:pt idx="917">
                  <c:v>65.134104877462633</c:v>
                </c:pt>
                <c:pt idx="918">
                  <c:v>69.97399464075184</c:v>
                </c:pt>
                <c:pt idx="919">
                  <c:v>68.084042529049526</c:v>
                </c:pt>
                <c:pt idx="920">
                  <c:v>64.809319874196092</c:v>
                </c:pt>
                <c:pt idx="921">
                  <c:v>53.047623985582845</c:v>
                </c:pt>
                <c:pt idx="922">
                  <c:v>38.523001353656277</c:v>
                </c:pt>
                <c:pt idx="923">
                  <c:v>21.789544092208349</c:v>
                </c:pt>
                <c:pt idx="924">
                  <c:v>5.092658511950158</c:v>
                </c:pt>
                <c:pt idx="925">
                  <c:v>-3.5305761195271392</c:v>
                </c:pt>
                <c:pt idx="926">
                  <c:v>-0.31336562187314521</c:v>
                </c:pt>
                <c:pt idx="927">
                  <c:v>9.660796658807584</c:v>
                </c:pt>
                <c:pt idx="928">
                  <c:v>20.238732777524259</c:v>
                </c:pt>
                <c:pt idx="929">
                  <c:v>26.062142716458673</c:v>
                </c:pt>
                <c:pt idx="930">
                  <c:v>28.24766401149898</c:v>
                </c:pt>
                <c:pt idx="931">
                  <c:v>24.936962890073655</c:v>
                </c:pt>
                <c:pt idx="932">
                  <c:v>7.5785243680020562</c:v>
                </c:pt>
                <c:pt idx="933">
                  <c:v>-13.559047198470978</c:v>
                </c:pt>
                <c:pt idx="934">
                  <c:v>-25.501317616754235</c:v>
                </c:pt>
                <c:pt idx="935">
                  <c:v>-29.143180798587856</c:v>
                </c:pt>
                <c:pt idx="936">
                  <c:v>-25.189820620927275</c:v>
                </c:pt>
                <c:pt idx="937">
                  <c:v>-10.525406964307082</c:v>
                </c:pt>
                <c:pt idx="938">
                  <c:v>8.8992573931575141</c:v>
                </c:pt>
                <c:pt idx="939">
                  <c:v>23.175234118017112</c:v>
                </c:pt>
                <c:pt idx="940">
                  <c:v>22.634874922628097</c:v>
                </c:pt>
                <c:pt idx="941">
                  <c:v>20.294346647946611</c:v>
                </c:pt>
                <c:pt idx="942">
                  <c:v>22.302645075907691</c:v>
                </c:pt>
                <c:pt idx="943">
                  <c:v>24.816273376074424</c:v>
                </c:pt>
                <c:pt idx="944">
                  <c:v>37.416062876769786</c:v>
                </c:pt>
                <c:pt idx="945">
                  <c:v>61.878098143801999</c:v>
                </c:pt>
                <c:pt idx="946">
                  <c:v>85.84126957796299</c:v>
                </c:pt>
                <c:pt idx="947">
                  <c:v>96.190284175655819</c:v>
                </c:pt>
                <c:pt idx="948">
                  <c:v>93.022429134205979</c:v>
                </c:pt>
                <c:pt idx="949">
                  <c:v>86.038483777663373</c:v>
                </c:pt>
                <c:pt idx="950">
                  <c:v>73.451567034175099</c:v>
                </c:pt>
                <c:pt idx="951">
                  <c:v>60.501454640915263</c:v>
                </c:pt>
                <c:pt idx="952">
                  <c:v>56.897468212430617</c:v>
                </c:pt>
                <c:pt idx="953">
                  <c:v>55.06206218483856</c:v>
                </c:pt>
                <c:pt idx="954">
                  <c:v>52.649310030435238</c:v>
                </c:pt>
                <c:pt idx="955">
                  <c:v>52.936781834239738</c:v>
                </c:pt>
                <c:pt idx="956">
                  <c:v>58.877470303120809</c:v>
                </c:pt>
                <c:pt idx="957">
                  <c:v>64.781231162041436</c:v>
                </c:pt>
                <c:pt idx="958">
                  <c:v>70.735741531518144</c:v>
                </c:pt>
                <c:pt idx="959">
                  <c:v>80.050753389587726</c:v>
                </c:pt>
                <c:pt idx="960">
                  <c:v>88.984891802274134</c:v>
                </c:pt>
                <c:pt idx="961">
                  <c:v>95.683085677403966</c:v>
                </c:pt>
                <c:pt idx="962">
                  <c:v>103.09654807799249</c:v>
                </c:pt>
                <c:pt idx="963">
                  <c:v>108.18588458808274</c:v>
                </c:pt>
                <c:pt idx="964">
                  <c:v>110.06002753021967</c:v>
                </c:pt>
                <c:pt idx="965">
                  <c:v>110.37345247355459</c:v>
                </c:pt>
                <c:pt idx="966">
                  <c:v>109.65328992749876</c:v>
                </c:pt>
                <c:pt idx="967">
                  <c:v>106.34510996819924</c:v>
                </c:pt>
                <c:pt idx="968">
                  <c:v>105.03882171898815</c:v>
                </c:pt>
                <c:pt idx="969">
                  <c:v>111.86271777163796</c:v>
                </c:pt>
                <c:pt idx="970">
                  <c:v>124.06463822814909</c:v>
                </c:pt>
                <c:pt idx="971">
                  <c:v>133.69826565745967</c:v>
                </c:pt>
                <c:pt idx="972">
                  <c:v>139.71194918506578</c:v>
                </c:pt>
                <c:pt idx="973">
                  <c:v>149.38965246048173</c:v>
                </c:pt>
                <c:pt idx="974">
                  <c:v>158.46470900563565</c:v>
                </c:pt>
                <c:pt idx="975">
                  <c:v>164.74744502316236</c:v>
                </c:pt>
                <c:pt idx="976">
                  <c:v>168.23786051306183</c:v>
                </c:pt>
                <c:pt idx="977">
                  <c:v>169.9830682580116</c:v>
                </c:pt>
                <c:pt idx="978">
                  <c:v>171.37922852182518</c:v>
                </c:pt>
                <c:pt idx="979">
                  <c:v>171.72827600296134</c:v>
                </c:pt>
                <c:pt idx="980">
                  <c:v>165.44553998543461</c:v>
                </c:pt>
                <c:pt idx="981">
                  <c:v>159.16277430717702</c:v>
                </c:pt>
                <c:pt idx="982">
                  <c:v>155.67238847800846</c:v>
                </c:pt>
                <c:pt idx="983">
                  <c:v>153.92718073305869</c:v>
                </c:pt>
                <c:pt idx="984">
                  <c:v>158.81375648677178</c:v>
                </c:pt>
                <c:pt idx="985">
                  <c:v>168.93595547533408</c:v>
                </c:pt>
                <c:pt idx="986">
                  <c:v>178.01101202048804</c:v>
                </c:pt>
                <c:pt idx="987">
                  <c:v>186.3880032641006</c:v>
                </c:pt>
                <c:pt idx="988">
                  <c:v>191.62362649894982</c:v>
                </c:pt>
                <c:pt idx="989">
                  <c:v>194.76496484698225</c:v>
                </c:pt>
                <c:pt idx="990">
                  <c:v>197.55731503534042</c:v>
                </c:pt>
                <c:pt idx="991">
                  <c:v>191.97267398008594</c:v>
                </c:pt>
                <c:pt idx="992">
                  <c:v>179.40717228430162</c:v>
                </c:pt>
                <c:pt idx="993">
                  <c:v>160.20991675058539</c:v>
                </c:pt>
                <c:pt idx="994">
                  <c:v>134.26775169058456</c:v>
                </c:pt>
                <c:pt idx="995">
                  <c:v>102.79638148136625</c:v>
                </c:pt>
                <c:pt idx="996">
                  <c:v>94.606638431874373</c:v>
                </c:pt>
                <c:pt idx="997">
                  <c:v>94.606638431874373</c:v>
                </c:pt>
                <c:pt idx="998">
                  <c:v>94.606638431874373</c:v>
                </c:pt>
                <c:pt idx="999">
                  <c:v>94.606638431874373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84D-457C-A380-0C70EE1BC746}"/>
            </c:ext>
          </c:extLst>
        </c:ser>
        <c:ser>
          <c:idx val="5"/>
          <c:order val="4"/>
          <c:tx>
            <c:strRef>
              <c:f>origin!$F$1</c:f>
              <c:strCache>
                <c:ptCount val="1"/>
                <c:pt idx="0">
                  <c:v>neo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origin!$F$2:$F$1251</c:f>
              <c:numCache>
                <c:formatCode>General</c:formatCode>
                <c:ptCount val="1250"/>
                <c:pt idx="0">
                  <c:v>6443.6007671562857</c:v>
                </c:pt>
                <c:pt idx="1">
                  <c:v>6504.4952301844341</c:v>
                </c:pt>
                <c:pt idx="2">
                  <c:v>6553.5974321182421</c:v>
                </c:pt>
                <c:pt idx="3">
                  <c:v>6620.6779993270284</c:v>
                </c:pt>
                <c:pt idx="4">
                  <c:v>6684.9554880789619</c:v>
                </c:pt>
                <c:pt idx="5">
                  <c:v>6756.86894917887</c:v>
                </c:pt>
                <c:pt idx="6">
                  <c:v>6900.1159241117512</c:v>
                </c:pt>
                <c:pt idx="7">
                  <c:v>7031.5706379502935</c:v>
                </c:pt>
                <c:pt idx="8">
                  <c:v>7086.9556019425618</c:v>
                </c:pt>
                <c:pt idx="9">
                  <c:v>7225.7563144956102</c:v>
                </c:pt>
                <c:pt idx="10">
                  <c:v>7363.3971325147895</c:v>
                </c:pt>
                <c:pt idx="11">
                  <c:v>7380.9888662784761</c:v>
                </c:pt>
                <c:pt idx="12">
                  <c:v>7506.1608180585581</c:v>
                </c:pt>
                <c:pt idx="13">
                  <c:v>7646.5080566567658</c:v>
                </c:pt>
                <c:pt idx="14">
                  <c:v>7824.1652360944427</c:v>
                </c:pt>
                <c:pt idx="15">
                  <c:v>7982.1042084563378</c:v>
                </c:pt>
                <c:pt idx="16">
                  <c:v>8050.8279595881049</c:v>
                </c:pt>
                <c:pt idx="17">
                  <c:v>8228.3884811479584</c:v>
                </c:pt>
                <c:pt idx="18">
                  <c:v>8379.271428428814</c:v>
                </c:pt>
                <c:pt idx="19">
                  <c:v>8556.6386342330225</c:v>
                </c:pt>
                <c:pt idx="20">
                  <c:v>8737.8721551501312</c:v>
                </c:pt>
                <c:pt idx="21">
                  <c:v>8865.3638959979507</c:v>
                </c:pt>
                <c:pt idx="22">
                  <c:v>9057.7130728646407</c:v>
                </c:pt>
                <c:pt idx="23">
                  <c:v>9247.1625133966572</c:v>
                </c:pt>
                <c:pt idx="24">
                  <c:v>9471.4087899447568</c:v>
                </c:pt>
                <c:pt idx="25">
                  <c:v>9721.8493513827452</c:v>
                </c:pt>
                <c:pt idx="26">
                  <c:v>9913.2319494712101</c:v>
                </c:pt>
                <c:pt idx="27">
                  <c:v>10128.779017015289</c:v>
                </c:pt>
                <c:pt idx="28">
                  <c:v>10413.919756591538</c:v>
                </c:pt>
                <c:pt idx="29">
                  <c:v>10634.299718026741</c:v>
                </c:pt>
                <c:pt idx="30">
                  <c:v>10922.340193937664</c:v>
                </c:pt>
                <c:pt idx="31">
                  <c:v>11104.057004243883</c:v>
                </c:pt>
                <c:pt idx="32">
                  <c:v>11365.999853142741</c:v>
                </c:pt>
                <c:pt idx="33">
                  <c:v>11676.271640952829</c:v>
                </c:pt>
                <c:pt idx="34">
                  <c:v>11871.520554154193</c:v>
                </c:pt>
                <c:pt idx="35">
                  <c:v>12189.524972190076</c:v>
                </c:pt>
                <c:pt idx="36">
                  <c:v>12462.100187649407</c:v>
                </c:pt>
                <c:pt idx="37">
                  <c:v>12747.240927225655</c:v>
                </c:pt>
                <c:pt idx="38">
                  <c:v>13070.078239152663</c:v>
                </c:pt>
                <c:pt idx="39">
                  <c:v>13332.987666829746</c:v>
                </c:pt>
                <c:pt idx="40">
                  <c:v>13583.33157038991</c:v>
                </c:pt>
                <c:pt idx="41">
                  <c:v>13881.037834083078</c:v>
                </c:pt>
                <c:pt idx="42">
                  <c:v>14178.744097776245</c:v>
                </c:pt>
                <c:pt idx="43">
                  <c:v>14438.753789118655</c:v>
                </c:pt>
                <c:pt idx="44">
                  <c:v>14754.82504959809</c:v>
                </c:pt>
                <c:pt idx="45">
                  <c:v>15038.032631617891</c:v>
                </c:pt>
                <c:pt idx="46">
                  <c:v>15329.939422641712</c:v>
                </c:pt>
                <c:pt idx="47">
                  <c:v>15589.949113984121</c:v>
                </c:pt>
                <c:pt idx="48">
                  <c:v>15874.123274782145</c:v>
                </c:pt>
                <c:pt idx="49">
                  <c:v>16151.531384132597</c:v>
                </c:pt>
                <c:pt idx="50">
                  <c:v>16334.214773217042</c:v>
                </c:pt>
                <c:pt idx="51">
                  <c:v>16583.592097998982</c:v>
                </c:pt>
                <c:pt idx="52">
                  <c:v>16877.432046579252</c:v>
                </c:pt>
                <c:pt idx="53">
                  <c:v>17106.511217018473</c:v>
                </c:pt>
                <c:pt idx="54">
                  <c:v>17342.35643890527</c:v>
                </c:pt>
                <c:pt idx="55">
                  <c:v>17592.700342465432</c:v>
                </c:pt>
                <c:pt idx="56">
                  <c:v>17838.211352134476</c:v>
                </c:pt>
                <c:pt idx="57">
                  <c:v>18059.557892347901</c:v>
                </c:pt>
                <c:pt idx="58">
                  <c:v>18306.03548079517</c:v>
                </c:pt>
                <c:pt idx="59">
                  <c:v>18448.122561194181</c:v>
                </c:pt>
                <c:pt idx="60">
                  <c:v>18746.795403665572</c:v>
                </c:pt>
                <c:pt idx="61">
                  <c:v>19018.404040346679</c:v>
                </c:pt>
                <c:pt idx="62">
                  <c:v>19282.280046801985</c:v>
                </c:pt>
                <c:pt idx="63">
                  <c:v>19358.639770281727</c:v>
                </c:pt>
                <c:pt idx="64">
                  <c:v>19172.090066084384</c:v>
                </c:pt>
                <c:pt idx="65">
                  <c:v>19869.959943962527</c:v>
                </c:pt>
                <c:pt idx="66">
                  <c:v>20234.360143353188</c:v>
                </c:pt>
                <c:pt idx="67">
                  <c:v>20610.359288082549</c:v>
                </c:pt>
                <c:pt idx="68">
                  <c:v>20920.631075892634</c:v>
                </c:pt>
                <c:pt idx="69">
                  <c:v>21284.064696505073</c:v>
                </c:pt>
                <c:pt idx="70">
                  <c:v>21698.726992363416</c:v>
                </c:pt>
                <c:pt idx="71">
                  <c:v>22048.628510080711</c:v>
                </c:pt>
                <c:pt idx="72">
                  <c:v>22438.159757705213</c:v>
                </c:pt>
                <c:pt idx="73">
                  <c:v>22935.947828490869</c:v>
                </c:pt>
                <c:pt idx="74">
                  <c:v>23340.944336566965</c:v>
                </c:pt>
                <c:pt idx="75">
                  <c:v>23892.860818933194</c:v>
                </c:pt>
                <c:pt idx="76">
                  <c:v>24446.710458855872</c:v>
                </c:pt>
                <c:pt idx="77">
                  <c:v>24965.76326276247</c:v>
                </c:pt>
                <c:pt idx="78">
                  <c:v>25490.615539338411</c:v>
                </c:pt>
                <c:pt idx="79">
                  <c:v>26088.927803059421</c:v>
                </c:pt>
                <c:pt idx="80">
                  <c:v>26719.137166461842</c:v>
                </c:pt>
                <c:pt idx="81">
                  <c:v>27298.117854618362</c:v>
                </c:pt>
                <c:pt idx="82">
                  <c:v>27943.792478472376</c:v>
                </c:pt>
                <c:pt idx="83">
                  <c:v>28597.199732552184</c:v>
                </c:pt>
                <c:pt idx="84">
                  <c:v>29290.236716539202</c:v>
                </c:pt>
                <c:pt idx="85">
                  <c:v>29937.844497949667</c:v>
                </c:pt>
                <c:pt idx="86">
                  <c:v>30606.717012481069</c:v>
                </c:pt>
                <c:pt idx="87">
                  <c:v>31267.856896786678</c:v>
                </c:pt>
                <c:pt idx="88">
                  <c:v>31926.097044757611</c:v>
                </c:pt>
                <c:pt idx="89">
                  <c:v>32613.334556075282</c:v>
                </c:pt>
                <c:pt idx="90">
                  <c:v>33269.641546489765</c:v>
                </c:pt>
                <c:pt idx="91">
                  <c:v>33972.344318259027</c:v>
                </c:pt>
                <c:pt idx="92">
                  <c:v>34623.818414782392</c:v>
                </c:pt>
                <c:pt idx="93">
                  <c:v>35284.958299088001</c:v>
                </c:pt>
                <c:pt idx="94">
                  <c:v>35979.928440631469</c:v>
                </c:pt>
                <c:pt idx="95">
                  <c:v>36530.878344219469</c:v>
                </c:pt>
                <c:pt idx="96">
                  <c:v>37170.75349540414</c:v>
                </c:pt>
                <c:pt idx="97">
                  <c:v>37745.867868447756</c:v>
                </c:pt>
                <c:pt idx="98">
                  <c:v>38315.182768822029</c:v>
                </c:pt>
                <c:pt idx="99">
                  <c:v>38866.132672410036</c:v>
                </c:pt>
                <c:pt idx="100">
                  <c:v>39353.288376635224</c:v>
                </c:pt>
                <c:pt idx="101">
                  <c:v>39810.480138735446</c:v>
                </c:pt>
                <c:pt idx="102">
                  <c:v>40292.802949069504</c:v>
                </c:pt>
                <c:pt idx="103">
                  <c:v>40644.637624343253</c:v>
                </c:pt>
                <c:pt idx="104">
                  <c:v>41079.598074544308</c:v>
                </c:pt>
                <c:pt idx="105">
                  <c:v>41460.430113164788</c:v>
                </c:pt>
                <c:pt idx="106">
                  <c:v>41754.270061745061</c:v>
                </c:pt>
                <c:pt idx="107">
                  <c:v>42106.104737018803</c:v>
                </c:pt>
                <c:pt idx="108">
                  <c:v>42381.579688812802</c:v>
                </c:pt>
                <c:pt idx="109">
                  <c:v>42661.887534497931</c:v>
                </c:pt>
                <c:pt idx="110">
                  <c:v>42926.730119731466</c:v>
                </c:pt>
                <c:pt idx="111">
                  <c:v>43162.575341618263</c:v>
                </c:pt>
                <c:pt idx="112">
                  <c:v>43411.952666400197</c:v>
                </c:pt>
                <c:pt idx="113">
                  <c:v>43603.335264488662</c:v>
                </c:pt>
                <c:pt idx="114">
                  <c:v>43842.080222710138</c:v>
                </c:pt>
                <c:pt idx="115">
                  <c:v>44071.159393149355</c:v>
                </c:pt>
                <c:pt idx="116">
                  <c:v>44256.742518568477</c:v>
                </c:pt>
                <c:pt idx="117">
                  <c:v>44480.022216338351</c:v>
                </c:pt>
                <c:pt idx="118">
                  <c:v>44713.934280668698</c:v>
                </c:pt>
                <c:pt idx="119">
                  <c:v>45001.974756579621</c:v>
                </c:pt>
                <c:pt idx="120">
                  <c:v>45301.614177829237</c:v>
                </c:pt>
                <c:pt idx="121">
                  <c:v>45639.916750207834</c:v>
                </c:pt>
                <c:pt idx="122">
                  <c:v>45988.851689146912</c:v>
                </c:pt>
                <c:pt idx="123">
                  <c:v>46353.251888537576</c:v>
                </c:pt>
                <c:pt idx="124">
                  <c:v>46780.47970851283</c:v>
                </c:pt>
                <c:pt idx="125">
                  <c:v>47297.599354862978</c:v>
                </c:pt>
                <c:pt idx="126">
                  <c:v>47811.819264878453</c:v>
                </c:pt>
                <c:pt idx="127">
                  <c:v>48422.697052716379</c:v>
                </c:pt>
                <c:pt idx="128">
                  <c:v>49118.633773038069</c:v>
                </c:pt>
                <c:pt idx="129">
                  <c:v>49865.799168605663</c:v>
                </c:pt>
                <c:pt idx="130">
                  <c:v>50658.393766749818</c:v>
                </c:pt>
                <c:pt idx="131">
                  <c:v>51489.651516022946</c:v>
                </c:pt>
                <c:pt idx="132">
                  <c:v>52421.433458231433</c:v>
                </c:pt>
                <c:pt idx="133">
                  <c:v>53416.043021024518</c:v>
                </c:pt>
                <c:pt idx="134">
                  <c:v>54441.58310472079</c:v>
                </c:pt>
                <c:pt idx="135">
                  <c:v>55590.845272029808</c:v>
                </c:pt>
                <c:pt idx="136">
                  <c:v>56723.675600109003</c:v>
                </c:pt>
                <c:pt idx="137">
                  <c:v>57970.5622240187</c:v>
                </c:pt>
                <c:pt idx="138">
                  <c:v>59323.772513533106</c:v>
                </c:pt>
                <c:pt idx="139">
                  <c:v>60622.854391466928</c:v>
                </c:pt>
                <c:pt idx="140">
                  <c:v>62010.861516997415</c:v>
                </c:pt>
                <c:pt idx="141">
                  <c:v>63366.971542846484</c:v>
                </c:pt>
                <c:pt idx="142">
                  <c:v>64738.546829147155</c:v>
                </c:pt>
                <c:pt idx="143">
                  <c:v>66111.08869422604</c:v>
                </c:pt>
                <c:pt idx="144">
                  <c:v>67456.566353514645</c:v>
                </c:pt>
                <c:pt idx="145">
                  <c:v>68870.671106057198</c:v>
                </c:pt>
                <c:pt idx="146">
                  <c:v>70163.953511321684</c:v>
                </c:pt>
                <c:pt idx="147">
                  <c:v>71475.600913372415</c:v>
                </c:pt>
                <c:pt idx="148">
                  <c:v>72811.412784878776</c:v>
                </c:pt>
                <c:pt idx="149">
                  <c:v>74037.034675667543</c:v>
                </c:pt>
                <c:pt idx="150">
                  <c:v>75183.397106641874</c:v>
                </c:pt>
                <c:pt idx="151">
                  <c:v>76329.759537616221</c:v>
                </c:pt>
                <c:pt idx="152">
                  <c:v>77457.756971804294</c:v>
                </c:pt>
                <c:pt idx="153">
                  <c:v>78501.662052286832</c:v>
                </c:pt>
                <c:pt idx="154">
                  <c:v>79467.274251733179</c:v>
                </c:pt>
                <c:pt idx="155">
                  <c:v>80406.788824167466</c:v>
                </c:pt>
                <c:pt idx="156">
                  <c:v>81175.218952855997</c:v>
                </c:pt>
                <c:pt idx="157">
                  <c:v>81928.183821092942</c:v>
                </c:pt>
                <c:pt idx="158">
                  <c:v>82649.251589648469</c:v>
                </c:pt>
                <c:pt idx="159">
                  <c:v>83172.170708667967</c:v>
                </c:pt>
                <c:pt idx="160">
                  <c:v>83672.858515788292</c:v>
                </c:pt>
                <c:pt idx="161">
                  <c:v>84084.621075311967</c:v>
                </c:pt>
                <c:pt idx="162">
                  <c:v>84407.458387238963</c:v>
                </c:pt>
                <c:pt idx="163">
                  <c:v>84638.470715234638</c:v>
                </c:pt>
                <c:pt idx="164">
                  <c:v>84782.490953190107</c:v>
                </c:pt>
                <c:pt idx="165">
                  <c:v>84764.125956403834</c:v>
                </c:pt>
                <c:pt idx="166">
                  <c:v>84742.861223282889</c:v>
                </c:pt>
                <c:pt idx="167">
                  <c:v>84612.373088222579</c:v>
                </c:pt>
                <c:pt idx="168">
                  <c:v>84420.990490134107</c:v>
                </c:pt>
                <c:pt idx="169">
                  <c:v>84131.98343544497</c:v>
                </c:pt>
                <c:pt idx="170">
                  <c:v>83841.043223199376</c:v>
                </c:pt>
                <c:pt idx="171">
                  <c:v>83449.578818018417</c:v>
                </c:pt>
                <c:pt idx="172">
                  <c:v>83019.451261708484</c:v>
                </c:pt>
                <c:pt idx="173">
                  <c:v>82570.958708612277</c:v>
                </c:pt>
                <c:pt idx="174">
                  <c:v>82049.006168371008</c:v>
                </c:pt>
                <c:pt idx="175">
                  <c:v>81605.346509165931</c:v>
                </c:pt>
                <c:pt idx="176">
                  <c:v>81088.226862815791</c:v>
                </c:pt>
                <c:pt idx="177">
                  <c:v>80608.803788816396</c:v>
                </c:pt>
                <c:pt idx="178">
                  <c:v>80191.241756623393</c:v>
                </c:pt>
                <c:pt idx="179">
                  <c:v>79742.749203527186</c:v>
                </c:pt>
                <c:pt idx="180">
                  <c:v>79328.08690766884</c:v>
                </c:pt>
                <c:pt idx="181">
                  <c:v>78976.252232395098</c:v>
                </c:pt>
                <c:pt idx="182">
                  <c:v>78607.019139113312</c:v>
                </c:pt>
                <c:pt idx="183">
                  <c:v>78365.374444557165</c:v>
                </c:pt>
                <c:pt idx="184">
                  <c:v>78163.359479908235</c:v>
                </c:pt>
                <c:pt idx="185">
                  <c:v>78037.704238739039</c:v>
                </c:pt>
                <c:pt idx="186">
                  <c:v>78060.902129416427</c:v>
                </c:pt>
                <c:pt idx="187">
                  <c:v>78105.364753214759</c:v>
                </c:pt>
                <c:pt idx="188">
                  <c:v>78331.544187319305</c:v>
                </c:pt>
                <c:pt idx="189">
                  <c:v>78567.389409206109</c:v>
                </c:pt>
                <c:pt idx="190">
                  <c:v>79000.416701850714</c:v>
                </c:pt>
                <c:pt idx="191">
                  <c:v>79566.831865890315</c:v>
                </c:pt>
                <c:pt idx="192">
                  <c:v>80209.606753409651</c:v>
                </c:pt>
                <c:pt idx="193">
                  <c:v>80986.736091102212</c:v>
                </c:pt>
                <c:pt idx="194">
                  <c:v>82015.175911133148</c:v>
                </c:pt>
                <c:pt idx="195">
                  <c:v>83045.548888720543</c:v>
                </c:pt>
                <c:pt idx="196">
                  <c:v>84278.903409735096</c:v>
                </c:pt>
                <c:pt idx="197">
                  <c:v>85619.548175132586</c:v>
                </c:pt>
                <c:pt idx="198">
                  <c:v>87169.940535404792</c:v>
                </c:pt>
                <c:pt idx="199">
                  <c:v>88833.422612729279</c:v>
                </c:pt>
                <c:pt idx="200">
                  <c:v>90627.39282511409</c:v>
                </c:pt>
                <c:pt idx="201">
                  <c:v>92488.056973196391</c:v>
                </c:pt>
                <c:pt idx="202">
                  <c:v>94515.939249911549</c:v>
                </c:pt>
                <c:pt idx="203">
                  <c:v>96630.813616666899</c:v>
                </c:pt>
                <c:pt idx="204">
                  <c:v>98774.685346769009</c:v>
                </c:pt>
                <c:pt idx="205">
                  <c:v>100939.82180999205</c:v>
                </c:pt>
                <c:pt idx="206">
                  <c:v>103201.61615103755</c:v>
                </c:pt>
                <c:pt idx="207">
                  <c:v>105424.74734095407</c:v>
                </c:pt>
                <c:pt idx="208">
                  <c:v>107589.88380417711</c:v>
                </c:pt>
                <c:pt idx="209">
                  <c:v>109813.01499409362</c:v>
                </c:pt>
                <c:pt idx="210">
                  <c:v>111929.82251840543</c:v>
                </c:pt>
                <c:pt idx="211">
                  <c:v>114007.96689158826</c:v>
                </c:pt>
                <c:pt idx="212">
                  <c:v>116086.11126477108</c:v>
                </c:pt>
                <c:pt idx="213">
                  <c:v>117961.27409452676</c:v>
                </c:pt>
                <c:pt idx="214">
                  <c:v>119749.44483424221</c:v>
                </c:pt>
                <c:pt idx="215">
                  <c:v>121469.95505948196</c:v>
                </c:pt>
                <c:pt idx="216">
                  <c:v>123074.47583133474</c:v>
                </c:pt>
                <c:pt idx="217">
                  <c:v>124524.3439986716</c:v>
                </c:pt>
                <c:pt idx="218">
                  <c:v>125771.23062258131</c:v>
                </c:pt>
                <c:pt idx="219">
                  <c:v>126882.79621753957</c:v>
                </c:pt>
                <c:pt idx="220">
                  <c:v>127859.04078354637</c:v>
                </c:pt>
                <c:pt idx="221">
                  <c:v>128641.96959390827</c:v>
                </c:pt>
                <c:pt idx="222">
                  <c:v>129270.24579975425</c:v>
                </c:pt>
                <c:pt idx="223">
                  <c:v>129714.87203773756</c:v>
                </c:pt>
                <c:pt idx="224">
                  <c:v>129995.17988342268</c:v>
                </c:pt>
                <c:pt idx="225">
                  <c:v>130082.17197346289</c:v>
                </c:pt>
                <c:pt idx="226">
                  <c:v>130033.84303455167</c:v>
                </c:pt>
                <c:pt idx="227">
                  <c:v>129763.20097664879</c:v>
                </c:pt>
                <c:pt idx="228">
                  <c:v>129395.90104092345</c:v>
                </c:pt>
                <c:pt idx="229">
                  <c:v>128767.62483507747</c:v>
                </c:pt>
                <c:pt idx="230">
                  <c:v>128004.02760028007</c:v>
                </c:pt>
                <c:pt idx="231">
                  <c:v>127124.4409120957</c:v>
                </c:pt>
                <c:pt idx="232">
                  <c:v>126041.87268048419</c:v>
                </c:pt>
                <c:pt idx="233">
                  <c:v>124775.65448100999</c:v>
                </c:pt>
                <c:pt idx="234">
                  <c:v>123451.44155484233</c:v>
                </c:pt>
                <c:pt idx="235">
                  <c:v>121972.57602415873</c:v>
                </c:pt>
                <c:pt idx="236">
                  <c:v>120377.72104008819</c:v>
                </c:pt>
                <c:pt idx="237">
                  <c:v>118705.53975375969</c:v>
                </c:pt>
                <c:pt idx="238">
                  <c:v>116878.70586291525</c:v>
                </c:pt>
                <c:pt idx="239">
                  <c:v>115042.20618428856</c:v>
                </c:pt>
                <c:pt idx="240">
                  <c:v>113128.3802034039</c:v>
                </c:pt>
                <c:pt idx="241">
                  <c:v>111127.56213247904</c:v>
                </c:pt>
                <c:pt idx="242">
                  <c:v>109078.41512264294</c:v>
                </c:pt>
                <c:pt idx="243">
                  <c:v>107029.26811280685</c:v>
                </c:pt>
                <c:pt idx="244">
                  <c:v>104951.12373962402</c:v>
                </c:pt>
                <c:pt idx="245">
                  <c:v>102795.65306418322</c:v>
                </c:pt>
                <c:pt idx="246">
                  <c:v>100678.84553987141</c:v>
                </c:pt>
                <c:pt idx="247">
                  <c:v>98620.032742253083</c:v>
                </c:pt>
                <c:pt idx="248">
                  <c:v>96538.988632735578</c:v>
                </c:pt>
                <c:pt idx="249">
                  <c:v>94502.407147016405</c:v>
                </c:pt>
                <c:pt idx="250">
                  <c:v>92521.887230434251</c:v>
                </c:pt>
                <c:pt idx="251">
                  <c:v>90578.097307424643</c:v>
                </c:pt>
                <c:pt idx="252">
                  <c:v>88786.060252596275</c:v>
                </c:pt>
                <c:pt idx="253">
                  <c:v>87015.287930888866</c:v>
                </c:pt>
                <c:pt idx="254">
                  <c:v>85336.340593112778</c:v>
                </c:pt>
                <c:pt idx="255">
                  <c:v>83732.786400038225</c:v>
                </c:pt>
                <c:pt idx="256">
                  <c:v>82347.679010842403</c:v>
                </c:pt>
                <c:pt idx="257">
                  <c:v>81014.766875670728</c:v>
                </c:pt>
                <c:pt idx="258">
                  <c:v>79816.209190672249</c:v>
                </c:pt>
                <c:pt idx="259">
                  <c:v>78819.666470322714</c:v>
                </c:pt>
                <c:pt idx="260">
                  <c:v>77890.784264448899</c:v>
                </c:pt>
                <c:pt idx="261">
                  <c:v>77101.089402639423</c:v>
                </c:pt>
                <c:pt idx="262">
                  <c:v>76547.239762716752</c:v>
                </c:pt>
                <c:pt idx="263">
                  <c:v>76143.209833418878</c:v>
                </c:pt>
                <c:pt idx="264">
                  <c:v>75944.094605104619</c:v>
                </c:pt>
                <c:pt idx="265">
                  <c:v>75896.732244971616</c:v>
                </c:pt>
                <c:pt idx="266">
                  <c:v>76035.919589035955</c:v>
                </c:pt>
                <c:pt idx="267">
                  <c:v>76395.486894535497</c:v>
                </c:pt>
                <c:pt idx="268">
                  <c:v>76922.272328667881</c:v>
                </c:pt>
                <c:pt idx="269">
                  <c:v>77652.039306227438</c:v>
                </c:pt>
                <c:pt idx="270">
                  <c:v>78564.489672871438</c:v>
                </c:pt>
                <c:pt idx="271">
                  <c:v>79646.091325704721</c:v>
                </c:pt>
                <c:pt idx="272">
                  <c:v>80904.576894953119</c:v>
                </c:pt>
                <c:pt idx="273">
                  <c:v>82345.74585328596</c:v>
                </c:pt>
                <c:pt idx="274">
                  <c:v>83945.433731247627</c:v>
                </c:pt>
                <c:pt idx="275">
                  <c:v>85714.272895398593</c:v>
                </c:pt>
                <c:pt idx="276">
                  <c:v>87626.165718726799</c:v>
                </c:pt>
                <c:pt idx="277">
                  <c:v>89685.945095123359</c:v>
                </c:pt>
                <c:pt idx="278">
                  <c:v>91845.282085677056</c:v>
                </c:pt>
                <c:pt idx="279">
                  <c:v>94104.176690387874</c:v>
                </c:pt>
                <c:pt idx="280">
                  <c:v>96425.898915683298</c:v>
                </c:pt>
                <c:pt idx="281">
                  <c:v>98861.677436809216</c:v>
                </c:pt>
                <c:pt idx="282">
                  <c:v>101355.45068462861</c:v>
                </c:pt>
                <c:pt idx="283">
                  <c:v>103800.89499353679</c:v>
                </c:pt>
                <c:pt idx="284">
                  <c:v>106246.33930244495</c:v>
                </c:pt>
                <c:pt idx="285">
                  <c:v>108691.78361135311</c:v>
                </c:pt>
                <c:pt idx="286">
                  <c:v>111079.23319356781</c:v>
                </c:pt>
                <c:pt idx="287">
                  <c:v>113370.02489796004</c:v>
                </c:pt>
                <c:pt idx="288">
                  <c:v>115477.16663448961</c:v>
                </c:pt>
                <c:pt idx="289">
                  <c:v>117477.98470541448</c:v>
                </c:pt>
                <c:pt idx="290">
                  <c:v>119266.15544512993</c:v>
                </c:pt>
                <c:pt idx="291">
                  <c:v>120822.34727807149</c:v>
                </c:pt>
                <c:pt idx="292">
                  <c:v>122214.22071871487</c:v>
                </c:pt>
                <c:pt idx="293">
                  <c:v>123287.12316254416</c:v>
                </c:pt>
                <c:pt idx="294">
                  <c:v>124118.38091181728</c:v>
                </c:pt>
                <c:pt idx="295">
                  <c:v>124707.99396653427</c:v>
                </c:pt>
                <c:pt idx="296">
                  <c:v>124949.63866109042</c:v>
                </c:pt>
                <c:pt idx="297">
                  <c:v>124891.64393439694</c:v>
                </c:pt>
                <c:pt idx="298">
                  <c:v>124543.6755742361</c:v>
                </c:pt>
                <c:pt idx="299">
                  <c:v>123876.73621726115</c:v>
                </c:pt>
                <c:pt idx="300">
                  <c:v>122958.4863779478</c:v>
                </c:pt>
                <c:pt idx="301">
                  <c:v>121711.59975403809</c:v>
                </c:pt>
                <c:pt idx="302">
                  <c:v>120252.06579891899</c:v>
                </c:pt>
                <c:pt idx="303">
                  <c:v>118502.55821033251</c:v>
                </c:pt>
                <c:pt idx="304">
                  <c:v>116530.73750275439</c:v>
                </c:pt>
                <c:pt idx="305">
                  <c:v>114375.26682731359</c:v>
                </c:pt>
                <c:pt idx="306">
                  <c:v>111929.82251840543</c:v>
                </c:pt>
                <c:pt idx="307">
                  <c:v>109358.72296832807</c:v>
                </c:pt>
                <c:pt idx="308">
                  <c:v>106652.30238929926</c:v>
                </c:pt>
                <c:pt idx="309">
                  <c:v>103781.56341797228</c:v>
                </c:pt>
                <c:pt idx="310">
                  <c:v>100717.5086910004</c:v>
                </c:pt>
                <c:pt idx="311">
                  <c:v>97614.790812899519</c:v>
                </c:pt>
                <c:pt idx="312">
                  <c:v>94431.846896206</c:v>
                </c:pt>
                <c:pt idx="313">
                  <c:v>91162.877468250503</c:v>
                </c:pt>
                <c:pt idx="314">
                  <c:v>87915.172773415936</c:v>
                </c:pt>
                <c:pt idx="315">
                  <c:v>84549.545467637989</c:v>
                </c:pt>
                <c:pt idx="316">
                  <c:v>81248.678940001075</c:v>
                </c:pt>
                <c:pt idx="317">
                  <c:v>77924.614521686759</c:v>
                </c:pt>
                <c:pt idx="318">
                  <c:v>74666.277460291734</c:v>
                </c:pt>
                <c:pt idx="319">
                  <c:v>71334.480411751632</c:v>
                </c:pt>
                <c:pt idx="320">
                  <c:v>68191.166224965331</c:v>
                </c:pt>
                <c:pt idx="321">
                  <c:v>65076.849401525753</c:v>
                </c:pt>
                <c:pt idx="322">
                  <c:v>62029.22651378368</c:v>
                </c:pt>
                <c:pt idx="323">
                  <c:v>59022.199934727039</c:v>
                </c:pt>
                <c:pt idx="324">
                  <c:v>56123.430178831542</c:v>
                </c:pt>
                <c:pt idx="325">
                  <c:v>53279.755413294857</c:v>
                </c:pt>
                <c:pt idx="326">
                  <c:v>50598.465882499891</c:v>
                </c:pt>
                <c:pt idx="327">
                  <c:v>47969.371605729059</c:v>
                </c:pt>
                <c:pt idx="328">
                  <c:v>45503.629142478174</c:v>
                </c:pt>
                <c:pt idx="329">
                  <c:v>43162.575341618263</c:v>
                </c:pt>
                <c:pt idx="330">
                  <c:v>40920.112576137253</c:v>
                </c:pt>
                <c:pt idx="331">
                  <c:v>38776.240846035151</c:v>
                </c:pt>
                <c:pt idx="332">
                  <c:v>36787.988299227211</c:v>
                </c:pt>
                <c:pt idx="333">
                  <c:v>34846.131533774045</c:v>
                </c:pt>
                <c:pt idx="334">
                  <c:v>33067.626581840828</c:v>
                </c:pt>
                <c:pt idx="335">
                  <c:v>31356.782144383338</c:v>
                </c:pt>
                <c:pt idx="336">
                  <c:v>29764.826896647468</c:v>
                </c:pt>
                <c:pt idx="337">
                  <c:v>28245.365057278443</c:v>
                </c:pt>
                <c:pt idx="338">
                  <c:v>26802.262941389155</c:v>
                </c:pt>
                <c:pt idx="339">
                  <c:v>25475.150278886817</c:v>
                </c:pt>
                <c:pt idx="340">
                  <c:v>24215.698130860201</c:v>
                </c:pt>
                <c:pt idx="341">
                  <c:v>23051.937281877817</c:v>
                </c:pt>
                <c:pt idx="342">
                  <c:v>21857.245911992246</c:v>
                </c:pt>
                <c:pt idx="343">
                  <c:v>20842.338194856446</c:v>
                </c:pt>
                <c:pt idx="344">
                  <c:v>19833.229950389992</c:v>
                </c:pt>
                <c:pt idx="345">
                  <c:v>18871.484066056542</c:v>
                </c:pt>
                <c:pt idx="346">
                  <c:v>17979.331853755262</c:v>
                </c:pt>
                <c:pt idx="347">
                  <c:v>17179.004625385318</c:v>
                </c:pt>
                <c:pt idx="348">
                  <c:v>16389.309763575842</c:v>
                </c:pt>
                <c:pt idx="349">
                  <c:v>15632.478580226001</c:v>
                </c:pt>
                <c:pt idx="350">
                  <c:v>14942.341332573658</c:v>
                </c:pt>
                <c:pt idx="351">
                  <c:v>14316.96486306236</c:v>
                </c:pt>
                <c:pt idx="352">
                  <c:v>13720.585756897799</c:v>
                </c:pt>
                <c:pt idx="353">
                  <c:v>13119.373756842115</c:v>
                </c:pt>
                <c:pt idx="354">
                  <c:v>12525.894387012228</c:v>
                </c:pt>
                <c:pt idx="355">
                  <c:v>12010.70789821853</c:v>
                </c:pt>
                <c:pt idx="356">
                  <c:v>11512.919827432876</c:v>
                </c:pt>
                <c:pt idx="357">
                  <c:v>11044.129119993959</c:v>
                </c:pt>
                <c:pt idx="358">
                  <c:v>10613.0349849058</c:v>
                </c:pt>
                <c:pt idx="359">
                  <c:v>10149.077171358005</c:v>
                </c:pt>
                <c:pt idx="360">
                  <c:v>9777.9109205197692</c:v>
                </c:pt>
                <c:pt idx="361">
                  <c:v>9351.8429950783793</c:v>
                </c:pt>
                <c:pt idx="362">
                  <c:v>9005.2278452070477</c:v>
                </c:pt>
                <c:pt idx="363">
                  <c:v>8713.51436993887</c:v>
                </c:pt>
                <c:pt idx="364">
                  <c:v>8355.1069589731997</c:v>
                </c:pt>
                <c:pt idx="365">
                  <c:v>8026.373516499023</c:v>
                </c:pt>
                <c:pt idx="366">
                  <c:v>7769.2635614912861</c:v>
                </c:pt>
                <c:pt idx="367">
                  <c:v>7476.7768232005319</c:v>
                </c:pt>
                <c:pt idx="368">
                  <c:v>7174.0443498605955</c:v>
                </c:pt>
                <c:pt idx="369">
                  <c:v>6950.4746784572517</c:v>
                </c:pt>
                <c:pt idx="370">
                  <c:v>6693.1714076938715</c:v>
                </c:pt>
                <c:pt idx="371">
                  <c:v>6405.0342739051257</c:v>
                </c:pt>
                <c:pt idx="372">
                  <c:v>6189.1972327275789</c:v>
                </c:pt>
                <c:pt idx="373">
                  <c:v>5995.4948455713748</c:v>
                </c:pt>
                <c:pt idx="374">
                  <c:v>5779.3678307603604</c:v>
                </c:pt>
                <c:pt idx="375">
                  <c:v>5575.9996558219109</c:v>
                </c:pt>
                <c:pt idx="376">
                  <c:v>5352.5266422963896</c:v>
                </c:pt>
                <c:pt idx="377">
                  <c:v>5167.8134377776742</c:v>
                </c:pt>
                <c:pt idx="378">
                  <c:v>4985.226706571053</c:v>
                </c:pt>
                <c:pt idx="379">
                  <c:v>4769.0030338822153</c:v>
                </c:pt>
                <c:pt idx="380">
                  <c:v>4607.6810357965342</c:v>
                </c:pt>
                <c:pt idx="381">
                  <c:v>4468.6870074878407</c:v>
                </c:pt>
                <c:pt idx="382">
                  <c:v>4311.5212981485256</c:v>
                </c:pt>
                <c:pt idx="383">
                  <c:v>4132.607566299157</c:v>
                </c:pt>
                <c:pt idx="384">
                  <c:v>3997.4798531033621</c:v>
                </c:pt>
                <c:pt idx="385">
                  <c:v>3825.6221463350334</c:v>
                </c:pt>
                <c:pt idx="386">
                  <c:v>3684.6949604698907</c:v>
                </c:pt>
                <c:pt idx="387">
                  <c:v>3557.0099038664248</c:v>
                </c:pt>
                <c:pt idx="388">
                  <c:v>3419.2724279694235</c:v>
                </c:pt>
                <c:pt idx="389">
                  <c:v>3290.717450465555</c:v>
                </c:pt>
                <c:pt idx="390">
                  <c:v>3154.2365269802458</c:v>
                </c:pt>
                <c:pt idx="391">
                  <c:v>3058.5452279360134</c:v>
                </c:pt>
                <c:pt idx="392">
                  <c:v>2954.0580620099367</c:v>
                </c:pt>
                <c:pt idx="393">
                  <c:v>2807.4280613532692</c:v>
                </c:pt>
                <c:pt idx="394">
                  <c:v>2705.6473160062214</c:v>
                </c:pt>
                <c:pt idx="395">
                  <c:v>2607.5395700164277</c:v>
                </c:pt>
                <c:pt idx="396">
                  <c:v>2524.8970844782266</c:v>
                </c:pt>
                <c:pt idx="397">
                  <c:v>2457.4298857581516</c:v>
                </c:pt>
                <c:pt idx="398">
                  <c:v>2344.1468529502317</c:v>
                </c:pt>
                <c:pt idx="399">
                  <c:v>2213.7553757677374</c:v>
                </c:pt>
                <c:pt idx="400">
                  <c:v>2180.8916973081018</c:v>
                </c:pt>
                <c:pt idx="401">
                  <c:v>2076.7911628933152</c:v>
                </c:pt>
                <c:pt idx="402">
                  <c:v>1978.876732659166</c:v>
                </c:pt>
                <c:pt idx="403">
                  <c:v>1901.8404040346677</c:v>
                </c:pt>
                <c:pt idx="404">
                  <c:v>1843.2657300742587</c:v>
                </c:pt>
                <c:pt idx="405">
                  <c:v>1781.5980040235311</c:v>
                </c:pt>
                <c:pt idx="406">
                  <c:v>1705.8182278107245</c:v>
                </c:pt>
                <c:pt idx="407">
                  <c:v>1648.4034483841851</c:v>
                </c:pt>
                <c:pt idx="408">
                  <c:v>1585.3825120439431</c:v>
                </c:pt>
                <c:pt idx="409">
                  <c:v>1543.7229667024637</c:v>
                </c:pt>
                <c:pt idx="410">
                  <c:v>1442.9088001336409</c:v>
                </c:pt>
                <c:pt idx="411">
                  <c:v>1405.1155699050603</c:v>
                </c:pt>
                <c:pt idx="412">
                  <c:v>1362.3927879075341</c:v>
                </c:pt>
                <c:pt idx="413">
                  <c:v>1303.9147718249476</c:v>
                </c:pt>
                <c:pt idx="414">
                  <c:v>1235.9642837157601</c:v>
                </c:pt>
                <c:pt idx="415">
                  <c:v>1170.3335846743116</c:v>
                </c:pt>
                <c:pt idx="416">
                  <c:v>1118.9115936727644</c:v>
                </c:pt>
                <c:pt idx="417">
                  <c:v>1106.6360431893124</c:v>
                </c:pt>
                <c:pt idx="418">
                  <c:v>1030.2763197095712</c:v>
                </c:pt>
                <c:pt idx="419">
                  <c:v>961.52357121445743</c:v>
                </c:pt>
                <c:pt idx="420">
                  <c:v>922.69610169317639</c:v>
                </c:pt>
                <c:pt idx="421">
                  <c:v>884.91253725237789</c:v>
                </c:pt>
                <c:pt idx="422">
                  <c:v>868.12306387461706</c:v>
                </c:pt>
                <c:pt idx="423">
                  <c:v>818.01562001145521</c:v>
                </c:pt>
                <c:pt idx="424">
                  <c:v>780.23205557065671</c:v>
                </c:pt>
                <c:pt idx="425">
                  <c:v>753.99910752964183</c:v>
                </c:pt>
                <c:pt idx="426">
                  <c:v>746.39213254501453</c:v>
                </c:pt>
                <c:pt idx="427">
                  <c:v>733.01468225438634</c:v>
                </c:pt>
                <c:pt idx="428">
                  <c:v>660.57926861423687</c:v>
                </c:pt>
                <c:pt idx="429">
                  <c:v>626.15939832165986</c:v>
                </c:pt>
                <c:pt idx="430">
                  <c:v>629.51342668209918</c:v>
                </c:pt>
                <c:pt idx="431">
                  <c:v>592.75443574621875</c:v>
                </c:pt>
                <c:pt idx="432">
                  <c:v>597.7419822418575</c:v>
                </c:pt>
                <c:pt idx="433">
                  <c:v>584.80915818921278</c:v>
                </c:pt>
                <c:pt idx="434">
                  <c:v>541.34211053245372</c:v>
                </c:pt>
                <c:pt idx="435">
                  <c:v>484.45894943393768</c:v>
                </c:pt>
                <c:pt idx="436">
                  <c:v>492.98417425787841</c:v>
                </c:pt>
                <c:pt idx="437">
                  <c:v>484.56527309954242</c:v>
                </c:pt>
                <c:pt idx="438">
                  <c:v>440.30563084463921</c:v>
                </c:pt>
                <c:pt idx="439">
                  <c:v>448.12525316047606</c:v>
                </c:pt>
                <c:pt idx="440">
                  <c:v>422.56891026421835</c:v>
                </c:pt>
                <c:pt idx="441">
                  <c:v>409.19145997359027</c:v>
                </c:pt>
                <c:pt idx="442">
                  <c:v>394.39313887897208</c:v>
                </c:pt>
                <c:pt idx="443">
                  <c:v>364.5935151463085</c:v>
                </c:pt>
                <c:pt idx="444">
                  <c:v>343.41577411540817</c:v>
                </c:pt>
                <c:pt idx="445">
                  <c:v>324.08419855091677</c:v>
                </c:pt>
                <c:pt idx="446">
                  <c:v>318.46837584943199</c:v>
                </c:pt>
                <c:pt idx="447">
                  <c:v>292.20643044507034</c:v>
                </c:pt>
                <c:pt idx="448">
                  <c:v>308.10665134686457</c:v>
                </c:pt>
                <c:pt idx="449">
                  <c:v>317.55012601011862</c:v>
                </c:pt>
                <c:pt idx="450">
                  <c:v>276.62518054009024</c:v>
                </c:pt>
                <c:pt idx="451">
                  <c:v>241.47071037606256</c:v>
                </c:pt>
                <c:pt idx="452">
                  <c:v>281.44840864343087</c:v>
                </c:pt>
                <c:pt idx="453">
                  <c:v>253.92991082737728</c:v>
                </c:pt>
                <c:pt idx="454">
                  <c:v>237.58506368759978</c:v>
                </c:pt>
                <c:pt idx="455">
                  <c:v>222.40011108169176</c:v>
                </c:pt>
                <c:pt idx="456">
                  <c:v>231.39895950696254</c:v>
                </c:pt>
                <c:pt idx="457">
                  <c:v>191.25694284729605</c:v>
                </c:pt>
                <c:pt idx="458">
                  <c:v>213.42059423198549</c:v>
                </c:pt>
                <c:pt idx="459">
                  <c:v>202.53691718917679</c:v>
                </c:pt>
                <c:pt idx="460">
                  <c:v>187.37129615883327</c:v>
                </c:pt>
                <c:pt idx="461">
                  <c:v>198.20664426273072</c:v>
                </c:pt>
                <c:pt idx="462">
                  <c:v>230.31639127535101</c:v>
                </c:pt>
                <c:pt idx="463">
                  <c:v>202.45959088691885</c:v>
                </c:pt>
                <c:pt idx="464">
                  <c:v>172.41832245969914</c:v>
                </c:pt>
                <c:pt idx="465">
                  <c:v>141.06250689409401</c:v>
                </c:pt>
                <c:pt idx="466">
                  <c:v>175.90767184908987</c:v>
                </c:pt>
                <c:pt idx="467">
                  <c:v>131.49337698967076</c:v>
                </c:pt>
                <c:pt idx="468">
                  <c:v>116.9560321651732</c:v>
                </c:pt>
                <c:pt idx="469">
                  <c:v>126.6604830985479</c:v>
                </c:pt>
                <c:pt idx="470">
                  <c:v>140.54055435385277</c:v>
                </c:pt>
                <c:pt idx="471">
                  <c:v>113.12838020340391</c:v>
                </c:pt>
                <c:pt idx="472">
                  <c:v>77.866619794993284</c:v>
                </c:pt>
                <c:pt idx="473">
                  <c:v>112.25845930300179</c:v>
                </c:pt>
                <c:pt idx="474">
                  <c:v>92.216448336515285</c:v>
                </c:pt>
                <c:pt idx="475">
                  <c:v>92.636910105042972</c:v>
                </c:pt>
                <c:pt idx="476">
                  <c:v>97.991756536407095</c:v>
                </c:pt>
                <c:pt idx="477">
                  <c:v>89.042203628825789</c:v>
                </c:pt>
                <c:pt idx="478">
                  <c:v>98.987332677978415</c:v>
                </c:pt>
                <c:pt idx="479">
                  <c:v>88.963910747789612</c:v>
                </c:pt>
                <c:pt idx="480">
                  <c:v>71.097668611086618</c:v>
                </c:pt>
                <c:pt idx="481">
                  <c:v>64.931862584792071</c:v>
                </c:pt>
                <c:pt idx="482">
                  <c:v>88.911715493765485</c:v>
                </c:pt>
                <c:pt idx="483">
                  <c:v>85.18555430370975</c:v>
                </c:pt>
                <c:pt idx="484">
                  <c:v>81.959114341996141</c:v>
                </c:pt>
                <c:pt idx="485">
                  <c:v>55.067926153010312</c:v>
                </c:pt>
                <c:pt idx="486">
                  <c:v>26.759733475147272</c:v>
                </c:pt>
                <c:pt idx="487">
                  <c:v>55.750330770436861</c:v>
                </c:pt>
                <c:pt idx="488">
                  <c:v>34.10573218965402</c:v>
                </c:pt>
                <c:pt idx="489">
                  <c:v>11.09729095279631</c:v>
                </c:pt>
                <c:pt idx="490">
                  <c:v>-11.018998071760121</c:v>
                </c:pt>
                <c:pt idx="491">
                  <c:v>12.88159537739887</c:v>
                </c:pt>
                <c:pt idx="492">
                  <c:v>8.5526756612423025</c:v>
                </c:pt>
                <c:pt idx="493">
                  <c:v>-2.4398381519944645</c:v>
                </c:pt>
                <c:pt idx="494">
                  <c:v>-8.3427347506119247</c:v>
                </c:pt>
                <c:pt idx="495">
                  <c:v>-11.805793197234921</c:v>
                </c:pt>
                <c:pt idx="496">
                  <c:v>-17.446746946953525</c:v>
                </c:pt>
                <c:pt idx="497">
                  <c:v>10.992900444748056</c:v>
                </c:pt>
                <c:pt idx="498">
                  <c:v>-1.4691030850235269</c:v>
                </c:pt>
                <c:pt idx="499">
                  <c:v>-33.056027636502137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84D-457C-A380-0C70EE1BC746}"/>
            </c:ext>
          </c:extLst>
        </c:ser>
        <c:ser>
          <c:idx val="6"/>
          <c:order val="5"/>
          <c:tx>
            <c:strRef>
              <c:f>origin!$G$1</c:f>
              <c:strCache>
                <c:ptCount val="1"/>
                <c:pt idx="0">
                  <c:v>viola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origin!$G$2:$G$1251</c:f>
              <c:numCache>
                <c:formatCode>General</c:formatCode>
                <c:ptCount val="1250"/>
                <c:pt idx="0">
                  <c:v>89.982806980485961</c:v>
                </c:pt>
                <c:pt idx="1">
                  <c:v>91.527619695457219</c:v>
                </c:pt>
                <c:pt idx="2">
                  <c:v>93.156405360258205</c:v>
                </c:pt>
                <c:pt idx="3">
                  <c:v>95.291924342997291</c:v>
                </c:pt>
                <c:pt idx="4">
                  <c:v>96.642730587672261</c:v>
                </c:pt>
                <c:pt idx="5">
                  <c:v>98.566869386357155</c:v>
                </c:pt>
                <c:pt idx="6">
                  <c:v>100.51851656515872</c:v>
                </c:pt>
                <c:pt idx="7">
                  <c:v>102.65403554789779</c:v>
                </c:pt>
                <c:pt idx="8">
                  <c:v>104.22780445246551</c:v>
                </c:pt>
                <c:pt idx="9">
                  <c:v>106.25184210525822</c:v>
                </c:pt>
                <c:pt idx="10">
                  <c:v>108.01816967064241</c:v>
                </c:pt>
                <c:pt idx="11">
                  <c:v>109.92059132712997</c:v>
                </c:pt>
                <c:pt idx="12">
                  <c:v>111.75351812858602</c:v>
                </c:pt>
                <c:pt idx="13">
                  <c:v>113.96866663271538</c:v>
                </c:pt>
                <c:pt idx="14">
                  <c:v>115.57718296479885</c:v>
                </c:pt>
                <c:pt idx="15">
                  <c:v>117.46802214544783</c:v>
                </c:pt>
                <c:pt idx="16">
                  <c:v>119.6600056979</c:v>
                </c:pt>
                <c:pt idx="17">
                  <c:v>121.77525534792157</c:v>
                </c:pt>
                <c:pt idx="18">
                  <c:v>123.72255909828365</c:v>
                </c:pt>
                <c:pt idx="19">
                  <c:v>125.79582227339036</c:v>
                </c:pt>
                <c:pt idx="20">
                  <c:v>127.9617452552057</c:v>
                </c:pt>
                <c:pt idx="21">
                  <c:v>130.2029543299719</c:v>
                </c:pt>
                <c:pt idx="22">
                  <c:v>132.63816987503435</c:v>
                </c:pt>
                <c:pt idx="23">
                  <c:v>135.27028750935276</c:v>
                </c:pt>
                <c:pt idx="24">
                  <c:v>138.04718609165349</c:v>
                </c:pt>
                <c:pt idx="25">
                  <c:v>140.68075153545169</c:v>
                </c:pt>
                <c:pt idx="26">
                  <c:v>143.45765011775245</c:v>
                </c:pt>
                <c:pt idx="27">
                  <c:v>146.50384126330025</c:v>
                </c:pt>
                <c:pt idx="28">
                  <c:v>149.32706974895532</c:v>
                </c:pt>
                <c:pt idx="29">
                  <c:v>152.70046583694315</c:v>
                </c:pt>
                <c:pt idx="30">
                  <c:v>155.81325621856283</c:v>
                </c:pt>
                <c:pt idx="31">
                  <c:v>159.01291516897189</c:v>
                </c:pt>
                <c:pt idx="32">
                  <c:v>162.76274172171375</c:v>
                </c:pt>
                <c:pt idx="33">
                  <c:v>166.86004254961315</c:v>
                </c:pt>
                <c:pt idx="34">
                  <c:v>170.34926339598684</c:v>
                </c:pt>
                <c:pt idx="35">
                  <c:v>174.53343279267563</c:v>
                </c:pt>
                <c:pt idx="36">
                  <c:v>178.99268599053079</c:v>
                </c:pt>
                <c:pt idx="37">
                  <c:v>183.2926801456054</c:v>
                </c:pt>
                <c:pt idx="38">
                  <c:v>188.28762285099515</c:v>
                </c:pt>
                <c:pt idx="39">
                  <c:v>193.13778460840254</c:v>
                </c:pt>
                <c:pt idx="40">
                  <c:v>197.95899017621349</c:v>
                </c:pt>
                <c:pt idx="41">
                  <c:v>202.62093670124389</c:v>
                </c:pt>
                <c:pt idx="42">
                  <c:v>207.86200701820354</c:v>
                </c:pt>
                <c:pt idx="43">
                  <c:v>213.17546780915436</c:v>
                </c:pt>
                <c:pt idx="44">
                  <c:v>218.17041051454407</c:v>
                </c:pt>
                <c:pt idx="45">
                  <c:v>223.75895510666126</c:v>
                </c:pt>
                <c:pt idx="46">
                  <c:v>229.10137208720855</c:v>
                </c:pt>
                <c:pt idx="47">
                  <c:v>234.21213955098412</c:v>
                </c:pt>
                <c:pt idx="48">
                  <c:v>239.62694700552254</c:v>
                </c:pt>
                <c:pt idx="49">
                  <c:v>244.9259297016751</c:v>
                </c:pt>
                <c:pt idx="50">
                  <c:v>249.74713526948605</c:v>
                </c:pt>
                <c:pt idx="51">
                  <c:v>255.08955225003331</c:v>
                </c:pt>
                <c:pt idx="52">
                  <c:v>260.08449495542305</c:v>
                </c:pt>
                <c:pt idx="53">
                  <c:v>264.89122242843575</c:v>
                </c:pt>
                <c:pt idx="54">
                  <c:v>269.65451561705379</c:v>
                </c:pt>
                <c:pt idx="55">
                  <c:v>274.2730278576895</c:v>
                </c:pt>
                <c:pt idx="56">
                  <c:v>278.71780296074644</c:v>
                </c:pt>
                <c:pt idx="57">
                  <c:v>283.13362187420694</c:v>
                </c:pt>
                <c:pt idx="58">
                  <c:v>287.62183126165854</c:v>
                </c:pt>
                <c:pt idx="59">
                  <c:v>291.21239877161986</c:v>
                </c:pt>
                <c:pt idx="60">
                  <c:v>295.64269577987858</c:v>
                </c:pt>
                <c:pt idx="61">
                  <c:v>299.47939090140977</c:v>
                </c:pt>
                <c:pt idx="62">
                  <c:v>303.7214726772915</c:v>
                </c:pt>
                <c:pt idx="63">
                  <c:v>306.39992021496425</c:v>
                </c:pt>
                <c:pt idx="64">
                  <c:v>308.15176968555022</c:v>
                </c:pt>
                <c:pt idx="65">
                  <c:v>314.29048188000019</c:v>
                </c:pt>
                <c:pt idx="66">
                  <c:v>318.79316936225007</c:v>
                </c:pt>
                <c:pt idx="67">
                  <c:v>322.67329876817598</c:v>
                </c:pt>
                <c:pt idx="68">
                  <c:v>326.59686245849662</c:v>
                </c:pt>
                <c:pt idx="69">
                  <c:v>331.12850613034294</c:v>
                </c:pt>
                <c:pt idx="70">
                  <c:v>335.73254027618043</c:v>
                </c:pt>
                <c:pt idx="71">
                  <c:v>340.10492490524621</c:v>
                </c:pt>
                <c:pt idx="72">
                  <c:v>344.95508666265363</c:v>
                </c:pt>
                <c:pt idx="73">
                  <c:v>349.64598937728044</c:v>
                </c:pt>
                <c:pt idx="74">
                  <c:v>354.7712349358543</c:v>
                </c:pt>
                <c:pt idx="75">
                  <c:v>360.54799476034844</c:v>
                </c:pt>
                <c:pt idx="76">
                  <c:v>366.78805361838607</c:v>
                </c:pt>
                <c:pt idx="77">
                  <c:v>373.44797722557234</c:v>
                </c:pt>
                <c:pt idx="78">
                  <c:v>379.5142989460312</c:v>
                </c:pt>
                <c:pt idx="79">
                  <c:v>386.65199968155912</c:v>
                </c:pt>
                <c:pt idx="80">
                  <c:v>394.45569277780567</c:v>
                </c:pt>
                <c:pt idx="81">
                  <c:v>402.20147349485927</c:v>
                </c:pt>
                <c:pt idx="82">
                  <c:v>410.55533419343863</c:v>
                </c:pt>
                <c:pt idx="83">
                  <c:v>418.98158536600909</c:v>
                </c:pt>
                <c:pt idx="84">
                  <c:v>428.04487270970174</c:v>
                </c:pt>
                <c:pt idx="85">
                  <c:v>437.38324385456076</c:v>
                </c:pt>
                <c:pt idx="86">
                  <c:v>447.30073879134909</c:v>
                </c:pt>
                <c:pt idx="87">
                  <c:v>457.66705466688251</c:v>
                </c:pt>
                <c:pt idx="88">
                  <c:v>467.87411149963543</c:v>
                </c:pt>
                <c:pt idx="89">
                  <c:v>478.74716069310699</c:v>
                </c:pt>
                <c:pt idx="90">
                  <c:v>489.48990703339445</c:v>
                </c:pt>
                <c:pt idx="91">
                  <c:v>501.21716381996157</c:v>
                </c:pt>
                <c:pt idx="92">
                  <c:v>512.68381490016066</c:v>
                </c:pt>
                <c:pt idx="93">
                  <c:v>524.68615548789421</c:v>
                </c:pt>
                <c:pt idx="94">
                  <c:v>536.97805797159231</c:v>
                </c:pt>
                <c:pt idx="95">
                  <c:v>548.95144236972942</c:v>
                </c:pt>
                <c:pt idx="96">
                  <c:v>561.06960771584886</c:v>
                </c:pt>
                <c:pt idx="97">
                  <c:v>573.07194830358242</c:v>
                </c:pt>
                <c:pt idx="98">
                  <c:v>584.98742032252665</c:v>
                </c:pt>
                <c:pt idx="99">
                  <c:v>597.26484471142658</c:v>
                </c:pt>
                <c:pt idx="100">
                  <c:v>608.99210149799376</c:v>
                </c:pt>
                <c:pt idx="101">
                  <c:v>620.29949353541224</c:v>
                </c:pt>
                <c:pt idx="102">
                  <c:v>631.83853508960237</c:v>
                </c:pt>
                <c:pt idx="103">
                  <c:v>642.36411000791634</c:v>
                </c:pt>
                <c:pt idx="104">
                  <c:v>653.04894396901091</c:v>
                </c:pt>
                <c:pt idx="105">
                  <c:v>663.09674175898328</c:v>
                </c:pt>
                <c:pt idx="106">
                  <c:v>672.60885004142108</c:v>
                </c:pt>
                <c:pt idx="107">
                  <c:v>681.77348404870133</c:v>
                </c:pt>
                <c:pt idx="108">
                  <c:v>690.51825330683289</c:v>
                </c:pt>
                <c:pt idx="109">
                  <c:v>698.29299021348299</c:v>
                </c:pt>
                <c:pt idx="110">
                  <c:v>705.9084680773525</c:v>
                </c:pt>
                <c:pt idx="111">
                  <c:v>712.68421644292471</c:v>
                </c:pt>
                <c:pt idx="112">
                  <c:v>718.40306388822592</c:v>
                </c:pt>
                <c:pt idx="113">
                  <c:v>724.23773609191312</c:v>
                </c:pt>
                <c:pt idx="114">
                  <c:v>729.49328450367091</c:v>
                </c:pt>
                <c:pt idx="115">
                  <c:v>734.02492817551729</c:v>
                </c:pt>
                <c:pt idx="116">
                  <c:v>738.31044423579374</c:v>
                </c:pt>
                <c:pt idx="117">
                  <c:v>742.50909172728075</c:v>
                </c:pt>
                <c:pt idx="118">
                  <c:v>745.73770686728619</c:v>
                </c:pt>
                <c:pt idx="119">
                  <c:v>749.2558839032564</c:v>
                </c:pt>
                <c:pt idx="120">
                  <c:v>752.54241142245485</c:v>
                </c:pt>
                <c:pt idx="121">
                  <c:v>755.82893894165329</c:v>
                </c:pt>
                <c:pt idx="122">
                  <c:v>759.11546646085174</c:v>
                </c:pt>
                <c:pt idx="123">
                  <c:v>762.27169112686613</c:v>
                </c:pt>
                <c:pt idx="124">
                  <c:v>765.97808339521328</c:v>
                </c:pt>
                <c:pt idx="125">
                  <c:v>769.36595757799932</c:v>
                </c:pt>
                <c:pt idx="126">
                  <c:v>773.46325840589873</c:v>
                </c:pt>
                <c:pt idx="127">
                  <c:v>778.11072683613088</c:v>
                </c:pt>
                <c:pt idx="128">
                  <c:v>783.17806001551185</c:v>
                </c:pt>
                <c:pt idx="129">
                  <c:v>788.89690746081305</c:v>
                </c:pt>
                <c:pt idx="130">
                  <c:v>795.55683106799938</c:v>
                </c:pt>
                <c:pt idx="131">
                  <c:v>802.82483465671135</c:v>
                </c:pt>
                <c:pt idx="132">
                  <c:v>811.29452011367653</c:v>
                </c:pt>
                <c:pt idx="133">
                  <c:v>820.28541698337801</c:v>
                </c:pt>
                <c:pt idx="134">
                  <c:v>830.86890428088498</c:v>
                </c:pt>
                <c:pt idx="135">
                  <c:v>841.7853877587512</c:v>
                </c:pt>
                <c:pt idx="136">
                  <c:v>854.43924261240511</c:v>
                </c:pt>
                <c:pt idx="137">
                  <c:v>868.43956028229456</c:v>
                </c:pt>
                <c:pt idx="138">
                  <c:v>883.87320933720889</c:v>
                </c:pt>
                <c:pt idx="139">
                  <c:v>899.71224504647375</c:v>
                </c:pt>
                <c:pt idx="140">
                  <c:v>916.88326547717577</c:v>
                </c:pt>
                <c:pt idx="141">
                  <c:v>934.76371255299114</c:v>
                </c:pt>
                <c:pt idx="142">
                  <c:v>954.17883767741898</c:v>
                </c:pt>
                <c:pt idx="143">
                  <c:v>973.73874374982915</c:v>
                </c:pt>
                <c:pt idx="144">
                  <c:v>994.22524788932617</c:v>
                </c:pt>
                <c:pt idx="145">
                  <c:v>1015.4067005791383</c:v>
                </c:pt>
                <c:pt idx="146">
                  <c:v>1036.5157627949591</c:v>
                </c:pt>
                <c:pt idx="147">
                  <c:v>1058.4935106986738</c:v>
                </c:pt>
                <c:pt idx="148">
                  <c:v>1080.4133462231957</c:v>
                </c:pt>
                <c:pt idx="149">
                  <c:v>1102.6951341176734</c:v>
                </c:pt>
                <c:pt idx="150">
                  <c:v>1124.9479658225546</c:v>
                </c:pt>
                <c:pt idx="151">
                  <c:v>1147.649618466181</c:v>
                </c:pt>
                <c:pt idx="152">
                  <c:v>1170.0182749294479</c:v>
                </c:pt>
                <c:pt idx="153">
                  <c:v>1192.4882780563025</c:v>
                </c:pt>
                <c:pt idx="154">
                  <c:v>1214.7121535715871</c:v>
                </c:pt>
                <c:pt idx="155">
                  <c:v>1236.7188576648985</c:v>
                </c:pt>
                <c:pt idx="156">
                  <c:v>1257.5528360795529</c:v>
                </c:pt>
                <c:pt idx="157">
                  <c:v>1278.6329421057774</c:v>
                </c:pt>
                <c:pt idx="158">
                  <c:v>1298.6851034013275</c:v>
                </c:pt>
                <c:pt idx="159">
                  <c:v>1317.7093199662031</c:v>
                </c:pt>
                <c:pt idx="160">
                  <c:v>1336.748014625877</c:v>
                </c:pt>
                <c:pt idx="161">
                  <c:v>1354.8456331236657</c:v>
                </c:pt>
                <c:pt idx="162">
                  <c:v>1371.4954421416314</c:v>
                </c:pt>
                <c:pt idx="163">
                  <c:v>1387.6964302208521</c:v>
                </c:pt>
                <c:pt idx="164">
                  <c:v>1402.8260392850036</c:v>
                </c:pt>
                <c:pt idx="165">
                  <c:v>1416.1024522149814</c:v>
                </c:pt>
                <c:pt idx="166">
                  <c:v>1427.4677566315929</c:v>
                </c:pt>
                <c:pt idx="167">
                  <c:v>1438.5434991522397</c:v>
                </c:pt>
                <c:pt idx="168">
                  <c:v>1447.7515674439146</c:v>
                </c:pt>
                <c:pt idx="169">
                  <c:v>1456.0619938580992</c:v>
                </c:pt>
                <c:pt idx="170">
                  <c:v>1462.5771365173032</c:v>
                </c:pt>
                <c:pt idx="171">
                  <c:v>1466.9205649567725</c:v>
                </c:pt>
                <c:pt idx="172">
                  <c:v>1470.1057458123835</c:v>
                </c:pt>
                <c:pt idx="173">
                  <c:v>1471.9878981361535</c:v>
                </c:pt>
                <c:pt idx="174">
                  <c:v>1471.9878981361535</c:v>
                </c:pt>
                <c:pt idx="175">
                  <c:v>1470.9744315002772</c:v>
                </c:pt>
                <c:pt idx="176">
                  <c:v>1468.0788125406311</c:v>
                </c:pt>
                <c:pt idx="177">
                  <c:v>1464.4592888410732</c:v>
                </c:pt>
                <c:pt idx="178">
                  <c:v>1459.9710794536215</c:v>
                </c:pt>
                <c:pt idx="179">
                  <c:v>1453.8902796383645</c:v>
                </c:pt>
                <c:pt idx="180">
                  <c:v>1447.7515674439146</c:v>
                </c:pt>
                <c:pt idx="181">
                  <c:v>1440.5559543291938</c:v>
                </c:pt>
                <c:pt idx="182">
                  <c:v>1432.5061336213773</c:v>
                </c:pt>
                <c:pt idx="183">
                  <c:v>1424.4418348187626</c:v>
                </c:pt>
                <c:pt idx="184">
                  <c:v>1417.3041340832347</c:v>
                </c:pt>
                <c:pt idx="185">
                  <c:v>1408.7765362470766</c:v>
                </c:pt>
                <c:pt idx="186">
                  <c:v>1400.3213288849097</c:v>
                </c:pt>
                <c:pt idx="187">
                  <c:v>1392.0543367551197</c:v>
                </c:pt>
                <c:pt idx="188">
                  <c:v>1384.873201735197</c:v>
                </c:pt>
                <c:pt idx="189">
                  <c:v>1377.5328076724938</c:v>
                </c:pt>
                <c:pt idx="190">
                  <c:v>1371.9008287959821</c:v>
                </c:pt>
                <c:pt idx="191">
                  <c:v>1366.5149775310401</c:v>
                </c:pt>
                <c:pt idx="192">
                  <c:v>1362.6203700303158</c:v>
                </c:pt>
                <c:pt idx="193">
                  <c:v>1360.2749186730025</c:v>
                </c:pt>
                <c:pt idx="194">
                  <c:v>1359.6089263122838</c:v>
                </c:pt>
                <c:pt idx="195">
                  <c:v>1359.5510139330909</c:v>
                </c:pt>
                <c:pt idx="196">
                  <c:v>1362.0122900487902</c:v>
                </c:pt>
                <c:pt idx="197">
                  <c:v>1366.4136308674524</c:v>
                </c:pt>
                <c:pt idx="198">
                  <c:v>1372.4799525879112</c:v>
                </c:pt>
                <c:pt idx="199">
                  <c:v>1381.1668094668498</c:v>
                </c:pt>
                <c:pt idx="200">
                  <c:v>1393.0388472013994</c:v>
                </c:pt>
                <c:pt idx="201">
                  <c:v>1406.735124880526</c:v>
                </c:pt>
                <c:pt idx="202">
                  <c:v>1422.646551063782</c:v>
                </c:pt>
                <c:pt idx="203">
                  <c:v>1440.4111733812115</c:v>
                </c:pt>
                <c:pt idx="204">
                  <c:v>1461.7084508294095</c:v>
                </c:pt>
                <c:pt idx="205">
                  <c:v>1485.0181834545615</c:v>
                </c:pt>
                <c:pt idx="206">
                  <c:v>1510.7891921954126</c:v>
                </c:pt>
                <c:pt idx="207">
                  <c:v>1537.8632294681049</c:v>
                </c:pt>
                <c:pt idx="208">
                  <c:v>1567.6881047524607</c:v>
                </c:pt>
                <c:pt idx="209">
                  <c:v>1599.5399133085691</c:v>
                </c:pt>
                <c:pt idx="210">
                  <c:v>1632.4051885005538</c:v>
                </c:pt>
                <c:pt idx="211">
                  <c:v>1666.4287112763968</c:v>
                </c:pt>
                <c:pt idx="212">
                  <c:v>1702.1896054280276</c:v>
                </c:pt>
                <c:pt idx="213">
                  <c:v>1737.805718631676</c:v>
                </c:pt>
                <c:pt idx="214">
                  <c:v>1774.145736575236</c:v>
                </c:pt>
                <c:pt idx="215">
                  <c:v>1811.0648783107251</c:v>
                </c:pt>
                <c:pt idx="216">
                  <c:v>1846.6809915143738</c:v>
                </c:pt>
                <c:pt idx="217">
                  <c:v>1882.5866666139868</c:v>
                </c:pt>
                <c:pt idx="218">
                  <c:v>1919.2162464535113</c:v>
                </c:pt>
                <c:pt idx="219">
                  <c:v>1953.963673969266</c:v>
                </c:pt>
                <c:pt idx="220">
                  <c:v>1985.670701577392</c:v>
                </c:pt>
                <c:pt idx="221">
                  <c:v>2017.8120720294651</c:v>
                </c:pt>
                <c:pt idx="222">
                  <c:v>2047.2026044698741</c:v>
                </c:pt>
                <c:pt idx="223">
                  <c:v>2074.8557655344953</c:v>
                </c:pt>
                <c:pt idx="224">
                  <c:v>2101.0611171192936</c:v>
                </c:pt>
                <c:pt idx="225">
                  <c:v>2123.2126021605873</c:v>
                </c:pt>
                <c:pt idx="226">
                  <c:v>2143.0475920341637</c:v>
                </c:pt>
                <c:pt idx="227">
                  <c:v>2161.0004295839703</c:v>
                </c:pt>
                <c:pt idx="228">
                  <c:v>2177.3606767059714</c:v>
                </c:pt>
                <c:pt idx="229">
                  <c:v>2189.3774953885031</c:v>
                </c:pt>
                <c:pt idx="230">
                  <c:v>2199.5121617472651</c:v>
                </c:pt>
                <c:pt idx="231">
                  <c:v>2209.3572662100619</c:v>
                </c:pt>
                <c:pt idx="232">
                  <c:v>2213.411132753567</c:v>
                </c:pt>
                <c:pt idx="233">
                  <c:v>2217.175437401107</c:v>
                </c:pt>
                <c:pt idx="234">
                  <c:v>2218.7680278289122</c:v>
                </c:pt>
                <c:pt idx="235">
                  <c:v>2217.4649992970717</c:v>
                </c:pt>
                <c:pt idx="236">
                  <c:v>2211.3841994818144</c:v>
                </c:pt>
                <c:pt idx="237">
                  <c:v>2205.7377425105042</c:v>
                </c:pt>
                <c:pt idx="238">
                  <c:v>2198.6434760593711</c:v>
                </c:pt>
                <c:pt idx="239">
                  <c:v>2189.0879334925385</c:v>
                </c:pt>
                <c:pt idx="240">
                  <c:v>2175.7680862781658</c:v>
                </c:pt>
                <c:pt idx="241">
                  <c:v>2162.7378009597583</c:v>
                </c:pt>
                <c:pt idx="242">
                  <c:v>2146.3775538377567</c:v>
                </c:pt>
                <c:pt idx="243">
                  <c:v>2128.5694972359329</c:v>
                </c:pt>
                <c:pt idx="244">
                  <c:v>2109.7479739982323</c:v>
                </c:pt>
                <c:pt idx="245">
                  <c:v>2087.8860508529033</c:v>
                </c:pt>
                <c:pt idx="246">
                  <c:v>2063.9971944358222</c:v>
                </c:pt>
                <c:pt idx="247">
                  <c:v>2039.3844332788292</c:v>
                </c:pt>
                <c:pt idx="248">
                  <c:v>2014.1925483299071</c:v>
                </c:pt>
                <c:pt idx="249">
                  <c:v>1986.9737301092327</c:v>
                </c:pt>
                <c:pt idx="250">
                  <c:v>1958.7414452526823</c:v>
                </c:pt>
                <c:pt idx="251">
                  <c:v>1928.0478842804323</c:v>
                </c:pt>
                <c:pt idx="252">
                  <c:v>1897.3543233081825</c:v>
                </c:pt>
                <c:pt idx="253">
                  <c:v>1866.0816385440032</c:v>
                </c:pt>
                <c:pt idx="254">
                  <c:v>1833.2163633520188</c:v>
                </c:pt>
                <c:pt idx="255">
                  <c:v>1799.4824024721404</c:v>
                </c:pt>
                <c:pt idx="256">
                  <c:v>1766.9066891761204</c:v>
                </c:pt>
                <c:pt idx="257">
                  <c:v>1732.4488235563306</c:v>
                </c:pt>
                <c:pt idx="258">
                  <c:v>1698.8596436244343</c:v>
                </c:pt>
                <c:pt idx="259">
                  <c:v>1665.4152446405205</c:v>
                </c:pt>
                <c:pt idx="260">
                  <c:v>1632.2604075525715</c:v>
                </c:pt>
                <c:pt idx="261">
                  <c:v>1599.3951323605868</c:v>
                </c:pt>
                <c:pt idx="262">
                  <c:v>1567.5433238044786</c:v>
                </c:pt>
                <c:pt idx="263">
                  <c:v>1535.4019533524056</c:v>
                </c:pt>
                <c:pt idx="264">
                  <c:v>1505.8666399640142</c:v>
                </c:pt>
                <c:pt idx="265">
                  <c:v>1477.6343551074635</c:v>
                </c:pt>
                <c:pt idx="266">
                  <c:v>1452.0081273145945</c:v>
                </c:pt>
                <c:pt idx="267">
                  <c:v>1427.4677566315929</c:v>
                </c:pt>
                <c:pt idx="268">
                  <c:v>1405.0846220735277</c:v>
                </c:pt>
                <c:pt idx="269">
                  <c:v>1385.2061979155565</c:v>
                </c:pt>
                <c:pt idx="270">
                  <c:v>1367.6587470201002</c:v>
                </c:pt>
                <c:pt idx="271">
                  <c:v>1352.5291379559487</c:v>
                </c:pt>
                <c:pt idx="272">
                  <c:v>1340.193801187856</c:v>
                </c:pt>
                <c:pt idx="273">
                  <c:v>1331.1015576545669</c:v>
                </c:pt>
                <c:pt idx="274">
                  <c:v>1324.0796816774248</c:v>
                </c:pt>
                <c:pt idx="275">
                  <c:v>1320.7207636842352</c:v>
                </c:pt>
                <c:pt idx="276">
                  <c:v>1320.8076322530246</c:v>
                </c:pt>
                <c:pt idx="277">
                  <c:v>1323.8190759710567</c:v>
                </c:pt>
                <c:pt idx="278">
                  <c:v>1329.7116605539366</c:v>
                </c:pt>
                <c:pt idx="279">
                  <c:v>1338.8328602768222</c:v>
                </c:pt>
                <c:pt idx="280">
                  <c:v>1351.8197113108356</c:v>
                </c:pt>
                <c:pt idx="281">
                  <c:v>1367.9048746316703</c:v>
                </c:pt>
                <c:pt idx="282">
                  <c:v>1386.8277445329581</c:v>
                </c:pt>
                <c:pt idx="283">
                  <c:v>1409.5149190817863</c:v>
                </c:pt>
                <c:pt idx="284">
                  <c:v>1434.6633697463137</c:v>
                </c:pt>
                <c:pt idx="285">
                  <c:v>1463.8801650491441</c:v>
                </c:pt>
                <c:pt idx="286">
                  <c:v>1495.5871926572702</c:v>
                </c:pt>
                <c:pt idx="287">
                  <c:v>1530.04505827706</c:v>
                </c:pt>
                <c:pt idx="288">
                  <c:v>1567.253761908514</c:v>
                </c:pt>
                <c:pt idx="289">
                  <c:v>1607.0685226036494</c:v>
                </c:pt>
                <c:pt idx="290">
                  <c:v>1648.1863118306255</c:v>
                </c:pt>
                <c:pt idx="291">
                  <c:v>1690.6071295894426</c:v>
                </c:pt>
                <c:pt idx="292">
                  <c:v>1734.3309758801006</c:v>
                </c:pt>
                <c:pt idx="293">
                  <c:v>1779.2130697546168</c:v>
                </c:pt>
                <c:pt idx="294">
                  <c:v>1824.2399445771155</c:v>
                </c:pt>
                <c:pt idx="295">
                  <c:v>1869.5563812955788</c:v>
                </c:pt>
                <c:pt idx="296">
                  <c:v>1913.8593513781659</c:v>
                </c:pt>
                <c:pt idx="297">
                  <c:v>1954.977140605142</c:v>
                </c:pt>
                <c:pt idx="298">
                  <c:v>1994.2127775083484</c:v>
                </c:pt>
                <c:pt idx="299">
                  <c:v>2031.5662620877845</c:v>
                </c:pt>
                <c:pt idx="300">
                  <c:v>2065.4450039156454</c:v>
                </c:pt>
                <c:pt idx="301">
                  <c:v>2096.572907731842</c:v>
                </c:pt>
                <c:pt idx="302">
                  <c:v>2123.5021640565519</c:v>
                </c:pt>
                <c:pt idx="303">
                  <c:v>2144.6401824619693</c:v>
                </c:pt>
                <c:pt idx="304">
                  <c:v>2164.1856104395811</c:v>
                </c:pt>
                <c:pt idx="305">
                  <c:v>2177.6502386019361</c:v>
                </c:pt>
                <c:pt idx="306">
                  <c:v>2184.4549431571045</c:v>
                </c:pt>
                <c:pt idx="307">
                  <c:v>2188.2192478046445</c:v>
                </c:pt>
                <c:pt idx="308">
                  <c:v>2186.7714383248217</c:v>
                </c:pt>
                <c:pt idx="309">
                  <c:v>2180.1115147176351</c:v>
                </c:pt>
                <c:pt idx="310">
                  <c:v>2167.9499150871211</c:v>
                </c:pt>
                <c:pt idx="311">
                  <c:v>2149.128391849421</c:v>
                </c:pt>
                <c:pt idx="312">
                  <c:v>2125.6738782762864</c:v>
                </c:pt>
                <c:pt idx="313">
                  <c:v>2098.7446219515768</c:v>
                </c:pt>
                <c:pt idx="314">
                  <c:v>2068.6301847712562</c:v>
                </c:pt>
                <c:pt idx="315">
                  <c:v>2032.0006049317315</c:v>
                </c:pt>
                <c:pt idx="316">
                  <c:v>1992.0410632886137</c:v>
                </c:pt>
                <c:pt idx="317">
                  <c:v>1947.7380932060266</c:v>
                </c:pt>
                <c:pt idx="318">
                  <c:v>1899.8155994238816</c:v>
                </c:pt>
                <c:pt idx="319">
                  <c:v>1849.5766104740198</c:v>
                </c:pt>
                <c:pt idx="320">
                  <c:v>1797.3106882524057</c:v>
                </c:pt>
                <c:pt idx="321">
                  <c:v>1742.004366123163</c:v>
                </c:pt>
                <c:pt idx="322">
                  <c:v>1685.6845773580442</c:v>
                </c:pt>
                <c:pt idx="323">
                  <c:v>1626.9035124772258</c:v>
                </c:pt>
                <c:pt idx="324">
                  <c:v>1567.5433238044786</c:v>
                </c:pt>
                <c:pt idx="325">
                  <c:v>1506.7353256519079</c:v>
                </c:pt>
                <c:pt idx="326">
                  <c:v>1445.7391122669605</c:v>
                </c:pt>
                <c:pt idx="327">
                  <c:v>1383.685997961742</c:v>
                </c:pt>
                <c:pt idx="328">
                  <c:v>1324.1375940566177</c:v>
                </c:pt>
                <c:pt idx="329">
                  <c:v>1265.6750472613605</c:v>
                </c:pt>
                <c:pt idx="330">
                  <c:v>1207.806102352831</c:v>
                </c:pt>
                <c:pt idx="331">
                  <c:v>1150.7479307530023</c:v>
                </c:pt>
                <c:pt idx="332">
                  <c:v>1095.6298238561367</c:v>
                </c:pt>
                <c:pt idx="333">
                  <c:v>1042.1622197662693</c:v>
                </c:pt>
                <c:pt idx="334">
                  <c:v>990.44646514698786</c:v>
                </c:pt>
                <c:pt idx="335">
                  <c:v>939.94687049075787</c:v>
                </c:pt>
                <c:pt idx="336">
                  <c:v>892.25602622538474</c:v>
                </c:pt>
                <c:pt idx="337">
                  <c:v>845.49178002709834</c:v>
                </c:pt>
                <c:pt idx="338">
                  <c:v>800.58072996298552</c:v>
                </c:pt>
                <c:pt idx="339">
                  <c:v>758.13095601457201</c:v>
                </c:pt>
                <c:pt idx="340">
                  <c:v>717.40407534714802</c:v>
                </c:pt>
                <c:pt idx="341">
                  <c:v>678.40008796071345</c:v>
                </c:pt>
                <c:pt idx="342">
                  <c:v>641.13347195006668</c:v>
                </c:pt>
                <c:pt idx="343">
                  <c:v>605.99513587475985</c:v>
                </c:pt>
                <c:pt idx="344">
                  <c:v>572.98507973479309</c:v>
                </c:pt>
                <c:pt idx="345">
                  <c:v>541.35044260065808</c:v>
                </c:pt>
                <c:pt idx="346">
                  <c:v>511.30839589432867</c:v>
                </c:pt>
                <c:pt idx="347">
                  <c:v>483.24984817535682</c:v>
                </c:pt>
                <c:pt idx="348">
                  <c:v>456.58119755701517</c:v>
                </c:pt>
                <c:pt idx="349">
                  <c:v>431.09975071212853</c:v>
                </c:pt>
                <c:pt idx="350">
                  <c:v>407.23985048464368</c:v>
                </c:pt>
                <c:pt idx="351">
                  <c:v>385.0304530641572</c:v>
                </c:pt>
                <c:pt idx="352">
                  <c:v>363.92139084833633</c:v>
                </c:pt>
                <c:pt idx="353">
                  <c:v>344.52074381870665</c:v>
                </c:pt>
                <c:pt idx="354">
                  <c:v>325.67026439140983</c:v>
                </c:pt>
                <c:pt idx="355">
                  <c:v>308.28207253873427</c:v>
                </c:pt>
                <c:pt idx="356">
                  <c:v>291.80600065834733</c:v>
                </c:pt>
                <c:pt idx="357">
                  <c:v>276.21309256065246</c:v>
                </c:pt>
                <c:pt idx="358">
                  <c:v>261.38752348726382</c:v>
                </c:pt>
                <c:pt idx="359">
                  <c:v>247.73468009253193</c:v>
                </c:pt>
                <c:pt idx="360">
                  <c:v>235.16769380766735</c:v>
                </c:pt>
                <c:pt idx="361">
                  <c:v>223.07848465114441</c:v>
                </c:pt>
                <c:pt idx="362">
                  <c:v>212.00274213049764</c:v>
                </c:pt>
                <c:pt idx="363">
                  <c:v>201.76672910814827</c:v>
                </c:pt>
                <c:pt idx="364">
                  <c:v>191.71893131817589</c:v>
                </c:pt>
                <c:pt idx="365">
                  <c:v>182.74251254327262</c:v>
                </c:pt>
                <c:pt idx="366">
                  <c:v>174.25834899150922</c:v>
                </c:pt>
                <c:pt idx="367">
                  <c:v>166.0058349565175</c:v>
                </c:pt>
                <c:pt idx="368">
                  <c:v>158.28901042906034</c:v>
                </c:pt>
                <c:pt idx="369">
                  <c:v>151.29609064151472</c:v>
                </c:pt>
                <c:pt idx="370">
                  <c:v>144.27855809281212</c:v>
                </c:pt>
                <c:pt idx="371">
                  <c:v>137.70260743545558</c:v>
                </c:pt>
                <c:pt idx="372">
                  <c:v>131.91136951616315</c:v>
                </c:pt>
                <c:pt idx="373">
                  <c:v>126.32282492404596</c:v>
                </c:pt>
                <c:pt idx="374">
                  <c:v>120.8805090893909</c:v>
                </c:pt>
                <c:pt idx="375">
                  <c:v>115.91452257359764</c:v>
                </c:pt>
                <c:pt idx="376">
                  <c:v>111.03974805503323</c:v>
                </c:pt>
                <c:pt idx="377">
                  <c:v>106.40965333855893</c:v>
                </c:pt>
                <c:pt idx="378">
                  <c:v>102.0966288981659</c:v>
                </c:pt>
                <c:pt idx="379">
                  <c:v>97.798082552571088</c:v>
                </c:pt>
                <c:pt idx="380">
                  <c:v>94.087346855784475</c:v>
                </c:pt>
                <c:pt idx="381">
                  <c:v>90.108766405230568</c:v>
                </c:pt>
                <c:pt idx="382">
                  <c:v>86.558737560704316</c:v>
                </c:pt>
                <c:pt idx="383">
                  <c:v>83.382243561972402</c:v>
                </c:pt>
                <c:pt idx="384">
                  <c:v>80.147837184047589</c:v>
                </c:pt>
                <c:pt idx="385">
                  <c:v>76.994508136992863</c:v>
                </c:pt>
                <c:pt idx="386">
                  <c:v>74.17417527029744</c:v>
                </c:pt>
                <c:pt idx="387">
                  <c:v>71.378455164759032</c:v>
                </c:pt>
                <c:pt idx="388">
                  <c:v>68.817280194951948</c:v>
                </c:pt>
                <c:pt idx="389">
                  <c:v>65.950617424902191</c:v>
                </c:pt>
                <c:pt idx="390">
                  <c:v>63.631226638225577</c:v>
                </c:pt>
                <c:pt idx="391">
                  <c:v>61.294462137791086</c:v>
                </c:pt>
                <c:pt idx="392">
                  <c:v>59.171973440370408</c:v>
                </c:pt>
                <c:pt idx="393">
                  <c:v>57.016185124913797</c:v>
                </c:pt>
                <c:pt idx="394">
                  <c:v>55.071776993511364</c:v>
                </c:pt>
                <c:pt idx="395">
                  <c:v>53.370600854719214</c:v>
                </c:pt>
                <c:pt idx="396">
                  <c:v>51.70127652448317</c:v>
                </c:pt>
                <c:pt idx="397">
                  <c:v>49.868349723027116</c:v>
                </c:pt>
                <c:pt idx="398">
                  <c:v>48.002123303535129</c:v>
                </c:pt>
                <c:pt idx="399">
                  <c:v>46.370442019774494</c:v>
                </c:pt>
                <c:pt idx="400">
                  <c:v>44.955932157987313</c:v>
                </c:pt>
                <c:pt idx="401">
                  <c:v>43.564587247877306</c:v>
                </c:pt>
                <c:pt idx="402">
                  <c:v>41.850380823766749</c:v>
                </c:pt>
                <c:pt idx="403">
                  <c:v>40.527082959208421</c:v>
                </c:pt>
                <c:pt idx="404">
                  <c:v>39.219710998928164</c:v>
                </c:pt>
                <c:pt idx="405">
                  <c:v>38.000655416917098</c:v>
                </c:pt>
                <c:pt idx="406">
                  <c:v>36.936515449247118</c:v>
                </c:pt>
                <c:pt idx="407">
                  <c:v>35.827493387702617</c:v>
                </c:pt>
                <c:pt idx="408">
                  <c:v>34.476687143027661</c:v>
                </c:pt>
                <c:pt idx="409">
                  <c:v>33.634062025770611</c:v>
                </c:pt>
                <c:pt idx="410">
                  <c:v>32.387498063642916</c:v>
                </c:pt>
                <c:pt idx="411">
                  <c:v>31.583963802341092</c:v>
                </c:pt>
                <c:pt idx="412">
                  <c:v>30.586423070742967</c:v>
                </c:pt>
                <c:pt idx="413">
                  <c:v>29.381845583530147</c:v>
                </c:pt>
                <c:pt idx="414">
                  <c:v>28.600028464425666</c:v>
                </c:pt>
                <c:pt idx="415">
                  <c:v>27.582218400110019</c:v>
                </c:pt>
                <c:pt idx="416">
                  <c:v>26.761310425050322</c:v>
                </c:pt>
                <c:pt idx="417">
                  <c:v>26.059122827336115</c:v>
                </c:pt>
                <c:pt idx="418">
                  <c:v>25.333770277944733</c:v>
                </c:pt>
                <c:pt idx="419">
                  <c:v>24.349259831665023</c:v>
                </c:pt>
                <c:pt idx="420">
                  <c:v>23.616668234874531</c:v>
                </c:pt>
                <c:pt idx="421">
                  <c:v>22.981079873232186</c:v>
                </c:pt>
                <c:pt idx="422">
                  <c:v>22.351282749509135</c:v>
                </c:pt>
                <c:pt idx="423">
                  <c:v>21.456536490978454</c:v>
                </c:pt>
                <c:pt idx="424">
                  <c:v>21.045358598708688</c:v>
                </c:pt>
                <c:pt idx="425">
                  <c:v>20.574820517766181</c:v>
                </c:pt>
                <c:pt idx="426">
                  <c:v>19.819063969298519</c:v>
                </c:pt>
                <c:pt idx="427">
                  <c:v>19.208088368813169</c:v>
                </c:pt>
                <c:pt idx="428">
                  <c:v>18.589873720928701</c:v>
                </c:pt>
                <c:pt idx="429">
                  <c:v>18.253981921609739</c:v>
                </c:pt>
                <c:pt idx="430">
                  <c:v>17.360683472558883</c:v>
                </c:pt>
                <c:pt idx="431">
                  <c:v>16.814859298665571</c:v>
                </c:pt>
                <c:pt idx="432">
                  <c:v>16.457250357149263</c:v>
                </c:pt>
                <c:pt idx="433">
                  <c:v>16.141627890547827</c:v>
                </c:pt>
                <c:pt idx="434">
                  <c:v>15.545130384860705</c:v>
                </c:pt>
                <c:pt idx="435">
                  <c:v>14.952976307613055</c:v>
                </c:pt>
                <c:pt idx="436">
                  <c:v>14.667757840087903</c:v>
                </c:pt>
                <c:pt idx="437">
                  <c:v>14.230953720025271</c:v>
                </c:pt>
                <c:pt idx="438">
                  <c:v>13.520224046380108</c:v>
                </c:pt>
                <c:pt idx="439">
                  <c:v>13.32172936669636</c:v>
                </c:pt>
                <c:pt idx="440">
                  <c:v>12.743329479507027</c:v>
                </c:pt>
                <c:pt idx="441">
                  <c:v>12.606511483663745</c:v>
                </c:pt>
                <c:pt idx="442">
                  <c:v>12.074151937932788</c:v>
                </c:pt>
                <c:pt idx="443">
                  <c:v>11.464189804083313</c:v>
                </c:pt>
                <c:pt idx="444">
                  <c:v>10.961944695532676</c:v>
                </c:pt>
                <c:pt idx="445">
                  <c:v>11.074149930218967</c:v>
                </c:pt>
                <c:pt idx="446">
                  <c:v>10.416699645431294</c:v>
                </c:pt>
                <c:pt idx="447">
                  <c:v>10.22529923219868</c:v>
                </c:pt>
                <c:pt idx="448">
                  <c:v>10.068501465533837</c:v>
                </c:pt>
                <c:pt idx="449">
                  <c:v>9.4397178084466606</c:v>
                </c:pt>
                <c:pt idx="450">
                  <c:v>9.3447415065702657</c:v>
                </c:pt>
                <c:pt idx="451">
                  <c:v>8.993647707713162</c:v>
                </c:pt>
                <c:pt idx="452">
                  <c:v>8.7950082470814319</c:v>
                </c:pt>
                <c:pt idx="453">
                  <c:v>8.4872039516710398</c:v>
                </c:pt>
                <c:pt idx="454">
                  <c:v>8.0627062121869031</c:v>
                </c:pt>
                <c:pt idx="455">
                  <c:v>7.8123799531254887</c:v>
                </c:pt>
                <c:pt idx="456">
                  <c:v>7.5375857138550622</c:v>
                </c:pt>
                <c:pt idx="457">
                  <c:v>7.262646693636654</c:v>
                </c:pt>
                <c:pt idx="458">
                  <c:v>6.855522667910396</c:v>
                </c:pt>
                <c:pt idx="459">
                  <c:v>6.4799608888442819</c:v>
                </c:pt>
                <c:pt idx="460">
                  <c:v>6.4971898216541772</c:v>
                </c:pt>
                <c:pt idx="461">
                  <c:v>6.3749947015571067</c:v>
                </c:pt>
                <c:pt idx="462">
                  <c:v>6.1691161935262615</c:v>
                </c:pt>
                <c:pt idx="463">
                  <c:v>5.8051368902987317</c:v>
                </c:pt>
                <c:pt idx="464">
                  <c:v>5.5160093371780574</c:v>
                </c:pt>
                <c:pt idx="465">
                  <c:v>5.1015014831047019</c:v>
                </c:pt>
                <c:pt idx="466">
                  <c:v>4.9432559069600366</c:v>
                </c:pt>
                <c:pt idx="467">
                  <c:v>4.7246366755067468</c:v>
                </c:pt>
                <c:pt idx="468">
                  <c:v>4.5000814251861829</c:v>
                </c:pt>
                <c:pt idx="469">
                  <c:v>4.2439639282054751</c:v>
                </c:pt>
                <c:pt idx="470">
                  <c:v>4.2584420230037061</c:v>
                </c:pt>
                <c:pt idx="471">
                  <c:v>3.9994289070633524</c:v>
                </c:pt>
                <c:pt idx="472">
                  <c:v>3.7792170851822573</c:v>
                </c:pt>
                <c:pt idx="473">
                  <c:v>3.4770592467431749</c:v>
                </c:pt>
                <c:pt idx="474">
                  <c:v>3.4554868854938108</c:v>
                </c:pt>
                <c:pt idx="475">
                  <c:v>3.1145277529954689</c:v>
                </c:pt>
                <c:pt idx="476">
                  <c:v>3.0713830304967402</c:v>
                </c:pt>
                <c:pt idx="477">
                  <c:v>3.1072887055963534</c:v>
                </c:pt>
                <c:pt idx="478">
                  <c:v>2.8306123140021575</c:v>
                </c:pt>
                <c:pt idx="479">
                  <c:v>2.6574543002153139</c:v>
                </c:pt>
                <c:pt idx="480">
                  <c:v>2.5452490655290232</c:v>
                </c:pt>
                <c:pt idx="481">
                  <c:v>2.351821719024656</c:v>
                </c:pt>
                <c:pt idx="482">
                  <c:v>2.2024077807069111</c:v>
                </c:pt>
                <c:pt idx="483">
                  <c:v>1.9564249500849651</c:v>
                </c:pt>
                <c:pt idx="484">
                  <c:v>1.8479840200462145</c:v>
                </c:pt>
                <c:pt idx="485">
                  <c:v>1.7656036606442798</c:v>
                </c:pt>
                <c:pt idx="486">
                  <c:v>1.5779675520592049</c:v>
                </c:pt>
                <c:pt idx="487">
                  <c:v>1.5448127149712558</c:v>
                </c:pt>
                <c:pt idx="488">
                  <c:v>1.4397017467360982</c:v>
                </c:pt>
                <c:pt idx="489">
                  <c:v>1.0943847077034887</c:v>
                </c:pt>
                <c:pt idx="490">
                  <c:v>0.87567860768141004</c:v>
                </c:pt>
                <c:pt idx="491">
                  <c:v>0.69481824746190757</c:v>
                </c:pt>
                <c:pt idx="492">
                  <c:v>0.70705223756641278</c:v>
                </c:pt>
                <c:pt idx="493">
                  <c:v>0.66460246361799935</c:v>
                </c:pt>
                <c:pt idx="494">
                  <c:v>0.67007518345173056</c:v>
                </c:pt>
                <c:pt idx="495">
                  <c:v>0.50301244757494223</c:v>
                </c:pt>
                <c:pt idx="496">
                  <c:v>0.37308602485561654</c:v>
                </c:pt>
                <c:pt idx="497">
                  <c:v>0.32359989683526275</c:v>
                </c:pt>
                <c:pt idx="498">
                  <c:v>0.20201285671971819</c:v>
                </c:pt>
                <c:pt idx="499">
                  <c:v>-0.11712199567977012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4D-457C-A380-0C70EE1BC746}"/>
            </c:ext>
          </c:extLst>
        </c:ser>
        <c:ser>
          <c:idx val="7"/>
          <c:order val="6"/>
          <c:tx>
            <c:strRef>
              <c:f>origin!$H$1</c:f>
              <c:strCache>
                <c:ptCount val="1"/>
                <c:pt idx="0">
                  <c:v>lut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origin!$H$2:$H$1251</c:f>
              <c:numCache>
                <c:formatCode>General</c:formatCode>
                <c:ptCount val="1250"/>
                <c:pt idx="0">
                  <c:v>13037.418341187076</c:v>
                </c:pt>
                <c:pt idx="1">
                  <c:v>13052.175721852271</c:v>
                </c:pt>
                <c:pt idx="2">
                  <c:v>13027.857221319486</c:v>
                </c:pt>
                <c:pt idx="3">
                  <c:v>13072.129363315067</c:v>
                </c:pt>
                <c:pt idx="4">
                  <c:v>13070.674410291738</c:v>
                </c:pt>
                <c:pt idx="5">
                  <c:v>13110.99739408114</c:v>
                </c:pt>
                <c:pt idx="6">
                  <c:v>13183.329344383781</c:v>
                </c:pt>
                <c:pt idx="7">
                  <c:v>13240.48821315742</c:v>
                </c:pt>
                <c:pt idx="8">
                  <c:v>13302.427641864853</c:v>
                </c:pt>
                <c:pt idx="9">
                  <c:v>13416.121828116417</c:v>
                </c:pt>
                <c:pt idx="10">
                  <c:v>13507.576018154237</c:v>
                </c:pt>
                <c:pt idx="11">
                  <c:v>13593.418246530646</c:v>
                </c:pt>
                <c:pt idx="12">
                  <c:v>13754.086630392545</c:v>
                </c:pt>
                <c:pt idx="13">
                  <c:v>13861.961004550792</c:v>
                </c:pt>
                <c:pt idx="14">
                  <c:v>14018.056678910802</c:v>
                </c:pt>
                <c:pt idx="15">
                  <c:v>14193.690293869799</c:v>
                </c:pt>
                <c:pt idx="16">
                  <c:v>14361.425592416437</c:v>
                </c:pt>
                <c:pt idx="17">
                  <c:v>14572.809481662945</c:v>
                </c:pt>
                <c:pt idx="18">
                  <c:v>14764.031879014752</c:v>
                </c:pt>
                <c:pt idx="19">
                  <c:v>14955.254276366561</c:v>
                </c:pt>
                <c:pt idx="20">
                  <c:v>15132.134993916983</c:v>
                </c:pt>
                <c:pt idx="21">
                  <c:v>15323.35739126879</c:v>
                </c:pt>
                <c:pt idx="22">
                  <c:v>15531.83137446864</c:v>
                </c:pt>
                <c:pt idx="23">
                  <c:v>15763.792456473659</c:v>
                </c:pt>
                <c:pt idx="24">
                  <c:v>16015.707179941473</c:v>
                </c:pt>
                <c:pt idx="25">
                  <c:v>16248.291813242206</c:v>
                </c:pt>
                <c:pt idx="26">
                  <c:v>16468.821121492496</c:v>
                </c:pt>
                <c:pt idx="27">
                  <c:v>16781.636021508224</c:v>
                </c:pt>
                <c:pt idx="28">
                  <c:v>17042.904014411728</c:v>
                </c:pt>
                <c:pt idx="29">
                  <c:v>17338.051627715602</c:v>
                </c:pt>
                <c:pt idx="30">
                  <c:v>17657.517741552263</c:v>
                </c:pt>
                <c:pt idx="31">
                  <c:v>17918.785734455763</c:v>
                </c:pt>
                <c:pt idx="32">
                  <c:v>18298.528473544626</c:v>
                </c:pt>
                <c:pt idx="33">
                  <c:v>18672.659250972076</c:v>
                </c:pt>
                <c:pt idx="34">
                  <c:v>18973.418825937362</c:v>
                </c:pt>
                <c:pt idx="35">
                  <c:v>19409.489032072248</c:v>
                </c:pt>
                <c:pt idx="36">
                  <c:v>19834.335314884305</c:v>
                </c:pt>
                <c:pt idx="37">
                  <c:v>20262.922905470634</c:v>
                </c:pt>
                <c:pt idx="38">
                  <c:v>20708.55423147311</c:v>
                </c:pt>
                <c:pt idx="39">
                  <c:v>21194.508541264986</c:v>
                </c:pt>
                <c:pt idx="40">
                  <c:v>21678.800047601628</c:v>
                </c:pt>
                <c:pt idx="41">
                  <c:v>22115.285954600316</c:v>
                </c:pt>
                <c:pt idx="42">
                  <c:v>22655.697077551078</c:v>
                </c:pt>
                <c:pt idx="43">
                  <c:v>23202.343713458962</c:v>
                </c:pt>
                <c:pt idx="44">
                  <c:v>23757.304366643009</c:v>
                </c:pt>
                <c:pt idx="45">
                  <c:v>24341.364080293639</c:v>
                </c:pt>
                <c:pt idx="46">
                  <c:v>24942.051828496598</c:v>
                </c:pt>
                <c:pt idx="47">
                  <c:v>25534.425559423395</c:v>
                </c:pt>
                <c:pt idx="48">
                  <c:v>26126.799290350187</c:v>
                </c:pt>
                <c:pt idx="49">
                  <c:v>26723.330029915065</c:v>
                </c:pt>
                <c:pt idx="50">
                  <c:v>27330.253291075147</c:v>
                </c:pt>
                <c:pt idx="51">
                  <c:v>27978.746638616059</c:v>
                </c:pt>
                <c:pt idx="52">
                  <c:v>28637.63250775218</c:v>
                </c:pt>
                <c:pt idx="53">
                  <c:v>29250.791281869388</c:v>
                </c:pt>
                <c:pt idx="54">
                  <c:v>29882.656594857966</c:v>
                </c:pt>
                <c:pt idx="55">
                  <c:v>30576.877037417788</c:v>
                </c:pt>
                <c:pt idx="56">
                  <c:v>31206.663846087329</c:v>
                </c:pt>
                <c:pt idx="57">
                  <c:v>31799.037577014122</c:v>
                </c:pt>
                <c:pt idx="58">
                  <c:v>32503.650541169151</c:v>
                </c:pt>
                <c:pt idx="59">
                  <c:v>33110.573802329236</c:v>
                </c:pt>
                <c:pt idx="60">
                  <c:v>33786.087706017686</c:v>
                </c:pt>
                <c:pt idx="61">
                  <c:v>34415.874514687224</c:v>
                </c:pt>
                <c:pt idx="62">
                  <c:v>35078.917392461422</c:v>
                </c:pt>
                <c:pt idx="63">
                  <c:v>35561.130394479027</c:v>
                </c:pt>
                <c:pt idx="64">
                  <c:v>35931.104163268392</c:v>
                </c:pt>
                <c:pt idx="65">
                  <c:v>36845.6460636466</c:v>
                </c:pt>
                <c:pt idx="66">
                  <c:v>37575.201079630126</c:v>
                </c:pt>
                <c:pt idx="67">
                  <c:v>38227.85143580912</c:v>
                </c:pt>
                <c:pt idx="68">
                  <c:v>38820.225166735916</c:v>
                </c:pt>
                <c:pt idx="69">
                  <c:v>39468.718514276829</c:v>
                </c:pt>
                <c:pt idx="70">
                  <c:v>40115.133357498693</c:v>
                </c:pt>
                <c:pt idx="71">
                  <c:v>40765.705209358646</c:v>
                </c:pt>
                <c:pt idx="72">
                  <c:v>41407.963043942436</c:v>
                </c:pt>
                <c:pt idx="73">
                  <c:v>42073.084426035683</c:v>
                </c:pt>
                <c:pt idx="74">
                  <c:v>42727.813286533717</c:v>
                </c:pt>
                <c:pt idx="75">
                  <c:v>43453.211293879154</c:v>
                </c:pt>
                <c:pt idx="76">
                  <c:v>44157.824258034183</c:v>
                </c:pt>
                <c:pt idx="77">
                  <c:v>44887.379274017709</c:v>
                </c:pt>
                <c:pt idx="78">
                  <c:v>45575.364203620411</c:v>
                </c:pt>
                <c:pt idx="79">
                  <c:v>46342.332297346678</c:v>
                </c:pt>
                <c:pt idx="80">
                  <c:v>47080.201330606375</c:v>
                </c:pt>
                <c:pt idx="81">
                  <c:v>47855.483441608805</c:v>
                </c:pt>
                <c:pt idx="82">
                  <c:v>48697.277690820571</c:v>
                </c:pt>
                <c:pt idx="83">
                  <c:v>49482.952323418212</c:v>
                </c:pt>
                <c:pt idx="84">
                  <c:v>50372.552171967924</c:v>
                </c:pt>
                <c:pt idx="85">
                  <c:v>51251.759498922431</c:v>
                </c:pt>
                <c:pt idx="86">
                  <c:v>52197.478964086258</c:v>
                </c:pt>
                <c:pt idx="87">
                  <c:v>53170.218985397623</c:v>
                </c:pt>
                <c:pt idx="88">
                  <c:v>54140.880502389948</c:v>
                </c:pt>
                <c:pt idx="89">
                  <c:v>55169.740140315436</c:v>
                </c:pt>
                <c:pt idx="90">
                  <c:v>56202.756786878999</c:v>
                </c:pt>
                <c:pt idx="91">
                  <c:v>57325.149119161346</c:v>
                </c:pt>
                <c:pt idx="92">
                  <c:v>58449.619955762741</c:v>
                </c:pt>
                <c:pt idx="93">
                  <c:v>59678.016008316197</c:v>
                </c:pt>
                <c:pt idx="94">
                  <c:v>60873.155991764994</c:v>
                </c:pt>
                <c:pt idx="95">
                  <c:v>62130.651104785029</c:v>
                </c:pt>
                <c:pt idx="96">
                  <c:v>63429.716304185895</c:v>
                </c:pt>
                <c:pt idx="97">
                  <c:v>64774.508598605666</c:v>
                </c:pt>
                <c:pt idx="98">
                  <c:v>66083.966319601735</c:v>
                </c:pt>
                <c:pt idx="99">
                  <c:v>67493.192247911793</c:v>
                </c:pt>
                <c:pt idx="100">
                  <c:v>68865.005098479116</c:v>
                </c:pt>
                <c:pt idx="101">
                  <c:v>70288.780557022459</c:v>
                </c:pt>
                <c:pt idx="102">
                  <c:v>71760.361614903755</c:v>
                </c:pt>
                <c:pt idx="103">
                  <c:v>73192.451090723262</c:v>
                </c:pt>
                <c:pt idx="104">
                  <c:v>74691.052704752103</c:v>
                </c:pt>
                <c:pt idx="105">
                  <c:v>76154.319745357236</c:v>
                </c:pt>
                <c:pt idx="106">
                  <c:v>77625.900803238546</c:v>
                </c:pt>
                <c:pt idx="107">
                  <c:v>79095.403356800802</c:v>
                </c:pt>
                <c:pt idx="108">
                  <c:v>80585.690953553465</c:v>
                </c:pt>
                <c:pt idx="109">
                  <c:v>81994.916881863523</c:v>
                </c:pt>
                <c:pt idx="110">
                  <c:v>83416.613836087839</c:v>
                </c:pt>
                <c:pt idx="111">
                  <c:v>84794.66219961227</c:v>
                </c:pt>
                <c:pt idx="112">
                  <c:v>86172.710563136701</c:v>
                </c:pt>
                <c:pt idx="113">
                  <c:v>87498.796318685112</c:v>
                </c:pt>
                <c:pt idx="114">
                  <c:v>88816.568056957345</c:v>
                </c:pt>
                <c:pt idx="115">
                  <c:v>90017.943553363264</c:v>
                </c:pt>
                <c:pt idx="116">
                  <c:v>91275.438666383299</c:v>
                </c:pt>
                <c:pt idx="117">
                  <c:v>92431.087067770306</c:v>
                </c:pt>
                <c:pt idx="118">
                  <c:v>93582.578460519231</c:v>
                </c:pt>
                <c:pt idx="119">
                  <c:v>94736.148357587212</c:v>
                </c:pt>
                <c:pt idx="120">
                  <c:v>95783.714534384068</c:v>
                </c:pt>
                <c:pt idx="121">
                  <c:v>96831.280711180923</c:v>
                </c:pt>
                <c:pt idx="122">
                  <c:v>97814.4132540875</c:v>
                </c:pt>
                <c:pt idx="123">
                  <c:v>98787.153275398858</c:v>
                </c:pt>
                <c:pt idx="124">
                  <c:v>99751.579279434067</c:v>
                </c:pt>
                <c:pt idx="125">
                  <c:v>100718.0837877883</c:v>
                </c:pt>
                <c:pt idx="126">
                  <c:v>101651.33222703788</c:v>
                </c:pt>
                <c:pt idx="127">
                  <c:v>102538.85357126856</c:v>
                </c:pt>
                <c:pt idx="128">
                  <c:v>103467.94500188006</c:v>
                </c:pt>
                <c:pt idx="129">
                  <c:v>104399.1149368106</c:v>
                </c:pt>
                <c:pt idx="130">
                  <c:v>105222.20264715099</c:v>
                </c:pt>
                <c:pt idx="131">
                  <c:v>106174.15762527194</c:v>
                </c:pt>
                <c:pt idx="132">
                  <c:v>107105.32756020248</c:v>
                </c:pt>
                <c:pt idx="133">
                  <c:v>108030.2619821759</c:v>
                </c:pt>
                <c:pt idx="134">
                  <c:v>108994.68798621109</c:v>
                </c:pt>
                <c:pt idx="135">
                  <c:v>109996.52706798904</c:v>
                </c:pt>
                <c:pt idx="136">
                  <c:v>111114.76239163331</c:v>
                </c:pt>
                <c:pt idx="137">
                  <c:v>112260.01827142511</c:v>
                </c:pt>
                <c:pt idx="138">
                  <c:v>113440.60872464061</c:v>
                </c:pt>
                <c:pt idx="139">
                  <c:v>114652.37674264173</c:v>
                </c:pt>
                <c:pt idx="140">
                  <c:v>115961.83446363782</c:v>
                </c:pt>
                <c:pt idx="141">
                  <c:v>117319.09778397184</c:v>
                </c:pt>
                <c:pt idx="142">
                  <c:v>118740.79473819614</c:v>
                </c:pt>
                <c:pt idx="143">
                  <c:v>120289.28045588198</c:v>
                </c:pt>
                <c:pt idx="144">
                  <c:v>121844.00168652492</c:v>
                </c:pt>
                <c:pt idx="145">
                  <c:v>123523.43317631037</c:v>
                </c:pt>
                <c:pt idx="146">
                  <c:v>125200.78616177676</c:v>
                </c:pt>
                <c:pt idx="147">
                  <c:v>127025.7129538951</c:v>
                </c:pt>
                <c:pt idx="148">
                  <c:v>128900.52384967043</c:v>
                </c:pt>
                <c:pt idx="149">
                  <c:v>130818.98333614561</c:v>
                </c:pt>
                <c:pt idx="150">
                  <c:v>132830.97551697769</c:v>
                </c:pt>
                <c:pt idx="151">
                  <c:v>134926.1078705714</c:v>
                </c:pt>
                <c:pt idx="152">
                  <c:v>137106.45890124582</c:v>
                </c:pt>
                <c:pt idx="153">
                  <c:v>139301.35946215352</c:v>
                </c:pt>
                <c:pt idx="154">
                  <c:v>141569.00767422764</c:v>
                </c:pt>
                <c:pt idx="155">
                  <c:v>143980.07268431564</c:v>
                </c:pt>
                <c:pt idx="156">
                  <c:v>146386.98068576559</c:v>
                </c:pt>
                <c:pt idx="157">
                  <c:v>148839.61578223441</c:v>
                </c:pt>
                <c:pt idx="158">
                  <c:v>151292.25087870326</c:v>
                </c:pt>
                <c:pt idx="159">
                  <c:v>153828.02614793374</c:v>
                </c:pt>
                <c:pt idx="160">
                  <c:v>156384.58646035462</c:v>
                </c:pt>
                <c:pt idx="161">
                  <c:v>158959.8533116469</c:v>
                </c:pt>
                <c:pt idx="162">
                  <c:v>161528.88464998206</c:v>
                </c:pt>
                <c:pt idx="163">
                  <c:v>164133.25056174092</c:v>
                </c:pt>
                <c:pt idx="164">
                  <c:v>166693.96788279989</c:v>
                </c:pt>
                <c:pt idx="165">
                  <c:v>169223.50763907324</c:v>
                </c:pt>
                <c:pt idx="166">
                  <c:v>171711.47730896578</c:v>
                </c:pt>
                <c:pt idx="167">
                  <c:v>174209.83950045353</c:v>
                </c:pt>
                <c:pt idx="168">
                  <c:v>176546.07835505606</c:v>
                </c:pt>
                <c:pt idx="169">
                  <c:v>179004.948964482</c:v>
                </c:pt>
                <c:pt idx="170">
                  <c:v>181289.22521110848</c:v>
                </c:pt>
                <c:pt idx="171">
                  <c:v>183475.81175474002</c:v>
                </c:pt>
                <c:pt idx="172">
                  <c:v>185481.56842261495</c:v>
                </c:pt>
                <c:pt idx="173">
                  <c:v>187472.77556025659</c:v>
                </c:pt>
                <c:pt idx="174">
                  <c:v>189278.99581350357</c:v>
                </c:pt>
                <c:pt idx="175">
                  <c:v>191083.13756243148</c:v>
                </c:pt>
                <c:pt idx="176">
                  <c:v>192756.33353925979</c:v>
                </c:pt>
                <c:pt idx="177">
                  <c:v>194240.38562305534</c:v>
                </c:pt>
                <c:pt idx="178">
                  <c:v>195689.10313342718</c:v>
                </c:pt>
                <c:pt idx="179">
                  <c:v>196927.89170757585</c:v>
                </c:pt>
                <c:pt idx="180">
                  <c:v>198112.63916942943</c:v>
                </c:pt>
                <c:pt idx="181">
                  <c:v>199110.32124256931</c:v>
                </c:pt>
                <c:pt idx="182">
                  <c:v>200087.21827251874</c:v>
                </c:pt>
                <c:pt idx="183">
                  <c:v>200858.34337488312</c:v>
                </c:pt>
                <c:pt idx="184">
                  <c:v>201533.85727857155</c:v>
                </c:pt>
                <c:pt idx="185">
                  <c:v>202117.91699222219</c:v>
                </c:pt>
                <c:pt idx="186">
                  <c:v>202531.53935171143</c:v>
                </c:pt>
                <c:pt idx="187">
                  <c:v>202982.5747889434</c:v>
                </c:pt>
                <c:pt idx="188">
                  <c:v>203300.58594975673</c:v>
                </c:pt>
                <c:pt idx="189">
                  <c:v>203471.02330391813</c:v>
                </c:pt>
                <c:pt idx="190">
                  <c:v>203714.20830924597</c:v>
                </c:pt>
                <c:pt idx="191">
                  <c:v>203770.3279258601</c:v>
                </c:pt>
                <c:pt idx="192">
                  <c:v>203847.23258566461</c:v>
                </c:pt>
                <c:pt idx="193">
                  <c:v>203770.3279258601</c:v>
                </c:pt>
                <c:pt idx="194">
                  <c:v>203770.3279258601</c:v>
                </c:pt>
                <c:pt idx="195">
                  <c:v>203828.52604679324</c:v>
                </c:pt>
                <c:pt idx="196">
                  <c:v>203940.76528002147</c:v>
                </c:pt>
                <c:pt idx="197">
                  <c:v>203903.35220227874</c:v>
                </c:pt>
                <c:pt idx="198">
                  <c:v>203996.8848966356</c:v>
                </c:pt>
                <c:pt idx="199">
                  <c:v>204127.8306687352</c:v>
                </c:pt>
                <c:pt idx="200">
                  <c:v>204298.26802289661</c:v>
                </c:pt>
                <c:pt idx="201">
                  <c:v>204578.86610596717</c:v>
                </c:pt>
                <c:pt idx="202">
                  <c:v>204955.07538771367</c:v>
                </c:pt>
                <c:pt idx="203">
                  <c:v>205539.13510136431</c:v>
                </c:pt>
                <c:pt idx="204">
                  <c:v>206121.11631069588</c:v>
                </c:pt>
                <c:pt idx="205">
                  <c:v>206780.00217983202</c:v>
                </c:pt>
                <c:pt idx="206">
                  <c:v>207719.48613203873</c:v>
                </c:pt>
                <c:pt idx="207">
                  <c:v>208702.61867494529</c:v>
                </c:pt>
                <c:pt idx="208">
                  <c:v>209887.36613679887</c:v>
                </c:pt>
                <c:pt idx="209">
                  <c:v>211196.82385779495</c:v>
                </c:pt>
                <c:pt idx="210">
                  <c:v>212714.13201069515</c:v>
                </c:pt>
                <c:pt idx="211">
                  <c:v>214356.15042273785</c:v>
                </c:pt>
                <c:pt idx="212">
                  <c:v>216247.5893530655</c:v>
                </c:pt>
                <c:pt idx="213">
                  <c:v>218139.02828339316</c:v>
                </c:pt>
                <c:pt idx="214">
                  <c:v>220342.24286157705</c:v>
                </c:pt>
                <c:pt idx="215">
                  <c:v>222566.24248295132</c:v>
                </c:pt>
                <c:pt idx="216">
                  <c:v>224956.52244984891</c:v>
                </c:pt>
                <c:pt idx="217">
                  <c:v>227533.86780546024</c:v>
                </c:pt>
                <c:pt idx="218">
                  <c:v>230090.42811788112</c:v>
                </c:pt>
                <c:pt idx="219">
                  <c:v>233000.33416453906</c:v>
                </c:pt>
                <c:pt idx="220">
                  <c:v>235868.67012481616</c:v>
                </c:pt>
                <c:pt idx="221">
                  <c:v>238840.93130104535</c:v>
                </c:pt>
                <c:pt idx="222">
                  <c:v>241917.11769322658</c:v>
                </c:pt>
                <c:pt idx="223">
                  <c:v>245055.6592149791</c:v>
                </c:pt>
                <c:pt idx="224">
                  <c:v>248277.34090949321</c:v>
                </c:pt>
                <c:pt idx="225">
                  <c:v>251602.94781995943</c:v>
                </c:pt>
                <c:pt idx="226">
                  <c:v>254720.70429852151</c:v>
                </c:pt>
                <c:pt idx="227">
                  <c:v>258025.52616579732</c:v>
                </c:pt>
                <c:pt idx="228">
                  <c:v>261351.13307626353</c:v>
                </c:pt>
                <c:pt idx="229">
                  <c:v>264780.66520268179</c:v>
                </c:pt>
                <c:pt idx="230">
                  <c:v>267794.49646529183</c:v>
                </c:pt>
                <c:pt idx="231">
                  <c:v>270912.25294385391</c:v>
                </c:pt>
                <c:pt idx="232">
                  <c:v>274050.79446560639</c:v>
                </c:pt>
                <c:pt idx="233">
                  <c:v>277002.27059864515</c:v>
                </c:pt>
                <c:pt idx="234">
                  <c:v>279808.25142935099</c:v>
                </c:pt>
                <c:pt idx="235">
                  <c:v>282697.37243281852</c:v>
                </c:pt>
                <c:pt idx="236">
                  <c:v>285191.57761566818</c:v>
                </c:pt>
                <c:pt idx="237">
                  <c:v>287581.8575825658</c:v>
                </c:pt>
                <c:pt idx="238">
                  <c:v>289743.50207436882</c:v>
                </c:pt>
                <c:pt idx="239">
                  <c:v>291780.43630702939</c:v>
                </c:pt>
                <c:pt idx="240">
                  <c:v>293609.52010778582</c:v>
                </c:pt>
                <c:pt idx="241">
                  <c:v>295230.75347663806</c:v>
                </c:pt>
                <c:pt idx="242">
                  <c:v>296477.85606806289</c:v>
                </c:pt>
                <c:pt idx="243">
                  <c:v>298015.94926415355</c:v>
                </c:pt>
                <c:pt idx="244">
                  <c:v>298930.49116453173</c:v>
                </c:pt>
                <c:pt idx="245">
                  <c:v>299720.32280576747</c:v>
                </c:pt>
                <c:pt idx="246">
                  <c:v>300177.59375595656</c:v>
                </c:pt>
                <c:pt idx="247">
                  <c:v>300821.93009485939</c:v>
                </c:pt>
                <c:pt idx="248">
                  <c:v>301050.56556995393</c:v>
                </c:pt>
                <c:pt idx="249">
                  <c:v>300697.21983571688</c:v>
                </c:pt>
                <c:pt idx="250">
                  <c:v>300468.58436062234</c:v>
                </c:pt>
                <c:pt idx="251">
                  <c:v>299928.17323767161</c:v>
                </c:pt>
                <c:pt idx="252">
                  <c:v>299179.91168281669</c:v>
                </c:pt>
                <c:pt idx="253">
                  <c:v>298036.73430734396</c:v>
                </c:pt>
                <c:pt idx="254">
                  <c:v>296748.06162953831</c:v>
                </c:pt>
                <c:pt idx="255">
                  <c:v>295500.95903811348</c:v>
                </c:pt>
                <c:pt idx="256">
                  <c:v>293796.58549649949</c:v>
                </c:pt>
                <c:pt idx="257">
                  <c:v>291759.65126383898</c:v>
                </c:pt>
                <c:pt idx="258">
                  <c:v>289972.13754946337</c:v>
                </c:pt>
                <c:pt idx="259">
                  <c:v>287831.27810085076</c:v>
                </c:pt>
                <c:pt idx="260">
                  <c:v>285378.64300438191</c:v>
                </c:pt>
                <c:pt idx="261">
                  <c:v>282967.57799429388</c:v>
                </c:pt>
                <c:pt idx="262">
                  <c:v>280411.017681873</c:v>
                </c:pt>
                <c:pt idx="263">
                  <c:v>277667.39198073838</c:v>
                </c:pt>
                <c:pt idx="264">
                  <c:v>274799.05602046126</c:v>
                </c:pt>
                <c:pt idx="265">
                  <c:v>271764.43971466087</c:v>
                </c:pt>
                <c:pt idx="266">
                  <c:v>268812.96358162211</c:v>
                </c:pt>
                <c:pt idx="267">
                  <c:v>265965.4126645354</c:v>
                </c:pt>
                <c:pt idx="268">
                  <c:v>263013.93653149664</c:v>
                </c:pt>
                <c:pt idx="269">
                  <c:v>259750.68475060165</c:v>
                </c:pt>
                <c:pt idx="270">
                  <c:v>256923.91887670537</c:v>
                </c:pt>
                <c:pt idx="271">
                  <c:v>253743.80726857207</c:v>
                </c:pt>
                <c:pt idx="272">
                  <c:v>251000.18156743745</c:v>
                </c:pt>
                <c:pt idx="273">
                  <c:v>248007.13534801785</c:v>
                </c:pt>
                <c:pt idx="274">
                  <c:v>245263.50964688323</c:v>
                </c:pt>
                <c:pt idx="275">
                  <c:v>242499.09890255818</c:v>
                </c:pt>
                <c:pt idx="276">
                  <c:v>240004.89371970852</c:v>
                </c:pt>
                <c:pt idx="277">
                  <c:v>237635.39879600133</c:v>
                </c:pt>
                <c:pt idx="278">
                  <c:v>235369.82908824625</c:v>
                </c:pt>
                <c:pt idx="279">
                  <c:v>233478.39015791859</c:v>
                </c:pt>
                <c:pt idx="280">
                  <c:v>231420.67088206761</c:v>
                </c:pt>
                <c:pt idx="281">
                  <c:v>229757.86742683451</c:v>
                </c:pt>
                <c:pt idx="282">
                  <c:v>228219.77423074387</c:v>
                </c:pt>
                <c:pt idx="283">
                  <c:v>226889.53146655738</c:v>
                </c:pt>
                <c:pt idx="284">
                  <c:v>225871.06435022713</c:v>
                </c:pt>
                <c:pt idx="285">
                  <c:v>225143.58783856264</c:v>
                </c:pt>
                <c:pt idx="286">
                  <c:v>224644.7468019927</c:v>
                </c:pt>
                <c:pt idx="287">
                  <c:v>224374.54124051731</c:v>
                </c:pt>
                <c:pt idx="288">
                  <c:v>224229.04593818443</c:v>
                </c:pt>
                <c:pt idx="289">
                  <c:v>224395.32628370772</c:v>
                </c:pt>
                <c:pt idx="290">
                  <c:v>224852.59723389684</c:v>
                </c:pt>
                <c:pt idx="291">
                  <c:v>225455.36348641885</c:v>
                </c:pt>
                <c:pt idx="292">
                  <c:v>226432.26051636829</c:v>
                </c:pt>
                <c:pt idx="293">
                  <c:v>227762.50328055478</c:v>
                </c:pt>
                <c:pt idx="294">
                  <c:v>229113.53108793168</c:v>
                </c:pt>
                <c:pt idx="295">
                  <c:v>230755.54949997435</c:v>
                </c:pt>
                <c:pt idx="296">
                  <c:v>232543.06321434997</c:v>
                </c:pt>
                <c:pt idx="297">
                  <c:v>234496.85727424885</c:v>
                </c:pt>
                <c:pt idx="298">
                  <c:v>236637.71672286149</c:v>
                </c:pt>
                <c:pt idx="299">
                  <c:v>238820.14625785494</c:v>
                </c:pt>
                <c:pt idx="300">
                  <c:v>241210.42622475253</c:v>
                </c:pt>
                <c:pt idx="301">
                  <c:v>243642.27627803094</c:v>
                </c:pt>
                <c:pt idx="302">
                  <c:v>246074.12633130935</c:v>
                </c:pt>
                <c:pt idx="303">
                  <c:v>248464.40629820694</c:v>
                </c:pt>
                <c:pt idx="304">
                  <c:v>251083.32174019908</c:v>
                </c:pt>
                <c:pt idx="305">
                  <c:v>253535.95683666793</c:v>
                </c:pt>
                <c:pt idx="306">
                  <c:v>255905.45176037512</c:v>
                </c:pt>
                <c:pt idx="307">
                  <c:v>258337.30181365352</c:v>
                </c:pt>
                <c:pt idx="308">
                  <c:v>260686.01169417027</c:v>
                </c:pt>
                <c:pt idx="309">
                  <c:v>262868.44122916373</c:v>
                </c:pt>
                <c:pt idx="310">
                  <c:v>264843.02033225307</c:v>
                </c:pt>
                <c:pt idx="311">
                  <c:v>266734.45926258073</c:v>
                </c:pt>
                <c:pt idx="312">
                  <c:v>268355.69263143296</c:v>
                </c:pt>
                <c:pt idx="313">
                  <c:v>269893.78582752362</c:v>
                </c:pt>
                <c:pt idx="314">
                  <c:v>271327.95380766218</c:v>
                </c:pt>
                <c:pt idx="315">
                  <c:v>272408.77605356369</c:v>
                </c:pt>
                <c:pt idx="316">
                  <c:v>273364.88804032269</c:v>
                </c:pt>
                <c:pt idx="317">
                  <c:v>273822.15899051185</c:v>
                </c:pt>
                <c:pt idx="318">
                  <c:v>274549.6355021763</c:v>
                </c:pt>
                <c:pt idx="319">
                  <c:v>274404.14019984339</c:v>
                </c:pt>
                <c:pt idx="320">
                  <c:v>274237.85985432012</c:v>
                </c:pt>
                <c:pt idx="321">
                  <c:v>273801.37394732144</c:v>
                </c:pt>
                <c:pt idx="322">
                  <c:v>272886.83204694319</c:v>
                </c:pt>
                <c:pt idx="323">
                  <c:v>271993.07518975541</c:v>
                </c:pt>
                <c:pt idx="324">
                  <c:v>270558.90720961685</c:v>
                </c:pt>
                <c:pt idx="325">
                  <c:v>268916.88879757415</c:v>
                </c:pt>
                <c:pt idx="326">
                  <c:v>266776.02934896154</c:v>
                </c:pt>
                <c:pt idx="327">
                  <c:v>264614.38485715853</c:v>
                </c:pt>
                <c:pt idx="328">
                  <c:v>262182.53480388009</c:v>
                </c:pt>
                <c:pt idx="329">
                  <c:v>259272.62875722215</c:v>
                </c:pt>
                <c:pt idx="330">
                  <c:v>256321.15262418339</c:v>
                </c:pt>
                <c:pt idx="331">
                  <c:v>252974.76067052674</c:v>
                </c:pt>
                <c:pt idx="332">
                  <c:v>249482.87341453723</c:v>
                </c:pt>
                <c:pt idx="333">
                  <c:v>245762.35068345314</c:v>
                </c:pt>
                <c:pt idx="334">
                  <c:v>241730.05230451288</c:v>
                </c:pt>
                <c:pt idx="335">
                  <c:v>237718.53896876299</c:v>
                </c:pt>
                <c:pt idx="336">
                  <c:v>233374.46494196652</c:v>
                </c:pt>
                <c:pt idx="337">
                  <c:v>228843.32552645629</c:v>
                </c:pt>
                <c:pt idx="338">
                  <c:v>224374.54124051731</c:v>
                </c:pt>
                <c:pt idx="339">
                  <c:v>219552.41122034131</c:v>
                </c:pt>
                <c:pt idx="340">
                  <c:v>214709.4961569749</c:v>
                </c:pt>
                <c:pt idx="341">
                  <c:v>209700.30074808517</c:v>
                </c:pt>
                <c:pt idx="342">
                  <c:v>204560.1595670958</c:v>
                </c:pt>
                <c:pt idx="343">
                  <c:v>199465.74548112537</c:v>
                </c:pt>
                <c:pt idx="344">
                  <c:v>194165.55946756987</c:v>
                </c:pt>
                <c:pt idx="345">
                  <c:v>188902.78653175707</c:v>
                </c:pt>
                <c:pt idx="346">
                  <c:v>183482.04726769714</c:v>
                </c:pt>
                <c:pt idx="347">
                  <c:v>178167.31172390832</c:v>
                </c:pt>
                <c:pt idx="348">
                  <c:v>172759.04348576264</c:v>
                </c:pt>
                <c:pt idx="349">
                  <c:v>167363.24627353123</c:v>
                </c:pt>
                <c:pt idx="350">
                  <c:v>161973.68457425691</c:v>
                </c:pt>
                <c:pt idx="351">
                  <c:v>156582.04437066356</c:v>
                </c:pt>
                <c:pt idx="352">
                  <c:v>151273.54433983186</c:v>
                </c:pt>
                <c:pt idx="353">
                  <c:v>146066.89102063319</c:v>
                </c:pt>
                <c:pt idx="354">
                  <c:v>140766.70500707769</c:v>
                </c:pt>
                <c:pt idx="355">
                  <c:v>135603.70027857888</c:v>
                </c:pt>
                <c:pt idx="356">
                  <c:v>130463.55909758955</c:v>
                </c:pt>
                <c:pt idx="357">
                  <c:v>125392.00855912856</c:v>
                </c:pt>
                <c:pt idx="358">
                  <c:v>120386.97015887691</c:v>
                </c:pt>
                <c:pt idx="359">
                  <c:v>115487.93547889638</c:v>
                </c:pt>
                <c:pt idx="360">
                  <c:v>110800.90823945806</c:v>
                </c:pt>
                <c:pt idx="361">
                  <c:v>106215.72771165277</c:v>
                </c:pt>
                <c:pt idx="362">
                  <c:v>101707.451843652</c:v>
                </c:pt>
                <c:pt idx="363">
                  <c:v>97388.319868684004</c:v>
                </c:pt>
                <c:pt idx="364">
                  <c:v>93133.621527606301</c:v>
                </c:pt>
                <c:pt idx="365">
                  <c:v>89107.558661623145</c:v>
                </c:pt>
                <c:pt idx="366">
                  <c:v>85137.615412254105</c:v>
                </c:pt>
                <c:pt idx="367">
                  <c:v>81294.460926346583</c:v>
                </c:pt>
                <c:pt idx="368">
                  <c:v>77600.958751410042</c:v>
                </c:pt>
                <c:pt idx="369">
                  <c:v>74098.678973825314</c:v>
                </c:pt>
                <c:pt idx="370">
                  <c:v>70633.81227398332</c:v>
                </c:pt>
                <c:pt idx="371">
                  <c:v>67308.205363517118</c:v>
                </c:pt>
                <c:pt idx="372">
                  <c:v>64134.329268340924</c:v>
                </c:pt>
                <c:pt idx="373">
                  <c:v>61068.53539775488</c:v>
                </c:pt>
                <c:pt idx="374">
                  <c:v>58154.472342458859</c:v>
                </c:pt>
                <c:pt idx="375">
                  <c:v>55327.706468562581</c:v>
                </c:pt>
                <c:pt idx="376">
                  <c:v>52638.121879723032</c:v>
                </c:pt>
                <c:pt idx="377">
                  <c:v>50050.384002516505</c:v>
                </c:pt>
                <c:pt idx="378">
                  <c:v>47589.43488877151</c:v>
                </c:pt>
                <c:pt idx="379">
                  <c:v>45207.468939150087</c:v>
                </c:pt>
                <c:pt idx="380">
                  <c:v>42989.704830732931</c:v>
                </c:pt>
                <c:pt idx="381">
                  <c:v>40809.353800058518</c:v>
                </c:pt>
                <c:pt idx="382">
                  <c:v>38728.770976698092</c:v>
                </c:pt>
                <c:pt idx="383">
                  <c:v>36781.21242975632</c:v>
                </c:pt>
                <c:pt idx="384">
                  <c:v>34925.108072852359</c:v>
                </c:pt>
                <c:pt idx="385">
                  <c:v>33152.143888710059</c:v>
                </c:pt>
                <c:pt idx="386">
                  <c:v>31451.927355734209</c:v>
                </c:pt>
                <c:pt idx="387">
                  <c:v>29872.264073262759</c:v>
                </c:pt>
                <c:pt idx="388">
                  <c:v>28327.935364215013</c:v>
                </c:pt>
                <c:pt idx="389">
                  <c:v>26856.354306333713</c:v>
                </c:pt>
                <c:pt idx="390">
                  <c:v>25484.541455766401</c:v>
                </c:pt>
                <c:pt idx="391">
                  <c:v>24195.868777960743</c:v>
                </c:pt>
                <c:pt idx="392">
                  <c:v>23019.435333383321</c:v>
                </c:pt>
                <c:pt idx="393">
                  <c:v>21861.708427677269</c:v>
                </c:pt>
                <c:pt idx="394">
                  <c:v>20772.36431406768</c:v>
                </c:pt>
                <c:pt idx="395">
                  <c:v>19755.352150760733</c:v>
                </c:pt>
                <c:pt idx="396">
                  <c:v>18809.840536028809</c:v>
                </c:pt>
                <c:pt idx="397">
                  <c:v>17894.46723392298</c:v>
                </c:pt>
                <c:pt idx="398">
                  <c:v>17009.024394011351</c:v>
                </c:pt>
                <c:pt idx="399">
                  <c:v>16203.811820814719</c:v>
                </c:pt>
                <c:pt idx="400">
                  <c:v>15464.279984099796</c:v>
                </c:pt>
                <c:pt idx="401">
                  <c:v>14743.246835824339</c:v>
                </c:pt>
                <c:pt idx="402">
                  <c:v>14062.536671338286</c:v>
                </c:pt>
                <c:pt idx="403">
                  <c:v>13397.830990108851</c:v>
                </c:pt>
                <c:pt idx="404">
                  <c:v>12807.535763501099</c:v>
                </c:pt>
                <c:pt idx="405">
                  <c:v>12226.593806329032</c:v>
                </c:pt>
                <c:pt idx="406">
                  <c:v>11674.127358327834</c:v>
                </c:pt>
                <c:pt idx="407">
                  <c:v>11158.450436773666</c:v>
                </c:pt>
                <c:pt idx="408">
                  <c:v>10670.625473094653</c:v>
                </c:pt>
                <c:pt idx="409">
                  <c:v>10227.072651411221</c:v>
                </c:pt>
                <c:pt idx="410">
                  <c:v>9785.598334046832</c:v>
                </c:pt>
                <c:pt idx="411">
                  <c:v>9374.8858806042535</c:v>
                </c:pt>
                <c:pt idx="412">
                  <c:v>8977.4758548035425</c:v>
                </c:pt>
                <c:pt idx="413">
                  <c:v>8593.9918079404069</c:v>
                </c:pt>
                <c:pt idx="414">
                  <c:v>8235.8655137695769</c:v>
                </c:pt>
                <c:pt idx="415">
                  <c:v>7872.542958801143</c:v>
                </c:pt>
                <c:pt idx="416">
                  <c:v>7580.9288028396377</c:v>
                </c:pt>
                <c:pt idx="417">
                  <c:v>7285.5733391038557</c:v>
                </c:pt>
                <c:pt idx="418">
                  <c:v>6989.3864736404594</c:v>
                </c:pt>
                <c:pt idx="419">
                  <c:v>6672.2067145547444</c:v>
                </c:pt>
                <c:pt idx="420">
                  <c:v>6405.9503112855427</c:v>
                </c:pt>
                <c:pt idx="421">
                  <c:v>6160.894652070564</c:v>
                </c:pt>
                <c:pt idx="422">
                  <c:v>5933.5062795674366</c:v>
                </c:pt>
                <c:pt idx="423">
                  <c:v>5711.3141678619131</c:v>
                </c:pt>
                <c:pt idx="424">
                  <c:v>5500.3459794792125</c:v>
                </c:pt>
                <c:pt idx="425">
                  <c:v>5296.6525562131574</c:v>
                </c:pt>
                <c:pt idx="426">
                  <c:v>5099.4024963361298</c:v>
                </c:pt>
                <c:pt idx="427">
                  <c:v>4931.459347357586</c:v>
                </c:pt>
                <c:pt idx="428">
                  <c:v>4731.7150822977092</c:v>
                </c:pt>
                <c:pt idx="429">
                  <c:v>4577.4900618248384</c:v>
                </c:pt>
                <c:pt idx="430">
                  <c:v>4385.8519636092224</c:v>
                </c:pt>
                <c:pt idx="431">
                  <c:v>4251.580584599149</c:v>
                </c:pt>
                <c:pt idx="432">
                  <c:v>4110.6579917681438</c:v>
                </c:pt>
                <c:pt idx="433">
                  <c:v>3968.2804459138088</c:v>
                </c:pt>
                <c:pt idx="434">
                  <c:v>3834.4247677675435</c:v>
                </c:pt>
                <c:pt idx="435">
                  <c:v>3677.2898412480154</c:v>
                </c:pt>
                <c:pt idx="436">
                  <c:v>3558.8150950626564</c:v>
                </c:pt>
                <c:pt idx="437">
                  <c:v>3428.2850238268575</c:v>
                </c:pt>
                <c:pt idx="438">
                  <c:v>3296.7157004315377</c:v>
                </c:pt>
                <c:pt idx="439">
                  <c:v>3213.1598268060743</c:v>
                </c:pt>
                <c:pt idx="440">
                  <c:v>3084.9161103212209</c:v>
                </c:pt>
                <c:pt idx="441">
                  <c:v>2975.3789327077402</c:v>
                </c:pt>
                <c:pt idx="442">
                  <c:v>2872.7008193470956</c:v>
                </c:pt>
                <c:pt idx="443">
                  <c:v>2792.4705526320981</c:v>
                </c:pt>
                <c:pt idx="444">
                  <c:v>2677.1135629253017</c:v>
                </c:pt>
                <c:pt idx="445">
                  <c:v>2583.3730181365354</c:v>
                </c:pt>
                <c:pt idx="446">
                  <c:v>2490.6717255072895</c:v>
                </c:pt>
                <c:pt idx="447">
                  <c:v>2401.2960397885099</c:v>
                </c:pt>
                <c:pt idx="448">
                  <c:v>2337.4859571939392</c:v>
                </c:pt>
                <c:pt idx="449">
                  <c:v>2250.1887757942013</c:v>
                </c:pt>
                <c:pt idx="450">
                  <c:v>2153.3304745268729</c:v>
                </c:pt>
                <c:pt idx="451">
                  <c:v>2074.5551608352048</c:v>
                </c:pt>
                <c:pt idx="452">
                  <c:v>2024.1722161416415</c:v>
                </c:pt>
                <c:pt idx="453">
                  <c:v>1936.7711095259513</c:v>
                </c:pt>
                <c:pt idx="454">
                  <c:v>1859.6793843327064</c:v>
                </c:pt>
                <c:pt idx="455">
                  <c:v>1812.6844016791808</c:v>
                </c:pt>
                <c:pt idx="456">
                  <c:v>1739.7496851240185</c:v>
                </c:pt>
                <c:pt idx="457">
                  <c:v>1692.1935063043518</c:v>
                </c:pt>
                <c:pt idx="458">
                  <c:v>1623.9562095102231</c:v>
                </c:pt>
                <c:pt idx="459">
                  <c:v>1548.9637736792101</c:v>
                </c:pt>
                <c:pt idx="460">
                  <c:v>1496.5023246666055</c:v>
                </c:pt>
                <c:pt idx="461">
                  <c:v>1437.306521660307</c:v>
                </c:pt>
                <c:pt idx="462">
                  <c:v>1396.3184164888107</c:v>
                </c:pt>
                <c:pt idx="463">
                  <c:v>1312.0974214812541</c:v>
                </c:pt>
                <c:pt idx="464">
                  <c:v>1278.4464365559741</c:v>
                </c:pt>
                <c:pt idx="465">
                  <c:v>1210.791120971177</c:v>
                </c:pt>
                <c:pt idx="466">
                  <c:v>1183.521144305354</c:v>
                </c:pt>
                <c:pt idx="467">
                  <c:v>1122.4339023687278</c:v>
                </c:pt>
                <c:pt idx="468">
                  <c:v>1072.6121538413058</c:v>
                </c:pt>
                <c:pt idx="469">
                  <c:v>1045.3629622186734</c:v>
                </c:pt>
                <c:pt idx="470">
                  <c:v>1006.4533613662186</c:v>
                </c:pt>
                <c:pt idx="471">
                  <c:v>936.88582180790354</c:v>
                </c:pt>
                <c:pt idx="472">
                  <c:v>894.79610934731545</c:v>
                </c:pt>
                <c:pt idx="473">
                  <c:v>851.91656524549171</c:v>
                </c:pt>
                <c:pt idx="474">
                  <c:v>810.76217972847235</c:v>
                </c:pt>
                <c:pt idx="475">
                  <c:v>775.80173708219627</c:v>
                </c:pt>
                <c:pt idx="476">
                  <c:v>724.10933466763709</c:v>
                </c:pt>
                <c:pt idx="477">
                  <c:v>676.53237080477982</c:v>
                </c:pt>
                <c:pt idx="478">
                  <c:v>647.41252529501003</c:v>
                </c:pt>
                <c:pt idx="479">
                  <c:v>600.04341186405691</c:v>
                </c:pt>
                <c:pt idx="480">
                  <c:v>593.26748778398201</c:v>
                </c:pt>
                <c:pt idx="481">
                  <c:v>538.00005794067158</c:v>
                </c:pt>
                <c:pt idx="482">
                  <c:v>503.22668068310929</c:v>
                </c:pt>
                <c:pt idx="483">
                  <c:v>478.59640450246889</c:v>
                </c:pt>
                <c:pt idx="484">
                  <c:v>458.85061347157574</c:v>
                </c:pt>
                <c:pt idx="485">
                  <c:v>409.04964998734425</c:v>
                </c:pt>
                <c:pt idx="486">
                  <c:v>384.79350458413126</c:v>
                </c:pt>
                <c:pt idx="487">
                  <c:v>368.43567559327556</c:v>
                </c:pt>
                <c:pt idx="488">
                  <c:v>344.94857678810797</c:v>
                </c:pt>
                <c:pt idx="489">
                  <c:v>288.37168922380152</c:v>
                </c:pt>
                <c:pt idx="490">
                  <c:v>261.10171255797854</c:v>
                </c:pt>
                <c:pt idx="491">
                  <c:v>226.14126991170249</c:v>
                </c:pt>
                <c:pt idx="492">
                  <c:v>195.87616852214092</c:v>
                </c:pt>
                <c:pt idx="493">
                  <c:v>150.38394449128216</c:v>
                </c:pt>
                <c:pt idx="494">
                  <c:v>130.8335328663789</c:v>
                </c:pt>
                <c:pt idx="495">
                  <c:v>109.21708794834852</c:v>
                </c:pt>
                <c:pt idx="496">
                  <c:v>87.598564525999109</c:v>
                </c:pt>
                <c:pt idx="497">
                  <c:v>64.664347869696471</c:v>
                </c:pt>
                <c:pt idx="498">
                  <c:v>58.272947088644223</c:v>
                </c:pt>
                <c:pt idx="499">
                  <c:v>9.7749979620197198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84D-457C-A380-0C70EE1BC746}"/>
            </c:ext>
          </c:extLst>
        </c:ser>
        <c:ser>
          <c:idx val="8"/>
          <c:order val="7"/>
          <c:tx>
            <c:strRef>
              <c:f>origin!$I$1</c:f>
              <c:strCache>
                <c:ptCount val="1"/>
                <c:pt idx="0">
                  <c:v>zea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origin!$I$2:$I$1251</c:f>
              <c:numCache>
                <c:formatCode>General</c:formatCode>
                <c:ptCount val="1250"/>
                <c:pt idx="0">
                  <c:v>2289.2895419987594</c:v>
                </c:pt>
                <c:pt idx="1">
                  <c:v>2289.5697540058245</c:v>
                </c:pt>
                <c:pt idx="2">
                  <c:v>2281.3190483444168</c:v>
                </c:pt>
                <c:pt idx="3">
                  <c:v>2281.1789423408845</c:v>
                </c:pt>
                <c:pt idx="4">
                  <c:v>2284.6660324578329</c:v>
                </c:pt>
                <c:pt idx="5">
                  <c:v>2293.0568441227729</c:v>
                </c:pt>
                <c:pt idx="6">
                  <c:v>2301.4320889617356</c:v>
                </c:pt>
                <c:pt idx="7">
                  <c:v>2307.1764488157937</c:v>
                </c:pt>
                <c:pt idx="8">
                  <c:v>2307.8769788334557</c:v>
                </c:pt>
                <c:pt idx="9">
                  <c:v>2311.3796380612521</c:v>
                </c:pt>
                <c:pt idx="10">
                  <c:v>2326.0440976575546</c:v>
                </c:pt>
                <c:pt idx="11">
                  <c:v>2331.8351602744137</c:v>
                </c:pt>
                <c:pt idx="12">
                  <c:v>2329.3132453562162</c:v>
                </c:pt>
                <c:pt idx="13">
                  <c:v>2333.407464534966</c:v>
                </c:pt>
                <c:pt idx="14">
                  <c:v>2350.1268159911974</c:v>
                </c:pt>
                <c:pt idx="15">
                  <c:v>2359.3894018990277</c:v>
                </c:pt>
                <c:pt idx="16">
                  <c:v>2371.1738981553135</c:v>
                </c:pt>
                <c:pt idx="17">
                  <c:v>2386.0251688028211</c:v>
                </c:pt>
                <c:pt idx="18">
                  <c:v>2395.7392063732023</c:v>
                </c:pt>
                <c:pt idx="19">
                  <c:v>2419.5105767629552</c:v>
                </c:pt>
                <c:pt idx="20">
                  <c:v>2433.536775930374</c:v>
                </c:pt>
                <c:pt idx="21">
                  <c:v>2441.6629424142257</c:v>
                </c:pt>
                <c:pt idx="22">
                  <c:v>2447.4695718570611</c:v>
                </c:pt>
                <c:pt idx="23">
                  <c:v>2472.8599492701678</c:v>
                </c:pt>
                <c:pt idx="24">
                  <c:v>2479.1802999643319</c:v>
                </c:pt>
                <c:pt idx="25">
                  <c:v>2492.5371027660417</c:v>
                </c:pt>
                <c:pt idx="26">
                  <c:v>2515.0475168391313</c:v>
                </c:pt>
                <c:pt idx="27">
                  <c:v>2528.7935017146142</c:v>
                </c:pt>
                <c:pt idx="28">
                  <c:v>2546.5091688761622</c:v>
                </c:pt>
                <c:pt idx="29">
                  <c:v>2561.5472460051324</c:v>
                </c:pt>
                <c:pt idx="30">
                  <c:v>2583.8241485490871</c:v>
                </c:pt>
                <c:pt idx="31">
                  <c:v>2600.5902050529903</c:v>
                </c:pt>
                <c:pt idx="32">
                  <c:v>2621.4349116247959</c:v>
                </c:pt>
                <c:pt idx="33">
                  <c:v>2649.9698975590086</c:v>
                </c:pt>
                <c:pt idx="34">
                  <c:v>2682.9260151569665</c:v>
                </c:pt>
                <c:pt idx="35">
                  <c:v>2708.7522796915182</c:v>
                </c:pt>
                <c:pt idx="36">
                  <c:v>2724.8489398297124</c:v>
                </c:pt>
                <c:pt idx="37">
                  <c:v>2748.153289446067</c:v>
                </c:pt>
                <c:pt idx="38">
                  <c:v>2778.8677064177627</c:v>
                </c:pt>
                <c:pt idx="39">
                  <c:v>2810.1114137516356</c:v>
                </c:pt>
                <c:pt idx="40">
                  <c:v>2834.8479639098809</c:v>
                </c:pt>
                <c:pt idx="41">
                  <c:v>2870.1858881376329</c:v>
                </c:pt>
                <c:pt idx="42">
                  <c:v>2896.1833946125421</c:v>
                </c:pt>
                <c:pt idx="43">
                  <c:v>2928.6880582630779</c:v>
                </c:pt>
                <c:pt idx="44">
                  <c:v>2967.7932891845849</c:v>
                </c:pt>
                <c:pt idx="45">
                  <c:v>3010.7592254708361</c:v>
                </c:pt>
                <c:pt idx="46">
                  <c:v>3046.5486036460097</c:v>
                </c:pt>
                <c:pt idx="47">
                  <c:v>3080.9680554378124</c:v>
                </c:pt>
                <c:pt idx="48">
                  <c:v>3129.5382432897181</c:v>
                </c:pt>
                <c:pt idx="49">
                  <c:v>3167.475921135293</c:v>
                </c:pt>
                <c:pt idx="50">
                  <c:v>3219.2374202711057</c:v>
                </c:pt>
                <c:pt idx="51">
                  <c:v>3266.4532485656164</c:v>
                </c:pt>
                <c:pt idx="52">
                  <c:v>3317.0471946254966</c:v>
                </c:pt>
                <c:pt idx="53">
                  <c:v>3373.9926273163651</c:v>
                </c:pt>
                <c:pt idx="54">
                  <c:v>3420.5390592451672</c:v>
                </c:pt>
                <c:pt idx="55">
                  <c:v>3472.4095307325588</c:v>
                </c:pt>
                <c:pt idx="56">
                  <c:v>3524.2955690459266</c:v>
                </c:pt>
                <c:pt idx="57">
                  <c:v>3582.6109304050378</c:v>
                </c:pt>
                <c:pt idx="58">
                  <c:v>3641.3621788855939</c:v>
                </c:pt>
                <c:pt idx="59">
                  <c:v>3706.86966518176</c:v>
                </c:pt>
                <c:pt idx="60">
                  <c:v>3765.7298837290241</c:v>
                </c:pt>
                <c:pt idx="61">
                  <c:v>3830.4122985451008</c:v>
                </c:pt>
                <c:pt idx="62">
                  <c:v>3891.716595595808</c:v>
                </c:pt>
                <c:pt idx="63">
                  <c:v>3960.4776604797871</c:v>
                </c:pt>
                <c:pt idx="64">
                  <c:v>4023.7901466276212</c:v>
                </c:pt>
                <c:pt idx="65">
                  <c:v>4092.9870986330461</c:v>
                </c:pt>
                <c:pt idx="66">
                  <c:v>4165.593304340664</c:v>
                </c:pt>
                <c:pt idx="67">
                  <c:v>4235.584191889353</c:v>
                </c:pt>
                <c:pt idx="68">
                  <c:v>4300.9360053560094</c:v>
                </c:pt>
                <c:pt idx="69">
                  <c:v>4378.4926330895487</c:v>
                </c:pt>
                <c:pt idx="70">
                  <c:v>4464.5801807764319</c:v>
                </c:pt>
                <c:pt idx="71">
                  <c:v>4535.1470614500986</c:v>
                </c:pt>
                <c:pt idx="72">
                  <c:v>4609.4501083109544</c:v>
                </c:pt>
                <c:pt idx="73">
                  <c:v>4684.9207105326132</c:v>
                </c:pt>
                <c:pt idx="74">
                  <c:v>4757.1532987075634</c:v>
                </c:pt>
                <c:pt idx="75">
                  <c:v>4830.631278658072</c:v>
                </c:pt>
                <c:pt idx="76">
                  <c:v>4903.9535812093291</c:v>
                </c:pt>
                <c:pt idx="77">
                  <c:v>4983.814181442779</c:v>
                </c:pt>
                <c:pt idx="78">
                  <c:v>5054.3343593536447</c:v>
                </c:pt>
                <c:pt idx="79">
                  <c:v>5135.2846739634015</c:v>
                </c:pt>
                <c:pt idx="80">
                  <c:v>5206.5832205915549</c:v>
                </c:pt>
                <c:pt idx="81">
                  <c:v>5289.0902726358881</c:v>
                </c:pt>
                <c:pt idx="82">
                  <c:v>5367.8611562081596</c:v>
                </c:pt>
                <c:pt idx="83">
                  <c:v>5445.542325404127</c:v>
                </c:pt>
                <c:pt idx="84">
                  <c:v>5530.073133371563</c:v>
                </c:pt>
                <c:pt idx="85">
                  <c:v>5608.0656482265476</c:v>
                </c:pt>
                <c:pt idx="86">
                  <c:v>5682.9446904972519</c:v>
                </c:pt>
                <c:pt idx="87">
                  <c:v>5772.3013835979255</c:v>
                </c:pt>
                <c:pt idx="88">
                  <c:v>5850.9165943406897</c:v>
                </c:pt>
                <c:pt idx="89">
                  <c:v>5940.4289625557421</c:v>
                </c:pt>
                <c:pt idx="90">
                  <c:v>6024.181404090762</c:v>
                </c:pt>
                <c:pt idx="91">
                  <c:v>6111.8256869273509</c:v>
                </c:pt>
                <c:pt idx="92">
                  <c:v>6207.4093274814559</c:v>
                </c:pt>
                <c:pt idx="93">
                  <c:v>6299.5681475073925</c:v>
                </c:pt>
                <c:pt idx="94">
                  <c:v>6387.3681054583612</c:v>
                </c:pt>
                <c:pt idx="95">
                  <c:v>6489.8013870688083</c:v>
                </c:pt>
                <c:pt idx="96">
                  <c:v>6587.7201337747783</c:v>
                </c:pt>
                <c:pt idx="97">
                  <c:v>6698.8711441049018</c:v>
                </c:pt>
                <c:pt idx="98">
                  <c:v>6804.2622277549917</c:v>
                </c:pt>
                <c:pt idx="99">
                  <c:v>6912.6111111598539</c:v>
                </c:pt>
                <c:pt idx="100">
                  <c:v>7016.4454573753674</c:v>
                </c:pt>
                <c:pt idx="101">
                  <c:v>7139.4276667245786</c:v>
                </c:pt>
                <c:pt idx="102">
                  <c:v>7263.4995904500956</c:v>
                </c:pt>
                <c:pt idx="103">
                  <c:v>7383.6796751589154</c:v>
                </c:pt>
                <c:pt idx="104">
                  <c:v>7503.0813888655757</c:v>
                </c:pt>
                <c:pt idx="105">
                  <c:v>7632.9132392711272</c:v>
                </c:pt>
                <c:pt idx="106">
                  <c:v>7761.8110504147526</c:v>
                </c:pt>
                <c:pt idx="107">
                  <c:v>7899.8936064817117</c:v>
                </c:pt>
                <c:pt idx="108">
                  <c:v>8038.9102040954685</c:v>
                </c:pt>
                <c:pt idx="109">
                  <c:v>8173.8792875781464</c:v>
                </c:pt>
                <c:pt idx="110">
                  <c:v>8305.5792233621651</c:v>
                </c:pt>
                <c:pt idx="111">
                  <c:v>8446.4639063543855</c:v>
                </c:pt>
                <c:pt idx="112">
                  <c:v>8582.9897249867699</c:v>
                </c:pt>
                <c:pt idx="113">
                  <c:v>8723.2517143760815</c:v>
                </c:pt>
                <c:pt idx="114">
                  <c:v>8865.2261117446105</c:v>
                </c:pt>
                <c:pt idx="115">
                  <c:v>9014.5171732277504</c:v>
                </c:pt>
                <c:pt idx="116">
                  <c:v>9159.9163934093176</c:v>
                </c:pt>
                <c:pt idx="117">
                  <c:v>9299.4000140813441</c:v>
                </c:pt>
                <c:pt idx="118">
                  <c:v>9443.2424968283376</c:v>
                </c:pt>
                <c:pt idx="119">
                  <c:v>9590.1984521596132</c:v>
                </c:pt>
                <c:pt idx="120">
                  <c:v>9731.7058310396133</c:v>
                </c:pt>
                <c:pt idx="121">
                  <c:v>9870.4110829943529</c:v>
                </c:pt>
                <c:pt idx="122">
                  <c:v>10006.002860079938</c:v>
                </c:pt>
                <c:pt idx="123">
                  <c:v>10150.935057203236</c:v>
                </c:pt>
                <c:pt idx="124">
                  <c:v>10284.50307836572</c:v>
                </c:pt>
                <c:pt idx="125">
                  <c:v>10423.675351093856</c:v>
                </c:pt>
                <c:pt idx="126">
                  <c:v>10555.063938933985</c:v>
                </c:pt>
                <c:pt idx="127">
                  <c:v>10698.906421680978</c:v>
                </c:pt>
                <c:pt idx="128">
                  <c:v>10829.049620030419</c:v>
                </c:pt>
                <c:pt idx="129">
                  <c:v>10971.802386116235</c:v>
                </c:pt>
                <c:pt idx="130">
                  <c:v>11103.190976241234</c:v>
                </c:pt>
                <c:pt idx="131">
                  <c:v>11244.698352836363</c:v>
                </c:pt>
                <c:pt idx="132">
                  <c:v>11375.152899129693</c:v>
                </c:pt>
                <c:pt idx="133">
                  <c:v>11505.918793366913</c:v>
                </c:pt>
                <c:pt idx="134">
                  <c:v>11630.61341298021</c:v>
                </c:pt>
                <c:pt idx="135">
                  <c:v>11759.822569782855</c:v>
                </c:pt>
                <c:pt idx="136">
                  <c:v>11888.097682753829</c:v>
                </c:pt>
                <c:pt idx="137">
                  <c:v>12021.510028801933</c:v>
                </c:pt>
                <c:pt idx="138">
                  <c:v>12146.671671473498</c:v>
                </c:pt>
                <c:pt idx="139">
                  <c:v>12283.041817276371</c:v>
                </c:pt>
                <c:pt idx="140">
                  <c:v>12417.388204871271</c:v>
                </c:pt>
                <c:pt idx="141">
                  <c:v>12545.818992956629</c:v>
                </c:pt>
                <c:pt idx="142">
                  <c:v>12671.6033292311</c:v>
                </c:pt>
                <c:pt idx="143">
                  <c:v>12803.925958618025</c:v>
                </c:pt>
                <c:pt idx="144">
                  <c:v>12941.541493911585</c:v>
                </c:pt>
                <c:pt idx="145">
                  <c:v>13072.618736092696</c:v>
                </c:pt>
                <c:pt idx="146">
                  <c:v>13208.98888189557</c:v>
                </c:pt>
                <c:pt idx="147">
                  <c:v>13345.981721301352</c:v>
                </c:pt>
                <c:pt idx="148">
                  <c:v>13487.489100181352</c:v>
                </c:pt>
                <c:pt idx="149">
                  <c:v>13629.93052060815</c:v>
                </c:pt>
                <c:pt idx="150">
                  <c:v>13769.725486939195</c:v>
                </c:pt>
                <c:pt idx="151">
                  <c:v>13919.327896366223</c:v>
                </c:pt>
                <c:pt idx="152">
                  <c:v>14071.265409660242</c:v>
                </c:pt>
                <c:pt idx="153">
                  <c:v>14221.490514975048</c:v>
                </c:pt>
                <c:pt idx="154">
                  <c:v>14382.768448306784</c:v>
                </c:pt>
                <c:pt idx="155">
                  <c:v>14551.20737292362</c:v>
                </c:pt>
                <c:pt idx="156">
                  <c:v>14720.736014201633</c:v>
                </c:pt>
                <c:pt idx="157">
                  <c:v>14894.156496781214</c:v>
                </c:pt>
                <c:pt idx="158">
                  <c:v>15075.049316304916</c:v>
                </c:pt>
                <c:pt idx="159">
                  <c:v>15261.079366620872</c:v>
                </c:pt>
                <c:pt idx="160">
                  <c:v>15445.552681787127</c:v>
                </c:pt>
                <c:pt idx="161">
                  <c:v>15649.173857802203</c:v>
                </c:pt>
                <c:pt idx="162">
                  <c:v>15842.520572232774</c:v>
                </c:pt>
                <c:pt idx="163">
                  <c:v>16041.160190285103</c:v>
                </c:pt>
                <c:pt idx="164">
                  <c:v>16265.174621209435</c:v>
                </c:pt>
                <c:pt idx="165">
                  <c:v>16480.626998528474</c:v>
                </c:pt>
                <c:pt idx="166">
                  <c:v>16697.169090223815</c:v>
                </c:pt>
                <c:pt idx="167">
                  <c:v>16913.71118191916</c:v>
                </c:pt>
                <c:pt idx="168">
                  <c:v>17144.419581070324</c:v>
                </c:pt>
                <c:pt idx="169">
                  <c:v>17374.19393638982</c:v>
                </c:pt>
                <c:pt idx="170">
                  <c:v>17620.002682258735</c:v>
                </c:pt>
                <c:pt idx="171">
                  <c:v>17855.69263708777</c:v>
                </c:pt>
                <c:pt idx="172">
                  <c:v>18095.274435503252</c:v>
                </c:pt>
                <c:pt idx="173">
                  <c:v>18319.911557745621</c:v>
                </c:pt>
                <c:pt idx="174">
                  <c:v>18552.799387934272</c:v>
                </c:pt>
                <c:pt idx="175">
                  <c:v>18784.286153517853</c:v>
                </c:pt>
                <c:pt idx="176">
                  <c:v>19016.395614989215</c:v>
                </c:pt>
                <c:pt idx="177">
                  <c:v>19250.373159554169</c:v>
                </c:pt>
                <c:pt idx="178">
                  <c:v>19489.64361002576</c:v>
                </c:pt>
                <c:pt idx="179">
                  <c:v>19716.304492760974</c:v>
                </c:pt>
                <c:pt idx="180">
                  <c:v>19934.403321890895</c:v>
                </c:pt>
                <c:pt idx="181">
                  <c:v>20142.227689436299</c:v>
                </c:pt>
                <c:pt idx="182">
                  <c:v>20350.830423414125</c:v>
                </c:pt>
                <c:pt idx="183">
                  <c:v>20555.696988919892</c:v>
                </c:pt>
                <c:pt idx="184">
                  <c:v>20756.360367465066</c:v>
                </c:pt>
                <c:pt idx="185">
                  <c:v>20954.065943970603</c:v>
                </c:pt>
                <c:pt idx="186">
                  <c:v>21149.125068665257</c:v>
                </c:pt>
                <c:pt idx="187">
                  <c:v>21333.287035887621</c:v>
                </c:pt>
                <c:pt idx="188">
                  <c:v>21506.240497693801</c:v>
                </c:pt>
                <c:pt idx="189">
                  <c:v>21680.283673876293</c:v>
                </c:pt>
                <c:pt idx="190">
                  <c:v>21858.06301853084</c:v>
                </c:pt>
                <c:pt idx="191">
                  <c:v>22019.340954147447</c:v>
                </c:pt>
                <c:pt idx="192">
                  <c:v>22169.72173229176</c:v>
                </c:pt>
                <c:pt idx="193">
                  <c:v>22307.337267585324</c:v>
                </c:pt>
                <c:pt idx="194">
                  <c:v>22446.353867483951</c:v>
                </c:pt>
                <c:pt idx="195">
                  <c:v>22581.634296625649</c:v>
                </c:pt>
                <c:pt idx="196">
                  <c:v>22702.437074937374</c:v>
                </c:pt>
                <c:pt idx="197">
                  <c:v>22823.7068740225</c:v>
                </c:pt>
                <c:pt idx="198">
                  <c:v>22939.528094371482</c:v>
                </c:pt>
                <c:pt idx="199">
                  <c:v>23040.715986491243</c:v>
                </c:pt>
                <c:pt idx="200">
                  <c:v>23145.951397311823</c:v>
                </c:pt>
                <c:pt idx="201">
                  <c:v>23236.242131959294</c:v>
                </c:pt>
                <c:pt idx="202">
                  <c:v>23339.298111742388</c:v>
                </c:pt>
                <c:pt idx="203">
                  <c:v>23424.295940483225</c:v>
                </c:pt>
                <c:pt idx="204">
                  <c:v>23504.934909433963</c:v>
                </c:pt>
                <c:pt idx="205">
                  <c:v>23588.687350968983</c:v>
                </c:pt>
                <c:pt idx="206">
                  <c:v>23666.835538653479</c:v>
                </c:pt>
                <c:pt idx="207">
                  <c:v>23747.474507604213</c:v>
                </c:pt>
                <c:pt idx="208">
                  <c:v>23825.000001685799</c:v>
                </c:pt>
                <c:pt idx="209">
                  <c:v>23913.111305295788</c:v>
                </c:pt>
                <c:pt idx="210">
                  <c:v>23990.169778603977</c:v>
                </c:pt>
                <c:pt idx="211">
                  <c:v>24064.737472930792</c:v>
                </c:pt>
                <c:pt idx="212">
                  <c:v>24149.112608068717</c:v>
                </c:pt>
                <c:pt idx="213">
                  <c:v>24235.35582858511</c:v>
                </c:pt>
                <c:pt idx="214">
                  <c:v>24326.580607064247</c:v>
                </c:pt>
                <c:pt idx="215">
                  <c:v>24422.475595562246</c:v>
                </c:pt>
                <c:pt idx="216">
                  <c:v>24522.885121249587</c:v>
                </c:pt>
                <c:pt idx="217">
                  <c:v>24625.007057201019</c:v>
                </c:pt>
                <c:pt idx="218">
                  <c:v>24739.738560888818</c:v>
                </c:pt>
                <c:pt idx="219">
                  <c:v>24863.654811784829</c:v>
                </c:pt>
                <c:pt idx="220">
                  <c:v>24993.01964141698</c:v>
                </c:pt>
                <c:pt idx="221">
                  <c:v>25123.318514880801</c:v>
                </c:pt>
                <c:pt idx="222">
                  <c:v>25270.118797382569</c:v>
                </c:pt>
                <c:pt idx="223">
                  <c:v>25429.839995564595</c:v>
                </c:pt>
                <c:pt idx="224">
                  <c:v>25587.537435538652</c:v>
                </c:pt>
                <c:pt idx="225">
                  <c:v>25757.377424760554</c:v>
                </c:pt>
                <c:pt idx="226">
                  <c:v>25938.425917113764</c:v>
                </c:pt>
                <c:pt idx="227">
                  <c:v>26122.276536392241</c:v>
                </c:pt>
                <c:pt idx="228">
                  <c:v>26311.108713633457</c:v>
                </c:pt>
                <c:pt idx="229">
                  <c:v>26519.400101952266</c:v>
                </c:pt>
                <c:pt idx="230">
                  <c:v>26728.936877476888</c:v>
                </c:pt>
                <c:pt idx="231">
                  <c:v>26950.927550193246</c:v>
                </c:pt>
                <c:pt idx="232">
                  <c:v>27179.456516022055</c:v>
                </c:pt>
                <c:pt idx="233">
                  <c:v>27420.28370392822</c:v>
                </c:pt>
                <c:pt idx="234">
                  <c:v>27655.039617210467</c:v>
                </c:pt>
                <c:pt idx="235">
                  <c:v>27895.244109228854</c:v>
                </c:pt>
                <c:pt idx="236">
                  <c:v>28149.303558474305</c:v>
                </c:pt>
                <c:pt idx="237">
                  <c:v>28393.399894079132</c:v>
                </c:pt>
                <c:pt idx="238">
                  <c:v>28646.213953833892</c:v>
                </c:pt>
                <c:pt idx="239">
                  <c:v>28903.542553062871</c:v>
                </c:pt>
                <c:pt idx="240">
                  <c:v>29154.644202553551</c:v>
                </c:pt>
                <c:pt idx="241">
                  <c:v>29408.2366310256</c:v>
                </c:pt>
                <c:pt idx="242">
                  <c:v>29653.111335347719</c:v>
                </c:pt>
                <c:pt idx="243">
                  <c:v>29894.716889686304</c:v>
                </c:pt>
                <c:pt idx="244">
                  <c:v>30135.69975042198</c:v>
                </c:pt>
                <c:pt idx="245">
                  <c:v>30381.197148347004</c:v>
                </c:pt>
                <c:pt idx="246">
                  <c:v>30606.923989535419</c:v>
                </c:pt>
                <c:pt idx="247">
                  <c:v>30836.542669740535</c:v>
                </c:pt>
                <c:pt idx="248">
                  <c:v>31045.768099606143</c:v>
                </c:pt>
                <c:pt idx="249">
                  <c:v>31264.178276679944</c:v>
                </c:pt>
                <c:pt idx="250">
                  <c:v>31468.733496526696</c:v>
                </c:pt>
                <c:pt idx="251">
                  <c:v>31657.098652994515</c:v>
                </c:pt>
                <c:pt idx="252">
                  <c:v>31841.416293046386</c:v>
                </c:pt>
                <c:pt idx="253">
                  <c:v>32011.723300756821</c:v>
                </c:pt>
                <c:pt idx="254">
                  <c:v>32177.671446392284</c:v>
                </c:pt>
                <c:pt idx="255">
                  <c:v>32318.711804498882</c:v>
                </c:pt>
                <c:pt idx="256">
                  <c:v>32465.512087000643</c:v>
                </c:pt>
                <c:pt idx="257">
                  <c:v>32574.795011952308</c:v>
                </c:pt>
                <c:pt idx="258">
                  <c:v>32685.011978450759</c:v>
                </c:pt>
                <c:pt idx="259">
                  <c:v>32768.920095100162</c:v>
                </c:pt>
                <c:pt idx="260">
                  <c:v>32845.667220464456</c:v>
                </c:pt>
                <c:pt idx="261">
                  <c:v>32895.482797807053</c:v>
                </c:pt>
                <c:pt idx="262">
                  <c:v>32942.340577679737</c:v>
                </c:pt>
                <c:pt idx="263">
                  <c:v>32964.290565453826</c:v>
                </c:pt>
                <c:pt idx="264">
                  <c:v>32962.111134416351</c:v>
                </c:pt>
                <c:pt idx="265">
                  <c:v>32957.285249283108</c:v>
                </c:pt>
                <c:pt idx="266">
                  <c:v>32935.957955111931</c:v>
                </c:pt>
                <c:pt idx="267">
                  <c:v>32894.393083430747</c:v>
                </c:pt>
                <c:pt idx="268">
                  <c:v>32836.326798141868</c:v>
                </c:pt>
                <c:pt idx="269">
                  <c:v>32767.207682551201</c:v>
                </c:pt>
                <c:pt idx="270">
                  <c:v>32688.125453319914</c:v>
                </c:pt>
                <c:pt idx="271">
                  <c:v>32581.488980179136</c:v>
                </c:pt>
                <c:pt idx="272">
                  <c:v>32472.361728056989</c:v>
                </c:pt>
                <c:pt idx="273">
                  <c:v>32340.661792272971</c:v>
                </c:pt>
                <c:pt idx="274">
                  <c:v>32197.597678243263</c:v>
                </c:pt>
                <c:pt idx="275">
                  <c:v>32054.533564213561</c:v>
                </c:pt>
                <c:pt idx="276">
                  <c:v>31898.704207333099</c:v>
                </c:pt>
                <c:pt idx="277">
                  <c:v>31729.642589113355</c:v>
                </c:pt>
                <c:pt idx="278">
                  <c:v>31558.868558344653</c:v>
                </c:pt>
                <c:pt idx="279">
                  <c:v>31378.754107538243</c:v>
                </c:pt>
                <c:pt idx="280">
                  <c:v>31191.478667731601</c:v>
                </c:pt>
                <c:pt idx="281">
                  <c:v>30997.353584583747</c:v>
                </c:pt>
                <c:pt idx="282">
                  <c:v>30803.539849379773</c:v>
                </c:pt>
                <c:pt idx="283">
                  <c:v>30604.744556213063</c:v>
                </c:pt>
                <c:pt idx="284">
                  <c:v>30405.94926304635</c:v>
                </c:pt>
                <c:pt idx="285">
                  <c:v>30198.903266503105</c:v>
                </c:pt>
                <c:pt idx="286">
                  <c:v>30002.598752317765</c:v>
                </c:pt>
                <c:pt idx="287">
                  <c:v>29806.916934020202</c:v>
                </c:pt>
                <c:pt idx="288">
                  <c:v>29610.768092664373</c:v>
                </c:pt>
                <c:pt idx="289">
                  <c:v>29411.972799497664</c:v>
                </c:pt>
                <c:pt idx="290">
                  <c:v>29231.079979973962</c:v>
                </c:pt>
                <c:pt idx="291">
                  <c:v>29049.720139676858</c:v>
                </c:pt>
                <c:pt idx="292">
                  <c:v>28882.215256606822</c:v>
                </c:pt>
                <c:pt idx="293">
                  <c:v>28725.296185350056</c:v>
                </c:pt>
                <c:pt idx="294">
                  <c:v>28566.976049488221</c:v>
                </c:pt>
                <c:pt idx="295">
                  <c:v>28427.025410327667</c:v>
                </c:pt>
                <c:pt idx="296">
                  <c:v>28291.433630957214</c:v>
                </c:pt>
                <c:pt idx="297">
                  <c:v>28175.456737778717</c:v>
                </c:pt>
                <c:pt idx="298">
                  <c:v>28067.574875147257</c:v>
                </c:pt>
                <c:pt idx="299">
                  <c:v>27968.255066121092</c:v>
                </c:pt>
                <c:pt idx="300">
                  <c:v>27889.639857663198</c:v>
                </c:pt>
                <c:pt idx="301">
                  <c:v>27817.251594373869</c:v>
                </c:pt>
                <c:pt idx="302">
                  <c:v>27760.742046519576</c:v>
                </c:pt>
                <c:pt idx="303">
                  <c:v>27716.530720742634</c:v>
                </c:pt>
                <c:pt idx="304">
                  <c:v>27689.910520664816</c:v>
                </c:pt>
                <c:pt idx="305">
                  <c:v>27673.097763682985</c:v>
                </c:pt>
                <c:pt idx="306">
                  <c:v>27666.092447512263</c:v>
                </c:pt>
                <c:pt idx="307">
                  <c:v>27673.87613240027</c:v>
                </c:pt>
                <c:pt idx="308">
                  <c:v>27686.797048080538</c:v>
                </c:pt>
                <c:pt idx="309">
                  <c:v>27716.375047913123</c:v>
                </c:pt>
                <c:pt idx="310">
                  <c:v>27756.850205218001</c:v>
                </c:pt>
                <c:pt idx="311">
                  <c:v>27798.882099957456</c:v>
                </c:pt>
                <c:pt idx="312">
                  <c:v>27856.325689358549</c:v>
                </c:pt>
                <c:pt idx="313">
                  <c:v>27922.954023682974</c:v>
                </c:pt>
                <c:pt idx="314">
                  <c:v>27987.869950028187</c:v>
                </c:pt>
                <c:pt idx="315">
                  <c:v>28065.239771280267</c:v>
                </c:pt>
                <c:pt idx="316">
                  <c:v>28138.562076116392</c:v>
                </c:pt>
                <c:pt idx="317">
                  <c:v>28216.554590971376</c:v>
                </c:pt>
                <c:pt idx="318">
                  <c:v>28301.708094826594</c:v>
                </c:pt>
                <c:pt idx="319">
                  <c:v>28392.77719819135</c:v>
                </c:pt>
                <c:pt idx="320">
                  <c:v>28482.133893576894</c:v>
                </c:pt>
                <c:pt idx="321">
                  <c:v>28568.532786922795</c:v>
                </c:pt>
                <c:pt idx="322">
                  <c:v>28658.04515513785</c:v>
                </c:pt>
                <c:pt idx="323">
                  <c:v>28736.504690766236</c:v>
                </c:pt>
                <c:pt idx="324">
                  <c:v>28818.856067696186</c:v>
                </c:pt>
                <c:pt idx="325">
                  <c:v>28886.72979379617</c:v>
                </c:pt>
                <c:pt idx="326">
                  <c:v>28941.526931386379</c:v>
                </c:pt>
                <c:pt idx="327">
                  <c:v>28994.455983598124</c:v>
                </c:pt>
                <c:pt idx="328">
                  <c:v>29041.158088356435</c:v>
                </c:pt>
                <c:pt idx="329">
                  <c:v>29072.448498453108</c:v>
                </c:pt>
                <c:pt idx="330">
                  <c:v>29097.200613152458</c:v>
                </c:pt>
                <c:pt idx="331">
                  <c:v>29111.211245493902</c:v>
                </c:pt>
                <c:pt idx="332">
                  <c:v>29107.319401907462</c:v>
                </c:pt>
                <c:pt idx="333">
                  <c:v>29089.416928264451</c:v>
                </c:pt>
                <c:pt idx="334">
                  <c:v>29062.174034583724</c:v>
                </c:pt>
                <c:pt idx="335">
                  <c:v>29007.065551334497</c:v>
                </c:pt>
                <c:pt idx="336">
                  <c:v>28949.310613989517</c:v>
                </c:pt>
                <c:pt idx="337">
                  <c:v>28871.473774248912</c:v>
                </c:pt>
                <c:pt idx="338">
                  <c:v>28776.979848071114</c:v>
                </c:pt>
                <c:pt idx="339">
                  <c:v>28673.456849799488</c:v>
                </c:pt>
                <c:pt idx="340">
                  <c:v>28540.355849410404</c:v>
                </c:pt>
                <c:pt idx="341">
                  <c:v>28396.66904177779</c:v>
                </c:pt>
                <c:pt idx="342">
                  <c:v>28236.169474878472</c:v>
                </c:pt>
                <c:pt idx="343">
                  <c:v>28048.427012013559</c:v>
                </c:pt>
                <c:pt idx="344">
                  <c:v>27850.565762678518</c:v>
                </c:pt>
                <c:pt idx="345">
                  <c:v>27633.089627151505</c:v>
                </c:pt>
                <c:pt idx="346">
                  <c:v>27402.225555170833</c:v>
                </c:pt>
                <c:pt idx="347">
                  <c:v>27150.345536962865</c:v>
                </c:pt>
                <c:pt idx="348">
                  <c:v>26880.407372282381</c:v>
                </c:pt>
                <c:pt idx="349">
                  <c:v>26595.057510655388</c:v>
                </c:pt>
                <c:pt idx="350">
                  <c:v>26292.583546387541</c:v>
                </c:pt>
                <c:pt idx="351">
                  <c:v>25970.494695927726</c:v>
                </c:pt>
                <c:pt idx="352">
                  <c:v>25638.754077486312</c:v>
                </c:pt>
                <c:pt idx="353">
                  <c:v>25285.841839988094</c:v>
                </c:pt>
                <c:pt idx="354">
                  <c:v>24918.763295034056</c:v>
                </c:pt>
                <c:pt idx="355">
                  <c:v>24540.16489900482</c:v>
                </c:pt>
                <c:pt idx="356">
                  <c:v>24146.621829087344</c:v>
                </c:pt>
                <c:pt idx="357">
                  <c:v>23738.445433225519</c:v>
                </c:pt>
                <c:pt idx="358">
                  <c:v>23318.282163230229</c:v>
                </c:pt>
                <c:pt idx="359">
                  <c:v>22892.514641669281</c:v>
                </c:pt>
                <c:pt idx="360">
                  <c:v>22463.010951636275</c:v>
                </c:pt>
                <c:pt idx="361">
                  <c:v>22030.393786734119</c:v>
                </c:pt>
                <c:pt idx="362">
                  <c:v>21580.029823303328</c:v>
                </c:pt>
                <c:pt idx="363">
                  <c:v>21121.88217498453</c:v>
                </c:pt>
                <c:pt idx="364">
                  <c:v>20655.328145889944</c:v>
                </c:pt>
                <c:pt idx="365">
                  <c:v>20189.863835741409</c:v>
                </c:pt>
                <c:pt idx="366">
                  <c:v>19711.789955571629</c:v>
                </c:pt>
                <c:pt idx="367">
                  <c:v>19246.169970308711</c:v>
                </c:pt>
                <c:pt idx="368">
                  <c:v>18774.79006065063</c:v>
                </c:pt>
                <c:pt idx="369">
                  <c:v>18309.948444105001</c:v>
                </c:pt>
                <c:pt idx="370">
                  <c:v>17840.903636029041</c:v>
                </c:pt>
                <c:pt idx="371">
                  <c:v>17369.368051256584</c:v>
                </c:pt>
                <c:pt idx="372">
                  <c:v>16898.766510315792</c:v>
                </c:pt>
                <c:pt idx="373">
                  <c:v>16423.339081956889</c:v>
                </c:pt>
                <c:pt idx="374">
                  <c:v>15955.695338485997</c:v>
                </c:pt>
                <c:pt idx="375">
                  <c:v>15500.505492206843</c:v>
                </c:pt>
                <c:pt idx="376">
                  <c:v>15044.84862286942</c:v>
                </c:pt>
                <c:pt idx="377">
                  <c:v>14587.167995324022</c:v>
                </c:pt>
                <c:pt idx="378">
                  <c:v>14129.798715722512</c:v>
                </c:pt>
                <c:pt idx="379">
                  <c:v>13686.440066177573</c:v>
                </c:pt>
                <c:pt idx="380">
                  <c:v>13245.727870728389</c:v>
                </c:pt>
                <c:pt idx="381">
                  <c:v>12803.925958618025</c:v>
                </c:pt>
                <c:pt idx="382">
                  <c:v>12373.643899867731</c:v>
                </c:pt>
                <c:pt idx="383">
                  <c:v>11958.617862949566</c:v>
                </c:pt>
                <c:pt idx="384">
                  <c:v>11546.549623501302</c:v>
                </c:pt>
                <c:pt idx="385">
                  <c:v>11141.642375338137</c:v>
                </c:pt>
                <c:pt idx="386">
                  <c:v>10736.268104116703</c:v>
                </c:pt>
                <c:pt idx="387">
                  <c:v>10341.479644708541</c:v>
                </c:pt>
                <c:pt idx="388">
                  <c:v>9960.5461448123115</c:v>
                </c:pt>
                <c:pt idx="389">
                  <c:v>9578.0559051966356</c:v>
                </c:pt>
                <c:pt idx="390">
                  <c:v>9212.0670769037752</c:v>
                </c:pt>
                <c:pt idx="391">
                  <c:v>8861.4899432725524</c:v>
                </c:pt>
                <c:pt idx="392">
                  <c:v>8520.2532319639122</c:v>
                </c:pt>
                <c:pt idx="393">
                  <c:v>8191.6260883916484</c:v>
                </c:pt>
                <c:pt idx="394">
                  <c:v>7862.064900987717</c:v>
                </c:pt>
                <c:pt idx="395">
                  <c:v>7548.3824313036912</c:v>
                </c:pt>
                <c:pt idx="396">
                  <c:v>7249.1776124496355</c:v>
                </c:pt>
                <c:pt idx="397">
                  <c:v>6957.2894577101897</c:v>
                </c:pt>
                <c:pt idx="398">
                  <c:v>6680.3459745741129</c:v>
                </c:pt>
                <c:pt idx="399">
                  <c:v>6412.7429160454913</c:v>
                </c:pt>
                <c:pt idx="400">
                  <c:v>6147.3192862694823</c:v>
                </c:pt>
                <c:pt idx="401">
                  <c:v>5889.3679934375932</c:v>
                </c:pt>
                <c:pt idx="402">
                  <c:v>5646.828395267341</c:v>
                </c:pt>
                <c:pt idx="403">
                  <c:v>5412.2281570994783</c:v>
                </c:pt>
                <c:pt idx="404">
                  <c:v>5186.3456430815513</c:v>
                </c:pt>
                <c:pt idx="405">
                  <c:v>4966.8457493465658</c:v>
                </c:pt>
                <c:pt idx="406">
                  <c:v>4759.6440776889367</c:v>
                </c:pt>
                <c:pt idx="407">
                  <c:v>4559.7746369718943</c:v>
                </c:pt>
                <c:pt idx="408">
                  <c:v>4364.092818674334</c:v>
                </c:pt>
                <c:pt idx="409">
                  <c:v>4179.1524827346839</c:v>
                </c:pt>
                <c:pt idx="410">
                  <c:v>4007.0240924085897</c:v>
                </c:pt>
                <c:pt idx="411">
                  <c:v>3830.9571557332542</c:v>
                </c:pt>
                <c:pt idx="412">
                  <c:v>3669.7103560534729</c:v>
                </c:pt>
                <c:pt idx="413">
                  <c:v>3512.993660389016</c:v>
                </c:pt>
                <c:pt idx="414">
                  <c:v>3365.3683064071615</c:v>
                </c:pt>
                <c:pt idx="415">
                  <c:v>3220.5139456986162</c:v>
                </c:pt>
                <c:pt idx="416">
                  <c:v>3082.3535509320318</c:v>
                </c:pt>
                <c:pt idx="417">
                  <c:v>2950.9026935031261</c:v>
                </c:pt>
                <c:pt idx="418">
                  <c:v>2822.0671542331497</c:v>
                </c:pt>
                <c:pt idx="419">
                  <c:v>2702.8366801819748</c:v>
                </c:pt>
                <c:pt idx="420">
                  <c:v>2586.564005885572</c:v>
                </c:pt>
                <c:pt idx="421">
                  <c:v>2476.0201246172501</c:v>
                </c:pt>
                <c:pt idx="422">
                  <c:v>2367.3443264425223</c:v>
                </c:pt>
                <c:pt idx="423">
                  <c:v>2268.8340197855978</c:v>
                </c:pt>
                <c:pt idx="424">
                  <c:v>2179.1971123929884</c:v>
                </c:pt>
                <c:pt idx="425">
                  <c:v>2084.4229764929946</c:v>
                </c:pt>
                <c:pt idx="426">
                  <c:v>1992.9802533106979</c:v>
                </c:pt>
                <c:pt idx="427">
                  <c:v>1916.8869574861317</c:v>
                </c:pt>
                <c:pt idx="428">
                  <c:v>1835.6097281065088</c:v>
                </c:pt>
                <c:pt idx="429">
                  <c:v>1766.7396908709504</c:v>
                </c:pt>
                <c:pt idx="430">
                  <c:v>1696.0327041937514</c:v>
                </c:pt>
                <c:pt idx="431">
                  <c:v>1624.1893003774446</c:v>
                </c:pt>
                <c:pt idx="432">
                  <c:v>1558.6506804293256</c:v>
                </c:pt>
                <c:pt idx="433">
                  <c:v>1500.740070254835</c:v>
                </c:pt>
                <c:pt idx="434">
                  <c:v>1446.8302737334927</c:v>
                </c:pt>
                <c:pt idx="435">
                  <c:v>1395.3022838419442</c:v>
                </c:pt>
                <c:pt idx="436">
                  <c:v>1341.8750772048481</c:v>
                </c:pt>
                <c:pt idx="437">
                  <c:v>1288.9304558822562</c:v>
                </c:pt>
                <c:pt idx="438">
                  <c:v>1238.5855881774874</c:v>
                </c:pt>
                <c:pt idx="439">
                  <c:v>1190.6847966912908</c:v>
                </c:pt>
                <c:pt idx="440">
                  <c:v>1150.4431486306762</c:v>
                </c:pt>
                <c:pt idx="441">
                  <c:v>1103.7254770463883</c:v>
                </c:pt>
                <c:pt idx="442">
                  <c:v>1064.6669488876823</c:v>
                </c:pt>
                <c:pt idx="443">
                  <c:v>1034.5129582149873</c:v>
                </c:pt>
                <c:pt idx="444">
                  <c:v>1002.7399582340673</c:v>
                </c:pt>
                <c:pt idx="445">
                  <c:v>963.94607754132051</c:v>
                </c:pt>
                <c:pt idx="446">
                  <c:v>931.53481484664508</c:v>
                </c:pt>
                <c:pt idx="447">
                  <c:v>899.71511438779498</c:v>
                </c:pt>
                <c:pt idx="448">
                  <c:v>872.42551794426913</c:v>
                </c:pt>
                <c:pt idx="449">
                  <c:v>842.25595816072632</c:v>
                </c:pt>
                <c:pt idx="450">
                  <c:v>812.58455508740644</c:v>
                </c:pt>
                <c:pt idx="451">
                  <c:v>791.03931621306731</c:v>
                </c:pt>
                <c:pt idx="452">
                  <c:v>763.08032340383272</c:v>
                </c:pt>
                <c:pt idx="453">
                  <c:v>734.51420381766684</c:v>
                </c:pt>
                <c:pt idx="454">
                  <c:v>715.84892828334489</c:v>
                </c:pt>
                <c:pt idx="455">
                  <c:v>694.78627929325205</c:v>
                </c:pt>
                <c:pt idx="456">
                  <c:v>674.90675020506796</c:v>
                </c:pt>
                <c:pt idx="457">
                  <c:v>653.3770804415766</c:v>
                </c:pt>
                <c:pt idx="458">
                  <c:v>631.06904196079711</c:v>
                </c:pt>
                <c:pt idx="459">
                  <c:v>616.74706167546594</c:v>
                </c:pt>
                <c:pt idx="460">
                  <c:v>595.90235510366017</c:v>
                </c:pt>
                <c:pt idx="461">
                  <c:v>580.64633555640285</c:v>
                </c:pt>
                <c:pt idx="462">
                  <c:v>565.31247730951986</c:v>
                </c:pt>
                <c:pt idx="463">
                  <c:v>552.53166763278796</c:v>
                </c:pt>
                <c:pt idx="464">
                  <c:v>539.59518512654688</c:v>
                </c:pt>
                <c:pt idx="465">
                  <c:v>521.49033589122575</c:v>
                </c:pt>
                <c:pt idx="466">
                  <c:v>512.75704263044304</c:v>
                </c:pt>
                <c:pt idx="467">
                  <c:v>496.09995847811888</c:v>
                </c:pt>
                <c:pt idx="468">
                  <c:v>475.6755699169106</c:v>
                </c:pt>
                <c:pt idx="469">
                  <c:v>468.71695650899085</c:v>
                </c:pt>
                <c:pt idx="470">
                  <c:v>457.89763545145559</c:v>
                </c:pt>
                <c:pt idx="471">
                  <c:v>447.3896623378098</c:v>
                </c:pt>
                <c:pt idx="472">
                  <c:v>434.71938100979327</c:v>
                </c:pt>
                <c:pt idx="473">
                  <c:v>423.64319932659367</c:v>
                </c:pt>
                <c:pt idx="474">
                  <c:v>417.15005069493611</c:v>
                </c:pt>
                <c:pt idx="475">
                  <c:v>405.39668580573272</c:v>
                </c:pt>
                <c:pt idx="476">
                  <c:v>396.29444757343379</c:v>
                </c:pt>
                <c:pt idx="477">
                  <c:v>386.32666137166103</c:v>
                </c:pt>
                <c:pt idx="478">
                  <c:v>379.15010326058319</c:v>
                </c:pt>
                <c:pt idx="479">
                  <c:v>373.99107708406348</c:v>
                </c:pt>
                <c:pt idx="480">
                  <c:v>358.57627042815324</c:v>
                </c:pt>
                <c:pt idx="481">
                  <c:v>349.58300226256227</c:v>
                </c:pt>
                <c:pt idx="482">
                  <c:v>346.76997878760312</c:v>
                </c:pt>
                <c:pt idx="483">
                  <c:v>343.05716169694398</c:v>
                </c:pt>
                <c:pt idx="484">
                  <c:v>326.24284643310324</c:v>
                </c:pt>
                <c:pt idx="485">
                  <c:v>318.36264402521937</c:v>
                </c:pt>
                <c:pt idx="486">
                  <c:v>317.31651813257037</c:v>
                </c:pt>
                <c:pt idx="487">
                  <c:v>312.83934315346357</c:v>
                </c:pt>
                <c:pt idx="488">
                  <c:v>305.65655876896926</c:v>
                </c:pt>
                <c:pt idx="489">
                  <c:v>297.6658280123699</c:v>
                </c:pt>
                <c:pt idx="490">
                  <c:v>285.59177691158789</c:v>
                </c:pt>
                <c:pt idx="491">
                  <c:v>284.91926626673524</c:v>
                </c:pt>
                <c:pt idx="492">
                  <c:v>279.38351056327542</c:v>
                </c:pt>
                <c:pt idx="493">
                  <c:v>278.57244991202663</c:v>
                </c:pt>
                <c:pt idx="494">
                  <c:v>273.47880760342855</c:v>
                </c:pt>
                <c:pt idx="495">
                  <c:v>269.12772779901383</c:v>
                </c:pt>
                <c:pt idx="496">
                  <c:v>259.92118749141599</c:v>
                </c:pt>
                <c:pt idx="497">
                  <c:v>256.52438633605533</c:v>
                </c:pt>
                <c:pt idx="498">
                  <c:v>254.40411060820571</c:v>
                </c:pt>
                <c:pt idx="499">
                  <c:v>246.21411853843981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84D-457C-A380-0C70EE1BC746}"/>
            </c:ext>
          </c:extLst>
        </c:ser>
        <c:ser>
          <c:idx val="9"/>
          <c:order val="8"/>
          <c:tx>
            <c:strRef>
              <c:f>origin!$J$1</c:f>
              <c:strCache>
                <c:ptCount val="1"/>
                <c:pt idx="0">
                  <c:v>beta car</c:v>
                </c:pt>
              </c:strCache>
            </c:strRef>
          </c:tx>
          <c:marker>
            <c:symbol val="none"/>
          </c:marker>
          <c:cat>
            <c:numRef>
              <c:f>origin!$A$2:$A$1252</c:f>
              <c:numCache>
                <c:formatCode>General</c:formatCode>
                <c:ptCount val="1251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  <c:pt idx="1000">
                  <c:v>749.99999999997704</c:v>
                </c:pt>
                <c:pt idx="1001">
                  <c:v>750.39999999997701</c:v>
                </c:pt>
                <c:pt idx="1002">
                  <c:v>750.79999999997699</c:v>
                </c:pt>
                <c:pt idx="1003">
                  <c:v>751.19999999997697</c:v>
                </c:pt>
                <c:pt idx="1004">
                  <c:v>751.59999999997694</c:v>
                </c:pt>
                <c:pt idx="1005">
                  <c:v>751.99999999997704</c:v>
                </c:pt>
                <c:pt idx="1006">
                  <c:v>752.39999999997701</c:v>
                </c:pt>
                <c:pt idx="1007">
                  <c:v>752.79999999997699</c:v>
                </c:pt>
                <c:pt idx="1008">
                  <c:v>753.19999999997697</c:v>
                </c:pt>
                <c:pt idx="1009">
                  <c:v>753.59999999997694</c:v>
                </c:pt>
                <c:pt idx="1010">
                  <c:v>753.99999999997704</c:v>
                </c:pt>
                <c:pt idx="1011">
                  <c:v>754.39999999997701</c:v>
                </c:pt>
                <c:pt idx="1012">
                  <c:v>754.79999999997699</c:v>
                </c:pt>
                <c:pt idx="1013">
                  <c:v>755.19999999997697</c:v>
                </c:pt>
                <c:pt idx="1014">
                  <c:v>755.59999999997694</c:v>
                </c:pt>
                <c:pt idx="1015">
                  <c:v>755.99999999997704</c:v>
                </c:pt>
                <c:pt idx="1016">
                  <c:v>756.39999999997701</c:v>
                </c:pt>
                <c:pt idx="1017">
                  <c:v>756.79999999997699</c:v>
                </c:pt>
                <c:pt idx="1018">
                  <c:v>757.19999999997697</c:v>
                </c:pt>
                <c:pt idx="1019">
                  <c:v>757.59999999997603</c:v>
                </c:pt>
                <c:pt idx="1020">
                  <c:v>757.99999999997601</c:v>
                </c:pt>
                <c:pt idx="1021">
                  <c:v>758.39999999997599</c:v>
                </c:pt>
                <c:pt idx="1022">
                  <c:v>758.79999999997597</c:v>
                </c:pt>
                <c:pt idx="1023">
                  <c:v>759.19999999997594</c:v>
                </c:pt>
                <c:pt idx="1024">
                  <c:v>759.59999999997603</c:v>
                </c:pt>
                <c:pt idx="1025">
                  <c:v>759.99999999997601</c:v>
                </c:pt>
                <c:pt idx="1026">
                  <c:v>760.39999999997599</c:v>
                </c:pt>
                <c:pt idx="1027">
                  <c:v>760.79999999997597</c:v>
                </c:pt>
                <c:pt idx="1028">
                  <c:v>761.19999999997594</c:v>
                </c:pt>
                <c:pt idx="1029">
                  <c:v>761.59999999997603</c:v>
                </c:pt>
                <c:pt idx="1030">
                  <c:v>761.99999999997601</c:v>
                </c:pt>
                <c:pt idx="1031">
                  <c:v>762.39999999997599</c:v>
                </c:pt>
                <c:pt idx="1032">
                  <c:v>762.79999999997597</c:v>
                </c:pt>
                <c:pt idx="1033">
                  <c:v>763.19999999997594</c:v>
                </c:pt>
                <c:pt idx="1034">
                  <c:v>763.59999999997603</c:v>
                </c:pt>
                <c:pt idx="1035">
                  <c:v>763.99999999997601</c:v>
                </c:pt>
                <c:pt idx="1036">
                  <c:v>764.39999999997599</c:v>
                </c:pt>
                <c:pt idx="1037">
                  <c:v>764.79999999997597</c:v>
                </c:pt>
                <c:pt idx="1038">
                  <c:v>765.19999999997594</c:v>
                </c:pt>
                <c:pt idx="1039">
                  <c:v>765.59999999997603</c:v>
                </c:pt>
                <c:pt idx="1040">
                  <c:v>765.99999999997601</c:v>
                </c:pt>
                <c:pt idx="1041">
                  <c:v>766.39999999997599</c:v>
                </c:pt>
                <c:pt idx="1042">
                  <c:v>766.79999999997597</c:v>
                </c:pt>
                <c:pt idx="1043">
                  <c:v>767.19999999997594</c:v>
                </c:pt>
                <c:pt idx="1044">
                  <c:v>767.59999999997603</c:v>
                </c:pt>
                <c:pt idx="1045">
                  <c:v>767.99999999997601</c:v>
                </c:pt>
                <c:pt idx="1046">
                  <c:v>768.39999999997599</c:v>
                </c:pt>
                <c:pt idx="1047">
                  <c:v>768.79999999997597</c:v>
                </c:pt>
                <c:pt idx="1048">
                  <c:v>769.19999999997594</c:v>
                </c:pt>
                <c:pt idx="1049">
                  <c:v>769.59999999997603</c:v>
                </c:pt>
                <c:pt idx="1050">
                  <c:v>769.99999999997601</c:v>
                </c:pt>
                <c:pt idx="1051">
                  <c:v>770.39999999997599</c:v>
                </c:pt>
                <c:pt idx="1052">
                  <c:v>770.79999999997597</c:v>
                </c:pt>
                <c:pt idx="1053">
                  <c:v>771.19999999997594</c:v>
                </c:pt>
                <c:pt idx="1054">
                  <c:v>771.59999999997603</c:v>
                </c:pt>
                <c:pt idx="1055">
                  <c:v>771.99999999997601</c:v>
                </c:pt>
                <c:pt idx="1056">
                  <c:v>772.39999999997599</c:v>
                </c:pt>
                <c:pt idx="1057">
                  <c:v>772.79999999997597</c:v>
                </c:pt>
                <c:pt idx="1058">
                  <c:v>773.19999999997594</c:v>
                </c:pt>
                <c:pt idx="1059">
                  <c:v>773.59999999997603</c:v>
                </c:pt>
                <c:pt idx="1060">
                  <c:v>773.99999999997601</c:v>
                </c:pt>
                <c:pt idx="1061">
                  <c:v>774.39999999997599</c:v>
                </c:pt>
                <c:pt idx="1062">
                  <c:v>774.79999999997597</c:v>
                </c:pt>
                <c:pt idx="1063">
                  <c:v>775.19999999997503</c:v>
                </c:pt>
                <c:pt idx="1064">
                  <c:v>775.59999999997501</c:v>
                </c:pt>
                <c:pt idx="1065">
                  <c:v>775.99999999997499</c:v>
                </c:pt>
                <c:pt idx="1066">
                  <c:v>776.39999999997497</c:v>
                </c:pt>
                <c:pt idx="1067">
                  <c:v>776.79999999997494</c:v>
                </c:pt>
                <c:pt idx="1068">
                  <c:v>777.19999999997503</c:v>
                </c:pt>
                <c:pt idx="1069">
                  <c:v>777.59999999997501</c:v>
                </c:pt>
                <c:pt idx="1070">
                  <c:v>777.99999999997499</c:v>
                </c:pt>
                <c:pt idx="1071">
                  <c:v>778.39999999997497</c:v>
                </c:pt>
                <c:pt idx="1072">
                  <c:v>778.79999999997494</c:v>
                </c:pt>
                <c:pt idx="1073">
                  <c:v>779.19999999997503</c:v>
                </c:pt>
                <c:pt idx="1074">
                  <c:v>779.59999999997501</c:v>
                </c:pt>
                <c:pt idx="1075">
                  <c:v>779.99999999997499</c:v>
                </c:pt>
                <c:pt idx="1076">
                  <c:v>780.39999999997497</c:v>
                </c:pt>
                <c:pt idx="1077">
                  <c:v>780.79999999997494</c:v>
                </c:pt>
                <c:pt idx="1078">
                  <c:v>781.19999999997503</c:v>
                </c:pt>
                <c:pt idx="1079">
                  <c:v>781.59999999997501</c:v>
                </c:pt>
                <c:pt idx="1080">
                  <c:v>781.99999999997499</c:v>
                </c:pt>
                <c:pt idx="1081">
                  <c:v>782.39999999997497</c:v>
                </c:pt>
                <c:pt idx="1082">
                  <c:v>782.79999999997494</c:v>
                </c:pt>
                <c:pt idx="1083">
                  <c:v>783.19999999997503</c:v>
                </c:pt>
                <c:pt idx="1084">
                  <c:v>783.59999999997501</c:v>
                </c:pt>
                <c:pt idx="1085">
                  <c:v>783.99999999997499</c:v>
                </c:pt>
                <c:pt idx="1086">
                  <c:v>784.39999999997497</c:v>
                </c:pt>
                <c:pt idx="1087">
                  <c:v>784.79999999997494</c:v>
                </c:pt>
                <c:pt idx="1088">
                  <c:v>785.19999999997503</c:v>
                </c:pt>
                <c:pt idx="1089">
                  <c:v>785.59999999997501</c:v>
                </c:pt>
                <c:pt idx="1090">
                  <c:v>785.99999999997499</c:v>
                </c:pt>
                <c:pt idx="1091">
                  <c:v>786.39999999997497</c:v>
                </c:pt>
                <c:pt idx="1092">
                  <c:v>786.79999999997494</c:v>
                </c:pt>
                <c:pt idx="1093">
                  <c:v>787.19999999997503</c:v>
                </c:pt>
                <c:pt idx="1094">
                  <c:v>787.59999999997501</c:v>
                </c:pt>
                <c:pt idx="1095">
                  <c:v>787.99999999997499</c:v>
                </c:pt>
                <c:pt idx="1096">
                  <c:v>788.39999999997497</c:v>
                </c:pt>
                <c:pt idx="1097">
                  <c:v>788.79999999997494</c:v>
                </c:pt>
                <c:pt idx="1098">
                  <c:v>789.19999999997503</c:v>
                </c:pt>
                <c:pt idx="1099">
                  <c:v>789.59999999997501</c:v>
                </c:pt>
                <c:pt idx="1100">
                  <c:v>789.99999999997499</c:v>
                </c:pt>
                <c:pt idx="1101">
                  <c:v>790.39999999997497</c:v>
                </c:pt>
                <c:pt idx="1102">
                  <c:v>790.79999999997494</c:v>
                </c:pt>
                <c:pt idx="1103">
                  <c:v>791.19999999997503</c:v>
                </c:pt>
                <c:pt idx="1104">
                  <c:v>791.59999999997501</c:v>
                </c:pt>
                <c:pt idx="1105">
                  <c:v>791.99999999997499</c:v>
                </c:pt>
                <c:pt idx="1106">
                  <c:v>792.39999999997497</c:v>
                </c:pt>
                <c:pt idx="1107">
                  <c:v>792.79999999997403</c:v>
                </c:pt>
                <c:pt idx="1108">
                  <c:v>793.19999999997401</c:v>
                </c:pt>
                <c:pt idx="1109">
                  <c:v>793.59999999997399</c:v>
                </c:pt>
                <c:pt idx="1110">
                  <c:v>793.99999999997397</c:v>
                </c:pt>
                <c:pt idx="1111">
                  <c:v>794.39999999997406</c:v>
                </c:pt>
                <c:pt idx="1112">
                  <c:v>794.79999999997403</c:v>
                </c:pt>
                <c:pt idx="1113">
                  <c:v>795.19999999997401</c:v>
                </c:pt>
                <c:pt idx="1114">
                  <c:v>795.59999999997399</c:v>
                </c:pt>
                <c:pt idx="1115">
                  <c:v>795.99999999997397</c:v>
                </c:pt>
                <c:pt idx="1116">
                  <c:v>796.39999999997406</c:v>
                </c:pt>
                <c:pt idx="1117">
                  <c:v>796.79999999997403</c:v>
                </c:pt>
                <c:pt idx="1118">
                  <c:v>797.19999999997401</c:v>
                </c:pt>
                <c:pt idx="1119">
                  <c:v>797.59999999997399</c:v>
                </c:pt>
                <c:pt idx="1120">
                  <c:v>797.99999999997397</c:v>
                </c:pt>
                <c:pt idx="1121">
                  <c:v>798.39999999997406</c:v>
                </c:pt>
                <c:pt idx="1122">
                  <c:v>798.79999999997403</c:v>
                </c:pt>
                <c:pt idx="1123">
                  <c:v>799.19999999997401</c:v>
                </c:pt>
                <c:pt idx="1124">
                  <c:v>799.59999999997399</c:v>
                </c:pt>
                <c:pt idx="1125">
                  <c:v>799.99999999997397</c:v>
                </c:pt>
                <c:pt idx="1126">
                  <c:v>800.39999999997406</c:v>
                </c:pt>
                <c:pt idx="1127">
                  <c:v>800.79999999997403</c:v>
                </c:pt>
                <c:pt idx="1128">
                  <c:v>801.19999999997401</c:v>
                </c:pt>
                <c:pt idx="1129">
                  <c:v>801.59999999997399</c:v>
                </c:pt>
                <c:pt idx="1130">
                  <c:v>801.99999999997397</c:v>
                </c:pt>
                <c:pt idx="1131">
                  <c:v>802.39999999997406</c:v>
                </c:pt>
                <c:pt idx="1132">
                  <c:v>802.79999999997403</c:v>
                </c:pt>
                <c:pt idx="1133">
                  <c:v>803.19999999997401</c:v>
                </c:pt>
                <c:pt idx="1134">
                  <c:v>803.59999999997399</c:v>
                </c:pt>
                <c:pt idx="1135">
                  <c:v>803.99999999997397</c:v>
                </c:pt>
                <c:pt idx="1136">
                  <c:v>804.39999999997406</c:v>
                </c:pt>
                <c:pt idx="1137">
                  <c:v>804.79999999997403</c:v>
                </c:pt>
                <c:pt idx="1138">
                  <c:v>805.19999999997401</c:v>
                </c:pt>
                <c:pt idx="1139">
                  <c:v>805.59999999997399</c:v>
                </c:pt>
                <c:pt idx="1140">
                  <c:v>805.99999999997397</c:v>
                </c:pt>
                <c:pt idx="1141">
                  <c:v>806.39999999997406</c:v>
                </c:pt>
                <c:pt idx="1142">
                  <c:v>806.79999999997403</c:v>
                </c:pt>
                <c:pt idx="1143">
                  <c:v>807.19999999997401</c:v>
                </c:pt>
                <c:pt idx="1144">
                  <c:v>807.59999999997399</c:v>
                </c:pt>
                <c:pt idx="1145">
                  <c:v>807.99999999997397</c:v>
                </c:pt>
                <c:pt idx="1146">
                  <c:v>808.39999999997406</c:v>
                </c:pt>
                <c:pt idx="1147">
                  <c:v>808.79999999997403</c:v>
                </c:pt>
                <c:pt idx="1148">
                  <c:v>809.19999999997401</c:v>
                </c:pt>
                <c:pt idx="1149">
                  <c:v>809.59999999997399</c:v>
                </c:pt>
                <c:pt idx="1150">
                  <c:v>809.99999999997397</c:v>
                </c:pt>
                <c:pt idx="1151">
                  <c:v>810.39999999997303</c:v>
                </c:pt>
                <c:pt idx="1152">
                  <c:v>810.79999999997301</c:v>
                </c:pt>
                <c:pt idx="1153">
                  <c:v>811.19999999997299</c:v>
                </c:pt>
                <c:pt idx="1154">
                  <c:v>811.59999999997297</c:v>
                </c:pt>
                <c:pt idx="1155">
                  <c:v>811.99999999997306</c:v>
                </c:pt>
                <c:pt idx="1156">
                  <c:v>812.39999999997303</c:v>
                </c:pt>
                <c:pt idx="1157">
                  <c:v>812.79999999997301</c:v>
                </c:pt>
                <c:pt idx="1158">
                  <c:v>813.19999999997299</c:v>
                </c:pt>
                <c:pt idx="1159">
                  <c:v>813.59999999997297</c:v>
                </c:pt>
                <c:pt idx="1160">
                  <c:v>813.99999999997306</c:v>
                </c:pt>
                <c:pt idx="1161">
                  <c:v>814.39999999997303</c:v>
                </c:pt>
                <c:pt idx="1162">
                  <c:v>814.79999999997301</c:v>
                </c:pt>
                <c:pt idx="1163">
                  <c:v>815.19999999997299</c:v>
                </c:pt>
                <c:pt idx="1164">
                  <c:v>815.59999999997297</c:v>
                </c:pt>
                <c:pt idx="1165">
                  <c:v>815.99999999997306</c:v>
                </c:pt>
                <c:pt idx="1166">
                  <c:v>816.39999999997303</c:v>
                </c:pt>
                <c:pt idx="1167">
                  <c:v>816.79999999997301</c:v>
                </c:pt>
                <c:pt idx="1168">
                  <c:v>817.19999999997299</c:v>
                </c:pt>
                <c:pt idx="1169">
                  <c:v>817.59999999997297</c:v>
                </c:pt>
                <c:pt idx="1170">
                  <c:v>817.99999999997306</c:v>
                </c:pt>
                <c:pt idx="1171">
                  <c:v>818.39999999997303</c:v>
                </c:pt>
                <c:pt idx="1172">
                  <c:v>818.79999999997301</c:v>
                </c:pt>
                <c:pt idx="1173">
                  <c:v>819.19999999997299</c:v>
                </c:pt>
                <c:pt idx="1174">
                  <c:v>819.59999999997297</c:v>
                </c:pt>
                <c:pt idx="1175">
                  <c:v>819.99999999997306</c:v>
                </c:pt>
                <c:pt idx="1176">
                  <c:v>820.39999999997303</c:v>
                </c:pt>
                <c:pt idx="1177">
                  <c:v>820.79999999997301</c:v>
                </c:pt>
                <c:pt idx="1178">
                  <c:v>821.19999999997299</c:v>
                </c:pt>
                <c:pt idx="1179">
                  <c:v>821.59999999997297</c:v>
                </c:pt>
                <c:pt idx="1180">
                  <c:v>821.99999999997306</c:v>
                </c:pt>
                <c:pt idx="1181">
                  <c:v>822.39999999997303</c:v>
                </c:pt>
                <c:pt idx="1182">
                  <c:v>822.79999999997301</c:v>
                </c:pt>
                <c:pt idx="1183">
                  <c:v>823.19999999997299</c:v>
                </c:pt>
                <c:pt idx="1184">
                  <c:v>823.59999999997297</c:v>
                </c:pt>
                <c:pt idx="1185">
                  <c:v>823.99999999997306</c:v>
                </c:pt>
                <c:pt idx="1186">
                  <c:v>824.39999999997303</c:v>
                </c:pt>
                <c:pt idx="1187">
                  <c:v>824.79999999997301</c:v>
                </c:pt>
                <c:pt idx="1188">
                  <c:v>825.19999999997299</c:v>
                </c:pt>
                <c:pt idx="1189">
                  <c:v>825.59999999997297</c:v>
                </c:pt>
                <c:pt idx="1190">
                  <c:v>825.99999999997306</c:v>
                </c:pt>
                <c:pt idx="1191">
                  <c:v>826.39999999997303</c:v>
                </c:pt>
                <c:pt idx="1192">
                  <c:v>826.79999999997301</c:v>
                </c:pt>
                <c:pt idx="1193">
                  <c:v>827.19999999997299</c:v>
                </c:pt>
                <c:pt idx="1194">
                  <c:v>827.59999999997297</c:v>
                </c:pt>
                <c:pt idx="1195">
                  <c:v>827.99999999997203</c:v>
                </c:pt>
                <c:pt idx="1196">
                  <c:v>828.39999999997201</c:v>
                </c:pt>
                <c:pt idx="1197">
                  <c:v>828.79999999997199</c:v>
                </c:pt>
                <c:pt idx="1198">
                  <c:v>829.19999999997196</c:v>
                </c:pt>
                <c:pt idx="1199">
                  <c:v>829.59999999997206</c:v>
                </c:pt>
                <c:pt idx="1200">
                  <c:v>829.99999999997203</c:v>
                </c:pt>
                <c:pt idx="1201">
                  <c:v>830.39999999997201</c:v>
                </c:pt>
                <c:pt idx="1202">
                  <c:v>830.79999999997199</c:v>
                </c:pt>
                <c:pt idx="1203">
                  <c:v>831.19999999997196</c:v>
                </c:pt>
                <c:pt idx="1204">
                  <c:v>831.59999999997206</c:v>
                </c:pt>
                <c:pt idx="1205">
                  <c:v>831.99999999997203</c:v>
                </c:pt>
                <c:pt idx="1206">
                  <c:v>832.39999999997201</c:v>
                </c:pt>
                <c:pt idx="1207">
                  <c:v>832.79999999997199</c:v>
                </c:pt>
                <c:pt idx="1208">
                  <c:v>833.19999999997196</c:v>
                </c:pt>
                <c:pt idx="1209">
                  <c:v>833.59999999997206</c:v>
                </c:pt>
                <c:pt idx="1210">
                  <c:v>833.99999999997203</c:v>
                </c:pt>
                <c:pt idx="1211">
                  <c:v>834.39999999997201</c:v>
                </c:pt>
                <c:pt idx="1212">
                  <c:v>834.79999999997199</c:v>
                </c:pt>
                <c:pt idx="1213">
                  <c:v>835.19999999997196</c:v>
                </c:pt>
                <c:pt idx="1214">
                  <c:v>835.59999999997206</c:v>
                </c:pt>
                <c:pt idx="1215">
                  <c:v>835.99999999997203</c:v>
                </c:pt>
                <c:pt idx="1216">
                  <c:v>836.39999999997201</c:v>
                </c:pt>
                <c:pt idx="1217">
                  <c:v>836.79999999997199</c:v>
                </c:pt>
                <c:pt idx="1218">
                  <c:v>837.19999999997196</c:v>
                </c:pt>
                <c:pt idx="1219">
                  <c:v>837.59999999997206</c:v>
                </c:pt>
                <c:pt idx="1220">
                  <c:v>837.99999999997203</c:v>
                </c:pt>
                <c:pt idx="1221">
                  <c:v>838.39999999997201</c:v>
                </c:pt>
                <c:pt idx="1222">
                  <c:v>838.79999999997199</c:v>
                </c:pt>
                <c:pt idx="1223">
                  <c:v>839.19999999997196</c:v>
                </c:pt>
                <c:pt idx="1224">
                  <c:v>839.59999999997206</c:v>
                </c:pt>
                <c:pt idx="1225">
                  <c:v>839.99999999997203</c:v>
                </c:pt>
                <c:pt idx="1226">
                  <c:v>840.39999999997201</c:v>
                </c:pt>
                <c:pt idx="1227">
                  <c:v>840.79999999997199</c:v>
                </c:pt>
                <c:pt idx="1228">
                  <c:v>841.19999999997196</c:v>
                </c:pt>
                <c:pt idx="1229">
                  <c:v>841.59999999997206</c:v>
                </c:pt>
                <c:pt idx="1230">
                  <c:v>841.99999999997203</c:v>
                </c:pt>
                <c:pt idx="1231">
                  <c:v>842.39999999997201</c:v>
                </c:pt>
                <c:pt idx="1232">
                  <c:v>842.79999999997199</c:v>
                </c:pt>
                <c:pt idx="1233">
                  <c:v>843.19999999997196</c:v>
                </c:pt>
                <c:pt idx="1234">
                  <c:v>843.59999999997206</c:v>
                </c:pt>
                <c:pt idx="1235">
                  <c:v>843.99999999997203</c:v>
                </c:pt>
                <c:pt idx="1236">
                  <c:v>844.39999999997201</c:v>
                </c:pt>
                <c:pt idx="1237">
                  <c:v>844.79999999997199</c:v>
                </c:pt>
                <c:pt idx="1238">
                  <c:v>845.19999999997196</c:v>
                </c:pt>
                <c:pt idx="1239">
                  <c:v>845.59999999997103</c:v>
                </c:pt>
                <c:pt idx="1240">
                  <c:v>845.99999999997101</c:v>
                </c:pt>
                <c:pt idx="1241">
                  <c:v>846.39999999997099</c:v>
                </c:pt>
                <c:pt idx="1242">
                  <c:v>846.79999999997096</c:v>
                </c:pt>
                <c:pt idx="1243">
                  <c:v>847.19999999997106</c:v>
                </c:pt>
                <c:pt idx="1244">
                  <c:v>847.59999999997103</c:v>
                </c:pt>
                <c:pt idx="1245">
                  <c:v>847.99999999997101</c:v>
                </c:pt>
                <c:pt idx="1246">
                  <c:v>848.39999999997099</c:v>
                </c:pt>
                <c:pt idx="1247">
                  <c:v>848.79999999997096</c:v>
                </c:pt>
                <c:pt idx="1248">
                  <c:v>849.19999999997106</c:v>
                </c:pt>
                <c:pt idx="1249">
                  <c:v>849.59999999997103</c:v>
                </c:pt>
                <c:pt idx="1250">
                  <c:v>849.99999999997101</c:v>
                </c:pt>
              </c:numCache>
            </c:numRef>
          </c:cat>
          <c:val>
            <c:numRef>
              <c:f>origin!$J$2:$J$1251</c:f>
              <c:numCache>
                <c:formatCode>General</c:formatCode>
                <c:ptCount val="1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84D-457C-A380-0C70EE1BC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252736"/>
        <c:axId val="125254656"/>
      </c:lineChart>
      <c:catAx>
        <c:axId val="125252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5501545381189168"/>
              <c:y val="0.894915254237288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25254656"/>
        <c:crosses val="autoZero"/>
        <c:auto val="1"/>
        <c:lblAlgn val="ctr"/>
        <c:lblOffset val="100"/>
        <c:tickLblSkip val="25"/>
        <c:tickMarkSkip val="1"/>
        <c:noMultiLvlLbl val="0"/>
      </c:catAx>
      <c:valAx>
        <c:axId val="125254656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</a:t>
                </a:r>
              </a:p>
            </c:rich>
          </c:tx>
          <c:layout>
            <c:manualLayout>
              <c:xMode val="edge"/>
              <c:yMode val="edge"/>
              <c:x val="1.1375403823689631E-2"/>
              <c:y val="0.445762711864407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one"/>
        <c:crossAx val="12525273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2337129057535954"/>
          <c:y val="0.95423728813559361"/>
          <c:w val="0.74209248175907916"/>
          <c:h val="3.38634625847884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Graf1"/>
  <sheetViews>
    <sheetView zoomScale="92" workbookViewId="0"/>
  </sheetViews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Graf11"/>
  <sheetViews>
    <sheetView zoomScale="92" workbookViewId="0"/>
  </sheetViews>
  <pageMargins left="0.75" right="0.75" top="1" bottom="1" header="0.5" footer="0.5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"/>
  <sheetViews>
    <sheetView zoomScale="92" workbookViewId="0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11</xdr:row>
          <xdr:rowOff>83820</xdr:rowOff>
        </xdr:from>
        <xdr:to>
          <xdr:col>2</xdr:col>
          <xdr:colOff>502920</xdr:colOff>
          <xdr:row>13</xdr:row>
          <xdr:rowOff>152400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1) Interpola punti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175260</xdr:colOff>
          <xdr:row>16</xdr:row>
          <xdr:rowOff>76200</xdr:rowOff>
        </xdr:from>
        <xdr:to>
          <xdr:col>2</xdr:col>
          <xdr:colOff>518160</xdr:colOff>
          <xdr:row>18</xdr:row>
          <xdr:rowOff>144780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2) shift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670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670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104774</xdr:colOff>
      <xdr:row>2</xdr:row>
      <xdr:rowOff>123825</xdr:rowOff>
    </xdr:from>
    <xdr:to>
      <xdr:col>20</xdr:col>
      <xdr:colOff>466724</xdr:colOff>
      <xdr:row>37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630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F5011"/>
  <sheetViews>
    <sheetView workbookViewId="0">
      <selection activeCell="A2" sqref="A2:A1002"/>
    </sheetView>
  </sheetViews>
  <sheetFormatPr defaultRowHeight="13.2" x14ac:dyDescent="0.25"/>
  <cols>
    <col min="1" max="1" width="8.6640625" style="94" customWidth="1"/>
    <col min="2" max="2" width="8.6640625" style="40" customWidth="1"/>
    <col min="3" max="5" width="8.6640625" style="51" customWidth="1"/>
    <col min="6" max="7" width="11.5546875" style="40" customWidth="1"/>
    <col min="8" max="8" width="8.6640625" style="86" customWidth="1"/>
    <col min="9" max="9" width="8.6640625" style="87" customWidth="1"/>
    <col min="10" max="10" width="8.6640625" style="26" customWidth="1"/>
    <col min="11" max="11" width="8.6640625" style="27" customWidth="1"/>
    <col min="12" max="12" width="8.6640625" style="28" customWidth="1"/>
    <col min="13" max="13" width="8.6640625" style="29" customWidth="1"/>
    <col min="14" max="14" width="8.6640625" style="30" customWidth="1"/>
    <col min="15" max="15" width="8.6640625" style="86" customWidth="1"/>
    <col min="16" max="16" width="12.5546875" style="51" customWidth="1"/>
    <col min="17" max="18" width="8.6640625" style="51" customWidth="1"/>
    <col min="19" max="19" width="8.6640625" style="28" customWidth="1"/>
    <col min="20" max="23" width="8.6640625" style="40" customWidth="1"/>
    <col min="24" max="24" width="12" style="40" bestFit="1" customWidth="1"/>
    <col min="25" max="28" width="8.6640625" style="40" customWidth="1"/>
    <col min="29" max="29" width="8.6640625" style="88" customWidth="1"/>
    <col min="31" max="31" width="9.109375" style="125"/>
  </cols>
  <sheetData>
    <row r="1" spans="1:32" s="13" customFormat="1" ht="13.8" thickBot="1" x14ac:dyDescent="0.3">
      <c r="A1" s="95" t="s">
        <v>4</v>
      </c>
      <c r="B1" s="40"/>
      <c r="C1" s="40"/>
      <c r="D1" s="82" t="s">
        <v>28</v>
      </c>
      <c r="E1" s="82" t="s">
        <v>27</v>
      </c>
      <c r="F1" s="83"/>
      <c r="G1" s="83" t="s">
        <v>4</v>
      </c>
      <c r="H1" s="38" t="s">
        <v>68</v>
      </c>
      <c r="I1" s="39" t="s">
        <v>6</v>
      </c>
      <c r="J1" s="22" t="s">
        <v>7</v>
      </c>
      <c r="K1" s="23" t="s">
        <v>8</v>
      </c>
      <c r="L1" s="24" t="s">
        <v>18</v>
      </c>
      <c r="M1" s="21" t="s">
        <v>36</v>
      </c>
      <c r="N1" s="25" t="s">
        <v>37</v>
      </c>
      <c r="O1" s="38" t="s">
        <v>61</v>
      </c>
      <c r="P1" s="82" t="s">
        <v>32</v>
      </c>
      <c r="Q1" s="128" t="s">
        <v>57</v>
      </c>
      <c r="R1" s="82" t="s">
        <v>10</v>
      </c>
      <c r="S1" s="24" t="s">
        <v>64</v>
      </c>
      <c r="T1" s="83" t="s">
        <v>12</v>
      </c>
      <c r="U1" s="83" t="s">
        <v>13</v>
      </c>
      <c r="V1" s="83" t="s">
        <v>11</v>
      </c>
      <c r="W1" s="83" t="s">
        <v>38</v>
      </c>
      <c r="X1" s="83" t="s">
        <v>39</v>
      </c>
      <c r="Y1" s="83" t="s">
        <v>14</v>
      </c>
      <c r="Z1" s="83" t="s">
        <v>19</v>
      </c>
      <c r="AA1" s="83" t="s">
        <v>20</v>
      </c>
      <c r="AB1" s="83" t="s">
        <v>31</v>
      </c>
      <c r="AC1" s="84" t="s">
        <v>9</v>
      </c>
      <c r="AE1" s="124" t="s">
        <v>5</v>
      </c>
      <c r="AF1" s="123" t="s">
        <v>56</v>
      </c>
    </row>
    <row r="2" spans="1:32" x14ac:dyDescent="0.25">
      <c r="A2">
        <v>0.11136735055899999</v>
      </c>
      <c r="C2" s="40"/>
      <c r="D2" s="51">
        <v>350</v>
      </c>
      <c r="E2" s="85">
        <v>0.11136735055899999</v>
      </c>
      <c r="F2" s="40">
        <v>350</v>
      </c>
      <c r="G2" s="40">
        <v>111367.35055899998</v>
      </c>
      <c r="H2" s="86">
        <v>28735.314197470623</v>
      </c>
      <c r="I2" s="87">
        <v>29669.889029999998</v>
      </c>
      <c r="J2" s="26">
        <v>6666.4</v>
      </c>
      <c r="K2" s="27">
        <v>6215.1</v>
      </c>
      <c r="L2" s="28">
        <v>6272.5</v>
      </c>
      <c r="M2" s="29">
        <v>10019.33835</v>
      </c>
      <c r="N2" s="30">
        <v>14716.14897</v>
      </c>
      <c r="O2" s="86">
        <f t="shared" ref="O2:R17" si="0">F665</f>
        <v>615.19999999998504</v>
      </c>
      <c r="P2" s="51">
        <f t="shared" si="0"/>
        <v>33771.095888999997</v>
      </c>
      <c r="Q2" s="51">
        <f t="shared" si="0"/>
        <v>8653.3719521683088</v>
      </c>
      <c r="R2" s="51">
        <f t="shared" si="0"/>
        <v>9361.8639000000003</v>
      </c>
      <c r="S2" s="28">
        <f>F27</f>
        <v>359.99999999999898</v>
      </c>
      <c r="T2" s="40">
        <f>J27</f>
        <v>10058</v>
      </c>
      <c r="U2" s="40">
        <f>K27</f>
        <v>9716.7999999999993</v>
      </c>
      <c r="V2" s="40">
        <f>L27</f>
        <v>7817.3</v>
      </c>
      <c r="W2" s="40">
        <f>M27</f>
        <v>10908.874620000001</v>
      </c>
      <c r="X2" s="40">
        <f>N27</f>
        <v>16195.531070000001</v>
      </c>
      <c r="Y2" s="40">
        <f>AC27</f>
        <v>-226932.12722949759</v>
      </c>
      <c r="Z2" s="40">
        <f>(AC2-spettri!J2*carot!$B$2-spettri!K2*carot!$C$2-spettri!L2*carot!$D$2)</f>
        <v>-232392.95194845169</v>
      </c>
      <c r="AA2" s="40">
        <f>spettri!H2*chl!$B$2+spettri!I2*chl!$C$2+spettri!J2*carot!$B$2+spettri!K2*carot!$C$2+spettri!L2*carot!$D$2+M2*carot!$E$2+N2*carot!$F$2+spettri!AE2*chl!$D$2</f>
        <v>346049.59204945044</v>
      </c>
      <c r="AC2" s="88">
        <f>(G2-spettri!H2*chl!$B$2-spettri!I2*chl!$C$2-spettri!AE2*chl!$D$2)</f>
        <v>-212821.95003312785</v>
      </c>
      <c r="AE2" s="125">
        <v>28124.232080000002</v>
      </c>
      <c r="AF2">
        <f>AE665</f>
        <v>15469.51808</v>
      </c>
    </row>
    <row r="3" spans="1:32" x14ac:dyDescent="0.25">
      <c r="A3">
        <v>0.112027248459</v>
      </c>
      <c r="C3" s="40"/>
      <c r="D3" s="51">
        <v>350.1</v>
      </c>
      <c r="E3" s="85">
        <v>0.11153232503399998</v>
      </c>
      <c r="F3" s="40">
        <v>350.4</v>
      </c>
      <c r="G3" s="40">
        <v>112027.24845899999</v>
      </c>
      <c r="H3" s="86">
        <v>28970.681971703099</v>
      </c>
      <c r="I3" s="87">
        <v>29669.889029999998</v>
      </c>
      <c r="J3" s="26">
        <v>6729.4</v>
      </c>
      <c r="K3" s="27">
        <v>6321.8</v>
      </c>
      <c r="L3" s="28">
        <v>6279.6</v>
      </c>
      <c r="M3" s="29">
        <v>10020.56473</v>
      </c>
      <c r="N3" s="30">
        <v>14705.12984</v>
      </c>
      <c r="O3" s="86">
        <f t="shared" si="0"/>
        <v>615.59999999998502</v>
      </c>
      <c r="P3" s="51">
        <f t="shared" si="0"/>
        <v>33861.851408999995</v>
      </c>
      <c r="Q3" s="51">
        <f t="shared" si="0"/>
        <v>8658.1927014864104</v>
      </c>
      <c r="R3" s="51">
        <f t="shared" si="0"/>
        <v>9363.8644299999996</v>
      </c>
      <c r="S3" s="28">
        <f>F28</f>
        <v>360.39999999999901</v>
      </c>
      <c r="T3" s="40">
        <f t="shared" ref="T3:T66" si="1">J28</f>
        <v>10256</v>
      </c>
      <c r="U3" s="40">
        <f t="shared" ref="U3:U66" si="2">K28</f>
        <v>9908.6</v>
      </c>
      <c r="V3" s="40">
        <f t="shared" ref="V3:V66" si="3">L28</f>
        <v>7923.4</v>
      </c>
      <c r="W3" s="40">
        <f t="shared" ref="W3:W66" si="4">M28</f>
        <v>11007.394029999999</v>
      </c>
      <c r="X3" s="40">
        <f t="shared" ref="X3:X66" si="5">N28</f>
        <v>16326.47932</v>
      </c>
      <c r="Y3" s="40">
        <f t="shared" ref="Y3:Y66" si="6">AC28</f>
        <v>-227974.55951511237</v>
      </c>
      <c r="Z3" s="40">
        <f>(AC3-J3*carot!$B$2-spettri!K3*carot!$C$2-spettri!L3*carot!$D$2)</f>
        <v>-231810.25070486002</v>
      </c>
      <c r="AA3" s="40">
        <f>spettri!H3*chl!$B$2+spettri!I3*chl!$C$2+spettri!J3*carot!$B$2+spettri!K3*carot!$C$2+spettri!L3*carot!$D$2+M3*carot!$E$2+N3*carot!$F$2+spettri!AE3*chl!$D$2</f>
        <v>346127.06891786581</v>
      </c>
      <c r="AB3" s="40">
        <v>0.12906688450000001</v>
      </c>
      <c r="AC3" s="88">
        <f>(G3-spettri!H3*chl!$B$2-spettri!I3*chl!$C$2-spettri!AE3*chl!$D$2)</f>
        <v>-212162.05213312784</v>
      </c>
      <c r="AE3" s="125">
        <v>28124.232080000002</v>
      </c>
      <c r="AF3">
        <f>AE666</f>
        <v>15516.55948</v>
      </c>
    </row>
    <row r="4" spans="1:32" x14ac:dyDescent="0.25">
      <c r="A4">
        <v>0.112768111859</v>
      </c>
      <c r="C4" s="40"/>
      <c r="D4" s="51">
        <v>350.2</v>
      </c>
      <c r="E4" s="85">
        <v>0.11169729950899999</v>
      </c>
      <c r="F4" s="40">
        <v>350.8</v>
      </c>
      <c r="G4" s="40">
        <v>112768.111859</v>
      </c>
      <c r="H4" s="86">
        <v>29211.573204147731</v>
      </c>
      <c r="I4" s="87">
        <v>29669.889029999998</v>
      </c>
      <c r="J4" s="26">
        <v>6780.2</v>
      </c>
      <c r="K4" s="27">
        <v>6434.3</v>
      </c>
      <c r="L4" s="28">
        <v>6267.9</v>
      </c>
      <c r="M4" s="29">
        <v>9984.4545699999999</v>
      </c>
      <c r="N4" s="30">
        <v>14749.975130000001</v>
      </c>
      <c r="O4" s="86">
        <f t="shared" si="0"/>
        <v>615.99999999998499</v>
      </c>
      <c r="P4" s="51">
        <f t="shared" si="0"/>
        <v>33564.033079000001</v>
      </c>
      <c r="Q4" s="51">
        <f t="shared" si="0"/>
        <v>8651.0095890591219</v>
      </c>
      <c r="R4" s="51">
        <f t="shared" si="0"/>
        <v>9362.2169400000002</v>
      </c>
      <c r="S4" s="28">
        <f t="shared" ref="S4:S67" si="7">F29</f>
        <v>360.79999999999899</v>
      </c>
      <c r="T4" s="40">
        <f t="shared" si="1"/>
        <v>10479</v>
      </c>
      <c r="U4" s="40">
        <f t="shared" si="2"/>
        <v>10119</v>
      </c>
      <c r="V4" s="40">
        <f t="shared" si="3"/>
        <v>8073.9</v>
      </c>
      <c r="W4" s="40">
        <f t="shared" si="4"/>
        <v>11067.554910000001</v>
      </c>
      <c r="X4" s="40">
        <f t="shared" si="5"/>
        <v>16442.308300000001</v>
      </c>
      <c r="Y4" s="40">
        <f t="shared" si="6"/>
        <v>-228974.97023931186</v>
      </c>
      <c r="Z4" s="40">
        <f>(AC4-J4*carot!$B$2-spettri!K4*carot!$C$2-spettri!L4*carot!$D$2)</f>
        <v>-231095.79979192582</v>
      </c>
      <c r="AA4" s="40">
        <f>spettri!H4*chl!$B$2+spettri!I4*chl!$C$2+spettri!J4*carot!$B$2+spettri!K4*carot!$C$2+spettri!L4*carot!$D$2+M4*carot!$E$2+N4*carot!$F$2+spettri!AE4*chl!$D$2</f>
        <v>346145.23069927027</v>
      </c>
      <c r="AB4" s="40">
        <v>0.12905598802500001</v>
      </c>
      <c r="AC4" s="88">
        <f>(G4-spettri!H4*chl!$B$2-spettri!I4*chl!$C$2-spettri!AE4*chl!$D$2)</f>
        <v>-211421.18873312784</v>
      </c>
      <c r="AE4" s="125">
        <v>28124.232080000002</v>
      </c>
      <c r="AF4">
        <f t="shared" ref="AF4:AF67" si="8">AE667</f>
        <v>15556.11267</v>
      </c>
    </row>
    <row r="5" spans="1:32" ht="13.8" thickBot="1" x14ac:dyDescent="0.3">
      <c r="A5">
        <v>0.113582005859</v>
      </c>
      <c r="B5" s="89"/>
      <c r="C5" s="89"/>
      <c r="D5" s="51">
        <v>350.3</v>
      </c>
      <c r="E5" s="85">
        <v>0.111862273984</v>
      </c>
      <c r="F5" s="40">
        <v>351.2</v>
      </c>
      <c r="G5" s="40">
        <v>113582.005859</v>
      </c>
      <c r="H5" s="86">
        <v>29457.370301912571</v>
      </c>
      <c r="I5" s="87">
        <v>29669.889029999998</v>
      </c>
      <c r="J5" s="26">
        <v>6849.6</v>
      </c>
      <c r="K5" s="27">
        <v>6581.8</v>
      </c>
      <c r="L5" s="28">
        <v>6289.2</v>
      </c>
      <c r="M5" s="29">
        <v>9983.8413799999998</v>
      </c>
      <c r="N5" s="30">
        <v>14810.96473</v>
      </c>
      <c r="O5" s="86">
        <f t="shared" si="0"/>
        <v>616.39999999998497</v>
      </c>
      <c r="P5" s="51">
        <f t="shared" si="0"/>
        <v>33592.661928999994</v>
      </c>
      <c r="Q5" s="51">
        <f t="shared" si="0"/>
        <v>8655.5417261030252</v>
      </c>
      <c r="R5" s="51">
        <f t="shared" si="0"/>
        <v>9357.2744600000005</v>
      </c>
      <c r="S5" s="28">
        <f t="shared" si="7"/>
        <v>361.19999999999902</v>
      </c>
      <c r="T5" s="40">
        <f t="shared" si="1"/>
        <v>10774</v>
      </c>
      <c r="U5" s="40">
        <f t="shared" si="2"/>
        <v>10314</v>
      </c>
      <c r="V5" s="40">
        <f t="shared" si="3"/>
        <v>8199.6</v>
      </c>
      <c r="W5" s="40">
        <f t="shared" si="4"/>
        <v>11145.08956</v>
      </c>
      <c r="X5" s="40">
        <f t="shared" si="5"/>
        <v>16609.13279</v>
      </c>
      <c r="Y5" s="40">
        <f t="shared" si="6"/>
        <v>-230000.07603518001</v>
      </c>
      <c r="Z5" s="40">
        <f>(AC5-J5*carot!$B$2-spettri!K5*carot!$C$2-spettri!L5*carot!$D$2)</f>
        <v>-230395.39402011293</v>
      </c>
      <c r="AA5" s="40">
        <f>spettri!H5*chl!$B$2+spettri!I5*chl!$C$2+spettri!J5*carot!$B$2+spettri!K5*carot!$C$2+spettri!L5*carot!$D$2+M5*carot!$E$2+N5*carot!$F$2+spettri!AE5*chl!$D$2</f>
        <v>346258.57882145385</v>
      </c>
      <c r="AB5" s="40">
        <v>0.12904509154999999</v>
      </c>
      <c r="AC5" s="88">
        <f>(G5-spettri!H5*chl!$B$2-spettri!I5*chl!$C$2-spettri!AE5*chl!$D$2)</f>
        <v>-210607.29473312784</v>
      </c>
      <c r="AE5" s="125">
        <v>28124.232080000002</v>
      </c>
      <c r="AF5">
        <f t="shared" si="8"/>
        <v>15588.56163</v>
      </c>
    </row>
    <row r="6" spans="1:32" x14ac:dyDescent="0.25">
      <c r="A6">
        <v>0.114552928259</v>
      </c>
      <c r="B6" s="90"/>
      <c r="C6" s="91" t="s">
        <v>29</v>
      </c>
      <c r="D6" s="51">
        <v>350.4</v>
      </c>
      <c r="E6" s="85">
        <v>0.112027248459</v>
      </c>
      <c r="F6" s="40">
        <v>351.6</v>
      </c>
      <c r="G6" s="40">
        <v>114552.92825900001</v>
      </c>
      <c r="H6" s="86">
        <v>29716.276599655859</v>
      </c>
      <c r="I6" s="87">
        <v>29669.889029999998</v>
      </c>
      <c r="J6" s="26">
        <v>6916.1</v>
      </c>
      <c r="K6" s="27">
        <v>6675.1</v>
      </c>
      <c r="L6" s="28">
        <v>6288.5</v>
      </c>
      <c r="M6" s="29">
        <v>9999.1030300000002</v>
      </c>
      <c r="N6" s="30">
        <v>14813.271059999999</v>
      </c>
      <c r="O6" s="86">
        <f t="shared" si="0"/>
        <v>616.79999999998495</v>
      </c>
      <c r="P6" s="51">
        <f t="shared" si="0"/>
        <v>33559.357838999997</v>
      </c>
      <c r="Q6" s="51">
        <f t="shared" si="0"/>
        <v>8662.6560948908664</v>
      </c>
      <c r="R6" s="51">
        <f t="shared" si="0"/>
        <v>9349.8607499999998</v>
      </c>
      <c r="S6" s="28">
        <f t="shared" si="7"/>
        <v>361.599999999999</v>
      </c>
      <c r="T6" s="40">
        <f t="shared" si="1"/>
        <v>11002</v>
      </c>
      <c r="U6" s="40">
        <f t="shared" si="2"/>
        <v>10547</v>
      </c>
      <c r="V6" s="40">
        <f t="shared" si="3"/>
        <v>8341.6</v>
      </c>
      <c r="W6" s="40">
        <f t="shared" si="4"/>
        <v>11210.905430000001</v>
      </c>
      <c r="X6" s="40">
        <f t="shared" si="5"/>
        <v>16787.745180000002</v>
      </c>
      <c r="Y6" s="40">
        <f t="shared" si="6"/>
        <v>-231103.42448230123</v>
      </c>
      <c r="Z6" s="40">
        <f>(AC6-J6*carot!$B$2-spettri!K6*carot!$C$2-spettri!L6*carot!$D$2)</f>
        <v>-229488.64496208623</v>
      </c>
      <c r="AA6" s="40">
        <f>spettri!H6*chl!$B$2+spettri!I6*chl!$C$2+spettri!J6*carot!$B$2+spettri!K6*carot!$C$2+spettri!L6*carot!$D$2+M6*carot!$E$2+N6*carot!$F$2+spettri!AE6*chl!$D$2</f>
        <v>346326.23925354402</v>
      </c>
      <c r="AB6" s="40">
        <v>0.129034195075</v>
      </c>
      <c r="AC6" s="88">
        <f>(G6-spettri!H6*chl!$B$2-spettri!I6*chl!$C$2-spettri!AE6*chl!$D$2)</f>
        <v>-209636.37233312783</v>
      </c>
      <c r="AE6" s="125">
        <v>28124.232080000002</v>
      </c>
      <c r="AF6">
        <f t="shared" si="8"/>
        <v>15611.21831</v>
      </c>
    </row>
    <row r="7" spans="1:32" ht="13.8" thickBot="1" x14ac:dyDescent="0.3">
      <c r="A7">
        <v>0.11545860585899999</v>
      </c>
      <c r="B7" s="92" t="s">
        <v>30</v>
      </c>
      <c r="C7" s="93">
        <v>0</v>
      </c>
      <c r="D7" s="51">
        <v>350.5</v>
      </c>
      <c r="E7" s="85">
        <v>0.112212464309</v>
      </c>
      <c r="F7" s="40">
        <v>352</v>
      </c>
      <c r="G7" s="40">
        <v>115458.60585899999</v>
      </c>
      <c r="H7" s="86">
        <v>29994.267301284461</v>
      </c>
      <c r="I7" s="87">
        <v>29564.685000000001</v>
      </c>
      <c r="J7" s="26">
        <v>6990.5</v>
      </c>
      <c r="K7" s="27">
        <v>6808</v>
      </c>
      <c r="L7" s="28">
        <v>6307.9</v>
      </c>
      <c r="M7" s="29">
        <v>10035.82638</v>
      </c>
      <c r="N7" s="30">
        <v>14767.656989999999</v>
      </c>
      <c r="O7" s="86">
        <f t="shared" si="0"/>
        <v>617.19999999998504</v>
      </c>
      <c r="P7" s="51">
        <f t="shared" si="0"/>
        <v>33607.302319000002</v>
      </c>
      <c r="Q7" s="51">
        <f t="shared" si="0"/>
        <v>8644.6137490335368</v>
      </c>
      <c r="R7" s="51">
        <f t="shared" si="0"/>
        <v>9343.9768700000004</v>
      </c>
      <c r="S7" s="28">
        <f t="shared" si="7"/>
        <v>361.99999999999898</v>
      </c>
      <c r="T7" s="40">
        <f t="shared" si="1"/>
        <v>11300</v>
      </c>
      <c r="U7" s="40">
        <f t="shared" si="2"/>
        <v>10762</v>
      </c>
      <c r="V7" s="40">
        <f t="shared" si="3"/>
        <v>8495.2999999999993</v>
      </c>
      <c r="W7" s="40">
        <f t="shared" si="4"/>
        <v>11308.40285</v>
      </c>
      <c r="X7" s="40">
        <f t="shared" si="5"/>
        <v>16926.637449999998</v>
      </c>
      <c r="Y7" s="40">
        <f t="shared" si="6"/>
        <v>-232253.79560497147</v>
      </c>
      <c r="Z7" s="40">
        <f>(AC7-J7*carot!$B$2-spettri!K7*carot!$C$2-spettri!L7*carot!$D$2)</f>
        <v>-229521.86721041019</v>
      </c>
      <c r="AA7" s="40">
        <f>spettri!H7*chl!$B$2+spettri!I7*chl!$C$2+spettri!J7*carot!$B$2+spettri!K7*carot!$C$2+spettri!L7*carot!$D$2+M7*carot!$E$2+N7*carot!$F$2+spettri!AE7*chl!$D$2</f>
        <v>347273.5299135329</v>
      </c>
      <c r="AB7" s="40">
        <v>0.1290232986</v>
      </c>
      <c r="AC7" s="88">
        <f>(G7-spettri!H7*chl!$B$2-spettri!I7*chl!$C$2-spettri!AE7*chl!$D$2)</f>
        <v>-209555.43399776382</v>
      </c>
      <c r="AE7" s="125">
        <v>28259.596119999998</v>
      </c>
      <c r="AF7">
        <f t="shared" si="8"/>
        <v>15624.2747</v>
      </c>
    </row>
    <row r="8" spans="1:32" x14ac:dyDescent="0.25">
      <c r="A8">
        <v>0.11606105985899999</v>
      </c>
      <c r="C8" s="138"/>
      <c r="D8" s="51">
        <v>350.6</v>
      </c>
      <c r="E8" s="85">
        <v>0.11239768015900001</v>
      </c>
      <c r="F8" s="40">
        <v>352.4</v>
      </c>
      <c r="G8" s="40">
        <v>116061.05985899999</v>
      </c>
      <c r="H8" s="86">
        <v>30245.665323649944</v>
      </c>
      <c r="I8" s="87">
        <v>29425.825099999998</v>
      </c>
      <c r="J8" s="26">
        <v>7138.7</v>
      </c>
      <c r="K8" s="27">
        <v>6942.8</v>
      </c>
      <c r="L8" s="28">
        <v>6342.7</v>
      </c>
      <c r="M8" s="29">
        <v>10072.481599999999</v>
      </c>
      <c r="N8" s="30">
        <v>14860.67894</v>
      </c>
      <c r="O8" s="86">
        <f t="shared" si="0"/>
        <v>617.59999999998502</v>
      </c>
      <c r="P8" s="51">
        <f t="shared" si="0"/>
        <v>33548.781738999998</v>
      </c>
      <c r="Q8" s="51">
        <f t="shared" si="0"/>
        <v>8639.4340082863473</v>
      </c>
      <c r="R8" s="51">
        <f t="shared" si="0"/>
        <v>9343.7415099999998</v>
      </c>
      <c r="S8" s="28">
        <f t="shared" si="7"/>
        <v>362.39999999999901</v>
      </c>
      <c r="T8" s="40">
        <f t="shared" si="1"/>
        <v>11488</v>
      </c>
      <c r="U8" s="40">
        <f t="shared" si="2"/>
        <v>10983</v>
      </c>
      <c r="V8" s="40">
        <f t="shared" si="3"/>
        <v>8621</v>
      </c>
      <c r="W8" s="40">
        <f t="shared" si="4"/>
        <v>11381.781419999999</v>
      </c>
      <c r="X8" s="40">
        <f t="shared" si="5"/>
        <v>17018.12185</v>
      </c>
      <c r="Y8" s="40">
        <f t="shared" si="6"/>
        <v>-233328.24611935666</v>
      </c>
      <c r="Z8" s="40">
        <f>(AC8-J8*carot!$B$2-spettri!K8*carot!$C$2-spettri!L8*carot!$D$2)</f>
        <v>-230405.25532291678</v>
      </c>
      <c r="AA8" s="40">
        <f>spettri!H8*chl!$B$2+spettri!I8*chl!$C$2+spettri!J8*carot!$B$2+spettri!K8*carot!$C$2+spettri!L8*carot!$D$2+M8*carot!$E$2+N8*carot!$F$2+spettri!AE8*chl!$D$2</f>
        <v>348767.74727087852</v>
      </c>
      <c r="AB8" s="40">
        <v>0.12902462107500001</v>
      </c>
      <c r="AC8" s="88">
        <f>(G8-spettri!H8*chl!$B$2-spettri!I8*chl!$C$2-spettri!AE8*chl!$D$2)</f>
        <v>-210221.2915378561</v>
      </c>
      <c r="AE8" s="125">
        <v>28459.666099999999</v>
      </c>
      <c r="AF8">
        <f t="shared" si="8"/>
        <v>15629.26685</v>
      </c>
    </row>
    <row r="9" spans="1:32" x14ac:dyDescent="0.25">
      <c r="A9">
        <v>0.117075672459</v>
      </c>
      <c r="C9" s="40"/>
      <c r="D9" s="51">
        <v>350.7</v>
      </c>
      <c r="E9" s="85">
        <v>0.112582896009</v>
      </c>
      <c r="F9" s="40">
        <v>352.8</v>
      </c>
      <c r="G9" s="40">
        <v>117075.67245899999</v>
      </c>
      <c r="H9" s="86">
        <v>30530.867509706546</v>
      </c>
      <c r="I9" s="87">
        <v>29283.552540000001</v>
      </c>
      <c r="J9" s="26">
        <v>7274.7</v>
      </c>
      <c r="K9" s="27">
        <v>7090.3</v>
      </c>
      <c r="L9" s="28">
        <v>6370.2</v>
      </c>
      <c r="M9" s="29">
        <v>10097.622450000001</v>
      </c>
      <c r="N9" s="30">
        <v>14928.331260000001</v>
      </c>
      <c r="O9" s="86">
        <f t="shared" si="0"/>
        <v>617.99999999998499</v>
      </c>
      <c r="P9" s="51">
        <f t="shared" si="0"/>
        <v>33672.856259</v>
      </c>
      <c r="Q9" s="51">
        <f t="shared" si="0"/>
        <v>8645.2880866591549</v>
      </c>
      <c r="R9" s="51">
        <f t="shared" si="0"/>
        <v>9351.5082500000008</v>
      </c>
      <c r="S9" s="28">
        <f t="shared" si="7"/>
        <v>362.79999999999899</v>
      </c>
      <c r="T9" s="40">
        <f t="shared" si="1"/>
        <v>11759</v>
      </c>
      <c r="U9" s="40">
        <f t="shared" si="2"/>
        <v>11242</v>
      </c>
      <c r="V9" s="40">
        <f t="shared" si="3"/>
        <v>8803.7000000000007</v>
      </c>
      <c r="W9" s="40">
        <f t="shared" si="4"/>
        <v>11473.01067</v>
      </c>
      <c r="X9" s="40">
        <f t="shared" si="5"/>
        <v>17168.03325</v>
      </c>
      <c r="Y9" s="40">
        <f t="shared" si="6"/>
        <v>-234409.54527120379</v>
      </c>
      <c r="Z9" s="40">
        <f>(AC9-J9*carot!$B$2-spettri!K9*carot!$C$2-spettri!L9*carot!$D$2)</f>
        <v>-231034.68842074022</v>
      </c>
      <c r="AA9" s="40">
        <f>spettri!H9*chl!$B$2+spettri!I9*chl!$C$2+spettri!J9*carot!$B$2+spettri!K9*carot!$C$2+spettri!L9*carot!$D$2+M9*carot!$E$2+N9*carot!$F$2+spettri!AE9*chl!$D$2</f>
        <v>350417.53732855601</v>
      </c>
      <c r="AB9" s="40">
        <v>0.12902594355000002</v>
      </c>
      <c r="AC9" s="88">
        <f>(G9-spettri!H9*chl!$B$2-spettri!I9*chl!$C$2-spettri!AE9*chl!$D$2)</f>
        <v>-210659.9755340846</v>
      </c>
      <c r="AE9" s="125">
        <v>28682.968769999999</v>
      </c>
      <c r="AF9">
        <f t="shared" si="8"/>
        <v>15628.30682</v>
      </c>
    </row>
    <row r="10" spans="1:32" x14ac:dyDescent="0.25">
      <c r="A10">
        <v>0.11822242115899999</v>
      </c>
      <c r="C10" s="85"/>
      <c r="D10" s="51">
        <v>350.8</v>
      </c>
      <c r="E10" s="85">
        <v>0.112768111859</v>
      </c>
      <c r="F10" s="40">
        <v>353.2</v>
      </c>
      <c r="G10" s="40">
        <v>118222.42115899999</v>
      </c>
      <c r="H10" s="86">
        <v>30787.061184081638</v>
      </c>
      <c r="I10" s="87">
        <v>29144.22193</v>
      </c>
      <c r="J10" s="26">
        <v>7332</v>
      </c>
      <c r="K10" s="27">
        <v>7199</v>
      </c>
      <c r="L10" s="28">
        <v>6400</v>
      </c>
      <c r="M10" s="29">
        <v>10100.688399999999</v>
      </c>
      <c r="N10" s="30">
        <v>14927.56249</v>
      </c>
      <c r="O10" s="86">
        <f t="shared" si="0"/>
        <v>618.39999999998497</v>
      </c>
      <c r="P10" s="51">
        <f t="shared" si="0"/>
        <v>33545.365648999999</v>
      </c>
      <c r="Q10" s="51">
        <f t="shared" si="0"/>
        <v>8638.2509169828063</v>
      </c>
      <c r="R10" s="51">
        <f t="shared" si="0"/>
        <v>9368.1008299999994</v>
      </c>
      <c r="S10" s="28">
        <f t="shared" si="7"/>
        <v>363.19999999999902</v>
      </c>
      <c r="T10" s="40">
        <f t="shared" si="1"/>
        <v>12080</v>
      </c>
      <c r="U10" s="40">
        <f t="shared" si="2"/>
        <v>11525</v>
      </c>
      <c r="V10" s="40">
        <f t="shared" si="3"/>
        <v>8983.7000000000007</v>
      </c>
      <c r="W10" s="40">
        <f t="shared" si="4"/>
        <v>11597.89731</v>
      </c>
      <c r="X10" s="40">
        <f t="shared" si="5"/>
        <v>17323.838599999999</v>
      </c>
      <c r="Y10" s="40">
        <f t="shared" si="6"/>
        <v>-235768.06922918293</v>
      </c>
      <c r="Z10" s="40">
        <f>(AC10-J10*carot!$B$2-spettri!K10*carot!$C$2-spettri!L10*carot!$D$2)</f>
        <v>-231559.15809546987</v>
      </c>
      <c r="AA10" s="40">
        <f>spettri!H10*chl!$B$2+spettri!I10*chl!$C$2+spettri!J10*carot!$B$2+spettri!K10*carot!$C$2+spettri!L10*carot!$D$2+M10*carot!$E$2+N10*carot!$F$2+spettri!AE10*chl!$D$2</f>
        <v>352089.45623330335</v>
      </c>
      <c r="AB10" s="40">
        <v>0.129027266025</v>
      </c>
      <c r="AC10" s="88">
        <f>(G10-spettri!H10*chl!$B$2-spettri!I10*chl!$C$2-spettri!AE10*chl!$D$2)</f>
        <v>-211065.54704720998</v>
      </c>
      <c r="AE10" s="125">
        <v>28917.02376</v>
      </c>
      <c r="AF10">
        <f t="shared" si="8"/>
        <v>15622.54665</v>
      </c>
    </row>
    <row r="11" spans="1:32" x14ac:dyDescent="0.25">
      <c r="A11">
        <v>0.11878714535899999</v>
      </c>
      <c r="C11" s="85"/>
      <c r="D11" s="51">
        <v>350.9</v>
      </c>
      <c r="E11" s="85">
        <v>0.112971585359</v>
      </c>
      <c r="F11" s="40">
        <v>353.6</v>
      </c>
      <c r="G11" s="40">
        <v>118787.14535899999</v>
      </c>
      <c r="H11" s="86">
        <v>31077.018648678437</v>
      </c>
      <c r="I11" s="87">
        <v>29014.42323</v>
      </c>
      <c r="J11" s="26">
        <v>7475.6</v>
      </c>
      <c r="K11" s="27">
        <v>7338.8</v>
      </c>
      <c r="L11" s="28">
        <v>6454.7</v>
      </c>
      <c r="M11" s="29">
        <v>10116.018190000001</v>
      </c>
      <c r="N11" s="30">
        <v>15000.33999</v>
      </c>
      <c r="O11" s="86">
        <f t="shared" si="0"/>
        <v>618.79999999998495</v>
      </c>
      <c r="P11" s="51">
        <f t="shared" si="0"/>
        <v>33470.401629</v>
      </c>
      <c r="Q11" s="51">
        <f t="shared" si="0"/>
        <v>8637.8128163271485</v>
      </c>
      <c r="R11" s="51">
        <f t="shared" si="0"/>
        <v>9390.8126599999996</v>
      </c>
      <c r="S11" s="28">
        <f t="shared" si="7"/>
        <v>363.599999999999</v>
      </c>
      <c r="T11" s="40">
        <f t="shared" si="1"/>
        <v>12282</v>
      </c>
      <c r="U11" s="40">
        <f t="shared" si="2"/>
        <v>11766</v>
      </c>
      <c r="V11" s="40">
        <f t="shared" si="3"/>
        <v>9128.4</v>
      </c>
      <c r="W11" s="40">
        <f t="shared" si="4"/>
        <v>11742.133540000001</v>
      </c>
      <c r="X11" s="40">
        <f t="shared" si="5"/>
        <v>17453.76182</v>
      </c>
      <c r="Y11" s="40">
        <f t="shared" si="6"/>
        <v>-236744.96681341907</v>
      </c>
      <c r="Z11" s="40">
        <f>(AC11-J11*carot!$B$2-spettri!K11*carot!$C$2-spettri!L11*carot!$D$2)</f>
        <v>-232955.31704952329</v>
      </c>
      <c r="AA11" s="40">
        <f>spettri!H11*chl!$B$2+spettri!I11*chl!$C$2+spettri!J11*carot!$B$2+spettri!K11*carot!$C$2+spettri!L11*carot!$D$2+M11*carot!$E$2+N11*carot!$F$2+spettri!AE11*chl!$D$2</f>
        <v>354053.84204658453</v>
      </c>
      <c r="AB11" s="40">
        <v>0.12902858850000001</v>
      </c>
      <c r="AC11" s="88">
        <f>(G11-spettri!H11*chl!$B$2-spettri!I11*chl!$C$2-spettri!AE11*chl!$D$2)</f>
        <v>-212207.187064806</v>
      </c>
      <c r="AE11" s="125">
        <v>29166.055199999999</v>
      </c>
      <c r="AF11">
        <f t="shared" si="8"/>
        <v>15610.450290000001</v>
      </c>
    </row>
    <row r="12" spans="1:32" x14ac:dyDescent="0.25">
      <c r="A12">
        <v>0.119800267859</v>
      </c>
      <c r="C12" s="85"/>
      <c r="D12" s="51">
        <v>351</v>
      </c>
      <c r="E12" s="85">
        <v>0.11317505885900001</v>
      </c>
      <c r="F12" s="40">
        <v>354</v>
      </c>
      <c r="G12" s="40">
        <v>119800.267859</v>
      </c>
      <c r="H12" s="86">
        <v>31384.309204881538</v>
      </c>
      <c r="I12" s="87">
        <v>28886.978080000001</v>
      </c>
      <c r="J12" s="26">
        <v>7618</v>
      </c>
      <c r="K12" s="27">
        <v>7460.8</v>
      </c>
      <c r="L12" s="28">
        <v>6498.7</v>
      </c>
      <c r="M12" s="29">
        <v>10180.19888</v>
      </c>
      <c r="N12" s="30">
        <v>15067.479799999999</v>
      </c>
      <c r="O12" s="86">
        <f t="shared" si="0"/>
        <v>619.19999999998504</v>
      </c>
      <c r="P12" s="51">
        <f t="shared" si="0"/>
        <v>33460.917039000007</v>
      </c>
      <c r="Q12" s="51">
        <f t="shared" si="0"/>
        <v>8634.5611564329811</v>
      </c>
      <c r="R12" s="51">
        <f t="shared" si="0"/>
        <v>9416.2310799999996</v>
      </c>
      <c r="S12" s="28">
        <f t="shared" si="7"/>
        <v>363.99999999999898</v>
      </c>
      <c r="T12" s="40">
        <f t="shared" si="1"/>
        <v>12611</v>
      </c>
      <c r="U12" s="40">
        <f t="shared" si="2"/>
        <v>12055</v>
      </c>
      <c r="V12" s="40">
        <f t="shared" si="3"/>
        <v>9338.2000000000007</v>
      </c>
      <c r="W12" s="40">
        <f t="shared" si="4"/>
        <v>11855.165150000001</v>
      </c>
      <c r="X12" s="40">
        <f t="shared" si="5"/>
        <v>17634.424279999999</v>
      </c>
      <c r="Y12" s="40">
        <f t="shared" si="6"/>
        <v>-237843.60776701174</v>
      </c>
      <c r="Z12" s="40">
        <f>(AC12-J12*carot!$B$2-spettri!K12*carot!$C$2-spettri!L12*carot!$D$2)</f>
        <v>-233962.18629947267</v>
      </c>
      <c r="AA12" s="40">
        <f>spettri!H12*chl!$B$2+spettri!I12*chl!$C$2+spettri!J12*carot!$B$2+spettri!K12*carot!$C$2+spettri!L12*carot!$D$2+M12*carot!$E$2+N12*carot!$F$2+spettri!AE12*chl!$D$2</f>
        <v>356088.49825613014</v>
      </c>
      <c r="AB12" s="40">
        <v>0.12903842327500001</v>
      </c>
      <c r="AC12" s="88">
        <f>(G12-spettri!H12*chl!$B$2-spettri!I12*chl!$C$2-spettri!AE12*chl!$D$2)</f>
        <v>-212983.19497913297</v>
      </c>
      <c r="AE12" s="125">
        <v>29424.1109</v>
      </c>
      <c r="AF12">
        <f t="shared" si="8"/>
        <v>15592.017739999999</v>
      </c>
    </row>
    <row r="13" spans="1:32" x14ac:dyDescent="0.25">
      <c r="A13">
        <v>0.121027184759</v>
      </c>
      <c r="C13" s="85"/>
      <c r="D13" s="51">
        <v>351.1</v>
      </c>
      <c r="E13" s="85">
        <v>0.113378532359</v>
      </c>
      <c r="F13" s="40">
        <v>354.4</v>
      </c>
      <c r="G13" s="40">
        <v>121027.184759</v>
      </c>
      <c r="H13" s="86">
        <v>31660.983970126119</v>
      </c>
      <c r="I13" s="87">
        <v>28764.35773</v>
      </c>
      <c r="J13" s="26">
        <v>7636.2</v>
      </c>
      <c r="K13" s="27">
        <v>7592.2</v>
      </c>
      <c r="L13" s="28">
        <v>6540</v>
      </c>
      <c r="M13" s="29">
        <v>10205.54413</v>
      </c>
      <c r="N13" s="30">
        <v>15143.84492</v>
      </c>
      <c r="O13" s="86">
        <f t="shared" si="0"/>
        <v>619.59999999998502</v>
      </c>
      <c r="P13" s="51">
        <f t="shared" si="0"/>
        <v>33685.704779</v>
      </c>
      <c r="Q13" s="51">
        <f t="shared" si="0"/>
        <v>8637.9298430039653</v>
      </c>
      <c r="R13" s="51">
        <f t="shared" si="0"/>
        <v>9442.8262799999993</v>
      </c>
      <c r="S13" s="28">
        <f t="shared" si="7"/>
        <v>364.39999999999901</v>
      </c>
      <c r="T13" s="40">
        <f t="shared" si="1"/>
        <v>12893</v>
      </c>
      <c r="U13" s="40">
        <f t="shared" si="2"/>
        <v>12363</v>
      </c>
      <c r="V13" s="40">
        <f t="shared" si="3"/>
        <v>9542.6</v>
      </c>
      <c r="W13" s="40">
        <f t="shared" si="4"/>
        <v>11925.614030000001</v>
      </c>
      <c r="X13" s="40">
        <f t="shared" si="5"/>
        <v>17830.46227</v>
      </c>
      <c r="Y13" s="40">
        <f t="shared" si="6"/>
        <v>-239275.35100092035</v>
      </c>
      <c r="Z13" s="40">
        <f>(AC13-J13*carot!$B$2-spettri!K13*carot!$C$2-spettri!L13*carot!$D$2)</f>
        <v>-234671.45877981294</v>
      </c>
      <c r="AA13" s="40">
        <f>spettri!H13*chl!$B$2+spettri!I13*chl!$C$2+spettri!J13*carot!$B$2+spettri!K13*carot!$C$2+spettri!L13*carot!$D$2+M13*carot!$E$2+N13*carot!$F$2+spettri!AE13*chl!$D$2</f>
        <v>358030.4786990874</v>
      </c>
      <c r="AB13" s="40">
        <v>0.12904825805</v>
      </c>
      <c r="AC13" s="88">
        <f>(G13-spettri!H13*chl!$B$2-spettri!I13*chl!$C$2-spettri!AE13*chl!$D$2)</f>
        <v>-213587.13107567671</v>
      </c>
      <c r="AE13" s="125">
        <v>29685.430710000001</v>
      </c>
      <c r="AF13">
        <f t="shared" si="8"/>
        <v>15566.28897</v>
      </c>
    </row>
    <row r="14" spans="1:32" x14ac:dyDescent="0.25">
      <c r="A14">
        <v>0.12193543285899999</v>
      </c>
      <c r="C14" s="85"/>
      <c r="D14" s="51">
        <v>351.2</v>
      </c>
      <c r="E14" s="85">
        <v>0.113582005859</v>
      </c>
      <c r="F14" s="40">
        <v>354.8</v>
      </c>
      <c r="G14" s="40">
        <v>121935.43285899999</v>
      </c>
      <c r="H14" s="86">
        <v>31948.627083346662</v>
      </c>
      <c r="I14" s="87">
        <v>28650.798569999999</v>
      </c>
      <c r="J14" s="26">
        <v>7765.7</v>
      </c>
      <c r="K14" s="27">
        <v>7718.8</v>
      </c>
      <c r="L14" s="28">
        <v>6617.3</v>
      </c>
      <c r="M14" s="29">
        <v>10194.50668</v>
      </c>
      <c r="N14" s="30">
        <v>15238.916939999999</v>
      </c>
      <c r="O14" s="86">
        <f t="shared" si="0"/>
        <v>619.99999999998499</v>
      </c>
      <c r="P14" s="51">
        <f t="shared" si="0"/>
        <v>33640.442498999997</v>
      </c>
      <c r="Q14" s="51">
        <f t="shared" si="0"/>
        <v>8638.6595567586664</v>
      </c>
      <c r="R14" s="51">
        <f t="shared" si="0"/>
        <v>9468.9507699999995</v>
      </c>
      <c r="S14" s="28">
        <f t="shared" si="7"/>
        <v>364.79999999999899</v>
      </c>
      <c r="T14" s="40">
        <f t="shared" si="1"/>
        <v>13188</v>
      </c>
      <c r="U14" s="40">
        <f t="shared" si="2"/>
        <v>12660</v>
      </c>
      <c r="V14" s="40">
        <f t="shared" si="3"/>
        <v>9748.7999999999993</v>
      </c>
      <c r="W14" s="40">
        <f t="shared" si="4"/>
        <v>12027.608190000001</v>
      </c>
      <c r="X14" s="40">
        <f t="shared" si="5"/>
        <v>18025.98774</v>
      </c>
      <c r="Y14" s="40">
        <f t="shared" si="6"/>
        <v>-240891.23213937855</v>
      </c>
      <c r="Z14" s="40">
        <f>(AC14-J14*carot!$B$2-spettri!K14*carot!$C$2-spettri!L14*carot!$D$2)</f>
        <v>-235952.14938695694</v>
      </c>
      <c r="AA14" s="40">
        <f>spettri!H14*chl!$B$2+spettri!I14*chl!$C$2+spettri!J14*carot!$B$2+spettri!K14*carot!$C$2+spettri!L14*carot!$D$2+M14*carot!$E$2+N14*carot!$F$2+spettri!AE14*chl!$D$2</f>
        <v>360216.89549131313</v>
      </c>
      <c r="AB14" s="40">
        <v>0.129058092825</v>
      </c>
      <c r="AC14" s="88">
        <f>(G14-spettri!H14*chl!$B$2-spettri!I14*chl!$C$2-spettri!AE14*chl!$D$2)</f>
        <v>-214580.14842037723</v>
      </c>
      <c r="AE14" s="125">
        <v>29951.934669999999</v>
      </c>
      <c r="AF14">
        <f t="shared" si="8"/>
        <v>15531.727940000001</v>
      </c>
    </row>
    <row r="15" spans="1:32" x14ac:dyDescent="0.25">
      <c r="A15">
        <v>0.12285933465899999</v>
      </c>
      <c r="C15" s="85"/>
      <c r="D15" s="51">
        <v>351.3</v>
      </c>
      <c r="E15" s="85">
        <v>0.113824736459</v>
      </c>
      <c r="F15" s="40">
        <v>355.2</v>
      </c>
      <c r="G15" s="40">
        <v>122859.334659</v>
      </c>
      <c r="H15" s="86">
        <v>32254.238341941091</v>
      </c>
      <c r="I15" s="87">
        <v>28552.77289</v>
      </c>
      <c r="J15" s="26">
        <v>7910.9</v>
      </c>
      <c r="K15" s="27">
        <v>7871.8</v>
      </c>
      <c r="L15" s="28">
        <v>6669.2</v>
      </c>
      <c r="M15" s="29">
        <v>10212.425499999999</v>
      </c>
      <c r="N15" s="30">
        <v>15240.96701</v>
      </c>
      <c r="O15" s="86">
        <f t="shared" si="0"/>
        <v>620.39999999998497</v>
      </c>
      <c r="P15" s="51">
        <f t="shared" si="0"/>
        <v>33652.590679000001</v>
      </c>
      <c r="Q15" s="51">
        <f t="shared" si="0"/>
        <v>8625.578719627616</v>
      </c>
      <c r="R15" s="51">
        <f t="shared" si="0"/>
        <v>9498.01721</v>
      </c>
      <c r="S15" s="28">
        <f t="shared" si="7"/>
        <v>365.19999999999902</v>
      </c>
      <c r="T15" s="40">
        <f t="shared" si="1"/>
        <v>13522</v>
      </c>
      <c r="U15" s="40">
        <f t="shared" si="2"/>
        <v>13005</v>
      </c>
      <c r="V15" s="40">
        <f t="shared" si="3"/>
        <v>9963.2000000000007</v>
      </c>
      <c r="W15" s="40">
        <f t="shared" si="4"/>
        <v>12162.033359999999</v>
      </c>
      <c r="X15" s="40">
        <f t="shared" si="5"/>
        <v>18205.112649999999</v>
      </c>
      <c r="Y15" s="40">
        <f t="shared" si="6"/>
        <v>-242220.36244704705</v>
      </c>
      <c r="Z15" s="40">
        <f>(AC15-J15*carot!$B$2-spettri!K15*carot!$C$2-spettri!L15*carot!$D$2)</f>
        <v>-237214.73603265607</v>
      </c>
      <c r="AA15" s="40">
        <f>spettri!H15*chl!$B$2+spettri!I15*chl!$C$2+spettri!J15*carot!$B$2+spettri!K15*carot!$C$2+spettri!L15*carot!$D$2+M15*carot!$E$2+N15*carot!$F$2+spettri!AE15*chl!$D$2</f>
        <v>362407.47815619101</v>
      </c>
      <c r="AB15" s="40">
        <v>0.12906792759999999</v>
      </c>
      <c r="AC15" s="88">
        <f>(G15-spettri!H15*chl!$B$2-spettri!I15*chl!$C$2-spettri!AE15*chl!$D$2)</f>
        <v>-215592.29830481578</v>
      </c>
      <c r="AE15" s="125">
        <v>30217.094590000001</v>
      </c>
      <c r="AF15">
        <f t="shared" si="8"/>
        <v>15487.374610000001</v>
      </c>
    </row>
    <row r="16" spans="1:32" x14ac:dyDescent="0.25">
      <c r="A16">
        <v>0.123855171859</v>
      </c>
      <c r="C16" s="85"/>
      <c r="D16" s="51">
        <v>351.4</v>
      </c>
      <c r="E16" s="85">
        <v>0.11406746705900001</v>
      </c>
      <c r="F16" s="40">
        <v>355.6</v>
      </c>
      <c r="G16" s="40">
        <v>123855.17185899999</v>
      </c>
      <c r="H16" s="86">
        <v>32555.683554236668</v>
      </c>
      <c r="I16" s="87">
        <v>28472.869610000002</v>
      </c>
      <c r="J16" s="26">
        <v>8094.7</v>
      </c>
      <c r="K16" s="27">
        <v>7982.9</v>
      </c>
      <c r="L16" s="28">
        <v>6744.3</v>
      </c>
      <c r="M16" s="29">
        <v>10285.59966</v>
      </c>
      <c r="N16" s="30">
        <v>15292.98755</v>
      </c>
      <c r="O16" s="86">
        <f t="shared" si="0"/>
        <v>620.79999999998495</v>
      </c>
      <c r="P16" s="51">
        <f t="shared" si="0"/>
        <v>33703.202469000003</v>
      </c>
      <c r="Q16" s="51">
        <f t="shared" si="0"/>
        <v>8625.862967232104</v>
      </c>
      <c r="R16" s="51">
        <f t="shared" si="0"/>
        <v>9533.0852099999993</v>
      </c>
      <c r="S16" s="28">
        <f t="shared" si="7"/>
        <v>365.599999999999</v>
      </c>
      <c r="T16" s="40">
        <f t="shared" si="1"/>
        <v>13794</v>
      </c>
      <c r="U16" s="40">
        <f t="shared" si="2"/>
        <v>13340</v>
      </c>
      <c r="V16" s="40">
        <f t="shared" si="3"/>
        <v>10197</v>
      </c>
      <c r="W16" s="40">
        <f t="shared" si="4"/>
        <v>12298.775030000001</v>
      </c>
      <c r="X16" s="40">
        <f t="shared" si="5"/>
        <v>18465.215339999999</v>
      </c>
      <c r="Y16" s="40">
        <f t="shared" si="6"/>
        <v>-243707.29583702754</v>
      </c>
      <c r="Z16" s="40">
        <f>(AC16-J16*carot!$B$2-spettri!K16*carot!$C$2-spettri!L16*carot!$D$2)</f>
        <v>-238516.65246137948</v>
      </c>
      <c r="AA16" s="40">
        <f>spettri!H16*chl!$B$2+spettri!I16*chl!$C$2+spettri!J16*carot!$B$2+spettri!K16*carot!$C$2+spettri!L16*carot!$D$2+M16*carot!$E$2+N16*carot!$F$2+spettri!AE16*chl!$D$2</f>
        <v>364721.95113637066</v>
      </c>
      <c r="AB16" s="40">
        <v>0.129089217625</v>
      </c>
      <c r="AC16" s="88">
        <f>(G16-spettri!H16*chl!$B$2-spettri!I16*chl!$C$2-spettri!AE16*chl!$D$2)</f>
        <v>-216558.85336340943</v>
      </c>
      <c r="AE16" s="125">
        <v>30478.990409999999</v>
      </c>
      <c r="AF16">
        <f t="shared" si="8"/>
        <v>15433.613009999999</v>
      </c>
    </row>
    <row r="17" spans="1:32" x14ac:dyDescent="0.25">
      <c r="A17">
        <v>0.125163858859</v>
      </c>
      <c r="C17" s="85"/>
      <c r="D17" s="51">
        <v>351.5</v>
      </c>
      <c r="E17" s="85">
        <v>0.114310197659</v>
      </c>
      <c r="F17" s="40">
        <v>356</v>
      </c>
      <c r="G17" s="40">
        <v>125163.858859</v>
      </c>
      <c r="H17" s="86">
        <v>32874.911410697503</v>
      </c>
      <c r="I17" s="87">
        <v>28397.908800000001</v>
      </c>
      <c r="J17" s="26">
        <v>8258.1</v>
      </c>
      <c r="K17" s="27">
        <v>8113.5</v>
      </c>
      <c r="L17" s="28">
        <v>6828.8</v>
      </c>
      <c r="M17" s="29">
        <v>10326.138430000001</v>
      </c>
      <c r="N17" s="30">
        <v>15355.002179999999</v>
      </c>
      <c r="O17" s="86">
        <f t="shared" si="0"/>
        <v>621.19999999998504</v>
      </c>
      <c r="P17" s="51">
        <f t="shared" si="0"/>
        <v>33702.390359000005</v>
      </c>
      <c r="Q17" s="51">
        <f t="shared" si="0"/>
        <v>8632.0081124337376</v>
      </c>
      <c r="R17" s="51">
        <f t="shared" si="0"/>
        <v>9574.7431799999995</v>
      </c>
      <c r="S17" s="28">
        <f t="shared" si="7"/>
        <v>365.99999999999898</v>
      </c>
      <c r="T17" s="40">
        <f t="shared" si="1"/>
        <v>14053</v>
      </c>
      <c r="U17" s="40">
        <f t="shared" si="2"/>
        <v>13673</v>
      </c>
      <c r="V17" s="40">
        <f t="shared" si="3"/>
        <v>10430</v>
      </c>
      <c r="W17" s="40">
        <f t="shared" si="4"/>
        <v>12407.03738</v>
      </c>
      <c r="X17" s="40">
        <f t="shared" si="5"/>
        <v>18619.226879999998</v>
      </c>
      <c r="Y17" s="40">
        <f t="shared" si="6"/>
        <v>-245393.67562812997</v>
      </c>
      <c r="Z17" s="40">
        <f>(AC17-J17*carot!$B$2-spettri!K17*carot!$C$2-spettri!L17*carot!$D$2)</f>
        <v>-239518.86846497111</v>
      </c>
      <c r="AA17" s="40">
        <f>spettri!H17*chl!$B$2+spettri!I17*chl!$C$2+spettri!J17*carot!$B$2+spettri!K17*carot!$C$2+spettri!L17*carot!$D$2+M17*carot!$E$2+N17*carot!$F$2+spettri!AE17*chl!$D$2</f>
        <v>367042.11672587018</v>
      </c>
      <c r="AB17" s="40">
        <v>0.12911050764999998</v>
      </c>
      <c r="AC17" s="88">
        <f>(G17-spettri!H17*chl!$B$2-spettri!I17*chl!$C$2-spettri!AE17*chl!$D$2)</f>
        <v>-217225.60594049955</v>
      </c>
      <c r="AE17" s="125">
        <v>30740.694230000001</v>
      </c>
      <c r="AF17">
        <f t="shared" si="8"/>
        <v>15371.78716</v>
      </c>
    </row>
    <row r="18" spans="1:32" x14ac:dyDescent="0.25">
      <c r="A18">
        <v>0.12615319165900002</v>
      </c>
      <c r="C18" s="85"/>
      <c r="D18" s="51">
        <v>351.6</v>
      </c>
      <c r="E18" s="85">
        <v>0.114552928259</v>
      </c>
      <c r="F18" s="40">
        <v>356.4</v>
      </c>
      <c r="G18" s="40">
        <v>126153.19165900002</v>
      </c>
      <c r="H18" s="86">
        <v>33189.31306136238</v>
      </c>
      <c r="I18" s="87">
        <v>28329.06724</v>
      </c>
      <c r="J18" s="26">
        <v>8329.2000000000007</v>
      </c>
      <c r="K18" s="27">
        <v>8264.9</v>
      </c>
      <c r="L18" s="28">
        <v>6909.5</v>
      </c>
      <c r="M18" s="29">
        <v>10377.71463</v>
      </c>
      <c r="N18" s="30">
        <v>15437.77377</v>
      </c>
      <c r="O18" s="86">
        <f t="shared" ref="O18:R81" si="9">F681</f>
        <v>621.59999999998502</v>
      </c>
      <c r="P18" s="51">
        <f t="shared" si="9"/>
        <v>33535.769299</v>
      </c>
      <c r="Q18" s="51">
        <f t="shared" si="9"/>
        <v>8635.9161053706084</v>
      </c>
      <c r="R18" s="51">
        <f t="shared" si="9"/>
        <v>9622.9911200000006</v>
      </c>
      <c r="S18" s="28">
        <f t="shared" si="7"/>
        <v>366.39999999999901</v>
      </c>
      <c r="T18" s="40">
        <f t="shared" si="1"/>
        <v>14361</v>
      </c>
      <c r="U18" s="40">
        <f t="shared" si="2"/>
        <v>13995</v>
      </c>
      <c r="V18" s="40">
        <f t="shared" si="3"/>
        <v>10640</v>
      </c>
      <c r="W18" s="40">
        <f t="shared" si="4"/>
        <v>12561.69786</v>
      </c>
      <c r="X18" s="40">
        <f t="shared" si="5"/>
        <v>18812.446019999999</v>
      </c>
      <c r="Y18" s="40">
        <f t="shared" si="6"/>
        <v>-246578.66422935025</v>
      </c>
      <c r="Z18" s="40">
        <f>(AC18-J18*carot!$B$2-spettri!K18*carot!$C$2-spettri!L18*carot!$D$2)</f>
        <v>-240758.551516534</v>
      </c>
      <c r="AA18" s="40">
        <f>spettri!H18*chl!$B$2+spettri!I18*chl!$C$2+spettri!J18*carot!$B$2+spettri!K18*carot!$C$2+spettri!L18*carot!$D$2+M18*carot!$E$2+N18*carot!$F$2+spettri!AE18*chl!$D$2</f>
        <v>369282.91707368934</v>
      </c>
      <c r="AB18" s="40">
        <v>0.12913179767499999</v>
      </c>
      <c r="AC18" s="88">
        <f>(G18-spettri!H18*chl!$B$2-spettri!I18*chl!$C$2-spettri!AE18*chl!$D$2)</f>
        <v>-218226.63795883156</v>
      </c>
      <c r="AE18" s="125">
        <v>31002.014039999998</v>
      </c>
      <c r="AF18">
        <f t="shared" si="8"/>
        <v>15301.12905</v>
      </c>
    </row>
    <row r="19" spans="1:32" x14ac:dyDescent="0.25">
      <c r="A19">
        <v>0.127256652459</v>
      </c>
      <c r="C19" s="85"/>
      <c r="D19" s="51">
        <v>351.7</v>
      </c>
      <c r="E19" s="85">
        <v>0.114779347659</v>
      </c>
      <c r="F19" s="40">
        <v>356.8</v>
      </c>
      <c r="G19" s="40">
        <v>127256.652459</v>
      </c>
      <c r="H19" s="86">
        <v>33482.21993842566</v>
      </c>
      <c r="I19" s="87">
        <v>28261.873169999999</v>
      </c>
      <c r="J19" s="26">
        <v>8512.9</v>
      </c>
      <c r="K19" s="27">
        <v>8411</v>
      </c>
      <c r="L19" s="28">
        <v>7011.2</v>
      </c>
      <c r="M19" s="29">
        <v>10442.71292</v>
      </c>
      <c r="N19" s="30">
        <v>15500.30092</v>
      </c>
      <c r="O19" s="86">
        <f t="shared" si="9"/>
        <v>621.99999999998499</v>
      </c>
      <c r="P19" s="51">
        <f t="shared" si="9"/>
        <v>33807.216299</v>
      </c>
      <c r="Q19" s="51">
        <f t="shared" si="9"/>
        <v>8637.092377083678</v>
      </c>
      <c r="R19" s="51">
        <f t="shared" si="9"/>
        <v>9678.1820499999994</v>
      </c>
      <c r="S19" s="28">
        <f t="shared" si="7"/>
        <v>366.79999999999899</v>
      </c>
      <c r="T19" s="40">
        <f t="shared" si="1"/>
        <v>14669</v>
      </c>
      <c r="U19" s="40">
        <f t="shared" si="2"/>
        <v>14357</v>
      </c>
      <c r="V19" s="40">
        <f t="shared" si="3"/>
        <v>10900</v>
      </c>
      <c r="W19" s="40">
        <f t="shared" si="4"/>
        <v>12675.478929999999</v>
      </c>
      <c r="X19" s="40">
        <f t="shared" si="5"/>
        <v>18976.964179999999</v>
      </c>
      <c r="Y19" s="40">
        <f t="shared" si="6"/>
        <v>-248266.58194619082</v>
      </c>
      <c r="Z19" s="40">
        <f>(AC19-J19*carot!$B$2-spettri!K19*carot!$C$2-spettri!L19*carot!$D$2)</f>
        <v>-242088.16296892695</v>
      </c>
      <c r="AA19" s="40">
        <f>spettri!H19*chl!$B$2+spettri!I19*chl!$C$2+spettri!J19*carot!$B$2+spettri!K19*carot!$C$2+spettri!L19*carot!$D$2+M19*carot!$E$2+N19*carot!$F$2+spettri!AE19*chl!$D$2</f>
        <v>371730.84059672977</v>
      </c>
      <c r="AB19" s="40">
        <v>0.1291530877</v>
      </c>
      <c r="AC19" s="88">
        <f>(G19-spettri!H19*chl!$B$2-spettri!I19*chl!$C$2-spettri!AE19*chl!$D$2)</f>
        <v>-219165.18975076813</v>
      </c>
      <c r="AE19" s="125">
        <v>31268.902010000002</v>
      </c>
      <c r="AF19">
        <f t="shared" si="8"/>
        <v>15223.558730000001</v>
      </c>
    </row>
    <row r="20" spans="1:32" x14ac:dyDescent="0.25">
      <c r="A20">
        <v>0.128218269059</v>
      </c>
      <c r="C20" s="85"/>
      <c r="D20" s="51">
        <v>351.8</v>
      </c>
      <c r="E20" s="85">
        <v>0.11500576705899999</v>
      </c>
      <c r="F20" s="40">
        <v>357.2</v>
      </c>
      <c r="G20" s="40">
        <v>128218.269059</v>
      </c>
      <c r="H20" s="86">
        <v>33792.54501101499</v>
      </c>
      <c r="I20" s="87">
        <v>28194.561420000002</v>
      </c>
      <c r="J20" s="26">
        <v>8669</v>
      </c>
      <c r="K20" s="27">
        <v>8545.5</v>
      </c>
      <c r="L20" s="28">
        <v>7103.2</v>
      </c>
      <c r="M20" s="29">
        <v>10485.22752</v>
      </c>
      <c r="N20" s="30">
        <v>15561.546780000001</v>
      </c>
      <c r="O20" s="86">
        <f t="shared" si="9"/>
        <v>622.39999999998497</v>
      </c>
      <c r="P20" s="51">
        <f t="shared" si="9"/>
        <v>33941.561438999997</v>
      </c>
      <c r="Q20" s="51">
        <f t="shared" si="9"/>
        <v>8643.5932408528515</v>
      </c>
      <c r="R20" s="51">
        <f t="shared" si="9"/>
        <v>9741.4927499999994</v>
      </c>
      <c r="S20" s="28">
        <f t="shared" si="7"/>
        <v>367.19999999999902</v>
      </c>
      <c r="T20" s="40">
        <f t="shared" si="1"/>
        <v>14938</v>
      </c>
      <c r="U20" s="40">
        <f t="shared" si="2"/>
        <v>14724</v>
      </c>
      <c r="V20" s="40">
        <f t="shared" si="3"/>
        <v>11163</v>
      </c>
      <c r="W20" s="40">
        <f t="shared" si="4"/>
        <v>12817.739320000001</v>
      </c>
      <c r="X20" s="40">
        <f t="shared" si="5"/>
        <v>19246.548439999999</v>
      </c>
      <c r="Y20" s="40">
        <f t="shared" si="6"/>
        <v>-249651.80377510309</v>
      </c>
      <c r="Z20" s="40">
        <f>(AC20-J20*carot!$B$2-spettri!K20*carot!$C$2-spettri!L20*carot!$D$2)</f>
        <v>-243552.57404057769</v>
      </c>
      <c r="AA20" s="40">
        <f>spettri!H20*chl!$B$2+spettri!I20*chl!$C$2+spettri!J20*carot!$B$2+spettri!K20*carot!$C$2+spettri!L20*carot!$D$2+M20*carot!$E$2+N20*carot!$F$2+spettri!AE20*chl!$D$2</f>
        <v>374166.58230595093</v>
      </c>
      <c r="AB20" s="40">
        <v>0.12912552427500001</v>
      </c>
      <c r="AC20" s="88">
        <f>(G20-spettri!H20*chl!$B$2-spettri!I20*chl!$C$2-spettri!AE20*chl!$D$2)</f>
        <v>-220285.54817403585</v>
      </c>
      <c r="AE20" s="125">
        <v>31540.59013</v>
      </c>
      <c r="AF20">
        <f t="shared" si="8"/>
        <v>15139.844230000001</v>
      </c>
    </row>
    <row r="21" spans="1:32" x14ac:dyDescent="0.25">
      <c r="A21">
        <v>0.12951143655900002</v>
      </c>
      <c r="C21" s="85"/>
      <c r="D21" s="51">
        <v>351.9</v>
      </c>
      <c r="E21" s="85">
        <v>0.11523218645899999</v>
      </c>
      <c r="F21" s="40">
        <v>357.6</v>
      </c>
      <c r="G21" s="40">
        <v>129511.43655900002</v>
      </c>
      <c r="H21" s="86">
        <v>34126.863629698862</v>
      </c>
      <c r="I21" s="87">
        <v>28130.780009999999</v>
      </c>
      <c r="J21" s="26">
        <v>8852.5</v>
      </c>
      <c r="K21" s="27">
        <v>8688.7000000000007</v>
      </c>
      <c r="L21" s="28">
        <v>7195.2</v>
      </c>
      <c r="M21" s="29">
        <v>10589.265649999999</v>
      </c>
      <c r="N21" s="30">
        <v>15705.82049</v>
      </c>
      <c r="O21" s="86">
        <f t="shared" si="9"/>
        <v>622.79999999998404</v>
      </c>
      <c r="P21" s="51">
        <f t="shared" si="9"/>
        <v>33642.178489000005</v>
      </c>
      <c r="Q21" s="51">
        <f t="shared" si="9"/>
        <v>8650.1372057811659</v>
      </c>
      <c r="R21" s="51">
        <f t="shared" si="9"/>
        <v>9812.5701900000004</v>
      </c>
      <c r="S21" s="28">
        <f t="shared" si="7"/>
        <v>367.599999999999</v>
      </c>
      <c r="T21" s="40">
        <f t="shared" si="1"/>
        <v>15265</v>
      </c>
      <c r="U21" s="40">
        <f t="shared" si="2"/>
        <v>15069</v>
      </c>
      <c r="V21" s="40">
        <f t="shared" si="3"/>
        <v>11430</v>
      </c>
      <c r="W21" s="40">
        <f t="shared" si="4"/>
        <v>12988.887849999999</v>
      </c>
      <c r="X21" s="40">
        <f t="shared" si="5"/>
        <v>19514.082640000001</v>
      </c>
      <c r="Y21" s="40">
        <f t="shared" si="6"/>
        <v>-251540.46681086347</v>
      </c>
      <c r="Z21" s="40">
        <f>(AC21-J21*carot!$B$2-spettri!K21*carot!$C$2-spettri!L21*carot!$D$2)</f>
        <v>-244778.95157902417</v>
      </c>
      <c r="AA21" s="40">
        <f>spettri!H21*chl!$B$2+spettri!I21*chl!$C$2+spettri!J21*carot!$B$2+spettri!K21*carot!$C$2+spettri!L21*carot!$D$2+M21*carot!$E$2+N21*carot!$F$2+spettri!AE21*chl!$D$2</f>
        <v>376709.89871478709</v>
      </c>
      <c r="AB21" s="40">
        <v>0.12909796085</v>
      </c>
      <c r="AC21" s="88">
        <f>(G21-spettri!H21*chl!$B$2-spettri!I21*chl!$C$2-spettri!AE21*chl!$D$2)</f>
        <v>-221141.26284615119</v>
      </c>
      <c r="AE21" s="125">
        <v>31818.998439999999</v>
      </c>
      <c r="AF21">
        <f t="shared" si="8"/>
        <v>15049.409530000001</v>
      </c>
    </row>
    <row r="22" spans="1:32" x14ac:dyDescent="0.25">
      <c r="A22">
        <v>0.13011934425900001</v>
      </c>
      <c r="C22" s="85"/>
      <c r="D22" s="51">
        <v>352</v>
      </c>
      <c r="E22" s="85">
        <v>0.11545860585899999</v>
      </c>
      <c r="F22" s="40">
        <v>358</v>
      </c>
      <c r="G22" s="40">
        <v>130119.34425900002</v>
      </c>
      <c r="H22" s="86">
        <v>34451.791705989344</v>
      </c>
      <c r="I22" s="87">
        <v>28073.823909999999</v>
      </c>
      <c r="J22" s="26">
        <v>9040</v>
      </c>
      <c r="K22" s="27">
        <v>8838.2999999999993</v>
      </c>
      <c r="L22" s="28">
        <v>7280.3</v>
      </c>
      <c r="M22" s="29">
        <v>10650.65292</v>
      </c>
      <c r="N22" s="30">
        <v>15783.210650000001</v>
      </c>
      <c r="O22" s="86">
        <f t="shared" si="9"/>
        <v>623.19999999998402</v>
      </c>
      <c r="P22" s="51">
        <f t="shared" si="9"/>
        <v>33555.803909000002</v>
      </c>
      <c r="Q22" s="51">
        <f t="shared" si="9"/>
        <v>8665.5719501832245</v>
      </c>
      <c r="R22" s="51">
        <f t="shared" si="9"/>
        <v>9893.6502500000006</v>
      </c>
      <c r="S22" s="28">
        <f t="shared" si="7"/>
        <v>367.99999999999898</v>
      </c>
      <c r="T22" s="40">
        <f t="shared" si="1"/>
        <v>15558</v>
      </c>
      <c r="U22" s="40">
        <f t="shared" si="2"/>
        <v>15455</v>
      </c>
      <c r="V22" s="40">
        <f t="shared" si="3"/>
        <v>11711</v>
      </c>
      <c r="W22" s="40">
        <f t="shared" si="4"/>
        <v>13176.933199999999</v>
      </c>
      <c r="X22" s="40">
        <f t="shared" si="5"/>
        <v>19743.434270000002</v>
      </c>
      <c r="Y22" s="40">
        <f t="shared" si="6"/>
        <v>-252710.84594591492</v>
      </c>
      <c r="Z22" s="40">
        <f>(AC22-J22*carot!$B$2-spettri!K22*carot!$C$2-spettri!L22*carot!$D$2)</f>
        <v>-246731.08735519036</v>
      </c>
      <c r="AA22" s="40">
        <f>spettri!H22*chl!$B$2+spettri!I22*chl!$C$2+spettri!J22*carot!$B$2+spettri!K22*carot!$C$2+spettri!L22*carot!$D$2+M22*carot!$E$2+N22*carot!$F$2+spettri!AE22*chl!$D$2</f>
        <v>379283.96839012078</v>
      </c>
      <c r="AB22" s="40">
        <v>0.12907039742499998</v>
      </c>
      <c r="AC22" s="88">
        <f>(G22-spettri!H22*chl!$B$2-spettri!I22*chl!$C$2-spettri!AE22*chl!$D$2)</f>
        <v>-222733.11846086802</v>
      </c>
      <c r="AE22" s="125">
        <v>32101.05487</v>
      </c>
      <c r="AF22">
        <f t="shared" si="8"/>
        <v>14950.91059</v>
      </c>
    </row>
    <row r="23" spans="1:32" x14ac:dyDescent="0.25">
      <c r="A23">
        <v>0.131445994659</v>
      </c>
      <c r="C23" s="85"/>
      <c r="D23" s="51">
        <v>352.1</v>
      </c>
      <c r="E23" s="85">
        <v>0.11560921935899998</v>
      </c>
      <c r="F23" s="40">
        <v>358.4</v>
      </c>
      <c r="G23" s="40">
        <v>131445.99465900002</v>
      </c>
      <c r="H23" s="86">
        <v>34753.905795405211</v>
      </c>
      <c r="I23" s="87">
        <v>28019.1037</v>
      </c>
      <c r="J23" s="26">
        <v>9171.9</v>
      </c>
      <c r="K23" s="27">
        <v>8993.1</v>
      </c>
      <c r="L23" s="28">
        <v>7372.3</v>
      </c>
      <c r="M23" s="29">
        <v>10686.21802</v>
      </c>
      <c r="N23" s="30">
        <v>15853.93808</v>
      </c>
      <c r="O23" s="86">
        <f t="shared" si="9"/>
        <v>623.59999999998399</v>
      </c>
      <c r="P23" s="51">
        <f t="shared" si="9"/>
        <v>33720.420759000001</v>
      </c>
      <c r="Q23" s="51">
        <f t="shared" si="9"/>
        <v>8676.6425953114394</v>
      </c>
      <c r="R23" s="51">
        <f t="shared" si="9"/>
        <v>9989.0870099999993</v>
      </c>
      <c r="S23" s="28">
        <f t="shared" si="7"/>
        <v>368.39999999999901</v>
      </c>
      <c r="T23" s="40">
        <f t="shared" si="1"/>
        <v>15860</v>
      </c>
      <c r="U23" s="40">
        <f t="shared" si="2"/>
        <v>15824</v>
      </c>
      <c r="V23" s="40">
        <f t="shared" si="3"/>
        <v>12000</v>
      </c>
      <c r="W23" s="40">
        <f t="shared" si="4"/>
        <v>13333.569519999999</v>
      </c>
      <c r="X23" s="40">
        <f t="shared" si="5"/>
        <v>20009.687180000001</v>
      </c>
      <c r="Y23" s="40">
        <f t="shared" si="6"/>
        <v>-254336.72389030748</v>
      </c>
      <c r="Z23" s="40">
        <f>(AC23-J23*carot!$B$2-spettri!K23*carot!$C$2-spettri!L23*carot!$D$2)</f>
        <v>-247868.90155698574</v>
      </c>
      <c r="AA23" s="40">
        <f>spettri!H23*chl!$B$2+spettri!I23*chl!$C$2+spettri!J23*carot!$B$2+spettri!K23*carot!$C$2+spettri!L23*carot!$D$2+M23*carot!$E$2+N23*carot!$F$2+spettri!AE23*chl!$D$2</f>
        <v>381756.55915839993</v>
      </c>
      <c r="AB23" s="40">
        <v>0.129042834</v>
      </c>
      <c r="AC23" s="88">
        <f>(G23-spettri!H23*chl!$B$2-spettri!I23*chl!$C$2-spettri!AE23*chl!$D$2)</f>
        <v>-223549.97731538903</v>
      </c>
      <c r="AE23" s="125">
        <v>32375.623070000001</v>
      </c>
      <c r="AF23">
        <f t="shared" si="8"/>
        <v>14842.81136</v>
      </c>
    </row>
    <row r="24" spans="1:32" x14ac:dyDescent="0.25">
      <c r="A24">
        <v>0.13278626475900002</v>
      </c>
      <c r="C24" s="85"/>
      <c r="D24" s="51">
        <v>352.20000000000101</v>
      </c>
      <c r="E24" s="85">
        <v>0.11575983285899999</v>
      </c>
      <c r="F24" s="40">
        <v>358.79999999999899</v>
      </c>
      <c r="G24" s="40">
        <v>132786.26475900001</v>
      </c>
      <c r="H24" s="86">
        <v>35090.622781970516</v>
      </c>
      <c r="I24" s="87">
        <v>27962.382959999999</v>
      </c>
      <c r="J24" s="26">
        <v>9370.9</v>
      </c>
      <c r="K24" s="27">
        <v>9161.2999999999993</v>
      </c>
      <c r="L24" s="28">
        <v>7472.6</v>
      </c>
      <c r="M24" s="29">
        <v>10711.6314</v>
      </c>
      <c r="N24" s="30">
        <v>15921.07789</v>
      </c>
      <c r="O24" s="86">
        <f t="shared" si="9"/>
        <v>623.99999999998397</v>
      </c>
      <c r="P24" s="51">
        <f t="shared" si="9"/>
        <v>33592.382529000002</v>
      </c>
      <c r="Q24" s="51">
        <f t="shared" si="9"/>
        <v>8688.6630970626102</v>
      </c>
      <c r="R24" s="51">
        <f t="shared" si="9"/>
        <v>10100.41029</v>
      </c>
      <c r="S24" s="28">
        <f t="shared" si="7"/>
        <v>368.79999999999899</v>
      </c>
      <c r="T24" s="40">
        <f t="shared" si="1"/>
        <v>16129</v>
      </c>
      <c r="U24" s="40">
        <f t="shared" si="2"/>
        <v>16177</v>
      </c>
      <c r="V24" s="40">
        <f t="shared" si="3"/>
        <v>12285</v>
      </c>
      <c r="W24" s="40">
        <f t="shared" si="4"/>
        <v>13484.2102</v>
      </c>
      <c r="X24" s="40">
        <f t="shared" si="5"/>
        <v>20277.73389</v>
      </c>
      <c r="Y24" s="40">
        <f t="shared" si="6"/>
        <v>-255970.19028137362</v>
      </c>
      <c r="Z24" s="40">
        <f>(AC24-J24*carot!$B$2-spettri!K24*carot!$C$2-spettri!L24*carot!$D$2)</f>
        <v>-249008.19198831017</v>
      </c>
      <c r="AA24" s="40">
        <f>spettri!H24*chl!$B$2+spettri!I24*chl!$C$2+spettri!J24*carot!$B$2+spettri!K24*carot!$C$2+spettri!L24*carot!$D$2+M24*carot!$E$2+N24*carot!$F$2+spettri!AE24*chl!$D$2</f>
        <v>384241.92631916725</v>
      </c>
      <c r="AB24" s="40">
        <v>0.12911900874999999</v>
      </c>
      <c r="AC24" s="88">
        <f>(G24-spettri!H24*chl!$B$2-spettri!I24*chl!$C$2-spettri!AE24*chl!$D$2)</f>
        <v>-224286.00937110186</v>
      </c>
      <c r="AE24" s="125">
        <v>32642.895049999999</v>
      </c>
      <c r="AF24">
        <f t="shared" si="8"/>
        <v>14725.879870000001</v>
      </c>
    </row>
    <row r="25" spans="1:32" x14ac:dyDescent="0.25">
      <c r="A25">
        <v>0.133501997259</v>
      </c>
      <c r="C25" s="85"/>
      <c r="D25" s="51">
        <v>352.30000000000098</v>
      </c>
      <c r="E25" s="85">
        <v>0.115910446359</v>
      </c>
      <c r="F25" s="40">
        <v>359.19999999999902</v>
      </c>
      <c r="G25" s="40">
        <v>133501.997259</v>
      </c>
      <c r="H25" s="86">
        <v>35430.029479310222</v>
      </c>
      <c r="I25" s="87">
        <v>27902.484919999999</v>
      </c>
      <c r="J25" s="26">
        <v>9566.9</v>
      </c>
      <c r="K25" s="27">
        <v>9343.1</v>
      </c>
      <c r="L25" s="28">
        <v>7584.2</v>
      </c>
      <c r="M25" s="29">
        <v>10822.755300000001</v>
      </c>
      <c r="N25" s="30">
        <v>16018.96875</v>
      </c>
      <c r="O25" s="86">
        <f t="shared" si="9"/>
        <v>624.39999999998395</v>
      </c>
      <c r="P25" s="51">
        <f t="shared" si="9"/>
        <v>33646.656288999999</v>
      </c>
      <c r="Q25" s="51">
        <f t="shared" si="9"/>
        <v>8700.9978528360207</v>
      </c>
      <c r="R25" s="51">
        <f t="shared" si="9"/>
        <v>10226.67866</v>
      </c>
      <c r="S25" s="28">
        <f t="shared" si="7"/>
        <v>369.19999999999902</v>
      </c>
      <c r="T25" s="40">
        <f t="shared" si="1"/>
        <v>16423</v>
      </c>
      <c r="U25" s="40">
        <f t="shared" si="2"/>
        <v>16551</v>
      </c>
      <c r="V25" s="40">
        <f t="shared" si="3"/>
        <v>12570</v>
      </c>
      <c r="W25" s="40">
        <f t="shared" si="4"/>
        <v>13696.7832</v>
      </c>
      <c r="X25" s="40">
        <f t="shared" si="5"/>
        <v>20485.816040000002</v>
      </c>
      <c r="Y25" s="40">
        <f t="shared" si="6"/>
        <v>-257614.75724725082</v>
      </c>
      <c r="Z25" s="40">
        <f>(AC25-J25*carot!$B$2-spettri!K25*carot!$C$2-spettri!L25*carot!$D$2)</f>
        <v>-250746.29368684447</v>
      </c>
      <c r="AA25" s="40">
        <f>spettri!H25*chl!$B$2+spettri!I25*chl!$C$2+spettri!J25*carot!$B$2+spettri!K25*carot!$C$2+spettri!L25*carot!$D$2+M25*carot!$E$2+N25*carot!$F$2+spettri!AE25*chl!$D$2</f>
        <v>386721.15089511464</v>
      </c>
      <c r="AB25" s="40">
        <v>0.12919518349999998</v>
      </c>
      <c r="AC25" s="88">
        <f>(G25-spettri!H25*chl!$B$2-spettri!I25*chl!$C$2-spettri!AE25*chl!$D$2)</f>
        <v>-225600.06842946482</v>
      </c>
      <c r="AE25" s="125">
        <v>32905.750899999999</v>
      </c>
      <c r="AF25">
        <f t="shared" si="8"/>
        <v>14600.500120000001</v>
      </c>
    </row>
    <row r="26" spans="1:32" x14ac:dyDescent="0.25">
      <c r="A26">
        <v>0.134729748659</v>
      </c>
      <c r="C26" s="85"/>
      <c r="D26" s="51">
        <v>352.400000000001</v>
      </c>
      <c r="E26" s="85">
        <v>0.11606105985899999</v>
      </c>
      <c r="F26" s="40">
        <v>359.599999999999</v>
      </c>
      <c r="G26" s="40">
        <v>134729.748659</v>
      </c>
      <c r="H26" s="86">
        <v>35784.073007365136</v>
      </c>
      <c r="I26" s="87">
        <v>27839.99797</v>
      </c>
      <c r="J26" s="26">
        <v>9798.9</v>
      </c>
      <c r="K26" s="27">
        <v>9534.9</v>
      </c>
      <c r="L26" s="28">
        <v>7705.4</v>
      </c>
      <c r="M26" s="29">
        <v>10850.41704</v>
      </c>
      <c r="N26" s="30">
        <v>16114.80955</v>
      </c>
      <c r="O26" s="86">
        <f t="shared" si="9"/>
        <v>624.79999999998404</v>
      </c>
      <c r="P26" s="51">
        <f t="shared" si="9"/>
        <v>33815.587028999995</v>
      </c>
      <c r="Q26" s="51">
        <f t="shared" si="9"/>
        <v>8713.545112848029</v>
      </c>
      <c r="R26" s="51">
        <f t="shared" si="9"/>
        <v>10367.53908</v>
      </c>
      <c r="S26" s="28">
        <f t="shared" si="7"/>
        <v>369.599999999999</v>
      </c>
      <c r="T26" s="40">
        <f t="shared" si="1"/>
        <v>16710</v>
      </c>
      <c r="U26" s="40">
        <f t="shared" si="2"/>
        <v>16917</v>
      </c>
      <c r="V26" s="40">
        <f t="shared" si="3"/>
        <v>12857</v>
      </c>
      <c r="W26" s="40">
        <f t="shared" si="4"/>
        <v>13862.8218</v>
      </c>
      <c r="X26" s="40">
        <f t="shared" si="5"/>
        <v>20714.142639999998</v>
      </c>
      <c r="Y26" s="40">
        <f t="shared" si="6"/>
        <v>-258913.77164579515</v>
      </c>
      <c r="Z26" s="40">
        <f>(AC26-J26*carot!$B$2-spettri!K26*carot!$C$2-spettri!L26*carot!$D$2)</f>
        <v>-251997.01845298128</v>
      </c>
      <c r="AA26" s="40">
        <f>spettri!H26*chl!$B$2+spettri!I26*chl!$C$2+spettri!J26*carot!$B$2+spettri!K26*carot!$C$2+spettri!L26*carot!$D$2+M26*carot!$E$2+N26*carot!$F$2+spettri!AE26*chl!$D$2</f>
        <v>389205.94741194561</v>
      </c>
      <c r="AB26" s="40">
        <v>0.12927135825</v>
      </c>
      <c r="AC26" s="88">
        <f>(G26-spettri!H26*chl!$B$2-spettri!I26*chl!$C$2-spettri!AE26*chl!$D$2)</f>
        <v>-226371.85529700341</v>
      </c>
      <c r="AE26" s="125">
        <v>33165.918669999999</v>
      </c>
      <c r="AF26">
        <f t="shared" si="8"/>
        <v>14467.82416</v>
      </c>
    </row>
    <row r="27" spans="1:32" x14ac:dyDescent="0.25">
      <c r="A27">
        <v>0.13620372685900001</v>
      </c>
      <c r="C27" s="85"/>
      <c r="D27" s="51">
        <v>352.50000000000102</v>
      </c>
      <c r="E27" s="85">
        <v>0.116314713009</v>
      </c>
      <c r="F27" s="40">
        <v>359.99999999999898</v>
      </c>
      <c r="G27" s="40">
        <v>136203.72685900002</v>
      </c>
      <c r="H27" s="86">
        <v>36080.28610068022</v>
      </c>
      <c r="I27" s="87">
        <v>27771.274079999999</v>
      </c>
      <c r="J27" s="26">
        <v>10058</v>
      </c>
      <c r="K27" s="27">
        <v>9716.7999999999993</v>
      </c>
      <c r="L27" s="28">
        <v>7817.3</v>
      </c>
      <c r="M27" s="29">
        <v>10908.874620000001</v>
      </c>
      <c r="N27" s="30">
        <v>16195.531070000001</v>
      </c>
      <c r="O27" s="86">
        <f t="shared" si="9"/>
        <v>625.19999999998402</v>
      </c>
      <c r="P27" s="51">
        <f t="shared" si="9"/>
        <v>33784.085969000007</v>
      </c>
      <c r="Q27" s="51">
        <f t="shared" si="9"/>
        <v>8744.1404464996795</v>
      </c>
      <c r="R27" s="51">
        <f t="shared" si="9"/>
        <v>10520.87336</v>
      </c>
      <c r="S27" s="28">
        <f t="shared" si="7"/>
        <v>369.99999999999898</v>
      </c>
      <c r="T27" s="40">
        <f t="shared" si="1"/>
        <v>16899</v>
      </c>
      <c r="U27" s="40">
        <f t="shared" si="2"/>
        <v>17250</v>
      </c>
      <c r="V27" s="40">
        <f t="shared" si="3"/>
        <v>13149</v>
      </c>
      <c r="W27" s="40">
        <f t="shared" si="4"/>
        <v>14089.361940000001</v>
      </c>
      <c r="X27" s="40">
        <f t="shared" si="5"/>
        <v>21015.759259999999</v>
      </c>
      <c r="Y27" s="40">
        <f t="shared" si="6"/>
        <v>-260717.43385110266</v>
      </c>
      <c r="Z27" s="40">
        <f>(AC27-J27*carot!$B$2-spettri!K27*carot!$C$2-spettri!L27*carot!$D$2)</f>
        <v>-253042.949145658</v>
      </c>
      <c r="AA27" s="40">
        <f>spettri!H27*chl!$B$2+spettri!I27*chl!$C$2+spettri!J27*carot!$B$2+spettri!K27*carot!$C$2+spettri!L27*carot!$D$2+M27*carot!$E$2+N27*carot!$F$2+spettri!AE27*chl!$D$2</f>
        <v>391739.21310742409</v>
      </c>
      <c r="AB27" s="40">
        <v>0.12934753299999999</v>
      </c>
      <c r="AC27" s="88">
        <f>(G27-spettri!H27*chl!$B$2-spettri!I27*chl!$C$2-spettri!AE27*chl!$D$2)</f>
        <v>-226932.12722949759</v>
      </c>
      <c r="AE27" s="125">
        <v>33432.422630000001</v>
      </c>
      <c r="AF27">
        <f t="shared" si="8"/>
        <v>14331.69209</v>
      </c>
    </row>
    <row r="28" spans="1:32" x14ac:dyDescent="0.25">
      <c r="A28">
        <v>0.13726027875900002</v>
      </c>
      <c r="C28" s="85"/>
      <c r="D28" s="51">
        <v>352.60000000000099</v>
      </c>
      <c r="E28" s="85">
        <v>0.11656836615899999</v>
      </c>
      <c r="F28" s="40">
        <v>360.39999999999901</v>
      </c>
      <c r="G28" s="40">
        <v>137260.27875900001</v>
      </c>
      <c r="H28" s="86">
        <v>36418.758760166784</v>
      </c>
      <c r="I28" s="87">
        <v>27695.018810000001</v>
      </c>
      <c r="J28" s="26">
        <v>10256</v>
      </c>
      <c r="K28" s="27">
        <v>9908.6</v>
      </c>
      <c r="L28" s="28">
        <v>7923.4</v>
      </c>
      <c r="M28" s="29">
        <v>11007.394029999999</v>
      </c>
      <c r="N28" s="30">
        <v>16326.47932</v>
      </c>
      <c r="O28" s="86">
        <f t="shared" si="9"/>
        <v>625.59999999998399</v>
      </c>
      <c r="P28" s="51">
        <f t="shared" si="9"/>
        <v>33873.053359000005</v>
      </c>
      <c r="Q28" s="51">
        <f t="shared" si="9"/>
        <v>8769.6678834704599</v>
      </c>
      <c r="R28" s="51">
        <f t="shared" si="9"/>
        <v>10688.44666</v>
      </c>
      <c r="S28" s="28">
        <f t="shared" si="7"/>
        <v>370.39999999999901</v>
      </c>
      <c r="T28" s="40">
        <f t="shared" si="1"/>
        <v>17157</v>
      </c>
      <c r="U28" s="40">
        <f t="shared" si="2"/>
        <v>17619</v>
      </c>
      <c r="V28" s="40">
        <f t="shared" si="3"/>
        <v>13461</v>
      </c>
      <c r="W28" s="40">
        <f t="shared" si="4"/>
        <v>14296.00743</v>
      </c>
      <c r="X28" s="40">
        <f t="shared" si="5"/>
        <v>21324.294860000002</v>
      </c>
      <c r="Y28" s="40">
        <f t="shared" si="6"/>
        <v>-262117.35340033178</v>
      </c>
      <c r="Z28" s="40">
        <f>(AC28-J28*carot!$B$2-spettri!K28*carot!$C$2-spettri!L28*carot!$D$2)</f>
        <v>-254500.07023619383</v>
      </c>
      <c r="AA28" s="40">
        <f>spettri!H28*chl!$B$2+spettri!I28*chl!$C$2+spettri!J28*carot!$B$2+spettri!K28*carot!$C$2+spettri!L28*carot!$D$2+M28*carot!$E$2+N28*carot!$F$2+spettri!AE28*chl!$D$2</f>
        <v>394275.39651203295</v>
      </c>
      <c r="AB28" s="40">
        <v>0.12938674912499998</v>
      </c>
      <c r="AC28" s="88">
        <f>(G28-spettri!H28*chl!$B$2-spettri!I28*chl!$C$2-spettri!AE28*chl!$D$2)</f>
        <v>-227974.55951511237</v>
      </c>
      <c r="AE28" s="125">
        <v>33709.294900000001</v>
      </c>
      <c r="AF28">
        <f t="shared" si="8"/>
        <v>14193.831969999999</v>
      </c>
    </row>
    <row r="29" spans="1:32" x14ac:dyDescent="0.25">
      <c r="A29">
        <v>0.13845363825900001</v>
      </c>
      <c r="C29" s="85"/>
      <c r="D29" s="51">
        <v>352.70000000000101</v>
      </c>
      <c r="E29" s="85">
        <v>0.11682201930899999</v>
      </c>
      <c r="F29" s="40">
        <v>360.79999999999899</v>
      </c>
      <c r="G29" s="40">
        <v>138453.638259</v>
      </c>
      <c r="H29" s="86">
        <v>36762.225665782302</v>
      </c>
      <c r="I29" s="87">
        <v>27618.64587</v>
      </c>
      <c r="J29" s="26">
        <v>10479</v>
      </c>
      <c r="K29" s="27">
        <v>10119</v>
      </c>
      <c r="L29" s="28">
        <v>8073.9</v>
      </c>
      <c r="M29" s="29">
        <v>11067.554910000001</v>
      </c>
      <c r="N29" s="30">
        <v>16442.308300000001</v>
      </c>
      <c r="O29" s="86">
        <f t="shared" si="9"/>
        <v>625.99999999998397</v>
      </c>
      <c r="P29" s="51">
        <f t="shared" si="9"/>
        <v>33975.342379000002</v>
      </c>
      <c r="Q29" s="51">
        <f t="shared" si="9"/>
        <v>8791.0693686185696</v>
      </c>
      <c r="R29" s="51">
        <f t="shared" si="9"/>
        <v>10868.964540000001</v>
      </c>
      <c r="S29" s="28">
        <f t="shared" si="7"/>
        <v>370.79999999999899</v>
      </c>
      <c r="T29" s="40">
        <f t="shared" si="1"/>
        <v>17461</v>
      </c>
      <c r="U29" s="40">
        <f t="shared" si="2"/>
        <v>17964</v>
      </c>
      <c r="V29" s="40">
        <f t="shared" si="3"/>
        <v>13778</v>
      </c>
      <c r="W29" s="40">
        <f t="shared" si="4"/>
        <v>14517.43764</v>
      </c>
      <c r="X29" s="40">
        <f t="shared" si="5"/>
        <v>21569.02203</v>
      </c>
      <c r="Y29" s="40">
        <f t="shared" si="6"/>
        <v>-263376.71929714095</v>
      </c>
      <c r="Z29" s="40">
        <f>(AC29-J29*carot!$B$2-spettri!K29*carot!$C$2-spettri!L29*carot!$D$2)</f>
        <v>-256031.88911909869</v>
      </c>
      <c r="AA29" s="40">
        <f>spettri!H29*chl!$B$2+spettri!I29*chl!$C$2+spettri!J29*carot!$B$2+spettri!K29*carot!$C$2+spettri!L29*carot!$D$2+M29*carot!$E$2+N29*carot!$F$2+spettri!AE29*chl!$D$2</f>
        <v>397014.32087981328</v>
      </c>
      <c r="AB29" s="40">
        <v>0.12942596525</v>
      </c>
      <c r="AC29" s="88">
        <f>(G29-spettri!H29*chl!$B$2-spettri!I29*chl!$C$2-spettri!AE29*chl!$D$2)</f>
        <v>-228974.97023931186</v>
      </c>
      <c r="AE29" s="125">
        <v>33997.495519999997</v>
      </c>
      <c r="AF29">
        <f t="shared" si="8"/>
        <v>14053.28378</v>
      </c>
    </row>
    <row r="30" spans="1:32" x14ac:dyDescent="0.25">
      <c r="A30">
        <v>0.139646789159</v>
      </c>
      <c r="C30" s="85"/>
      <c r="D30" s="51">
        <v>352.80000000000098</v>
      </c>
      <c r="E30" s="85">
        <v>0.117075672459</v>
      </c>
      <c r="F30" s="40">
        <v>361.19999999999902</v>
      </c>
      <c r="G30" s="40">
        <v>139646.78915900001</v>
      </c>
      <c r="H30" s="86">
        <v>37109.391611584739</v>
      </c>
      <c r="I30" s="87">
        <v>27540.743109999999</v>
      </c>
      <c r="J30" s="26">
        <v>10774</v>
      </c>
      <c r="K30" s="27">
        <v>10314</v>
      </c>
      <c r="L30" s="28">
        <v>8199.6</v>
      </c>
      <c r="M30" s="29">
        <v>11145.08956</v>
      </c>
      <c r="N30" s="30">
        <v>16609.13279</v>
      </c>
      <c r="O30" s="86">
        <f t="shared" si="9"/>
        <v>626.39999999998395</v>
      </c>
      <c r="P30" s="51">
        <f t="shared" si="9"/>
        <v>34118.091779000002</v>
      </c>
      <c r="Q30" s="51">
        <f t="shared" si="9"/>
        <v>8821.4325579332635</v>
      </c>
      <c r="R30" s="51">
        <f t="shared" si="9"/>
        <v>11063.839110000001</v>
      </c>
      <c r="S30" s="28">
        <f t="shared" si="7"/>
        <v>371.19999999999902</v>
      </c>
      <c r="T30" s="40">
        <f t="shared" si="1"/>
        <v>17698</v>
      </c>
      <c r="U30" s="40">
        <f t="shared" si="2"/>
        <v>18296</v>
      </c>
      <c r="V30" s="40">
        <f t="shared" si="3"/>
        <v>14073</v>
      </c>
      <c r="W30" s="40">
        <f t="shared" si="4"/>
        <v>14766.665859999999</v>
      </c>
      <c r="X30" s="40">
        <f t="shared" si="5"/>
        <v>21828.355940000001</v>
      </c>
      <c r="Y30" s="40">
        <f t="shared" si="6"/>
        <v>-264633.05341728375</v>
      </c>
      <c r="Z30" s="40">
        <f>(AC30-J30*carot!$B$2-spettri!K30*carot!$C$2-spettri!L30*carot!$D$2)</f>
        <v>-257606.22687593225</v>
      </c>
      <c r="AA30" s="40">
        <f>spettri!H30*chl!$B$2+spettri!I30*chl!$C$2+spettri!J30*carot!$B$2+spettri!K30*carot!$C$2+spettri!L30*carot!$D$2+M30*carot!$E$2+N30*carot!$F$2+spettri!AE30*chl!$D$2</f>
        <v>399799.52520380844</v>
      </c>
      <c r="AB30" s="40">
        <v>0.12946518137500002</v>
      </c>
      <c r="AC30" s="88">
        <f>(G30-spettri!H30*chl!$B$2-spettri!I30*chl!$C$2-spettri!AE30*chl!$D$2)</f>
        <v>-230000.07603518001</v>
      </c>
      <c r="AE30" s="125">
        <v>34289.152220000004</v>
      </c>
      <c r="AF30">
        <f t="shared" si="8"/>
        <v>13908.51145</v>
      </c>
    </row>
    <row r="31" spans="1:32" x14ac:dyDescent="0.25">
      <c r="A31">
        <v>0.140759622759</v>
      </c>
      <c r="C31" s="85"/>
      <c r="D31" s="51">
        <v>352.900000000001</v>
      </c>
      <c r="E31" s="85">
        <v>0.11736235963399999</v>
      </c>
      <c r="F31" s="40">
        <v>361.599999999999</v>
      </c>
      <c r="G31" s="40">
        <v>140759.62275899999</v>
      </c>
      <c r="H31" s="86">
        <v>37447.455091981748</v>
      </c>
      <c r="I31" s="87">
        <v>27455.073609999999</v>
      </c>
      <c r="J31" s="26">
        <v>11002</v>
      </c>
      <c r="K31" s="27">
        <v>10547</v>
      </c>
      <c r="L31" s="28">
        <v>8341.6</v>
      </c>
      <c r="M31" s="29">
        <v>11210.905430000001</v>
      </c>
      <c r="N31" s="30">
        <v>16787.745180000002</v>
      </c>
      <c r="O31" s="86">
        <f t="shared" si="9"/>
        <v>626.79999999998404</v>
      </c>
      <c r="P31" s="51">
        <f t="shared" si="9"/>
        <v>34136.949199000002</v>
      </c>
      <c r="Q31" s="51">
        <f t="shared" si="9"/>
        <v>8851.8571253928512</v>
      </c>
      <c r="R31" s="51">
        <f t="shared" si="9"/>
        <v>11277.306780000001</v>
      </c>
      <c r="S31" s="28">
        <f t="shared" si="7"/>
        <v>371.599999999999</v>
      </c>
      <c r="T31" s="40">
        <f t="shared" si="1"/>
        <v>17942</v>
      </c>
      <c r="U31" s="40">
        <f t="shared" si="2"/>
        <v>18625</v>
      </c>
      <c r="V31" s="40">
        <f t="shared" si="3"/>
        <v>14377</v>
      </c>
      <c r="W31" s="40">
        <f t="shared" si="4"/>
        <v>14970.381659999999</v>
      </c>
      <c r="X31" s="40">
        <f t="shared" si="5"/>
        <v>22123.05357</v>
      </c>
      <c r="Y31" s="40">
        <f t="shared" si="6"/>
        <v>-265994.91706399928</v>
      </c>
      <c r="Z31" s="40">
        <f>(AC31-J31*carot!$B$2-spettri!K31*carot!$C$2-spettri!L31*carot!$D$2)</f>
        <v>-259228.47629388052</v>
      </c>
      <c r="AA31" s="40">
        <f>spettri!H31*chl!$B$2+spettri!I31*chl!$C$2+spettri!J31*carot!$B$2+spettri!K31*carot!$C$2+spettri!L31*carot!$D$2+M31*carot!$E$2+N31*carot!$F$2+spettri!AE31*chl!$D$2</f>
        <v>402549.64629888564</v>
      </c>
      <c r="AB31" s="40">
        <v>0.12950439750000001</v>
      </c>
      <c r="AC31" s="88">
        <f>(G31-spettri!H31*chl!$B$2-spettri!I31*chl!$C$2-spettri!AE31*chl!$D$2)</f>
        <v>-231103.42448230123</v>
      </c>
      <c r="AE31" s="125">
        <v>34583.305009999996</v>
      </c>
      <c r="AF31">
        <f t="shared" si="8"/>
        <v>13758.554969999999</v>
      </c>
    </row>
    <row r="32" spans="1:32" x14ac:dyDescent="0.25">
      <c r="A32">
        <v>0.14182161365900001</v>
      </c>
      <c r="C32" s="85"/>
      <c r="D32" s="51">
        <v>353.00000000000102</v>
      </c>
      <c r="E32" s="85">
        <v>0.11764904680899999</v>
      </c>
      <c r="F32" s="40">
        <v>361.99999999999898</v>
      </c>
      <c r="G32" s="40">
        <v>141821.613659</v>
      </c>
      <c r="H32" s="86">
        <v>37779.123267639414</v>
      </c>
      <c r="I32" s="87">
        <v>27361.04898</v>
      </c>
      <c r="J32" s="26">
        <v>11300</v>
      </c>
      <c r="K32" s="27">
        <v>10762</v>
      </c>
      <c r="L32" s="28">
        <v>8495.2999999999993</v>
      </c>
      <c r="M32" s="29">
        <v>11308.40285</v>
      </c>
      <c r="N32" s="30">
        <v>16926.637449999998</v>
      </c>
      <c r="O32" s="86">
        <f t="shared" si="9"/>
        <v>627.19999999998402</v>
      </c>
      <c r="P32" s="51">
        <f t="shared" si="9"/>
        <v>34192.273479000003</v>
      </c>
      <c r="Q32" s="51">
        <f t="shared" si="9"/>
        <v>8886.533946595433</v>
      </c>
      <c r="R32" s="51">
        <f t="shared" si="9"/>
        <v>11513.368619999999</v>
      </c>
      <c r="S32" s="28">
        <f t="shared" si="7"/>
        <v>371.99999999999898</v>
      </c>
      <c r="T32" s="40">
        <f t="shared" si="1"/>
        <v>18201</v>
      </c>
      <c r="U32" s="40">
        <f t="shared" si="2"/>
        <v>18944</v>
      </c>
      <c r="V32" s="40">
        <f t="shared" si="3"/>
        <v>14711</v>
      </c>
      <c r="W32" s="40">
        <f t="shared" si="4"/>
        <v>15197.398730000001</v>
      </c>
      <c r="X32" s="40">
        <f t="shared" si="5"/>
        <v>22391.869060000001</v>
      </c>
      <c r="Y32" s="40">
        <f t="shared" si="6"/>
        <v>-266969.47845953412</v>
      </c>
      <c r="Z32" s="40">
        <f>(AC32-J32*carot!$B$2-spettri!K32*carot!$C$2-spettri!L32*carot!$D$2)</f>
        <v>-260989.46679667995</v>
      </c>
      <c r="AA32" s="40">
        <f>spettri!H32*chl!$B$2+spettri!I32*chl!$C$2+spettri!J32*carot!$B$2+spettri!K32*carot!$C$2+spettri!L32*carot!$D$2+M32*carot!$E$2+N32*carot!$F$2+spettri!AE32*chl!$D$2</f>
        <v>405394.90460422903</v>
      </c>
      <c r="AB32" s="40">
        <v>0.12962510435000002</v>
      </c>
      <c r="AC32" s="88">
        <f>(G32-spettri!H32*chl!$B$2-spettri!I32*chl!$C$2-spettri!AE32*chl!$D$2)</f>
        <v>-232253.79560497147</v>
      </c>
      <c r="AE32" s="125">
        <v>34879.953869999998</v>
      </c>
      <c r="AF32">
        <f t="shared" si="8"/>
        <v>13603.222330000001</v>
      </c>
    </row>
    <row r="33" spans="1:32" x14ac:dyDescent="0.25">
      <c r="A33">
        <v>0.142971893859</v>
      </c>
      <c r="C33" s="85"/>
      <c r="D33" s="51">
        <v>353.10000000000099</v>
      </c>
      <c r="E33" s="85">
        <v>0.11793573398399999</v>
      </c>
      <c r="F33" s="40">
        <v>362.39999999999901</v>
      </c>
      <c r="G33" s="40">
        <v>142971.893859</v>
      </c>
      <c r="H33" s="86">
        <v>38091.025076703387</v>
      </c>
      <c r="I33" s="87">
        <v>27264.6708</v>
      </c>
      <c r="J33" s="26">
        <v>11488</v>
      </c>
      <c r="K33" s="27">
        <v>10983</v>
      </c>
      <c r="L33" s="28">
        <v>8621</v>
      </c>
      <c r="M33" s="29">
        <v>11381.781419999999</v>
      </c>
      <c r="N33" s="30">
        <v>17018.12185</v>
      </c>
      <c r="O33" s="86">
        <f t="shared" si="9"/>
        <v>627.59999999998399</v>
      </c>
      <c r="P33" s="51">
        <f t="shared" si="9"/>
        <v>34307.813359</v>
      </c>
      <c r="Q33" s="51">
        <f t="shared" si="9"/>
        <v>8920.1785294530655</v>
      </c>
      <c r="R33" s="51">
        <f t="shared" si="9"/>
        <v>11772.61299</v>
      </c>
      <c r="S33" s="28">
        <f t="shared" si="7"/>
        <v>372.39999999999901</v>
      </c>
      <c r="T33" s="40">
        <f t="shared" si="1"/>
        <v>18455</v>
      </c>
      <c r="U33" s="40">
        <f t="shared" si="2"/>
        <v>19251</v>
      </c>
      <c r="V33" s="40">
        <f t="shared" si="3"/>
        <v>15014</v>
      </c>
      <c r="W33" s="40">
        <f t="shared" si="4"/>
        <v>15424.48393</v>
      </c>
      <c r="X33" s="40">
        <f t="shared" si="5"/>
        <v>22711.680049999999</v>
      </c>
      <c r="Y33" s="40">
        <f t="shared" si="6"/>
        <v>-268021.28720007755</v>
      </c>
      <c r="Z33" s="40">
        <f>(AC33-J33*carot!$B$2-spettri!K33*carot!$C$2-spettri!L33*carot!$D$2)</f>
        <v>-262510.10177322529</v>
      </c>
      <c r="AA33" s="40">
        <f>spettri!H33*chl!$B$2+spettri!I33*chl!$C$2+spettri!J33*carot!$B$2+spettri!K33*carot!$C$2+spettri!L33*carot!$D$2+M33*carot!$E$2+N33*carot!$F$2+spettri!AE33*chl!$D$2</f>
        <v>408082.58583727828</v>
      </c>
      <c r="AB33" s="40">
        <v>0.12974581120000001</v>
      </c>
      <c r="AC33" s="88">
        <f>(G33-spettri!H33*chl!$B$2-spettri!I33*chl!$C$2-spettri!AE33*chl!$D$2)</f>
        <v>-233328.24611935666</v>
      </c>
      <c r="AE33" s="125">
        <v>35178.906799999997</v>
      </c>
      <c r="AF33">
        <f t="shared" si="8"/>
        <v>13441.937519999999</v>
      </c>
    </row>
    <row r="34" spans="1:32" x14ac:dyDescent="0.25">
      <c r="A34">
        <v>0.14416659445900001</v>
      </c>
      <c r="C34" s="85"/>
      <c r="D34" s="51">
        <v>353.20000000000101</v>
      </c>
      <c r="E34" s="85">
        <v>0.11822242115899999</v>
      </c>
      <c r="F34" s="40">
        <v>362.79999999999899</v>
      </c>
      <c r="G34" s="40">
        <v>144166.59445900001</v>
      </c>
      <c r="H34" s="86">
        <v>38436.224742646395</v>
      </c>
      <c r="I34" s="87">
        <v>27161.114259999998</v>
      </c>
      <c r="J34" s="26">
        <v>11759</v>
      </c>
      <c r="K34" s="27">
        <v>11242</v>
      </c>
      <c r="L34" s="28">
        <v>8803.7000000000007</v>
      </c>
      <c r="M34" s="29">
        <v>11473.01067</v>
      </c>
      <c r="N34" s="30">
        <v>17168.03325</v>
      </c>
      <c r="O34" s="86">
        <f t="shared" si="9"/>
        <v>627.99999999998397</v>
      </c>
      <c r="P34" s="51">
        <f t="shared" si="9"/>
        <v>34239.387229</v>
      </c>
      <c r="Q34" s="51">
        <f t="shared" si="9"/>
        <v>8952.4583433238931</v>
      </c>
      <c r="R34" s="51">
        <f t="shared" si="9"/>
        <v>12057.746499999999</v>
      </c>
      <c r="S34" s="28">
        <f t="shared" si="7"/>
        <v>372.79999999999899</v>
      </c>
      <c r="T34" s="40">
        <f t="shared" si="1"/>
        <v>18684</v>
      </c>
      <c r="U34" s="40">
        <f t="shared" si="2"/>
        <v>19556</v>
      </c>
      <c r="V34" s="40">
        <f t="shared" si="3"/>
        <v>15299</v>
      </c>
      <c r="W34" s="40">
        <f t="shared" si="4"/>
        <v>15679.7078</v>
      </c>
      <c r="X34" s="40">
        <f t="shared" si="5"/>
        <v>23066.342240000002</v>
      </c>
      <c r="Y34" s="40">
        <f t="shared" si="6"/>
        <v>-268970.13327674894</v>
      </c>
      <c r="Z34" s="40">
        <f>(AC34-J34*carot!$B$2-spettri!K34*carot!$C$2-spettri!L34*carot!$D$2)</f>
        <v>-264236.83633961284</v>
      </c>
      <c r="AA34" s="40">
        <f>spettri!H34*chl!$B$2+spettri!I34*chl!$C$2+spettri!J34*carot!$B$2+spettri!K34*carot!$C$2+spettri!L34*carot!$D$2+M34*carot!$E$2+N34*carot!$F$2+spettri!AE34*chl!$D$2</f>
        <v>411024.86571023765</v>
      </c>
      <c r="AB34" s="40">
        <v>0.12986651804999999</v>
      </c>
      <c r="AC34" s="88">
        <f>(G34-spettri!H34*chl!$B$2-spettri!I34*chl!$C$2-spettri!AE34*chl!$D$2)</f>
        <v>-234409.54527120379</v>
      </c>
      <c r="AE34" s="125">
        <v>35486.499989999997</v>
      </c>
      <c r="AF34">
        <f t="shared" si="8"/>
        <v>13276.81258</v>
      </c>
    </row>
    <row r="35" spans="1:32" x14ac:dyDescent="0.25">
      <c r="A35">
        <v>0.14513871645900001</v>
      </c>
      <c r="C35" s="85"/>
      <c r="D35" s="51">
        <v>353.30000000000098</v>
      </c>
      <c r="E35" s="85">
        <v>0.118363602209</v>
      </c>
      <c r="F35" s="40">
        <v>363.19999999999902</v>
      </c>
      <c r="G35" s="40">
        <v>145138.71645900002</v>
      </c>
      <c r="H35" s="86">
        <v>38795.037740550782</v>
      </c>
      <c r="I35" s="87">
        <v>27043.907090000001</v>
      </c>
      <c r="J35" s="26">
        <v>12080</v>
      </c>
      <c r="K35" s="27">
        <v>11525</v>
      </c>
      <c r="L35" s="28">
        <v>8983.7000000000007</v>
      </c>
      <c r="M35" s="29">
        <v>11597.89731</v>
      </c>
      <c r="N35" s="30">
        <v>17323.838599999999</v>
      </c>
      <c r="O35" s="86">
        <f t="shared" si="9"/>
        <v>628.39999999998395</v>
      </c>
      <c r="P35" s="51">
        <f t="shared" si="9"/>
        <v>34196.140329000002</v>
      </c>
      <c r="Q35" s="51">
        <f t="shared" si="9"/>
        <v>9004.3392261565969</v>
      </c>
      <c r="R35" s="51">
        <f t="shared" si="9"/>
        <v>12372.1818</v>
      </c>
      <c r="S35" s="28">
        <f t="shared" si="7"/>
        <v>373.19999999999902</v>
      </c>
      <c r="T35" s="40">
        <f t="shared" si="1"/>
        <v>18939</v>
      </c>
      <c r="U35" s="40">
        <f t="shared" si="2"/>
        <v>19866</v>
      </c>
      <c r="V35" s="40">
        <f t="shared" si="3"/>
        <v>15638</v>
      </c>
      <c r="W35" s="40">
        <f t="shared" si="4"/>
        <v>15936.839379999999</v>
      </c>
      <c r="X35" s="40">
        <f t="shared" si="5"/>
        <v>23386.409500000002</v>
      </c>
      <c r="Y35" s="40">
        <f t="shared" si="6"/>
        <v>-269780.32706800924</v>
      </c>
      <c r="Z35" s="40">
        <f>(AC35-J35*carot!$B$2-spettri!K35*carot!$C$2-spettri!L35*carot!$D$2)</f>
        <v>-266283.86016365746</v>
      </c>
      <c r="AA35" s="40">
        <f>spettri!H35*chl!$B$2+spettri!I35*chl!$C$2+spettri!J35*carot!$B$2+spettri!K35*carot!$C$2+spettri!L35*carot!$D$2+M35*carot!$E$2+N35*carot!$F$2+spettri!AE35*chl!$D$2</f>
        <v>414072.54652021651</v>
      </c>
      <c r="AB35" s="40">
        <v>0.1299872249</v>
      </c>
      <c r="AC35" s="88">
        <f>(G35-spettri!H35*chl!$B$2-spettri!I35*chl!$C$2-spettri!AE35*chl!$D$2)</f>
        <v>-235768.06922918293</v>
      </c>
      <c r="AE35" s="125">
        <v>35805.421520000004</v>
      </c>
      <c r="AF35">
        <f t="shared" si="8"/>
        <v>13111.495639999999</v>
      </c>
    </row>
    <row r="36" spans="1:32" x14ac:dyDescent="0.25">
      <c r="A36">
        <v>0.14659175845900002</v>
      </c>
      <c r="C36" s="85"/>
      <c r="D36" s="51">
        <v>353.400000000001</v>
      </c>
      <c r="E36" s="85">
        <v>0.11850478325899999</v>
      </c>
      <c r="F36" s="40">
        <v>363.599999999999</v>
      </c>
      <c r="G36" s="40">
        <v>146591.75845900003</v>
      </c>
      <c r="H36" s="86">
        <v>39141.39076524695</v>
      </c>
      <c r="I36" s="87">
        <v>26919.403890000001</v>
      </c>
      <c r="J36" s="26">
        <v>12282</v>
      </c>
      <c r="K36" s="27">
        <v>11766</v>
      </c>
      <c r="L36" s="28">
        <v>9128.4</v>
      </c>
      <c r="M36" s="29">
        <v>11742.133540000001</v>
      </c>
      <c r="N36" s="30">
        <v>17453.76182</v>
      </c>
      <c r="O36" s="86">
        <f t="shared" si="9"/>
        <v>628.79999999998404</v>
      </c>
      <c r="P36" s="51">
        <f t="shared" si="9"/>
        <v>34273.585389</v>
      </c>
      <c r="Q36" s="51">
        <f t="shared" si="9"/>
        <v>9048.0137603254552</v>
      </c>
      <c r="R36" s="51">
        <f t="shared" si="9"/>
        <v>12716.03657</v>
      </c>
      <c r="S36" s="28">
        <f t="shared" si="7"/>
        <v>373.599999999999</v>
      </c>
      <c r="T36" s="40">
        <f t="shared" si="1"/>
        <v>19086</v>
      </c>
      <c r="U36" s="40">
        <f t="shared" si="2"/>
        <v>20114</v>
      </c>
      <c r="V36" s="40">
        <f t="shared" si="3"/>
        <v>15930</v>
      </c>
      <c r="W36" s="40">
        <f t="shared" si="4"/>
        <v>16223.54041</v>
      </c>
      <c r="X36" s="40">
        <f t="shared" si="5"/>
        <v>23609.867180000001</v>
      </c>
      <c r="Y36" s="40">
        <f t="shared" si="6"/>
        <v>-270446.20302085159</v>
      </c>
      <c r="Z36" s="40">
        <f>(AC36-J36*carot!$B$2-spettri!K36*carot!$C$2-spettri!L36*carot!$D$2)</f>
        <v>-267760.25545690663</v>
      </c>
      <c r="AA36" s="40">
        <f>spettri!H36*chl!$B$2+spettri!I36*chl!$C$2+spettri!J36*carot!$B$2+spettri!K36*carot!$C$2+spettri!L36*carot!$D$2+M36*carot!$E$2+N36*carot!$F$2+spettri!AE36*chl!$D$2</f>
        <v>417034.93993106362</v>
      </c>
      <c r="AB36" s="40">
        <v>0.130015861225</v>
      </c>
      <c r="AC36" s="88">
        <f>(G36-spettri!H36*chl!$B$2-spettri!I36*chl!$C$2-spettri!AE36*chl!$D$2)</f>
        <v>-236744.96681341907</v>
      </c>
      <c r="AE36" s="125">
        <v>36138.743470000001</v>
      </c>
      <c r="AF36">
        <f t="shared" si="8"/>
        <v>12949.25079</v>
      </c>
    </row>
    <row r="37" spans="1:32" x14ac:dyDescent="0.25">
      <c r="A37">
        <v>0.148029213859</v>
      </c>
      <c r="C37" s="85"/>
      <c r="D37" s="51">
        <v>353.50000000000102</v>
      </c>
      <c r="E37" s="85">
        <v>0.11864596430899998</v>
      </c>
      <c r="F37" s="40">
        <v>363.99999999999898</v>
      </c>
      <c r="G37" s="40">
        <v>148029.21385900001</v>
      </c>
      <c r="H37" s="86">
        <v>39482.989602478818</v>
      </c>
      <c r="I37" s="87">
        <v>26793.72392</v>
      </c>
      <c r="J37" s="26">
        <v>12611</v>
      </c>
      <c r="K37" s="27">
        <v>12055</v>
      </c>
      <c r="L37" s="28">
        <v>9338.2000000000007</v>
      </c>
      <c r="M37" s="29">
        <v>11855.165150000001</v>
      </c>
      <c r="N37" s="30">
        <v>17634.424279999999</v>
      </c>
      <c r="O37" s="86">
        <f t="shared" si="9"/>
        <v>629.19999999998402</v>
      </c>
      <c r="P37" s="51">
        <f t="shared" si="9"/>
        <v>34535.454668999999</v>
      </c>
      <c r="Q37" s="51">
        <f t="shared" si="9"/>
        <v>9090.2427793009592</v>
      </c>
      <c r="R37" s="51">
        <f t="shared" si="9"/>
        <v>13085.898150000001</v>
      </c>
      <c r="S37" s="28">
        <f t="shared" si="7"/>
        <v>373.99999999999898</v>
      </c>
      <c r="T37" s="40">
        <f t="shared" si="1"/>
        <v>19395</v>
      </c>
      <c r="U37" s="40">
        <f t="shared" si="2"/>
        <v>20420</v>
      </c>
      <c r="V37" s="40">
        <f t="shared" si="3"/>
        <v>16255</v>
      </c>
      <c r="W37" s="40">
        <f t="shared" si="4"/>
        <v>16481.14891</v>
      </c>
      <c r="X37" s="40">
        <f t="shared" si="5"/>
        <v>23900.208409999999</v>
      </c>
      <c r="Y37" s="40">
        <f t="shared" si="6"/>
        <v>-271226.37901898596</v>
      </c>
      <c r="Z37" s="40">
        <f>(AC37-J37*carot!$B$2-spettri!K37*carot!$C$2-spettri!L37*carot!$D$2)</f>
        <v>-269617.15520406677</v>
      </c>
      <c r="AA37" s="40">
        <f>spettri!H37*chl!$B$2+spettri!I37*chl!$C$2+spettri!J37*carot!$B$2+spettri!K37*carot!$C$2+spettri!L37*carot!$D$2+M37*carot!$E$2+N37*carot!$F$2+spettri!AE37*chl!$D$2</f>
        <v>420355.1213427583</v>
      </c>
      <c r="AB37" s="40">
        <v>0.13004449755</v>
      </c>
      <c r="AC37" s="88">
        <f>(G37-spettri!H37*chl!$B$2-spettri!I37*chl!$C$2-spettri!AE37*chl!$D$2)</f>
        <v>-237843.60776701174</v>
      </c>
      <c r="AE37" s="125">
        <v>36485.12182</v>
      </c>
      <c r="AF37">
        <f t="shared" si="8"/>
        <v>12789.694030000001</v>
      </c>
    </row>
    <row r="38" spans="1:32" x14ac:dyDescent="0.25">
      <c r="A38">
        <v>0.14921138255900002</v>
      </c>
      <c r="C38" s="85"/>
      <c r="D38" s="51">
        <v>353.60000000000099</v>
      </c>
      <c r="E38" s="85">
        <v>0.11878714535899999</v>
      </c>
      <c r="F38" s="40">
        <v>364.39999999999901</v>
      </c>
      <c r="G38" s="40">
        <v>149211.38255900002</v>
      </c>
      <c r="H38" s="86">
        <v>39812.556212188843</v>
      </c>
      <c r="I38" s="87">
        <v>26662.74843</v>
      </c>
      <c r="J38" s="26">
        <v>12893</v>
      </c>
      <c r="K38" s="27">
        <v>12363</v>
      </c>
      <c r="L38" s="28">
        <v>9542.6</v>
      </c>
      <c r="M38" s="29">
        <v>11925.614030000001</v>
      </c>
      <c r="N38" s="30">
        <v>17830.46227</v>
      </c>
      <c r="O38" s="86">
        <f t="shared" si="9"/>
        <v>629.59999999998399</v>
      </c>
      <c r="P38" s="51">
        <f t="shared" si="9"/>
        <v>34549.953499000003</v>
      </c>
      <c r="Q38" s="51">
        <f t="shared" si="9"/>
        <v>9139.7629360044484</v>
      </c>
      <c r="R38" s="51">
        <f t="shared" si="9"/>
        <v>13480.35441</v>
      </c>
      <c r="S38" s="28">
        <f t="shared" si="7"/>
        <v>374.39999999999901</v>
      </c>
      <c r="T38" s="40">
        <f t="shared" si="1"/>
        <v>19676</v>
      </c>
      <c r="U38" s="40">
        <f t="shared" si="2"/>
        <v>20685</v>
      </c>
      <c r="V38" s="40">
        <f t="shared" si="3"/>
        <v>16558</v>
      </c>
      <c r="W38" s="40">
        <f t="shared" si="4"/>
        <v>16764.23892</v>
      </c>
      <c r="X38" s="40">
        <f t="shared" si="5"/>
        <v>24251.79549</v>
      </c>
      <c r="Y38" s="40">
        <f t="shared" si="6"/>
        <v>-271984.67406757822</v>
      </c>
      <c r="Z38" s="40">
        <f>(AC38-J38*carot!$B$2-spettri!K38*carot!$C$2-spettri!L38*carot!$D$2)</f>
        <v>-271750.77918944455</v>
      </c>
      <c r="AA38" s="40">
        <f>spettri!H38*chl!$B$2+spettri!I38*chl!$C$2+spettri!J38*carot!$B$2+spettri!K38*carot!$C$2+spettri!L38*carot!$D$2+M38*carot!$E$2+N38*carot!$F$2+spettri!AE38*chl!$D$2</f>
        <v>423687.01068827428</v>
      </c>
      <c r="AB38" s="40">
        <v>0.130073133875</v>
      </c>
      <c r="AC38" s="88">
        <f>(G38-spettri!H38*chl!$B$2-spettri!I38*chl!$C$2-spettri!AE38*chl!$D$2)</f>
        <v>-239275.35100092035</v>
      </c>
      <c r="AE38" s="125">
        <v>36842.636500000001</v>
      </c>
      <c r="AF38">
        <f t="shared" si="8"/>
        <v>12633.01735</v>
      </c>
    </row>
    <row r="39" spans="1:32" x14ac:dyDescent="0.25">
      <c r="A39">
        <v>0.15024869715899999</v>
      </c>
      <c r="C39" s="85"/>
      <c r="D39" s="51">
        <v>353.70000000000101</v>
      </c>
      <c r="E39" s="85">
        <v>0.119040425984</v>
      </c>
      <c r="F39" s="40">
        <v>364.79999999999899</v>
      </c>
      <c r="G39" s="40">
        <v>150248.697159</v>
      </c>
      <c r="H39" s="86">
        <v>40185.298965047878</v>
      </c>
      <c r="I39" s="87">
        <v>26524.359240000002</v>
      </c>
      <c r="J39" s="26">
        <v>13188</v>
      </c>
      <c r="K39" s="27">
        <v>12660</v>
      </c>
      <c r="L39" s="28">
        <v>9748.7999999999993</v>
      </c>
      <c r="M39" s="29">
        <v>12027.608190000001</v>
      </c>
      <c r="N39" s="30">
        <v>18025.98774</v>
      </c>
      <c r="O39" s="86">
        <f t="shared" si="9"/>
        <v>629.99999999998397</v>
      </c>
      <c r="P39" s="51">
        <f t="shared" si="9"/>
        <v>34548.355348999998</v>
      </c>
      <c r="Q39" s="51">
        <f t="shared" si="9"/>
        <v>9185.0431132026206</v>
      </c>
      <c r="R39" s="51">
        <f t="shared" si="9"/>
        <v>13902.818010000001</v>
      </c>
      <c r="S39" s="28">
        <f t="shared" si="7"/>
        <v>374.79999999999899</v>
      </c>
      <c r="T39" s="40">
        <f t="shared" si="1"/>
        <v>19949</v>
      </c>
      <c r="U39" s="40">
        <f t="shared" si="2"/>
        <v>20978</v>
      </c>
      <c r="V39" s="40">
        <f t="shared" si="3"/>
        <v>16877</v>
      </c>
      <c r="W39" s="40">
        <f t="shared" si="4"/>
        <v>17032.54421</v>
      </c>
      <c r="X39" s="40">
        <f t="shared" si="5"/>
        <v>24547.51816</v>
      </c>
      <c r="Y39" s="40">
        <f t="shared" si="6"/>
        <v>-272115.75603265007</v>
      </c>
      <c r="Z39" s="40">
        <f>(AC39-J39*carot!$B$2-spettri!K39*carot!$C$2-spettri!L39*carot!$D$2)</f>
        <v>-274084.68865222047</v>
      </c>
      <c r="AA39" s="40">
        <f>spettri!H39*chl!$B$2+spettri!I39*chl!$C$2+spettri!J39*carot!$B$2+spettri!K39*carot!$C$2+spettri!L39*carot!$D$2+M39*carot!$E$2+N39*carot!$F$2+spettri!AE39*chl!$D$2</f>
        <v>427081.53910066653</v>
      </c>
      <c r="AB39" s="40">
        <v>0.13010177019999999</v>
      </c>
      <c r="AC39" s="88">
        <f>(G39-spettri!H39*chl!$B$2-spettri!I39*chl!$C$2-spettri!AE39*chl!$D$2)</f>
        <v>-240891.23213937855</v>
      </c>
      <c r="AE39" s="125">
        <v>37207.447399999997</v>
      </c>
      <c r="AF39">
        <f t="shared" si="8"/>
        <v>12479.412759999999</v>
      </c>
    </row>
    <row r="40" spans="1:32" x14ac:dyDescent="0.25">
      <c r="A40">
        <v>0.151562025859</v>
      </c>
      <c r="C40" s="85"/>
      <c r="D40" s="51">
        <v>353.80000000000098</v>
      </c>
      <c r="E40" s="85">
        <v>0.11929370660899999</v>
      </c>
      <c r="F40" s="40">
        <v>365.19999999999902</v>
      </c>
      <c r="G40" s="40">
        <v>151562.02585899999</v>
      </c>
      <c r="H40" s="86">
        <v>40515.680670693298</v>
      </c>
      <c r="I40" s="87">
        <v>26381.262940000001</v>
      </c>
      <c r="J40" s="26">
        <v>13522</v>
      </c>
      <c r="K40" s="27">
        <v>13005</v>
      </c>
      <c r="L40" s="28">
        <v>9963.2000000000007</v>
      </c>
      <c r="M40" s="29">
        <v>12162.033359999999</v>
      </c>
      <c r="N40" s="30">
        <v>18205.112649999999</v>
      </c>
      <c r="O40" s="86">
        <f t="shared" si="9"/>
        <v>630.39999999998395</v>
      </c>
      <c r="P40" s="51">
        <f t="shared" si="9"/>
        <v>34726.282669</v>
      </c>
      <c r="Q40" s="51">
        <f t="shared" si="9"/>
        <v>9236.4209708719754</v>
      </c>
      <c r="R40" s="51">
        <f t="shared" si="9"/>
        <v>14352.700559999999</v>
      </c>
      <c r="S40" s="28">
        <f t="shared" si="7"/>
        <v>375.19999999999902</v>
      </c>
      <c r="T40" s="40">
        <f t="shared" si="1"/>
        <v>20028</v>
      </c>
      <c r="U40" s="40">
        <f t="shared" si="2"/>
        <v>21163</v>
      </c>
      <c r="V40" s="40">
        <f t="shared" si="3"/>
        <v>17109</v>
      </c>
      <c r="W40" s="40">
        <f t="shared" si="4"/>
        <v>17333.484899999999</v>
      </c>
      <c r="X40" s="40">
        <f t="shared" si="5"/>
        <v>24808.902139999998</v>
      </c>
      <c r="Y40" s="40">
        <f t="shared" si="6"/>
        <v>-272006.7600485502</v>
      </c>
      <c r="Z40" s="40">
        <f>(AC40-J40*carot!$B$2-spettri!K40*carot!$C$2-spettri!L40*carot!$D$2)</f>
        <v>-276187.28254052385</v>
      </c>
      <c r="AA40" s="40">
        <f>spettri!H40*chl!$B$2+spettri!I40*chl!$C$2+spettri!J40*carot!$B$2+spettri!K40*carot!$C$2+spettri!L40*carot!$D$2+M40*carot!$E$2+N40*carot!$F$2+spettri!AE40*chl!$D$2</f>
        <v>430528.17610594159</v>
      </c>
      <c r="AB40" s="40">
        <v>0.13018403577499998</v>
      </c>
      <c r="AC40" s="88">
        <f>(G40-spettri!H40*chl!$B$2-spettri!I40*chl!$C$2-spettri!AE40*chl!$D$2)</f>
        <v>-242220.36244704705</v>
      </c>
      <c r="AE40" s="125">
        <v>37572.642310000003</v>
      </c>
      <c r="AF40">
        <f t="shared" si="8"/>
        <v>12329.45628</v>
      </c>
    </row>
    <row r="41" spans="1:32" x14ac:dyDescent="0.25">
      <c r="A41">
        <v>0.15272185775900002</v>
      </c>
      <c r="C41" s="85"/>
      <c r="D41" s="51">
        <v>353.900000000001</v>
      </c>
      <c r="E41" s="85">
        <v>0.11954698723399999</v>
      </c>
      <c r="F41" s="40">
        <v>365.599999999999</v>
      </c>
      <c r="G41" s="40">
        <v>152721.85775900001</v>
      </c>
      <c r="H41" s="86">
        <v>40882.834497125201</v>
      </c>
      <c r="I41" s="87">
        <v>26235.81308</v>
      </c>
      <c r="J41" s="26">
        <v>13794</v>
      </c>
      <c r="K41" s="27">
        <v>13340</v>
      </c>
      <c r="L41" s="28">
        <v>10197</v>
      </c>
      <c r="M41" s="29">
        <v>12298.775030000001</v>
      </c>
      <c r="N41" s="30">
        <v>18465.215339999999</v>
      </c>
      <c r="O41" s="86">
        <f t="shared" si="9"/>
        <v>630.79999999998404</v>
      </c>
      <c r="P41" s="51">
        <f t="shared" si="9"/>
        <v>34776.544289000005</v>
      </c>
      <c r="Q41" s="51">
        <f t="shared" si="9"/>
        <v>9305.1341026655573</v>
      </c>
      <c r="R41" s="51">
        <f t="shared" si="9"/>
        <v>14829.06062</v>
      </c>
      <c r="S41" s="28">
        <f t="shared" si="7"/>
        <v>375.59999999999798</v>
      </c>
      <c r="T41" s="40">
        <f t="shared" si="1"/>
        <v>19835</v>
      </c>
      <c r="U41" s="40">
        <f t="shared" si="2"/>
        <v>21284</v>
      </c>
      <c r="V41" s="40">
        <f t="shared" si="3"/>
        <v>17287</v>
      </c>
      <c r="W41" s="40">
        <f t="shared" si="4"/>
        <v>17610.579259999999</v>
      </c>
      <c r="X41" s="40">
        <f t="shared" si="5"/>
        <v>25159.976709999999</v>
      </c>
      <c r="Y41" s="40">
        <f t="shared" si="6"/>
        <v>-272309.6417221867</v>
      </c>
      <c r="Z41" s="40">
        <f>(AC41-J41*carot!$B$2-spettri!K41*carot!$C$2-spettri!L41*carot!$D$2)</f>
        <v>-278427.92982973071</v>
      </c>
      <c r="AA41" s="40">
        <f>spettri!H41*chl!$B$2+spettri!I41*chl!$C$2+spettri!J41*carot!$B$2+spettri!K41*carot!$C$2+spettri!L41*carot!$D$2+M41*carot!$E$2+N41*carot!$F$2+spettri!AE41*chl!$D$2</f>
        <v>433959.8990024823</v>
      </c>
      <c r="AB41" s="40">
        <v>0.13026630135</v>
      </c>
      <c r="AC41" s="88">
        <f>(G41-spettri!H41*chl!$B$2-spettri!I41*chl!$C$2-spettri!AE41*chl!$D$2)</f>
        <v>-243707.29583702754</v>
      </c>
      <c r="AE41" s="125">
        <v>37939.181250000001</v>
      </c>
      <c r="AF41">
        <f t="shared" si="8"/>
        <v>12182.7639</v>
      </c>
    </row>
    <row r="42" spans="1:32" x14ac:dyDescent="0.25">
      <c r="A42">
        <v>0.153726330159</v>
      </c>
      <c r="C42" s="85"/>
      <c r="D42" s="51">
        <v>354.00000000000102</v>
      </c>
      <c r="E42" s="85">
        <v>0.119800267859</v>
      </c>
      <c r="F42" s="40">
        <v>365.99999999999898</v>
      </c>
      <c r="G42" s="40">
        <v>153726.330159</v>
      </c>
      <c r="H42" s="86">
        <v>41254.128187695809</v>
      </c>
      <c r="I42" s="87">
        <v>26085.6561</v>
      </c>
      <c r="J42" s="26">
        <v>14053</v>
      </c>
      <c r="K42" s="27">
        <v>13673</v>
      </c>
      <c r="L42" s="28">
        <v>10430</v>
      </c>
      <c r="M42" s="29">
        <v>12407.03738</v>
      </c>
      <c r="N42" s="30">
        <v>18619.226879999998</v>
      </c>
      <c r="O42" s="86">
        <f t="shared" si="9"/>
        <v>631.19999999998402</v>
      </c>
      <c r="P42" s="51">
        <f t="shared" si="9"/>
        <v>34925.339828999997</v>
      </c>
      <c r="Q42" s="51">
        <f t="shared" si="9"/>
        <v>9357.8535421283086</v>
      </c>
      <c r="R42" s="51">
        <f t="shared" si="9"/>
        <v>15339.194240000001</v>
      </c>
      <c r="S42" s="28">
        <f t="shared" si="7"/>
        <v>375.99999999999898</v>
      </c>
      <c r="T42" s="40">
        <f t="shared" si="1"/>
        <v>20557</v>
      </c>
      <c r="U42" s="40">
        <f t="shared" si="2"/>
        <v>21708</v>
      </c>
      <c r="V42" s="40">
        <f t="shared" si="3"/>
        <v>17727</v>
      </c>
      <c r="W42" s="40">
        <f t="shared" si="4"/>
        <v>17913.427660000001</v>
      </c>
      <c r="X42" s="40">
        <f t="shared" si="5"/>
        <v>25459.79952</v>
      </c>
      <c r="Y42" s="40">
        <f t="shared" si="6"/>
        <v>-271936.75048895832</v>
      </c>
      <c r="Z42" s="40">
        <f>(AC42-J42*carot!$B$2-spettri!K42*carot!$C$2-spettri!L42*carot!$D$2)</f>
        <v>-280853.76623629773</v>
      </c>
      <c r="AA42" s="40">
        <f>spettri!H42*chl!$B$2+spettri!I42*chl!$C$2+spettri!J42*carot!$B$2+spettri!K42*carot!$C$2+spettri!L42*carot!$D$2+M42*carot!$E$2+N42*carot!$F$2+spettri!AE42*chl!$D$2</f>
        <v>437414.94435920758</v>
      </c>
      <c r="AB42" s="40">
        <v>0.13034856692500002</v>
      </c>
      <c r="AC42" s="88">
        <f>(G42-spettri!H42*chl!$B$2-spettri!I42*chl!$C$2-spettri!AE42*chl!$D$2)</f>
        <v>-245393.67562812997</v>
      </c>
      <c r="AE42" s="125">
        <v>38312.632409999998</v>
      </c>
      <c r="AF42">
        <f t="shared" si="8"/>
        <v>12040.871660000001</v>
      </c>
    </row>
    <row r="43" spans="1:32" x14ac:dyDescent="0.25">
      <c r="A43">
        <v>0.15526728895900002</v>
      </c>
      <c r="C43" s="85"/>
      <c r="D43" s="51">
        <v>354.10000000000099</v>
      </c>
      <c r="E43" s="85">
        <v>0.12010699708399999</v>
      </c>
      <c r="F43" s="40">
        <v>366.39999999999901</v>
      </c>
      <c r="G43" s="40">
        <v>155267.28895900003</v>
      </c>
      <c r="H43" s="86">
        <v>41622.175678511456</v>
      </c>
      <c r="I43" s="87">
        <v>25926.673279999999</v>
      </c>
      <c r="J43" s="26">
        <v>14361</v>
      </c>
      <c r="K43" s="27">
        <v>13995</v>
      </c>
      <c r="L43" s="28">
        <v>10640</v>
      </c>
      <c r="M43" s="29">
        <v>12561.69786</v>
      </c>
      <c r="N43" s="30">
        <v>18812.446019999999</v>
      </c>
      <c r="O43" s="86">
        <f t="shared" si="9"/>
        <v>631.59999999998399</v>
      </c>
      <c r="P43" s="51">
        <f t="shared" si="9"/>
        <v>35176.085399000003</v>
      </c>
      <c r="Q43" s="51">
        <f t="shared" si="9"/>
        <v>9416.2418362839435</v>
      </c>
      <c r="R43" s="51">
        <f t="shared" si="9"/>
        <v>15887.690839999999</v>
      </c>
      <c r="S43" s="28">
        <f t="shared" si="7"/>
        <v>376.39999999999799</v>
      </c>
      <c r="T43" s="40">
        <f t="shared" si="1"/>
        <v>20934</v>
      </c>
      <c r="U43" s="40">
        <f t="shared" si="2"/>
        <v>22019</v>
      </c>
      <c r="V43" s="40">
        <f t="shared" si="3"/>
        <v>18078</v>
      </c>
      <c r="W43" s="40">
        <f t="shared" si="4"/>
        <v>18231.197049999999</v>
      </c>
      <c r="X43" s="40">
        <f t="shared" si="5"/>
        <v>25769.872670000001</v>
      </c>
      <c r="Y43" s="40">
        <f t="shared" si="6"/>
        <v>-271655.51627862564</v>
      </c>
      <c r="Z43" s="40">
        <f>(AC43-J43*carot!$B$2-spettri!K43*carot!$C$2-spettri!L43*carot!$D$2)</f>
        <v>-282777.60895473487</v>
      </c>
      <c r="AA43" s="40">
        <f>spettri!H43*chl!$B$2+spettri!I43*chl!$C$2+spettri!J43*carot!$B$2+spettri!K43*carot!$C$2+spettri!L43*carot!$D$2+M43*carot!$E$2+N43*carot!$F$2+spettri!AE43*chl!$D$2</f>
        <v>440915.08380187256</v>
      </c>
      <c r="AB43" s="40">
        <v>0.13043083250000001</v>
      </c>
      <c r="AC43" s="88">
        <f>(G43-spettri!H43*chl!$B$2-spettri!I43*chl!$C$2-spettri!AE43*chl!$D$2)</f>
        <v>-246578.66422935025</v>
      </c>
      <c r="AE43" s="125">
        <v>38693.379780000003</v>
      </c>
      <c r="AF43">
        <f t="shared" si="8"/>
        <v>11906.659659999999</v>
      </c>
    </row>
    <row r="44" spans="1:32" x14ac:dyDescent="0.25">
      <c r="A44">
        <v>0.15636990045900001</v>
      </c>
      <c r="C44" s="85"/>
      <c r="D44" s="51">
        <v>354.20000000000101</v>
      </c>
      <c r="E44" s="85">
        <v>0.12041372630899999</v>
      </c>
      <c r="F44" s="40">
        <v>366.79999999999899</v>
      </c>
      <c r="G44" s="40">
        <v>156369.900459</v>
      </c>
      <c r="H44" s="86">
        <v>41987.531272739579</v>
      </c>
      <c r="I44" s="87">
        <v>25766.631359999999</v>
      </c>
      <c r="J44" s="26">
        <v>14669</v>
      </c>
      <c r="K44" s="27">
        <v>14357</v>
      </c>
      <c r="L44" s="28">
        <v>10900</v>
      </c>
      <c r="M44" s="29">
        <v>12675.478929999999</v>
      </c>
      <c r="N44" s="30">
        <v>18976.964179999999</v>
      </c>
      <c r="O44" s="86">
        <f t="shared" si="9"/>
        <v>631.99999999998397</v>
      </c>
      <c r="P44" s="51">
        <f t="shared" si="9"/>
        <v>35373.771648999995</v>
      </c>
      <c r="Q44" s="51">
        <f t="shared" si="9"/>
        <v>9496.2372987712861</v>
      </c>
      <c r="R44" s="51">
        <f t="shared" si="9"/>
        <v>16475.256509999999</v>
      </c>
      <c r="S44" s="28">
        <f t="shared" si="7"/>
        <v>376.79999999999802</v>
      </c>
      <c r="T44" s="40">
        <f t="shared" si="1"/>
        <v>21323</v>
      </c>
      <c r="U44" s="40">
        <f t="shared" si="2"/>
        <v>22287</v>
      </c>
      <c r="V44" s="40">
        <f t="shared" si="3"/>
        <v>18392</v>
      </c>
      <c r="W44" s="40">
        <f t="shared" si="4"/>
        <v>18537.520199999999</v>
      </c>
      <c r="X44" s="40">
        <f t="shared" si="5"/>
        <v>26087.633600000001</v>
      </c>
      <c r="Y44" s="40">
        <f t="shared" si="6"/>
        <v>-271468.64283576293</v>
      </c>
      <c r="Z44" s="40">
        <f>(AC44-J44*carot!$B$2-spettri!K44*carot!$C$2-spettri!L44*carot!$D$2)</f>
        <v>-285308.88512853632</v>
      </c>
      <c r="AA44" s="40">
        <f>spettri!H44*chl!$B$2+spettri!I44*chl!$C$2+spettri!J44*carot!$B$2+spettri!K44*carot!$C$2+spettri!L44*carot!$D$2+M44*carot!$E$2+N44*carot!$F$2+spettri!AE44*chl!$D$2</f>
        <v>444574.96898214892</v>
      </c>
      <c r="AB44" s="40">
        <v>0.13054654002499999</v>
      </c>
      <c r="AC44" s="88">
        <f>(G44-spettri!H44*chl!$B$2-spettri!I44*chl!$C$2-spettri!AE44*chl!$D$2)</f>
        <v>-248266.58194619082</v>
      </c>
      <c r="AE44" s="125">
        <v>39082.19139</v>
      </c>
      <c r="AF44">
        <f t="shared" si="8"/>
        <v>11780.319879999999</v>
      </c>
    </row>
    <row r="45" spans="1:32" x14ac:dyDescent="0.25">
      <c r="A45">
        <v>0.15783683035900001</v>
      </c>
      <c r="C45" s="85"/>
      <c r="D45" s="51">
        <v>354.30000000000098</v>
      </c>
      <c r="E45" s="85">
        <v>0.120720455534</v>
      </c>
      <c r="F45" s="40">
        <v>367.19999999999902</v>
      </c>
      <c r="G45" s="40">
        <v>157836.83035900001</v>
      </c>
      <c r="H45" s="86">
        <v>42357.534121671728</v>
      </c>
      <c r="I45" s="87">
        <v>25606.707119999999</v>
      </c>
      <c r="J45" s="26">
        <v>14938</v>
      </c>
      <c r="K45" s="27">
        <v>14724</v>
      </c>
      <c r="L45" s="28">
        <v>11163</v>
      </c>
      <c r="M45" s="29">
        <v>12817.739320000001</v>
      </c>
      <c r="N45" s="30">
        <v>19246.548439999999</v>
      </c>
      <c r="O45" s="86">
        <f t="shared" si="9"/>
        <v>632.39999999998395</v>
      </c>
      <c r="P45" s="51">
        <f t="shared" si="9"/>
        <v>35523.304799000005</v>
      </c>
      <c r="Q45" s="51">
        <f t="shared" si="9"/>
        <v>9559.871622392795</v>
      </c>
      <c r="R45" s="51">
        <f t="shared" si="9"/>
        <v>17099.06697</v>
      </c>
      <c r="S45" s="28">
        <f t="shared" si="7"/>
        <v>377.19999999999902</v>
      </c>
      <c r="T45" s="40">
        <f t="shared" si="1"/>
        <v>21644</v>
      </c>
      <c r="U45" s="40">
        <f t="shared" si="2"/>
        <v>22558</v>
      </c>
      <c r="V45" s="40">
        <f t="shared" si="3"/>
        <v>18677</v>
      </c>
      <c r="W45" s="40">
        <f t="shared" si="4"/>
        <v>18823.53991</v>
      </c>
      <c r="X45" s="40">
        <f t="shared" si="5"/>
        <v>26372.080870000002</v>
      </c>
      <c r="Y45" s="40">
        <f t="shared" si="6"/>
        <v>-270750.40044297313</v>
      </c>
      <c r="Z45" s="40">
        <f>(AC45-J45*carot!$B$2-spettri!K45*carot!$C$2-spettri!L45*carot!$D$2)</f>
        <v>-287506.07674548985</v>
      </c>
      <c r="AA45" s="40">
        <f>spettri!H45*chl!$B$2+spettri!I45*chl!$C$2+spettri!J45*carot!$B$2+spettri!K45*carot!$C$2+spettri!L45*carot!$D$2+M45*carot!$E$2+N45*carot!$F$2+spettri!AE45*chl!$D$2</f>
        <v>448271.59516275296</v>
      </c>
      <c r="AB45" s="40">
        <v>0.13066224755</v>
      </c>
      <c r="AC45" s="88">
        <f>(G45-spettri!H45*chl!$B$2-spettri!I45*chl!$C$2-spettri!AE45*chl!$D$2)</f>
        <v>-249651.80377510309</v>
      </c>
      <c r="AE45" s="125">
        <v>39478.299229999997</v>
      </c>
      <c r="AF45">
        <f t="shared" si="8"/>
        <v>11659.932290000001</v>
      </c>
    </row>
    <row r="46" spans="1:32" x14ac:dyDescent="0.25">
      <c r="A46">
        <v>0.15881747575900002</v>
      </c>
      <c r="C46" s="85"/>
      <c r="D46" s="51">
        <v>354.400000000001</v>
      </c>
      <c r="E46" s="85">
        <v>0.121027184759</v>
      </c>
      <c r="F46" s="40">
        <v>367.599999999999</v>
      </c>
      <c r="G46" s="40">
        <v>158817.47575900002</v>
      </c>
      <c r="H46" s="86">
        <v>42709.868893068822</v>
      </c>
      <c r="I46" s="87">
        <v>25442.78183</v>
      </c>
      <c r="J46" s="26">
        <v>15265</v>
      </c>
      <c r="K46" s="27">
        <v>15069</v>
      </c>
      <c r="L46" s="28">
        <v>11430</v>
      </c>
      <c r="M46" s="29">
        <v>12988.887849999999</v>
      </c>
      <c r="N46" s="30">
        <v>19514.082640000001</v>
      </c>
      <c r="O46" s="86">
        <f t="shared" si="9"/>
        <v>632.79999999998404</v>
      </c>
      <c r="P46" s="51">
        <f t="shared" si="9"/>
        <v>35696.571778999998</v>
      </c>
      <c r="Q46" s="51">
        <f t="shared" si="9"/>
        <v>9628.131647941982</v>
      </c>
      <c r="R46" s="51">
        <f t="shared" si="9"/>
        <v>17758.886849999999</v>
      </c>
      <c r="S46" s="28">
        <f t="shared" si="7"/>
        <v>377.59999999999798</v>
      </c>
      <c r="T46" s="40">
        <f t="shared" si="1"/>
        <v>22020</v>
      </c>
      <c r="U46" s="40">
        <f t="shared" si="2"/>
        <v>22871</v>
      </c>
      <c r="V46" s="40">
        <f t="shared" si="3"/>
        <v>18989</v>
      </c>
      <c r="W46" s="40">
        <f t="shared" si="4"/>
        <v>19162.97539</v>
      </c>
      <c r="X46" s="40">
        <f t="shared" si="5"/>
        <v>26661.653330000001</v>
      </c>
      <c r="Y46" s="40">
        <f t="shared" si="6"/>
        <v>-269955.02118968312</v>
      </c>
      <c r="Z46" s="40">
        <f>(AC46-J46*carot!$B$2-spettri!K46*carot!$C$2-spettri!L46*carot!$D$2)</f>
        <v>-290270.76663761912</v>
      </c>
      <c r="AA46" s="40">
        <f>spettri!H46*chl!$B$2+spettri!I46*chl!$C$2+spettri!J46*carot!$B$2+spettri!K46*carot!$C$2+spettri!L46*carot!$D$2+M46*carot!$E$2+N46*carot!$F$2+spettri!AE46*chl!$D$2</f>
        <v>452056.03568580374</v>
      </c>
      <c r="AB46" s="40">
        <v>0.13077795507500001</v>
      </c>
      <c r="AC46" s="88">
        <f>(G46-spettri!H46*chl!$B$2-spettri!I46*chl!$C$2-spettri!AE46*chl!$D$2)</f>
        <v>-251540.46681086347</v>
      </c>
      <c r="AE46" s="125">
        <v>39877.863160000001</v>
      </c>
      <c r="AF46">
        <f t="shared" si="8"/>
        <v>11544.92085</v>
      </c>
    </row>
    <row r="47" spans="1:32" x14ac:dyDescent="0.25">
      <c r="A47">
        <v>0.16052054435900001</v>
      </c>
      <c r="C47" s="85"/>
      <c r="D47" s="51">
        <v>354.50000000000102</v>
      </c>
      <c r="E47" s="85">
        <v>0.121254246784</v>
      </c>
      <c r="F47" s="40">
        <v>367.99999999999898</v>
      </c>
      <c r="G47" s="40">
        <v>160520.54435900002</v>
      </c>
      <c r="H47" s="86">
        <v>43091.248185313249</v>
      </c>
      <c r="I47" s="87">
        <v>25278.621179999998</v>
      </c>
      <c r="J47" s="26">
        <v>15558</v>
      </c>
      <c r="K47" s="27">
        <v>15455</v>
      </c>
      <c r="L47" s="28">
        <v>11711</v>
      </c>
      <c r="M47" s="29">
        <v>13176.933199999999</v>
      </c>
      <c r="N47" s="30">
        <v>19743.434270000002</v>
      </c>
      <c r="O47" s="86">
        <f t="shared" si="9"/>
        <v>633.19999999998402</v>
      </c>
      <c r="P47" s="51">
        <f t="shared" si="9"/>
        <v>35819.375978999997</v>
      </c>
      <c r="Q47" s="51">
        <f t="shared" si="9"/>
        <v>9700.7413149110143</v>
      </c>
      <c r="R47" s="51">
        <f t="shared" si="9"/>
        <v>18453.539390000002</v>
      </c>
      <c r="S47" s="28">
        <f t="shared" si="7"/>
        <v>377.99999999999801</v>
      </c>
      <c r="T47" s="40">
        <f t="shared" si="1"/>
        <v>22449</v>
      </c>
      <c r="U47" s="40">
        <f t="shared" si="2"/>
        <v>23189</v>
      </c>
      <c r="V47" s="40">
        <f t="shared" si="3"/>
        <v>19300</v>
      </c>
      <c r="W47" s="40">
        <f t="shared" si="4"/>
        <v>19539.74742</v>
      </c>
      <c r="X47" s="40">
        <f t="shared" si="5"/>
        <v>26969.1639</v>
      </c>
      <c r="Y47" s="40">
        <f t="shared" si="6"/>
        <v>-269128.12009157287</v>
      </c>
      <c r="Z47" s="40">
        <f>(AC47-J47*carot!$B$2-spettri!K47*carot!$C$2-spettri!L47*carot!$D$2)</f>
        <v>-292314.00161293312</v>
      </c>
      <c r="AA47" s="40">
        <f>spettri!H47*chl!$B$2+spettri!I47*chl!$C$2+spettri!J47*carot!$B$2+spettri!K47*carot!$C$2+spettri!L47*carot!$D$2+M47*carot!$E$2+N47*carot!$F$2+spettri!AE47*chl!$D$2</f>
        <v>455845.305197404</v>
      </c>
      <c r="AB47" s="40">
        <v>0.13089366259999999</v>
      </c>
      <c r="AC47" s="88">
        <f>(G47-spettri!H47*chl!$B$2-spettri!I47*chl!$C$2-spettri!AE47*chl!$D$2)</f>
        <v>-252710.84594591492</v>
      </c>
      <c r="AE47" s="125">
        <v>40278.003109999998</v>
      </c>
      <c r="AF47">
        <f t="shared" si="8"/>
        <v>11435.86159</v>
      </c>
    </row>
    <row r="48" spans="1:32" x14ac:dyDescent="0.25">
      <c r="A48">
        <v>0.16176093195900001</v>
      </c>
      <c r="C48" s="85"/>
      <c r="D48" s="51">
        <v>354.60000000000099</v>
      </c>
      <c r="E48" s="85">
        <v>0.12148130880899999</v>
      </c>
      <c r="F48" s="40">
        <v>368.39999999999901</v>
      </c>
      <c r="G48" s="40">
        <v>161760.93195900001</v>
      </c>
      <c r="H48" s="86">
        <v>43482.993507704217</v>
      </c>
      <c r="I48" s="87">
        <v>25116.931779999999</v>
      </c>
      <c r="J48" s="26">
        <v>15860</v>
      </c>
      <c r="K48" s="27">
        <v>15824</v>
      </c>
      <c r="L48" s="28">
        <v>12000</v>
      </c>
      <c r="M48" s="29">
        <v>13333.569519999999</v>
      </c>
      <c r="N48" s="30">
        <v>20009.687180000001</v>
      </c>
      <c r="O48" s="86">
        <f t="shared" si="9"/>
        <v>633.59999999998399</v>
      </c>
      <c r="P48" s="51">
        <f t="shared" si="9"/>
        <v>36149.965689000004</v>
      </c>
      <c r="Q48" s="51">
        <f t="shared" si="9"/>
        <v>9780.6366631301626</v>
      </c>
      <c r="R48" s="51">
        <f t="shared" si="9"/>
        <v>19180.082630000001</v>
      </c>
      <c r="S48" s="28">
        <f t="shared" si="7"/>
        <v>378.39999999999799</v>
      </c>
      <c r="T48" s="40">
        <f t="shared" si="1"/>
        <v>22811</v>
      </c>
      <c r="U48" s="40">
        <f t="shared" si="2"/>
        <v>23491</v>
      </c>
      <c r="V48" s="40">
        <f t="shared" si="3"/>
        <v>19613</v>
      </c>
      <c r="W48" s="40">
        <f t="shared" si="4"/>
        <v>19848.591469999999</v>
      </c>
      <c r="X48" s="40">
        <f t="shared" si="5"/>
        <v>27279.237059999999</v>
      </c>
      <c r="Y48" s="40">
        <f t="shared" si="6"/>
        <v>-268260.42155146215</v>
      </c>
      <c r="Z48" s="40">
        <f>(AC48-J48*carot!$B$2-spettri!K48*carot!$C$2-spettri!L48*carot!$D$2)</f>
        <v>-294837.81651353301</v>
      </c>
      <c r="AA48" s="40">
        <f>spettri!H48*chl!$B$2+spettri!I48*chl!$C$2+spettri!J48*carot!$B$2+spettri!K48*carot!$C$2+spettri!L48*carot!$D$2+M48*carot!$E$2+N48*carot!$F$2+spettri!AE48*chl!$D$2</f>
        <v>459645.29707617901</v>
      </c>
      <c r="AB48" s="40">
        <v>0.131040953125</v>
      </c>
      <c r="AC48" s="88">
        <f>(G48-spettri!H48*chl!$B$2-spettri!I48*chl!$C$2-spettri!AE48*chl!$D$2)</f>
        <v>-254336.72389030748</v>
      </c>
      <c r="AE48" s="125">
        <v>40676.415009999997</v>
      </c>
      <c r="AF48">
        <f t="shared" si="8"/>
        <v>11335.25059</v>
      </c>
    </row>
    <row r="49" spans="1:32" x14ac:dyDescent="0.25">
      <c r="A49">
        <v>0.163013478859</v>
      </c>
      <c r="C49" s="85"/>
      <c r="D49" s="51">
        <v>354.70000000000101</v>
      </c>
      <c r="E49" s="85">
        <v>0.12170837083399999</v>
      </c>
      <c r="F49" s="40">
        <v>368.79999999999899</v>
      </c>
      <c r="G49" s="40">
        <v>163013.478859</v>
      </c>
      <c r="H49" s="86">
        <v>43860.595205958685</v>
      </c>
      <c r="I49" s="87">
        <v>24957.007529999999</v>
      </c>
      <c r="J49" s="26">
        <v>16129</v>
      </c>
      <c r="K49" s="27">
        <v>16177</v>
      </c>
      <c r="L49" s="28">
        <v>12285</v>
      </c>
      <c r="M49" s="29">
        <v>13484.2102</v>
      </c>
      <c r="N49" s="30">
        <v>20277.73389</v>
      </c>
      <c r="O49" s="86">
        <f t="shared" si="9"/>
        <v>633.99999999998397</v>
      </c>
      <c r="P49" s="51">
        <f t="shared" si="9"/>
        <v>36318.076859000001</v>
      </c>
      <c r="Q49" s="51">
        <f t="shared" si="9"/>
        <v>9864.1603944865037</v>
      </c>
      <c r="R49" s="51">
        <f t="shared" si="9"/>
        <v>19935.221600000001</v>
      </c>
      <c r="S49" s="28">
        <f t="shared" si="7"/>
        <v>378.79999999999802</v>
      </c>
      <c r="T49" s="40">
        <f t="shared" si="1"/>
        <v>23214</v>
      </c>
      <c r="U49" s="40">
        <f t="shared" si="2"/>
        <v>23826</v>
      </c>
      <c r="V49" s="40">
        <f t="shared" si="3"/>
        <v>19922</v>
      </c>
      <c r="W49" s="40">
        <f t="shared" si="4"/>
        <v>20173.78728</v>
      </c>
      <c r="X49" s="40">
        <f t="shared" si="5"/>
        <v>27594.435389999999</v>
      </c>
      <c r="Y49" s="40">
        <f t="shared" si="6"/>
        <v>-267170.95824107842</v>
      </c>
      <c r="Z49" s="40">
        <f>(AC49-J49*carot!$B$2-spettri!K49*carot!$C$2-spettri!L49*carot!$D$2)</f>
        <v>-297328.77709433215</v>
      </c>
      <c r="AA49" s="40">
        <f>spettri!H49*chl!$B$2+spettri!I49*chl!$C$2+spettri!J49*carot!$B$2+spettri!K49*carot!$C$2+spettri!L49*carot!$D$2+M49*carot!$E$2+N49*carot!$F$2+spettri!AE49*chl!$D$2</f>
        <v>463423.22400876996</v>
      </c>
      <c r="AB49" s="40">
        <v>0.13118824364999998</v>
      </c>
      <c r="AC49" s="88">
        <f>(G49-spettri!H49*chl!$B$2-spettri!I49*chl!$C$2-spettri!AE49*chl!$D$2)</f>
        <v>-255970.19028137362</v>
      </c>
      <c r="AE49" s="125">
        <v>41076.554969999997</v>
      </c>
      <c r="AF49">
        <f t="shared" si="8"/>
        <v>11243.85586</v>
      </c>
    </row>
    <row r="50" spans="1:32" x14ac:dyDescent="0.25">
      <c r="A50">
        <v>0.164315780759</v>
      </c>
      <c r="C50" s="85"/>
      <c r="D50" s="51">
        <v>354.80000000000098</v>
      </c>
      <c r="E50" s="85">
        <v>0.12193543285899999</v>
      </c>
      <c r="F50" s="40">
        <v>369.19999999999902</v>
      </c>
      <c r="G50" s="40">
        <v>164315.78075899999</v>
      </c>
      <c r="H50" s="86">
        <v>44260.889770679554</v>
      </c>
      <c r="I50" s="87">
        <v>24802.378789999999</v>
      </c>
      <c r="J50" s="26">
        <v>16423</v>
      </c>
      <c r="K50" s="27">
        <v>16551</v>
      </c>
      <c r="L50" s="28">
        <v>12570</v>
      </c>
      <c r="M50" s="29">
        <v>13696.7832</v>
      </c>
      <c r="N50" s="30">
        <v>20485.816040000002</v>
      </c>
      <c r="O50" s="86">
        <f t="shared" si="9"/>
        <v>634.39999999998395</v>
      </c>
      <c r="P50" s="51">
        <f t="shared" si="9"/>
        <v>36435.647019000004</v>
      </c>
      <c r="Q50" s="51">
        <f t="shared" si="9"/>
        <v>9948.3069039082147</v>
      </c>
      <c r="R50" s="51">
        <f t="shared" si="9"/>
        <v>20722.015920000002</v>
      </c>
      <c r="S50" s="28">
        <f t="shared" si="7"/>
        <v>379.199999999998</v>
      </c>
      <c r="T50" s="40">
        <f t="shared" si="1"/>
        <v>23729</v>
      </c>
      <c r="U50" s="40">
        <f t="shared" si="2"/>
        <v>24150</v>
      </c>
      <c r="V50" s="40">
        <f t="shared" si="3"/>
        <v>20242</v>
      </c>
      <c r="W50" s="40">
        <f t="shared" si="4"/>
        <v>20504.09303</v>
      </c>
      <c r="X50" s="40">
        <f t="shared" si="5"/>
        <v>27889.133020000001</v>
      </c>
      <c r="Y50" s="40">
        <f t="shared" si="6"/>
        <v>-265810.54323850595</v>
      </c>
      <c r="Z50" s="40">
        <f>(AC50-J50*carot!$B$2-spettri!K50*carot!$C$2-spettri!L50*carot!$D$2)</f>
        <v>-299855.30675938865</v>
      </c>
      <c r="AA50" s="40">
        <f>spettri!H50*chl!$B$2+spettri!I50*chl!$C$2+spettri!J50*carot!$B$2+spettri!K50*carot!$C$2+spettri!L50*carot!$D$2+M50*carot!$E$2+N50*carot!$F$2+spettri!AE50*chl!$D$2</f>
        <v>467300.62576167838</v>
      </c>
      <c r="AB50" s="40">
        <v>0.13133553417499999</v>
      </c>
      <c r="AC50" s="88">
        <f>(G50-spettri!H50*chl!$B$2-spettri!I50*chl!$C$2-spettri!AE50*chl!$D$2)</f>
        <v>-257614.75724725082</v>
      </c>
      <c r="AE50" s="125">
        <v>41482.071080000002</v>
      </c>
      <c r="AF50">
        <f t="shared" si="8"/>
        <v>11163.981470000001</v>
      </c>
    </row>
    <row r="51" spans="1:32" x14ac:dyDescent="0.25">
      <c r="A51">
        <v>0.165973192159</v>
      </c>
      <c r="C51" s="85"/>
      <c r="D51" s="51">
        <v>354.900000000001</v>
      </c>
      <c r="E51" s="85">
        <v>0.122166408309</v>
      </c>
      <c r="F51" s="40">
        <v>369.599999999999</v>
      </c>
      <c r="G51" s="40">
        <v>165973.192159</v>
      </c>
      <c r="H51" s="86">
        <v>44677.438268737009</v>
      </c>
      <c r="I51" s="87">
        <v>24651.515749999999</v>
      </c>
      <c r="J51" s="26">
        <v>16710</v>
      </c>
      <c r="K51" s="27">
        <v>16917</v>
      </c>
      <c r="L51" s="28">
        <v>12857</v>
      </c>
      <c r="M51" s="29">
        <v>13862.8218</v>
      </c>
      <c r="N51" s="30">
        <v>20714.142639999998</v>
      </c>
      <c r="O51" s="86">
        <f t="shared" si="9"/>
        <v>634.79999999998404</v>
      </c>
      <c r="P51" s="51">
        <f t="shared" si="9"/>
        <v>36724.222909000004</v>
      </c>
      <c r="Q51" s="51">
        <f t="shared" si="9"/>
        <v>10024.056385972825</v>
      </c>
      <c r="R51" s="51">
        <f t="shared" si="9"/>
        <v>21544.584309999998</v>
      </c>
      <c r="S51" s="28">
        <f t="shared" si="7"/>
        <v>379.59999999999798</v>
      </c>
      <c r="T51" s="40">
        <f t="shared" si="1"/>
        <v>24148</v>
      </c>
      <c r="U51" s="40">
        <f t="shared" si="2"/>
        <v>24504</v>
      </c>
      <c r="V51" s="40">
        <f t="shared" si="3"/>
        <v>20557</v>
      </c>
      <c r="W51" s="40">
        <f t="shared" si="4"/>
        <v>20820.22724</v>
      </c>
      <c r="X51" s="40">
        <f t="shared" si="5"/>
        <v>28224.832060000001</v>
      </c>
      <c r="Y51" s="40">
        <f t="shared" si="6"/>
        <v>-264568.59370093944</v>
      </c>
      <c r="Z51" s="40">
        <f>(AC51-J51*carot!$B$2-spettri!K51*carot!$C$2-spettri!L51*carot!$D$2)</f>
        <v>-302033.55898954446</v>
      </c>
      <c r="AA51" s="40">
        <f>spettri!H51*chl!$B$2+spettri!I51*chl!$C$2+spettri!J51*carot!$B$2+spettri!K51*carot!$C$2+spettri!L51*carot!$D$2+M51*carot!$E$2+N51*carot!$F$2+spettri!AE51*chl!$D$2</f>
        <v>471174.22706967976</v>
      </c>
      <c r="AB51" s="40">
        <v>0.1314828247</v>
      </c>
      <c r="AC51" s="88">
        <f>(G51-spettri!H51*chl!$B$2-spettri!I51*chl!$C$2-spettri!AE51*chl!$D$2)</f>
        <v>-258913.77164579515</v>
      </c>
      <c r="AE51" s="125">
        <v>41887.395190000003</v>
      </c>
      <c r="AF51">
        <f t="shared" si="8"/>
        <v>11099.275540000001</v>
      </c>
    </row>
    <row r="52" spans="1:32" x14ac:dyDescent="0.25">
      <c r="A52">
        <v>0.16713408205900002</v>
      </c>
      <c r="C52" s="85"/>
      <c r="D52" s="51">
        <v>355.00000000000102</v>
      </c>
      <c r="E52" s="85">
        <v>0.122397383759</v>
      </c>
      <c r="F52" s="40">
        <v>369.99999999999898</v>
      </c>
      <c r="G52" s="40">
        <v>167134.08205900001</v>
      </c>
      <c r="H52" s="86">
        <v>45077.509148254292</v>
      </c>
      <c r="I52" s="87">
        <v>24506.654279999999</v>
      </c>
      <c r="J52" s="26">
        <v>16899</v>
      </c>
      <c r="K52" s="27">
        <v>17250</v>
      </c>
      <c r="L52" s="28">
        <v>13149</v>
      </c>
      <c r="M52" s="29">
        <v>14089.361940000001</v>
      </c>
      <c r="N52" s="30">
        <v>21015.759259999999</v>
      </c>
      <c r="O52" s="86">
        <f t="shared" si="9"/>
        <v>635.19999999998402</v>
      </c>
      <c r="P52" s="51">
        <f t="shared" si="9"/>
        <v>36728.197799000001</v>
      </c>
      <c r="Q52" s="51">
        <f t="shared" si="9"/>
        <v>10116.869990763098</v>
      </c>
      <c r="R52" s="51">
        <f t="shared" si="9"/>
        <v>22405.63337</v>
      </c>
      <c r="S52" s="28">
        <f t="shared" si="7"/>
        <v>379.99999999999801</v>
      </c>
      <c r="T52" s="40">
        <f t="shared" si="1"/>
        <v>24719</v>
      </c>
      <c r="U52" s="40">
        <f t="shared" si="2"/>
        <v>24903</v>
      </c>
      <c r="V52" s="40">
        <f t="shared" si="3"/>
        <v>20906</v>
      </c>
      <c r="W52" s="40">
        <f t="shared" si="4"/>
        <v>21141.81205</v>
      </c>
      <c r="X52" s="40">
        <f t="shared" si="5"/>
        <v>28501.591570000001</v>
      </c>
      <c r="Y52" s="40">
        <f t="shared" si="6"/>
        <v>-263290.28343766124</v>
      </c>
      <c r="Z52" s="40">
        <f>(AC52-J52*carot!$B$2-spettri!K52*carot!$C$2-spettri!L52*carot!$D$2)</f>
        <v>-304631.64905066439</v>
      </c>
      <c r="AA52" s="40">
        <f>spettri!H52*chl!$B$2+spettri!I52*chl!$C$2+spettri!J52*carot!$B$2+spettri!K52*carot!$C$2+spettri!L52*carot!$D$2+M52*carot!$E$2+N52*carot!$F$2+spettri!AE52*chl!$D$2</f>
        <v>474984.96852993546</v>
      </c>
      <c r="AB52" s="40">
        <v>0.13152861225000001</v>
      </c>
      <c r="AC52" s="88">
        <f>(G52-spettri!H52*chl!$B$2-spettri!I52*chl!$C$2-spettri!AE52*chl!$D$2)</f>
        <v>-260717.43385110266</v>
      </c>
      <c r="AE52" s="125">
        <v>42291.567260000003</v>
      </c>
      <c r="AF52">
        <f t="shared" si="8"/>
        <v>11049.546050000001</v>
      </c>
    </row>
    <row r="53" spans="1:32" x14ac:dyDescent="0.25">
      <c r="A53">
        <v>0.16866338815900001</v>
      </c>
      <c r="C53" s="85"/>
      <c r="D53" s="51">
        <v>355.10000000000099</v>
      </c>
      <c r="E53" s="85">
        <v>0.12262835920899999</v>
      </c>
      <c r="F53" s="40">
        <v>370.39999999999901</v>
      </c>
      <c r="G53" s="40">
        <v>168663.38815899999</v>
      </c>
      <c r="H53" s="86">
        <v>45476.748562036446</v>
      </c>
      <c r="I53" s="87">
        <v>24366.735280000001</v>
      </c>
      <c r="J53" s="26">
        <v>17157</v>
      </c>
      <c r="K53" s="27">
        <v>17619</v>
      </c>
      <c r="L53" s="28">
        <v>13461</v>
      </c>
      <c r="M53" s="29">
        <v>14296.00743</v>
      </c>
      <c r="N53" s="30">
        <v>21324.294860000002</v>
      </c>
      <c r="O53" s="86">
        <f t="shared" si="9"/>
        <v>635.59999999998399</v>
      </c>
      <c r="P53" s="51">
        <f t="shared" si="9"/>
        <v>36845.432678999998</v>
      </c>
      <c r="Q53" s="51">
        <f t="shared" si="9"/>
        <v>10195.098045405195</v>
      </c>
      <c r="R53" s="51">
        <f t="shared" si="9"/>
        <v>23306.457559999999</v>
      </c>
      <c r="S53" s="28">
        <f t="shared" si="7"/>
        <v>380.39999999999799</v>
      </c>
      <c r="T53" s="40">
        <f t="shared" si="1"/>
        <v>25292</v>
      </c>
      <c r="U53" s="40">
        <f t="shared" si="2"/>
        <v>25334</v>
      </c>
      <c r="V53" s="40">
        <f t="shared" si="3"/>
        <v>21245</v>
      </c>
      <c r="W53" s="40">
        <f t="shared" si="4"/>
        <v>21462.715520000002</v>
      </c>
      <c r="X53" s="40">
        <f t="shared" si="5"/>
        <v>28852.666140000001</v>
      </c>
      <c r="Y53" s="40">
        <f t="shared" si="6"/>
        <v>-261379.4318774069</v>
      </c>
      <c r="Z53" s="40">
        <f>(AC53-J53*carot!$B$2-spettri!K53*carot!$C$2-spettri!L53*carot!$D$2)</f>
        <v>-306934.78168919688</v>
      </c>
      <c r="AA53" s="40">
        <f>spettri!H53*chl!$B$2+spettri!I53*chl!$C$2+spettri!J53*carot!$B$2+spettri!K53*carot!$C$2+spettri!L53*carot!$D$2+M53*carot!$E$2+N53*carot!$F$2+spettri!AE53*chl!$D$2</f>
        <v>478864.62309676246</v>
      </c>
      <c r="AB53" s="40">
        <v>0.13157439980000002</v>
      </c>
      <c r="AC53" s="88">
        <f>(G53-spettri!H53*chl!$B$2-spettri!I53*chl!$C$2-spettri!AE53*chl!$D$2)</f>
        <v>-262117.35340033178</v>
      </c>
      <c r="AE53" s="125">
        <v>42689.787149999996</v>
      </c>
      <c r="AF53">
        <f t="shared" si="8"/>
        <v>11011.528920000001</v>
      </c>
    </row>
    <row r="54" spans="1:32" x14ac:dyDescent="0.25">
      <c r="A54">
        <v>0.17025438515900002</v>
      </c>
      <c r="C54" s="85"/>
      <c r="D54" s="51">
        <v>355.20000000000101</v>
      </c>
      <c r="E54" s="85">
        <v>0.12285933465899999</v>
      </c>
      <c r="F54" s="40">
        <v>370.79999999999899</v>
      </c>
      <c r="G54" s="40">
        <v>170254.38515900003</v>
      </c>
      <c r="H54" s="86">
        <v>45902.531560327821</v>
      </c>
      <c r="I54" s="87">
        <v>24231.758750000001</v>
      </c>
      <c r="J54" s="26">
        <v>17461</v>
      </c>
      <c r="K54" s="27">
        <v>17964</v>
      </c>
      <c r="L54" s="28">
        <v>13778</v>
      </c>
      <c r="M54" s="29">
        <v>14517.43764</v>
      </c>
      <c r="N54" s="30">
        <v>21569.02203</v>
      </c>
      <c r="O54" s="86">
        <f t="shared" si="9"/>
        <v>635.99999999998397</v>
      </c>
      <c r="P54" s="51">
        <f t="shared" si="9"/>
        <v>37265.451709000001</v>
      </c>
      <c r="Q54" s="51">
        <f t="shared" si="9"/>
        <v>10301.82968157623</v>
      </c>
      <c r="R54" s="51">
        <f t="shared" si="9"/>
        <v>24246.586159999999</v>
      </c>
      <c r="S54" s="28">
        <f t="shared" si="7"/>
        <v>380.79999999999802</v>
      </c>
      <c r="T54" s="40">
        <f t="shared" si="1"/>
        <v>25829</v>
      </c>
      <c r="U54" s="40">
        <f t="shared" si="2"/>
        <v>25794</v>
      </c>
      <c r="V54" s="40">
        <f t="shared" si="3"/>
        <v>21596</v>
      </c>
      <c r="W54" s="40">
        <f t="shared" si="4"/>
        <v>21812.2346</v>
      </c>
      <c r="X54" s="40">
        <f t="shared" si="5"/>
        <v>29206.3033</v>
      </c>
      <c r="Y54" s="40">
        <f t="shared" si="6"/>
        <v>-259653.63599911411</v>
      </c>
      <c r="Z54" s="40">
        <f>(AC54-J54*carot!$B$2-spettri!K54*carot!$C$2-spettri!L54*carot!$D$2)</f>
        <v>-309151.8683464278</v>
      </c>
      <c r="AA54" s="40">
        <f>spettri!H54*chl!$B$2+spettri!I54*chl!$C$2+spettri!J54*carot!$B$2+spettri!K54*carot!$C$2+spettri!L54*carot!$D$2+M54*carot!$E$2+N54*carot!$F$2+spettri!AE54*chl!$D$2</f>
        <v>482723.30070005334</v>
      </c>
      <c r="AB54" s="40">
        <v>0.13162018735</v>
      </c>
      <c r="AC54" s="88">
        <f>(G54-spettri!H54*chl!$B$2-spettri!I54*chl!$C$2-spettri!AE54*chl!$D$2)</f>
        <v>-263376.71929714095</v>
      </c>
      <c r="AE54" s="125">
        <v>43076.870710000003</v>
      </c>
      <c r="AF54">
        <f t="shared" si="8"/>
        <v>10985.99216</v>
      </c>
    </row>
    <row r="55" spans="1:32" x14ac:dyDescent="0.25">
      <c r="A55">
        <v>0.171774437759</v>
      </c>
      <c r="C55" s="85"/>
      <c r="D55" s="51">
        <v>355.30000000000098</v>
      </c>
      <c r="E55" s="85">
        <v>0.123108293959</v>
      </c>
      <c r="F55" s="40">
        <v>371.19999999999902</v>
      </c>
      <c r="G55" s="40">
        <v>171774.43775899999</v>
      </c>
      <c r="H55" s="86">
        <v>46324.426747657293</v>
      </c>
      <c r="I55" s="87">
        <v>24103.372179999998</v>
      </c>
      <c r="J55" s="26">
        <v>17698</v>
      </c>
      <c r="K55" s="27">
        <v>18296</v>
      </c>
      <c r="L55" s="28">
        <v>14073</v>
      </c>
      <c r="M55" s="29">
        <v>14766.665859999999</v>
      </c>
      <c r="N55" s="30">
        <v>21828.355940000001</v>
      </c>
      <c r="O55" s="86">
        <f t="shared" si="9"/>
        <v>636.39999999998395</v>
      </c>
      <c r="P55" s="51">
        <f t="shared" si="9"/>
        <v>37365.580069000003</v>
      </c>
      <c r="Q55" s="51">
        <f t="shared" si="9"/>
        <v>10388.672175824886</v>
      </c>
      <c r="R55" s="51">
        <f t="shared" si="9"/>
        <v>25224.724709999999</v>
      </c>
      <c r="S55" s="28">
        <f t="shared" si="7"/>
        <v>381.199999999998</v>
      </c>
      <c r="T55" s="40">
        <f t="shared" si="1"/>
        <v>26372</v>
      </c>
      <c r="U55" s="40">
        <f t="shared" si="2"/>
        <v>26213</v>
      </c>
      <c r="V55" s="40">
        <f t="shared" si="3"/>
        <v>21927</v>
      </c>
      <c r="W55" s="40">
        <f t="shared" si="4"/>
        <v>22120.874250000001</v>
      </c>
      <c r="X55" s="40">
        <f t="shared" si="5"/>
        <v>29511.25128</v>
      </c>
      <c r="Y55" s="40">
        <f t="shared" si="6"/>
        <v>-258402.5451964332</v>
      </c>
      <c r="Z55" s="40">
        <f>(AC55-J55*carot!$B$2-spettri!K55*carot!$C$2-spettri!L55*carot!$D$2)</f>
        <v>-311255.24713860004</v>
      </c>
      <c r="AA55" s="40">
        <f>spettri!H55*chl!$B$2+spettri!I55*chl!$C$2+spettri!J55*carot!$B$2+spettri!K55*carot!$C$2+spettri!L55*carot!$D$2+M55*carot!$E$2+N55*carot!$F$2+spettri!AE55*chl!$D$2</f>
        <v>486403.67752491642</v>
      </c>
      <c r="AB55" s="40">
        <v>0.13166597490000001</v>
      </c>
      <c r="AC55" s="88">
        <f>(G55-spettri!H55*chl!$B$2-spettri!I55*chl!$C$2-spettri!AE55*chl!$D$2)</f>
        <v>-264633.05341728375</v>
      </c>
      <c r="AE55" s="125">
        <v>43452.817940000001</v>
      </c>
      <c r="AF55">
        <f t="shared" si="8"/>
        <v>10974.087799999999</v>
      </c>
    </row>
    <row r="56" spans="1:32" x14ac:dyDescent="0.25">
      <c r="A56">
        <v>0.17309332465900001</v>
      </c>
      <c r="C56" s="85"/>
      <c r="D56" s="51">
        <v>355.400000000001</v>
      </c>
      <c r="E56" s="85">
        <v>0.12335725325899999</v>
      </c>
      <c r="F56" s="40">
        <v>371.599999999999</v>
      </c>
      <c r="G56" s="40">
        <v>173093.32465900001</v>
      </c>
      <c r="H56" s="86">
        <v>46755.77030074122</v>
      </c>
      <c r="I56" s="87">
        <v>23981.340209999998</v>
      </c>
      <c r="J56" s="26">
        <v>17942</v>
      </c>
      <c r="K56" s="27">
        <v>18625</v>
      </c>
      <c r="L56" s="28">
        <v>14377</v>
      </c>
      <c r="M56" s="29">
        <v>14970.381659999999</v>
      </c>
      <c r="N56" s="30">
        <v>22123.05357</v>
      </c>
      <c r="O56" s="86">
        <f t="shared" si="9"/>
        <v>636.79999999998404</v>
      </c>
      <c r="P56" s="51">
        <f t="shared" si="9"/>
        <v>37665.763959000004</v>
      </c>
      <c r="Q56" s="51">
        <f t="shared" si="9"/>
        <v>10490.083033945721</v>
      </c>
      <c r="R56" s="51">
        <f t="shared" si="9"/>
        <v>26237.695919999998</v>
      </c>
      <c r="S56" s="28">
        <f t="shared" si="7"/>
        <v>381.59999999999798</v>
      </c>
      <c r="T56" s="40">
        <f t="shared" si="1"/>
        <v>26991</v>
      </c>
      <c r="U56" s="40">
        <f t="shared" si="2"/>
        <v>26706</v>
      </c>
      <c r="V56" s="40">
        <f t="shared" si="3"/>
        <v>22296</v>
      </c>
      <c r="W56" s="40">
        <f t="shared" si="4"/>
        <v>22475.16259</v>
      </c>
      <c r="X56" s="40">
        <f t="shared" si="5"/>
        <v>29870.013610000002</v>
      </c>
      <c r="Y56" s="40">
        <f t="shared" si="6"/>
        <v>-256454.63402168467</v>
      </c>
      <c r="Z56" s="40">
        <f>(AC56-J56*carot!$B$2-spettri!K56*carot!$C$2-spettri!L56*carot!$D$2)</f>
        <v>-313489.58461337961</v>
      </c>
      <c r="AA56" s="40">
        <f>spettri!H56*chl!$B$2+spettri!I56*chl!$C$2+spettri!J56*carot!$B$2+spettri!K56*carot!$C$2+spettri!L56*carot!$D$2+M56*carot!$E$2+N56*carot!$F$2+spettri!AE56*chl!$D$2</f>
        <v>490003.44833162474</v>
      </c>
      <c r="AB56" s="40">
        <v>0.13174868750000002</v>
      </c>
      <c r="AC56" s="88">
        <f>(G56-spettri!H56*chl!$B$2-spettri!I56*chl!$C$2-spettri!AE56*chl!$D$2)</f>
        <v>-265994.91706399928</v>
      </c>
      <c r="AE56" s="125">
        <v>43815.132769999997</v>
      </c>
      <c r="AF56">
        <f t="shared" si="8"/>
        <v>10974.855820000001</v>
      </c>
    </row>
    <row r="57" spans="1:32" x14ac:dyDescent="0.25">
      <c r="A57">
        <v>0.17471302125900001</v>
      </c>
      <c r="C57" s="85"/>
      <c r="D57" s="51">
        <v>355.50000000000102</v>
      </c>
      <c r="E57" s="85">
        <v>0.12360621255899999</v>
      </c>
      <c r="F57" s="40">
        <v>371.99999999999898</v>
      </c>
      <c r="G57" s="40">
        <v>174713.021259</v>
      </c>
      <c r="H57" s="86">
        <v>47187.088751756921</v>
      </c>
      <c r="I57" s="87">
        <v>23863.309290000001</v>
      </c>
      <c r="J57" s="26">
        <v>18201</v>
      </c>
      <c r="K57" s="27">
        <v>18944</v>
      </c>
      <c r="L57" s="28">
        <v>14711</v>
      </c>
      <c r="M57" s="29">
        <v>15197.398730000001</v>
      </c>
      <c r="N57" s="30">
        <v>22391.869060000001</v>
      </c>
      <c r="O57" s="86">
        <f t="shared" si="9"/>
        <v>637.19999999998402</v>
      </c>
      <c r="P57" s="51">
        <f t="shared" si="9"/>
        <v>37916.625009000003</v>
      </c>
      <c r="Q57" s="51">
        <f t="shared" si="9"/>
        <v>10592.672894764559</v>
      </c>
      <c r="R57" s="51">
        <f t="shared" si="9"/>
        <v>27278.556779999999</v>
      </c>
      <c r="S57" s="28">
        <f t="shared" si="7"/>
        <v>381.99999999999801</v>
      </c>
      <c r="T57" s="40">
        <f t="shared" si="1"/>
        <v>27643</v>
      </c>
      <c r="U57" s="40">
        <f t="shared" si="2"/>
        <v>27245</v>
      </c>
      <c r="V57" s="40">
        <f t="shared" si="3"/>
        <v>22651</v>
      </c>
      <c r="W57" s="40">
        <f t="shared" si="4"/>
        <v>22787.208859999999</v>
      </c>
      <c r="X57" s="40">
        <f t="shared" si="5"/>
        <v>30223.65077</v>
      </c>
      <c r="Y57" s="40">
        <f t="shared" si="6"/>
        <v>-254515.16169360903</v>
      </c>
      <c r="Z57" s="40">
        <f>(AC57-J57*carot!$B$2-spettri!K57*carot!$C$2-spettri!L57*carot!$D$2)</f>
        <v>-315413.32886727504</v>
      </c>
      <c r="AA57" s="40">
        <f>spettri!H57*chl!$B$2+spettri!I57*chl!$C$2+spettri!J57*carot!$B$2+spettri!K57*carot!$C$2+spettri!L57*carot!$D$2+M57*carot!$E$2+N57*carot!$F$2+spettri!AE57*chl!$D$2</f>
        <v>493598.75965700764</v>
      </c>
      <c r="AB57" s="40">
        <v>0.1318314001</v>
      </c>
      <c r="AC57" s="88">
        <f>(G57-spettri!H57*chl!$B$2-spettri!I57*chl!$C$2-spettri!AE57*chl!$D$2)</f>
        <v>-266969.47845953412</v>
      </c>
      <c r="AE57" s="125">
        <v>44165.735240000002</v>
      </c>
      <c r="AF57">
        <f t="shared" si="8"/>
        <v>10990.216280000001</v>
      </c>
    </row>
    <row r="58" spans="1:32" x14ac:dyDescent="0.25">
      <c r="A58">
        <v>0.176200976659</v>
      </c>
      <c r="C58" s="85"/>
      <c r="D58" s="51">
        <v>355.60000000000099</v>
      </c>
      <c r="E58" s="85">
        <v>0.123855171859</v>
      </c>
      <c r="F58" s="40">
        <v>372.39999999999901</v>
      </c>
      <c r="G58" s="40">
        <v>176200.97665900001</v>
      </c>
      <c r="H58" s="86">
        <v>47631.325460808286</v>
      </c>
      <c r="I58" s="87">
        <v>23752.456730000002</v>
      </c>
      <c r="J58" s="26">
        <v>18455</v>
      </c>
      <c r="K58" s="27">
        <v>19251</v>
      </c>
      <c r="L58" s="28">
        <v>15014</v>
      </c>
      <c r="M58" s="29">
        <v>15424.48393</v>
      </c>
      <c r="N58" s="30">
        <v>22711.680049999999</v>
      </c>
      <c r="O58" s="86">
        <f t="shared" si="9"/>
        <v>637.59999999998399</v>
      </c>
      <c r="P58" s="51">
        <f t="shared" si="9"/>
        <v>38206.754339000006</v>
      </c>
      <c r="Q58" s="51">
        <f t="shared" si="9"/>
        <v>10696.816839418592</v>
      </c>
      <c r="R58" s="51">
        <f t="shared" si="9"/>
        <v>28343.188590000002</v>
      </c>
      <c r="S58" s="28">
        <f t="shared" si="7"/>
        <v>382.39999999999799</v>
      </c>
      <c r="T58" s="40">
        <f t="shared" si="1"/>
        <v>28242</v>
      </c>
      <c r="U58" s="40">
        <f t="shared" si="2"/>
        <v>27780</v>
      </c>
      <c r="V58" s="40">
        <f t="shared" si="3"/>
        <v>23024</v>
      </c>
      <c r="W58" s="40">
        <f t="shared" si="4"/>
        <v>23148.310440000001</v>
      </c>
      <c r="X58" s="40">
        <f t="shared" si="5"/>
        <v>30572.16274</v>
      </c>
      <c r="Y58" s="40">
        <f t="shared" si="6"/>
        <v>-252705.85901294393</v>
      </c>
      <c r="Z58" s="40">
        <f>(AC58-J58*carot!$B$2-spettri!K58*carot!$C$2-spettri!L58*carot!$D$2)</f>
        <v>-317344.88020126015</v>
      </c>
      <c r="AA58" s="40">
        <f>spettri!H58*chl!$B$2+spettri!I58*chl!$C$2+spettri!J58*carot!$B$2+spettri!K58*carot!$C$2+spettri!L58*carot!$D$2+M58*carot!$E$2+N58*carot!$F$2+spettri!AE58*chl!$D$2</f>
        <v>497070.15242930606</v>
      </c>
      <c r="AB58" s="40">
        <v>0.1319141127</v>
      </c>
      <c r="AC58" s="88">
        <f>(G58-spettri!H58*chl!$B$2-spettri!I58*chl!$C$2-spettri!AE58*chl!$D$2)</f>
        <v>-268021.28720007755</v>
      </c>
      <c r="AE58" s="125">
        <v>44507.313450000001</v>
      </c>
      <c r="AF58">
        <f t="shared" si="8"/>
        <v>11022.08923</v>
      </c>
    </row>
    <row r="59" spans="1:32" x14ac:dyDescent="0.25">
      <c r="A59">
        <v>0.17771585855900002</v>
      </c>
      <c r="C59" s="85"/>
      <c r="D59" s="51">
        <v>355.70000000000101</v>
      </c>
      <c r="E59" s="85">
        <v>0.12418234360899999</v>
      </c>
      <c r="F59" s="40">
        <v>372.79999999999899</v>
      </c>
      <c r="G59" s="40">
        <v>177715.85855900001</v>
      </c>
      <c r="H59" s="86">
        <v>48054.747187798632</v>
      </c>
      <c r="I59" s="87">
        <v>23644.781470000002</v>
      </c>
      <c r="J59" s="26">
        <v>18684</v>
      </c>
      <c r="K59" s="27">
        <v>19556</v>
      </c>
      <c r="L59" s="28">
        <v>15299</v>
      </c>
      <c r="M59" s="29">
        <v>15679.7078</v>
      </c>
      <c r="N59" s="30">
        <v>23066.342240000002</v>
      </c>
      <c r="O59" s="86">
        <f t="shared" si="9"/>
        <v>637.99999999998397</v>
      </c>
      <c r="P59" s="51">
        <f t="shared" si="9"/>
        <v>38193.771698999997</v>
      </c>
      <c r="Q59" s="51">
        <f t="shared" si="9"/>
        <v>10807.252963833362</v>
      </c>
      <c r="R59" s="51">
        <f t="shared" si="9"/>
        <v>29429.120080000001</v>
      </c>
      <c r="S59" s="28">
        <f t="shared" si="7"/>
        <v>382.79999999999802</v>
      </c>
      <c r="T59" s="40">
        <f t="shared" si="1"/>
        <v>28910</v>
      </c>
      <c r="U59" s="40">
        <f t="shared" si="2"/>
        <v>28357</v>
      </c>
      <c r="V59" s="40">
        <f t="shared" si="3"/>
        <v>23429</v>
      </c>
      <c r="W59" s="40">
        <f t="shared" si="4"/>
        <v>23493.060249999999</v>
      </c>
      <c r="X59" s="40">
        <f t="shared" si="5"/>
        <v>30987.302009999999</v>
      </c>
      <c r="Y59" s="40">
        <f t="shared" si="6"/>
        <v>-250532.67452045385</v>
      </c>
      <c r="Z59" s="40">
        <f>(AC59-J59*carot!$B$2-spettri!K59*carot!$C$2-spettri!L59*carot!$D$2)</f>
        <v>-319111.86236798519</v>
      </c>
      <c r="AA59" s="40">
        <f>spettri!H59*chl!$B$2+spettri!I59*chl!$C$2+spettri!J59*carot!$B$2+spettri!K59*carot!$C$2+spettri!L59*carot!$D$2+M59*carot!$E$2+N59*carot!$F$2+spettri!AE59*chl!$D$2</f>
        <v>500410.33185739024</v>
      </c>
      <c r="AB59" s="40">
        <v>0.13199682530000001</v>
      </c>
      <c r="AC59" s="88">
        <f>(G59-spettri!H59*chl!$B$2-spettri!I59*chl!$C$2-spettri!AE59*chl!$D$2)</f>
        <v>-268970.13327674894</v>
      </c>
      <c r="AE59" s="125">
        <v>44838.715349999999</v>
      </c>
      <c r="AF59">
        <f t="shared" si="8"/>
        <v>11072.01072</v>
      </c>
    </row>
    <row r="60" spans="1:32" x14ac:dyDescent="0.25">
      <c r="A60">
        <v>0.17930068645900002</v>
      </c>
      <c r="C60" s="85"/>
      <c r="D60" s="51">
        <v>355.80000000000098</v>
      </c>
      <c r="E60" s="85">
        <v>0.124509515359</v>
      </c>
      <c r="F60" s="40">
        <v>373.19999999999902</v>
      </c>
      <c r="G60" s="40">
        <v>179300.68645900002</v>
      </c>
      <c r="H60" s="86">
        <v>48497.563206196166</v>
      </c>
      <c r="I60" s="87">
        <v>23542.75475</v>
      </c>
      <c r="J60" s="26">
        <v>18939</v>
      </c>
      <c r="K60" s="27">
        <v>19866</v>
      </c>
      <c r="L60" s="28">
        <v>15638</v>
      </c>
      <c r="M60" s="29">
        <v>15936.839379999999</v>
      </c>
      <c r="N60" s="30">
        <v>23386.409500000002</v>
      </c>
      <c r="O60" s="86">
        <f t="shared" si="9"/>
        <v>638.39999999998395</v>
      </c>
      <c r="P60" s="51">
        <f t="shared" si="9"/>
        <v>38412.081169000005</v>
      </c>
      <c r="Q60" s="51">
        <f t="shared" si="9"/>
        <v>10903.923276599893</v>
      </c>
      <c r="R60" s="51">
        <f t="shared" si="9"/>
        <v>30526.937040000001</v>
      </c>
      <c r="S60" s="28">
        <f t="shared" si="7"/>
        <v>383.199999999998</v>
      </c>
      <c r="T60" s="40">
        <f t="shared" si="1"/>
        <v>29586</v>
      </c>
      <c r="U60" s="40">
        <f t="shared" si="2"/>
        <v>28939</v>
      </c>
      <c r="V60" s="40">
        <f t="shared" si="3"/>
        <v>23807</v>
      </c>
      <c r="W60" s="40">
        <f t="shared" si="4"/>
        <v>23833.040799999999</v>
      </c>
      <c r="X60" s="40">
        <f t="shared" si="5"/>
        <v>31328.126230000002</v>
      </c>
      <c r="Y60" s="40">
        <f t="shared" si="6"/>
        <v>-248203.37710500293</v>
      </c>
      <c r="Z60" s="40">
        <f>(AC60-J60*carot!$B$2-spettri!K60*carot!$C$2-spettri!L60*carot!$D$2)</f>
        <v>-320877.63492123527</v>
      </c>
      <c r="AA60" s="40">
        <f>spettri!H60*chl!$B$2+spettri!I60*chl!$C$2+spettri!J60*carot!$B$2+spettri!K60*carot!$C$2+spettri!L60*carot!$D$2+M60*carot!$E$2+N60*carot!$F$2+spettri!AE60*chl!$D$2</f>
        <v>503819.68355912081</v>
      </c>
      <c r="AB60" s="40">
        <v>0.13214442875000001</v>
      </c>
      <c r="AC60" s="88">
        <f>(G60-spettri!H60*chl!$B$2-spettri!I60*chl!$C$2-spettri!AE60*chl!$D$2)</f>
        <v>-269780.32706800924</v>
      </c>
      <c r="AE60" s="125">
        <v>45159.94094</v>
      </c>
      <c r="AF60">
        <f t="shared" si="8"/>
        <v>11139.212729999999</v>
      </c>
    </row>
    <row r="61" spans="1:32" x14ac:dyDescent="0.25">
      <c r="A61">
        <v>0.180937504459</v>
      </c>
      <c r="C61" s="85"/>
      <c r="D61" s="51">
        <v>355.900000000001</v>
      </c>
      <c r="E61" s="85">
        <v>0.12483668710900001</v>
      </c>
      <c r="F61" s="40">
        <v>373.599999999999</v>
      </c>
      <c r="G61" s="40">
        <v>180937.50445900002</v>
      </c>
      <c r="H61" s="86">
        <v>48942.092345555087</v>
      </c>
      <c r="I61" s="87">
        <v>23446.023529999999</v>
      </c>
      <c r="J61" s="26">
        <v>19086</v>
      </c>
      <c r="K61" s="27">
        <v>20114</v>
      </c>
      <c r="L61" s="28">
        <v>15930</v>
      </c>
      <c r="M61" s="29">
        <v>16223.54041</v>
      </c>
      <c r="N61" s="30">
        <v>23609.867180000001</v>
      </c>
      <c r="O61" s="86">
        <f t="shared" si="9"/>
        <v>638.79999999998404</v>
      </c>
      <c r="P61" s="51">
        <f t="shared" si="9"/>
        <v>39032.923149000002</v>
      </c>
      <c r="Q61" s="51">
        <f t="shared" si="9"/>
        <v>11007.303409546874</v>
      </c>
      <c r="R61" s="51">
        <f t="shared" si="9"/>
        <v>31633.697520000002</v>
      </c>
      <c r="S61" s="28">
        <f t="shared" si="7"/>
        <v>383.59999999999798</v>
      </c>
      <c r="T61" s="40">
        <f t="shared" si="1"/>
        <v>30303</v>
      </c>
      <c r="U61" s="40">
        <f t="shared" si="2"/>
        <v>29565</v>
      </c>
      <c r="V61" s="40">
        <f t="shared" si="3"/>
        <v>24235</v>
      </c>
      <c r="W61" s="40">
        <f t="shared" si="4"/>
        <v>24202.99958</v>
      </c>
      <c r="X61" s="40">
        <f t="shared" si="5"/>
        <v>31681.76339</v>
      </c>
      <c r="Y61" s="40">
        <f t="shared" si="6"/>
        <v>-246244.04504483682</v>
      </c>
      <c r="Z61" s="40">
        <f>(AC61-J61*carot!$B$2-spettri!K61*carot!$C$2-spettri!L61*carot!$D$2)</f>
        <v>-322296.11178314663</v>
      </c>
      <c r="AA61" s="40">
        <f>spettri!H61*chl!$B$2+spettri!I61*chl!$C$2+spettri!J61*carot!$B$2+spettri!K61*carot!$C$2+spettri!L61*carot!$D$2+M61*carot!$E$2+N61*carot!$F$2+spettri!AE61*chl!$D$2</f>
        <v>506940.48590732843</v>
      </c>
      <c r="AB61" s="40">
        <v>0.13229203220000002</v>
      </c>
      <c r="AC61" s="88">
        <f>(G61-spettri!H61*chl!$B$2-spettri!I61*chl!$C$2-spettri!AE61*chl!$D$2)</f>
        <v>-270446.20302085159</v>
      </c>
      <c r="AE61" s="125">
        <v>45468.302150000003</v>
      </c>
      <c r="AF61">
        <f t="shared" si="8"/>
        <v>11223.311240000001</v>
      </c>
    </row>
    <row r="62" spans="1:32" x14ac:dyDescent="0.25">
      <c r="A62">
        <v>0.18235684005900002</v>
      </c>
      <c r="C62" s="85"/>
      <c r="D62" s="51">
        <v>356.00000000000102</v>
      </c>
      <c r="E62" s="85">
        <v>0.125163858859</v>
      </c>
      <c r="F62" s="40">
        <v>373.99999999999898</v>
      </c>
      <c r="G62" s="40">
        <v>182356.84005900001</v>
      </c>
      <c r="H62" s="86">
        <v>49382.334314545617</v>
      </c>
      <c r="I62" s="87">
        <v>23353.646390000002</v>
      </c>
      <c r="J62" s="26">
        <v>19395</v>
      </c>
      <c r="K62" s="27">
        <v>20420</v>
      </c>
      <c r="L62" s="28">
        <v>16255</v>
      </c>
      <c r="M62" s="29">
        <v>16481.14891</v>
      </c>
      <c r="N62" s="30">
        <v>23900.208409999999</v>
      </c>
      <c r="O62" s="86">
        <f t="shared" si="9"/>
        <v>639.19999999998402</v>
      </c>
      <c r="P62" s="51">
        <f t="shared" si="9"/>
        <v>39209.352889000002</v>
      </c>
      <c r="Q62" s="51">
        <f t="shared" si="9"/>
        <v>11124.574015054975</v>
      </c>
      <c r="R62" s="51">
        <f t="shared" si="9"/>
        <v>32745.871179999998</v>
      </c>
      <c r="S62" s="28">
        <f t="shared" si="7"/>
        <v>383.99999999999801</v>
      </c>
      <c r="T62" s="40">
        <f t="shared" si="1"/>
        <v>30973</v>
      </c>
      <c r="U62" s="40">
        <f t="shared" si="2"/>
        <v>30210</v>
      </c>
      <c r="V62" s="40">
        <f t="shared" si="3"/>
        <v>24658</v>
      </c>
      <c r="W62" s="40">
        <f t="shared" si="4"/>
        <v>24544.342769999999</v>
      </c>
      <c r="X62" s="40">
        <f t="shared" si="5"/>
        <v>32045.650890000001</v>
      </c>
      <c r="Y62" s="40">
        <f t="shared" si="6"/>
        <v>-243978.92484246317</v>
      </c>
      <c r="Z62" s="40">
        <f>(AC62-J62*carot!$B$2-spettri!K62*carot!$C$2-spettri!L62*carot!$D$2)</f>
        <v>-324054.9048244491</v>
      </c>
      <c r="AA62" s="40">
        <f>spettri!H62*chl!$B$2+spettri!I62*chl!$C$2+spettri!J62*carot!$B$2+spettri!K62*carot!$C$2+spettri!L62*carot!$D$2+M62*carot!$E$2+N62*carot!$F$2+spettri!AE62*chl!$D$2</f>
        <v>510177.47476717812</v>
      </c>
      <c r="AB62" s="40">
        <v>0.13243963565</v>
      </c>
      <c r="AC62" s="88">
        <f>(G62-spettri!H62*chl!$B$2-spettri!I62*chl!$C$2-spettri!AE62*chl!$D$2)</f>
        <v>-271226.37901898596</v>
      </c>
      <c r="AE62" s="125">
        <v>45762.838949999998</v>
      </c>
      <c r="AF62">
        <f t="shared" si="8"/>
        <v>11327.762360000001</v>
      </c>
    </row>
    <row r="63" spans="1:32" x14ac:dyDescent="0.25">
      <c r="A63">
        <v>0.18367517565900002</v>
      </c>
      <c r="C63" s="85"/>
      <c r="D63" s="51">
        <v>356.10000000000099</v>
      </c>
      <c r="E63" s="85">
        <v>0.125411192059</v>
      </c>
      <c r="F63" s="40">
        <v>374.39999999999901</v>
      </c>
      <c r="G63" s="40">
        <v>183675.17565900003</v>
      </c>
      <c r="H63" s="86">
        <v>49836.049935815128</v>
      </c>
      <c r="I63" s="87">
        <v>23265.505659999999</v>
      </c>
      <c r="J63" s="26">
        <v>19676</v>
      </c>
      <c r="K63" s="27">
        <v>20685</v>
      </c>
      <c r="L63" s="28">
        <v>16558</v>
      </c>
      <c r="M63" s="29">
        <v>16764.23892</v>
      </c>
      <c r="N63" s="30">
        <v>24251.79549</v>
      </c>
      <c r="O63" s="86">
        <f t="shared" si="9"/>
        <v>639.59999999998399</v>
      </c>
      <c r="P63" s="51">
        <f t="shared" si="9"/>
        <v>39498.785599000003</v>
      </c>
      <c r="Q63" s="51">
        <f t="shared" si="9"/>
        <v>11236.014559040721</v>
      </c>
      <c r="R63" s="51">
        <f t="shared" si="9"/>
        <v>33859.810010000001</v>
      </c>
      <c r="S63" s="28">
        <f t="shared" si="7"/>
        <v>384.39999999999799</v>
      </c>
      <c r="T63" s="40">
        <f t="shared" si="1"/>
        <v>31665</v>
      </c>
      <c r="U63" s="40">
        <f t="shared" si="2"/>
        <v>30895</v>
      </c>
      <c r="V63" s="40">
        <f t="shared" si="3"/>
        <v>25113</v>
      </c>
      <c r="W63" s="40">
        <f t="shared" si="4"/>
        <v>24872.05949</v>
      </c>
      <c r="X63" s="40">
        <f t="shared" si="5"/>
        <v>32478.728279999999</v>
      </c>
      <c r="Y63" s="40">
        <f t="shared" si="6"/>
        <v>-241795.64025497701</v>
      </c>
      <c r="Z63" s="40">
        <f>(AC63-J63*carot!$B$2-spettri!K63*carot!$C$2-spettri!L63*carot!$D$2)</f>
        <v>-325718.43201351352</v>
      </c>
      <c r="AA63" s="40">
        <f>spettri!H63*chl!$B$2+spettri!I63*chl!$C$2+spettri!J63*carot!$B$2+spettri!K63*carot!$C$2+spettri!L63*carot!$D$2+M63*carot!$E$2+N63*carot!$F$2+spettri!AE63*chl!$D$2</f>
        <v>513224.0199710587</v>
      </c>
      <c r="AB63" s="40">
        <v>0.1325872391</v>
      </c>
      <c r="AC63" s="88">
        <f>(G63-spettri!H63*chl!$B$2-spettri!I63*chl!$C$2-spettri!AE63*chl!$D$2)</f>
        <v>-271984.67406757822</v>
      </c>
      <c r="AE63" s="125">
        <v>46041.247259999996</v>
      </c>
      <c r="AF63">
        <f t="shared" si="8"/>
        <v>11453.718129999999</v>
      </c>
    </row>
    <row r="64" spans="1:32" x14ac:dyDescent="0.25">
      <c r="A64">
        <v>0.185463165959</v>
      </c>
      <c r="C64" s="85"/>
      <c r="D64" s="51">
        <v>356.20000000000101</v>
      </c>
      <c r="E64" s="85">
        <v>0.12565852525900001</v>
      </c>
      <c r="F64" s="40">
        <v>374.79999999999899</v>
      </c>
      <c r="G64" s="40">
        <v>185463.16595900001</v>
      </c>
      <c r="H64" s="86">
        <v>50282.819229728193</v>
      </c>
      <c r="I64" s="87">
        <v>23185.131659999999</v>
      </c>
      <c r="J64" s="26">
        <v>19949</v>
      </c>
      <c r="K64" s="27">
        <v>20978</v>
      </c>
      <c r="L64" s="28">
        <v>16877</v>
      </c>
      <c r="M64" s="29">
        <v>17032.54421</v>
      </c>
      <c r="N64" s="30">
        <v>24547.51816</v>
      </c>
      <c r="O64" s="86">
        <f t="shared" si="9"/>
        <v>639.99999999998397</v>
      </c>
      <c r="P64" s="51">
        <f t="shared" si="9"/>
        <v>39942.624139</v>
      </c>
      <c r="Q64" s="51">
        <f t="shared" si="9"/>
        <v>11344.852400062598</v>
      </c>
      <c r="R64" s="51">
        <f t="shared" si="9"/>
        <v>34967.276559999998</v>
      </c>
      <c r="S64" s="28">
        <f t="shared" si="7"/>
        <v>384.79999999999802</v>
      </c>
      <c r="T64" s="40">
        <f t="shared" si="1"/>
        <v>32349</v>
      </c>
      <c r="U64" s="40">
        <f t="shared" si="2"/>
        <v>31611</v>
      </c>
      <c r="V64" s="40">
        <f t="shared" si="3"/>
        <v>25581</v>
      </c>
      <c r="W64" s="40">
        <f t="shared" si="4"/>
        <v>25263.139309999999</v>
      </c>
      <c r="X64" s="40">
        <f t="shared" si="5"/>
        <v>32901.555310000003</v>
      </c>
      <c r="Y64" s="40">
        <f t="shared" si="6"/>
        <v>-239197.09439491271</v>
      </c>
      <c r="Z64" s="40">
        <f>(AC64-J64*carot!$B$2-spettri!K64*carot!$C$2-spettri!L64*carot!$D$2)</f>
        <v>-326780.67494459078</v>
      </c>
      <c r="AA64" s="40">
        <f>spettri!H64*chl!$B$2+spettri!I64*chl!$C$2+spettri!J64*carot!$B$2+spettri!K64*carot!$C$2+spettri!L64*carot!$D$2+M64*carot!$E$2+N64*carot!$F$2+spettri!AE64*chl!$D$2</f>
        <v>516135.55749918654</v>
      </c>
      <c r="AB64" s="40">
        <v>0.1327537335</v>
      </c>
      <c r="AC64" s="88">
        <f>(G64-spettri!H64*chl!$B$2-spettri!I64*chl!$C$2-spettri!AE64*chl!$D$2)</f>
        <v>-272115.75603265007</v>
      </c>
      <c r="AE64" s="125">
        <v>46298.15094</v>
      </c>
      <c r="AF64">
        <f t="shared" si="8"/>
        <v>11599.45048</v>
      </c>
    </row>
    <row r="65" spans="1:32" x14ac:dyDescent="0.25">
      <c r="A65">
        <v>0.18730751245900001</v>
      </c>
      <c r="C65" s="85"/>
      <c r="D65" s="51">
        <v>356.30000000000098</v>
      </c>
      <c r="E65" s="85">
        <v>0.12590585845900001</v>
      </c>
      <c r="F65" s="40">
        <v>375.19999999999902</v>
      </c>
      <c r="G65" s="40">
        <v>187307.51245900002</v>
      </c>
      <c r="H65" s="86">
        <v>50726.032429041763</v>
      </c>
      <c r="I65" s="87">
        <v>23108.052650000001</v>
      </c>
      <c r="J65" s="26">
        <v>20028</v>
      </c>
      <c r="K65" s="27">
        <v>21163</v>
      </c>
      <c r="L65" s="28">
        <v>17109</v>
      </c>
      <c r="M65" s="29">
        <v>17333.484899999999</v>
      </c>
      <c r="N65" s="30">
        <v>24808.902139999998</v>
      </c>
      <c r="O65" s="86">
        <f t="shared" si="9"/>
        <v>640.39999999998304</v>
      </c>
      <c r="P65" s="51">
        <f t="shared" si="9"/>
        <v>40349.675429000003</v>
      </c>
      <c r="Q65" s="51">
        <f t="shared" si="9"/>
        <v>11474.093594627182</v>
      </c>
      <c r="R65" s="51">
        <f t="shared" si="9"/>
        <v>36067.564760000001</v>
      </c>
      <c r="S65" s="28">
        <f t="shared" si="7"/>
        <v>385.199999999998</v>
      </c>
      <c r="T65" s="40">
        <f t="shared" si="1"/>
        <v>33030</v>
      </c>
      <c r="U65" s="40">
        <f t="shared" si="2"/>
        <v>32316</v>
      </c>
      <c r="V65" s="40">
        <f t="shared" si="3"/>
        <v>26048</v>
      </c>
      <c r="W65" s="40">
        <f t="shared" si="4"/>
        <v>25607.2078</v>
      </c>
      <c r="X65" s="40">
        <f t="shared" si="5"/>
        <v>33337.195290000003</v>
      </c>
      <c r="Y65" s="40">
        <f t="shared" si="6"/>
        <v>-236907.67446828639</v>
      </c>
      <c r="Z65" s="40">
        <f>(AC65-J65*carot!$B$2-spettri!K65*carot!$C$2-spettri!L65*carot!$D$2)</f>
        <v>-327232.93013352592</v>
      </c>
      <c r="AA65" s="40">
        <f>spettri!H65*chl!$B$2+spettri!I65*chl!$C$2+spettri!J65*carot!$B$2+spettri!K65*carot!$C$2+spettri!L65*carot!$D$2+M65*carot!$E$2+N65*carot!$F$2+spettri!AE65*chl!$D$2</f>
        <v>518500.92025300569</v>
      </c>
      <c r="AB65" s="40">
        <v>0.13292022790000002</v>
      </c>
      <c r="AC65" s="88">
        <f>(G65-spettri!H65*chl!$B$2-spettri!I65*chl!$C$2-spettri!AE65*chl!$D$2)</f>
        <v>-272006.7600485502</v>
      </c>
      <c r="AE65" s="125">
        <v>46532.013919999998</v>
      </c>
      <c r="AF65">
        <f t="shared" si="8"/>
        <v>11766.11146</v>
      </c>
    </row>
    <row r="66" spans="1:32" x14ac:dyDescent="0.25">
      <c r="A66">
        <v>0.18858114455900002</v>
      </c>
      <c r="C66" s="85"/>
      <c r="D66" s="51">
        <v>356.400000000001</v>
      </c>
      <c r="E66" s="85">
        <v>0.12615319165900002</v>
      </c>
      <c r="F66" s="40">
        <v>375.59999999999798</v>
      </c>
      <c r="G66" s="40">
        <v>188581.14455900001</v>
      </c>
      <c r="H66" s="86">
        <v>51184.250184598764</v>
      </c>
      <c r="I66" s="87">
        <v>23034.503970000002</v>
      </c>
      <c r="J66" s="26">
        <v>19835</v>
      </c>
      <c r="K66" s="27">
        <v>21284</v>
      </c>
      <c r="L66" s="28">
        <v>17287</v>
      </c>
      <c r="M66" s="29">
        <v>17610.579259999999</v>
      </c>
      <c r="N66" s="30">
        <v>25159.976709999999</v>
      </c>
      <c r="O66" s="86">
        <f t="shared" si="9"/>
        <v>640.79999999998302</v>
      </c>
      <c r="P66" s="51">
        <f t="shared" si="9"/>
        <v>40449.807508999998</v>
      </c>
      <c r="Q66" s="51">
        <f t="shared" si="9"/>
        <v>11587.942597115703</v>
      </c>
      <c r="R66" s="51">
        <f t="shared" si="9"/>
        <v>37157.732649999998</v>
      </c>
      <c r="S66" s="28">
        <f t="shared" si="7"/>
        <v>385.59999999999798</v>
      </c>
      <c r="T66" s="40">
        <f t="shared" si="1"/>
        <v>33741</v>
      </c>
      <c r="U66" s="40">
        <f t="shared" si="2"/>
        <v>33067</v>
      </c>
      <c r="V66" s="40">
        <f t="shared" si="3"/>
        <v>26543</v>
      </c>
      <c r="W66" s="40">
        <f t="shared" si="4"/>
        <v>25998.968949999999</v>
      </c>
      <c r="X66" s="40">
        <f t="shared" si="5"/>
        <v>33757.459730000002</v>
      </c>
      <c r="Y66" s="40">
        <f t="shared" si="6"/>
        <v>-234398.262799163</v>
      </c>
      <c r="Z66" s="40">
        <f>(AC66-J66*carot!$B$2-spettri!K66*carot!$C$2-spettri!L66*carot!$D$2)</f>
        <v>-327720.98772122507</v>
      </c>
      <c r="AA66" s="40">
        <f>spettri!H66*chl!$B$2+spettri!I66*chl!$C$2+spettri!J66*carot!$B$2+spettri!K66*carot!$C$2+spettri!L66*carot!$D$2+M66*carot!$E$2+N66*carot!$F$2+spettri!AE66*chl!$D$2</f>
        <v>520325.92242685263</v>
      </c>
      <c r="AB66" s="40">
        <v>0.13308672230000002</v>
      </c>
      <c r="AC66" s="88">
        <f>(G66-spettri!H66*chl!$B$2-spettri!I66*chl!$C$2-spettri!AE66*chl!$D$2)</f>
        <v>-272309.6417221867</v>
      </c>
      <c r="AE66" s="125">
        <v>46745.7163</v>
      </c>
      <c r="AF66">
        <f t="shared" si="8"/>
        <v>11954.853090000001</v>
      </c>
    </row>
    <row r="67" spans="1:32" x14ac:dyDescent="0.25">
      <c r="A67">
        <v>0.190356886059</v>
      </c>
      <c r="C67" s="85"/>
      <c r="D67" s="51">
        <v>356.50000000000102</v>
      </c>
      <c r="E67" s="85">
        <v>0.12642905685900002</v>
      </c>
      <c r="F67" s="40">
        <v>375.99999999999898</v>
      </c>
      <c r="G67" s="40">
        <v>190356.88605900001</v>
      </c>
      <c r="H67" s="86">
        <v>51596.127424282509</v>
      </c>
      <c r="I67" s="87">
        <v>22961.661359999998</v>
      </c>
      <c r="J67" s="26">
        <v>20557</v>
      </c>
      <c r="K67" s="27">
        <v>21708</v>
      </c>
      <c r="L67" s="28">
        <v>17727</v>
      </c>
      <c r="M67" s="29">
        <v>17913.427660000001</v>
      </c>
      <c r="N67" s="30">
        <v>25459.79952</v>
      </c>
      <c r="O67" s="86">
        <f t="shared" si="9"/>
        <v>641.19999999998299</v>
      </c>
      <c r="P67" s="51">
        <f t="shared" si="9"/>
        <v>41009.737268999997</v>
      </c>
      <c r="Q67" s="51">
        <f t="shared" si="9"/>
        <v>11705.477268619454</v>
      </c>
      <c r="R67" s="51">
        <f t="shared" si="9"/>
        <v>38229.542809999999</v>
      </c>
      <c r="S67" s="28">
        <f t="shared" si="7"/>
        <v>385.99999999999801</v>
      </c>
      <c r="T67" s="40">
        <f t="shared" ref="T67:T130" si="10">J92</f>
        <v>34420</v>
      </c>
      <c r="U67" s="40">
        <f t="shared" ref="U67:U130" si="11">K92</f>
        <v>33809</v>
      </c>
      <c r="V67" s="40">
        <f t="shared" ref="V67:V130" si="12">L92</f>
        <v>27040</v>
      </c>
      <c r="W67" s="40">
        <f t="shared" ref="W67:W130" si="13">M92</f>
        <v>26365.521120000001</v>
      </c>
      <c r="X67" s="40">
        <f t="shared" ref="X67:X130" si="14">N92</f>
        <v>34195.662300000004</v>
      </c>
      <c r="Y67" s="40">
        <f t="shared" ref="Y67:Y130" si="15">AC92</f>
        <v>-231744.16338567971</v>
      </c>
      <c r="Z67" s="40">
        <f>(AC67-J67*carot!$B$2-spettri!K67*carot!$C$2-spettri!L67*carot!$D$2)</f>
        <v>-328966.64697844745</v>
      </c>
      <c r="AA67" s="40">
        <f>spettri!H67*chl!$B$2+spettri!I67*chl!$C$2+spettri!J67*carot!$B$2+spettri!K67*carot!$C$2+spettri!L67*carot!$D$2+M67*carot!$E$2+N67*carot!$F$2+spettri!AE67*chl!$D$2</f>
        <v>523416.52013608057</v>
      </c>
      <c r="AB67" s="40">
        <v>0.13325321670000001</v>
      </c>
      <c r="AC67" s="88">
        <f>(G67-spettri!H67*chl!$B$2-spettri!I67*chl!$C$2-spettri!AE67*chl!$D$2)</f>
        <v>-271936.75048895832</v>
      </c>
      <c r="AE67" s="125">
        <v>46938.490059999996</v>
      </c>
      <c r="AF67">
        <f t="shared" si="8"/>
        <v>12164.71536</v>
      </c>
    </row>
    <row r="68" spans="1:32" x14ac:dyDescent="0.25">
      <c r="A68">
        <v>0.19188879995900002</v>
      </c>
      <c r="C68" s="85"/>
      <c r="D68" s="51">
        <v>356.60000000000201</v>
      </c>
      <c r="E68" s="85">
        <v>0.12670492205900002</v>
      </c>
      <c r="F68" s="40">
        <v>376.39999999999799</v>
      </c>
      <c r="G68" s="40">
        <v>191888.79995900003</v>
      </c>
      <c r="H68" s="86">
        <v>52026.292520206378</v>
      </c>
      <c r="I68" s="87">
        <v>22891.878379999998</v>
      </c>
      <c r="J68" s="26">
        <v>20934</v>
      </c>
      <c r="K68" s="27">
        <v>22019</v>
      </c>
      <c r="L68" s="28">
        <v>18078</v>
      </c>
      <c r="M68" s="29">
        <v>18231.197049999999</v>
      </c>
      <c r="N68" s="30">
        <v>25769.872670000001</v>
      </c>
      <c r="O68" s="86">
        <f t="shared" si="9"/>
        <v>641.59999999998297</v>
      </c>
      <c r="P68" s="51">
        <f t="shared" si="9"/>
        <v>41289.286778999995</v>
      </c>
      <c r="Q68" s="51">
        <f t="shared" si="9"/>
        <v>11832.194061391545</v>
      </c>
      <c r="R68" s="51">
        <f t="shared" si="9"/>
        <v>39273.934009999997</v>
      </c>
      <c r="S68" s="28">
        <f t="shared" ref="S68:S131" si="16">F93</f>
        <v>386.39999999999799</v>
      </c>
      <c r="T68" s="40">
        <f t="shared" si="10"/>
        <v>35147</v>
      </c>
      <c r="U68" s="40">
        <f t="shared" si="11"/>
        <v>34619</v>
      </c>
      <c r="V68" s="40">
        <f t="shared" si="12"/>
        <v>27580</v>
      </c>
      <c r="W68" s="40">
        <f t="shared" si="13"/>
        <v>26749.106380000001</v>
      </c>
      <c r="X68" s="40">
        <f t="shared" si="14"/>
        <v>34664.615919999997</v>
      </c>
      <c r="Y68" s="40">
        <f t="shared" si="15"/>
        <v>-229394.07977122258</v>
      </c>
      <c r="Z68" s="40">
        <f>(AC68-J68*carot!$B$2-spettri!K68*carot!$C$2-spettri!L68*carot!$D$2)</f>
        <v>-329783.87067097117</v>
      </c>
      <c r="AA68" s="40">
        <f>spettri!H68*chl!$B$2+spettri!I68*chl!$C$2+spettri!J68*carot!$B$2+spettri!K68*carot!$C$2+spettri!L68*carot!$D$2+M68*carot!$E$2+N68*carot!$F$2+spettri!AE68*chl!$D$2</f>
        <v>525838.26393431192</v>
      </c>
      <c r="AB68" s="40">
        <v>0.13335266705000001</v>
      </c>
      <c r="AC68" s="88">
        <f>(G68-spettri!H68*chl!$B$2-spettri!I68*chl!$C$2-spettri!AE68*chl!$D$2)</f>
        <v>-271655.51627862564</v>
      </c>
      <c r="AE68" s="125">
        <v>47112.063249999999</v>
      </c>
      <c r="AF68">
        <f t="shared" ref="AF68:AF131" si="17">AE731</f>
        <v>12396.46629</v>
      </c>
    </row>
    <row r="69" spans="1:32" x14ac:dyDescent="0.25">
      <c r="A69">
        <v>0.19318646755900001</v>
      </c>
      <c r="C69" s="85"/>
      <c r="D69" s="51">
        <v>356.70000000000198</v>
      </c>
      <c r="E69" s="85">
        <v>0.126980787259</v>
      </c>
      <c r="F69" s="40">
        <v>376.79999999999802</v>
      </c>
      <c r="G69" s="40">
        <v>193186.46755900001</v>
      </c>
      <c r="H69" s="86">
        <v>52485.921146734174</v>
      </c>
      <c r="I69" s="87">
        <v>22823.860570000001</v>
      </c>
      <c r="J69" s="26">
        <v>21323</v>
      </c>
      <c r="K69" s="27">
        <v>22287</v>
      </c>
      <c r="L69" s="28">
        <v>18392</v>
      </c>
      <c r="M69" s="29">
        <v>18537.520199999999</v>
      </c>
      <c r="N69" s="30">
        <v>26087.633600000001</v>
      </c>
      <c r="O69" s="86">
        <f t="shared" si="9"/>
        <v>641.99999999998295</v>
      </c>
      <c r="P69" s="51">
        <f t="shared" si="9"/>
        <v>41557.902559000002</v>
      </c>
      <c r="Q69" s="51">
        <f t="shared" si="9"/>
        <v>11944.001499783952</v>
      </c>
      <c r="R69" s="51">
        <f t="shared" si="9"/>
        <v>40282.668819999999</v>
      </c>
      <c r="S69" s="28">
        <f t="shared" si="16"/>
        <v>386.79999999999802</v>
      </c>
      <c r="T69" s="40">
        <f t="shared" si="10"/>
        <v>35821</v>
      </c>
      <c r="U69" s="40">
        <f t="shared" si="11"/>
        <v>35411</v>
      </c>
      <c r="V69" s="40">
        <f t="shared" si="12"/>
        <v>28121</v>
      </c>
      <c r="W69" s="40">
        <f t="shared" si="13"/>
        <v>27167.439149999998</v>
      </c>
      <c r="X69" s="40">
        <f t="shared" si="14"/>
        <v>35123.319179999999</v>
      </c>
      <c r="Y69" s="40">
        <f t="shared" si="15"/>
        <v>-226643.09287596421</v>
      </c>
      <c r="Z69" s="40">
        <f>(AC69-J69*carot!$B$2-spettri!K69*carot!$C$2-spettri!L69*carot!$D$2)</f>
        <v>-330629.52685842279</v>
      </c>
      <c r="AA69" s="40">
        <f>spettri!H69*chl!$B$2+spettri!I69*chl!$C$2+spettri!J69*carot!$B$2+spettri!K69*carot!$C$2+spettri!L69*carot!$D$2+M69*carot!$E$2+N69*carot!$F$2+spettri!AE69*chl!$D$2</f>
        <v>528051.57860931219</v>
      </c>
      <c r="AB69" s="40">
        <v>0.13345211740000001</v>
      </c>
      <c r="AC69" s="88">
        <f>(G69-spettri!H69*chl!$B$2-spettri!I69*chl!$C$2-spettri!AE69*chl!$D$2)</f>
        <v>-271468.64283576293</v>
      </c>
      <c r="AE69" s="125">
        <v>47268.355920000002</v>
      </c>
      <c r="AF69">
        <f t="shared" si="17"/>
        <v>12652.79394</v>
      </c>
    </row>
    <row r="70" spans="1:32" x14ac:dyDescent="0.25">
      <c r="A70">
        <v>0.194877049059</v>
      </c>
      <c r="C70" s="85"/>
      <c r="D70" s="51">
        <v>356.800000000002</v>
      </c>
      <c r="E70" s="85">
        <v>0.127256652459</v>
      </c>
      <c r="F70" s="40">
        <v>377.19999999999902</v>
      </c>
      <c r="G70" s="40">
        <v>194877.04905899998</v>
      </c>
      <c r="H70" s="86">
        <v>52910.293274054748</v>
      </c>
      <c r="I70" s="87">
        <v>22755.372039999998</v>
      </c>
      <c r="J70" s="26">
        <v>21644</v>
      </c>
      <c r="K70" s="27">
        <v>22558</v>
      </c>
      <c r="L70" s="28">
        <v>18677</v>
      </c>
      <c r="M70" s="29">
        <v>18823.53991</v>
      </c>
      <c r="N70" s="30">
        <v>26372.080870000002</v>
      </c>
      <c r="O70" s="86">
        <f t="shared" si="9"/>
        <v>642.39999999998304</v>
      </c>
      <c r="P70" s="51">
        <f t="shared" si="9"/>
        <v>41896.713989000003</v>
      </c>
      <c r="Q70" s="51">
        <f t="shared" si="9"/>
        <v>12058.245504698056</v>
      </c>
      <c r="R70" s="51">
        <f t="shared" si="9"/>
        <v>41251.275459999997</v>
      </c>
      <c r="S70" s="28">
        <f t="shared" si="16"/>
        <v>387.199999999998</v>
      </c>
      <c r="T70" s="40">
        <f t="shared" si="10"/>
        <v>36505</v>
      </c>
      <c r="U70" s="40">
        <f t="shared" si="11"/>
        <v>36240</v>
      </c>
      <c r="V70" s="40">
        <f t="shared" si="12"/>
        <v>28712</v>
      </c>
      <c r="W70" s="40">
        <f t="shared" si="13"/>
        <v>27570.782800000001</v>
      </c>
      <c r="X70" s="40">
        <f t="shared" si="14"/>
        <v>35640.96198</v>
      </c>
      <c r="Y70" s="40">
        <f t="shared" si="15"/>
        <v>-224097.19995756244</v>
      </c>
      <c r="Z70" s="40">
        <f>(AC70-J70*carot!$B$2-spettri!K70*carot!$C$2-spettri!L70*carot!$D$2)</f>
        <v>-330817.85354806023</v>
      </c>
      <c r="AA70" s="40">
        <f>spettri!H70*chl!$B$2+spettri!I70*chl!$C$2+spettri!J70*carot!$B$2+spettri!K70*carot!$C$2+spettri!L70*carot!$D$2+M70*carot!$E$2+N70*carot!$F$2+spettri!AE70*chl!$D$2</f>
        <v>529995.83861241618</v>
      </c>
      <c r="AB70" s="40">
        <v>0.13355156774999999</v>
      </c>
      <c r="AC70" s="88">
        <f>(G70-spettri!H70*chl!$B$2-spettri!I70*chl!$C$2-spettri!AE70*chl!$D$2)</f>
        <v>-270750.40044297313</v>
      </c>
      <c r="AE70" s="125">
        <v>47408.328099999999</v>
      </c>
      <c r="AF70">
        <f t="shared" si="17"/>
        <v>12940.22653</v>
      </c>
    </row>
    <row r="71" spans="1:32" x14ac:dyDescent="0.25">
      <c r="A71">
        <v>0.19649436145900001</v>
      </c>
      <c r="C71" s="85"/>
      <c r="D71" s="51">
        <v>356.90000000000202</v>
      </c>
      <c r="E71" s="85">
        <v>0.12749705660900001</v>
      </c>
      <c r="F71" s="40">
        <v>377.59999999999798</v>
      </c>
      <c r="G71" s="40">
        <v>196494.36145900001</v>
      </c>
      <c r="H71" s="86">
        <v>53343.928262259833</v>
      </c>
      <c r="I71" s="87">
        <v>22683.470850000002</v>
      </c>
      <c r="J71" s="26">
        <v>22020</v>
      </c>
      <c r="K71" s="27">
        <v>22871</v>
      </c>
      <c r="L71" s="28">
        <v>18989</v>
      </c>
      <c r="M71" s="29">
        <v>19162.97539</v>
      </c>
      <c r="N71" s="30">
        <v>26661.653330000001</v>
      </c>
      <c r="O71" s="86">
        <f t="shared" si="9"/>
        <v>642.79999999998302</v>
      </c>
      <c r="P71" s="51">
        <f t="shared" si="9"/>
        <v>42404.530659000004</v>
      </c>
      <c r="Q71" s="51">
        <f t="shared" si="9"/>
        <v>12199.377075934268</v>
      </c>
      <c r="R71" s="51">
        <f t="shared" si="9"/>
        <v>42167.633130000002</v>
      </c>
      <c r="S71" s="28">
        <f t="shared" si="16"/>
        <v>387.59999999999798</v>
      </c>
      <c r="T71" s="40">
        <f t="shared" si="10"/>
        <v>37224</v>
      </c>
      <c r="U71" s="40">
        <f t="shared" si="11"/>
        <v>37089</v>
      </c>
      <c r="V71" s="40">
        <f t="shared" si="12"/>
        <v>29287</v>
      </c>
      <c r="W71" s="40">
        <f t="shared" si="13"/>
        <v>27955.04939</v>
      </c>
      <c r="X71" s="40">
        <f t="shared" si="14"/>
        <v>36161.167359999999</v>
      </c>
      <c r="Y71" s="40">
        <f t="shared" si="15"/>
        <v>-221348.32839246155</v>
      </c>
      <c r="Z71" s="40">
        <f>(AC71-J71*carot!$B$2-spettri!K71*carot!$C$2-spettri!L71*carot!$D$2)</f>
        <v>-331038.93290659541</v>
      </c>
      <c r="AA71" s="40">
        <f>spettri!H71*chl!$B$2+spettri!I71*chl!$C$2+spettri!J71*carot!$B$2+spettri!K71*carot!$C$2+spettri!L71*carot!$D$2+M71*carot!$E$2+N71*carot!$F$2+spettri!AE71*chl!$D$2</f>
        <v>531911.78699868487</v>
      </c>
      <c r="AB71" s="40">
        <v>0.13365101809999999</v>
      </c>
      <c r="AC71" s="88">
        <f>(G71-spettri!H71*chl!$B$2-spettri!I71*chl!$C$2-spettri!AE71*chl!$D$2)</f>
        <v>-269955.02118968312</v>
      </c>
      <c r="AE71" s="125">
        <v>47531.595780000003</v>
      </c>
      <c r="AF71">
        <f t="shared" si="17"/>
        <v>13258.956050000001</v>
      </c>
    </row>
    <row r="72" spans="1:32" x14ac:dyDescent="0.25">
      <c r="A72">
        <v>0.19799252425900002</v>
      </c>
      <c r="C72" s="85"/>
      <c r="D72" s="51">
        <v>357.00000000000199</v>
      </c>
      <c r="E72" s="85">
        <v>0.127737460759</v>
      </c>
      <c r="F72" s="40">
        <v>377.99999999999801</v>
      </c>
      <c r="G72" s="40">
        <v>197992.52425900003</v>
      </c>
      <c r="H72" s="86">
        <v>53763.637856152527</v>
      </c>
      <c r="I72" s="87">
        <v>22606.980230000001</v>
      </c>
      <c r="J72" s="26">
        <v>22449</v>
      </c>
      <c r="K72" s="27">
        <v>23189</v>
      </c>
      <c r="L72" s="28">
        <v>19300</v>
      </c>
      <c r="M72" s="29">
        <v>19539.74742</v>
      </c>
      <c r="N72" s="30">
        <v>26969.1639</v>
      </c>
      <c r="O72" s="86">
        <f t="shared" si="9"/>
        <v>643.19999999998299</v>
      </c>
      <c r="P72" s="51">
        <f t="shared" si="9"/>
        <v>42760.038839000001</v>
      </c>
      <c r="Q72" s="51">
        <f t="shared" si="9"/>
        <v>12324.089950389915</v>
      </c>
      <c r="R72" s="51">
        <f t="shared" si="9"/>
        <v>43019.856350000002</v>
      </c>
      <c r="S72" s="28">
        <f t="shared" si="16"/>
        <v>387.99999999999801</v>
      </c>
      <c r="T72" s="40">
        <f t="shared" si="10"/>
        <v>37794</v>
      </c>
      <c r="U72" s="40">
        <f t="shared" si="11"/>
        <v>37916</v>
      </c>
      <c r="V72" s="40">
        <f t="shared" si="12"/>
        <v>29892</v>
      </c>
      <c r="W72" s="40">
        <f t="shared" si="13"/>
        <v>28403.360400000001</v>
      </c>
      <c r="X72" s="40">
        <f t="shared" si="14"/>
        <v>36735.187089999999</v>
      </c>
      <c r="Y72" s="40">
        <f t="shared" si="15"/>
        <v>-218922.63623380795</v>
      </c>
      <c r="Z72" s="40">
        <f>(AC72-J72*carot!$B$2-spettri!K72*carot!$C$2-spettri!L72*carot!$D$2)</f>
        <v>-331277.71298171114</v>
      </c>
      <c r="AA72" s="40">
        <f>spettri!H72*chl!$B$2+spettri!I72*chl!$C$2+spettri!J72*carot!$B$2+spettri!K72*carot!$C$2+spettri!L72*carot!$D$2+M72*carot!$E$2+N72*carot!$F$2+spettri!AE72*chl!$D$2</f>
        <v>533734.81742148753</v>
      </c>
      <c r="AB72" s="40">
        <v>0.133880116025</v>
      </c>
      <c r="AC72" s="88">
        <f>(G72-spettri!H72*chl!$B$2-spettri!I72*chl!$C$2-spettri!AE72*chl!$D$2)</f>
        <v>-269128.12009157287</v>
      </c>
      <c r="AE72" s="125">
        <v>47638.542970000002</v>
      </c>
      <c r="AF72">
        <f t="shared" si="17"/>
        <v>13608.98251</v>
      </c>
    </row>
    <row r="73" spans="1:32" x14ac:dyDescent="0.25">
      <c r="A73">
        <v>0.19938102935900001</v>
      </c>
      <c r="C73" s="85"/>
      <c r="D73" s="51">
        <v>357.10000000000201</v>
      </c>
      <c r="E73" s="85">
        <v>0.12797786490899998</v>
      </c>
      <c r="F73" s="40">
        <v>378.39999999999799</v>
      </c>
      <c r="G73" s="40">
        <v>199381.02935900001</v>
      </c>
      <c r="H73" s="86">
        <v>54192.733617151054</v>
      </c>
      <c r="I73" s="87">
        <v>22525.429459999999</v>
      </c>
      <c r="J73" s="26">
        <v>22811</v>
      </c>
      <c r="K73" s="27">
        <v>23491</v>
      </c>
      <c r="L73" s="28">
        <v>19613</v>
      </c>
      <c r="M73" s="29">
        <v>19848.591469999999</v>
      </c>
      <c r="N73" s="30">
        <v>27279.237059999999</v>
      </c>
      <c r="O73" s="86">
        <f t="shared" si="9"/>
        <v>643.59999999998297</v>
      </c>
      <c r="P73" s="51">
        <f t="shared" si="9"/>
        <v>43117.070658999997</v>
      </c>
      <c r="Q73" s="51">
        <f t="shared" si="9"/>
        <v>12449.867799128653</v>
      </c>
      <c r="R73" s="51">
        <f t="shared" si="9"/>
        <v>43804.179429999997</v>
      </c>
      <c r="S73" s="28">
        <f t="shared" si="16"/>
        <v>388.39999999999799</v>
      </c>
      <c r="T73" s="40">
        <f t="shared" si="10"/>
        <v>38456</v>
      </c>
      <c r="U73" s="40">
        <f t="shared" si="11"/>
        <v>38753</v>
      </c>
      <c r="V73" s="40">
        <f t="shared" si="12"/>
        <v>30517</v>
      </c>
      <c r="W73" s="40">
        <f t="shared" si="13"/>
        <v>28831.91303</v>
      </c>
      <c r="X73" s="40">
        <f t="shared" si="14"/>
        <v>37322.019760000003</v>
      </c>
      <c r="Y73" s="40">
        <f t="shared" si="15"/>
        <v>-216224.33873513684</v>
      </c>
      <c r="Z73" s="40">
        <f>(AC73-J73*carot!$B$2-spettri!K73*carot!$C$2-spettri!L73*carot!$D$2)</f>
        <v>-331414.86019580672</v>
      </c>
      <c r="AA73" s="40">
        <f>spettri!H73*chl!$B$2+spettri!I73*chl!$C$2+spettri!J73*carot!$B$2+spettri!K73*carot!$C$2+spettri!L73*carot!$D$2+M73*carot!$E$2+N73*carot!$F$2+spettri!AE73*chl!$D$2</f>
        <v>535331.03661625693</v>
      </c>
      <c r="AB73" s="40">
        <v>0.13410921395</v>
      </c>
      <c r="AC73" s="88">
        <f>(G73-spettri!H73*chl!$B$2-spettri!I73*chl!$C$2-spettri!AE73*chl!$D$2)</f>
        <v>-268260.42155146215</v>
      </c>
      <c r="AE73" s="125">
        <v>47729.361680000002</v>
      </c>
      <c r="AF73">
        <f t="shared" si="17"/>
        <v>13992.22596</v>
      </c>
    </row>
    <row r="74" spans="1:32" x14ac:dyDescent="0.25">
      <c r="A74">
        <v>0.20083630655900001</v>
      </c>
      <c r="C74" s="85"/>
      <c r="D74" s="51">
        <v>357.20000000000198</v>
      </c>
      <c r="E74" s="85">
        <v>0.128218269059</v>
      </c>
      <c r="F74" s="40">
        <v>378.79999999999802</v>
      </c>
      <c r="G74" s="40">
        <v>200836.30655900002</v>
      </c>
      <c r="H74" s="86">
        <v>54597.23351788694</v>
      </c>
      <c r="I74" s="87">
        <v>22437.28873</v>
      </c>
      <c r="J74" s="26">
        <v>23214</v>
      </c>
      <c r="K74" s="27">
        <v>23826</v>
      </c>
      <c r="L74" s="28">
        <v>19922</v>
      </c>
      <c r="M74" s="29">
        <v>20173.78728</v>
      </c>
      <c r="N74" s="30">
        <v>27594.435389999999</v>
      </c>
      <c r="O74" s="86">
        <f t="shared" si="9"/>
        <v>643.99999999998295</v>
      </c>
      <c r="P74" s="51">
        <f t="shared" si="9"/>
        <v>43552.396909000003</v>
      </c>
      <c r="Q74" s="51">
        <f t="shared" si="9"/>
        <v>12571.914691879911</v>
      </c>
      <c r="R74" s="51">
        <f t="shared" si="9"/>
        <v>44513.894740000003</v>
      </c>
      <c r="S74" s="28">
        <f t="shared" si="16"/>
        <v>388.79999999999802</v>
      </c>
      <c r="T74" s="40">
        <f t="shared" si="10"/>
        <v>39051</v>
      </c>
      <c r="U74" s="40">
        <f t="shared" si="11"/>
        <v>39582</v>
      </c>
      <c r="V74" s="40">
        <f t="shared" si="12"/>
        <v>31164</v>
      </c>
      <c r="W74" s="40">
        <f t="shared" si="13"/>
        <v>29318.37818</v>
      </c>
      <c r="X74" s="40">
        <f t="shared" si="14"/>
        <v>37875.538789999999</v>
      </c>
      <c r="Y74" s="40">
        <f t="shared" si="15"/>
        <v>-213517.50573587345</v>
      </c>
      <c r="Z74" s="40">
        <f>(AC74-J74*carot!$B$2-spettri!K74*carot!$C$2-spettri!L74*carot!$D$2)</f>
        <v>-331362.03612938873</v>
      </c>
      <c r="AA74" s="40">
        <f>spettri!H74*chl!$B$2+spettri!I74*chl!$C$2+spettri!J74*carot!$B$2+spettri!K74*carot!$C$2+spettri!L74*carot!$D$2+M74*carot!$E$2+N74*carot!$F$2+spettri!AE74*chl!$D$2</f>
        <v>536807.7927966998</v>
      </c>
      <c r="AB74" s="40">
        <v>0.134338311875</v>
      </c>
      <c r="AC74" s="88">
        <f>(G74-spettri!H74*chl!$B$2-spettri!I74*chl!$C$2-spettri!AE74*chl!$D$2)</f>
        <v>-267170.95824107842</v>
      </c>
      <c r="AE74" s="125">
        <v>47804.051910000002</v>
      </c>
      <c r="AF74">
        <f t="shared" si="17"/>
        <v>14409.262409999999</v>
      </c>
    </row>
    <row r="75" spans="1:32" x14ac:dyDescent="0.25">
      <c r="A75">
        <v>0.20240928795900001</v>
      </c>
      <c r="C75" s="85"/>
      <c r="D75" s="51">
        <v>357.300000000002</v>
      </c>
      <c r="E75" s="85">
        <v>0.12854156093399999</v>
      </c>
      <c r="F75" s="40">
        <v>379.199999999998</v>
      </c>
      <c r="G75" s="40">
        <v>202409.28795900001</v>
      </c>
      <c r="H75" s="86">
        <v>55029.550383894872</v>
      </c>
      <c r="I75" s="87">
        <v>22343.146420000001</v>
      </c>
      <c r="J75" s="26">
        <v>23729</v>
      </c>
      <c r="K75" s="27">
        <v>24150</v>
      </c>
      <c r="L75" s="28">
        <v>20242</v>
      </c>
      <c r="M75" s="29">
        <v>20504.09303</v>
      </c>
      <c r="N75" s="30">
        <v>27889.133020000001</v>
      </c>
      <c r="O75" s="86">
        <f t="shared" si="9"/>
        <v>644.39999999998304</v>
      </c>
      <c r="P75" s="51">
        <f t="shared" si="9"/>
        <v>44145.623309000002</v>
      </c>
      <c r="Q75" s="51">
        <f t="shared" si="9"/>
        <v>12704.784541252266</v>
      </c>
      <c r="R75" s="51">
        <f t="shared" si="9"/>
        <v>45143.706760000001</v>
      </c>
      <c r="S75" s="28">
        <f t="shared" si="16"/>
        <v>389.199999999998</v>
      </c>
      <c r="T75" s="40">
        <f t="shared" si="10"/>
        <v>39640</v>
      </c>
      <c r="U75" s="40">
        <f t="shared" si="11"/>
        <v>40405</v>
      </c>
      <c r="V75" s="40">
        <f t="shared" si="12"/>
        <v>31794</v>
      </c>
      <c r="W75" s="40">
        <f t="shared" si="13"/>
        <v>29779.63435</v>
      </c>
      <c r="X75" s="40">
        <f t="shared" si="14"/>
        <v>38400.869339999997</v>
      </c>
      <c r="Y75" s="40">
        <f t="shared" si="15"/>
        <v>-210930.42947763257</v>
      </c>
      <c r="Z75" s="40">
        <f>(AC75-J75*carot!$B$2-spettri!K75*carot!$C$2-spettri!L75*carot!$D$2)</f>
        <v>-331169.2214824098</v>
      </c>
      <c r="AA75" s="40">
        <f>spettri!H75*chl!$B$2+spettri!I75*chl!$C$2+spettri!J75*carot!$B$2+spettri!K75*carot!$C$2+spettri!L75*carot!$D$2+M75*carot!$E$2+N75*carot!$F$2+spettri!AE75*chl!$D$2</f>
        <v>538263.43015194242</v>
      </c>
      <c r="AB75" s="40">
        <v>0.13456740980000001</v>
      </c>
      <c r="AC75" s="88">
        <f>(G75-spettri!H75*chl!$B$2-spettri!I75*chl!$C$2-spettri!AE75*chl!$D$2)</f>
        <v>-265810.54323850595</v>
      </c>
      <c r="AE75" s="125">
        <v>47862.613660000003</v>
      </c>
      <c r="AF75">
        <f t="shared" si="17"/>
        <v>14859.51586</v>
      </c>
    </row>
    <row r="76" spans="1:32" x14ac:dyDescent="0.25">
      <c r="A76">
        <v>0.203722974359</v>
      </c>
      <c r="C76" s="85"/>
      <c r="D76" s="51">
        <v>357.40000000000202</v>
      </c>
      <c r="E76" s="85">
        <v>0.12886485280900001</v>
      </c>
      <c r="F76" s="40">
        <v>379.59999999999798</v>
      </c>
      <c r="G76" s="40">
        <v>203722.97435899999</v>
      </c>
      <c r="H76" s="86">
        <v>55426.735144331513</v>
      </c>
      <c r="I76" s="87">
        <v>22242.296470000001</v>
      </c>
      <c r="J76" s="26">
        <v>24148</v>
      </c>
      <c r="K76" s="27">
        <v>24504</v>
      </c>
      <c r="L76" s="28">
        <v>20557</v>
      </c>
      <c r="M76" s="29">
        <v>20820.22724</v>
      </c>
      <c r="N76" s="30">
        <v>28224.832060000001</v>
      </c>
      <c r="O76" s="86">
        <f t="shared" si="9"/>
        <v>644.79999999998302</v>
      </c>
      <c r="P76" s="51">
        <f t="shared" si="9"/>
        <v>44455.608439000003</v>
      </c>
      <c r="Q76" s="51">
        <f t="shared" si="9"/>
        <v>12831.620268619457</v>
      </c>
      <c r="R76" s="51">
        <f t="shared" si="9"/>
        <v>45691.497300000003</v>
      </c>
      <c r="S76" s="28">
        <f t="shared" si="16"/>
        <v>389.59999999999798</v>
      </c>
      <c r="T76" s="40">
        <f t="shared" si="10"/>
        <v>40210</v>
      </c>
      <c r="U76" s="40">
        <f t="shared" si="11"/>
        <v>41253</v>
      </c>
      <c r="V76" s="40">
        <f t="shared" si="12"/>
        <v>32472</v>
      </c>
      <c r="W76" s="40">
        <f t="shared" si="13"/>
        <v>30253.83567</v>
      </c>
      <c r="X76" s="40">
        <f t="shared" si="14"/>
        <v>38990.264600000002</v>
      </c>
      <c r="Y76" s="40">
        <f t="shared" si="15"/>
        <v>-208513.69330419641</v>
      </c>
      <c r="Z76" s="40">
        <f>(AC76-J76*carot!$B$2-spettri!K76*carot!$C$2-spettri!L76*carot!$D$2)</f>
        <v>-330992.12255897594</v>
      </c>
      <c r="AA76" s="40">
        <f>spettri!H76*chl!$B$2+spettri!I76*chl!$C$2+spettri!J76*carot!$B$2+spettri!K76*carot!$C$2+spettri!L76*carot!$D$2+M76*carot!$E$2+N76*carot!$F$2+spettri!AE76*chl!$D$2</f>
        <v>539472.25021668349</v>
      </c>
      <c r="AB76" s="40">
        <v>0.134553525625</v>
      </c>
      <c r="AC76" s="88">
        <f>(G76-spettri!H76*chl!$B$2-spettri!I76*chl!$C$2-spettri!AE76*chl!$D$2)</f>
        <v>-264568.59370093944</v>
      </c>
      <c r="AE76" s="125">
        <v>47906.774989999998</v>
      </c>
      <c r="AF76">
        <f t="shared" si="17"/>
        <v>15343.946330000001</v>
      </c>
    </row>
    <row r="77" spans="1:32" x14ac:dyDescent="0.25">
      <c r="A77">
        <v>0.20495403375900001</v>
      </c>
      <c r="C77" s="85"/>
      <c r="D77" s="51">
        <v>357.50000000000199</v>
      </c>
      <c r="E77" s="85">
        <v>0.12918814468400003</v>
      </c>
      <c r="F77" s="40">
        <v>379.99999999999801</v>
      </c>
      <c r="G77" s="40">
        <v>204954.03375900001</v>
      </c>
      <c r="H77" s="86">
        <v>55832.747393418984</v>
      </c>
      <c r="I77" s="87">
        <v>22137.21012</v>
      </c>
      <c r="J77" s="26">
        <v>24719</v>
      </c>
      <c r="K77" s="27">
        <v>24903</v>
      </c>
      <c r="L77" s="28">
        <v>20906</v>
      </c>
      <c r="M77" s="29">
        <v>21141.81205</v>
      </c>
      <c r="N77" s="30">
        <v>28501.591570000001</v>
      </c>
      <c r="O77" s="86">
        <f t="shared" si="9"/>
        <v>645.19999999998299</v>
      </c>
      <c r="P77" s="51">
        <f t="shared" si="9"/>
        <v>44814.212338999998</v>
      </c>
      <c r="Q77" s="51">
        <f t="shared" si="9"/>
        <v>12966.761635485906</v>
      </c>
      <c r="R77" s="51">
        <f t="shared" si="9"/>
        <v>46151.264790000001</v>
      </c>
      <c r="S77" s="28">
        <f t="shared" si="16"/>
        <v>389.99999999999801</v>
      </c>
      <c r="T77" s="40">
        <f t="shared" si="10"/>
        <v>40714</v>
      </c>
      <c r="U77" s="40">
        <f t="shared" si="11"/>
        <v>42063</v>
      </c>
      <c r="V77" s="40">
        <f t="shared" si="12"/>
        <v>33132</v>
      </c>
      <c r="W77" s="40">
        <f t="shared" si="13"/>
        <v>30708.278600000001</v>
      </c>
      <c r="X77" s="40">
        <f t="shared" si="14"/>
        <v>39571.972099999999</v>
      </c>
      <c r="Y77" s="40">
        <f t="shared" si="15"/>
        <v>-205752.6278193538</v>
      </c>
      <c r="Z77" s="40">
        <f>(AC77-J77*carot!$B$2-spettri!K77*carot!$C$2-spettri!L77*carot!$D$2)</f>
        <v>-330996.90354523389</v>
      </c>
      <c r="AA77" s="40">
        <f>spettri!H77*chl!$B$2+spettri!I77*chl!$C$2+spettri!J77*carot!$B$2+spettri!K77*carot!$C$2+spettri!L77*carot!$D$2+M77*carot!$E$2+N77*carot!$F$2+spettri!AE77*chl!$D$2</f>
        <v>540781.56858289207</v>
      </c>
      <c r="AB77" s="40">
        <v>0.13453964145000002</v>
      </c>
      <c r="AC77" s="88">
        <f>(G77-spettri!H77*chl!$B$2-spettri!I77*chl!$C$2-spettri!AE77*chl!$D$2)</f>
        <v>-263290.28343766124</v>
      </c>
      <c r="AE77" s="125">
        <v>47938.263930000001</v>
      </c>
      <c r="AF77">
        <f t="shared" si="17"/>
        <v>15866.39394</v>
      </c>
    </row>
    <row r="78" spans="1:32" x14ac:dyDescent="0.25">
      <c r="A78">
        <v>0.20669718655900002</v>
      </c>
      <c r="C78" s="85"/>
      <c r="D78" s="51">
        <v>357.60000000000201</v>
      </c>
      <c r="E78" s="85">
        <v>0.12951143655900002</v>
      </c>
      <c r="F78" s="40">
        <v>380.39999999999799</v>
      </c>
      <c r="G78" s="40">
        <v>206697.18655900002</v>
      </c>
      <c r="H78" s="86">
        <v>56240.907048286943</v>
      </c>
      <c r="I78" s="87">
        <v>22021.415089999999</v>
      </c>
      <c r="J78" s="26">
        <v>25292</v>
      </c>
      <c r="K78" s="27">
        <v>25334</v>
      </c>
      <c r="L78" s="28">
        <v>21245</v>
      </c>
      <c r="M78" s="29">
        <v>21462.715520000002</v>
      </c>
      <c r="N78" s="30">
        <v>28852.666140000001</v>
      </c>
      <c r="O78" s="86">
        <f t="shared" si="9"/>
        <v>645.59999999998297</v>
      </c>
      <c r="P78" s="51">
        <f t="shared" si="9"/>
        <v>45418.048368999996</v>
      </c>
      <c r="Q78" s="51">
        <f t="shared" si="9"/>
        <v>13084.362057126918</v>
      </c>
      <c r="R78" s="51">
        <f t="shared" si="9"/>
        <v>46520.77334</v>
      </c>
      <c r="S78" s="28">
        <f t="shared" si="16"/>
        <v>390.39999999999799</v>
      </c>
      <c r="T78" s="40">
        <f t="shared" si="10"/>
        <v>41187</v>
      </c>
      <c r="U78" s="40">
        <f t="shared" si="11"/>
        <v>42844</v>
      </c>
      <c r="V78" s="40">
        <f t="shared" si="12"/>
        <v>33817</v>
      </c>
      <c r="W78" s="40">
        <f t="shared" si="13"/>
        <v>31246.52435</v>
      </c>
      <c r="X78" s="40">
        <f t="shared" si="14"/>
        <v>40240.807589999997</v>
      </c>
      <c r="Y78" s="40">
        <f t="shared" si="15"/>
        <v>-203156.47433063836</v>
      </c>
      <c r="Z78" s="40">
        <f>(AC78-J78*carot!$B$2-spettri!K78*carot!$C$2-spettri!L78*carot!$D$2)</f>
        <v>-330350.75464791531</v>
      </c>
      <c r="AA78" s="40">
        <f>spettri!H78*chl!$B$2+spettri!I78*chl!$C$2+spettri!J78*carot!$B$2+spettri!K78*carot!$C$2+spettri!L78*carot!$D$2+M78*carot!$E$2+N78*carot!$F$2+spettri!AE78*chl!$D$2</f>
        <v>541951.8947881246</v>
      </c>
      <c r="AB78" s="40">
        <v>0.13452575727500002</v>
      </c>
      <c r="AC78" s="88">
        <f>(G78-spettri!H78*chl!$B$2-spettri!I78*chl!$C$2-spettri!AE78*chl!$D$2)</f>
        <v>-261379.4318774069</v>
      </c>
      <c r="AE78" s="125">
        <v>47959.19255</v>
      </c>
      <c r="AF78">
        <f t="shared" si="17"/>
        <v>16429.16274</v>
      </c>
    </row>
    <row r="79" spans="1:32" x14ac:dyDescent="0.25">
      <c r="A79">
        <v>0.208149200359</v>
      </c>
      <c r="C79" s="85"/>
      <c r="D79" s="51">
        <v>357.70000000000198</v>
      </c>
      <c r="E79" s="85">
        <v>0.12966341348400001</v>
      </c>
      <c r="F79" s="40">
        <v>380.79999999999802</v>
      </c>
      <c r="G79" s="40">
        <v>208149.20035900001</v>
      </c>
      <c r="H79" s="86">
        <v>56653.935460910739</v>
      </c>
      <c r="I79" s="87">
        <v>21889.96889</v>
      </c>
      <c r="J79" s="26">
        <v>25829</v>
      </c>
      <c r="K79" s="27">
        <v>25794</v>
      </c>
      <c r="L79" s="28">
        <v>21596</v>
      </c>
      <c r="M79" s="29">
        <v>21812.2346</v>
      </c>
      <c r="N79" s="30">
        <v>29206.3033</v>
      </c>
      <c r="O79" s="86">
        <f t="shared" si="9"/>
        <v>645.99999999998295</v>
      </c>
      <c r="P79" s="51">
        <f t="shared" si="9"/>
        <v>46015.674339000005</v>
      </c>
      <c r="Q79" s="51">
        <f t="shared" si="9"/>
        <v>13226.066758081732</v>
      </c>
      <c r="R79" s="51">
        <f t="shared" si="9"/>
        <v>46797.43404</v>
      </c>
      <c r="S79" s="28">
        <f t="shared" si="16"/>
        <v>390.79999999999802</v>
      </c>
      <c r="T79" s="40">
        <f t="shared" si="10"/>
        <v>41686</v>
      </c>
      <c r="U79" s="40">
        <f t="shared" si="11"/>
        <v>43641</v>
      </c>
      <c r="V79" s="40">
        <f t="shared" si="12"/>
        <v>34525</v>
      </c>
      <c r="W79" s="40">
        <f t="shared" si="13"/>
        <v>31789.539359999999</v>
      </c>
      <c r="X79" s="40">
        <f t="shared" si="14"/>
        <v>40848.14097</v>
      </c>
      <c r="Y79" s="40">
        <f t="shared" si="15"/>
        <v>-201142.1688537492</v>
      </c>
      <c r="Z79" s="40">
        <f>(AC79-J79*carot!$B$2-spettri!K79*carot!$C$2-spettri!L79*carot!$D$2)</f>
        <v>-329880.22651311988</v>
      </c>
      <c r="AA79" s="40">
        <f>spettri!H79*chl!$B$2+spettri!I79*chl!$C$2+spettri!J79*carot!$B$2+spettri!K79*carot!$C$2+spettri!L79*carot!$D$2+M79*carot!$E$2+N79*carot!$F$2+spettri!AE79*chl!$D$2</f>
        <v>543013.24105356261</v>
      </c>
      <c r="AB79" s="40">
        <v>0.13451187310000001</v>
      </c>
      <c r="AC79" s="88">
        <f>(G79-spettri!H79*chl!$B$2-spettri!I79*chl!$C$2-spettri!AE79*chl!$D$2)</f>
        <v>-259653.63599911411</v>
      </c>
      <c r="AE79" s="125">
        <v>47973.016969999997</v>
      </c>
      <c r="AF79">
        <f t="shared" si="17"/>
        <v>17033.212780000002</v>
      </c>
    </row>
    <row r="80" spans="1:32" x14ac:dyDescent="0.25">
      <c r="A80">
        <v>0.20904474525900002</v>
      </c>
      <c r="C80" s="85"/>
      <c r="D80" s="51">
        <v>357.800000000002</v>
      </c>
      <c r="E80" s="85">
        <v>0.12981539040900003</v>
      </c>
      <c r="F80" s="40">
        <v>381.199999999998</v>
      </c>
      <c r="G80" s="40">
        <v>209044.74525900002</v>
      </c>
      <c r="H80" s="86">
        <v>57059.698930049068</v>
      </c>
      <c r="I80" s="87">
        <v>21743.459930000001</v>
      </c>
      <c r="J80" s="26">
        <v>26372</v>
      </c>
      <c r="K80" s="27">
        <v>26213</v>
      </c>
      <c r="L80" s="28">
        <v>21927</v>
      </c>
      <c r="M80" s="29">
        <v>22120.874250000001</v>
      </c>
      <c r="N80" s="30">
        <v>29511.25128</v>
      </c>
      <c r="O80" s="86">
        <f t="shared" si="9"/>
        <v>646.39999999998304</v>
      </c>
      <c r="P80" s="51">
        <f t="shared" si="9"/>
        <v>46306.276779000007</v>
      </c>
      <c r="Q80" s="51">
        <f t="shared" si="9"/>
        <v>13350.703520840449</v>
      </c>
      <c r="R80" s="51">
        <f t="shared" si="9"/>
        <v>46975.480669999997</v>
      </c>
      <c r="S80" s="28">
        <f t="shared" si="16"/>
        <v>391.199999999998</v>
      </c>
      <c r="T80" s="40">
        <f t="shared" si="10"/>
        <v>42050</v>
      </c>
      <c r="U80" s="40">
        <f t="shared" si="11"/>
        <v>44368</v>
      </c>
      <c r="V80" s="40">
        <f t="shared" si="12"/>
        <v>35214</v>
      </c>
      <c r="W80" s="40">
        <f t="shared" si="13"/>
        <v>32315.521290000001</v>
      </c>
      <c r="X80" s="40">
        <f t="shared" si="14"/>
        <v>41458.036930000002</v>
      </c>
      <c r="Y80" s="40">
        <f t="shared" si="15"/>
        <v>-198714.57742304599</v>
      </c>
      <c r="Z80" s="40">
        <f>(AC80-J80*carot!$B$2-spettri!K80*carot!$C$2-spettri!L80*carot!$D$2)</f>
        <v>-329848.03923833807</v>
      </c>
      <c r="AA80" s="40">
        <f>spettri!H80*chl!$B$2+spettri!I80*chl!$C$2+spettri!J80*carot!$B$2+spettri!K80*carot!$C$2+spettri!L80*carot!$D$2+M80*carot!$E$2+N80*carot!$F$2+spettri!AE80*chl!$D$2</f>
        <v>543947.11885669176</v>
      </c>
      <c r="AB80" s="40">
        <v>0.13472164420000002</v>
      </c>
      <c r="AC80" s="88">
        <f>(G80-spettri!H80*chl!$B$2-spettri!I80*chl!$C$2-spettri!AE80*chl!$D$2)</f>
        <v>-258402.5451964332</v>
      </c>
      <c r="AE80" s="125">
        <v>47982.42525</v>
      </c>
      <c r="AF80">
        <f t="shared" si="17"/>
        <v>17679.8881</v>
      </c>
    </row>
    <row r="81" spans="1:32" x14ac:dyDescent="0.25">
      <c r="A81">
        <v>0.21054876415900001</v>
      </c>
      <c r="C81" s="85"/>
      <c r="D81" s="51">
        <v>357.90000000000202</v>
      </c>
      <c r="E81" s="85">
        <v>0.12996736733400002</v>
      </c>
      <c r="F81" s="40">
        <v>381.59999999999798</v>
      </c>
      <c r="G81" s="40">
        <v>210548.76415900001</v>
      </c>
      <c r="H81" s="86">
        <v>57425.288036486469</v>
      </c>
      <c r="I81" s="87">
        <v>21581.29981</v>
      </c>
      <c r="J81" s="26">
        <v>26991</v>
      </c>
      <c r="K81" s="27">
        <v>26706</v>
      </c>
      <c r="L81" s="28">
        <v>22296</v>
      </c>
      <c r="M81" s="29">
        <v>22475.16259</v>
      </c>
      <c r="N81" s="30">
        <v>29870.013610000002</v>
      </c>
      <c r="O81" s="86">
        <f t="shared" si="9"/>
        <v>646.79999999998302</v>
      </c>
      <c r="P81" s="51">
        <f t="shared" si="9"/>
        <v>46941.606418999996</v>
      </c>
      <c r="Q81" s="51">
        <f t="shared" si="9"/>
        <v>13471.720906597824</v>
      </c>
      <c r="R81" s="51">
        <f t="shared" ref="R81:R144" si="18">I744</f>
        <v>47052.91272</v>
      </c>
      <c r="S81" s="28">
        <f t="shared" si="16"/>
        <v>391.59999999999798</v>
      </c>
      <c r="T81" s="40">
        <f t="shared" si="10"/>
        <v>42500</v>
      </c>
      <c r="U81" s="40">
        <f t="shared" si="11"/>
        <v>45106</v>
      </c>
      <c r="V81" s="40">
        <f t="shared" si="12"/>
        <v>35935</v>
      </c>
      <c r="W81" s="40">
        <f t="shared" si="13"/>
        <v>32838.096590000001</v>
      </c>
      <c r="X81" s="40">
        <f t="shared" si="14"/>
        <v>42034.619250000003</v>
      </c>
      <c r="Y81" s="40">
        <f t="shared" si="15"/>
        <v>-196568.53563888514</v>
      </c>
      <c r="Z81" s="40">
        <f>(AC81-J81*carot!$B$2-spettri!K81*carot!$C$2-spettri!L81*carot!$D$2)</f>
        <v>-329272.54612177232</v>
      </c>
      <c r="AA81" s="40">
        <f>spettri!H81*chl!$B$2+spettri!I81*chl!$C$2+spettri!J81*carot!$B$2+spettri!K81*carot!$C$2+spettri!L81*carot!$D$2+M81*carot!$E$2+N81*carot!$F$2+spettri!AE81*chl!$D$2</f>
        <v>544956.59495473572</v>
      </c>
      <c r="AB81" s="40">
        <v>0.13493141530000002</v>
      </c>
      <c r="AC81" s="88">
        <f>(G81-spettri!H81*chl!$B$2-spettri!I81*chl!$C$2-spettri!AE81*chl!$D$2)</f>
        <v>-256454.63402168467</v>
      </c>
      <c r="AE81" s="125">
        <v>47986.841379999998</v>
      </c>
      <c r="AF81">
        <f t="shared" si="17"/>
        <v>18371.300749999999</v>
      </c>
    </row>
    <row r="82" spans="1:32" x14ac:dyDescent="0.25">
      <c r="A82">
        <v>0.211934721159</v>
      </c>
      <c r="C82" s="85"/>
      <c r="D82" s="51">
        <v>358.00000000000199</v>
      </c>
      <c r="E82" s="85">
        <v>0.13011934425900001</v>
      </c>
      <c r="F82" s="40">
        <v>381.99999999999801</v>
      </c>
      <c r="G82" s="40">
        <v>211934.72115900001</v>
      </c>
      <c r="H82" s="86">
        <v>57831.477050852744</v>
      </c>
      <c r="I82" s="87">
        <v>21400.664260000001</v>
      </c>
      <c r="J82" s="26">
        <v>27643</v>
      </c>
      <c r="K82" s="27">
        <v>27245</v>
      </c>
      <c r="L82" s="28">
        <v>22651</v>
      </c>
      <c r="M82" s="29">
        <v>22787.208859999999</v>
      </c>
      <c r="N82" s="30">
        <v>30223.65077</v>
      </c>
      <c r="O82" s="86">
        <f t="shared" ref="O82:R145" si="19">F745</f>
        <v>647.19999999998299</v>
      </c>
      <c r="P82" s="51">
        <f t="shared" si="19"/>
        <v>47484.284358999997</v>
      </c>
      <c r="Q82" s="51">
        <f t="shared" si="19"/>
        <v>13598.16790705649</v>
      </c>
      <c r="R82" s="51">
        <f t="shared" si="18"/>
        <v>47027.494299999998</v>
      </c>
      <c r="S82" s="28">
        <f t="shared" si="16"/>
        <v>391.99999999999801</v>
      </c>
      <c r="T82" s="40">
        <f t="shared" si="10"/>
        <v>42894</v>
      </c>
      <c r="U82" s="40">
        <f t="shared" si="11"/>
        <v>45800</v>
      </c>
      <c r="V82" s="40">
        <f t="shared" si="12"/>
        <v>36639</v>
      </c>
      <c r="W82" s="40">
        <f t="shared" si="13"/>
        <v>33406.32058</v>
      </c>
      <c r="X82" s="40">
        <f t="shared" si="14"/>
        <v>42659.890740000003</v>
      </c>
      <c r="Y82" s="40">
        <f t="shared" si="15"/>
        <v>-194747.87174110147</v>
      </c>
      <c r="Z82" s="40">
        <f>(AC82-J82*carot!$B$2-spettri!K82*carot!$C$2-spettri!L82*carot!$D$2)</f>
        <v>-328708.95588345506</v>
      </c>
      <c r="AA82" s="40">
        <f>spettri!H82*chl!$B$2+spettri!I82*chl!$C$2+spettri!J82*carot!$B$2+spettri!K82*carot!$C$2+spettri!L82*carot!$D$2+M82*carot!$E$2+N82*carot!$F$2+spettri!AE82*chl!$D$2</f>
        <v>545850.2602630466</v>
      </c>
      <c r="AB82" s="40">
        <v>0.1351411864</v>
      </c>
      <c r="AC82" s="88">
        <f>(G82-spettri!H82*chl!$B$2-spettri!I82*chl!$C$2-spettri!AE82*chl!$D$2)</f>
        <v>-254515.16169360903</v>
      </c>
      <c r="AE82" s="125">
        <v>47984.729310000002</v>
      </c>
      <c r="AF82">
        <f t="shared" si="17"/>
        <v>19109.178790000002</v>
      </c>
    </row>
    <row r="83" spans="1:32" x14ac:dyDescent="0.25">
      <c r="A83">
        <v>0.213108828359</v>
      </c>
      <c r="C83" s="85"/>
      <c r="D83" s="51">
        <v>358.10000000000201</v>
      </c>
      <c r="E83" s="85">
        <v>0.13045100685900002</v>
      </c>
      <c r="F83" s="40">
        <v>382.39999999999799</v>
      </c>
      <c r="G83" s="40">
        <v>213108.82835900001</v>
      </c>
      <c r="H83" s="86">
        <v>58223.264928864919</v>
      </c>
      <c r="I83" s="87">
        <v>21203.90684</v>
      </c>
      <c r="J83" s="26">
        <v>28242</v>
      </c>
      <c r="K83" s="27">
        <v>27780</v>
      </c>
      <c r="L83" s="28">
        <v>23024</v>
      </c>
      <c r="M83" s="29">
        <v>23148.310440000001</v>
      </c>
      <c r="N83" s="30">
        <v>30572.16274</v>
      </c>
      <c r="O83" s="86">
        <f t="shared" si="19"/>
        <v>647.59999999998297</v>
      </c>
      <c r="P83" s="51">
        <f t="shared" si="19"/>
        <v>47996.798619000001</v>
      </c>
      <c r="Q83" s="51">
        <f t="shared" si="19"/>
        <v>13738.415366315019</v>
      </c>
      <c r="R83" s="51">
        <f t="shared" si="18"/>
        <v>46899.578439999997</v>
      </c>
      <c r="S83" s="28">
        <f t="shared" si="16"/>
        <v>392.39999999999799</v>
      </c>
      <c r="T83" s="40">
        <f t="shared" si="10"/>
        <v>43198</v>
      </c>
      <c r="U83" s="40">
        <f t="shared" si="11"/>
        <v>46457</v>
      </c>
      <c r="V83" s="40">
        <f t="shared" si="12"/>
        <v>37347</v>
      </c>
      <c r="W83" s="40">
        <f t="shared" si="13"/>
        <v>33970.456639999997</v>
      </c>
      <c r="X83" s="40">
        <f t="shared" si="14"/>
        <v>43303.100350000001</v>
      </c>
      <c r="Y83" s="40">
        <f t="shared" si="15"/>
        <v>-193366.86124886345</v>
      </c>
      <c r="Z83" s="40">
        <f>(AC83-J83*carot!$B$2-spettri!K83*carot!$C$2-spettri!L83*carot!$D$2)</f>
        <v>-328261.66178266593</v>
      </c>
      <c r="AA83" s="40">
        <f>spettri!H83*chl!$B$2+spettri!I83*chl!$C$2+spettri!J83*carot!$B$2+spettri!K83*carot!$C$2+spettri!L83*carot!$D$2+M83*carot!$E$2+N83*carot!$F$2+spettri!AE83*chl!$D$2</f>
        <v>546659.58041430183</v>
      </c>
      <c r="AB83" s="40">
        <v>0.13535095750000001</v>
      </c>
      <c r="AC83" s="88">
        <f>(G83-spettri!H83*chl!$B$2-spettri!I83*chl!$C$2-spettri!AE83*chl!$D$2)</f>
        <v>-252705.85901294393</v>
      </c>
      <c r="AE83" s="125">
        <v>47978.585129999999</v>
      </c>
      <c r="AF83">
        <f t="shared" si="17"/>
        <v>19896.786319999999</v>
      </c>
    </row>
    <row r="84" spans="1:32" x14ac:dyDescent="0.25">
      <c r="A84">
        <v>0.214573597659</v>
      </c>
      <c r="C84" s="85"/>
      <c r="D84" s="51">
        <v>358.20000000000198</v>
      </c>
      <c r="E84" s="85">
        <v>0.13078266945900002</v>
      </c>
      <c r="F84" s="40">
        <v>382.79999999999802</v>
      </c>
      <c r="G84" s="40">
        <v>214573.59765899999</v>
      </c>
      <c r="H84" s="86">
        <v>58610.587776492648</v>
      </c>
      <c r="I84" s="87">
        <v>20992.792720000001</v>
      </c>
      <c r="J84" s="26">
        <v>28910</v>
      </c>
      <c r="K84" s="27">
        <v>28357</v>
      </c>
      <c r="L84" s="28">
        <v>23429</v>
      </c>
      <c r="M84" s="29">
        <v>23493.060249999999</v>
      </c>
      <c r="N84" s="30">
        <v>30987.302009999999</v>
      </c>
      <c r="O84" s="86">
        <f t="shared" si="19"/>
        <v>647.99999999998295</v>
      </c>
      <c r="P84" s="51">
        <f t="shared" si="19"/>
        <v>48588.769598999999</v>
      </c>
      <c r="Q84" s="51">
        <f t="shared" si="19"/>
        <v>13860.036164639043</v>
      </c>
      <c r="R84" s="51">
        <f t="shared" si="18"/>
        <v>46671.636380000004</v>
      </c>
      <c r="S84" s="28">
        <f t="shared" si="16"/>
        <v>392.79999999999802</v>
      </c>
      <c r="T84" s="40">
        <f t="shared" si="10"/>
        <v>43562</v>
      </c>
      <c r="U84" s="40">
        <f t="shared" si="11"/>
        <v>47090</v>
      </c>
      <c r="V84" s="40">
        <f t="shared" si="12"/>
        <v>38054</v>
      </c>
      <c r="W84" s="40">
        <f t="shared" si="13"/>
        <v>34574.790789999999</v>
      </c>
      <c r="X84" s="40">
        <f t="shared" si="14"/>
        <v>43941.184780000003</v>
      </c>
      <c r="Y84" s="40">
        <f t="shared" si="15"/>
        <v>-191869.9894561746</v>
      </c>
      <c r="Z84" s="40">
        <f>(AC84-J84*carot!$B$2-spettri!K84*carot!$C$2-spettri!L84*carot!$D$2)</f>
        <v>-327584.30002394028</v>
      </c>
      <c r="AA84" s="40">
        <f>spettri!H84*chl!$B$2+spettri!I84*chl!$C$2+spettri!J84*carot!$B$2+spettri!K84*carot!$C$2+spettri!L84*carot!$D$2+M84*carot!$E$2+N84*carot!$F$2+spettri!AE84*chl!$D$2</f>
        <v>547525.75883914833</v>
      </c>
      <c r="AB84" s="40">
        <v>0.13553467764999999</v>
      </c>
      <c r="AC84" s="88">
        <f>(G84-spettri!H84*chl!$B$2-spettri!I84*chl!$C$2-spettri!AE84*chl!$D$2)</f>
        <v>-250532.67452045385</v>
      </c>
      <c r="AE84" s="125">
        <v>47968.792840000002</v>
      </c>
      <c r="AF84">
        <f t="shared" si="17"/>
        <v>20738.53946</v>
      </c>
    </row>
    <row r="85" spans="1:32" x14ac:dyDescent="0.25">
      <c r="A85">
        <v>0.21609381405899999</v>
      </c>
      <c r="C85" s="85"/>
      <c r="D85" s="51">
        <v>358.300000000002</v>
      </c>
      <c r="E85" s="85">
        <v>0.131114332059</v>
      </c>
      <c r="F85" s="40">
        <v>383.199999999998</v>
      </c>
      <c r="G85" s="40">
        <v>216093.814059</v>
      </c>
      <c r="H85" s="86">
        <v>59000.38537463703</v>
      </c>
      <c r="I85" s="87">
        <v>20770.0285</v>
      </c>
      <c r="J85" s="26">
        <v>29586</v>
      </c>
      <c r="K85" s="27">
        <v>28939</v>
      </c>
      <c r="L85" s="28">
        <v>23807</v>
      </c>
      <c r="M85" s="29">
        <v>23833.040799999999</v>
      </c>
      <c r="N85" s="30">
        <v>31328.126230000002</v>
      </c>
      <c r="O85" s="86">
        <f t="shared" si="19"/>
        <v>648.39999999998304</v>
      </c>
      <c r="P85" s="51">
        <f t="shared" si="19"/>
        <v>49314.903179000001</v>
      </c>
      <c r="Q85" s="51">
        <f t="shared" si="19"/>
        <v>14004.750832772461</v>
      </c>
      <c r="R85" s="51">
        <f t="shared" si="18"/>
        <v>46340.490819999999</v>
      </c>
      <c r="S85" s="28">
        <f t="shared" si="16"/>
        <v>393.19999999999698</v>
      </c>
      <c r="T85" s="40">
        <f t="shared" si="10"/>
        <v>43847</v>
      </c>
      <c r="U85" s="40">
        <f t="shared" si="11"/>
        <v>47694</v>
      </c>
      <c r="V85" s="40">
        <f t="shared" si="12"/>
        <v>38771</v>
      </c>
      <c r="W85" s="40">
        <f t="shared" si="13"/>
        <v>35183.212879999999</v>
      </c>
      <c r="X85" s="40">
        <f t="shared" si="14"/>
        <v>44561.331100000003</v>
      </c>
      <c r="Y85" s="40">
        <f t="shared" si="15"/>
        <v>-190665.14839570672</v>
      </c>
      <c r="Z85" s="40">
        <f>(AC85-J85*carot!$B$2-spettri!K85*carot!$C$2-spettri!L85*carot!$D$2)</f>
        <v>-326702.51074633934</v>
      </c>
      <c r="AA85" s="40">
        <f>spettri!H85*chl!$B$2+spettri!I85*chl!$C$2+spettri!J85*carot!$B$2+spettri!K85*carot!$C$2+spettri!L85*carot!$D$2+M85*carot!$E$2+N85*carot!$F$2+spettri!AE85*chl!$D$2</f>
        <v>548241.86713074346</v>
      </c>
      <c r="AB85" s="40">
        <v>0.1357183978</v>
      </c>
      <c r="AC85" s="88">
        <f>(G85-spettri!H85*chl!$B$2-spettri!I85*chl!$C$2-spettri!AE85*chl!$D$2)</f>
        <v>-248203.37710500293</v>
      </c>
      <c r="AE85" s="125">
        <v>47951.12831</v>
      </c>
      <c r="AF85">
        <f t="shared" si="17"/>
        <v>21639.04636</v>
      </c>
    </row>
    <row r="86" spans="1:32" x14ac:dyDescent="0.25">
      <c r="A86">
        <v>0.21718188195900001</v>
      </c>
      <c r="C86" s="85"/>
      <c r="D86" s="51">
        <v>358.40000000000202</v>
      </c>
      <c r="E86" s="85">
        <v>0.131445994659</v>
      </c>
      <c r="F86" s="40">
        <v>383.59999999999798</v>
      </c>
      <c r="G86" s="40">
        <v>217181.88195900002</v>
      </c>
      <c r="H86" s="86">
        <v>59381.272551378657</v>
      </c>
      <c r="I86" s="87">
        <v>20536.084869999999</v>
      </c>
      <c r="J86" s="26">
        <v>30303</v>
      </c>
      <c r="K86" s="27">
        <v>29565</v>
      </c>
      <c r="L86" s="28">
        <v>24235</v>
      </c>
      <c r="M86" s="29">
        <v>24202.99958</v>
      </c>
      <c r="N86" s="30">
        <v>31681.76339</v>
      </c>
      <c r="O86" s="86">
        <f t="shared" si="19"/>
        <v>648.79999999998302</v>
      </c>
      <c r="P86" s="51">
        <f t="shared" si="19"/>
        <v>49914.343369000002</v>
      </c>
      <c r="Q86" s="51">
        <f t="shared" si="19"/>
        <v>14139.329717063603</v>
      </c>
      <c r="R86" s="51">
        <f t="shared" si="18"/>
        <v>45910.848879999998</v>
      </c>
      <c r="S86" s="28">
        <f t="shared" si="16"/>
        <v>393.59999999999798</v>
      </c>
      <c r="T86" s="40">
        <f t="shared" si="10"/>
        <v>44137</v>
      </c>
      <c r="U86" s="40">
        <f t="shared" si="11"/>
        <v>48231</v>
      </c>
      <c r="V86" s="40">
        <f t="shared" si="12"/>
        <v>39449</v>
      </c>
      <c r="W86" s="40">
        <f t="shared" si="13"/>
        <v>35773.920559999999</v>
      </c>
      <c r="X86" s="40">
        <f t="shared" si="14"/>
        <v>45135.350830000003</v>
      </c>
      <c r="Y86" s="40">
        <f t="shared" si="15"/>
        <v>-189785.37897532442</v>
      </c>
      <c r="Z86" s="40">
        <f>(AC86-J86*carot!$B$2-spettri!K86*carot!$C$2-spettri!L86*carot!$D$2)</f>
        <v>-326334.87880605366</v>
      </c>
      <c r="AA86" s="40">
        <f>spettri!H86*chl!$B$2+spettri!I86*chl!$C$2+spettri!J86*carot!$B$2+spettri!K86*carot!$C$2+spettri!L86*carot!$D$2+M86*carot!$E$2+N86*carot!$F$2+spettri!AE86*chl!$D$2</f>
        <v>549046.83389842522</v>
      </c>
      <c r="AB86" s="40">
        <v>0.13590211795000001</v>
      </c>
      <c r="AC86" s="88">
        <f>(G86-spettri!H86*chl!$B$2-spettri!I86*chl!$C$2-spettri!AE86*chl!$D$2)</f>
        <v>-246244.04504483682</v>
      </c>
      <c r="AE86" s="125">
        <v>47930.007680000002</v>
      </c>
      <c r="AF86">
        <f t="shared" si="17"/>
        <v>22599.459050000001</v>
      </c>
    </row>
    <row r="87" spans="1:32" x14ac:dyDescent="0.25">
      <c r="A87">
        <v>0.218530377459</v>
      </c>
      <c r="C87" s="85"/>
      <c r="D87" s="51">
        <v>358.50000000000199</v>
      </c>
      <c r="E87" s="85">
        <v>0.13178106218400001</v>
      </c>
      <c r="F87" s="40">
        <v>383.99999999999801</v>
      </c>
      <c r="G87" s="40">
        <v>218530.37745900001</v>
      </c>
      <c r="H87" s="86">
        <v>59777.069357099608</v>
      </c>
      <c r="I87" s="87">
        <v>20291.197189999999</v>
      </c>
      <c r="J87" s="26">
        <v>30973</v>
      </c>
      <c r="K87" s="27">
        <v>30210</v>
      </c>
      <c r="L87" s="28">
        <v>24658</v>
      </c>
      <c r="M87" s="29">
        <v>24544.342769999999</v>
      </c>
      <c r="N87" s="30">
        <v>32045.650890000001</v>
      </c>
      <c r="O87" s="86">
        <f t="shared" si="19"/>
        <v>649.19999999998299</v>
      </c>
      <c r="P87" s="51">
        <f t="shared" si="19"/>
        <v>50516.532819</v>
      </c>
      <c r="Q87" s="51">
        <f t="shared" si="19"/>
        <v>14264.076140272322</v>
      </c>
      <c r="R87" s="51">
        <f t="shared" si="18"/>
        <v>45387.888370000001</v>
      </c>
      <c r="S87" s="28">
        <f t="shared" si="16"/>
        <v>393.99999999999699</v>
      </c>
      <c r="T87" s="40">
        <f t="shared" si="10"/>
        <v>44411</v>
      </c>
      <c r="U87" s="40">
        <f t="shared" si="11"/>
        <v>48757</v>
      </c>
      <c r="V87" s="40">
        <f t="shared" si="12"/>
        <v>40133</v>
      </c>
      <c r="W87" s="40">
        <f t="shared" si="13"/>
        <v>36350.320440000003</v>
      </c>
      <c r="X87" s="40">
        <f t="shared" si="14"/>
        <v>45732.433859999997</v>
      </c>
      <c r="Y87" s="40">
        <f t="shared" si="15"/>
        <v>-189236.26653183502</v>
      </c>
      <c r="Z87" s="40">
        <f>(AC87-J87*carot!$B$2-spettri!K87*carot!$C$2-spettri!L87*carot!$D$2)</f>
        <v>-325605.91208318982</v>
      </c>
      <c r="AA87" s="40">
        <f>spettri!H87*chl!$B$2+spettri!I87*chl!$C$2+spettri!J87*carot!$B$2+spettri!K87*carot!$C$2+spettri!L87*carot!$D$2+M87*carot!$E$2+N87*carot!$F$2+spettri!AE87*chl!$D$2</f>
        <v>549744.35519041633</v>
      </c>
      <c r="AB87" s="40">
        <v>0.1360858381</v>
      </c>
      <c r="AC87" s="88">
        <f>(G87-spettri!H87*chl!$B$2-spettri!I87*chl!$C$2-spettri!AE87*chl!$D$2)</f>
        <v>-243978.92484246317</v>
      </c>
      <c r="AE87" s="125">
        <v>47907.351000000002</v>
      </c>
      <c r="AF87">
        <f t="shared" si="17"/>
        <v>23622.657609999998</v>
      </c>
    </row>
    <row r="88" spans="1:32" x14ac:dyDescent="0.25">
      <c r="A88">
        <v>0.21974260185900002</v>
      </c>
      <c r="C88" s="85"/>
      <c r="D88" s="51">
        <v>358.60000000000201</v>
      </c>
      <c r="E88" s="85">
        <v>0.132116129709</v>
      </c>
      <c r="F88" s="40">
        <v>384.39999999999799</v>
      </c>
      <c r="G88" s="40">
        <v>219742.60185900002</v>
      </c>
      <c r="H88" s="86">
        <v>60179.537513422416</v>
      </c>
      <c r="I88" s="87">
        <v>20032.305850000001</v>
      </c>
      <c r="J88" s="26">
        <v>31665</v>
      </c>
      <c r="K88" s="27">
        <v>30895</v>
      </c>
      <c r="L88" s="28">
        <v>25113</v>
      </c>
      <c r="M88" s="29">
        <v>24872.05949</v>
      </c>
      <c r="N88" s="30">
        <v>32478.728279999999</v>
      </c>
      <c r="O88" s="86">
        <f t="shared" si="19"/>
        <v>649.59999999998297</v>
      </c>
      <c r="P88" s="51">
        <f t="shared" si="19"/>
        <v>51167.843949000002</v>
      </c>
      <c r="Q88" s="51">
        <f t="shared" si="19"/>
        <v>14397.115933868488</v>
      </c>
      <c r="R88" s="51">
        <f t="shared" si="18"/>
        <v>44774.786599999999</v>
      </c>
      <c r="S88" s="28">
        <f t="shared" si="16"/>
        <v>394.39999999999702</v>
      </c>
      <c r="T88" s="40">
        <f t="shared" si="10"/>
        <v>44655</v>
      </c>
      <c r="U88" s="40">
        <f t="shared" si="11"/>
        <v>49225</v>
      </c>
      <c r="V88" s="40">
        <f t="shared" si="12"/>
        <v>40796</v>
      </c>
      <c r="W88" s="40">
        <f t="shared" si="13"/>
        <v>36966.918420000002</v>
      </c>
      <c r="X88" s="40">
        <f t="shared" si="14"/>
        <v>46385.893819999998</v>
      </c>
      <c r="Y88" s="40">
        <f t="shared" si="15"/>
        <v>-188772.9863347761</v>
      </c>
      <c r="Z88" s="40">
        <f>(AC88-J88*carot!$B$2-spettri!K88*carot!$C$2-spettri!L88*carot!$D$2)</f>
        <v>-325047.13697033573</v>
      </c>
      <c r="AA88" s="40">
        <f>spettri!H88*chl!$B$2+spettri!I88*chl!$C$2+spettri!J88*carot!$B$2+spettri!K88*carot!$C$2+spettri!L88*carot!$D$2+M88*carot!$E$2+N88*carot!$F$2+spettri!AE88*chl!$D$2</f>
        <v>550472.68351983302</v>
      </c>
      <c r="AB88" s="40">
        <v>0.13620823995</v>
      </c>
      <c r="AC88" s="88">
        <f>(G88-spettri!H88*chl!$B$2-spettri!I88*chl!$C$2-spettri!AE88*chl!$D$2)</f>
        <v>-241795.64025497701</v>
      </c>
      <c r="AE88" s="125">
        <v>47883.158280000003</v>
      </c>
      <c r="AF88">
        <f t="shared" si="17"/>
        <v>24708.450049999999</v>
      </c>
    </row>
    <row r="89" spans="1:32" x14ac:dyDescent="0.25">
      <c r="A89">
        <v>0.221292113959</v>
      </c>
      <c r="C89" s="85"/>
      <c r="D89" s="51">
        <v>358.70000000000198</v>
      </c>
      <c r="E89" s="85">
        <v>0.13245119723400001</v>
      </c>
      <c r="F89" s="40">
        <v>384.79999999999802</v>
      </c>
      <c r="G89" s="40">
        <v>221292.11395900001</v>
      </c>
      <c r="H89" s="86">
        <v>60553.441266227201</v>
      </c>
      <c r="I89" s="87">
        <v>19757.99871</v>
      </c>
      <c r="J89" s="26">
        <v>32349</v>
      </c>
      <c r="K89" s="27">
        <v>31611</v>
      </c>
      <c r="L89" s="28">
        <v>25581</v>
      </c>
      <c r="M89" s="29">
        <v>25263.139309999999</v>
      </c>
      <c r="N89" s="30">
        <v>32901.555310000003</v>
      </c>
      <c r="O89" s="86">
        <f t="shared" si="19"/>
        <v>649.99999999998295</v>
      </c>
      <c r="P89" s="51">
        <f t="shared" si="19"/>
        <v>51972.845659000006</v>
      </c>
      <c r="Q89" s="51">
        <f t="shared" si="19"/>
        <v>14533.733105366735</v>
      </c>
      <c r="R89" s="51">
        <f t="shared" si="18"/>
        <v>44077.898179999997</v>
      </c>
      <c r="S89" s="28">
        <f t="shared" si="16"/>
        <v>394.79999999999802</v>
      </c>
      <c r="T89" s="40">
        <f t="shared" si="10"/>
        <v>44913</v>
      </c>
      <c r="U89" s="40">
        <f t="shared" si="11"/>
        <v>49620</v>
      </c>
      <c r="V89" s="40">
        <f t="shared" si="12"/>
        <v>41459</v>
      </c>
      <c r="W89" s="40">
        <f t="shared" si="13"/>
        <v>37564.439330000001</v>
      </c>
      <c r="X89" s="40">
        <f t="shared" si="14"/>
        <v>47006.040130000001</v>
      </c>
      <c r="Y89" s="40">
        <f t="shared" si="15"/>
        <v>-188923.7109136474</v>
      </c>
      <c r="Z89" s="40">
        <f>(AC89-J89*carot!$B$2-spettri!K89*carot!$C$2-spettri!L89*carot!$D$2)</f>
        <v>-324092.83733176388</v>
      </c>
      <c r="AA89" s="40">
        <f>spettri!H89*chl!$B$2+spettri!I89*chl!$C$2+spettri!J89*carot!$B$2+spettri!K89*carot!$C$2+spettri!L89*carot!$D$2+M89*carot!$E$2+N89*carot!$F$2+spettri!AE89*chl!$D$2</f>
        <v>551157.25267436181</v>
      </c>
      <c r="AB89" s="40">
        <v>0.13633064179999999</v>
      </c>
      <c r="AC89" s="88">
        <f>(G89-spettri!H89*chl!$B$2-spettri!I89*chl!$C$2-spettri!AE89*chl!$D$2)</f>
        <v>-239197.09439491271</v>
      </c>
      <c r="AE89" s="125">
        <v>47855.125440000003</v>
      </c>
      <c r="AF89">
        <f t="shared" si="17"/>
        <v>25857.604370000001</v>
      </c>
    </row>
    <row r="90" spans="1:32" x14ac:dyDescent="0.25">
      <c r="A90">
        <v>0.22246054385900002</v>
      </c>
      <c r="C90" s="85"/>
      <c r="D90" s="51">
        <v>358.800000000002</v>
      </c>
      <c r="E90" s="85">
        <v>0.13278626475900002</v>
      </c>
      <c r="F90" s="40">
        <v>385.199999999998</v>
      </c>
      <c r="G90" s="40">
        <v>222460.54385900003</v>
      </c>
      <c r="H90" s="86">
        <v>60958.12884666217</v>
      </c>
      <c r="I90" s="87">
        <v>19469.217189999999</v>
      </c>
      <c r="J90" s="26">
        <v>33030</v>
      </c>
      <c r="K90" s="27">
        <v>32316</v>
      </c>
      <c r="L90" s="28">
        <v>26048</v>
      </c>
      <c r="M90" s="29">
        <v>25607.2078</v>
      </c>
      <c r="N90" s="30">
        <v>33337.195290000003</v>
      </c>
      <c r="O90" s="86">
        <f t="shared" si="19"/>
        <v>650.39999999998304</v>
      </c>
      <c r="P90" s="51">
        <f t="shared" si="19"/>
        <v>52441.606389</v>
      </c>
      <c r="Q90" s="51">
        <f t="shared" si="19"/>
        <v>14661.743192867387</v>
      </c>
      <c r="R90" s="51">
        <f t="shared" si="18"/>
        <v>43303.695399999997</v>
      </c>
      <c r="S90" s="28">
        <f t="shared" si="16"/>
        <v>395.19999999999698</v>
      </c>
      <c r="T90" s="40">
        <f t="shared" si="10"/>
        <v>45111</v>
      </c>
      <c r="U90" s="40">
        <f t="shared" si="11"/>
        <v>50023</v>
      </c>
      <c r="V90" s="40">
        <f t="shared" si="12"/>
        <v>42097</v>
      </c>
      <c r="W90" s="40">
        <f t="shared" si="13"/>
        <v>38178.312019999998</v>
      </c>
      <c r="X90" s="40">
        <f t="shared" si="14"/>
        <v>47631.311629999997</v>
      </c>
      <c r="Y90" s="40">
        <f t="shared" si="15"/>
        <v>-189555.63241455349</v>
      </c>
      <c r="Z90" s="40">
        <f>(AC90-J90*carot!$B$2-spettri!K90*carot!$C$2-spettri!L90*carot!$D$2)</f>
        <v>-323442.52612693363</v>
      </c>
      <c r="AA90" s="40">
        <f>spettri!H90*chl!$B$2+spettri!I90*chl!$C$2+spettri!J90*carot!$B$2+spettri!K90*carot!$C$2+spettri!L90*carot!$D$2+M90*carot!$E$2+N90*carot!$F$2+spettri!AE90*chl!$D$2</f>
        <v>551753.9865802743</v>
      </c>
      <c r="AB90" s="40">
        <v>0.13645304364999999</v>
      </c>
      <c r="AC90" s="88">
        <f>(G90-spettri!H90*chl!$B$2-spettri!I90*chl!$C$2-spettri!AE90*chl!$D$2)</f>
        <v>-236907.67446828639</v>
      </c>
      <c r="AE90" s="125">
        <v>47823.636500000001</v>
      </c>
      <c r="AF90">
        <f t="shared" si="17"/>
        <v>27069.92858</v>
      </c>
    </row>
    <row r="91" spans="1:32" x14ac:dyDescent="0.25">
      <c r="A91">
        <v>0.22378586795900002</v>
      </c>
      <c r="C91" s="85"/>
      <c r="D91" s="51">
        <v>358.90000000000202</v>
      </c>
      <c r="E91" s="85">
        <v>0.13296519788400002</v>
      </c>
      <c r="F91" s="40">
        <v>385.59999999999798</v>
      </c>
      <c r="G91" s="40">
        <v>223785.86795900002</v>
      </c>
      <c r="H91" s="86">
        <v>61340.925556332739</v>
      </c>
      <c r="I91" s="87">
        <v>19169.491620000001</v>
      </c>
      <c r="J91" s="26">
        <v>33741</v>
      </c>
      <c r="K91" s="27">
        <v>33067</v>
      </c>
      <c r="L91" s="28">
        <v>26543</v>
      </c>
      <c r="M91" s="29">
        <v>25998.968949999999</v>
      </c>
      <c r="N91" s="30">
        <v>33757.459730000002</v>
      </c>
      <c r="O91" s="86">
        <f t="shared" si="19"/>
        <v>650.79999999998302</v>
      </c>
      <c r="P91" s="51">
        <f t="shared" si="19"/>
        <v>52997.352639000004</v>
      </c>
      <c r="Q91" s="51">
        <f t="shared" si="19"/>
        <v>14795.518979396636</v>
      </c>
      <c r="R91" s="51">
        <f t="shared" si="18"/>
        <v>42457.238389999999</v>
      </c>
      <c r="S91" s="28">
        <f t="shared" si="16"/>
        <v>395.59999999999701</v>
      </c>
      <c r="T91" s="40">
        <f t="shared" si="10"/>
        <v>45358</v>
      </c>
      <c r="U91" s="40">
        <f t="shared" si="11"/>
        <v>50386</v>
      </c>
      <c r="V91" s="40">
        <f t="shared" si="12"/>
        <v>42731</v>
      </c>
      <c r="W91" s="40">
        <f t="shared" si="13"/>
        <v>38799.679259999997</v>
      </c>
      <c r="X91" s="40">
        <f t="shared" si="14"/>
        <v>48243.77018</v>
      </c>
      <c r="Y91" s="40">
        <f t="shared" si="15"/>
        <v>-190148.91297673999</v>
      </c>
      <c r="Z91" s="40">
        <f>(AC91-J91*carot!$B$2-spettri!K91*carot!$C$2-spettri!L91*carot!$D$2)</f>
        <v>-322660.08465624682</v>
      </c>
      <c r="AA91" s="40">
        <f>spettri!H91*chl!$B$2+spettri!I91*chl!$C$2+spettri!J91*carot!$B$2+spettri!K91*carot!$C$2+spettri!L91*carot!$D$2+M91*carot!$E$2+N91*carot!$F$2+spettri!AE91*chl!$D$2</f>
        <v>552386.38157780259</v>
      </c>
      <c r="AB91" s="40">
        <v>0.1365754455</v>
      </c>
      <c r="AC91" s="88">
        <f>(G91-spettri!H91*chl!$B$2-spettri!I91*chl!$C$2-spettri!AE91*chl!$D$2)</f>
        <v>-234398.262799163</v>
      </c>
      <c r="AE91" s="125">
        <v>47788.499450000003</v>
      </c>
      <c r="AF91">
        <f t="shared" si="17"/>
        <v>28347.534749999999</v>
      </c>
    </row>
    <row r="92" spans="1:32" x14ac:dyDescent="0.25">
      <c r="A92">
        <v>0.225213011859</v>
      </c>
      <c r="C92" s="85"/>
      <c r="D92" s="51">
        <v>359.00000000000199</v>
      </c>
      <c r="E92" s="85">
        <v>0.13314413100900002</v>
      </c>
      <c r="F92" s="40">
        <v>385.99999999999801</v>
      </c>
      <c r="G92" s="40">
        <v>225213.01185899999</v>
      </c>
      <c r="H92" s="86">
        <v>61747.286978996919</v>
      </c>
      <c r="I92" s="87">
        <v>18861.293249999999</v>
      </c>
      <c r="J92" s="26">
        <v>34420</v>
      </c>
      <c r="K92" s="27">
        <v>33809</v>
      </c>
      <c r="L92" s="28">
        <v>27040</v>
      </c>
      <c r="M92" s="29">
        <v>26365.521120000001</v>
      </c>
      <c r="N92" s="30">
        <v>34195.662300000004</v>
      </c>
      <c r="O92" s="86">
        <f t="shared" si="19"/>
        <v>651.19999999998299</v>
      </c>
      <c r="P92" s="51">
        <f t="shared" si="19"/>
        <v>54003.218279000001</v>
      </c>
      <c r="Q92" s="51">
        <f t="shared" si="19"/>
        <v>14941.649977541641</v>
      </c>
      <c r="R92" s="51">
        <f t="shared" si="18"/>
        <v>41543.234279999997</v>
      </c>
      <c r="S92" s="28">
        <f t="shared" si="16"/>
        <v>395.99999999999699</v>
      </c>
      <c r="T92" s="40">
        <f t="shared" si="10"/>
        <v>45595</v>
      </c>
      <c r="U92" s="40">
        <f t="shared" si="11"/>
        <v>50699</v>
      </c>
      <c r="V92" s="40">
        <f t="shared" si="12"/>
        <v>43309</v>
      </c>
      <c r="W92" s="40">
        <f t="shared" si="13"/>
        <v>39453.068720000003</v>
      </c>
      <c r="X92" s="40">
        <f t="shared" si="14"/>
        <v>48822.915090000002</v>
      </c>
      <c r="Y92" s="40">
        <f t="shared" si="15"/>
        <v>-191361.80298513669</v>
      </c>
      <c r="Z92" s="40">
        <f>(AC92-J92*carot!$B$2-spettri!K92*carot!$C$2-spettri!L92*carot!$D$2)</f>
        <v>-321706.05162608187</v>
      </c>
      <c r="AA92" s="40">
        <f>spettri!H92*chl!$B$2+spettri!I92*chl!$C$2+spettri!J92*carot!$B$2+spettri!K92*carot!$C$2+spettri!L92*carot!$D$2+M92*carot!$E$2+N92*carot!$F$2+spettri!AE92*chl!$D$2</f>
        <v>552943.24488917261</v>
      </c>
      <c r="AB92" s="40">
        <v>0.13668205587499999</v>
      </c>
      <c r="AC92" s="88">
        <f>(G92-spettri!H92*chl!$B$2-spettri!I92*chl!$C$2-spettri!AE92*chl!$D$2)</f>
        <v>-231744.16338567971</v>
      </c>
      <c r="AE92" s="125">
        <v>47751.250339999999</v>
      </c>
      <c r="AF92">
        <f t="shared" si="17"/>
        <v>29691.766899999999</v>
      </c>
    </row>
    <row r="93" spans="1:32" x14ac:dyDescent="0.25">
      <c r="A93">
        <v>0.226295715259</v>
      </c>
      <c r="C93" s="85"/>
      <c r="D93" s="51">
        <v>359.10000000000201</v>
      </c>
      <c r="E93" s="85">
        <v>0.133323064134</v>
      </c>
      <c r="F93" s="40">
        <v>386.39999999999799</v>
      </c>
      <c r="G93" s="40">
        <v>226295.71525899999</v>
      </c>
      <c r="H93" s="86">
        <v>62182.180080224971</v>
      </c>
      <c r="I93" s="87">
        <v>18545.445810000001</v>
      </c>
      <c r="J93" s="26">
        <v>35147</v>
      </c>
      <c r="K93" s="27">
        <v>34619</v>
      </c>
      <c r="L93" s="28">
        <v>27580</v>
      </c>
      <c r="M93" s="29">
        <v>26749.106380000001</v>
      </c>
      <c r="N93" s="30">
        <v>34664.615919999997</v>
      </c>
      <c r="O93" s="86">
        <f t="shared" si="19"/>
        <v>651.59999999998297</v>
      </c>
      <c r="P93" s="51">
        <f t="shared" si="19"/>
        <v>54812.261919000004</v>
      </c>
      <c r="Q93" s="51">
        <f t="shared" si="19"/>
        <v>15070.947091576458</v>
      </c>
      <c r="R93" s="51">
        <f t="shared" si="18"/>
        <v>40567.449289999997</v>
      </c>
      <c r="S93" s="28">
        <f t="shared" si="16"/>
        <v>396.39999999999702</v>
      </c>
      <c r="T93" s="40">
        <f t="shared" si="10"/>
        <v>45787</v>
      </c>
      <c r="U93" s="40">
        <f t="shared" si="11"/>
        <v>50995</v>
      </c>
      <c r="V93" s="40">
        <f t="shared" si="12"/>
        <v>43914</v>
      </c>
      <c r="W93" s="40">
        <f t="shared" si="13"/>
        <v>40089.425089999997</v>
      </c>
      <c r="X93" s="40">
        <f t="shared" si="14"/>
        <v>49435.373639999998</v>
      </c>
      <c r="Y93" s="40">
        <f t="shared" si="15"/>
        <v>-193219.12335881247</v>
      </c>
      <c r="Z93" s="40">
        <f>(AC93-J93*carot!$B$2-spettri!K93*carot!$C$2-spettri!L93*carot!$D$2)</f>
        <v>-321192.79037246288</v>
      </c>
      <c r="AA93" s="40">
        <f>spettri!H93*chl!$B$2+spettri!I93*chl!$C$2+spettri!J93*carot!$B$2+spettri!K93*carot!$C$2+spettri!L93*carot!$D$2+M93*carot!$E$2+N93*carot!$F$2+spettri!AE93*chl!$D$2</f>
        <v>553600.33131839032</v>
      </c>
      <c r="AB93" s="40">
        <v>0.13678866625</v>
      </c>
      <c r="AC93" s="88">
        <f>(G93-spettri!H93*chl!$B$2-spettri!I93*chl!$C$2-spettri!AE93*chl!$D$2)</f>
        <v>-229394.07977122258</v>
      </c>
      <c r="AE93" s="125">
        <v>47711.889170000002</v>
      </c>
      <c r="AF93">
        <f t="shared" si="17"/>
        <v>31102.241030000001</v>
      </c>
    </row>
    <row r="94" spans="1:32" x14ac:dyDescent="0.25">
      <c r="A94">
        <v>0.22778575685900002</v>
      </c>
      <c r="C94" s="85"/>
      <c r="D94" s="51">
        <v>359.20000000000198</v>
      </c>
      <c r="E94" s="85">
        <v>0.133501997259</v>
      </c>
      <c r="F94" s="40">
        <v>386.79999999999802</v>
      </c>
      <c r="G94" s="40">
        <v>227785.75685900002</v>
      </c>
      <c r="H94" s="86">
        <v>62559.942170297196</v>
      </c>
      <c r="I94" s="87">
        <v>18225.244299999998</v>
      </c>
      <c r="J94" s="26">
        <v>35821</v>
      </c>
      <c r="K94" s="27">
        <v>35411</v>
      </c>
      <c r="L94" s="28">
        <v>28121</v>
      </c>
      <c r="M94" s="29">
        <v>27167.439149999998</v>
      </c>
      <c r="N94" s="30">
        <v>35123.319179999999</v>
      </c>
      <c r="O94" s="86">
        <f t="shared" si="19"/>
        <v>651.99999999998295</v>
      </c>
      <c r="P94" s="51">
        <f t="shared" si="19"/>
        <v>55399.386298999998</v>
      </c>
      <c r="Q94" s="51">
        <f t="shared" si="19"/>
        <v>15210.724256850061</v>
      </c>
      <c r="R94" s="51">
        <f t="shared" si="18"/>
        <v>39538.473890000001</v>
      </c>
      <c r="S94" s="28">
        <f t="shared" si="16"/>
        <v>396.799999999997</v>
      </c>
      <c r="T94" s="40">
        <f t="shared" si="10"/>
        <v>46018</v>
      </c>
      <c r="U94" s="40">
        <f t="shared" si="11"/>
        <v>51285</v>
      </c>
      <c r="V94" s="40">
        <f t="shared" si="12"/>
        <v>44470</v>
      </c>
      <c r="W94" s="40">
        <f t="shared" si="13"/>
        <v>40699.891159999999</v>
      </c>
      <c r="X94" s="40">
        <f t="shared" si="14"/>
        <v>50052.957369999996</v>
      </c>
      <c r="Y94" s="40">
        <f t="shared" si="15"/>
        <v>-195289.24940590124</v>
      </c>
      <c r="Z94" s="40">
        <f>(AC94-J94*carot!$B$2-spettri!K94*carot!$C$2-spettri!L94*carot!$D$2)</f>
        <v>-320229.21506140952</v>
      </c>
      <c r="AA94" s="40">
        <f>spettri!H94*chl!$B$2+spettri!I94*chl!$C$2+spettri!J94*carot!$B$2+spettri!K94*carot!$C$2+spettri!L94*carot!$D$2+M94*carot!$E$2+N94*carot!$F$2+spettri!AE94*chl!$D$2</f>
        <v>554222.381247891</v>
      </c>
      <c r="AB94" s="40">
        <v>0.13689527662500001</v>
      </c>
      <c r="AC94" s="88">
        <f>(G94-spettri!H94*chl!$B$2-spettri!I94*chl!$C$2-spettri!AE94*chl!$D$2)</f>
        <v>-226643.09287596421</v>
      </c>
      <c r="AE94" s="125">
        <v>47674.832060000001</v>
      </c>
      <c r="AF94">
        <f t="shared" si="17"/>
        <v>32577.037079999998</v>
      </c>
    </row>
    <row r="95" spans="1:32" x14ac:dyDescent="0.25">
      <c r="A95">
        <v>0.22907697235900001</v>
      </c>
      <c r="C95" s="85"/>
      <c r="D95" s="51">
        <v>359.300000000002</v>
      </c>
      <c r="E95" s="85">
        <v>0.13380893510899999</v>
      </c>
      <c r="F95" s="40">
        <v>387.199999999998</v>
      </c>
      <c r="G95" s="40">
        <v>229076.97235900001</v>
      </c>
      <c r="H95" s="86">
        <v>62947.457058266256</v>
      </c>
      <c r="I95" s="87">
        <v>17902.8069</v>
      </c>
      <c r="J95" s="26">
        <v>36505</v>
      </c>
      <c r="K95" s="27">
        <v>36240</v>
      </c>
      <c r="L95" s="28">
        <v>28712</v>
      </c>
      <c r="M95" s="29">
        <v>27570.782800000001</v>
      </c>
      <c r="N95" s="30">
        <v>35640.96198</v>
      </c>
      <c r="O95" s="86">
        <f t="shared" si="19"/>
        <v>652.39999999998304</v>
      </c>
      <c r="P95" s="51">
        <f t="shared" si="19"/>
        <v>56183.619508999996</v>
      </c>
      <c r="Q95" s="51">
        <f t="shared" si="19"/>
        <v>15338.876198862246</v>
      </c>
      <c r="R95" s="51">
        <f t="shared" si="18"/>
        <v>38463.957150000002</v>
      </c>
      <c r="S95" s="28">
        <f t="shared" si="16"/>
        <v>397.19999999999698</v>
      </c>
      <c r="T95" s="40">
        <f t="shared" si="10"/>
        <v>46260</v>
      </c>
      <c r="U95" s="40">
        <f t="shared" si="11"/>
        <v>51508</v>
      </c>
      <c r="V95" s="40">
        <f t="shared" si="12"/>
        <v>45024</v>
      </c>
      <c r="W95" s="40">
        <f t="shared" si="13"/>
        <v>41329.434289999997</v>
      </c>
      <c r="X95" s="40">
        <f t="shared" si="14"/>
        <v>50647.477800000001</v>
      </c>
      <c r="Y95" s="40">
        <f t="shared" si="15"/>
        <v>-197567.26102487554</v>
      </c>
      <c r="Z95" s="40">
        <f>(AC95-J95*carot!$B$2-spettri!K95*carot!$C$2-spettri!L95*carot!$D$2)</f>
        <v>-319584.86042045453</v>
      </c>
      <c r="AA95" s="40">
        <f>spettri!H95*chl!$B$2+spettri!I95*chl!$C$2+spettri!J95*carot!$B$2+spettri!K95*carot!$C$2+spettri!L95*carot!$D$2+M95*carot!$E$2+N95*carot!$F$2+spettri!AE95*chl!$D$2</f>
        <v>554961.40092696191</v>
      </c>
      <c r="AB95" s="40">
        <v>0.13700188699999999</v>
      </c>
      <c r="AC95" s="88">
        <f>(G95-spettri!H95*chl!$B$2-spettri!I95*chl!$C$2-spettri!AE95*chl!$D$2)</f>
        <v>-224097.19995756244</v>
      </c>
      <c r="AE95" s="125">
        <v>47639.311000000002</v>
      </c>
      <c r="AF95">
        <f t="shared" si="17"/>
        <v>34115.003019999996</v>
      </c>
    </row>
    <row r="96" spans="1:32" x14ac:dyDescent="0.25">
      <c r="A96">
        <v>0.23057881565900001</v>
      </c>
      <c r="C96" s="85"/>
      <c r="D96" s="51">
        <v>359.40000000000202</v>
      </c>
      <c r="E96" s="85">
        <v>0.13411587295900002</v>
      </c>
      <c r="F96" s="40">
        <v>387.59999999999798</v>
      </c>
      <c r="G96" s="40">
        <v>230578.81565900001</v>
      </c>
      <c r="H96" s="86">
        <v>63360.055557697189</v>
      </c>
      <c r="I96" s="87">
        <v>17574.250250000001</v>
      </c>
      <c r="J96" s="26">
        <v>37224</v>
      </c>
      <c r="K96" s="27">
        <v>37089</v>
      </c>
      <c r="L96" s="28">
        <v>29287</v>
      </c>
      <c r="M96" s="29">
        <v>27955.04939</v>
      </c>
      <c r="N96" s="30">
        <v>36161.167359999999</v>
      </c>
      <c r="O96" s="86">
        <f t="shared" si="19"/>
        <v>652.79999999998302</v>
      </c>
      <c r="P96" s="51">
        <f t="shared" si="19"/>
        <v>57146.372359000001</v>
      </c>
      <c r="Q96" s="51">
        <f t="shared" si="19"/>
        <v>15474.901410429404</v>
      </c>
      <c r="R96" s="51">
        <f t="shared" si="18"/>
        <v>37349.19457</v>
      </c>
      <c r="S96" s="28">
        <f t="shared" si="16"/>
        <v>397.59999999999701</v>
      </c>
      <c r="T96" s="40">
        <f t="shared" si="10"/>
        <v>46558</v>
      </c>
      <c r="U96" s="40">
        <f t="shared" si="11"/>
        <v>51751</v>
      </c>
      <c r="V96" s="40">
        <f t="shared" si="12"/>
        <v>45579</v>
      </c>
      <c r="W96" s="40">
        <f t="shared" si="13"/>
        <v>41972.603889999999</v>
      </c>
      <c r="X96" s="40">
        <f t="shared" si="14"/>
        <v>51218.934939999999</v>
      </c>
      <c r="Y96" s="40">
        <f t="shared" si="15"/>
        <v>-200563.90979569705</v>
      </c>
      <c r="Z96" s="40">
        <f>(AC96-J96*carot!$B$2-spettri!K96*carot!$C$2-spettri!L96*carot!$D$2)</f>
        <v>-318738.39088282961</v>
      </c>
      <c r="AA96" s="40">
        <f>spettri!H96*chl!$B$2+spettri!I96*chl!$C$2+spettri!J96*carot!$B$2+spettri!K96*carot!$C$2+spettri!L96*carot!$D$2+M96*carot!$E$2+N96*carot!$F$2+spettri!AE96*chl!$D$2</f>
        <v>555704.57464728795</v>
      </c>
      <c r="AB96" s="40">
        <v>0.137210927925</v>
      </c>
      <c r="AC96" s="88">
        <f>(G96-spettri!H96*chl!$B$2-spettri!I96*chl!$C$2-spettri!AE96*chl!$D$2)</f>
        <v>-221348.32839246155</v>
      </c>
      <c r="AE96" s="125">
        <v>47606.862029999997</v>
      </c>
      <c r="AF96">
        <f t="shared" si="17"/>
        <v>35714.218789999999</v>
      </c>
    </row>
    <row r="97" spans="1:32" x14ac:dyDescent="0.25">
      <c r="A97">
        <v>0.23173851345900001</v>
      </c>
      <c r="C97" s="85"/>
      <c r="D97" s="51">
        <v>359.50000000000199</v>
      </c>
      <c r="E97" s="85">
        <v>0.13442281080900001</v>
      </c>
      <c r="F97" s="40">
        <v>387.99999999999801</v>
      </c>
      <c r="G97" s="40">
        <v>231738.51345900001</v>
      </c>
      <c r="H97" s="86">
        <v>63807.451180432006</v>
      </c>
      <c r="I97" s="87">
        <v>17243.10469</v>
      </c>
      <c r="J97" s="26">
        <v>37794</v>
      </c>
      <c r="K97" s="27">
        <v>37916</v>
      </c>
      <c r="L97" s="28">
        <v>29892</v>
      </c>
      <c r="M97" s="29">
        <v>28403.360400000001</v>
      </c>
      <c r="N97" s="30">
        <v>36735.187089999999</v>
      </c>
      <c r="O97" s="86">
        <f t="shared" si="19"/>
        <v>653.19999999998299</v>
      </c>
      <c r="P97" s="51">
        <f t="shared" si="19"/>
        <v>57917.988018999997</v>
      </c>
      <c r="Q97" s="51">
        <f t="shared" si="19"/>
        <v>15616.747965895749</v>
      </c>
      <c r="R97" s="51">
        <f t="shared" si="18"/>
        <v>36199.952369999999</v>
      </c>
      <c r="S97" s="28">
        <f t="shared" si="16"/>
        <v>397.99999999999699</v>
      </c>
      <c r="T97" s="40">
        <f t="shared" si="10"/>
        <v>46868</v>
      </c>
      <c r="U97" s="40">
        <f t="shared" si="11"/>
        <v>51978</v>
      </c>
      <c r="V97" s="40">
        <f t="shared" si="12"/>
        <v>46083</v>
      </c>
      <c r="W97" s="40">
        <f t="shared" si="13"/>
        <v>42591.927170000003</v>
      </c>
      <c r="X97" s="40">
        <f t="shared" si="14"/>
        <v>51728.889969999997</v>
      </c>
      <c r="Y97" s="40">
        <f t="shared" si="15"/>
        <v>-204097.80709506082</v>
      </c>
      <c r="Z97" s="40">
        <f>(AC97-J97*carot!$B$2-spettri!K97*carot!$C$2-spettri!L97*carot!$D$2)</f>
        <v>-318133.11712518218</v>
      </c>
      <c r="AA97" s="40">
        <f>spettri!H97*chl!$B$2+spettri!I97*chl!$C$2+spettri!J97*carot!$B$2+spettri!K97*carot!$C$2+spettri!L97*carot!$D$2+M97*carot!$E$2+N97*carot!$F$2+spettri!AE97*chl!$D$2</f>
        <v>556361.43197125103</v>
      </c>
      <c r="AB97" s="40">
        <v>0.13741996884999999</v>
      </c>
      <c r="AC97" s="88">
        <f>(G97-spettri!H97*chl!$B$2-spettri!I97*chl!$C$2-spettri!AE97*chl!$D$2)</f>
        <v>-218922.63623380795</v>
      </c>
      <c r="AE97" s="125">
        <v>47573.069020000003</v>
      </c>
      <c r="AF97">
        <f t="shared" si="17"/>
        <v>37376.41244</v>
      </c>
    </row>
    <row r="98" spans="1:32" x14ac:dyDescent="0.25">
      <c r="A98">
        <v>0.233164465159</v>
      </c>
      <c r="C98" s="85"/>
      <c r="D98" s="51">
        <v>359.60000000000201</v>
      </c>
      <c r="E98" s="85">
        <v>0.134729748659</v>
      </c>
      <c r="F98" s="40">
        <v>388.39999999999799</v>
      </c>
      <c r="G98" s="40">
        <v>233164.46515899998</v>
      </c>
      <c r="H98" s="86">
        <v>64217.035890257372</v>
      </c>
      <c r="I98" s="87">
        <v>16915.254110000002</v>
      </c>
      <c r="J98" s="26">
        <v>38456</v>
      </c>
      <c r="K98" s="27">
        <v>38753</v>
      </c>
      <c r="L98" s="28">
        <v>30517</v>
      </c>
      <c r="M98" s="29">
        <v>28831.91303</v>
      </c>
      <c r="N98" s="30">
        <v>37322.019760000003</v>
      </c>
      <c r="O98" s="86">
        <f t="shared" si="19"/>
        <v>653.59999999998297</v>
      </c>
      <c r="P98" s="51">
        <f t="shared" si="19"/>
        <v>58709.511619000004</v>
      </c>
      <c r="Q98" s="51">
        <f t="shared" si="19"/>
        <v>15760.501326601314</v>
      </c>
      <c r="R98" s="51">
        <f t="shared" si="18"/>
        <v>35024.114979999998</v>
      </c>
      <c r="S98" s="28">
        <f t="shared" si="16"/>
        <v>398.39999999999702</v>
      </c>
      <c r="T98" s="40">
        <f t="shared" si="10"/>
        <v>47218</v>
      </c>
      <c r="U98" s="40">
        <f t="shared" si="11"/>
        <v>52205</v>
      </c>
      <c r="V98" s="40">
        <f t="shared" si="12"/>
        <v>46587</v>
      </c>
      <c r="W98" s="40">
        <f t="shared" si="13"/>
        <v>43198.986620000003</v>
      </c>
      <c r="X98" s="40">
        <f t="shared" si="14"/>
        <v>52305.472289999998</v>
      </c>
      <c r="Y98" s="40">
        <f t="shared" si="15"/>
        <v>-207872.22108870686</v>
      </c>
      <c r="Z98" s="40">
        <f>(AC98-J98*carot!$B$2-spettri!K98*carot!$C$2-spettri!L98*carot!$D$2)</f>
        <v>-317385.87814244273</v>
      </c>
      <c r="AA98" s="40">
        <f>spettri!H98*chl!$B$2+spettri!I98*chl!$C$2+spettri!J98*carot!$B$2+spettri!K98*carot!$C$2+spettri!L98*carot!$D$2+M98*carot!$E$2+N98*carot!$F$2+spettri!AE98*chl!$D$2</f>
        <v>557138.06343521748</v>
      </c>
      <c r="AB98" s="40">
        <v>0.13762900977499998</v>
      </c>
      <c r="AC98" s="88">
        <f>(G98-spettri!H98*chl!$B$2-spettri!I98*chl!$C$2-spettri!AE98*chl!$D$2)</f>
        <v>-216224.33873513684</v>
      </c>
      <c r="AE98" s="125">
        <v>47537.355949999997</v>
      </c>
      <c r="AF98">
        <f t="shared" si="17"/>
        <v>39100.623939999998</v>
      </c>
    </row>
    <row r="99" spans="1:32" x14ac:dyDescent="0.25">
      <c r="A99">
        <v>0.23458719825900001</v>
      </c>
      <c r="C99" s="85"/>
      <c r="D99" s="51">
        <v>359.70000000000198</v>
      </c>
      <c r="E99" s="85">
        <v>0.13509824320899999</v>
      </c>
      <c r="F99" s="40">
        <v>388.79999999999802</v>
      </c>
      <c r="G99" s="40">
        <v>234587.19825900003</v>
      </c>
      <c r="H99" s="86">
        <v>64621.82604281036</v>
      </c>
      <c r="I99" s="87">
        <v>16591.05155</v>
      </c>
      <c r="J99" s="26">
        <v>39051</v>
      </c>
      <c r="K99" s="27">
        <v>39582</v>
      </c>
      <c r="L99" s="28">
        <v>31164</v>
      </c>
      <c r="M99" s="29">
        <v>29318.37818</v>
      </c>
      <c r="N99" s="30">
        <v>37875.538789999999</v>
      </c>
      <c r="O99" s="86">
        <f t="shared" si="19"/>
        <v>653.99999999998295</v>
      </c>
      <c r="P99" s="51">
        <f t="shared" si="19"/>
        <v>59810.252948999994</v>
      </c>
      <c r="Q99" s="51">
        <f t="shared" si="19"/>
        <v>15897.882851683233</v>
      </c>
      <c r="R99" s="51">
        <f t="shared" si="18"/>
        <v>33826.62485</v>
      </c>
      <c r="S99" s="28">
        <f t="shared" si="16"/>
        <v>398.799999999997</v>
      </c>
      <c r="T99" s="40">
        <f t="shared" si="10"/>
        <v>47579</v>
      </c>
      <c r="U99" s="40">
        <f t="shared" si="11"/>
        <v>52432</v>
      </c>
      <c r="V99" s="40">
        <f t="shared" si="12"/>
        <v>47060</v>
      </c>
      <c r="W99" s="40">
        <f t="shared" si="13"/>
        <v>43792.419589999998</v>
      </c>
      <c r="X99" s="40">
        <f t="shared" si="14"/>
        <v>52905.117899999997</v>
      </c>
      <c r="Y99" s="40">
        <f t="shared" si="15"/>
        <v>-212085.46615751041</v>
      </c>
      <c r="Z99" s="40">
        <f>(AC99-J99*carot!$B$2-spettri!K99*carot!$C$2-spettri!L99*carot!$D$2)</f>
        <v>-316610.95415123046</v>
      </c>
      <c r="AA99" s="40">
        <f>spettri!H99*chl!$B$2+spettri!I99*chl!$C$2+spettri!J99*carot!$B$2+spettri!K99*carot!$C$2+spettri!L99*carot!$D$2+M99*carot!$E$2+N99*carot!$F$2+spettri!AE99*chl!$D$2</f>
        <v>557897.02355433535</v>
      </c>
      <c r="AB99" s="40">
        <v>0.13783805069999999</v>
      </c>
      <c r="AC99" s="88">
        <f>(G99-spettri!H99*chl!$B$2-spettri!I99*chl!$C$2-spettri!AE99*chl!$D$2)</f>
        <v>-213517.50573587345</v>
      </c>
      <c r="AE99" s="125">
        <v>47498.9548</v>
      </c>
      <c r="AF99">
        <f t="shared" si="17"/>
        <v>40885.701269999998</v>
      </c>
    </row>
    <row r="100" spans="1:32" x14ac:dyDescent="0.25">
      <c r="A100">
        <v>0.23591259685900001</v>
      </c>
      <c r="C100" s="85"/>
      <c r="D100" s="51">
        <v>359.800000000002</v>
      </c>
      <c r="E100" s="85">
        <v>0.13546673775900001</v>
      </c>
      <c r="F100" s="40">
        <v>389.199999999998</v>
      </c>
      <c r="G100" s="40">
        <v>235912.59685900001</v>
      </c>
      <c r="H100" s="86">
        <v>65036.833820881657</v>
      </c>
      <c r="I100" s="87">
        <v>16273.32127</v>
      </c>
      <c r="J100" s="26">
        <v>39640</v>
      </c>
      <c r="K100" s="27">
        <v>40405</v>
      </c>
      <c r="L100" s="28">
        <v>31794</v>
      </c>
      <c r="M100" s="29">
        <v>29779.63435</v>
      </c>
      <c r="N100" s="30">
        <v>38400.869339999997</v>
      </c>
      <c r="O100" s="86">
        <f t="shared" si="19"/>
        <v>654.39999999998304</v>
      </c>
      <c r="P100" s="51">
        <f t="shared" si="19"/>
        <v>60592.876838999997</v>
      </c>
      <c r="Q100" s="51">
        <f t="shared" si="19"/>
        <v>16023.403455481328</v>
      </c>
      <c r="R100" s="51">
        <f t="shared" si="18"/>
        <v>32611.24768</v>
      </c>
      <c r="S100" s="28">
        <f t="shared" si="16"/>
        <v>399.19999999999698</v>
      </c>
      <c r="T100" s="40">
        <f t="shared" si="10"/>
        <v>47956</v>
      </c>
      <c r="U100" s="40">
        <f t="shared" si="11"/>
        <v>52650</v>
      </c>
      <c r="V100" s="40">
        <f t="shared" si="12"/>
        <v>47528</v>
      </c>
      <c r="W100" s="40">
        <f t="shared" si="13"/>
        <v>44426.731979999997</v>
      </c>
      <c r="X100" s="40">
        <f t="shared" si="14"/>
        <v>53489.387990000003</v>
      </c>
      <c r="Y100" s="40">
        <f t="shared" si="15"/>
        <v>-217046.92715317733</v>
      </c>
      <c r="Z100" s="40">
        <f>(AC100-J100*carot!$B$2-spettri!K100*carot!$C$2-spettri!L100*carot!$D$2)</f>
        <v>-315914.56598637888</v>
      </c>
      <c r="AA100" s="40">
        <f>spettri!H100*chl!$B$2+spettri!I100*chl!$C$2+spettri!J100*carot!$B$2+spettri!K100*carot!$C$2+spettri!L100*carot!$D$2+M100*carot!$E$2+N100*carot!$F$2+spettri!AE100*chl!$D$2</f>
        <v>558631.42507313378</v>
      </c>
      <c r="AB100" s="40">
        <v>0.137967817475</v>
      </c>
      <c r="AC100" s="88">
        <f>(G100-spettri!H100*chl!$B$2-spettri!I100*chl!$C$2-spettri!AE100*chl!$D$2)</f>
        <v>-210930.42947763257</v>
      </c>
      <c r="AE100" s="125">
        <v>47460.937669999999</v>
      </c>
      <c r="AF100">
        <f t="shared" si="17"/>
        <v>42728.572310000003</v>
      </c>
    </row>
    <row r="101" spans="1:32" x14ac:dyDescent="0.25">
      <c r="A101">
        <v>0.237104987859</v>
      </c>
      <c r="C101" s="85"/>
      <c r="D101" s="51">
        <v>359.90000000000202</v>
      </c>
      <c r="E101" s="85">
        <v>0.13583523230900002</v>
      </c>
      <c r="F101" s="40">
        <v>389.59999999999798</v>
      </c>
      <c r="G101" s="40">
        <v>237104.98785899999</v>
      </c>
      <c r="H101" s="86">
        <v>65449.486877768628</v>
      </c>
      <c r="I101" s="87">
        <v>15963.828439999999</v>
      </c>
      <c r="J101" s="26">
        <v>40210</v>
      </c>
      <c r="K101" s="27">
        <v>41253</v>
      </c>
      <c r="L101" s="28">
        <v>32472</v>
      </c>
      <c r="M101" s="29">
        <v>30253.83567</v>
      </c>
      <c r="N101" s="30">
        <v>38990.264600000002</v>
      </c>
      <c r="O101" s="86">
        <f t="shared" si="19"/>
        <v>654.79999999998302</v>
      </c>
      <c r="P101" s="51">
        <f t="shared" si="19"/>
        <v>61201.265168999998</v>
      </c>
      <c r="Q101" s="51">
        <f t="shared" si="19"/>
        <v>16155.772735343366</v>
      </c>
      <c r="R101" s="51">
        <f t="shared" si="18"/>
        <v>31387.750749999999</v>
      </c>
      <c r="S101" s="28">
        <f t="shared" si="16"/>
        <v>399.59999999999701</v>
      </c>
      <c r="T101" s="40">
        <f t="shared" si="10"/>
        <v>48398</v>
      </c>
      <c r="U101" s="40">
        <f t="shared" si="11"/>
        <v>52906</v>
      </c>
      <c r="V101" s="40">
        <f t="shared" si="12"/>
        <v>47992</v>
      </c>
      <c r="W101" s="40">
        <f t="shared" si="13"/>
        <v>45011.30775</v>
      </c>
      <c r="X101" s="40">
        <f t="shared" si="14"/>
        <v>53966.029369999997</v>
      </c>
      <c r="Y101" s="40">
        <f t="shared" si="15"/>
        <v>-221903.76993628405</v>
      </c>
      <c r="Z101" s="40">
        <f>(AC101-J101*carot!$B$2-spettri!K101*carot!$C$2-spettri!L101*carot!$D$2)</f>
        <v>-315470.28306922968</v>
      </c>
      <c r="AA101" s="40">
        <f>spettri!H101*chl!$B$2+spettri!I101*chl!$C$2+spettri!J101*carot!$B$2+spettri!K101*carot!$C$2+spettri!L101*carot!$D$2+M101*carot!$E$2+N101*carot!$F$2+spettri!AE101*chl!$D$2</f>
        <v>559487.88203938957</v>
      </c>
      <c r="AB101" s="40">
        <v>0.13809758425000002</v>
      </c>
      <c r="AC101" s="88">
        <f>(G101-spettri!H101*chl!$B$2-spettri!I101*chl!$C$2-spettri!AE101*chl!$D$2)</f>
        <v>-208513.69330419641</v>
      </c>
      <c r="AE101" s="125">
        <v>47424.456579999998</v>
      </c>
      <c r="AF101">
        <f t="shared" si="17"/>
        <v>44615.604679999997</v>
      </c>
    </row>
    <row r="102" spans="1:32" x14ac:dyDescent="0.25">
      <c r="A102">
        <v>0.23869659575900001</v>
      </c>
      <c r="C102" s="85"/>
      <c r="D102" s="51">
        <v>360.00000000000199</v>
      </c>
      <c r="E102" s="85">
        <v>0.13620372685900001</v>
      </c>
      <c r="F102" s="40">
        <v>389.99999999999801</v>
      </c>
      <c r="G102" s="40">
        <v>238696.59575900002</v>
      </c>
      <c r="H102" s="86">
        <v>65875.720523356184</v>
      </c>
      <c r="I102" s="87">
        <v>15660.33718</v>
      </c>
      <c r="J102" s="26">
        <v>40714</v>
      </c>
      <c r="K102" s="27">
        <v>42063</v>
      </c>
      <c r="L102" s="28">
        <v>33132</v>
      </c>
      <c r="M102" s="29">
        <v>30708.278600000001</v>
      </c>
      <c r="N102" s="30">
        <v>39571.972099999999</v>
      </c>
      <c r="O102" s="86">
        <f t="shared" si="19"/>
        <v>655.19999999998299</v>
      </c>
      <c r="P102" s="51">
        <f t="shared" si="19"/>
        <v>62232.254159000004</v>
      </c>
      <c r="Q102" s="51">
        <f t="shared" si="19"/>
        <v>16294.020091389748</v>
      </c>
      <c r="R102" s="51">
        <f t="shared" si="18"/>
        <v>30164.72452</v>
      </c>
      <c r="S102" s="28">
        <f t="shared" si="16"/>
        <v>399.99999999999699</v>
      </c>
      <c r="T102" s="40">
        <f t="shared" si="10"/>
        <v>48933</v>
      </c>
      <c r="U102" s="40">
        <f t="shared" si="11"/>
        <v>53140</v>
      </c>
      <c r="V102" s="40">
        <f t="shared" si="12"/>
        <v>48457</v>
      </c>
      <c r="W102" s="40">
        <f t="shared" si="13"/>
        <v>45620.411169999999</v>
      </c>
      <c r="X102" s="40">
        <f t="shared" si="14"/>
        <v>54452.921110000003</v>
      </c>
      <c r="Y102" s="40">
        <f t="shared" si="15"/>
        <v>-227280.19854147121</v>
      </c>
      <c r="Z102" s="40">
        <f>(AC102-J102*carot!$B$2-spettri!K102*carot!$C$2-spettri!L102*carot!$D$2)</f>
        <v>-314579.91339596617</v>
      </c>
      <c r="AA102" s="40">
        <f>spettri!H102*chl!$B$2+spettri!I102*chl!$C$2+spettri!J102*carot!$B$2+spettri!K102*carot!$C$2+spettri!L102*carot!$D$2+M102*carot!$E$2+N102*carot!$F$2+spettri!AE102*chl!$D$2</f>
        <v>560292.95461234148</v>
      </c>
      <c r="AB102" s="40">
        <v>0.138227351025</v>
      </c>
      <c r="AC102" s="88">
        <f>(G102-spettri!H102*chl!$B$2-spettri!I102*chl!$C$2-spettri!AE102*chl!$D$2)</f>
        <v>-205752.6278193538</v>
      </c>
      <c r="AE102" s="125">
        <v>47392.391620000002</v>
      </c>
      <c r="AF102">
        <f t="shared" si="17"/>
        <v>46533.357960000001</v>
      </c>
    </row>
    <row r="103" spans="1:32" x14ac:dyDescent="0.25">
      <c r="A103">
        <v>0.24019741085900001</v>
      </c>
      <c r="C103" s="85"/>
      <c r="D103" s="51">
        <v>360.10000000000201</v>
      </c>
      <c r="E103" s="85">
        <v>0.136467864834</v>
      </c>
      <c r="F103" s="40">
        <v>390.39999999999799</v>
      </c>
      <c r="G103" s="40">
        <v>240197.410859</v>
      </c>
      <c r="H103" s="86">
        <v>66302.425546681872</v>
      </c>
      <c r="I103" s="87">
        <v>15366.61318</v>
      </c>
      <c r="J103" s="26">
        <v>41187</v>
      </c>
      <c r="K103" s="27">
        <v>42844</v>
      </c>
      <c r="L103" s="28">
        <v>33817</v>
      </c>
      <c r="M103" s="29">
        <v>31246.52435</v>
      </c>
      <c r="N103" s="30">
        <v>40240.807589999997</v>
      </c>
      <c r="O103" s="86">
        <f t="shared" si="19"/>
        <v>655.59999999998297</v>
      </c>
      <c r="P103" s="51">
        <f t="shared" si="19"/>
        <v>63080.301598999991</v>
      </c>
      <c r="Q103" s="51">
        <f t="shared" si="19"/>
        <v>16407.522109776008</v>
      </c>
      <c r="R103" s="51">
        <f t="shared" si="18"/>
        <v>28946.170050000001</v>
      </c>
      <c r="S103" s="28">
        <f t="shared" si="16"/>
        <v>400.39999999999702</v>
      </c>
      <c r="T103" s="40">
        <f t="shared" si="10"/>
        <v>49465</v>
      </c>
      <c r="U103" s="40">
        <f t="shared" si="11"/>
        <v>53423</v>
      </c>
      <c r="V103" s="40">
        <f t="shared" si="12"/>
        <v>48906</v>
      </c>
      <c r="W103" s="40">
        <f t="shared" si="13"/>
        <v>46195.448400000001</v>
      </c>
      <c r="X103" s="40">
        <f t="shared" si="14"/>
        <v>55009.002719999997</v>
      </c>
      <c r="Y103" s="40">
        <f t="shared" si="15"/>
        <v>-233187.7965926305</v>
      </c>
      <c r="Z103" s="40">
        <f>(AC103-J103*carot!$B$2-spettri!K103*carot!$C$2-spettri!L103*carot!$D$2)</f>
        <v>-313876.03451993165</v>
      </c>
      <c r="AA103" s="40">
        <f>spettri!H103*chl!$B$2+spettri!I103*chl!$C$2+spettri!J103*carot!$B$2+spettri!K103*carot!$C$2+spettri!L103*carot!$D$2+M103*carot!$E$2+N103*carot!$F$2+spettri!AE103*chl!$D$2</f>
        <v>561212.87304565625</v>
      </c>
      <c r="AB103" s="40">
        <v>0.13835711780000001</v>
      </c>
      <c r="AC103" s="88">
        <f>(G103-spettri!H103*chl!$B$2-spettri!I103*chl!$C$2-spettri!AE103*chl!$D$2)</f>
        <v>-203156.47433063836</v>
      </c>
      <c r="AE103" s="125">
        <v>47365.702819999999</v>
      </c>
      <c r="AF103">
        <f t="shared" si="17"/>
        <v>48473.57591</v>
      </c>
    </row>
    <row r="104" spans="1:32" x14ac:dyDescent="0.25">
      <c r="A104">
        <v>0.241232937259</v>
      </c>
      <c r="C104" s="85"/>
      <c r="D104" s="51">
        <v>360.20000000000198</v>
      </c>
      <c r="E104" s="85">
        <v>0.136732002809</v>
      </c>
      <c r="F104" s="40">
        <v>390.79999999999802</v>
      </c>
      <c r="G104" s="40">
        <v>241232.937259</v>
      </c>
      <c r="H104" s="86">
        <v>66699.269865810289</v>
      </c>
      <c r="I104" s="87">
        <v>15080.655930000001</v>
      </c>
      <c r="J104" s="26">
        <v>41686</v>
      </c>
      <c r="K104" s="27">
        <v>43641</v>
      </c>
      <c r="L104" s="28">
        <v>34525</v>
      </c>
      <c r="M104" s="29">
        <v>31789.539359999999</v>
      </c>
      <c r="N104" s="30">
        <v>40848.14097</v>
      </c>
      <c r="O104" s="86">
        <f t="shared" si="19"/>
        <v>655.99999999998295</v>
      </c>
      <c r="P104" s="51">
        <f t="shared" si="19"/>
        <v>63771.901738999994</v>
      </c>
      <c r="Q104" s="51">
        <f t="shared" si="19"/>
        <v>16531.438707524765</v>
      </c>
      <c r="R104" s="51">
        <f t="shared" si="18"/>
        <v>27735.617679999999</v>
      </c>
      <c r="S104" s="28">
        <f t="shared" si="16"/>
        <v>400.799999999997</v>
      </c>
      <c r="T104" s="40">
        <f t="shared" si="10"/>
        <v>50097</v>
      </c>
      <c r="U104" s="40">
        <f t="shared" si="11"/>
        <v>53744</v>
      </c>
      <c r="V104" s="40">
        <f t="shared" si="12"/>
        <v>49333</v>
      </c>
      <c r="W104" s="40">
        <f t="shared" si="13"/>
        <v>46824.991529999999</v>
      </c>
      <c r="X104" s="40">
        <f t="shared" si="14"/>
        <v>55493.331870000002</v>
      </c>
      <c r="Y104" s="40">
        <f t="shared" si="15"/>
        <v>-239382.60007196403</v>
      </c>
      <c r="Z104" s="40">
        <f>(AC104-J104*carot!$B$2-spettri!K104*carot!$C$2-spettri!L104*carot!$D$2)</f>
        <v>-313827.17195281206</v>
      </c>
      <c r="AA104" s="40">
        <f>spettri!H104*chl!$B$2+spettri!I104*chl!$C$2+spettri!J104*carot!$B$2+spettri!K104*carot!$C$2+spettri!L104*carot!$D$2+M104*carot!$E$2+N104*carot!$F$2+spettri!AE104*chl!$D$2</f>
        <v>562323.60880226211</v>
      </c>
      <c r="AB104" s="40">
        <v>0.13848925384999999</v>
      </c>
      <c r="AC104" s="88">
        <f>(G104-spettri!H104*chl!$B$2-spettri!I104*chl!$C$2-spettri!AE104*chl!$D$2)</f>
        <v>-201142.1688537492</v>
      </c>
      <c r="AE104" s="125">
        <v>47350.15036</v>
      </c>
      <c r="AF104">
        <f t="shared" si="17"/>
        <v>50429.346339999996</v>
      </c>
    </row>
    <row r="105" spans="1:32" x14ac:dyDescent="0.25">
      <c r="A105">
        <v>0.24279827445900001</v>
      </c>
      <c r="C105" s="85"/>
      <c r="D105" s="51">
        <v>360.300000000002</v>
      </c>
      <c r="E105" s="85">
        <v>0.13699614078400002</v>
      </c>
      <c r="F105" s="40">
        <v>391.199999999998</v>
      </c>
      <c r="G105" s="40">
        <v>242798.27445900001</v>
      </c>
      <c r="H105" s="86">
        <v>67108.280625779473</v>
      </c>
      <c r="I105" s="87">
        <v>14805.17201</v>
      </c>
      <c r="J105" s="26">
        <v>42050</v>
      </c>
      <c r="K105" s="27">
        <v>44368</v>
      </c>
      <c r="L105" s="28">
        <v>35214</v>
      </c>
      <c r="M105" s="29">
        <v>32315.521290000001</v>
      </c>
      <c r="N105" s="30">
        <v>41458.036930000002</v>
      </c>
      <c r="O105" s="86">
        <f t="shared" si="19"/>
        <v>656.39999999998304</v>
      </c>
      <c r="P105" s="51">
        <f t="shared" si="19"/>
        <v>64620.493068999989</v>
      </c>
      <c r="Q105" s="51">
        <f t="shared" si="19"/>
        <v>16653.715839257628</v>
      </c>
      <c r="R105" s="51">
        <f t="shared" si="18"/>
        <v>26540.716469999999</v>
      </c>
      <c r="S105" s="28">
        <f t="shared" si="16"/>
        <v>401.19999999999698</v>
      </c>
      <c r="T105" s="40">
        <f t="shared" si="10"/>
        <v>50817</v>
      </c>
      <c r="U105" s="40">
        <f t="shared" si="11"/>
        <v>54094</v>
      </c>
      <c r="V105" s="40">
        <f t="shared" si="12"/>
        <v>49780</v>
      </c>
      <c r="W105" s="40">
        <f t="shared" si="13"/>
        <v>47394.578170000001</v>
      </c>
      <c r="X105" s="40">
        <f t="shared" si="14"/>
        <v>55921.284079999998</v>
      </c>
      <c r="Y105" s="40">
        <f t="shared" si="15"/>
        <v>-245852.65907751751</v>
      </c>
      <c r="Z105" s="40">
        <f>(AC105-J105*carot!$B$2-spettri!K105*carot!$C$2-spettri!L105*carot!$D$2)</f>
        <v>-313194.03024812043</v>
      </c>
      <c r="AA105" s="40">
        <f>spettri!H105*chl!$B$2+spettri!I105*chl!$C$2+spettri!J105*carot!$B$2+spettri!K105*carot!$C$2+spettri!L105*carot!$D$2+M105*carot!$E$2+N105*carot!$F$2+spettri!AE105*chl!$D$2</f>
        <v>563375.98438227933</v>
      </c>
      <c r="AB105" s="40">
        <v>0.1386213899</v>
      </c>
      <c r="AC105" s="88">
        <f>(G105-spettri!H105*chl!$B$2-spettri!I105*chl!$C$2-spettri!AE105*chl!$D$2)</f>
        <v>-198714.57742304599</v>
      </c>
      <c r="AE105" s="125">
        <v>47344.7742</v>
      </c>
      <c r="AF105">
        <f t="shared" si="17"/>
        <v>52394.909050000002</v>
      </c>
    </row>
    <row r="106" spans="1:32" x14ac:dyDescent="0.25">
      <c r="A106">
        <v>0.24425465435900001</v>
      </c>
      <c r="C106" s="85"/>
      <c r="D106" s="51">
        <v>360.40000000000202</v>
      </c>
      <c r="E106" s="85">
        <v>0.13726027875900002</v>
      </c>
      <c r="F106" s="40">
        <v>391.59999999999798</v>
      </c>
      <c r="G106" s="40">
        <v>244254.65435900001</v>
      </c>
      <c r="H106" s="86">
        <v>67519.482438226245</v>
      </c>
      <c r="I106" s="87">
        <v>14547.10441</v>
      </c>
      <c r="J106" s="26">
        <v>42500</v>
      </c>
      <c r="K106" s="27">
        <v>45106</v>
      </c>
      <c r="L106" s="28">
        <v>35935</v>
      </c>
      <c r="M106" s="29">
        <v>32838.096590000001</v>
      </c>
      <c r="N106" s="30">
        <v>42034.619250000003</v>
      </c>
      <c r="O106" s="86">
        <f t="shared" si="19"/>
        <v>656.79999999998302</v>
      </c>
      <c r="P106" s="51">
        <f t="shared" si="19"/>
        <v>65786.762249000007</v>
      </c>
      <c r="Q106" s="51">
        <f t="shared" si="19"/>
        <v>16779.475406983147</v>
      </c>
      <c r="R106" s="51">
        <f t="shared" si="18"/>
        <v>25366.87959</v>
      </c>
      <c r="S106" s="28">
        <f t="shared" si="16"/>
        <v>401.59999999999701</v>
      </c>
      <c r="T106" s="40">
        <f t="shared" si="10"/>
        <v>51590</v>
      </c>
      <c r="U106" s="40">
        <f t="shared" si="11"/>
        <v>54489</v>
      </c>
      <c r="V106" s="40">
        <f t="shared" si="12"/>
        <v>50228</v>
      </c>
      <c r="W106" s="40">
        <f t="shared" si="13"/>
        <v>48019.352030000002</v>
      </c>
      <c r="X106" s="40">
        <f t="shared" si="14"/>
        <v>56364.611819999998</v>
      </c>
      <c r="Y106" s="40">
        <f t="shared" si="15"/>
        <v>-253032.38072860491</v>
      </c>
      <c r="Z106" s="40">
        <f>(AC106-J106*carot!$B$2-spettri!K106*carot!$C$2-spettri!L106*carot!$D$2)</f>
        <v>-312992.23536215059</v>
      </c>
      <c r="AA106" s="40">
        <f>spettri!H106*chl!$B$2+spettri!I106*chl!$C$2+spettri!J106*carot!$B$2+spettri!K106*carot!$C$2+spettri!L106*carot!$D$2+M106*carot!$E$2+N106*carot!$F$2+spettri!AE106*chl!$D$2</f>
        <v>564749.97111001611</v>
      </c>
      <c r="AB106" s="40">
        <v>0.13875352595000001</v>
      </c>
      <c r="AC106" s="88">
        <f>(G106-spettri!H106*chl!$B$2-spettri!I106*chl!$C$2-spettri!AE106*chl!$D$2)</f>
        <v>-196568.53563888514</v>
      </c>
      <c r="AE106" s="125">
        <v>47353.798470000002</v>
      </c>
      <c r="AF106">
        <f t="shared" si="17"/>
        <v>54364.311869999998</v>
      </c>
    </row>
    <row r="107" spans="1:32" x14ac:dyDescent="0.25">
      <c r="A107">
        <v>0.24554159315900001</v>
      </c>
      <c r="C107" s="85"/>
      <c r="D107" s="51">
        <v>360.50000000000199</v>
      </c>
      <c r="E107" s="85">
        <v>0.13755861863400001</v>
      </c>
      <c r="F107" s="40">
        <v>391.99999999999801</v>
      </c>
      <c r="G107" s="40">
        <v>245541.59315900001</v>
      </c>
      <c r="H107" s="86">
        <v>67926.369803407259</v>
      </c>
      <c r="I107" s="87">
        <v>14304.09959</v>
      </c>
      <c r="J107" s="26">
        <v>42894</v>
      </c>
      <c r="K107" s="27">
        <v>45800</v>
      </c>
      <c r="L107" s="28">
        <v>36639</v>
      </c>
      <c r="M107" s="29">
        <v>33406.32058</v>
      </c>
      <c r="N107" s="30">
        <v>42659.890740000003</v>
      </c>
      <c r="O107" s="86">
        <f t="shared" si="19"/>
        <v>657.19999999998299</v>
      </c>
      <c r="P107" s="51">
        <f t="shared" si="19"/>
        <v>66503.455948999996</v>
      </c>
      <c r="Q107" s="51">
        <f t="shared" si="19"/>
        <v>16893.222386552923</v>
      </c>
      <c r="R107" s="51">
        <f t="shared" si="18"/>
        <v>24215.872230000001</v>
      </c>
      <c r="S107" s="28">
        <f t="shared" si="16"/>
        <v>401.99999999999699</v>
      </c>
      <c r="T107" s="40">
        <f t="shared" si="10"/>
        <v>52410</v>
      </c>
      <c r="U107" s="40">
        <f t="shared" si="11"/>
        <v>54949</v>
      </c>
      <c r="V107" s="40">
        <f t="shared" si="12"/>
        <v>50624</v>
      </c>
      <c r="W107" s="40">
        <f t="shared" si="13"/>
        <v>48594.38927</v>
      </c>
      <c r="X107" s="40">
        <f t="shared" si="14"/>
        <v>56900.192730000002</v>
      </c>
      <c r="Y107" s="40">
        <f t="shared" si="15"/>
        <v>-260385.74176549775</v>
      </c>
      <c r="Z107" s="40">
        <f>(AC107-J107*carot!$B$2-spettri!K107*carot!$C$2-spettri!L107*carot!$D$2)</f>
        <v>-313025.71834138245</v>
      </c>
      <c r="AA107" s="40">
        <f>spettri!H107*chl!$B$2+spettri!I107*chl!$C$2+spettri!J107*carot!$B$2+spettri!K107*carot!$C$2+spettri!L107*carot!$D$2+M107*carot!$E$2+N107*carot!$F$2+spettri!AE107*chl!$D$2</f>
        <v>566200.22473965364</v>
      </c>
      <c r="AB107" s="40">
        <v>0.13888566199999999</v>
      </c>
      <c r="AC107" s="88">
        <f>(G107-spettri!H107*chl!$B$2-spettri!I107*chl!$C$2-spettri!AE107*chl!$D$2)</f>
        <v>-194747.87174110147</v>
      </c>
      <c r="AE107" s="125">
        <v>47376.071129999997</v>
      </c>
      <c r="AF107">
        <f t="shared" si="17"/>
        <v>56328.530550000003</v>
      </c>
    </row>
    <row r="108" spans="1:32" x14ac:dyDescent="0.25">
      <c r="A108">
        <v>0.24658422735900001</v>
      </c>
      <c r="C108" s="85"/>
      <c r="D108" s="51">
        <v>360.60000000000201</v>
      </c>
      <c r="E108" s="85">
        <v>0.13785695850900001</v>
      </c>
      <c r="F108" s="40">
        <v>392.39999999999799</v>
      </c>
      <c r="G108" s="40">
        <v>246584.22735900001</v>
      </c>
      <c r="H108" s="86">
        <v>68306.065433739437</v>
      </c>
      <c r="I108" s="87">
        <v>14080.74697</v>
      </c>
      <c r="J108" s="26">
        <v>43198</v>
      </c>
      <c r="K108" s="27">
        <v>46457</v>
      </c>
      <c r="L108" s="28">
        <v>37347</v>
      </c>
      <c r="M108" s="29">
        <v>33970.456639999997</v>
      </c>
      <c r="N108" s="30">
        <v>43303.100350000001</v>
      </c>
      <c r="O108" s="86">
        <f t="shared" si="19"/>
        <v>657.59999999998297</v>
      </c>
      <c r="P108" s="51">
        <f t="shared" si="19"/>
        <v>67103.801378999982</v>
      </c>
      <c r="Q108" s="51">
        <f t="shared" si="19"/>
        <v>16995.590740658638</v>
      </c>
      <c r="R108" s="51">
        <f t="shared" si="18"/>
        <v>23088.988840000002</v>
      </c>
      <c r="S108" s="28">
        <f t="shared" si="16"/>
        <v>402.39999999999702</v>
      </c>
      <c r="T108" s="40">
        <f t="shared" si="10"/>
        <v>53270</v>
      </c>
      <c r="U108" s="40">
        <f t="shared" si="11"/>
        <v>55451</v>
      </c>
      <c r="V108" s="40">
        <f t="shared" si="12"/>
        <v>51082</v>
      </c>
      <c r="W108" s="40">
        <f t="shared" si="13"/>
        <v>49213.71254</v>
      </c>
      <c r="X108" s="40">
        <f t="shared" si="14"/>
        <v>57463.96211</v>
      </c>
      <c r="Y108" s="40">
        <f t="shared" si="15"/>
        <v>-267228.3844454505</v>
      </c>
      <c r="Z108" s="40">
        <f>(AC108-J108*carot!$B$2-spettri!K108*carot!$C$2-spettri!L108*carot!$D$2)</f>
        <v>-313419.64096388849</v>
      </c>
      <c r="AA108" s="40">
        <f>spettri!H108*chl!$B$2+spettri!I108*chl!$C$2+spettri!J108*carot!$B$2+spettri!K108*carot!$C$2+spettri!L108*carot!$D$2+M108*carot!$E$2+N108*carot!$F$2+spettri!AE108*chl!$D$2</f>
        <v>567765.6793733032</v>
      </c>
      <c r="AB108" s="40">
        <v>0.138983354</v>
      </c>
      <c r="AC108" s="88">
        <f>(G108-spettri!H108*chl!$B$2-spettri!I108*chl!$C$2-spettri!AE108*chl!$D$2)</f>
        <v>-193366.86124886345</v>
      </c>
      <c r="AE108" s="125">
        <v>47414.664290000001</v>
      </c>
      <c r="AF108">
        <f t="shared" si="17"/>
        <v>58276.42873</v>
      </c>
    </row>
    <row r="109" spans="1:32" x14ac:dyDescent="0.25">
      <c r="A109">
        <v>0.24793893665900002</v>
      </c>
      <c r="C109" s="85"/>
      <c r="D109" s="51">
        <v>360.70000000000198</v>
      </c>
      <c r="E109" s="85">
        <v>0.13815529838400001</v>
      </c>
      <c r="F109" s="40">
        <v>392.79999999999802</v>
      </c>
      <c r="G109" s="40">
        <v>247938.93665900003</v>
      </c>
      <c r="H109" s="86">
        <v>68678.984955538603</v>
      </c>
      <c r="I109" s="87">
        <v>13875.163710000001</v>
      </c>
      <c r="J109" s="26">
        <v>43562</v>
      </c>
      <c r="K109" s="27">
        <v>47090</v>
      </c>
      <c r="L109" s="28">
        <v>38054</v>
      </c>
      <c r="M109" s="29">
        <v>34574.790789999999</v>
      </c>
      <c r="N109" s="30">
        <v>43941.184780000003</v>
      </c>
      <c r="O109" s="86">
        <f t="shared" si="19"/>
        <v>657.99999999998204</v>
      </c>
      <c r="P109" s="51">
        <f t="shared" si="19"/>
        <v>68125.097168999986</v>
      </c>
      <c r="Q109" s="51">
        <f t="shared" si="19"/>
        <v>17096.621325878463</v>
      </c>
      <c r="R109" s="51">
        <f t="shared" si="18"/>
        <v>21993.643110000001</v>
      </c>
      <c r="S109" s="28">
        <f t="shared" si="16"/>
        <v>402.799999999997</v>
      </c>
      <c r="T109" s="40">
        <f t="shared" si="10"/>
        <v>54234</v>
      </c>
      <c r="U109" s="40">
        <f t="shared" si="11"/>
        <v>56036</v>
      </c>
      <c r="V109" s="40">
        <f t="shared" si="12"/>
        <v>51530</v>
      </c>
      <c r="W109" s="40">
        <f t="shared" si="13"/>
        <v>49784.661829999997</v>
      </c>
      <c r="X109" s="40">
        <f t="shared" si="14"/>
        <v>57927.790549999998</v>
      </c>
      <c r="Y109" s="40">
        <f t="shared" si="15"/>
        <v>-275055.42133247515</v>
      </c>
      <c r="Z109" s="40">
        <f>(AC109-J109*carot!$B$2-spettri!K109*carot!$C$2-spettri!L109*carot!$D$2)</f>
        <v>-313753.27103404293</v>
      </c>
      <c r="AA109" s="40">
        <f>spettri!H109*chl!$B$2+spettri!I109*chl!$C$2+spettri!J109*carot!$B$2+spettri!K109*carot!$C$2+spettri!L109*carot!$D$2+M109*carot!$E$2+N109*carot!$F$2+spettri!AE109*chl!$D$2</f>
        <v>569592.10129952466</v>
      </c>
      <c r="AB109" s="40">
        <v>0.13908104599999999</v>
      </c>
      <c r="AC109" s="88">
        <f>(G109-spettri!H109*chl!$B$2-spettri!I109*chl!$C$2-spettri!AE109*chl!$D$2)</f>
        <v>-191869.9894561746</v>
      </c>
      <c r="AE109" s="125">
        <v>47470.345950000003</v>
      </c>
      <c r="AF109">
        <f t="shared" si="17"/>
        <v>60191.301930000001</v>
      </c>
    </row>
    <row r="110" spans="1:32" x14ac:dyDescent="0.25">
      <c r="A110">
        <v>0.249173676659</v>
      </c>
      <c r="C110" s="85"/>
      <c r="D110" s="51">
        <v>360.80000000000302</v>
      </c>
      <c r="E110" s="85">
        <v>0.13845363825900001</v>
      </c>
      <c r="F110" s="40">
        <v>393.19999999999698</v>
      </c>
      <c r="G110" s="40">
        <v>249173.67665899999</v>
      </c>
      <c r="H110" s="86">
        <v>69047.321599772811</v>
      </c>
      <c r="I110" s="87">
        <v>13684.64322</v>
      </c>
      <c r="J110" s="26">
        <v>43847</v>
      </c>
      <c r="K110" s="27">
        <v>47694</v>
      </c>
      <c r="L110" s="28">
        <v>38771</v>
      </c>
      <c r="M110" s="29">
        <v>35183.212879999999</v>
      </c>
      <c r="N110" s="30">
        <v>44561.331100000003</v>
      </c>
      <c r="O110" s="86">
        <f t="shared" si="19"/>
        <v>658.39999999998201</v>
      </c>
      <c r="P110" s="51">
        <f t="shared" si="19"/>
        <v>68903.772248999987</v>
      </c>
      <c r="Q110" s="51">
        <f t="shared" si="19"/>
        <v>17199.004416831398</v>
      </c>
      <c r="R110" s="51">
        <f t="shared" si="18"/>
        <v>20930.423439999999</v>
      </c>
      <c r="S110" s="28">
        <f t="shared" si="16"/>
        <v>403.19999999999698</v>
      </c>
      <c r="T110" s="40">
        <f t="shared" si="10"/>
        <v>55263</v>
      </c>
      <c r="U110" s="40">
        <f t="shared" si="11"/>
        <v>56657</v>
      </c>
      <c r="V110" s="40">
        <f t="shared" si="12"/>
        <v>51975</v>
      </c>
      <c r="W110" s="40">
        <f t="shared" si="13"/>
        <v>50356.973769999997</v>
      </c>
      <c r="X110" s="40">
        <f t="shared" si="14"/>
        <v>58458.246279999999</v>
      </c>
      <c r="Y110" s="40">
        <f t="shared" si="15"/>
        <v>-282651.47030488524</v>
      </c>
      <c r="Z110" s="40">
        <f>(AC110-J110*carot!$B$2-spettri!K110*carot!$C$2-spettri!L110*carot!$D$2)</f>
        <v>-314322.93729137984</v>
      </c>
      <c r="AA110" s="40">
        <f>spettri!H110*chl!$B$2+spettri!I110*chl!$C$2+spettri!J110*carot!$B$2+spettri!K110*carot!$C$2+spettri!L110*carot!$D$2+M110*carot!$E$2+N110*carot!$F$2+spettri!AE110*chl!$D$2</f>
        <v>571535.52415447531</v>
      </c>
      <c r="AB110" s="40">
        <v>0.139178738</v>
      </c>
      <c r="AC110" s="88">
        <f>(G110-spettri!H110*chl!$B$2-spettri!I110*chl!$C$2-spettri!AE110*chl!$D$2)</f>
        <v>-190665.14839570672</v>
      </c>
      <c r="AE110" s="125">
        <v>47541.196069999998</v>
      </c>
      <c r="AF110">
        <f t="shared" si="17"/>
        <v>62057.597670000003</v>
      </c>
    </row>
    <row r="111" spans="1:32" x14ac:dyDescent="0.25">
      <c r="A111">
        <v>0.25028552685899996</v>
      </c>
      <c r="C111" s="85"/>
      <c r="D111" s="51">
        <v>360.90000000000202</v>
      </c>
      <c r="E111" s="85">
        <v>0.13875192598399999</v>
      </c>
      <c r="F111" s="40">
        <v>393.59999999999798</v>
      </c>
      <c r="G111" s="40">
        <v>250285.52685899998</v>
      </c>
      <c r="H111" s="86">
        <v>69431.785601555894</v>
      </c>
      <c r="I111" s="87">
        <v>13511.186019999999</v>
      </c>
      <c r="J111" s="26">
        <v>44137</v>
      </c>
      <c r="K111" s="27">
        <v>48231</v>
      </c>
      <c r="L111" s="28">
        <v>39449</v>
      </c>
      <c r="M111" s="29">
        <v>35773.920559999999</v>
      </c>
      <c r="N111" s="30">
        <v>45135.350830000003</v>
      </c>
      <c r="O111" s="86">
        <f t="shared" si="19"/>
        <v>658.79999999998199</v>
      </c>
      <c r="P111" s="51">
        <f t="shared" si="19"/>
        <v>69317.570038999998</v>
      </c>
      <c r="Q111" s="51">
        <f t="shared" si="19"/>
        <v>17286.937258369679</v>
      </c>
      <c r="R111" s="51">
        <f t="shared" si="18"/>
        <v>19899.094489999999</v>
      </c>
      <c r="S111" s="28">
        <f t="shared" si="16"/>
        <v>403.59999999999701</v>
      </c>
      <c r="T111" s="40">
        <f t="shared" si="10"/>
        <v>56324</v>
      </c>
      <c r="U111" s="40">
        <f t="shared" si="11"/>
        <v>57388</v>
      </c>
      <c r="V111" s="40">
        <f t="shared" si="12"/>
        <v>52439</v>
      </c>
      <c r="W111" s="40">
        <f t="shared" si="13"/>
        <v>50902.714079999998</v>
      </c>
      <c r="X111" s="40">
        <f t="shared" si="14"/>
        <v>58916.949549999998</v>
      </c>
      <c r="Y111" s="40">
        <f t="shared" si="15"/>
        <v>-290423.99057425128</v>
      </c>
      <c r="Z111" s="40">
        <f>(AC111-J111*carot!$B$2-spettri!K111*carot!$C$2-spettri!L111*carot!$D$2)</f>
        <v>-315140.47638189932</v>
      </c>
      <c r="AA111" s="40">
        <f>spettri!H111*chl!$B$2+spettri!I111*chl!$C$2+spettri!J111*carot!$B$2+spettri!K111*carot!$C$2+spettri!L111*carot!$D$2+M111*carot!$E$2+N111*carot!$F$2+spettri!AE111*chl!$D$2</f>
        <v>573599.88252847746</v>
      </c>
      <c r="AB111" s="40">
        <v>0.13927643000000001</v>
      </c>
      <c r="AC111" s="88">
        <f>(G111-spettri!H111*chl!$B$2-spettri!I111*chl!$C$2-spettri!AE111*chl!$D$2)</f>
        <v>-189785.37897532442</v>
      </c>
      <c r="AE111" s="125">
        <v>47630.094720000001</v>
      </c>
      <c r="AF111">
        <f t="shared" si="17"/>
        <v>63864.755649999999</v>
      </c>
    </row>
    <row r="112" spans="1:32" x14ac:dyDescent="0.25">
      <c r="A112">
        <v>0.25132899555899996</v>
      </c>
      <c r="C112" s="85"/>
      <c r="D112" s="51">
        <v>361.00000000000301</v>
      </c>
      <c r="E112" s="85">
        <v>0.139050213709</v>
      </c>
      <c r="F112" s="40">
        <v>393.99999999999699</v>
      </c>
      <c r="G112" s="40">
        <v>251328.99555899994</v>
      </c>
      <c r="H112" s="86">
        <v>69762.926754604821</v>
      </c>
      <c r="I112" s="87">
        <v>13353.850689999999</v>
      </c>
      <c r="J112" s="26">
        <v>44411</v>
      </c>
      <c r="K112" s="27">
        <v>48757</v>
      </c>
      <c r="L112" s="28">
        <v>40133</v>
      </c>
      <c r="M112" s="29">
        <v>36350.320440000003</v>
      </c>
      <c r="N112" s="30">
        <v>45732.433859999997</v>
      </c>
      <c r="O112" s="86">
        <f t="shared" si="19"/>
        <v>659.19999999998197</v>
      </c>
      <c r="P112" s="51">
        <f t="shared" si="19"/>
        <v>70239.840158999985</v>
      </c>
      <c r="Q112" s="51">
        <f t="shared" si="19"/>
        <v>17371.325457944018</v>
      </c>
      <c r="R112" s="51">
        <f t="shared" si="18"/>
        <v>18904.36335</v>
      </c>
      <c r="S112" s="28">
        <f t="shared" si="16"/>
        <v>403.99999999999699</v>
      </c>
      <c r="T112" s="40">
        <f t="shared" si="10"/>
        <v>57513</v>
      </c>
      <c r="U112" s="40">
        <f t="shared" si="11"/>
        <v>58142</v>
      </c>
      <c r="V112" s="40">
        <f t="shared" si="12"/>
        <v>52921</v>
      </c>
      <c r="W112" s="40">
        <f t="shared" si="13"/>
        <v>51468.212780000002</v>
      </c>
      <c r="X112" s="40">
        <f t="shared" si="14"/>
        <v>59429.467170000004</v>
      </c>
      <c r="Y112" s="40">
        <f t="shared" si="15"/>
        <v>-298162.64255140151</v>
      </c>
      <c r="Z112" s="40">
        <f>(AC112-J112*carot!$B$2-spettri!K112*carot!$C$2-spettri!L112*carot!$D$2)</f>
        <v>-316285.51895573165</v>
      </c>
      <c r="AA112" s="40">
        <f>spettri!H112*chl!$B$2+spettri!I112*chl!$C$2+spettri!J112*carot!$B$2+spettri!K112*carot!$C$2+spettri!L112*carot!$D$2+M112*carot!$E$2+N112*carot!$F$2+spettri!AE112*chl!$D$2</f>
        <v>575920.09373809374</v>
      </c>
      <c r="AB112" s="40">
        <v>0.139458291225</v>
      </c>
      <c r="AC112" s="88">
        <f>(G112-spettri!H112*chl!$B$2-spettri!I112*chl!$C$2-spettri!AE112*chl!$D$2)</f>
        <v>-189236.26653183502</v>
      </c>
      <c r="AE112" s="125">
        <v>47744.530140000003</v>
      </c>
      <c r="AF112">
        <f t="shared" si="17"/>
        <v>65596.647389999998</v>
      </c>
    </row>
    <row r="113" spans="1:32" x14ac:dyDescent="0.25">
      <c r="A113">
        <v>0.25256215605899995</v>
      </c>
      <c r="C113" s="85"/>
      <c r="D113" s="51">
        <v>361.10000000000298</v>
      </c>
      <c r="E113" s="85">
        <v>0.13934850143400002</v>
      </c>
      <c r="F113" s="40">
        <v>394.39999999999702</v>
      </c>
      <c r="G113" s="40">
        <v>252562.15605899994</v>
      </c>
      <c r="H113" s="86">
        <v>70067.072588433744</v>
      </c>
      <c r="I113" s="87">
        <v>13212.75491</v>
      </c>
      <c r="J113" s="26">
        <v>44655</v>
      </c>
      <c r="K113" s="27">
        <v>49225</v>
      </c>
      <c r="L113" s="28">
        <v>40796</v>
      </c>
      <c r="M113" s="29">
        <v>36966.918420000002</v>
      </c>
      <c r="N113" s="30">
        <v>46385.893819999998</v>
      </c>
      <c r="O113" s="86">
        <f t="shared" si="19"/>
        <v>659.59999999998195</v>
      </c>
      <c r="P113" s="51">
        <f t="shared" si="19"/>
        <v>70873.772808999987</v>
      </c>
      <c r="Q113" s="51">
        <f t="shared" si="19"/>
        <v>17449.198887291266</v>
      </c>
      <c r="R113" s="51">
        <f t="shared" si="18"/>
        <v>17947.759849999999</v>
      </c>
      <c r="S113" s="28">
        <f t="shared" si="16"/>
        <v>404.39999999999702</v>
      </c>
      <c r="T113" s="40">
        <f t="shared" si="10"/>
        <v>58685</v>
      </c>
      <c r="U113" s="40">
        <f t="shared" si="11"/>
        <v>59016</v>
      </c>
      <c r="V113" s="40">
        <f t="shared" si="12"/>
        <v>53459</v>
      </c>
      <c r="W113" s="40">
        <f t="shared" si="13"/>
        <v>52029.623529999997</v>
      </c>
      <c r="X113" s="40">
        <f t="shared" si="14"/>
        <v>59921.484080000002</v>
      </c>
      <c r="Y113" s="40">
        <f t="shared" si="15"/>
        <v>-306011.97287601372</v>
      </c>
      <c r="Z113" s="40">
        <f>(AC113-J113*carot!$B$2-spettri!K113*carot!$C$2-spettri!L113*carot!$D$2)</f>
        <v>-317442.90809244954</v>
      </c>
      <c r="AA113" s="40">
        <f>spettri!H113*chl!$B$2+spettri!I113*chl!$C$2+spettri!J113*carot!$B$2+spettri!K113*carot!$C$2+spettri!L113*carot!$D$2+M113*carot!$E$2+N113*carot!$F$2+spettri!AE113*chl!$D$2</f>
        <v>578451.52805780387</v>
      </c>
      <c r="AB113" s="40">
        <v>0.13964015245</v>
      </c>
      <c r="AC113" s="88">
        <f>(G113-spettri!H113*chl!$B$2-spettri!I113*chl!$C$2-spettri!AE113*chl!$D$2)</f>
        <v>-188772.9863347761</v>
      </c>
      <c r="AE113" s="125">
        <v>47886.038359999999</v>
      </c>
      <c r="AF113">
        <f t="shared" si="17"/>
        <v>67242.328550000006</v>
      </c>
    </row>
    <row r="114" spans="1:32" x14ac:dyDescent="0.25">
      <c r="A114">
        <v>0.25349267395899999</v>
      </c>
      <c r="C114" s="85"/>
      <c r="D114" s="51">
        <v>361.20000000000198</v>
      </c>
      <c r="E114" s="85">
        <v>0.139646789159</v>
      </c>
      <c r="F114" s="40">
        <v>394.79999999999802</v>
      </c>
      <c r="G114" s="40">
        <v>253492.67395899998</v>
      </c>
      <c r="H114" s="86">
        <v>70393.497745335946</v>
      </c>
      <c r="I114" s="87">
        <v>13092.370440000001</v>
      </c>
      <c r="J114" s="26">
        <v>44913</v>
      </c>
      <c r="K114" s="27">
        <v>49620</v>
      </c>
      <c r="L114" s="28">
        <v>41459</v>
      </c>
      <c r="M114" s="29">
        <v>37564.439330000001</v>
      </c>
      <c r="N114" s="30">
        <v>47006.040130000001</v>
      </c>
      <c r="O114" s="86">
        <f t="shared" si="19"/>
        <v>659.99999999998204</v>
      </c>
      <c r="P114" s="51">
        <f t="shared" si="19"/>
        <v>71385.411628999995</v>
      </c>
      <c r="Q114" s="51">
        <f t="shared" si="19"/>
        <v>17503.915146120624</v>
      </c>
      <c r="R114" s="51">
        <f t="shared" si="18"/>
        <v>17027.87184</v>
      </c>
      <c r="S114" s="28">
        <f t="shared" si="16"/>
        <v>404.799999999997</v>
      </c>
      <c r="T114" s="40">
        <f t="shared" si="10"/>
        <v>59975</v>
      </c>
      <c r="U114" s="40">
        <f t="shared" si="11"/>
        <v>59983</v>
      </c>
      <c r="V114" s="40">
        <f t="shared" si="12"/>
        <v>54010</v>
      </c>
      <c r="W114" s="40">
        <f t="shared" si="13"/>
        <v>52613.517970000001</v>
      </c>
      <c r="X114" s="40">
        <f t="shared" si="14"/>
        <v>60357.124060000002</v>
      </c>
      <c r="Y114" s="40">
        <f t="shared" si="15"/>
        <v>-314042.2219708414</v>
      </c>
      <c r="Z114" s="40">
        <f>(AC114-J114*carot!$B$2-spettri!K114*carot!$C$2-spettri!L114*carot!$D$2)</f>
        <v>-319226.77720707253</v>
      </c>
      <c r="AA114" s="40">
        <f>spettri!H114*chl!$B$2+spettri!I114*chl!$C$2+spettri!J114*carot!$B$2+spettri!K114*carot!$C$2+spettri!L114*carot!$D$2+M114*carot!$E$2+N114*carot!$F$2+spettri!AE114*chl!$D$2</f>
        <v>581302.44089105935</v>
      </c>
      <c r="AB114" s="40">
        <v>0.139822013675</v>
      </c>
      <c r="AC114" s="88">
        <f>(G114-spettri!H114*chl!$B$2-spettri!I114*chl!$C$2-spettri!AE114*chl!$D$2)</f>
        <v>-188923.7109136474</v>
      </c>
      <c r="AE114" s="125">
        <v>48057.307480000003</v>
      </c>
      <c r="AF114">
        <f t="shared" si="17"/>
        <v>68789.318750000006</v>
      </c>
    </row>
    <row r="115" spans="1:32" x14ac:dyDescent="0.25">
      <c r="A115">
        <v>0.25425513655900001</v>
      </c>
      <c r="C115" s="85"/>
      <c r="D115" s="51">
        <v>361.30000000000302</v>
      </c>
      <c r="E115" s="85">
        <v>0.13992499755900001</v>
      </c>
      <c r="F115" s="40">
        <v>395.19999999999698</v>
      </c>
      <c r="G115" s="40">
        <v>254255.13655900001</v>
      </c>
      <c r="H115" s="86">
        <v>70652.002494198285</v>
      </c>
      <c r="I115" s="87">
        <v>12990.57907</v>
      </c>
      <c r="J115" s="26">
        <v>45111</v>
      </c>
      <c r="K115" s="27">
        <v>50023</v>
      </c>
      <c r="L115" s="28">
        <v>42097</v>
      </c>
      <c r="M115" s="29">
        <v>38178.312019999998</v>
      </c>
      <c r="N115" s="30">
        <v>47631.311629999997</v>
      </c>
      <c r="O115" s="86">
        <f t="shared" si="19"/>
        <v>660.39999999998201</v>
      </c>
      <c r="P115" s="51">
        <f t="shared" si="19"/>
        <v>72038.939308999994</v>
      </c>
      <c r="Q115" s="51">
        <f t="shared" si="19"/>
        <v>17567.474179647328</v>
      </c>
      <c r="R115" s="51">
        <f t="shared" si="18"/>
        <v>16144.22863</v>
      </c>
      <c r="S115" s="28">
        <f t="shared" si="16"/>
        <v>405.19999999999698</v>
      </c>
      <c r="T115" s="40">
        <f t="shared" si="10"/>
        <v>61375</v>
      </c>
      <c r="U115" s="40">
        <f t="shared" si="11"/>
        <v>61049</v>
      </c>
      <c r="V115" s="40">
        <f t="shared" si="12"/>
        <v>54578</v>
      </c>
      <c r="W115" s="40">
        <f t="shared" si="13"/>
        <v>53161.302259999997</v>
      </c>
      <c r="X115" s="40">
        <f t="shared" si="14"/>
        <v>60864.516499999998</v>
      </c>
      <c r="Y115" s="40">
        <f t="shared" si="15"/>
        <v>-321690.96588153293</v>
      </c>
      <c r="Z115" s="40">
        <f>(AC115-J115*carot!$B$2-spettri!K115*carot!$C$2-spettri!L115*carot!$D$2)</f>
        <v>-321382.00173381914</v>
      </c>
      <c r="AA115" s="40">
        <f>spettri!H115*chl!$B$2+spettri!I115*chl!$C$2+spettri!J115*carot!$B$2+spettri!K115*carot!$C$2+spettri!L115*carot!$D$2+M115*carot!$E$2+N115*carot!$F$2+spettri!AE115*chl!$D$2</f>
        <v>584360.3900071953</v>
      </c>
      <c r="AB115" s="40">
        <v>0.14000387489999999</v>
      </c>
      <c r="AC115" s="88">
        <f>(G115-spettri!H115*chl!$B$2-spettri!I115*chl!$C$2-spettri!AE115*chl!$D$2)</f>
        <v>-189555.63241455349</v>
      </c>
      <c r="AE115" s="125">
        <v>48259.29752</v>
      </c>
      <c r="AF115">
        <f t="shared" si="17"/>
        <v>70228.401740000001</v>
      </c>
    </row>
    <row r="116" spans="1:32" x14ac:dyDescent="0.25">
      <c r="A116">
        <v>0.25538524065899998</v>
      </c>
      <c r="C116" s="85"/>
      <c r="D116" s="51">
        <v>361.40000000000299</v>
      </c>
      <c r="E116" s="85">
        <v>0.14020320595899999</v>
      </c>
      <c r="F116" s="40">
        <v>395.59999999999701</v>
      </c>
      <c r="G116" s="40">
        <v>255385.24065899997</v>
      </c>
      <c r="H116" s="86">
        <v>70900.119398718874</v>
      </c>
      <c r="I116" s="87">
        <v>12906.204030000001</v>
      </c>
      <c r="J116" s="26">
        <v>45358</v>
      </c>
      <c r="K116" s="27">
        <v>50386</v>
      </c>
      <c r="L116" s="28">
        <v>42731</v>
      </c>
      <c r="M116" s="29">
        <v>38799.679259999997</v>
      </c>
      <c r="N116" s="30">
        <v>48243.77018</v>
      </c>
      <c r="O116" s="86">
        <f t="shared" si="19"/>
        <v>660.79999999998199</v>
      </c>
      <c r="P116" s="51">
        <f t="shared" si="19"/>
        <v>72662.634858999998</v>
      </c>
      <c r="Q116" s="51">
        <f t="shared" si="19"/>
        <v>17620.528609066292</v>
      </c>
      <c r="R116" s="51">
        <f t="shared" si="18"/>
        <v>15296.12413</v>
      </c>
      <c r="S116" s="28">
        <f t="shared" si="16"/>
        <v>405.59999999999701</v>
      </c>
      <c r="T116" s="40">
        <f t="shared" si="10"/>
        <v>62719</v>
      </c>
      <c r="U116" s="40">
        <f t="shared" si="11"/>
        <v>62143</v>
      </c>
      <c r="V116" s="40">
        <f t="shared" si="12"/>
        <v>55161</v>
      </c>
      <c r="W116" s="40">
        <f t="shared" si="13"/>
        <v>53758.14185</v>
      </c>
      <c r="X116" s="40">
        <f t="shared" si="14"/>
        <v>61371.908940000001</v>
      </c>
      <c r="Y116" s="40">
        <f t="shared" si="15"/>
        <v>-329451.35609758168</v>
      </c>
      <c r="Z116" s="40">
        <f>(AC116-J116*carot!$B$2-spettri!K116*carot!$C$2-spettri!L116*carot!$D$2)</f>
        <v>-323537.05454091117</v>
      </c>
      <c r="AA116" s="40">
        <f>spettri!H116*chl!$B$2+spettri!I116*chl!$C$2+spettri!J116*carot!$B$2+spettri!K116*carot!$C$2+spettri!L116*carot!$D$2+M116*carot!$E$2+N116*carot!$F$2+spettri!AE116*chl!$D$2</f>
        <v>587787.52131165576</v>
      </c>
      <c r="AB116" s="40">
        <v>0.1401870288</v>
      </c>
      <c r="AC116" s="88">
        <f>(G116-spettri!H116*chl!$B$2-spettri!I116*chl!$C$2-spettri!AE116*chl!$D$2)</f>
        <v>-190148.91297673999</v>
      </c>
      <c r="AE116" s="125">
        <v>48494.312530000003</v>
      </c>
      <c r="AF116">
        <f t="shared" si="17"/>
        <v>71549.593200000003</v>
      </c>
    </row>
    <row r="117" spans="1:32" x14ac:dyDescent="0.25">
      <c r="A117">
        <v>0.25621457965899996</v>
      </c>
      <c r="C117" s="85"/>
      <c r="D117" s="51">
        <v>361.50000000000301</v>
      </c>
      <c r="E117" s="85">
        <v>0.140481414359</v>
      </c>
      <c r="F117" s="40">
        <v>395.99999999999699</v>
      </c>
      <c r="G117" s="40">
        <v>256214.57965899995</v>
      </c>
      <c r="H117" s="86">
        <v>71135.866896653082</v>
      </c>
      <c r="I117" s="87">
        <v>12838.53925</v>
      </c>
      <c r="J117" s="26">
        <v>45595</v>
      </c>
      <c r="K117" s="27">
        <v>50699</v>
      </c>
      <c r="L117" s="28">
        <v>43309</v>
      </c>
      <c r="M117" s="29">
        <v>39453.068720000003</v>
      </c>
      <c r="N117" s="30">
        <v>48822.915090000002</v>
      </c>
      <c r="O117" s="86">
        <f t="shared" si="19"/>
        <v>661.19999999998197</v>
      </c>
      <c r="P117" s="51">
        <f t="shared" si="19"/>
        <v>73075.963269</v>
      </c>
      <c r="Q117" s="51">
        <f t="shared" si="19"/>
        <v>17649.586222824357</v>
      </c>
      <c r="R117" s="51">
        <f t="shared" si="18"/>
        <v>14482.96997</v>
      </c>
      <c r="S117" s="28">
        <f t="shared" si="16"/>
        <v>405.99999999999699</v>
      </c>
      <c r="T117" s="40">
        <f t="shared" si="10"/>
        <v>64155</v>
      </c>
      <c r="U117" s="40">
        <f t="shared" si="11"/>
        <v>63329</v>
      </c>
      <c r="V117" s="40">
        <f t="shared" si="12"/>
        <v>55791</v>
      </c>
      <c r="W117" s="40">
        <f t="shared" si="13"/>
        <v>54346.124230000001</v>
      </c>
      <c r="X117" s="40">
        <f t="shared" si="14"/>
        <v>61897.23949</v>
      </c>
      <c r="Y117" s="40">
        <f t="shared" si="15"/>
        <v>-336865.26443577802</v>
      </c>
      <c r="Z117" s="40">
        <f>(AC117-J117*carot!$B$2-spettri!K117*carot!$C$2-spettri!L117*carot!$D$2)</f>
        <v>-326184.93085982488</v>
      </c>
      <c r="AA117" s="40">
        <f>spettri!H117*chl!$B$2+spettri!I117*chl!$C$2+spettri!J117*carot!$B$2+spettri!K117*carot!$C$2+spettri!L117*carot!$D$2+M117*carot!$E$2+N117*carot!$F$2+spettri!AE117*chl!$D$2</f>
        <v>591414.02769205254</v>
      </c>
      <c r="AB117" s="40">
        <v>0.14037018270000001</v>
      </c>
      <c r="AC117" s="88">
        <f>(G117-spettri!H117*chl!$B$2-spettri!I117*chl!$C$2-spettri!AE117*chl!$D$2)</f>
        <v>-191361.80298513669</v>
      </c>
      <c r="AE117" s="125">
        <v>48761.392520000001</v>
      </c>
      <c r="AF117">
        <f t="shared" si="17"/>
        <v>72745.020910000007</v>
      </c>
    </row>
    <row r="118" spans="1:32" x14ac:dyDescent="0.25">
      <c r="A118">
        <v>0.25668521795899996</v>
      </c>
      <c r="C118" s="85"/>
      <c r="D118" s="51">
        <v>361.60000000000298</v>
      </c>
      <c r="E118" s="85">
        <v>0.140759622759</v>
      </c>
      <c r="F118" s="40">
        <v>396.39999999999702</v>
      </c>
      <c r="G118" s="40">
        <v>256685.21795899994</v>
      </c>
      <c r="H118" s="86">
        <v>71353.37891365141</v>
      </c>
      <c r="I118" s="87">
        <v>12789.467570000001</v>
      </c>
      <c r="J118" s="26">
        <v>45787</v>
      </c>
      <c r="K118" s="27">
        <v>50995</v>
      </c>
      <c r="L118" s="28">
        <v>43914</v>
      </c>
      <c r="M118" s="29">
        <v>40089.425089999997</v>
      </c>
      <c r="N118" s="30">
        <v>49435.373639999998</v>
      </c>
      <c r="O118" s="86">
        <f t="shared" si="19"/>
        <v>661.59999999998195</v>
      </c>
      <c r="P118" s="51">
        <f t="shared" si="19"/>
        <v>73330.326088999995</v>
      </c>
      <c r="Q118" s="51">
        <f t="shared" si="19"/>
        <v>17672.797943475616</v>
      </c>
      <c r="R118" s="51">
        <f t="shared" si="18"/>
        <v>13703.94239</v>
      </c>
      <c r="S118" s="28">
        <f t="shared" si="16"/>
        <v>406.39999999999702</v>
      </c>
      <c r="T118" s="40">
        <f t="shared" si="10"/>
        <v>65558</v>
      </c>
      <c r="U118" s="40">
        <f t="shared" si="11"/>
        <v>64564</v>
      </c>
      <c r="V118" s="40">
        <f t="shared" si="12"/>
        <v>56444</v>
      </c>
      <c r="W118" s="40">
        <f t="shared" si="13"/>
        <v>54908.216310000003</v>
      </c>
      <c r="X118" s="40">
        <f t="shared" si="14"/>
        <v>62481.509579999998</v>
      </c>
      <c r="Y118" s="40">
        <f t="shared" si="15"/>
        <v>-344282.89193772478</v>
      </c>
      <c r="Z118" s="40">
        <f>(AC118-J118*carot!$B$2-spettri!K118*carot!$C$2-spettri!L118*carot!$D$2)</f>
        <v>-329489.61498800002</v>
      </c>
      <c r="AA118" s="40">
        <f>spettri!H118*chl!$B$2+spettri!I118*chl!$C$2+spettri!J118*carot!$B$2+spettri!K118*carot!$C$2+spettri!L118*carot!$D$2+M118*carot!$E$2+N118*carot!$F$2+spettri!AE118*chl!$D$2</f>
        <v>595334.7493404093</v>
      </c>
      <c r="AB118" s="40">
        <v>0.1405533366</v>
      </c>
      <c r="AC118" s="88">
        <f>(G118-spettri!H118*chl!$B$2-spettri!I118*chl!$C$2-spettri!AE118*chl!$D$2)</f>
        <v>-193219.12335881247</v>
      </c>
      <c r="AE118" s="125">
        <v>49055.92931</v>
      </c>
      <c r="AF118">
        <f t="shared" si="17"/>
        <v>73806.044599999994</v>
      </c>
    </row>
    <row r="119" spans="1:32" x14ac:dyDescent="0.25">
      <c r="A119">
        <v>0.25724821355899996</v>
      </c>
      <c r="C119" s="85"/>
      <c r="D119" s="51">
        <v>361.700000000003</v>
      </c>
      <c r="E119" s="85">
        <v>0.14102512048400001</v>
      </c>
      <c r="F119" s="40">
        <v>396.799999999997</v>
      </c>
      <c r="G119" s="40">
        <v>257248.21355899997</v>
      </c>
      <c r="H119" s="86">
        <v>71533.743454126423</v>
      </c>
      <c r="I119" s="87">
        <v>12757.929899999999</v>
      </c>
      <c r="J119" s="26">
        <v>46018</v>
      </c>
      <c r="K119" s="27">
        <v>51285</v>
      </c>
      <c r="L119" s="28">
        <v>44470</v>
      </c>
      <c r="M119" s="29">
        <v>40699.891159999999</v>
      </c>
      <c r="N119" s="30">
        <v>50052.957369999996</v>
      </c>
      <c r="O119" s="86">
        <f t="shared" si="19"/>
        <v>661.99999999998204</v>
      </c>
      <c r="P119" s="51">
        <f t="shared" si="19"/>
        <v>73790.06416899999</v>
      </c>
      <c r="Q119" s="51">
        <f t="shared" si="19"/>
        <v>17699.588129443524</v>
      </c>
      <c r="R119" s="51">
        <f t="shared" si="18"/>
        <v>12959.51211</v>
      </c>
      <c r="S119" s="28">
        <f t="shared" si="16"/>
        <v>406.799999999997</v>
      </c>
      <c r="T119" s="40">
        <f t="shared" si="10"/>
        <v>66977</v>
      </c>
      <c r="U119" s="40">
        <f t="shared" si="11"/>
        <v>65905</v>
      </c>
      <c r="V119" s="40">
        <f t="shared" si="12"/>
        <v>57128</v>
      </c>
      <c r="W119" s="40">
        <f t="shared" si="13"/>
        <v>55458.725890000002</v>
      </c>
      <c r="X119" s="40">
        <f t="shared" si="14"/>
        <v>63035.028599999998</v>
      </c>
      <c r="Y119" s="40">
        <f t="shared" si="15"/>
        <v>-351050.00887970754</v>
      </c>
      <c r="Z119" s="40">
        <f>(AC119-J119*carot!$B$2-spettri!K119*carot!$C$2-spettri!L119*carot!$D$2)</f>
        <v>-332942.86778173718</v>
      </c>
      <c r="AA119" s="40">
        <f>spettri!H119*chl!$B$2+spettri!I119*chl!$C$2+spettri!J119*carot!$B$2+spettri!K119*carot!$C$2+spettri!L119*carot!$D$2+M119*carot!$E$2+N119*carot!$F$2+spettri!AE119*chl!$D$2</f>
        <v>599490.48135481845</v>
      </c>
      <c r="AB119" s="40">
        <v>0.14073649050000001</v>
      </c>
      <c r="AC119" s="88">
        <f>(G119-spettri!H119*chl!$B$2-spettri!I119*chl!$C$2-spettri!AE119*chl!$D$2)</f>
        <v>-195289.24940590124</v>
      </c>
      <c r="AE119" s="125">
        <v>49380.611010000001</v>
      </c>
      <c r="AF119">
        <f t="shared" si="17"/>
        <v>74718.839869999996</v>
      </c>
    </row>
    <row r="120" spans="1:32" x14ac:dyDescent="0.25">
      <c r="A120">
        <v>0.257963260759</v>
      </c>
      <c r="C120" s="85"/>
      <c r="D120" s="51">
        <v>361.80000000000302</v>
      </c>
      <c r="E120" s="85">
        <v>0.14129061820900002</v>
      </c>
      <c r="F120" s="40">
        <v>397.19999999999698</v>
      </c>
      <c r="G120" s="40">
        <v>257963.260759</v>
      </c>
      <c r="H120" s="86">
        <v>71674.841469286897</v>
      </c>
      <c r="I120" s="87">
        <v>12742.27874</v>
      </c>
      <c r="J120" s="26">
        <v>46260</v>
      </c>
      <c r="K120" s="27">
        <v>51508</v>
      </c>
      <c r="L120" s="28">
        <v>45024</v>
      </c>
      <c r="M120" s="29">
        <v>41329.434289999997</v>
      </c>
      <c r="N120" s="30">
        <v>50647.477800000001</v>
      </c>
      <c r="O120" s="86">
        <f t="shared" si="19"/>
        <v>662.39999999998201</v>
      </c>
      <c r="P120" s="51">
        <f t="shared" si="19"/>
        <v>74083.028449000005</v>
      </c>
      <c r="Q120" s="51">
        <f t="shared" si="19"/>
        <v>17716.732450274856</v>
      </c>
      <c r="R120" s="51">
        <f t="shared" si="18"/>
        <v>12251.32662</v>
      </c>
      <c r="S120" s="28">
        <f t="shared" si="16"/>
        <v>407.19999999999698</v>
      </c>
      <c r="T120" s="40">
        <f t="shared" si="10"/>
        <v>68397</v>
      </c>
      <c r="U120" s="40">
        <f t="shared" si="11"/>
        <v>67256</v>
      </c>
      <c r="V120" s="40">
        <f t="shared" si="12"/>
        <v>57873</v>
      </c>
      <c r="W120" s="40">
        <f t="shared" si="13"/>
        <v>56037.851060000001</v>
      </c>
      <c r="X120" s="40">
        <f t="shared" si="14"/>
        <v>63606.48575</v>
      </c>
      <c r="Y120" s="40">
        <f t="shared" si="15"/>
        <v>-357862.08629435499</v>
      </c>
      <c r="Z120" s="40">
        <f>(AC120-J120*carot!$B$2-spettri!K120*carot!$C$2-spettri!L120*carot!$D$2)</f>
        <v>-336609.51147293078</v>
      </c>
      <c r="AA120" s="40">
        <f>spettri!H120*chl!$B$2+spettri!I120*chl!$C$2+spettri!J120*carot!$B$2+spettri!K120*carot!$C$2+spettri!L120*carot!$D$2+M120*carot!$E$2+N120*carot!$F$2+spettri!AE120*chl!$D$2</f>
        <v>604016.01472875907</v>
      </c>
      <c r="AB120" s="40">
        <v>0.140892148025</v>
      </c>
      <c r="AC120" s="88">
        <f>(G120-spettri!H120*chl!$B$2-spettri!I120*chl!$C$2-spettri!AE120*chl!$D$2)</f>
        <v>-197567.26102487554</v>
      </c>
      <c r="AE120" s="125">
        <v>49742.541819999999</v>
      </c>
      <c r="AF120">
        <f t="shared" si="17"/>
        <v>75472.078370000003</v>
      </c>
    </row>
    <row r="121" spans="1:32" x14ac:dyDescent="0.25">
      <c r="A121">
        <v>0.25832017335899998</v>
      </c>
      <c r="C121" s="85"/>
      <c r="D121" s="51">
        <v>361.90000000000299</v>
      </c>
      <c r="E121" s="85">
        <v>0.141556115934</v>
      </c>
      <c r="F121" s="40">
        <v>397.59999999999701</v>
      </c>
      <c r="G121" s="40">
        <v>258320.17335899998</v>
      </c>
      <c r="H121" s="86">
        <v>71755.676854812104</v>
      </c>
      <c r="I121" s="87">
        <v>12742.16106</v>
      </c>
      <c r="J121" s="26">
        <v>46558</v>
      </c>
      <c r="K121" s="27">
        <v>51751</v>
      </c>
      <c r="L121" s="28">
        <v>45579</v>
      </c>
      <c r="M121" s="29">
        <v>41972.603889999999</v>
      </c>
      <c r="N121" s="30">
        <v>51218.934939999999</v>
      </c>
      <c r="O121" s="86">
        <f t="shared" si="19"/>
        <v>662.79999999998199</v>
      </c>
      <c r="P121" s="51">
        <f t="shared" si="19"/>
        <v>74152.527468999993</v>
      </c>
      <c r="Q121" s="51">
        <f t="shared" si="19"/>
        <v>17716.888481450351</v>
      </c>
      <c r="R121" s="51">
        <f t="shared" si="18"/>
        <v>11577.73842</v>
      </c>
      <c r="S121" s="28">
        <f t="shared" si="16"/>
        <v>407.59999999999701</v>
      </c>
      <c r="T121" s="40">
        <f t="shared" si="10"/>
        <v>69789</v>
      </c>
      <c r="U121" s="40">
        <f t="shared" si="11"/>
        <v>68671</v>
      </c>
      <c r="V121" s="40">
        <f t="shared" si="12"/>
        <v>58621</v>
      </c>
      <c r="W121" s="40">
        <f t="shared" si="13"/>
        <v>56640.141239999997</v>
      </c>
      <c r="X121" s="40">
        <f t="shared" si="14"/>
        <v>64165.129950000002</v>
      </c>
      <c r="Y121" s="40">
        <f t="shared" si="15"/>
        <v>-364697.42054349458</v>
      </c>
      <c r="Z121" s="40">
        <f>(AC121-J121*carot!$B$2-spettri!K121*carot!$C$2-spettri!L121*carot!$D$2)</f>
        <v>-341051.2887937671</v>
      </c>
      <c r="AA121" s="40">
        <f>spettri!H121*chl!$B$2+spettri!I121*chl!$C$2+spettri!J121*carot!$B$2+spettri!K121*carot!$C$2+spettri!L121*carot!$D$2+M121*carot!$E$2+N121*carot!$F$2+spettri!AE121*chl!$D$2</f>
        <v>608961.66060492676</v>
      </c>
      <c r="AB121" s="40">
        <v>0.14104780555000002</v>
      </c>
      <c r="AC121" s="88">
        <f>(G121-spettri!H121*chl!$B$2-spettri!I121*chl!$C$2-spettri!AE121*chl!$D$2)</f>
        <v>-200563.90979569705</v>
      </c>
      <c r="AE121" s="125">
        <v>50141.91375</v>
      </c>
      <c r="AF121">
        <f t="shared" si="17"/>
        <v>76059.231910000002</v>
      </c>
    </row>
    <row r="122" spans="1:32" x14ac:dyDescent="0.25">
      <c r="A122">
        <v>0.25846987035899999</v>
      </c>
      <c r="C122" s="85"/>
      <c r="D122" s="51">
        <v>362.00000000000301</v>
      </c>
      <c r="E122" s="85">
        <v>0.14182161365900001</v>
      </c>
      <c r="F122" s="40">
        <v>397.99999999999699</v>
      </c>
      <c r="G122" s="40">
        <v>258469.87035899999</v>
      </c>
      <c r="H122" s="86">
        <v>71850.132111431376</v>
      </c>
      <c r="I122" s="87">
        <v>12755.45866</v>
      </c>
      <c r="J122" s="26">
        <v>46868</v>
      </c>
      <c r="K122" s="27">
        <v>51978</v>
      </c>
      <c r="L122" s="28">
        <v>46083</v>
      </c>
      <c r="M122" s="29">
        <v>42591.927170000003</v>
      </c>
      <c r="N122" s="30">
        <v>51728.889969999997</v>
      </c>
      <c r="O122" s="86">
        <f t="shared" si="19"/>
        <v>663.19999999998197</v>
      </c>
      <c r="P122" s="51">
        <f t="shared" si="19"/>
        <v>74408.872138999999</v>
      </c>
      <c r="Q122" s="51">
        <f t="shared" si="19"/>
        <v>17714.404456788598</v>
      </c>
      <c r="R122" s="51">
        <f t="shared" si="18"/>
        <v>10938.041450000001</v>
      </c>
      <c r="S122" s="28">
        <f t="shared" si="16"/>
        <v>407.99999999999699</v>
      </c>
      <c r="T122" s="40">
        <f t="shared" si="10"/>
        <v>71252</v>
      </c>
      <c r="U122" s="40">
        <f t="shared" si="11"/>
        <v>70134</v>
      </c>
      <c r="V122" s="40">
        <f t="shared" si="12"/>
        <v>59429</v>
      </c>
      <c r="W122" s="40">
        <f t="shared" si="13"/>
        <v>57213.81583</v>
      </c>
      <c r="X122" s="40">
        <f t="shared" si="14"/>
        <v>64785.276270000002</v>
      </c>
      <c r="Y122" s="40">
        <f t="shared" si="15"/>
        <v>-370978.07955593785</v>
      </c>
      <c r="Z122" s="40">
        <f>(AC122-J122*carot!$B$2-spettri!K122*carot!$C$2-spettri!L122*carot!$D$2)</f>
        <v>-345935.67821869656</v>
      </c>
      <c r="AA122" s="40">
        <f>spettri!H122*chl!$B$2+spettri!I122*chl!$C$2+spettri!J122*carot!$B$2+spettri!K122*carot!$C$2+spettri!L122*carot!$D$2+M122*carot!$E$2+N122*carot!$F$2+spettri!AE122*chl!$D$2</f>
        <v>614137.25440873625</v>
      </c>
      <c r="AB122" s="40">
        <v>0.14120346307500001</v>
      </c>
      <c r="AC122" s="88">
        <f>(G122-spettri!H122*chl!$B$2-spettri!I122*chl!$C$2-spettri!AE122*chl!$D$2)</f>
        <v>-204097.80709506082</v>
      </c>
      <c r="AE122" s="125">
        <v>50575.846709999998</v>
      </c>
      <c r="AF122">
        <f t="shared" si="17"/>
        <v>76473.772289999994</v>
      </c>
    </row>
    <row r="123" spans="1:32" x14ac:dyDescent="0.25">
      <c r="A123">
        <v>0.25873061095899996</v>
      </c>
      <c r="C123" s="85"/>
      <c r="D123" s="51">
        <v>362.10000000000298</v>
      </c>
      <c r="E123" s="85">
        <v>0.142109183709</v>
      </c>
      <c r="F123" s="40">
        <v>398.39999999999702</v>
      </c>
      <c r="G123" s="40">
        <v>258730.61095899995</v>
      </c>
      <c r="H123" s="86">
        <v>71909.192283898286</v>
      </c>
      <c r="I123" s="87">
        <v>12781.818509999999</v>
      </c>
      <c r="J123" s="26">
        <v>47218</v>
      </c>
      <c r="K123" s="27">
        <v>52205</v>
      </c>
      <c r="L123" s="28">
        <v>46587</v>
      </c>
      <c r="M123" s="29">
        <v>43198.986620000003</v>
      </c>
      <c r="N123" s="30">
        <v>52305.472289999998</v>
      </c>
      <c r="O123" s="86">
        <f t="shared" si="19"/>
        <v>663.59999999998195</v>
      </c>
      <c r="P123" s="51">
        <f t="shared" si="19"/>
        <v>74549.218729</v>
      </c>
      <c r="Q123" s="51">
        <f t="shared" si="19"/>
        <v>17675.770810412501</v>
      </c>
      <c r="R123" s="51">
        <f t="shared" si="18"/>
        <v>10332.588750000001</v>
      </c>
      <c r="S123" s="28">
        <f t="shared" si="16"/>
        <v>408.39999999999702</v>
      </c>
      <c r="T123" s="40">
        <f t="shared" si="10"/>
        <v>72590</v>
      </c>
      <c r="U123" s="40">
        <f t="shared" si="11"/>
        <v>71592</v>
      </c>
      <c r="V123" s="40">
        <f t="shared" si="12"/>
        <v>60236</v>
      </c>
      <c r="W123" s="40">
        <f t="shared" si="13"/>
        <v>57810.655420000003</v>
      </c>
      <c r="X123" s="40">
        <f t="shared" si="14"/>
        <v>65487.4254</v>
      </c>
      <c r="Y123" s="40">
        <f t="shared" si="15"/>
        <v>-377017.79103226436</v>
      </c>
      <c r="Z123" s="40">
        <f>(AC123-J123*carot!$B$2-spettri!K123*carot!$C$2-spettri!L123*carot!$D$2)</f>
        <v>-351099.24748903728</v>
      </c>
      <c r="AA123" s="40">
        <f>spettri!H123*chl!$B$2+spettri!I123*chl!$C$2+spettri!J123*carot!$B$2+spettri!K123*carot!$C$2+spettri!L123*carot!$D$2+M123*carot!$E$2+N123*carot!$F$2+spettri!AE123*chl!$D$2</f>
        <v>619700.2695310316</v>
      </c>
      <c r="AB123" s="40">
        <v>0.1413591206</v>
      </c>
      <c r="AC123" s="88">
        <f>(G123-spettri!H123*chl!$B$2-spettri!I123*chl!$C$2-spettri!AE123*chl!$D$2)</f>
        <v>-207872.22108870686</v>
      </c>
      <c r="AE123" s="125">
        <v>51047.028789999997</v>
      </c>
      <c r="AF123">
        <f t="shared" si="17"/>
        <v>76718.579599999997</v>
      </c>
    </row>
    <row r="124" spans="1:32" x14ac:dyDescent="0.25">
      <c r="A124">
        <v>0.25887396005899999</v>
      </c>
      <c r="C124" s="85"/>
      <c r="D124" s="51">
        <v>362.200000000003</v>
      </c>
      <c r="E124" s="85">
        <v>0.14239675375900002</v>
      </c>
      <c r="F124" s="40">
        <v>398.799999999997</v>
      </c>
      <c r="G124" s="40">
        <v>258873.96005899998</v>
      </c>
      <c r="H124" s="86">
        <v>71934.404649638309</v>
      </c>
      <c r="I124" s="87">
        <v>12819.24007</v>
      </c>
      <c r="J124" s="26">
        <v>47579</v>
      </c>
      <c r="K124" s="27">
        <v>52432</v>
      </c>
      <c r="L124" s="28">
        <v>47060</v>
      </c>
      <c r="M124" s="29">
        <v>43792.419589999998</v>
      </c>
      <c r="N124" s="30">
        <v>52905.117899999997</v>
      </c>
      <c r="O124" s="86">
        <f t="shared" si="19"/>
        <v>663.99999999998204</v>
      </c>
      <c r="P124" s="51">
        <f t="shared" si="19"/>
        <v>74527.880268999987</v>
      </c>
      <c r="Q124" s="51">
        <f t="shared" si="19"/>
        <v>17663.078976254146</v>
      </c>
      <c r="R124" s="51">
        <f t="shared" si="18"/>
        <v>9759.7328199999993</v>
      </c>
      <c r="S124" s="28">
        <f t="shared" si="16"/>
        <v>408.799999999997</v>
      </c>
      <c r="T124" s="40">
        <f t="shared" si="10"/>
        <v>73947</v>
      </c>
      <c r="U124" s="40">
        <f t="shared" si="11"/>
        <v>73110</v>
      </c>
      <c r="V124" s="40">
        <f t="shared" si="12"/>
        <v>61114</v>
      </c>
      <c r="W124" s="40">
        <f t="shared" si="13"/>
        <v>58410.220300000001</v>
      </c>
      <c r="X124" s="40">
        <f t="shared" si="14"/>
        <v>66151.135720000006</v>
      </c>
      <c r="Y124" s="40">
        <f t="shared" si="15"/>
        <v>-382864.9189007894</v>
      </c>
      <c r="Z124" s="40">
        <f>(AC124-J124*carot!$B$2-spettri!K124*carot!$C$2-spettri!L124*carot!$D$2)</f>
        <v>-356647.84656720568</v>
      </c>
      <c r="AA124" s="40">
        <f>spettri!H124*chl!$B$2+spettri!I124*chl!$C$2+spettri!J124*carot!$B$2+spettri!K124*carot!$C$2+spettri!L124*carot!$D$2+M124*carot!$E$2+N124*carot!$F$2+spettri!AE124*chl!$D$2</f>
        <v>625527.80948628555</v>
      </c>
      <c r="AB124" s="40">
        <v>0.14147358760000001</v>
      </c>
      <c r="AC124" s="88">
        <f>(G124-spettri!H124*chl!$B$2-spettri!I124*chl!$C$2-spettri!AE124*chl!$D$2)</f>
        <v>-212085.46615751041</v>
      </c>
      <c r="AE124" s="125">
        <v>51552.579890000001</v>
      </c>
      <c r="AF124">
        <f t="shared" si="17"/>
        <v>76791.157770000005</v>
      </c>
    </row>
    <row r="125" spans="1:32" x14ac:dyDescent="0.25">
      <c r="A125">
        <v>0.25854917435899999</v>
      </c>
      <c r="C125" s="85"/>
      <c r="D125" s="51">
        <v>362.30000000000302</v>
      </c>
      <c r="E125" s="85">
        <v>0.14268432380900001</v>
      </c>
      <c r="F125" s="40">
        <v>399.19999999999698</v>
      </c>
      <c r="G125" s="40">
        <v>258549.174359</v>
      </c>
      <c r="H125" s="86">
        <v>71914.888146747006</v>
      </c>
      <c r="I125" s="87">
        <v>12867.37033</v>
      </c>
      <c r="J125" s="26">
        <v>47956</v>
      </c>
      <c r="K125" s="27">
        <v>52650</v>
      </c>
      <c r="L125" s="28">
        <v>47528</v>
      </c>
      <c r="M125" s="29">
        <v>44426.731979999997</v>
      </c>
      <c r="N125" s="30">
        <v>53489.387990000003</v>
      </c>
      <c r="O125" s="86">
        <f t="shared" si="19"/>
        <v>664.39999999998201</v>
      </c>
      <c r="P125" s="51">
        <f t="shared" si="19"/>
        <v>74530.093088999987</v>
      </c>
      <c r="Q125" s="51">
        <f t="shared" si="19"/>
        <v>17638.663158159317</v>
      </c>
      <c r="R125" s="51">
        <f t="shared" si="18"/>
        <v>9217.1201000000001</v>
      </c>
      <c r="S125" s="28">
        <f t="shared" si="16"/>
        <v>409.19999999999698</v>
      </c>
      <c r="T125" s="40">
        <f t="shared" si="10"/>
        <v>75329</v>
      </c>
      <c r="U125" s="40">
        <f t="shared" si="11"/>
        <v>74624</v>
      </c>
      <c r="V125" s="40">
        <f t="shared" si="12"/>
        <v>62016</v>
      </c>
      <c r="W125" s="40">
        <f t="shared" si="13"/>
        <v>59029.543579999998</v>
      </c>
      <c r="X125" s="40">
        <f t="shared" si="14"/>
        <v>66781.532380000004</v>
      </c>
      <c r="Y125" s="40">
        <f t="shared" si="15"/>
        <v>-388235.58354040125</v>
      </c>
      <c r="Z125" s="40">
        <f>(AC125-J125*carot!$B$2-spettri!K125*carot!$C$2-spettri!L125*carot!$D$2)</f>
        <v>-362949.60400824063</v>
      </c>
      <c r="AA125" s="40">
        <f>spettri!H125*chl!$B$2+spettri!I125*chl!$C$2+spettri!J125*carot!$B$2+spettri!K125*carot!$C$2+spettri!L125*carot!$D$2+M125*carot!$E$2+N125*carot!$F$2+spettri!AE125*chl!$D$2</f>
        <v>631649.71342444385</v>
      </c>
      <c r="AB125" s="40">
        <v>0.14158805460000001</v>
      </c>
      <c r="AC125" s="88">
        <f>(G125-spettri!H125*chl!$B$2-spettri!I125*chl!$C$2-spettri!AE125*chl!$D$2)</f>
        <v>-217046.92715317733</v>
      </c>
      <c r="AE125" s="125">
        <v>52087.699869999997</v>
      </c>
      <c r="AF125">
        <f t="shared" si="17"/>
        <v>76689.010720000006</v>
      </c>
    </row>
    <row r="126" spans="1:32" x14ac:dyDescent="0.25">
      <c r="A126">
        <v>0.25859387785899995</v>
      </c>
      <c r="C126" s="85"/>
      <c r="D126" s="51">
        <v>362.40000000000299</v>
      </c>
      <c r="E126" s="85">
        <v>0.142971893859</v>
      </c>
      <c r="F126" s="40">
        <v>399.59999999999701</v>
      </c>
      <c r="G126" s="40">
        <v>258593.87785899994</v>
      </c>
      <c r="H126" s="86">
        <v>71867.928943244595</v>
      </c>
      <c r="I126" s="87">
        <v>12925.97392</v>
      </c>
      <c r="J126" s="26">
        <v>48398</v>
      </c>
      <c r="K126" s="27">
        <v>52906</v>
      </c>
      <c r="L126" s="28">
        <v>47992</v>
      </c>
      <c r="M126" s="29">
        <v>45011.30775</v>
      </c>
      <c r="N126" s="30">
        <v>53966.029369999997</v>
      </c>
      <c r="O126" s="86">
        <f t="shared" si="19"/>
        <v>664.79999999998199</v>
      </c>
      <c r="P126" s="51">
        <f t="shared" si="19"/>
        <v>74577.948168999996</v>
      </c>
      <c r="Q126" s="51">
        <f t="shared" si="19"/>
        <v>17590.485127688778</v>
      </c>
      <c r="R126" s="51">
        <f t="shared" si="18"/>
        <v>8704.8682900000003</v>
      </c>
      <c r="S126" s="28">
        <f t="shared" si="16"/>
        <v>409.59999999999701</v>
      </c>
      <c r="T126" s="40">
        <f t="shared" si="10"/>
        <v>76597</v>
      </c>
      <c r="U126" s="40">
        <f t="shared" si="11"/>
        <v>76163</v>
      </c>
      <c r="V126" s="40">
        <f t="shared" si="12"/>
        <v>62939</v>
      </c>
      <c r="W126" s="40">
        <f t="shared" si="13"/>
        <v>59652.9548</v>
      </c>
      <c r="X126" s="40">
        <f t="shared" si="14"/>
        <v>67468.305989999993</v>
      </c>
      <c r="Y126" s="40">
        <f t="shared" si="15"/>
        <v>-393347.84029639413</v>
      </c>
      <c r="Z126" s="40">
        <f>(AC126-J126*carot!$B$2-spettri!K126*carot!$C$2-spettri!L126*carot!$D$2)</f>
        <v>-369201.80700762616</v>
      </c>
      <c r="AA126" s="40">
        <f>spettri!H126*chl!$B$2+spettri!I126*chl!$C$2+spettri!J126*carot!$B$2+spettri!K126*carot!$C$2+spettri!L126*carot!$D$2+M126*carot!$E$2+N126*carot!$F$2+spettri!AE126*chl!$D$2</f>
        <v>638080.18794499186</v>
      </c>
      <c r="AB126" s="40">
        <v>0.14170252159999999</v>
      </c>
      <c r="AC126" s="88">
        <f>(G126-spettri!H126*chl!$B$2-spettri!I126*chl!$C$2-spettri!AE126*chl!$D$2)</f>
        <v>-221903.76993628405</v>
      </c>
      <c r="AE126" s="125">
        <v>52650.660689999997</v>
      </c>
      <c r="AF126">
        <f t="shared" si="17"/>
        <v>76413.482489999995</v>
      </c>
    </row>
    <row r="127" spans="1:32" x14ac:dyDescent="0.25">
      <c r="A127">
        <v>0.258391579659</v>
      </c>
      <c r="C127" s="85"/>
      <c r="D127" s="51">
        <v>362.50000000000301</v>
      </c>
      <c r="E127" s="85">
        <v>0.14327056900900001</v>
      </c>
      <c r="F127" s="40">
        <v>399.99999999999699</v>
      </c>
      <c r="G127" s="40">
        <v>258391.57965900001</v>
      </c>
      <c r="H127" s="86">
        <v>71781.914908780382</v>
      </c>
      <c r="I127" s="87">
        <v>12994.933150000001</v>
      </c>
      <c r="J127" s="26">
        <v>48933</v>
      </c>
      <c r="K127" s="27">
        <v>53140</v>
      </c>
      <c r="L127" s="28">
        <v>48457</v>
      </c>
      <c r="M127" s="29">
        <v>45620.411169999999</v>
      </c>
      <c r="N127" s="30">
        <v>54452.921110000003</v>
      </c>
      <c r="O127" s="86">
        <f t="shared" si="19"/>
        <v>665.19999999998197</v>
      </c>
      <c r="P127" s="51">
        <f t="shared" si="19"/>
        <v>74369.793848999994</v>
      </c>
      <c r="Q127" s="51">
        <f t="shared" si="19"/>
        <v>17534.797730764534</v>
      </c>
      <c r="R127" s="51">
        <f t="shared" si="18"/>
        <v>8220.7414800000006</v>
      </c>
      <c r="S127" s="28">
        <f t="shared" si="16"/>
        <v>409.99999999999699</v>
      </c>
      <c r="T127" s="40">
        <f t="shared" si="10"/>
        <v>77783</v>
      </c>
      <c r="U127" s="40">
        <f t="shared" si="11"/>
        <v>77700</v>
      </c>
      <c r="V127" s="40">
        <f t="shared" si="12"/>
        <v>63907</v>
      </c>
      <c r="W127" s="40">
        <f t="shared" si="13"/>
        <v>60264.783510000001</v>
      </c>
      <c r="X127" s="40">
        <f t="shared" si="14"/>
        <v>68221.706890000001</v>
      </c>
      <c r="Y127" s="40">
        <f t="shared" si="15"/>
        <v>-398197.87160811032</v>
      </c>
      <c r="Z127" s="40">
        <f>(AC127-J127*carot!$B$2-spettri!K127*carot!$C$2-spettri!L127*carot!$D$2)</f>
        <v>-376065.24764170049</v>
      </c>
      <c r="AA127" s="40">
        <f>spettri!H127*chl!$B$2+spettri!I127*chl!$C$2+spettri!J127*carot!$B$2+spettri!K127*carot!$C$2+spettri!L127*carot!$D$2+M127*carot!$E$2+N127*carot!$F$2+spettri!AE127*chl!$D$2</f>
        <v>644880.50265179435</v>
      </c>
      <c r="AB127" s="40">
        <v>0.1418169886</v>
      </c>
      <c r="AC127" s="88">
        <f>(G127-spettri!H127*chl!$B$2-spettri!I127*chl!$C$2-spettri!AE127*chl!$D$2)</f>
        <v>-227280.19854147121</v>
      </c>
      <c r="AE127" s="125">
        <v>53242.42237</v>
      </c>
      <c r="AF127">
        <f t="shared" si="17"/>
        <v>75960.540959999998</v>
      </c>
    </row>
    <row r="128" spans="1:32" x14ac:dyDescent="0.25">
      <c r="A128">
        <v>0.25796987685899997</v>
      </c>
      <c r="C128" s="85"/>
      <c r="D128" s="51">
        <v>362.60000000000298</v>
      </c>
      <c r="E128" s="85">
        <v>0.14356924415900002</v>
      </c>
      <c r="F128" s="40">
        <v>400.39999999999702</v>
      </c>
      <c r="G128" s="40">
        <v>257969.87685899998</v>
      </c>
      <c r="H128" s="86">
        <v>71660.021323176203</v>
      </c>
      <c r="I128" s="87">
        <v>13074.954110000001</v>
      </c>
      <c r="J128" s="26">
        <v>49465</v>
      </c>
      <c r="K128" s="27">
        <v>53423</v>
      </c>
      <c r="L128" s="28">
        <v>48906</v>
      </c>
      <c r="M128" s="29">
        <v>46195.448400000001</v>
      </c>
      <c r="N128" s="30">
        <v>55009.002719999997</v>
      </c>
      <c r="O128" s="86">
        <f t="shared" si="19"/>
        <v>665.59999999998195</v>
      </c>
      <c r="P128" s="51">
        <f t="shared" si="19"/>
        <v>74001.958678999988</v>
      </c>
      <c r="Q128" s="51">
        <f t="shared" si="19"/>
        <v>17484.425923788003</v>
      </c>
      <c r="R128" s="51">
        <f t="shared" si="18"/>
        <v>7763.2098699999997</v>
      </c>
      <c r="S128" s="28">
        <f t="shared" si="16"/>
        <v>410.39999999999702</v>
      </c>
      <c r="T128" s="40">
        <f t="shared" si="10"/>
        <v>78969</v>
      </c>
      <c r="U128" s="40">
        <f t="shared" si="11"/>
        <v>79268</v>
      </c>
      <c r="V128" s="40">
        <f t="shared" si="12"/>
        <v>64915</v>
      </c>
      <c r="W128" s="40">
        <f t="shared" si="13"/>
        <v>60919.535620000002</v>
      </c>
      <c r="X128" s="40">
        <f t="shared" si="14"/>
        <v>68952.04449</v>
      </c>
      <c r="Y128" s="40">
        <f t="shared" si="15"/>
        <v>-402483.72217797244</v>
      </c>
      <c r="Z128" s="40">
        <f>(AC128-J128*carot!$B$2-spettri!K128*carot!$C$2-spettri!L128*carot!$D$2)</f>
        <v>-383424.41134295275</v>
      </c>
      <c r="AA128" s="40">
        <f>spettri!H128*chl!$B$2+spettri!I128*chl!$C$2+spettri!J128*carot!$B$2+spettri!K128*carot!$C$2+spettri!L128*carot!$D$2+M128*carot!$E$2+N128*carot!$F$2+spettri!AE128*chl!$D$2</f>
        <v>651949.35214088671</v>
      </c>
      <c r="AB128" s="40">
        <v>0.14202477785000001</v>
      </c>
      <c r="AC128" s="88">
        <f>(G128-spettri!H128*chl!$B$2-spettri!I128*chl!$C$2-spettri!AE128*chl!$D$2)</f>
        <v>-233187.7965926305</v>
      </c>
      <c r="AE128" s="125">
        <v>53867.401030000001</v>
      </c>
      <c r="AF128">
        <f t="shared" si="17"/>
        <v>75333.258220000003</v>
      </c>
    </row>
    <row r="129" spans="1:32" x14ac:dyDescent="0.25">
      <c r="A129">
        <v>0.25753804115899998</v>
      </c>
      <c r="C129" s="85"/>
      <c r="D129" s="51">
        <v>362.700000000003</v>
      </c>
      <c r="E129" s="85">
        <v>0.143867919309</v>
      </c>
      <c r="F129" s="40">
        <v>400.799999999997</v>
      </c>
      <c r="G129" s="40">
        <v>257538.04115899999</v>
      </c>
      <c r="H129" s="86">
        <v>71511.830758182841</v>
      </c>
      <c r="I129" s="87">
        <v>13165.21305</v>
      </c>
      <c r="J129" s="26">
        <v>50097</v>
      </c>
      <c r="K129" s="27">
        <v>53744</v>
      </c>
      <c r="L129" s="28">
        <v>49333</v>
      </c>
      <c r="M129" s="29">
        <v>46824.991529999999</v>
      </c>
      <c r="N129" s="30">
        <v>55493.331870000002</v>
      </c>
      <c r="O129" s="86">
        <f t="shared" si="19"/>
        <v>665.99999999998204</v>
      </c>
      <c r="P129" s="51">
        <f t="shared" si="19"/>
        <v>73819.90374899999</v>
      </c>
      <c r="Q129" s="51">
        <f t="shared" si="19"/>
        <v>17414.881873994029</v>
      </c>
      <c r="R129" s="51">
        <f t="shared" si="18"/>
        <v>7328.1547399999999</v>
      </c>
      <c r="S129" s="28">
        <f t="shared" si="16"/>
        <v>410.79999999999598</v>
      </c>
      <c r="T129" s="40">
        <f t="shared" si="10"/>
        <v>80136</v>
      </c>
      <c r="U129" s="40">
        <f t="shared" si="11"/>
        <v>80813</v>
      </c>
      <c r="V129" s="40">
        <f t="shared" si="12"/>
        <v>65964</v>
      </c>
      <c r="W129" s="40">
        <f t="shared" si="13"/>
        <v>61584.507579999998</v>
      </c>
      <c r="X129" s="40">
        <f t="shared" si="14"/>
        <v>69743.884210000004</v>
      </c>
      <c r="Y129" s="40">
        <f t="shared" si="15"/>
        <v>-406321.8888256863</v>
      </c>
      <c r="Z129" s="40">
        <f>(AC129-J129*carot!$B$2-spettri!K129*carot!$C$2-spettri!L129*carot!$D$2)</f>
        <v>-391122.26142278512</v>
      </c>
      <c r="AA129" s="40">
        <f>spettri!H129*chl!$B$2+spettri!I129*chl!$C$2+spettri!J129*carot!$B$2+spettri!K129*carot!$C$2+spettri!L129*carot!$D$2+M129*carot!$E$2+N129*carot!$F$2+spettri!AE129*chl!$D$2</f>
        <v>659359.20900346607</v>
      </c>
      <c r="AB129" s="40">
        <v>0.14223256709999998</v>
      </c>
      <c r="AC129" s="88">
        <f>(G129-spettri!H129*chl!$B$2-spettri!I129*chl!$C$2-spettri!AE129*chl!$D$2)</f>
        <v>-239382.60007196403</v>
      </c>
      <c r="AE129" s="125">
        <v>54521.756569999998</v>
      </c>
      <c r="AF129">
        <f t="shared" si="17"/>
        <v>74535.474390000003</v>
      </c>
    </row>
    <row r="130" spans="1:32" x14ac:dyDescent="0.25">
      <c r="A130">
        <v>0.25705336605899998</v>
      </c>
      <c r="C130" s="85"/>
      <c r="D130" s="51">
        <v>362.80000000000302</v>
      </c>
      <c r="E130" s="85">
        <v>0.14416659445900001</v>
      </c>
      <c r="F130" s="40">
        <v>401.19999999999698</v>
      </c>
      <c r="G130" s="40">
        <v>257053.36605899996</v>
      </c>
      <c r="H130" s="86">
        <v>71333.039673632127</v>
      </c>
      <c r="I130" s="87">
        <v>13263.59175</v>
      </c>
      <c r="J130" s="26">
        <v>50817</v>
      </c>
      <c r="K130" s="27">
        <v>54094</v>
      </c>
      <c r="L130" s="28">
        <v>49780</v>
      </c>
      <c r="M130" s="29">
        <v>47394.578170000001</v>
      </c>
      <c r="N130" s="30">
        <v>55921.284079999998</v>
      </c>
      <c r="O130" s="86">
        <f t="shared" si="19"/>
        <v>666.39999999998201</v>
      </c>
      <c r="P130" s="51">
        <f t="shared" si="19"/>
        <v>73455.078618999993</v>
      </c>
      <c r="Q130" s="51">
        <f t="shared" si="19"/>
        <v>17340.561811556538</v>
      </c>
      <c r="R130" s="51">
        <f t="shared" si="18"/>
        <v>6916.3998300000003</v>
      </c>
      <c r="S130" s="28">
        <f t="shared" si="16"/>
        <v>411.19999999999698</v>
      </c>
      <c r="T130" s="40">
        <f t="shared" si="10"/>
        <v>81216</v>
      </c>
      <c r="U130" s="40">
        <f t="shared" si="11"/>
        <v>82365</v>
      </c>
      <c r="V130" s="40">
        <f t="shared" si="12"/>
        <v>67020</v>
      </c>
      <c r="W130" s="40">
        <f t="shared" si="13"/>
        <v>62241.984989999997</v>
      </c>
      <c r="X130" s="40">
        <f t="shared" si="14"/>
        <v>70574.162750000003</v>
      </c>
      <c r="Y130" s="40">
        <f t="shared" si="15"/>
        <v>-409892.54281325231</v>
      </c>
      <c r="Z130" s="40">
        <f>(AC130-J130*carot!$B$2-spettri!K130*carot!$C$2-spettri!L130*carot!$D$2)</f>
        <v>-399222.41591245111</v>
      </c>
      <c r="AA130" s="40">
        <f>spettri!H130*chl!$B$2+spettri!I130*chl!$C$2+spettri!J130*carot!$B$2+spettri!K130*carot!$C$2+spettri!L130*carot!$D$2+M130*carot!$E$2+N130*carot!$F$2+spettri!AE130*chl!$D$2</f>
        <v>667104.83159148158</v>
      </c>
      <c r="AB130" s="40">
        <v>0.14244035634999999</v>
      </c>
      <c r="AC130" s="88">
        <f>(G130-spettri!H130*chl!$B$2-spettri!I130*chl!$C$2-spettri!AE130*chl!$D$2)</f>
        <v>-245852.65907751751</v>
      </c>
      <c r="AE130" s="125">
        <v>55199.72883</v>
      </c>
      <c r="AF130">
        <f t="shared" si="17"/>
        <v>73571.989610000004</v>
      </c>
    </row>
    <row r="131" spans="1:32" x14ac:dyDescent="0.25">
      <c r="A131">
        <v>0.25609259875899998</v>
      </c>
      <c r="C131" s="85"/>
      <c r="D131" s="51">
        <v>362.90000000000299</v>
      </c>
      <c r="E131" s="85">
        <v>0.144409624959</v>
      </c>
      <c r="F131" s="40">
        <v>401.59999999999701</v>
      </c>
      <c r="G131" s="40">
        <v>256092.59875899999</v>
      </c>
      <c r="H131" s="86">
        <v>71120.880892361165</v>
      </c>
      <c r="I131" s="87">
        <v>13369.501850000001</v>
      </c>
      <c r="J131" s="26">
        <v>51590</v>
      </c>
      <c r="K131" s="27">
        <v>54489</v>
      </c>
      <c r="L131" s="28">
        <v>50228</v>
      </c>
      <c r="M131" s="29">
        <v>48019.352030000002</v>
      </c>
      <c r="N131" s="30">
        <v>56364.611819999998</v>
      </c>
      <c r="O131" s="86">
        <f t="shared" si="19"/>
        <v>666.79999999998199</v>
      </c>
      <c r="P131" s="51">
        <f t="shared" si="19"/>
        <v>73110.966098999983</v>
      </c>
      <c r="Q131" s="51">
        <f t="shared" si="19"/>
        <v>17273.850414463082</v>
      </c>
      <c r="R131" s="51">
        <f t="shared" si="18"/>
        <v>6527.2390800000003</v>
      </c>
      <c r="S131" s="28">
        <f t="shared" si="16"/>
        <v>411.59999999999599</v>
      </c>
      <c r="T131" s="40">
        <f t="shared" ref="T131:T194" si="20">J156</f>
        <v>82215</v>
      </c>
      <c r="U131" s="40">
        <f t="shared" ref="U131:U194" si="21">K156</f>
        <v>83900</v>
      </c>
      <c r="V131" s="40">
        <f t="shared" ref="V131:V194" si="22">L156</f>
        <v>68111</v>
      </c>
      <c r="W131" s="40">
        <f t="shared" ref="W131:W194" si="23">M156</f>
        <v>62947.836369999997</v>
      </c>
      <c r="X131" s="40">
        <f t="shared" ref="X131:X194" si="24">N156</f>
        <v>71445.4427</v>
      </c>
      <c r="Y131" s="40">
        <f t="shared" ref="Y131:Y194" si="25">AC156</f>
        <v>-413165.85990449495</v>
      </c>
      <c r="Z131" s="40">
        <f>(AC131-J131*carot!$B$2-spettri!K131*carot!$C$2-spettri!L131*carot!$D$2)</f>
        <v>-408086.19174148201</v>
      </c>
      <c r="AA131" s="40">
        <f>spettri!H131*chl!$B$2+spettri!I131*chl!$C$2+spettri!J131*carot!$B$2+spettri!K131*carot!$C$2+spettri!L131*carot!$D$2+M131*carot!$E$2+N131*carot!$F$2+spettri!AE131*chl!$D$2</f>
        <v>675150.5928865982</v>
      </c>
      <c r="AB131" s="40">
        <v>0.1426481456</v>
      </c>
      <c r="AC131" s="88">
        <f>(G131-spettri!H131*chl!$B$2-spettri!I131*chl!$C$2-spettri!AE131*chl!$D$2)</f>
        <v>-253032.38072860491</v>
      </c>
      <c r="AE131" s="125">
        <v>55902.85383</v>
      </c>
      <c r="AF131">
        <f t="shared" si="17"/>
        <v>72453.940210000001</v>
      </c>
    </row>
    <row r="132" spans="1:32" x14ac:dyDescent="0.25">
      <c r="A132">
        <v>0.25508921415899999</v>
      </c>
      <c r="C132" s="85"/>
      <c r="D132" s="51">
        <v>363.00000000000301</v>
      </c>
      <c r="E132" s="85">
        <v>0.14465265545900002</v>
      </c>
      <c r="F132" s="40">
        <v>401.99999999999699</v>
      </c>
      <c r="G132" s="40">
        <v>255089.214159</v>
      </c>
      <c r="H132" s="86">
        <v>70908.901058520831</v>
      </c>
      <c r="I132" s="87">
        <v>13481.53119</v>
      </c>
      <c r="J132" s="26">
        <v>52410</v>
      </c>
      <c r="K132" s="27">
        <v>54949</v>
      </c>
      <c r="L132" s="28">
        <v>50624</v>
      </c>
      <c r="M132" s="29">
        <v>48594.38927</v>
      </c>
      <c r="N132" s="30">
        <v>56900.192730000002</v>
      </c>
      <c r="O132" s="86">
        <f t="shared" si="19"/>
        <v>667.19999999998197</v>
      </c>
      <c r="P132" s="51">
        <f t="shared" si="19"/>
        <v>72647.115298999983</v>
      </c>
      <c r="Q132" s="51">
        <f t="shared" si="19"/>
        <v>17191.026938544568</v>
      </c>
      <c r="R132" s="51">
        <f t="shared" si="18"/>
        <v>6158.78964</v>
      </c>
      <c r="S132" s="28">
        <f t="shared" ref="S132:S195" si="26">F157</f>
        <v>411.99999999999602</v>
      </c>
      <c r="T132" s="40">
        <f t="shared" si="20"/>
        <v>83187</v>
      </c>
      <c r="U132" s="40">
        <f t="shared" si="21"/>
        <v>85420</v>
      </c>
      <c r="V132" s="40">
        <f t="shared" si="22"/>
        <v>69271</v>
      </c>
      <c r="W132" s="40">
        <f t="shared" si="23"/>
        <v>63685.02865</v>
      </c>
      <c r="X132" s="40">
        <f t="shared" si="24"/>
        <v>72262.908299999996</v>
      </c>
      <c r="Y132" s="40">
        <f t="shared" si="25"/>
        <v>-416018.61402311595</v>
      </c>
      <c r="Z132" s="40">
        <f>(AC132-J132*carot!$B$2-spettri!K132*carot!$C$2-spettri!L132*carot!$D$2)</f>
        <v>-417061.89501046657</v>
      </c>
      <c r="AA132" s="40">
        <f>spettri!H132*chl!$B$2+spettri!I132*chl!$C$2+spettri!J132*carot!$B$2+spettri!K132*carot!$C$2+spettri!L132*carot!$D$2+M132*carot!$E$2+N132*carot!$F$2+spettri!AE132*chl!$D$2</f>
        <v>683254.30014570779</v>
      </c>
      <c r="AB132" s="40">
        <v>0.14279020952499999</v>
      </c>
      <c r="AC132" s="88">
        <f>(G132-spettri!H132*chl!$B$2-spettri!I132*chl!$C$2-spettri!AE132*chl!$D$2)</f>
        <v>-260385.74176549775</v>
      </c>
      <c r="AE132" s="125">
        <v>56619.41923</v>
      </c>
      <c r="AF132">
        <f t="shared" ref="AF132:AF195" si="27">AE795</f>
        <v>71189.774449999997</v>
      </c>
    </row>
    <row r="133" spans="1:32" x14ac:dyDescent="0.25">
      <c r="A133">
        <v>0.25467514065899999</v>
      </c>
      <c r="C133" s="85"/>
      <c r="D133" s="51">
        <v>363.10000000000298</v>
      </c>
      <c r="E133" s="85">
        <v>0.14489568595900001</v>
      </c>
      <c r="F133" s="40">
        <v>402.39999999999702</v>
      </c>
      <c r="G133" s="40">
        <v>254675.140659</v>
      </c>
      <c r="H133" s="86">
        <v>70631.903312843671</v>
      </c>
      <c r="I133" s="87">
        <v>13598.856040000001</v>
      </c>
      <c r="J133" s="26">
        <v>53270</v>
      </c>
      <c r="K133" s="27">
        <v>55451</v>
      </c>
      <c r="L133" s="28">
        <v>51082</v>
      </c>
      <c r="M133" s="29">
        <v>49213.71254</v>
      </c>
      <c r="N133" s="30">
        <v>57463.96211</v>
      </c>
      <c r="O133" s="86">
        <f t="shared" si="19"/>
        <v>667.59999999998195</v>
      </c>
      <c r="P133" s="51">
        <f t="shared" si="19"/>
        <v>72262.248108999993</v>
      </c>
      <c r="Q133" s="51">
        <f t="shared" si="19"/>
        <v>17110.570185645221</v>
      </c>
      <c r="R133" s="51">
        <f t="shared" si="18"/>
        <v>5808.8156200000003</v>
      </c>
      <c r="S133" s="28">
        <f t="shared" si="26"/>
        <v>412.39999999999702</v>
      </c>
      <c r="T133" s="40">
        <f t="shared" si="20"/>
        <v>83982</v>
      </c>
      <c r="U133" s="40">
        <f t="shared" si="21"/>
        <v>86859</v>
      </c>
      <c r="V133" s="40">
        <f t="shared" si="22"/>
        <v>70429</v>
      </c>
      <c r="W133" s="40">
        <f t="shared" si="23"/>
        <v>64426.9902</v>
      </c>
      <c r="X133" s="40">
        <f t="shared" si="24"/>
        <v>73175.189660000004</v>
      </c>
      <c r="Y133" s="40">
        <f t="shared" si="25"/>
        <v>-418435.67459296028</v>
      </c>
      <c r="Z133" s="40">
        <f>(AC133-J133*carot!$B$2-spettri!K133*carot!$C$2-spettri!L133*carot!$D$2)</f>
        <v>-425695.01842140214</v>
      </c>
      <c r="AA133" s="40">
        <f>spettri!H133*chl!$B$2+spettri!I133*chl!$C$2+spettri!J133*carot!$B$2+spettri!K133*carot!$C$2+spettri!L133*carot!$D$2+M133*carot!$E$2+N133*carot!$F$2+spettri!AE133*chl!$D$2</f>
        <v>691614.85743323842</v>
      </c>
      <c r="AB133" s="40">
        <v>0.14293227344999998</v>
      </c>
      <c r="AC133" s="88">
        <f>(G133-spettri!H133*chl!$B$2-spettri!I133*chl!$C$2-spettri!AE133*chl!$D$2)</f>
        <v>-267228.3844454505</v>
      </c>
      <c r="AE133" s="125">
        <v>57343.472860000002</v>
      </c>
      <c r="AF133">
        <f t="shared" si="27"/>
        <v>69788.708599999998</v>
      </c>
    </row>
    <row r="134" spans="1:32" x14ac:dyDescent="0.25">
      <c r="A134">
        <v>0.25334524185899998</v>
      </c>
      <c r="C134" s="85"/>
      <c r="D134" s="51">
        <v>363.200000000003</v>
      </c>
      <c r="E134" s="85">
        <v>0.14513871645900001</v>
      </c>
      <c r="F134" s="40">
        <v>402.799999999997</v>
      </c>
      <c r="G134" s="40">
        <v>253345.24185899997</v>
      </c>
      <c r="H134" s="86">
        <v>70335.018061857947</v>
      </c>
      <c r="I134" s="87">
        <v>13721.35872</v>
      </c>
      <c r="J134" s="26">
        <v>54234</v>
      </c>
      <c r="K134" s="27">
        <v>56036</v>
      </c>
      <c r="L134" s="28">
        <v>51530</v>
      </c>
      <c r="M134" s="29">
        <v>49784.661829999997</v>
      </c>
      <c r="N134" s="30">
        <v>57927.790549999998</v>
      </c>
      <c r="O134" s="86">
        <f t="shared" si="19"/>
        <v>667.99999999998204</v>
      </c>
      <c r="P134" s="51">
        <f t="shared" si="19"/>
        <v>71777.319619000002</v>
      </c>
      <c r="Q134" s="51">
        <f t="shared" si="19"/>
        <v>17036.635305950265</v>
      </c>
      <c r="R134" s="51">
        <f t="shared" si="18"/>
        <v>5477.43469</v>
      </c>
      <c r="S134" s="28">
        <f t="shared" si="26"/>
        <v>412.79999999999598</v>
      </c>
      <c r="T134" s="40">
        <f t="shared" si="20"/>
        <v>84761</v>
      </c>
      <c r="U134" s="40">
        <f t="shared" si="21"/>
        <v>88315</v>
      </c>
      <c r="V134" s="40">
        <f t="shared" si="22"/>
        <v>71609</v>
      </c>
      <c r="W134" s="40">
        <f t="shared" si="23"/>
        <v>65185.984839999997</v>
      </c>
      <c r="X134" s="40">
        <f t="shared" si="24"/>
        <v>74082.345839999994</v>
      </c>
      <c r="Y134" s="40">
        <f t="shared" si="25"/>
        <v>-421018.84609126113</v>
      </c>
      <c r="Z134" s="40">
        <f>(AC134-J134*carot!$B$2-spettri!K134*carot!$C$2-spettri!L134*carot!$D$2)</f>
        <v>-435393.47687102272</v>
      </c>
      <c r="AA134" s="40">
        <f>spettri!H134*chl!$B$2+spettri!I134*chl!$C$2+spettri!J134*carot!$B$2+spettri!K134*carot!$C$2+spettri!L134*carot!$D$2+M134*carot!$E$2+N134*carot!$F$2+spettri!AE134*chl!$D$2</f>
        <v>700113.87162915245</v>
      </c>
      <c r="AB134" s="40">
        <v>0.143074337375</v>
      </c>
      <c r="AC134" s="88">
        <f>(G134-spettri!H134*chl!$B$2-spettri!I134*chl!$C$2-spettri!AE134*chl!$D$2)</f>
        <v>-275055.42133247515</v>
      </c>
      <c r="AE134" s="125">
        <v>58073.862679999998</v>
      </c>
      <c r="AF134">
        <f t="shared" si="27"/>
        <v>68263.607050000006</v>
      </c>
    </row>
    <row r="135" spans="1:32" x14ac:dyDescent="0.25">
      <c r="A135">
        <v>0.25229852465899999</v>
      </c>
      <c r="C135" s="85"/>
      <c r="D135" s="51">
        <v>363.30000000000302</v>
      </c>
      <c r="E135" s="85">
        <v>0.14550197695900002</v>
      </c>
      <c r="F135" s="40">
        <v>403.19999999999698</v>
      </c>
      <c r="G135" s="40">
        <v>252298.52465899999</v>
      </c>
      <c r="H135" s="86">
        <v>70039.55133035827</v>
      </c>
      <c r="I135" s="87">
        <v>13852.21652</v>
      </c>
      <c r="J135" s="26">
        <v>55263</v>
      </c>
      <c r="K135" s="27">
        <v>56657</v>
      </c>
      <c r="L135" s="28">
        <v>51975</v>
      </c>
      <c r="M135" s="29">
        <v>50356.973769999997</v>
      </c>
      <c r="N135" s="30">
        <v>58458.246279999999</v>
      </c>
      <c r="O135" s="86">
        <f t="shared" si="19"/>
        <v>668.39999999998201</v>
      </c>
      <c r="P135" s="51">
        <f t="shared" si="19"/>
        <v>71358.790708999994</v>
      </c>
      <c r="Q135" s="51">
        <f t="shared" si="19"/>
        <v>16955.895942426407</v>
      </c>
      <c r="R135" s="51">
        <f t="shared" si="18"/>
        <v>5166.2943699999996</v>
      </c>
      <c r="S135" s="28">
        <f t="shared" si="26"/>
        <v>413.19999999999601</v>
      </c>
      <c r="T135" s="40">
        <f t="shared" si="20"/>
        <v>85507</v>
      </c>
      <c r="U135" s="40">
        <f t="shared" si="21"/>
        <v>89700</v>
      </c>
      <c r="V135" s="40">
        <f t="shared" si="22"/>
        <v>72789</v>
      </c>
      <c r="W135" s="40">
        <f t="shared" si="23"/>
        <v>65977.683019999997</v>
      </c>
      <c r="X135" s="40">
        <f t="shared" si="24"/>
        <v>74976.689079999996</v>
      </c>
      <c r="Y135" s="40">
        <f t="shared" si="25"/>
        <v>-423283.49165037135</v>
      </c>
      <c r="Z135" s="40">
        <f>(AC135-J135*carot!$B$2-spettri!K135*carot!$C$2-spettri!L135*carot!$D$2)</f>
        <v>-444918.06072506902</v>
      </c>
      <c r="AA135" s="40">
        <f>spettri!H135*chl!$B$2+spettri!I135*chl!$C$2+spettri!J135*carot!$B$2+spettri!K135*carot!$C$2+spettri!L135*carot!$D$2+M135*carot!$E$2+N135*carot!$F$2+spettri!AE135*chl!$D$2</f>
        <v>708722.50417743588</v>
      </c>
      <c r="AB135" s="40">
        <v>0.14321640129999999</v>
      </c>
      <c r="AC135" s="88">
        <f>(G135-spettri!H135*chl!$B$2-spettri!I135*chl!$C$2-spettri!AE135*chl!$D$2)</f>
        <v>-282651.47030488524</v>
      </c>
      <c r="AE135" s="125">
        <v>58807.516600000003</v>
      </c>
      <c r="AF135">
        <f t="shared" si="27"/>
        <v>66624.26208</v>
      </c>
    </row>
    <row r="136" spans="1:32" x14ac:dyDescent="0.25">
      <c r="A136">
        <v>0.25111632615899998</v>
      </c>
      <c r="C136" s="85"/>
      <c r="D136" s="51">
        <v>363.40000000000299</v>
      </c>
      <c r="E136" s="85">
        <v>0.14586523745900001</v>
      </c>
      <c r="F136" s="40">
        <v>403.59999999999701</v>
      </c>
      <c r="G136" s="40">
        <v>251116.32615899999</v>
      </c>
      <c r="H136" s="86">
        <v>69703.672355983465</v>
      </c>
      <c r="I136" s="87">
        <v>13990.370360000001</v>
      </c>
      <c r="J136" s="26">
        <v>56324</v>
      </c>
      <c r="K136" s="27">
        <v>57388</v>
      </c>
      <c r="L136" s="28">
        <v>52439</v>
      </c>
      <c r="M136" s="29">
        <v>50902.714079999998</v>
      </c>
      <c r="N136" s="30">
        <v>58916.949549999998</v>
      </c>
      <c r="O136" s="86">
        <f t="shared" si="19"/>
        <v>668.79999999998199</v>
      </c>
      <c r="P136" s="51">
        <f t="shared" si="19"/>
        <v>70908.023128999994</v>
      </c>
      <c r="Q136" s="51">
        <f t="shared" si="19"/>
        <v>16879.01874958093</v>
      </c>
      <c r="R136" s="51">
        <f t="shared" si="18"/>
        <v>4875.8653599999998</v>
      </c>
      <c r="S136" s="28">
        <f t="shared" si="26"/>
        <v>413.59999999999599</v>
      </c>
      <c r="T136" s="40">
        <f t="shared" si="20"/>
        <v>86048</v>
      </c>
      <c r="U136" s="40">
        <f t="shared" si="21"/>
        <v>91014</v>
      </c>
      <c r="V136" s="40">
        <f t="shared" si="22"/>
        <v>74009</v>
      </c>
      <c r="W136" s="40">
        <f t="shared" si="23"/>
        <v>66791.864879999994</v>
      </c>
      <c r="X136" s="40">
        <f t="shared" si="24"/>
        <v>75976.098429999998</v>
      </c>
      <c r="Y136" s="40">
        <f t="shared" si="25"/>
        <v>-424730.40052284615</v>
      </c>
      <c r="Z136" s="40">
        <f>(AC136-J136*carot!$B$2-spettri!K136*carot!$C$2-spettri!L136*carot!$D$2)</f>
        <v>-454691.13056946406</v>
      </c>
      <c r="AA136" s="40">
        <f>spettri!H136*chl!$B$2+spettri!I136*chl!$C$2+spettri!J136*carot!$B$2+spettri!K136*carot!$C$2+spettri!L136*carot!$D$2+M136*carot!$E$2+N136*carot!$F$2+spettri!AE136*chl!$D$2</f>
        <v>717438.07014144422</v>
      </c>
      <c r="AB136" s="40">
        <v>0.14340604467499998</v>
      </c>
      <c r="AC136" s="88">
        <f>(G136-spettri!H136*chl!$B$2-spettri!I136*chl!$C$2-spettri!AE136*chl!$D$2)</f>
        <v>-290423.99057425128</v>
      </c>
      <c r="AE136" s="125">
        <v>59543.474580000002</v>
      </c>
      <c r="AF136">
        <f t="shared" si="27"/>
        <v>64879.697970000001</v>
      </c>
    </row>
    <row r="137" spans="1:32" x14ac:dyDescent="0.25">
      <c r="A137">
        <v>0.249955376659</v>
      </c>
      <c r="C137" s="85"/>
      <c r="D137" s="51">
        <v>363.50000000000301</v>
      </c>
      <c r="E137" s="85">
        <v>0.146228497959</v>
      </c>
      <c r="F137" s="40">
        <v>403.99999999999699</v>
      </c>
      <c r="G137" s="40">
        <v>249955.376659</v>
      </c>
      <c r="H137" s="86">
        <v>69350.166768618903</v>
      </c>
      <c r="I137" s="87">
        <v>14134.055050000001</v>
      </c>
      <c r="J137" s="26">
        <v>57513</v>
      </c>
      <c r="K137" s="27">
        <v>58142</v>
      </c>
      <c r="L137" s="28">
        <v>52921</v>
      </c>
      <c r="M137" s="29">
        <v>51468.212780000002</v>
      </c>
      <c r="N137" s="30">
        <v>59429.467170000004</v>
      </c>
      <c r="O137" s="86">
        <f t="shared" si="19"/>
        <v>669.19999999998197</v>
      </c>
      <c r="P137" s="51">
        <f t="shared" si="19"/>
        <v>70567.814718999987</v>
      </c>
      <c r="Q137" s="51">
        <f t="shared" si="19"/>
        <v>16798.995186763455</v>
      </c>
      <c r="R137" s="51">
        <f t="shared" si="18"/>
        <v>4601.2051899999997</v>
      </c>
      <c r="S137" s="28">
        <f t="shared" si="26"/>
        <v>413.99999999999602</v>
      </c>
      <c r="T137" s="40">
        <f t="shared" si="20"/>
        <v>86566</v>
      </c>
      <c r="U137" s="40">
        <f t="shared" si="21"/>
        <v>92329</v>
      </c>
      <c r="V137" s="40">
        <f t="shared" si="22"/>
        <v>75239</v>
      </c>
      <c r="W137" s="40">
        <f t="shared" si="23"/>
        <v>67599.233510000005</v>
      </c>
      <c r="X137" s="40">
        <f t="shared" si="24"/>
        <v>76998.571079999994</v>
      </c>
      <c r="Y137" s="40">
        <f t="shared" si="25"/>
        <v>-426265.72290918324</v>
      </c>
      <c r="Z137" s="40">
        <f>(AC137-J137*carot!$B$2-spettri!K137*carot!$C$2-spettri!L137*carot!$D$2)</f>
        <v>-464591.80027917912</v>
      </c>
      <c r="AA137" s="40">
        <f>spettri!H137*chl!$B$2+spettri!I137*chl!$C$2+spettri!J137*carot!$B$2+spettri!K137*carot!$C$2+spettri!L137*carot!$D$2+M137*carot!$E$2+N137*carot!$F$2+spettri!AE137*chl!$D$2</f>
        <v>726306.99950796191</v>
      </c>
      <c r="AB137" s="40">
        <v>0.14359568805</v>
      </c>
      <c r="AC137" s="88">
        <f>(G137-spettri!H137*chl!$B$2-spettri!I137*chl!$C$2-spettri!AE137*chl!$D$2)</f>
        <v>-298162.64255140151</v>
      </c>
      <c r="AE137" s="125">
        <v>60275.976459999998</v>
      </c>
      <c r="AF137">
        <f t="shared" si="27"/>
        <v>63037.97896</v>
      </c>
    </row>
    <row r="138" spans="1:32" x14ac:dyDescent="0.25">
      <c r="A138">
        <v>0.248641392259</v>
      </c>
      <c r="C138" s="85"/>
      <c r="D138" s="51">
        <v>363.60000000000298</v>
      </c>
      <c r="E138" s="85">
        <v>0.14659175845900002</v>
      </c>
      <c r="F138" s="40">
        <v>404.39999999999702</v>
      </c>
      <c r="G138" s="40">
        <v>248641.39225900001</v>
      </c>
      <c r="H138" s="86">
        <v>68969.070086998996</v>
      </c>
      <c r="I138" s="87">
        <v>14278.68116</v>
      </c>
      <c r="J138" s="26">
        <v>58685</v>
      </c>
      <c r="K138" s="27">
        <v>59016</v>
      </c>
      <c r="L138" s="28">
        <v>53459</v>
      </c>
      <c r="M138" s="29">
        <v>52029.623529999997</v>
      </c>
      <c r="N138" s="30">
        <v>59921.484080000002</v>
      </c>
      <c r="O138" s="86">
        <f t="shared" si="19"/>
        <v>669.59999999998195</v>
      </c>
      <c r="P138" s="51">
        <f t="shared" si="19"/>
        <v>69869.792178999996</v>
      </c>
      <c r="Q138" s="51">
        <f t="shared" si="19"/>
        <v>16723.562680918822</v>
      </c>
      <c r="R138" s="51">
        <f t="shared" si="18"/>
        <v>4341.0193900000004</v>
      </c>
      <c r="S138" s="28">
        <f t="shared" si="26"/>
        <v>414.399999999996</v>
      </c>
      <c r="T138" s="40">
        <f t="shared" si="20"/>
        <v>86992</v>
      </c>
      <c r="U138" s="40">
        <f t="shared" si="21"/>
        <v>93579</v>
      </c>
      <c r="V138" s="40">
        <f t="shared" si="22"/>
        <v>76478</v>
      </c>
      <c r="W138" s="40">
        <f t="shared" si="23"/>
        <v>68490.404949999996</v>
      </c>
      <c r="X138" s="40">
        <f t="shared" si="24"/>
        <v>77982.604900000006</v>
      </c>
      <c r="Y138" s="40">
        <f t="shared" si="25"/>
        <v>-427504.98185153998</v>
      </c>
      <c r="Z138" s="40">
        <f>(AC138-J138*carot!$B$2-spettri!K138*carot!$C$2-spettri!L138*carot!$D$2)</f>
        <v>-474704.8501103684</v>
      </c>
      <c r="AA138" s="40">
        <f>spettri!H138*chl!$B$2+spettri!I138*chl!$C$2+spettri!J138*carot!$B$2+spettri!K138*carot!$C$2+spettri!L138*carot!$D$2+M138*carot!$E$2+N138*carot!$F$2+spettri!AE138*chl!$D$2</f>
        <v>735234.34005212237</v>
      </c>
      <c r="AB138" s="40">
        <v>0.143785331425</v>
      </c>
      <c r="AC138" s="88">
        <f>(G138-spettri!H138*chl!$B$2-spettri!I138*chl!$C$2-spettri!AE138*chl!$D$2)</f>
        <v>-306011.97287601372</v>
      </c>
      <c r="AE138" s="125">
        <v>61003.102169999998</v>
      </c>
      <c r="AF138">
        <f t="shared" si="27"/>
        <v>61110.241370000003</v>
      </c>
    </row>
    <row r="139" spans="1:32" x14ac:dyDescent="0.25">
      <c r="A139">
        <v>0.24709445805900002</v>
      </c>
      <c r="C139" s="85"/>
      <c r="D139" s="51">
        <v>363.700000000003</v>
      </c>
      <c r="E139" s="85">
        <v>0.14695112230900001</v>
      </c>
      <c r="F139" s="40">
        <v>404.799999999997</v>
      </c>
      <c r="G139" s="40">
        <v>247094.45805900003</v>
      </c>
      <c r="H139" s="86">
        <v>68573.356214029976</v>
      </c>
      <c r="I139" s="87">
        <v>14424.24871</v>
      </c>
      <c r="J139" s="26">
        <v>59975</v>
      </c>
      <c r="K139" s="27">
        <v>59983</v>
      </c>
      <c r="L139" s="28">
        <v>54010</v>
      </c>
      <c r="M139" s="29">
        <v>52613.517970000001</v>
      </c>
      <c r="N139" s="30">
        <v>60357.124060000002</v>
      </c>
      <c r="O139" s="86">
        <f t="shared" si="19"/>
        <v>669.99999999998204</v>
      </c>
      <c r="P139" s="51">
        <f t="shared" si="19"/>
        <v>69263.240408999991</v>
      </c>
      <c r="Q139" s="51">
        <f t="shared" si="19"/>
        <v>16666.033954292987</v>
      </c>
      <c r="R139" s="51">
        <f t="shared" si="18"/>
        <v>4093.66048</v>
      </c>
      <c r="S139" s="28">
        <f t="shared" si="26"/>
        <v>414.79999999999598</v>
      </c>
      <c r="T139" s="40">
        <f t="shared" si="20"/>
        <v>87326</v>
      </c>
      <c r="U139" s="40">
        <f t="shared" si="21"/>
        <v>94729</v>
      </c>
      <c r="V139" s="40">
        <f t="shared" si="22"/>
        <v>77714</v>
      </c>
      <c r="W139" s="40">
        <f t="shared" si="23"/>
        <v>69336.609030000007</v>
      </c>
      <c r="X139" s="40">
        <f t="shared" si="24"/>
        <v>78948.70061</v>
      </c>
      <c r="Y139" s="40">
        <f t="shared" si="25"/>
        <v>-428390.70081512391</v>
      </c>
      <c r="Z139" s="40">
        <f>(AC139-J139*carot!$B$2-spettri!K139*carot!$C$2-spettri!L139*carot!$D$2)</f>
        <v>-485141.24202656746</v>
      </c>
      <c r="AA139" s="40">
        <f>spettri!H139*chl!$B$2+spettri!I139*chl!$C$2+spettri!J139*carot!$B$2+spettri!K139*carot!$C$2+spettri!L139*carot!$D$2+M139*carot!$E$2+N139*carot!$F$2+spettri!AE139*chl!$D$2</f>
        <v>744257.2101143694</v>
      </c>
      <c r="AB139" s="40">
        <v>0.14397497479999999</v>
      </c>
      <c r="AC139" s="88">
        <f>(G139-spettri!H139*chl!$B$2-spettri!I139*chl!$C$2-spettri!AE139*chl!$D$2)</f>
        <v>-314042.2219708414</v>
      </c>
      <c r="AE139" s="125">
        <v>61723.699699999997</v>
      </c>
      <c r="AF139">
        <f t="shared" si="27"/>
        <v>59109.925629999998</v>
      </c>
    </row>
    <row r="140" spans="1:32" x14ac:dyDescent="0.25">
      <c r="A140">
        <v>0.24579462975900002</v>
      </c>
      <c r="C140" s="85"/>
      <c r="D140" s="51">
        <v>363.80000000000302</v>
      </c>
      <c r="E140" s="85">
        <v>0.147310486159</v>
      </c>
      <c r="F140" s="40">
        <v>405.19999999999698</v>
      </c>
      <c r="G140" s="40">
        <v>245794.629759</v>
      </c>
      <c r="H140" s="86">
        <v>68164.345450399458</v>
      </c>
      <c r="I140" s="87">
        <v>14570.16928</v>
      </c>
      <c r="J140" s="26">
        <v>61375</v>
      </c>
      <c r="K140" s="27">
        <v>61049</v>
      </c>
      <c r="L140" s="28">
        <v>54578</v>
      </c>
      <c r="M140" s="29">
        <v>53161.302259999997</v>
      </c>
      <c r="N140" s="30">
        <v>60864.516499999998</v>
      </c>
      <c r="O140" s="86">
        <f t="shared" si="19"/>
        <v>670.39999999998201</v>
      </c>
      <c r="P140" s="51">
        <f t="shared" si="19"/>
        <v>68986.473688999991</v>
      </c>
      <c r="Q140" s="51">
        <f t="shared" si="19"/>
        <v>16607.932361564202</v>
      </c>
      <c r="R140" s="51">
        <f t="shared" si="18"/>
        <v>3859.9522000000002</v>
      </c>
      <c r="S140" s="28">
        <f t="shared" si="26"/>
        <v>415.19999999999601</v>
      </c>
      <c r="T140" s="40">
        <f t="shared" si="20"/>
        <v>87565</v>
      </c>
      <c r="U140" s="40">
        <f t="shared" si="21"/>
        <v>95848</v>
      </c>
      <c r="V140" s="40">
        <f t="shared" si="22"/>
        <v>78967</v>
      </c>
      <c r="W140" s="40">
        <f t="shared" si="23"/>
        <v>70205.978109999996</v>
      </c>
      <c r="X140" s="40">
        <f t="shared" si="24"/>
        <v>79884.045259999999</v>
      </c>
      <c r="Y140" s="40">
        <f t="shared" si="25"/>
        <v>-429245.20511316514</v>
      </c>
      <c r="Z140" s="40">
        <f>(AC140-J140*carot!$B$2-spettri!K140*carot!$C$2-spettri!L140*carot!$D$2)</f>
        <v>-495339.22032904386</v>
      </c>
      <c r="AA140" s="40">
        <f>spettri!H140*chl!$B$2+spettri!I140*chl!$C$2+spettri!J140*carot!$B$2+spettri!K140*carot!$C$2+spettri!L140*carot!$D$2+M140*carot!$E$2+N140*carot!$F$2+spettri!AE140*chl!$D$2</f>
        <v>753280.52175951737</v>
      </c>
      <c r="AB140" s="40">
        <v>0.14410613480000001</v>
      </c>
      <c r="AC140" s="88">
        <f>(G140-spettri!H140*chl!$B$2-spettri!I140*chl!$C$2-spettri!AE140*chl!$D$2)</f>
        <v>-321690.96588153293</v>
      </c>
      <c r="AE140" s="125">
        <v>62428.168749999997</v>
      </c>
      <c r="AF140">
        <f t="shared" si="27"/>
        <v>57053.736210000003</v>
      </c>
    </row>
    <row r="141" spans="1:32" x14ac:dyDescent="0.25">
      <c r="A141">
        <v>0.244202559859</v>
      </c>
      <c r="C141" s="85"/>
      <c r="D141" s="51">
        <v>363.90000000000299</v>
      </c>
      <c r="E141" s="85">
        <v>0.14766985000900001</v>
      </c>
      <c r="F141" s="40">
        <v>405.59999999999701</v>
      </c>
      <c r="G141" s="40">
        <v>244202.559859</v>
      </c>
      <c r="H141" s="86">
        <v>67737.358907525122</v>
      </c>
      <c r="I141" s="87">
        <v>14716.08986</v>
      </c>
      <c r="J141" s="26">
        <v>62719</v>
      </c>
      <c r="K141" s="27">
        <v>62143</v>
      </c>
      <c r="L141" s="28">
        <v>55161</v>
      </c>
      <c r="M141" s="29">
        <v>53758.14185</v>
      </c>
      <c r="N141" s="30">
        <v>61371.908940000001</v>
      </c>
      <c r="O141" s="86">
        <f t="shared" si="19"/>
        <v>670.79999999998199</v>
      </c>
      <c r="P141" s="51">
        <f t="shared" si="19"/>
        <v>68635.603499000004</v>
      </c>
      <c r="Q141" s="51">
        <f t="shared" si="19"/>
        <v>16550.794265737713</v>
      </c>
      <c r="R141" s="51">
        <f t="shared" si="18"/>
        <v>3638.6001099999999</v>
      </c>
      <c r="S141" s="28">
        <f t="shared" si="26"/>
        <v>415.59999999999599</v>
      </c>
      <c r="T141" s="40">
        <f t="shared" si="20"/>
        <v>87714</v>
      </c>
      <c r="U141" s="40">
        <f t="shared" si="21"/>
        <v>96893</v>
      </c>
      <c r="V141" s="40">
        <f t="shared" si="22"/>
        <v>80199</v>
      </c>
      <c r="W141" s="40">
        <f t="shared" si="23"/>
        <v>71186.402969999996</v>
      </c>
      <c r="X141" s="40">
        <f t="shared" si="24"/>
        <v>80870.641680000001</v>
      </c>
      <c r="Y141" s="40">
        <f t="shared" si="25"/>
        <v>-430216.0759667707</v>
      </c>
      <c r="Z141" s="40">
        <f>(AC141-J141*carot!$B$2-spettri!K141*carot!$C$2-spettri!L141*carot!$D$2)</f>
        <v>-505626.29947673681</v>
      </c>
      <c r="AA141" s="40">
        <f>spettri!H141*chl!$B$2+spettri!I141*chl!$C$2+spettri!J141*carot!$B$2+spettri!K141*carot!$C$2+spettri!L141*carot!$D$2+M141*carot!$E$2+N141*carot!$F$2+spettri!AE141*chl!$D$2</f>
        <v>762111.90115301311</v>
      </c>
      <c r="AB141" s="40">
        <v>0.1442372948</v>
      </c>
      <c r="AC141" s="88">
        <f>(G141-spettri!H141*chl!$B$2-spettri!I141*chl!$C$2-spettri!AE141*chl!$D$2)</f>
        <v>-329451.35609758168</v>
      </c>
      <c r="AE141" s="125">
        <v>63111.133139999998</v>
      </c>
      <c r="AF141">
        <f t="shared" si="27"/>
        <v>54954.1535</v>
      </c>
    </row>
    <row r="142" spans="1:32" x14ac:dyDescent="0.25">
      <c r="A142">
        <v>0.24275935265900001</v>
      </c>
      <c r="C142" s="85"/>
      <c r="D142" s="51">
        <v>364.00000000000301</v>
      </c>
      <c r="E142" s="85">
        <v>0.148029213859</v>
      </c>
      <c r="F142" s="40">
        <v>405.99999999999699</v>
      </c>
      <c r="G142" s="40">
        <v>242759.352659</v>
      </c>
      <c r="H142" s="86">
        <v>67323.01673334642</v>
      </c>
      <c r="I142" s="87">
        <v>14866.59987</v>
      </c>
      <c r="J142" s="26">
        <v>64155</v>
      </c>
      <c r="K142" s="27">
        <v>63329</v>
      </c>
      <c r="L142" s="28">
        <v>55791</v>
      </c>
      <c r="M142" s="29">
        <v>54346.124230000001</v>
      </c>
      <c r="N142" s="30">
        <v>61897.23949</v>
      </c>
      <c r="O142" s="86">
        <f t="shared" si="19"/>
        <v>671.19999999998197</v>
      </c>
      <c r="P142" s="51">
        <f t="shared" si="19"/>
        <v>68014.046268999999</v>
      </c>
      <c r="Q142" s="51">
        <f t="shared" si="19"/>
        <v>16512.696381561513</v>
      </c>
      <c r="R142" s="51">
        <f t="shared" si="18"/>
        <v>3428.6627699999999</v>
      </c>
      <c r="S142" s="28">
        <f t="shared" si="26"/>
        <v>415.99999999999602</v>
      </c>
      <c r="T142" s="40">
        <f t="shared" si="20"/>
        <v>87695</v>
      </c>
      <c r="U142" s="40">
        <f t="shared" si="21"/>
        <v>97810</v>
      </c>
      <c r="V142" s="40">
        <f t="shared" si="22"/>
        <v>81416</v>
      </c>
      <c r="W142" s="40">
        <f t="shared" si="23"/>
        <v>72129.355020000003</v>
      </c>
      <c r="X142" s="40">
        <f t="shared" si="24"/>
        <v>81880.301380000004</v>
      </c>
      <c r="Y142" s="40">
        <f t="shared" si="25"/>
        <v>-431021.07933746302</v>
      </c>
      <c r="Z142" s="40">
        <f>(AC142-J142*carot!$B$2-spettri!K142*carot!$C$2-spettri!L142*carot!$D$2)</f>
        <v>-515754.8436818904</v>
      </c>
      <c r="AA142" s="40">
        <f>spettri!H142*chl!$B$2+spettri!I142*chl!$C$2+spettri!J142*carot!$B$2+spettri!K142*carot!$C$2+spettri!L142*carot!$D$2+M142*carot!$E$2+N142*carot!$F$2+spettri!AE142*chl!$D$2</f>
        <v>770931.5845457617</v>
      </c>
      <c r="AB142" s="40">
        <v>0.14436845479999999</v>
      </c>
      <c r="AC142" s="88">
        <f>(G142-spettri!H142*chl!$B$2-spettri!I142*chl!$C$2-spettri!AE142*chl!$D$2)</f>
        <v>-336865.26443577802</v>
      </c>
      <c r="AE142" s="125">
        <v>63768.944790000001</v>
      </c>
      <c r="AF142">
        <f t="shared" si="27"/>
        <v>52825.385909999997</v>
      </c>
    </row>
    <row r="143" spans="1:32" x14ac:dyDescent="0.25">
      <c r="A143">
        <v>0.24107951495900001</v>
      </c>
      <c r="C143" s="85"/>
      <c r="D143" s="51">
        <v>364.10000000000298</v>
      </c>
      <c r="E143" s="85">
        <v>0.148324756034</v>
      </c>
      <c r="F143" s="40">
        <v>406.39999999999702</v>
      </c>
      <c r="G143" s="40">
        <v>241079.51495900002</v>
      </c>
      <c r="H143" s="86">
        <v>66896.704522971864</v>
      </c>
      <c r="I143" s="87">
        <v>15023.9352</v>
      </c>
      <c r="J143" s="26">
        <v>65558</v>
      </c>
      <c r="K143" s="27">
        <v>64564</v>
      </c>
      <c r="L143" s="28">
        <v>56444</v>
      </c>
      <c r="M143" s="29">
        <v>54908.216310000003</v>
      </c>
      <c r="N143" s="30">
        <v>62481.509579999998</v>
      </c>
      <c r="O143" s="86">
        <f t="shared" si="19"/>
        <v>671.59999999998195</v>
      </c>
      <c r="P143" s="51">
        <f t="shared" si="19"/>
        <v>67729.568199000001</v>
      </c>
      <c r="Q143" s="51">
        <f t="shared" si="19"/>
        <v>16489.670703995493</v>
      </c>
      <c r="R143" s="51">
        <f t="shared" si="18"/>
        <v>3232.8467799999999</v>
      </c>
      <c r="S143" s="28">
        <f t="shared" si="26"/>
        <v>416.399999999996</v>
      </c>
      <c r="T143" s="40">
        <f t="shared" si="20"/>
        <v>87673</v>
      </c>
      <c r="U143" s="40">
        <f t="shared" si="21"/>
        <v>98595</v>
      </c>
      <c r="V143" s="40">
        <f t="shared" si="22"/>
        <v>82613</v>
      </c>
      <c r="W143" s="40">
        <f t="shared" si="23"/>
        <v>73077.076329999996</v>
      </c>
      <c r="X143" s="40">
        <f t="shared" si="24"/>
        <v>82869.460380000004</v>
      </c>
      <c r="Y143" s="40">
        <f t="shared" si="25"/>
        <v>-431318.71756130818</v>
      </c>
      <c r="Z143" s="40">
        <f>(AC143-J143*carot!$B$2-spettri!K143*carot!$C$2-spettri!L143*carot!$D$2)</f>
        <v>-525903.72497709608</v>
      </c>
      <c r="AA143" s="40">
        <f>spettri!H143*chl!$B$2+spettri!I143*chl!$C$2+spettri!J143*carot!$B$2+spettri!K143*carot!$C$2+spettri!L143*carot!$D$2+M143*carot!$E$2+N143*carot!$F$2+spettri!AE143*chl!$D$2</f>
        <v>779529.05892905267</v>
      </c>
      <c r="AB143" s="40">
        <v>0.14449961480000001</v>
      </c>
      <c r="AC143" s="88">
        <f>(G143-spettri!H143*chl!$B$2-spettri!I143*chl!$C$2-spettri!AE143*chl!$D$2)</f>
        <v>-344282.89193772478</v>
      </c>
      <c r="AE143" s="125">
        <v>64396.611539999998</v>
      </c>
      <c r="AF143">
        <f t="shared" si="27"/>
        <v>50681.065860000002</v>
      </c>
    </row>
    <row r="144" spans="1:32" x14ac:dyDescent="0.25">
      <c r="A144">
        <v>0.23979805975900001</v>
      </c>
      <c r="C144" s="85"/>
      <c r="D144" s="51">
        <v>364.200000000003</v>
      </c>
      <c r="E144" s="85">
        <v>0.14862029820900002</v>
      </c>
      <c r="F144" s="40">
        <v>406.799999999997</v>
      </c>
      <c r="G144" s="40">
        <v>239798.059759</v>
      </c>
      <c r="H144" s="86">
        <v>66443.617409014565</v>
      </c>
      <c r="I144" s="87">
        <v>15188.684230000001</v>
      </c>
      <c r="J144" s="26">
        <v>66977</v>
      </c>
      <c r="K144" s="27">
        <v>65905</v>
      </c>
      <c r="L144" s="28">
        <v>57128</v>
      </c>
      <c r="M144" s="29">
        <v>55458.725890000002</v>
      </c>
      <c r="N144" s="30">
        <v>63035.028599999998</v>
      </c>
      <c r="O144" s="86">
        <f t="shared" si="19"/>
        <v>671.99999999998204</v>
      </c>
      <c r="P144" s="51">
        <f t="shared" si="19"/>
        <v>67340.565928999989</v>
      </c>
      <c r="Q144" s="51">
        <f t="shared" si="19"/>
        <v>16461.853193185489</v>
      </c>
      <c r="R144" s="51">
        <f t="shared" si="18"/>
        <v>3051.0344500000001</v>
      </c>
      <c r="S144" s="28">
        <f t="shared" si="26"/>
        <v>416.79999999999598</v>
      </c>
      <c r="T144" s="40">
        <f t="shared" si="20"/>
        <v>87538</v>
      </c>
      <c r="U144" s="40">
        <f t="shared" si="21"/>
        <v>99360</v>
      </c>
      <c r="V144" s="40">
        <f t="shared" si="22"/>
        <v>83815</v>
      </c>
      <c r="W144" s="40">
        <f t="shared" si="23"/>
        <v>74024.797640000004</v>
      </c>
      <c r="X144" s="40">
        <f t="shared" si="24"/>
        <v>83832.993499999997</v>
      </c>
      <c r="Y144" s="40">
        <f t="shared" si="25"/>
        <v>-432132.11105433427</v>
      </c>
      <c r="Z144" s="40">
        <f>(AC144-J144*carot!$B$2-spettri!K144*carot!$C$2-spettri!L144*carot!$D$2)</f>
        <v>-535483.52928472823</v>
      </c>
      <c r="AA144" s="40">
        <f>spettri!H144*chl!$B$2+spettri!I144*chl!$C$2+spettri!J144*carot!$B$2+spettri!K144*carot!$C$2+spettri!L144*carot!$D$2+M144*carot!$E$2+N144*carot!$F$2+spettri!AE144*chl!$D$2</f>
        <v>787953.19237295934</v>
      </c>
      <c r="AB144" s="40">
        <v>0.1446474455</v>
      </c>
      <c r="AC144" s="88">
        <f>(G144-spettri!H144*chl!$B$2-spettri!I144*chl!$C$2-spettri!AE144*chl!$D$2)</f>
        <v>-351050.00887970754</v>
      </c>
      <c r="AE144" s="125">
        <v>64991.637320000002</v>
      </c>
      <c r="AF144">
        <f t="shared" si="27"/>
        <v>48530.79363</v>
      </c>
    </row>
    <row r="145" spans="1:32" x14ac:dyDescent="0.25">
      <c r="A145">
        <v>0.23820761415900002</v>
      </c>
      <c r="C145" s="85"/>
      <c r="D145" s="51">
        <v>364.30000000000302</v>
      </c>
      <c r="E145" s="85">
        <v>0.14891584038400002</v>
      </c>
      <c r="F145" s="40">
        <v>407.19999999999698</v>
      </c>
      <c r="G145" s="40">
        <v>238207.61415900002</v>
      </c>
      <c r="H145" s="86">
        <v>65982.420785603274</v>
      </c>
      <c r="I145" s="87">
        <v>15359.552519999999</v>
      </c>
      <c r="J145" s="26">
        <v>68397</v>
      </c>
      <c r="K145" s="27">
        <v>67256</v>
      </c>
      <c r="L145" s="28">
        <v>57873</v>
      </c>
      <c r="M145" s="29">
        <v>56037.851060000001</v>
      </c>
      <c r="N145" s="30">
        <v>63606.48575</v>
      </c>
      <c r="O145" s="86">
        <f t="shared" si="19"/>
        <v>672.39999999998201</v>
      </c>
      <c r="P145" s="51">
        <f t="shared" si="19"/>
        <v>66773.003058999995</v>
      </c>
      <c r="Q145" s="51">
        <f t="shared" si="19"/>
        <v>16455.516821189722</v>
      </c>
      <c r="R145" s="51">
        <f t="shared" si="19"/>
        <v>2878.98938</v>
      </c>
      <c r="S145" s="28">
        <f t="shared" si="26"/>
        <v>417.19999999999601</v>
      </c>
      <c r="T145" s="40">
        <f t="shared" si="20"/>
        <v>87340</v>
      </c>
      <c r="U145" s="40">
        <f t="shared" si="21"/>
        <v>99996</v>
      </c>
      <c r="V145" s="40">
        <f t="shared" si="22"/>
        <v>84939</v>
      </c>
      <c r="W145" s="40">
        <f t="shared" si="23"/>
        <v>75034.519419999997</v>
      </c>
      <c r="X145" s="40">
        <f t="shared" si="24"/>
        <v>84796.526620000004</v>
      </c>
      <c r="Y145" s="40">
        <f t="shared" si="25"/>
        <v>-432796.58292576543</v>
      </c>
      <c r="Z145" s="40">
        <f>(AC145-J145*carot!$B$2-spettri!K145*carot!$C$2-spettri!L145*carot!$D$2)</f>
        <v>-545236.19418821286</v>
      </c>
      <c r="AA145" s="40">
        <f>spettri!H145*chl!$B$2+spettri!I145*chl!$C$2+spettri!J145*carot!$B$2+spettri!K145*carot!$C$2+spettri!L145*carot!$D$2+M145*carot!$E$2+N145*carot!$F$2+spettri!AE145*chl!$D$2</f>
        <v>796247.73430583091</v>
      </c>
      <c r="AB145" s="40">
        <v>0.14479527619999999</v>
      </c>
      <c r="AC145" s="88">
        <f>(G145-spettri!H145*chl!$B$2-spettri!I145*chl!$C$2-spettri!AE145*chl!$D$2)</f>
        <v>-357862.08629435499</v>
      </c>
      <c r="AE145" s="125">
        <v>65553.062080000003</v>
      </c>
      <c r="AF145">
        <f t="shared" si="27"/>
        <v>46383.593489999999</v>
      </c>
    </row>
    <row r="146" spans="1:32" x14ac:dyDescent="0.25">
      <c r="A146">
        <v>0.236319145259</v>
      </c>
      <c r="C146" s="85"/>
      <c r="D146" s="51">
        <v>364.40000000000299</v>
      </c>
      <c r="E146" s="85">
        <v>0.14921138255900002</v>
      </c>
      <c r="F146" s="40">
        <v>407.59999999999701</v>
      </c>
      <c r="G146" s="40">
        <v>236319.14525899998</v>
      </c>
      <c r="H146" s="86">
        <v>65538.32483266489</v>
      </c>
      <c r="I146" s="87">
        <v>15531.83294</v>
      </c>
      <c r="J146" s="26">
        <v>69789</v>
      </c>
      <c r="K146" s="27">
        <v>68671</v>
      </c>
      <c r="L146" s="28">
        <v>58621</v>
      </c>
      <c r="M146" s="29">
        <v>56640.141239999997</v>
      </c>
      <c r="N146" s="30">
        <v>64165.129950000002</v>
      </c>
      <c r="O146" s="86">
        <f t="shared" ref="O146:R209" si="28">F809</f>
        <v>672.79999999998199</v>
      </c>
      <c r="P146" s="51">
        <f t="shared" si="28"/>
        <v>66573.446698999993</v>
      </c>
      <c r="Q146" s="51">
        <f t="shared" si="28"/>
        <v>16465.981601027324</v>
      </c>
      <c r="R146" s="51">
        <f t="shared" si="28"/>
        <v>2716.1232</v>
      </c>
      <c r="S146" s="28">
        <f t="shared" si="26"/>
        <v>417.59999999999599</v>
      </c>
      <c r="T146" s="40">
        <f t="shared" si="20"/>
        <v>87041</v>
      </c>
      <c r="U146" s="40">
        <f t="shared" si="21"/>
        <v>100570</v>
      </c>
      <c r="V146" s="40">
        <f t="shared" si="22"/>
        <v>86122</v>
      </c>
      <c r="W146" s="40">
        <f t="shared" si="23"/>
        <v>76040.153250000003</v>
      </c>
      <c r="X146" s="40">
        <f t="shared" si="24"/>
        <v>85785.685620000004</v>
      </c>
      <c r="Y146" s="40">
        <f t="shared" si="25"/>
        <v>-433551.92744723003</v>
      </c>
      <c r="Z146" s="40">
        <f>(AC146-J146*carot!$B$2-spettri!K146*carot!$C$2-spettri!L146*carot!$D$2)</f>
        <v>-554992.21383142343</v>
      </c>
      <c r="AA146" s="40">
        <f>spettri!H146*chl!$B$2+spettri!I146*chl!$C$2+spettri!J146*carot!$B$2+spettri!K146*carot!$C$2+spettri!L146*carot!$D$2+M146*carot!$E$2+N146*carot!$F$2+spettri!AE146*chl!$D$2</f>
        <v>804252.90058433497</v>
      </c>
      <c r="AB146" s="40">
        <v>0.14494310690000001</v>
      </c>
      <c r="AC146" s="88">
        <f>(G146-spettri!H146*chl!$B$2-spettri!I146*chl!$C$2-spettri!AE146*chl!$D$2)</f>
        <v>-364697.42054349458</v>
      </c>
      <c r="AE146" s="125">
        <v>66081.26986</v>
      </c>
      <c r="AF146">
        <f t="shared" si="27"/>
        <v>44246.953659999999</v>
      </c>
    </row>
    <row r="147" spans="1:32" x14ac:dyDescent="0.25">
      <c r="A147">
        <v>0.234721621559</v>
      </c>
      <c r="C147" s="85"/>
      <c r="D147" s="51">
        <v>364.50000000000301</v>
      </c>
      <c r="E147" s="85">
        <v>0.14947071120900002</v>
      </c>
      <c r="F147" s="40">
        <v>407.99999999999699</v>
      </c>
      <c r="G147" s="40">
        <v>234721.62155899999</v>
      </c>
      <c r="H147" s="86">
        <v>65086.104102532649</v>
      </c>
      <c r="I147" s="87">
        <v>15708.702789999999</v>
      </c>
      <c r="J147" s="26">
        <v>71252</v>
      </c>
      <c r="K147" s="27">
        <v>70134</v>
      </c>
      <c r="L147" s="28">
        <v>59429</v>
      </c>
      <c r="M147" s="29">
        <v>57213.81583</v>
      </c>
      <c r="N147" s="30">
        <v>64785.276270000002</v>
      </c>
      <c r="O147" s="86">
        <f t="shared" si="28"/>
        <v>673.19999999998197</v>
      </c>
      <c r="P147" s="51">
        <f t="shared" si="28"/>
        <v>66474.353978999992</v>
      </c>
      <c r="Q147" s="51">
        <f t="shared" si="28"/>
        <v>16500.573587417817</v>
      </c>
      <c r="R147" s="51">
        <f t="shared" si="28"/>
        <v>2562.3182000000002</v>
      </c>
      <c r="S147" s="28">
        <f t="shared" si="26"/>
        <v>417.99999999999602</v>
      </c>
      <c r="T147" s="40">
        <f t="shared" si="20"/>
        <v>86740</v>
      </c>
      <c r="U147" s="40">
        <f t="shared" si="21"/>
        <v>101020</v>
      </c>
      <c r="V147" s="40">
        <f t="shared" si="22"/>
        <v>87221</v>
      </c>
      <c r="W147" s="40">
        <f t="shared" si="23"/>
        <v>77115.963430000003</v>
      </c>
      <c r="X147" s="40">
        <f t="shared" si="24"/>
        <v>86715.905100000004</v>
      </c>
      <c r="Y147" s="40">
        <f t="shared" si="25"/>
        <v>-434580.69468072703</v>
      </c>
      <c r="Z147" s="40">
        <f>(AC147-J147*carot!$B$2-spettri!K147*carot!$C$2-spettri!L147*carot!$D$2)</f>
        <v>-564387.59053888451</v>
      </c>
      <c r="AA147" s="40">
        <f>spettri!H147*chl!$B$2+spettri!I147*chl!$C$2+spettri!J147*carot!$B$2+spettri!K147*carot!$C$2+spettri!L147*carot!$D$2+M147*carot!$E$2+N147*carot!$F$2+spettri!AE147*chl!$D$2</f>
        <v>812181.83083397732</v>
      </c>
      <c r="AB147" s="40">
        <v>0.1450909376</v>
      </c>
      <c r="AC147" s="88">
        <f>(G147-spettri!H147*chl!$B$2-spettri!I147*chl!$C$2-spettri!AE147*chl!$D$2)</f>
        <v>-370978.07955593785</v>
      </c>
      <c r="AE147" s="125">
        <v>66576.452650000007</v>
      </c>
      <c r="AF147">
        <f t="shared" si="27"/>
        <v>42127.210350000001</v>
      </c>
    </row>
    <row r="148" spans="1:32" x14ac:dyDescent="0.25">
      <c r="A148">
        <v>0.233079424259</v>
      </c>
      <c r="C148" s="85"/>
      <c r="D148" s="51">
        <v>364.60000000000298</v>
      </c>
      <c r="E148" s="85">
        <v>0.14973003985900002</v>
      </c>
      <c r="F148" s="40">
        <v>408.39999999999702</v>
      </c>
      <c r="G148" s="40">
        <v>233079.42425899999</v>
      </c>
      <c r="H148" s="86">
        <v>64621.291371686362</v>
      </c>
      <c r="I148" s="87">
        <v>15886.04336</v>
      </c>
      <c r="J148" s="26">
        <v>72590</v>
      </c>
      <c r="K148" s="27">
        <v>71592</v>
      </c>
      <c r="L148" s="28">
        <v>60236</v>
      </c>
      <c r="M148" s="29">
        <v>57810.655420000003</v>
      </c>
      <c r="N148" s="30">
        <v>65487.4254</v>
      </c>
      <c r="O148" s="86">
        <f t="shared" si="28"/>
        <v>673.59999999998195</v>
      </c>
      <c r="P148" s="51">
        <f t="shared" si="28"/>
        <v>66164.059648999988</v>
      </c>
      <c r="Q148" s="51">
        <f t="shared" si="28"/>
        <v>16538.936075804955</v>
      </c>
      <c r="R148" s="51">
        <f t="shared" si="28"/>
        <v>2419.5749300000002</v>
      </c>
      <c r="S148" s="28">
        <f t="shared" si="26"/>
        <v>418.399999999996</v>
      </c>
      <c r="T148" s="40">
        <f t="shared" si="20"/>
        <v>86335</v>
      </c>
      <c r="U148" s="40">
        <f t="shared" si="21"/>
        <v>101320</v>
      </c>
      <c r="V148" s="40">
        <f t="shared" si="22"/>
        <v>88273</v>
      </c>
      <c r="W148" s="40">
        <f t="shared" si="23"/>
        <v>78147.487559999994</v>
      </c>
      <c r="X148" s="40">
        <f t="shared" si="24"/>
        <v>87676.875629999995</v>
      </c>
      <c r="Y148" s="40">
        <f t="shared" si="25"/>
        <v>-436235.90432862483</v>
      </c>
      <c r="Z148" s="40">
        <f>(AC148-J148*carot!$B$2-spettri!K148*carot!$C$2-spettri!L148*carot!$D$2)</f>
        <v>-573419.04646815779</v>
      </c>
      <c r="AA148" s="40">
        <f>spettri!H148*chl!$B$2+spettri!I148*chl!$C$2+spettri!J148*carot!$B$2+spettri!K148*carot!$C$2+spettri!L148*carot!$D$2+M148*carot!$E$2+N148*carot!$F$2+spettri!AE148*chl!$D$2</f>
        <v>819707.45960905333</v>
      </c>
      <c r="AB148" s="40">
        <v>0.1452546492</v>
      </c>
      <c r="AC148" s="88">
        <f>(G148-spettri!H148*chl!$B$2-spettri!I148*chl!$C$2-spettri!AE148*chl!$D$2)</f>
        <v>-377017.79103226436</v>
      </c>
      <c r="AE148" s="125">
        <v>67037.458419999995</v>
      </c>
      <c r="AF148">
        <f t="shared" si="27"/>
        <v>40032.81179</v>
      </c>
    </row>
    <row r="149" spans="1:32" x14ac:dyDescent="0.25">
      <c r="A149">
        <v>0.23132126595900002</v>
      </c>
      <c r="C149" s="85"/>
      <c r="D149" s="51">
        <v>364.700000000003</v>
      </c>
      <c r="E149" s="85">
        <v>0.14998936850899999</v>
      </c>
      <c r="F149" s="40">
        <v>408.799999999997</v>
      </c>
      <c r="G149" s="40">
        <v>231321.26595900001</v>
      </c>
      <c r="H149" s="86">
        <v>64196.899608661006</v>
      </c>
      <c r="I149" s="87">
        <v>16063.73696</v>
      </c>
      <c r="J149" s="26">
        <v>73947</v>
      </c>
      <c r="K149" s="27">
        <v>73110</v>
      </c>
      <c r="L149" s="28">
        <v>61114</v>
      </c>
      <c r="M149" s="29">
        <v>58410.220300000001</v>
      </c>
      <c r="N149" s="30">
        <v>66151.135720000006</v>
      </c>
      <c r="O149" s="86">
        <f t="shared" si="28"/>
        <v>673.99999999998204</v>
      </c>
      <c r="P149" s="51">
        <f t="shared" si="28"/>
        <v>65970.515918999998</v>
      </c>
      <c r="Q149" s="51">
        <f t="shared" si="28"/>
        <v>16617.370903974275</v>
      </c>
      <c r="R149" s="51">
        <f t="shared" si="28"/>
        <v>2284.3630499999999</v>
      </c>
      <c r="S149" s="28">
        <f t="shared" si="26"/>
        <v>418.79999999999598</v>
      </c>
      <c r="T149" s="40">
        <f t="shared" si="20"/>
        <v>85890</v>
      </c>
      <c r="U149" s="40">
        <f t="shared" si="21"/>
        <v>101540</v>
      </c>
      <c r="V149" s="40">
        <f t="shared" si="22"/>
        <v>89238</v>
      </c>
      <c r="W149" s="40">
        <f t="shared" si="23"/>
        <v>79196.04479</v>
      </c>
      <c r="X149" s="40">
        <f t="shared" si="24"/>
        <v>88589.156990000003</v>
      </c>
      <c r="Y149" s="40">
        <f t="shared" si="25"/>
        <v>-438009.40376788052</v>
      </c>
      <c r="Z149" s="40">
        <f>(AC149-J149*carot!$B$2-spettri!K149*carot!$C$2-spettri!L149*carot!$D$2)</f>
        <v>-582424.72627875558</v>
      </c>
      <c r="AA149" s="40">
        <f>spettri!H149*chl!$B$2+spettri!I149*chl!$C$2+spettri!J149*carot!$B$2+spettri!K149*carot!$C$2+spettri!L149*carot!$D$2+M149*carot!$E$2+N149*carot!$F$2+spettri!AE149*chl!$D$2</f>
        <v>827091.97395905689</v>
      </c>
      <c r="AB149" s="40">
        <v>0.14541836079999998</v>
      </c>
      <c r="AC149" s="88">
        <f>(G149-spettri!H149*chl!$B$2-spettri!I149*chl!$C$2-spettri!AE149*chl!$D$2)</f>
        <v>-382864.9189007894</v>
      </c>
      <c r="AE149" s="125">
        <v>67461.599090000003</v>
      </c>
      <c r="AF149">
        <f t="shared" si="27"/>
        <v>37967.790110000002</v>
      </c>
    </row>
    <row r="150" spans="1:32" x14ac:dyDescent="0.25">
      <c r="A150">
        <v>0.229726469259</v>
      </c>
      <c r="C150" s="85"/>
      <c r="D150" s="51">
        <v>364.80000000000302</v>
      </c>
      <c r="E150" s="85">
        <v>0.15024869715899999</v>
      </c>
      <c r="F150" s="40">
        <v>409.19999999999698</v>
      </c>
      <c r="G150" s="40">
        <v>229726.469259</v>
      </c>
      <c r="H150" s="86">
        <v>63745.390314931596</v>
      </c>
      <c r="I150" s="87">
        <v>16247.31446</v>
      </c>
      <c r="J150" s="26">
        <v>75329</v>
      </c>
      <c r="K150" s="27">
        <v>74624</v>
      </c>
      <c r="L150" s="28">
        <v>62016</v>
      </c>
      <c r="M150" s="29">
        <v>59029.543579999998</v>
      </c>
      <c r="N150" s="30">
        <v>66781.532380000004</v>
      </c>
      <c r="O150" s="86">
        <f t="shared" si="28"/>
        <v>674.39999999998201</v>
      </c>
      <c r="P150" s="51">
        <f t="shared" si="28"/>
        <v>66072.328098999991</v>
      </c>
      <c r="Q150" s="51">
        <f t="shared" si="28"/>
        <v>16693.668695245429</v>
      </c>
      <c r="R150" s="51">
        <f t="shared" si="28"/>
        <v>2155.6234399999998</v>
      </c>
      <c r="S150" s="28">
        <f t="shared" si="26"/>
        <v>419.19999999999601</v>
      </c>
      <c r="T150" s="40">
        <f t="shared" si="20"/>
        <v>85426</v>
      </c>
      <c r="U150" s="40">
        <f t="shared" si="21"/>
        <v>101670</v>
      </c>
      <c r="V150" s="40">
        <f t="shared" si="22"/>
        <v>90196</v>
      </c>
      <c r="W150" s="40">
        <f t="shared" si="23"/>
        <v>80179.194929999998</v>
      </c>
      <c r="X150" s="40">
        <f t="shared" si="24"/>
        <v>89539.877170000007</v>
      </c>
      <c r="Y150" s="40">
        <f t="shared" si="25"/>
        <v>-440114.70861025475</v>
      </c>
      <c r="Z150" s="40">
        <f>(AC150-J150*carot!$B$2-spettri!K150*carot!$C$2-spettri!L150*carot!$D$2)</f>
        <v>-591027.93352117366</v>
      </c>
      <c r="AA150" s="40">
        <f>spettri!H150*chl!$B$2+spettri!I150*chl!$C$2+spettri!J150*carot!$B$2+spettri!K150*carot!$C$2+spettri!L150*carot!$D$2+M150*carot!$E$2+N150*carot!$F$2+spettri!AE150*chl!$D$2</f>
        <v>834241.89188035496</v>
      </c>
      <c r="AB150" s="40">
        <v>0.14558207239999998</v>
      </c>
      <c r="AC150" s="88">
        <f>(G150-spettri!H150*chl!$B$2-spettri!I150*chl!$C$2-spettri!AE150*chl!$D$2)</f>
        <v>-388235.58354040125</v>
      </c>
      <c r="AE150" s="125">
        <v>67846.378580000004</v>
      </c>
      <c r="AF150">
        <f t="shared" si="27"/>
        <v>35940.785559999997</v>
      </c>
    </row>
    <row r="151" spans="1:32" x14ac:dyDescent="0.25">
      <c r="A151">
        <v>0.22805388835900001</v>
      </c>
      <c r="C151" s="85"/>
      <c r="D151" s="51">
        <v>364.90000000000299</v>
      </c>
      <c r="E151" s="85">
        <v>0.150577029334</v>
      </c>
      <c r="F151" s="40">
        <v>409.59999999999701</v>
      </c>
      <c r="G151" s="40">
        <v>228053.888359</v>
      </c>
      <c r="H151" s="86">
        <v>63306.213316562833</v>
      </c>
      <c r="I151" s="87">
        <v>16438.77637</v>
      </c>
      <c r="J151" s="26">
        <v>76597</v>
      </c>
      <c r="K151" s="27">
        <v>76163</v>
      </c>
      <c r="L151" s="28">
        <v>62939</v>
      </c>
      <c r="M151" s="29">
        <v>59652.9548</v>
      </c>
      <c r="N151" s="30">
        <v>67468.305989999993</v>
      </c>
      <c r="O151" s="86">
        <f t="shared" si="28"/>
        <v>674.79999999998199</v>
      </c>
      <c r="P151" s="51">
        <f t="shared" si="28"/>
        <v>65943.708728999991</v>
      </c>
      <c r="Q151" s="51">
        <f t="shared" si="28"/>
        <v>16817.441805530139</v>
      </c>
      <c r="R151" s="51">
        <f t="shared" si="28"/>
        <v>2033.82683</v>
      </c>
      <c r="S151" s="28">
        <f t="shared" si="26"/>
        <v>419.59999999999599</v>
      </c>
      <c r="T151" s="40">
        <f t="shared" si="20"/>
        <v>84886</v>
      </c>
      <c r="U151" s="40">
        <f t="shared" si="21"/>
        <v>101670</v>
      </c>
      <c r="V151" s="40">
        <f t="shared" si="22"/>
        <v>91065</v>
      </c>
      <c r="W151" s="40">
        <f t="shared" si="23"/>
        <v>81198.455239999996</v>
      </c>
      <c r="X151" s="40">
        <f t="shared" si="24"/>
        <v>90454.721109999999</v>
      </c>
      <c r="Y151" s="40">
        <f t="shared" si="25"/>
        <v>-443075.42736420862</v>
      </c>
      <c r="Z151" s="40">
        <f>(AC151-J151*carot!$B$2-spettri!K151*carot!$C$2-spettri!L151*carot!$D$2)</f>
        <v>-599306.55344232498</v>
      </c>
      <c r="AA151" s="40">
        <f>spettri!H151*chl!$B$2+spettri!I151*chl!$C$2+spettri!J151*carot!$B$2+spettri!K151*carot!$C$2+spettri!L151*carot!$D$2+M151*carot!$E$2+N151*carot!$F$2+spettri!AE151*chl!$D$2</f>
        <v>840990.37232193304</v>
      </c>
      <c r="AB151" s="40">
        <v>0.14574578399999999</v>
      </c>
      <c r="AC151" s="88">
        <f>(G151-spettri!H151*chl!$B$2-spettri!I151*chl!$C$2-spettri!AE151*chl!$D$2)</f>
        <v>-393347.84029639413</v>
      </c>
      <c r="AE151" s="125">
        <v>68188.340800000005</v>
      </c>
      <c r="AF151">
        <f t="shared" si="27"/>
        <v>33961.398439999997</v>
      </c>
    </row>
    <row r="152" spans="1:32" x14ac:dyDescent="0.25">
      <c r="A152">
        <v>0.226300424059</v>
      </c>
      <c r="C152" s="85"/>
      <c r="D152" s="51">
        <v>365.00000000000301</v>
      </c>
      <c r="E152" s="85">
        <v>0.150905361509</v>
      </c>
      <c r="F152" s="40">
        <v>409.99999999999699</v>
      </c>
      <c r="G152" s="40">
        <v>226300.42405900001</v>
      </c>
      <c r="H152" s="86">
        <v>62876.74110142891</v>
      </c>
      <c r="I152" s="87">
        <v>16641.77072</v>
      </c>
      <c r="J152" s="26">
        <v>77783</v>
      </c>
      <c r="K152" s="27">
        <v>77700</v>
      </c>
      <c r="L152" s="28">
        <v>63907</v>
      </c>
      <c r="M152" s="29">
        <v>60264.783510000001</v>
      </c>
      <c r="N152" s="30">
        <v>68221.706890000001</v>
      </c>
      <c r="O152" s="86">
        <f t="shared" si="28"/>
        <v>675.19999999998197</v>
      </c>
      <c r="P152" s="51">
        <f t="shared" si="28"/>
        <v>65942.233519000001</v>
      </c>
      <c r="Q152" s="51">
        <f t="shared" si="28"/>
        <v>16936.280686182712</v>
      </c>
      <c r="R152" s="51">
        <f t="shared" si="28"/>
        <v>1918.0318</v>
      </c>
      <c r="S152" s="28">
        <f t="shared" si="26"/>
        <v>419.99999999999602</v>
      </c>
      <c r="T152" s="40">
        <f t="shared" si="20"/>
        <v>84427</v>
      </c>
      <c r="U152" s="40">
        <f t="shared" si="21"/>
        <v>101600</v>
      </c>
      <c r="V152" s="40">
        <f t="shared" si="22"/>
        <v>91933</v>
      </c>
      <c r="W152" s="40">
        <f t="shared" si="23"/>
        <v>82211.583629999994</v>
      </c>
      <c r="X152" s="40">
        <f t="shared" si="24"/>
        <v>91315.750709999993</v>
      </c>
      <c r="Y152" s="40">
        <f t="shared" si="25"/>
        <v>-446556.51593693328</v>
      </c>
      <c r="Z152" s="40">
        <f>(AC152-J152*carot!$B$2-spettri!K152*carot!$C$2-spettri!L152*carot!$D$2)</f>
        <v>-607337.19219755242</v>
      </c>
      <c r="AA152" s="40">
        <f>spettri!H152*chl!$B$2+spettri!I152*chl!$C$2+spettri!J152*carot!$B$2+spettri!K152*carot!$C$2+spettri!L152*carot!$D$2+M152*carot!$E$2+N152*carot!$F$2+spettri!AE152*chl!$D$2</f>
        <v>847407.34174349159</v>
      </c>
      <c r="AB152" s="40">
        <v>0.14589757842500001</v>
      </c>
      <c r="AC152" s="88">
        <f>(G152-spettri!H152*chl!$B$2-spettri!I152*chl!$C$2-spettri!AE152*chl!$D$2)</f>
        <v>-398197.87160811032</v>
      </c>
      <c r="AE152" s="125">
        <v>68485.373680000004</v>
      </c>
      <c r="AF152">
        <f t="shared" si="27"/>
        <v>32039.421020000002</v>
      </c>
    </row>
    <row r="153" spans="1:32" x14ac:dyDescent="0.25">
      <c r="A153">
        <v>0.22474057045900001</v>
      </c>
      <c r="C153" s="85"/>
      <c r="D153" s="51">
        <v>365.10000000000298</v>
      </c>
      <c r="E153" s="85">
        <v>0.151233693684</v>
      </c>
      <c r="F153" s="40">
        <v>410.39999999999702</v>
      </c>
      <c r="G153" s="40">
        <v>224740.57045900001</v>
      </c>
      <c r="H153" s="86">
        <v>62478.943112403918</v>
      </c>
      <c r="I153" s="87">
        <v>16854.650000000001</v>
      </c>
      <c r="J153" s="26">
        <v>78969</v>
      </c>
      <c r="K153" s="27">
        <v>79268</v>
      </c>
      <c r="L153" s="28">
        <v>64915</v>
      </c>
      <c r="M153" s="29">
        <v>60919.535620000002</v>
      </c>
      <c r="N153" s="30">
        <v>68952.04449</v>
      </c>
      <c r="O153" s="86">
        <f t="shared" si="28"/>
        <v>675.59999999998104</v>
      </c>
      <c r="P153" s="51">
        <f t="shared" si="28"/>
        <v>66192.178138999996</v>
      </c>
      <c r="Q153" s="51">
        <f t="shared" si="28"/>
        <v>17098.735453844183</v>
      </c>
      <c r="R153" s="51">
        <f t="shared" si="28"/>
        <v>1807.5322699999999</v>
      </c>
      <c r="S153" s="28">
        <f t="shared" si="26"/>
        <v>420.399999999996</v>
      </c>
      <c r="T153" s="40">
        <f t="shared" si="20"/>
        <v>83892</v>
      </c>
      <c r="U153" s="40">
        <f t="shared" si="21"/>
        <v>101400</v>
      </c>
      <c r="V153" s="40">
        <f t="shared" si="22"/>
        <v>92738</v>
      </c>
      <c r="W153" s="40">
        <f t="shared" si="23"/>
        <v>83227.437319999997</v>
      </c>
      <c r="X153" s="40">
        <f t="shared" si="24"/>
        <v>92197.281010000006</v>
      </c>
      <c r="Y153" s="40">
        <f t="shared" si="25"/>
        <v>-450206.58069747657</v>
      </c>
      <c r="Z153" s="40">
        <f>(AC153-J153*carot!$B$2-spettri!K153*carot!$C$2-spettri!L153*carot!$D$2)</f>
        <v>-614887.2392046263</v>
      </c>
      <c r="AA153" s="40">
        <f>spettri!H153*chl!$B$2+spettri!I153*chl!$C$2+spettri!J153*carot!$B$2+spettri!K153*carot!$C$2+spettri!L153*carot!$D$2+M153*carot!$E$2+N153*carot!$F$2+spettri!AE153*chl!$D$2</f>
        <v>853547.13755999249</v>
      </c>
      <c r="AB153" s="40">
        <v>0.14604937285</v>
      </c>
      <c r="AC153" s="88">
        <f>(G153-spettri!H153*chl!$B$2-spettri!I153*chl!$C$2-spettri!AE153*chl!$D$2)</f>
        <v>-402483.72217797244</v>
      </c>
      <c r="AE153" s="125">
        <v>68734.789120000001</v>
      </c>
      <c r="AF153">
        <f t="shared" si="27"/>
        <v>30180.805509999998</v>
      </c>
    </row>
    <row r="154" spans="1:32" x14ac:dyDescent="0.25">
      <c r="A154">
        <v>0.223245447559</v>
      </c>
      <c r="C154" s="85"/>
      <c r="D154" s="51">
        <v>365.20000000000402</v>
      </c>
      <c r="E154" s="85">
        <v>0.151562025859</v>
      </c>
      <c r="F154" s="40">
        <v>410.79999999999598</v>
      </c>
      <c r="G154" s="40">
        <v>223245.44755899999</v>
      </c>
      <c r="H154" s="86">
        <v>62066.652325665716</v>
      </c>
      <c r="I154" s="87">
        <v>17075.413710000001</v>
      </c>
      <c r="J154" s="26">
        <v>80136</v>
      </c>
      <c r="K154" s="27">
        <v>80813</v>
      </c>
      <c r="L154" s="28">
        <v>65964</v>
      </c>
      <c r="M154" s="29">
        <v>61584.507579999998</v>
      </c>
      <c r="N154" s="30">
        <v>69743.884210000004</v>
      </c>
      <c r="O154" s="86">
        <f t="shared" si="28"/>
        <v>675.99999999998101</v>
      </c>
      <c r="P154" s="51">
        <f t="shared" si="28"/>
        <v>66676.398828999998</v>
      </c>
      <c r="Q154" s="51">
        <f t="shared" si="28"/>
        <v>17285.711881284853</v>
      </c>
      <c r="R154" s="51">
        <f t="shared" si="28"/>
        <v>1703.9757300000001</v>
      </c>
      <c r="S154" s="28">
        <f t="shared" si="26"/>
        <v>420.79999999999598</v>
      </c>
      <c r="T154" s="40">
        <f t="shared" si="20"/>
        <v>83396</v>
      </c>
      <c r="U154" s="40">
        <f t="shared" si="21"/>
        <v>101150</v>
      </c>
      <c r="V154" s="40">
        <f t="shared" si="22"/>
        <v>93452</v>
      </c>
      <c r="W154" s="40">
        <f t="shared" si="23"/>
        <v>84251.466889999996</v>
      </c>
      <c r="X154" s="40">
        <f t="shared" si="24"/>
        <v>93024.996960000004</v>
      </c>
      <c r="Y154" s="40">
        <f t="shared" si="25"/>
        <v>-454460.07515725354</v>
      </c>
      <c r="Z154" s="40">
        <f>(AC154-J154*carot!$B$2-spettri!K154*carot!$C$2-spettri!L154*carot!$D$2)</f>
        <v>-622056.12297366583</v>
      </c>
      <c r="AA154" s="40">
        <f>spettri!H154*chl!$B$2+spettri!I154*chl!$C$2+spettri!J154*carot!$B$2+spettri!K154*carot!$C$2+spettri!L154*carot!$D$2+M154*carot!$E$2+N154*carot!$F$2+spettri!AE154*chl!$D$2</f>
        <v>859372.83594232611</v>
      </c>
      <c r="AB154" s="40">
        <v>0.14620116727499999</v>
      </c>
      <c r="AC154" s="88">
        <f>(G154-spettri!H154*chl!$B$2-spettri!I154*chl!$C$2-spettri!AE154*chl!$D$2)</f>
        <v>-406321.8888256863</v>
      </c>
      <c r="AE154" s="125">
        <v>68935.819130000003</v>
      </c>
      <c r="AF154">
        <f t="shared" si="27"/>
        <v>28387.855960000001</v>
      </c>
    </row>
    <row r="155" spans="1:32" x14ac:dyDescent="0.25">
      <c r="A155">
        <v>0.221699362659</v>
      </c>
      <c r="C155" s="85"/>
      <c r="D155" s="51">
        <v>365.30000000000302</v>
      </c>
      <c r="E155" s="85">
        <v>0.151851983834</v>
      </c>
      <c r="F155" s="40">
        <v>411.19999999999698</v>
      </c>
      <c r="G155" s="40">
        <v>221699.36265900001</v>
      </c>
      <c r="H155" s="86">
        <v>61671.075935581997</v>
      </c>
      <c r="I155" s="87">
        <v>17311.122510000001</v>
      </c>
      <c r="J155" s="26">
        <v>81216</v>
      </c>
      <c r="K155" s="27">
        <v>82365</v>
      </c>
      <c r="L155" s="28">
        <v>67020</v>
      </c>
      <c r="M155" s="29">
        <v>62241.984989999997</v>
      </c>
      <c r="N155" s="30">
        <v>70574.162750000003</v>
      </c>
      <c r="O155" s="86">
        <f t="shared" si="28"/>
        <v>676.39999999998099</v>
      </c>
      <c r="P155" s="51">
        <f t="shared" si="28"/>
        <v>66874.636428999991</v>
      </c>
      <c r="Q155" s="51">
        <f t="shared" si="28"/>
        <v>17505.282919593599</v>
      </c>
      <c r="R155" s="51">
        <f t="shared" si="28"/>
        <v>1607.9505799999999</v>
      </c>
      <c r="S155" s="28">
        <f t="shared" si="26"/>
        <v>421.19999999999601</v>
      </c>
      <c r="T155" s="40">
        <f t="shared" si="20"/>
        <v>82964</v>
      </c>
      <c r="U155" s="40">
        <f t="shared" si="21"/>
        <v>100840</v>
      </c>
      <c r="V155" s="40">
        <f t="shared" si="22"/>
        <v>94149</v>
      </c>
      <c r="W155" s="40">
        <f t="shared" si="23"/>
        <v>85298.661470000006</v>
      </c>
      <c r="X155" s="40">
        <f t="shared" si="24"/>
        <v>93839.899969999999</v>
      </c>
      <c r="Y155" s="40">
        <f t="shared" si="25"/>
        <v>-459252.82259324938</v>
      </c>
      <c r="Z155" s="40">
        <f>(AC155-J155*carot!$B$2-spettri!K155*carot!$C$2-spettri!L155*carot!$D$2)</f>
        <v>-628888.05260574899</v>
      </c>
      <c r="AA155" s="40">
        <f>spettri!H155*chl!$B$2+spettri!I155*chl!$C$2+spettri!J155*carot!$B$2+spettri!K155*carot!$C$2+spettri!L155*carot!$D$2+M155*carot!$E$2+N155*carot!$F$2+spettri!AE155*chl!$D$2</f>
        <v>864808.90577972401</v>
      </c>
      <c r="AB155" s="40">
        <v>0.14635296170000001</v>
      </c>
      <c r="AC155" s="88">
        <f>(G155-spettri!H155*chl!$B$2-spettri!I155*chl!$C$2-spettri!AE155*chl!$D$2)</f>
        <v>-409892.54281325231</v>
      </c>
      <c r="AE155" s="125">
        <v>69093.647840000005</v>
      </c>
      <c r="AF155">
        <f t="shared" si="27"/>
        <v>26664.412469999999</v>
      </c>
    </row>
    <row r="156" spans="1:32" x14ac:dyDescent="0.25">
      <c r="A156">
        <v>0.22014859885900001</v>
      </c>
      <c r="C156" s="85"/>
      <c r="D156" s="51">
        <v>365.40000000000401</v>
      </c>
      <c r="E156" s="85">
        <v>0.15214194180900001</v>
      </c>
      <c r="F156" s="40">
        <v>411.59999999999599</v>
      </c>
      <c r="G156" s="40">
        <v>220148.59885900002</v>
      </c>
      <c r="H156" s="86">
        <v>61312.568464557226</v>
      </c>
      <c r="I156" s="87">
        <v>17557.539990000001</v>
      </c>
      <c r="J156" s="26">
        <v>82215</v>
      </c>
      <c r="K156" s="27">
        <v>83900</v>
      </c>
      <c r="L156" s="28">
        <v>68111</v>
      </c>
      <c r="M156" s="29">
        <v>62947.836369999997</v>
      </c>
      <c r="N156" s="30">
        <v>71445.4427</v>
      </c>
      <c r="O156" s="86">
        <f t="shared" si="28"/>
        <v>676.79999999998097</v>
      </c>
      <c r="P156" s="51">
        <f t="shared" si="28"/>
        <v>67241.11557899999</v>
      </c>
      <c r="Q156" s="51">
        <f t="shared" si="28"/>
        <v>17736.721425641535</v>
      </c>
      <c r="R156" s="51">
        <f t="shared" si="28"/>
        <v>1521.22198</v>
      </c>
      <c r="S156" s="28">
        <f t="shared" si="26"/>
        <v>421.59999999999599</v>
      </c>
      <c r="T156" s="40">
        <f t="shared" si="20"/>
        <v>82500</v>
      </c>
      <c r="U156" s="40">
        <f t="shared" si="21"/>
        <v>100420</v>
      </c>
      <c r="V156" s="40">
        <f t="shared" si="22"/>
        <v>94745</v>
      </c>
      <c r="W156" s="40">
        <f t="shared" si="23"/>
        <v>86290.668829999995</v>
      </c>
      <c r="X156" s="40">
        <f t="shared" si="24"/>
        <v>94580.487930000003</v>
      </c>
      <c r="Y156" s="40">
        <f t="shared" si="25"/>
        <v>-464100.33395884337</v>
      </c>
      <c r="Z156" s="40">
        <f>(AC156-J156*carot!$B$2-spettri!K156*carot!$C$2-spettri!L156*carot!$D$2)</f>
        <v>-635416.8539840274</v>
      </c>
      <c r="AA156" s="40">
        <f>spettri!H156*chl!$B$2+spettri!I156*chl!$C$2+spettri!J156*carot!$B$2+spettri!K156*carot!$C$2+spettri!L156*carot!$D$2+M156*carot!$E$2+N156*carot!$F$2+spettri!AE156*chl!$D$2</f>
        <v>869948.22129133414</v>
      </c>
      <c r="AB156" s="40">
        <v>0.14655745405000001</v>
      </c>
      <c r="AC156" s="88">
        <f>(G156-spettri!H156*chl!$B$2-spettri!I156*chl!$C$2-spettri!AE156*chl!$D$2)</f>
        <v>-413165.85990449495</v>
      </c>
      <c r="AE156" s="125">
        <v>69211.731369999994</v>
      </c>
      <c r="AF156">
        <f t="shared" si="27"/>
        <v>25013.355149999999</v>
      </c>
    </row>
    <row r="157" spans="1:32" x14ac:dyDescent="0.25">
      <c r="A157">
        <v>0.21875931885900002</v>
      </c>
      <c r="C157" s="85"/>
      <c r="D157" s="51">
        <v>365.50000000000398</v>
      </c>
      <c r="E157" s="85">
        <v>0.15243189978400001</v>
      </c>
      <c r="F157" s="40">
        <v>411.99999999999602</v>
      </c>
      <c r="G157" s="40">
        <v>218759.31885900002</v>
      </c>
      <c r="H157" s="86">
        <v>60936.39292332004</v>
      </c>
      <c r="I157" s="87">
        <v>17817.72579</v>
      </c>
      <c r="J157" s="26">
        <v>83187</v>
      </c>
      <c r="K157" s="27">
        <v>85420</v>
      </c>
      <c r="L157" s="28">
        <v>69271</v>
      </c>
      <c r="M157" s="29">
        <v>63685.02865</v>
      </c>
      <c r="N157" s="30">
        <v>72262.908299999996</v>
      </c>
      <c r="O157" s="86">
        <f t="shared" si="28"/>
        <v>677.19999999998095</v>
      </c>
      <c r="P157" s="51">
        <f t="shared" si="28"/>
        <v>67966.30294899999</v>
      </c>
      <c r="Q157" s="51">
        <f t="shared" si="28"/>
        <v>18001.842429434426</v>
      </c>
      <c r="R157" s="51">
        <f t="shared" si="28"/>
        <v>1440.14192</v>
      </c>
      <c r="S157" s="28">
        <f t="shared" si="26"/>
        <v>421.99999999999602</v>
      </c>
      <c r="T157" s="40">
        <f t="shared" si="20"/>
        <v>82071</v>
      </c>
      <c r="U157" s="40">
        <f t="shared" si="21"/>
        <v>99996</v>
      </c>
      <c r="V157" s="40">
        <f t="shared" si="22"/>
        <v>95315</v>
      </c>
      <c r="W157" s="40">
        <f t="shared" si="23"/>
        <v>87245.203380000006</v>
      </c>
      <c r="X157" s="40">
        <f t="shared" si="24"/>
        <v>95251.886010000002</v>
      </c>
      <c r="Y157" s="40">
        <f t="shared" si="25"/>
        <v>-469689.63198942546</v>
      </c>
      <c r="Z157" s="40">
        <f>(AC157-J157*carot!$B$2-spettri!K157*carot!$C$2-spettri!L157*carot!$D$2)</f>
        <v>-641642.19438926398</v>
      </c>
      <c r="AA157" s="40">
        <f>spettri!H157*chl!$B$2+spettri!I157*chl!$C$2+spettri!J157*carot!$B$2+spettri!K157*carot!$C$2+spettri!L157*carot!$D$2+M157*carot!$E$2+N157*carot!$F$2+spettri!AE157*chl!$D$2</f>
        <v>874952.72062118759</v>
      </c>
      <c r="AB157" s="40">
        <v>0.14676194640000001</v>
      </c>
      <c r="AC157" s="88">
        <f>(G157-spettri!H157*chl!$B$2-spettri!I157*chl!$C$2-spettri!AE157*chl!$D$2)</f>
        <v>-416018.61402311595</v>
      </c>
      <c r="AE157" s="125">
        <v>69294.10183</v>
      </c>
      <c r="AF157">
        <f t="shared" si="27"/>
        <v>23434.684000000001</v>
      </c>
    </row>
    <row r="158" spans="1:32" x14ac:dyDescent="0.25">
      <c r="A158">
        <v>0.21756300895900002</v>
      </c>
      <c r="C158" s="85"/>
      <c r="D158" s="51">
        <v>365.60000000000298</v>
      </c>
      <c r="E158" s="85">
        <v>0.15272185775900002</v>
      </c>
      <c r="F158" s="40">
        <v>412.39999999999702</v>
      </c>
      <c r="G158" s="40">
        <v>217563.00895900003</v>
      </c>
      <c r="H158" s="86">
        <v>60599.833062667465</v>
      </c>
      <c r="I158" s="87">
        <v>18095.563269999999</v>
      </c>
      <c r="J158" s="26">
        <v>83982</v>
      </c>
      <c r="K158" s="27">
        <v>86859</v>
      </c>
      <c r="L158" s="28">
        <v>70429</v>
      </c>
      <c r="M158" s="29">
        <v>64426.9902</v>
      </c>
      <c r="N158" s="30">
        <v>73175.189660000004</v>
      </c>
      <c r="O158" s="86">
        <f t="shared" si="28"/>
        <v>677.59999999998104</v>
      </c>
      <c r="P158" s="51">
        <f t="shared" si="28"/>
        <v>68694.254468999992</v>
      </c>
      <c r="Q158" s="51">
        <f t="shared" si="28"/>
        <v>18309.391047054432</v>
      </c>
      <c r="R158" s="51">
        <f t="shared" si="28"/>
        <v>1364.3573699999999</v>
      </c>
      <c r="S158" s="28">
        <f t="shared" si="26"/>
        <v>422.399999999996</v>
      </c>
      <c r="T158" s="40">
        <f t="shared" si="20"/>
        <v>81707</v>
      </c>
      <c r="U158" s="40">
        <f t="shared" si="21"/>
        <v>99499</v>
      </c>
      <c r="V158" s="40">
        <f t="shared" si="22"/>
        <v>95795</v>
      </c>
      <c r="W158" s="40">
        <f t="shared" si="23"/>
        <v>88154.770569999993</v>
      </c>
      <c r="X158" s="40">
        <f t="shared" si="24"/>
        <v>95943.784790000005</v>
      </c>
      <c r="Y158" s="40">
        <f t="shared" si="25"/>
        <v>-476303.63428087806</v>
      </c>
      <c r="Z158" s="40">
        <f>(AC158-J158*carot!$B$2-spettri!K158*carot!$C$2-spettri!L158*carot!$D$2)</f>
        <v>-647255.42706766143</v>
      </c>
      <c r="AA158" s="40">
        <f>spettri!H158*chl!$B$2+spettri!I158*chl!$C$2+spettri!J158*carot!$B$2+spettri!K158*carot!$C$2+spettri!L158*carot!$D$2+M158*carot!$E$2+N158*carot!$F$2+spettri!AE158*chl!$D$2</f>
        <v>879539.17204086308</v>
      </c>
      <c r="AB158" s="40">
        <v>0.14696643875000001</v>
      </c>
      <c r="AC158" s="88">
        <f>(G158-spettri!H158*chl!$B$2-spettri!I158*chl!$C$2-spettri!AE158*chl!$D$2)</f>
        <v>-418435.67459296028</v>
      </c>
      <c r="AE158" s="125">
        <v>69341.33524</v>
      </c>
      <c r="AF158">
        <f t="shared" si="27"/>
        <v>21929.35903</v>
      </c>
    </row>
    <row r="159" spans="1:32" x14ac:dyDescent="0.25">
      <c r="A159">
        <v>0.21596971725900002</v>
      </c>
      <c r="C159" s="85"/>
      <c r="D159" s="51">
        <v>365.70000000000402</v>
      </c>
      <c r="E159" s="85">
        <v>0.15297297585900002</v>
      </c>
      <c r="F159" s="40">
        <v>412.79999999999598</v>
      </c>
      <c r="G159" s="40">
        <v>215969.71725900003</v>
      </c>
      <c r="H159" s="86">
        <v>60266.850030717687</v>
      </c>
      <c r="I159" s="87">
        <v>18390.699400000001</v>
      </c>
      <c r="J159" s="26">
        <v>84761</v>
      </c>
      <c r="K159" s="27">
        <v>88315</v>
      </c>
      <c r="L159" s="28">
        <v>71609</v>
      </c>
      <c r="M159" s="29">
        <v>65185.984839999997</v>
      </c>
      <c r="N159" s="30">
        <v>74082.345839999994</v>
      </c>
      <c r="O159" s="86">
        <f t="shared" si="28"/>
        <v>677.99999999998101</v>
      </c>
      <c r="P159" s="51">
        <f t="shared" si="28"/>
        <v>69413.064138999995</v>
      </c>
      <c r="Q159" s="51">
        <f t="shared" si="28"/>
        <v>18630.947442539473</v>
      </c>
      <c r="R159" s="51">
        <f t="shared" si="28"/>
        <v>1294.22135</v>
      </c>
      <c r="S159" s="28">
        <f t="shared" si="26"/>
        <v>422.79999999999598</v>
      </c>
      <c r="T159" s="40">
        <f t="shared" si="20"/>
        <v>81325</v>
      </c>
      <c r="U159" s="40">
        <f t="shared" si="21"/>
        <v>98943</v>
      </c>
      <c r="V159" s="40">
        <f t="shared" si="22"/>
        <v>96265</v>
      </c>
      <c r="W159" s="40">
        <f t="shared" si="23"/>
        <v>89067.74437</v>
      </c>
      <c r="X159" s="40">
        <f t="shared" si="24"/>
        <v>96684.372749999995</v>
      </c>
      <c r="Y159" s="40">
        <f t="shared" si="25"/>
        <v>-482925.24163427803</v>
      </c>
      <c r="Z159" s="40">
        <f>(AC159-J159*carot!$B$2-spettri!K159*carot!$C$2-spettri!L159*carot!$D$2)</f>
        <v>-653065.27863669419</v>
      </c>
      <c r="AA159" s="40">
        <f>spettri!H159*chl!$B$2+spettri!I159*chl!$C$2+spettri!J159*carot!$B$2+spettri!K159*carot!$C$2+spettri!L159*carot!$D$2+M159*carot!$E$2+N159*carot!$F$2+spettri!AE159*chl!$D$2</f>
        <v>883929.15239247563</v>
      </c>
      <c r="AB159" s="40">
        <v>0.14717093110000001</v>
      </c>
      <c r="AC159" s="88">
        <f>(G159-spettri!H159*chl!$B$2-spettri!I159*chl!$C$2-spettri!AE159*chl!$D$2)</f>
        <v>-421018.84609126113</v>
      </c>
      <c r="AE159" s="125">
        <v>69354.967650000006</v>
      </c>
      <c r="AF159">
        <f t="shared" si="27"/>
        <v>20496.612239999999</v>
      </c>
    </row>
    <row r="160" spans="1:32" x14ac:dyDescent="0.25">
      <c r="A160">
        <v>0.21444747415900001</v>
      </c>
      <c r="C160" s="85"/>
      <c r="D160" s="51">
        <v>365.80000000000399</v>
      </c>
      <c r="E160" s="85">
        <v>0.153224093959</v>
      </c>
      <c r="F160" s="40">
        <v>413.19999999999601</v>
      </c>
      <c r="G160" s="40">
        <v>214447.474159</v>
      </c>
      <c r="H160" s="86">
        <v>59962.069146782516</v>
      </c>
      <c r="I160" s="87">
        <v>18702.428100000001</v>
      </c>
      <c r="J160" s="26">
        <v>85507</v>
      </c>
      <c r="K160" s="27">
        <v>89700</v>
      </c>
      <c r="L160" s="28">
        <v>72789</v>
      </c>
      <c r="M160" s="29">
        <v>65977.683019999997</v>
      </c>
      <c r="N160" s="30">
        <v>74976.689079999996</v>
      </c>
      <c r="O160" s="86">
        <f t="shared" si="28"/>
        <v>678.39999999998099</v>
      </c>
      <c r="P160" s="51">
        <f t="shared" si="28"/>
        <v>70422.476248999999</v>
      </c>
      <c r="Q160" s="51">
        <f t="shared" si="28"/>
        <v>19017.655963180292</v>
      </c>
      <c r="R160" s="51">
        <f t="shared" si="28"/>
        <v>1225.1444300000001</v>
      </c>
      <c r="S160" s="28">
        <f t="shared" si="26"/>
        <v>423.19999999999601</v>
      </c>
      <c r="T160" s="40">
        <f t="shared" si="20"/>
        <v>81075</v>
      </c>
      <c r="U160" s="40">
        <f t="shared" si="21"/>
        <v>98386</v>
      </c>
      <c r="V160" s="40">
        <f t="shared" si="22"/>
        <v>96636</v>
      </c>
      <c r="W160" s="40">
        <f t="shared" si="23"/>
        <v>89964.366399999999</v>
      </c>
      <c r="X160" s="40">
        <f t="shared" si="24"/>
        <v>97368.583769999997</v>
      </c>
      <c r="Y160" s="40">
        <f t="shared" si="25"/>
        <v>-490113.96825575444</v>
      </c>
      <c r="Z160" s="40">
        <f>(AC160-J160*carot!$B$2-spettri!K160*carot!$C$2-spettri!L160*carot!$D$2)</f>
        <v>-658523.6792221244</v>
      </c>
      <c r="AA160" s="40">
        <f>spettri!H160*chl!$B$2+spettri!I160*chl!$C$2+spettri!J160*carot!$B$2+spettri!K160*carot!$C$2+spettri!L160*carot!$D$2+M160*carot!$E$2+N160*carot!$F$2+spettri!AE160*chl!$D$2</f>
        <v>888046.20269742934</v>
      </c>
      <c r="AB160" s="40">
        <v>0.14734026790000002</v>
      </c>
      <c r="AC160" s="88">
        <f>(G160-spettri!H160*chl!$B$2-spettri!I160*chl!$C$2-spettri!AE160*chl!$D$2)</f>
        <v>-423283.49165037135</v>
      </c>
      <c r="AE160" s="125">
        <v>69333.270999999993</v>
      </c>
      <c r="AF160">
        <f t="shared" si="27"/>
        <v>19134.907569999999</v>
      </c>
    </row>
    <row r="161" spans="1:32" x14ac:dyDescent="0.25">
      <c r="A161">
        <v>0.213500460659</v>
      </c>
      <c r="C161" s="85"/>
      <c r="D161" s="51">
        <v>365.90000000000401</v>
      </c>
      <c r="E161" s="85">
        <v>0.153475212059</v>
      </c>
      <c r="F161" s="40">
        <v>413.59999999999599</v>
      </c>
      <c r="G161" s="40">
        <v>213500.460659</v>
      </c>
      <c r="H161" s="86">
        <v>59647.734048085847</v>
      </c>
      <c r="I161" s="87">
        <v>19031.337780000002</v>
      </c>
      <c r="J161" s="26">
        <v>86048</v>
      </c>
      <c r="K161" s="27">
        <v>91014</v>
      </c>
      <c r="L161" s="28">
        <v>74009</v>
      </c>
      <c r="M161" s="29">
        <v>66791.864879999994</v>
      </c>
      <c r="N161" s="30">
        <v>75976.098429999998</v>
      </c>
      <c r="O161" s="86">
        <f t="shared" si="28"/>
        <v>678.79999999998097</v>
      </c>
      <c r="P161" s="51">
        <f t="shared" si="28"/>
        <v>71452.891538999989</v>
      </c>
      <c r="Q161" s="51">
        <f t="shared" si="28"/>
        <v>19409.35982468729</v>
      </c>
      <c r="R161" s="51">
        <f t="shared" si="28"/>
        <v>1156.6559</v>
      </c>
      <c r="S161" s="28">
        <f t="shared" si="26"/>
        <v>423.59999999999599</v>
      </c>
      <c r="T161" s="40">
        <f t="shared" si="20"/>
        <v>80866</v>
      </c>
      <c r="U161" s="40">
        <f t="shared" si="21"/>
        <v>97893</v>
      </c>
      <c r="V161" s="40">
        <f t="shared" si="22"/>
        <v>96961</v>
      </c>
      <c r="W161" s="40">
        <f t="shared" si="23"/>
        <v>90842.592699999994</v>
      </c>
      <c r="X161" s="40">
        <f t="shared" si="24"/>
        <v>97950.291259999998</v>
      </c>
      <c r="Y161" s="40">
        <f t="shared" si="25"/>
        <v>-497918.10880351445</v>
      </c>
      <c r="Z161" s="40">
        <f>(AC161-J161*carot!$B$2-spettri!K161*carot!$C$2-spettri!L161*carot!$D$2)</f>
        <v>-663048.30669941404</v>
      </c>
      <c r="AA161" s="40">
        <f>spettri!H161*chl!$B$2+spettri!I161*chl!$C$2+spettri!J161*carot!$B$2+spettri!K161*carot!$C$2+spettri!L161*carot!$D$2+M161*carot!$E$2+N161*carot!$F$2+spettri!AE161*chl!$D$2</f>
        <v>891809.84672503499</v>
      </c>
      <c r="AB161" s="40">
        <v>0.14750960470000002</v>
      </c>
      <c r="AC161" s="88">
        <f>(G161-spettri!H161*chl!$B$2-spettri!I161*chl!$C$2-spettri!AE161*chl!$D$2)</f>
        <v>-424730.40052284615</v>
      </c>
      <c r="AE161" s="125">
        <v>69276.629310000004</v>
      </c>
      <c r="AF161">
        <f t="shared" si="27"/>
        <v>17840.980920000002</v>
      </c>
    </row>
    <row r="162" spans="1:32" x14ac:dyDescent="0.25">
      <c r="A162">
        <v>0.21223587365900001</v>
      </c>
      <c r="C162" s="85"/>
      <c r="D162" s="51">
        <v>366.00000000000398</v>
      </c>
      <c r="E162" s="85">
        <v>0.153726330159</v>
      </c>
      <c r="F162" s="40">
        <v>413.99999999999602</v>
      </c>
      <c r="G162" s="40">
        <v>212235.873659</v>
      </c>
      <c r="H162" s="86">
        <v>59393.670322276943</v>
      </c>
      <c r="I162" s="87">
        <v>19380.841100000001</v>
      </c>
      <c r="J162" s="26">
        <v>86566</v>
      </c>
      <c r="K162" s="27">
        <v>92329</v>
      </c>
      <c r="L162" s="28">
        <v>75239</v>
      </c>
      <c r="M162" s="29">
        <v>67599.233510000005</v>
      </c>
      <c r="N162" s="30">
        <v>76998.571079999994</v>
      </c>
      <c r="O162" s="86">
        <f t="shared" si="28"/>
        <v>679.19999999998095</v>
      </c>
      <c r="P162" s="51">
        <f t="shared" si="28"/>
        <v>72743.183088999984</v>
      </c>
      <c r="Q162" s="51">
        <f t="shared" si="28"/>
        <v>19839.073727777035</v>
      </c>
      <c r="R162" s="51">
        <f t="shared" si="28"/>
        <v>1090.5209400000001</v>
      </c>
      <c r="S162" s="28">
        <f t="shared" si="26"/>
        <v>423.99999999999602</v>
      </c>
      <c r="T162" s="40">
        <f t="shared" si="20"/>
        <v>80736</v>
      </c>
      <c r="U162" s="40">
        <f t="shared" si="21"/>
        <v>97304</v>
      </c>
      <c r="V162" s="40">
        <f t="shared" si="22"/>
        <v>97242</v>
      </c>
      <c r="W162" s="40">
        <f t="shared" si="23"/>
        <v>91707.87384</v>
      </c>
      <c r="X162" s="40">
        <f t="shared" si="24"/>
        <v>98439.745590000006</v>
      </c>
      <c r="Y162" s="40">
        <f t="shared" si="25"/>
        <v>-506146.92186581338</v>
      </c>
      <c r="Z162" s="40">
        <f>(AC162-J162*carot!$B$2-spettri!K162*carot!$C$2-spettri!L162*carot!$D$2)</f>
        <v>-667659.91589995194</v>
      </c>
      <c r="AA162" s="40">
        <f>spettri!H162*chl!$B$2+spettri!I162*chl!$C$2+spettri!J162*carot!$B$2+spettri!K162*carot!$C$2+spettri!L162*carot!$D$2+M162*carot!$E$2+N162*carot!$F$2+spettri!AE162*chl!$D$2</f>
        <v>895341.34224073915</v>
      </c>
      <c r="AB162" s="40">
        <v>0.14767894149999999</v>
      </c>
      <c r="AC162" s="88">
        <f>(G162-spettri!H162*chl!$B$2-spettri!I162*chl!$C$2-spettri!AE162*chl!$D$2)</f>
        <v>-426265.72290918324</v>
      </c>
      <c r="AE162" s="125">
        <v>69185.426590000003</v>
      </c>
      <c r="AF162">
        <f t="shared" si="27"/>
        <v>16613.87226</v>
      </c>
    </row>
    <row r="163" spans="1:32" x14ac:dyDescent="0.25">
      <c r="A163">
        <v>0.211102521159</v>
      </c>
      <c r="C163" s="85"/>
      <c r="D163" s="51">
        <v>366.100000000004</v>
      </c>
      <c r="E163" s="85">
        <v>0.15411156985900001</v>
      </c>
      <c r="F163" s="40">
        <v>414.399999999996</v>
      </c>
      <c r="G163" s="40">
        <v>211102.521159</v>
      </c>
      <c r="H163" s="86">
        <v>59144.409889670234</v>
      </c>
      <c r="I163" s="87">
        <v>19753.056229999998</v>
      </c>
      <c r="J163" s="26">
        <v>86992</v>
      </c>
      <c r="K163" s="27">
        <v>93579</v>
      </c>
      <c r="L163" s="28">
        <v>76478</v>
      </c>
      <c r="M163" s="29">
        <v>68490.404949999996</v>
      </c>
      <c r="N163" s="30">
        <v>77982.604900000006</v>
      </c>
      <c r="O163" s="86">
        <f t="shared" si="28"/>
        <v>679.59999999998104</v>
      </c>
      <c r="P163" s="51">
        <f t="shared" si="28"/>
        <v>74054.120198999997</v>
      </c>
      <c r="Q163" s="51">
        <f t="shared" si="28"/>
        <v>20301.7821576633</v>
      </c>
      <c r="R163" s="51">
        <f t="shared" si="28"/>
        <v>1027.5632599999999</v>
      </c>
      <c r="S163" s="28">
        <f t="shared" si="26"/>
        <v>424.399999999996</v>
      </c>
      <c r="T163" s="40">
        <f t="shared" si="20"/>
        <v>80760</v>
      </c>
      <c r="U163" s="40">
        <f t="shared" si="21"/>
        <v>96720</v>
      </c>
      <c r="V163" s="40">
        <f t="shared" si="22"/>
        <v>97441</v>
      </c>
      <c r="W163" s="40">
        <f t="shared" si="23"/>
        <v>92561.572480000003</v>
      </c>
      <c r="X163" s="40">
        <f t="shared" si="24"/>
        <v>98939.450259999998</v>
      </c>
      <c r="Y163" s="40">
        <f t="shared" si="25"/>
        <v>-514862.99573714135</v>
      </c>
      <c r="Z163" s="40">
        <f>(AC163-J163*carot!$B$2-spettri!K163*carot!$C$2-spettri!L163*carot!$D$2)</f>
        <v>-671904.30187162245</v>
      </c>
      <c r="AA163" s="40">
        <f>spettri!H163*chl!$B$2+spettri!I163*chl!$C$2+spettri!J163*carot!$B$2+spettri!K163*carot!$C$2+spettri!L163*carot!$D$2+M163*carot!$E$2+N163*carot!$F$2+spettri!AE163*chl!$D$2</f>
        <v>898655.99688842474</v>
      </c>
      <c r="AB163" s="40">
        <v>0.1478482783</v>
      </c>
      <c r="AC163" s="88">
        <f>(G163-spettri!H163*chl!$B$2-spettri!I163*chl!$C$2-spettri!AE163*chl!$D$2)</f>
        <v>-427504.98185153998</v>
      </c>
      <c r="AE163" s="125">
        <v>69066.575039999996</v>
      </c>
      <c r="AF163">
        <f t="shared" si="27"/>
        <v>15455.88567</v>
      </c>
    </row>
    <row r="164" spans="1:32" x14ac:dyDescent="0.25">
      <c r="A164">
        <v>0.21016675805900001</v>
      </c>
      <c r="C164" s="85"/>
      <c r="D164" s="51">
        <v>366.20000000000402</v>
      </c>
      <c r="E164" s="85">
        <v>0.15449680955900003</v>
      </c>
      <c r="F164" s="40">
        <v>414.79999999999598</v>
      </c>
      <c r="G164" s="40">
        <v>210166.75805900001</v>
      </c>
      <c r="H164" s="86">
        <v>58897.818426411985</v>
      </c>
      <c r="I164" s="87">
        <v>20144.452870000001</v>
      </c>
      <c r="J164" s="26">
        <v>87326</v>
      </c>
      <c r="K164" s="27">
        <v>94729</v>
      </c>
      <c r="L164" s="28">
        <v>77714</v>
      </c>
      <c r="M164" s="29">
        <v>69336.609030000007</v>
      </c>
      <c r="N164" s="30">
        <v>78948.70061</v>
      </c>
      <c r="O164" s="86">
        <f t="shared" si="28"/>
        <v>679.99999999998101</v>
      </c>
      <c r="P164" s="51">
        <f t="shared" si="28"/>
        <v>75656.829488999982</v>
      </c>
      <c r="Q164" s="51">
        <f t="shared" si="28"/>
        <v>20825.200045715399</v>
      </c>
      <c r="R164" s="51">
        <f t="shared" si="28"/>
        <v>968.60664999999995</v>
      </c>
      <c r="S164" s="28">
        <f t="shared" si="26"/>
        <v>424.79999999999598</v>
      </c>
      <c r="T164" s="40">
        <f t="shared" si="20"/>
        <v>80806</v>
      </c>
      <c r="U164" s="40">
        <f t="shared" si="21"/>
        <v>96149</v>
      </c>
      <c r="V164" s="40">
        <f t="shared" si="22"/>
        <v>97658</v>
      </c>
      <c r="W164" s="40">
        <f t="shared" si="23"/>
        <v>93367.578460000004</v>
      </c>
      <c r="X164" s="40">
        <f t="shared" si="24"/>
        <v>99462.218229999999</v>
      </c>
      <c r="Y164" s="40">
        <f t="shared" si="25"/>
        <v>-524011.21901916573</v>
      </c>
      <c r="Z164" s="40">
        <f>(AC164-J164*carot!$B$2-spettri!K164*carot!$C$2-spettri!L164*carot!$D$2)</f>
        <v>-675698.53929448652</v>
      </c>
      <c r="AA164" s="40">
        <f>spettri!H164*chl!$B$2+spettri!I164*chl!$C$2+spettri!J164*carot!$B$2+spettri!K164*carot!$C$2+spettri!L164*carot!$D$2+M164*carot!$E$2+N164*carot!$F$2+spettri!AE164*chl!$D$2</f>
        <v>901707.81792571931</v>
      </c>
      <c r="AB164" s="40">
        <v>0.14797747510000001</v>
      </c>
      <c r="AC164" s="88">
        <f>(G164-spettri!H164*chl!$B$2-spettri!I164*chl!$C$2-spettri!AE164*chl!$D$2)</f>
        <v>-428390.70081512391</v>
      </c>
      <c r="AE164" s="125">
        <v>68922.378729999997</v>
      </c>
      <c r="AF164">
        <f t="shared" si="27"/>
        <v>14367.21315</v>
      </c>
    </row>
    <row r="165" spans="1:32" x14ac:dyDescent="0.25">
      <c r="A165">
        <v>0.20917487715900002</v>
      </c>
      <c r="C165" s="85"/>
      <c r="D165" s="51">
        <v>366.30000000000399</v>
      </c>
      <c r="E165" s="85">
        <v>0.15488204925900001</v>
      </c>
      <c r="F165" s="40">
        <v>415.19999999999601</v>
      </c>
      <c r="G165" s="40">
        <v>209174.87715900003</v>
      </c>
      <c r="H165" s="86">
        <v>58675.895936485242</v>
      </c>
      <c r="I165" s="87">
        <v>20561.856319999999</v>
      </c>
      <c r="J165" s="26">
        <v>87565</v>
      </c>
      <c r="K165" s="27">
        <v>95848</v>
      </c>
      <c r="L165" s="28">
        <v>78967</v>
      </c>
      <c r="M165" s="29">
        <v>70205.978109999996</v>
      </c>
      <c r="N165" s="30">
        <v>79884.045259999999</v>
      </c>
      <c r="O165" s="86">
        <f t="shared" si="28"/>
        <v>680.39999999998099</v>
      </c>
      <c r="P165" s="51">
        <f t="shared" si="28"/>
        <v>77222.211368999997</v>
      </c>
      <c r="Q165" s="51">
        <f t="shared" si="28"/>
        <v>21350.895737762643</v>
      </c>
      <c r="R165" s="51">
        <f t="shared" si="28"/>
        <v>914.94552999999996</v>
      </c>
      <c r="S165" s="28">
        <f t="shared" si="26"/>
        <v>425.19999999999601</v>
      </c>
      <c r="T165" s="40">
        <f t="shared" si="20"/>
        <v>81040</v>
      </c>
      <c r="U165" s="40">
        <f t="shared" si="21"/>
        <v>95653</v>
      </c>
      <c r="V165" s="40">
        <f t="shared" si="22"/>
        <v>97811</v>
      </c>
      <c r="W165" s="40">
        <f t="shared" si="23"/>
        <v>94124.529129999995</v>
      </c>
      <c r="X165" s="40">
        <f t="shared" si="24"/>
        <v>99946.547380000004</v>
      </c>
      <c r="Y165" s="40">
        <f t="shared" si="25"/>
        <v>-533857.33228035818</v>
      </c>
      <c r="Z165" s="40">
        <f>(AC165-J165*carot!$B$2-spettri!K165*carot!$C$2-spettri!L165*carot!$D$2)</f>
        <v>-679404.62282036152</v>
      </c>
      <c r="AA165" s="40">
        <f>spettri!H165*chl!$B$2+spettri!I165*chl!$C$2+spettri!J165*carot!$B$2+spettri!K165*carot!$C$2+spettri!L165*carot!$D$2+M165*carot!$E$2+N165*carot!$F$2+spettri!AE165*chl!$D$2</f>
        <v>904620.66016964661</v>
      </c>
      <c r="AB165" s="40">
        <v>0.14810667189999999</v>
      </c>
      <c r="AC165" s="88">
        <f>(G165-spettri!H165*chl!$B$2-spettri!I165*chl!$C$2-spettri!AE165*chl!$D$2)</f>
        <v>-429245.20511316514</v>
      </c>
      <c r="AE165" s="125">
        <v>68758.597840000002</v>
      </c>
      <c r="AF165">
        <f t="shared" si="27"/>
        <v>13347.662700000001</v>
      </c>
    </row>
    <row r="166" spans="1:32" x14ac:dyDescent="0.25">
      <c r="A166">
        <v>0.208017563559</v>
      </c>
      <c r="C166" s="85"/>
      <c r="D166" s="51">
        <v>366.40000000000401</v>
      </c>
      <c r="E166" s="85">
        <v>0.15526728895900002</v>
      </c>
      <c r="F166" s="40">
        <v>415.59999999999599</v>
      </c>
      <c r="G166" s="40">
        <v>208017.563559</v>
      </c>
      <c r="H166" s="86">
        <v>58476.281141266358</v>
      </c>
      <c r="I166" s="87">
        <v>21006.207999999999</v>
      </c>
      <c r="J166" s="26">
        <v>87714</v>
      </c>
      <c r="K166" s="27">
        <v>96893</v>
      </c>
      <c r="L166" s="28">
        <v>80199</v>
      </c>
      <c r="M166" s="29">
        <v>71186.402969999996</v>
      </c>
      <c r="N166" s="30">
        <v>80870.641680000001</v>
      </c>
      <c r="O166" s="86">
        <f t="shared" si="28"/>
        <v>680.79999999998097</v>
      </c>
      <c r="P166" s="51">
        <f t="shared" si="28"/>
        <v>78897.839498999994</v>
      </c>
      <c r="Q166" s="51">
        <f t="shared" si="28"/>
        <v>21946.286600937834</v>
      </c>
      <c r="R166" s="51">
        <f t="shared" si="28"/>
        <v>865.87386000000004</v>
      </c>
      <c r="S166" s="28">
        <f t="shared" si="26"/>
        <v>425.59999999999599</v>
      </c>
      <c r="T166" s="40">
        <f t="shared" si="20"/>
        <v>81284</v>
      </c>
      <c r="U166" s="40">
        <f t="shared" si="21"/>
        <v>95146</v>
      </c>
      <c r="V166" s="40">
        <f t="shared" si="22"/>
        <v>97893</v>
      </c>
      <c r="W166" s="40">
        <f t="shared" si="23"/>
        <v>94886.249060000002</v>
      </c>
      <c r="X166" s="40">
        <f t="shared" si="24"/>
        <v>100348.87371</v>
      </c>
      <c r="Y166" s="40">
        <f t="shared" si="25"/>
        <v>-543427.15002254001</v>
      </c>
      <c r="Z166" s="40">
        <f>(AC166-J166*carot!$B$2-spettri!K166*carot!$C$2-spettri!L166*carot!$D$2)</f>
        <v>-683095.36084204563</v>
      </c>
      <c r="AA166" s="40">
        <f>spettri!H166*chl!$B$2+spettri!I166*chl!$C$2+spettri!J166*carot!$B$2+spettri!K166*carot!$C$2+spettri!L166*carot!$D$2+M166*carot!$E$2+N166*carot!$F$2+spettri!AE166*chl!$D$2</f>
        <v>907378.09902225505</v>
      </c>
      <c r="AB166" s="40">
        <v>0.1482358687</v>
      </c>
      <c r="AC166" s="88">
        <f>(G166-spettri!H166*chl!$B$2-spettri!I166*chl!$C$2-spettri!AE166*chl!$D$2)</f>
        <v>-430216.0759667707</v>
      </c>
      <c r="AE166" s="125">
        <v>68579.456489999997</v>
      </c>
      <c r="AF166">
        <f t="shared" si="27"/>
        <v>12393.778200000001</v>
      </c>
    </row>
    <row r="167" spans="1:32" x14ac:dyDescent="0.25">
      <c r="A167">
        <v>0.20701352325900002</v>
      </c>
      <c r="C167" s="85"/>
      <c r="D167" s="51">
        <v>366.50000000000398</v>
      </c>
      <c r="E167" s="85">
        <v>0.15554294183400003</v>
      </c>
      <c r="F167" s="40">
        <v>415.99999999999602</v>
      </c>
      <c r="G167" s="40">
        <v>207013.52325900001</v>
      </c>
      <c r="H167" s="86">
        <v>58312.943081764788</v>
      </c>
      <c r="I167" s="87">
        <v>21476.213459999999</v>
      </c>
      <c r="J167" s="26">
        <v>87695</v>
      </c>
      <c r="K167" s="27">
        <v>97810</v>
      </c>
      <c r="L167" s="28">
        <v>81416</v>
      </c>
      <c r="M167" s="29">
        <v>72129.355020000003</v>
      </c>
      <c r="N167" s="30">
        <v>81880.301380000004</v>
      </c>
      <c r="O167" s="86">
        <f t="shared" si="28"/>
        <v>681.19999999998095</v>
      </c>
      <c r="P167" s="51">
        <f t="shared" si="28"/>
        <v>80880.446448999995</v>
      </c>
      <c r="Q167" s="51">
        <f t="shared" si="28"/>
        <v>22574.810572193393</v>
      </c>
      <c r="R167" s="51">
        <f t="shared" si="28"/>
        <v>819.97947999999997</v>
      </c>
      <c r="S167" s="28">
        <f t="shared" si="26"/>
        <v>425.99999999999602</v>
      </c>
      <c r="T167" s="40">
        <f t="shared" si="20"/>
        <v>81732</v>
      </c>
      <c r="U167" s="40">
        <f t="shared" si="21"/>
        <v>94757</v>
      </c>
      <c r="V167" s="40">
        <f t="shared" si="22"/>
        <v>98010</v>
      </c>
      <c r="W167" s="40">
        <f t="shared" si="23"/>
        <v>95664.320760000002</v>
      </c>
      <c r="X167" s="40">
        <f t="shared" si="24"/>
        <v>100774.26333</v>
      </c>
      <c r="Y167" s="40">
        <f t="shared" si="25"/>
        <v>-553595.19856193801</v>
      </c>
      <c r="Z167" s="40">
        <f>(AC167-J167*carot!$B$2-spettri!K167*carot!$C$2-spettri!L167*carot!$D$2)</f>
        <v>-686424.81538515515</v>
      </c>
      <c r="AA167" s="40">
        <f>spettri!H167*chl!$B$2+spettri!I167*chl!$C$2+spettri!J167*carot!$B$2+spettri!K167*carot!$C$2+spettri!L167*carot!$D$2+M167*carot!$E$2+N167*carot!$F$2+spettri!AE167*chl!$D$2</f>
        <v>909918.96564268356</v>
      </c>
      <c r="AB167" s="40">
        <v>0.1483650655</v>
      </c>
      <c r="AC167" s="88">
        <f>(G167-spettri!H167*chl!$B$2-spettri!I167*chl!$C$2-spettri!AE167*chl!$D$2)</f>
        <v>-431021.07933746302</v>
      </c>
      <c r="AE167" s="125">
        <v>68389.754820000002</v>
      </c>
      <c r="AF167">
        <f t="shared" si="27"/>
        <v>11502.103569999999</v>
      </c>
    </row>
    <row r="168" spans="1:32" x14ac:dyDescent="0.25">
      <c r="A168">
        <v>0.206549501159</v>
      </c>
      <c r="C168" s="85"/>
      <c r="D168" s="51">
        <v>366.600000000004</v>
      </c>
      <c r="E168" s="85">
        <v>0.155818594709</v>
      </c>
      <c r="F168" s="40">
        <v>416.399999999996</v>
      </c>
      <c r="G168" s="40">
        <v>206549.50115900001</v>
      </c>
      <c r="H168" s="86">
        <v>58156.210904650121</v>
      </c>
      <c r="I168" s="87">
        <v>21975.167679999999</v>
      </c>
      <c r="J168" s="26">
        <v>87673</v>
      </c>
      <c r="K168" s="27">
        <v>98595</v>
      </c>
      <c r="L168" s="28">
        <v>82613</v>
      </c>
      <c r="M168" s="29">
        <v>73077.076329999996</v>
      </c>
      <c r="N168" s="30">
        <v>82869.460380000004</v>
      </c>
      <c r="O168" s="86">
        <f t="shared" si="28"/>
        <v>681.59999999998104</v>
      </c>
      <c r="P168" s="51">
        <f t="shared" si="28"/>
        <v>82805.818039000005</v>
      </c>
      <c r="Q168" s="51">
        <f t="shared" si="28"/>
        <v>23218.483670909663</v>
      </c>
      <c r="R168" s="51">
        <f t="shared" si="28"/>
        <v>778.67454999999995</v>
      </c>
      <c r="S168" s="28">
        <f t="shared" si="26"/>
        <v>426.399999999996</v>
      </c>
      <c r="T168" s="40">
        <f t="shared" si="20"/>
        <v>82318</v>
      </c>
      <c r="U168" s="40">
        <f t="shared" si="21"/>
        <v>94385</v>
      </c>
      <c r="V168" s="40">
        <f t="shared" si="22"/>
        <v>98037</v>
      </c>
      <c r="W168" s="40">
        <f t="shared" si="23"/>
        <v>96370.172149999999</v>
      </c>
      <c r="X168" s="40">
        <f t="shared" si="24"/>
        <v>101115.08755</v>
      </c>
      <c r="Y168" s="40">
        <f t="shared" si="25"/>
        <v>-563601.65217121784</v>
      </c>
      <c r="Z168" s="40">
        <f>(AC168-J168*carot!$B$2-spettri!K168*carot!$C$2-spettri!L168*carot!$D$2)</f>
        <v>-689200.52385018847</v>
      </c>
      <c r="AA168" s="40">
        <f>spettri!H168*chl!$B$2+spettri!I168*chl!$C$2+spettri!J168*carot!$B$2+spettri!K168*carot!$C$2+spettri!L168*carot!$D$2+M168*carot!$E$2+N168*carot!$F$2+spettri!AE168*chl!$D$2</f>
        <v>912447.19409941218</v>
      </c>
      <c r="AB168" s="40">
        <v>0.14856994155</v>
      </c>
      <c r="AC168" s="88">
        <f>(G168-spettri!H168*chl!$B$2-spettri!I168*chl!$C$2-spettri!AE168*chl!$D$2)</f>
        <v>-431318.71756130818</v>
      </c>
      <c r="AE168" s="125">
        <v>68193.716960000005</v>
      </c>
      <c r="AF168">
        <f t="shared" si="27"/>
        <v>10667.838659999999</v>
      </c>
    </row>
    <row r="169" spans="1:32" x14ac:dyDescent="0.25">
      <c r="A169">
        <v>0.20564818945900001</v>
      </c>
      <c r="C169" s="85"/>
      <c r="D169" s="51">
        <v>366.70000000000402</v>
      </c>
      <c r="E169" s="85">
        <v>0.15609424758400001</v>
      </c>
      <c r="F169" s="40">
        <v>416.79999999999598</v>
      </c>
      <c r="G169" s="40">
        <v>205648.18945900002</v>
      </c>
      <c r="H169" s="86">
        <v>58021.635850108592</v>
      </c>
      <c r="I169" s="87">
        <v>22506.012610000002</v>
      </c>
      <c r="J169" s="26">
        <v>87538</v>
      </c>
      <c r="K169" s="27">
        <v>99360</v>
      </c>
      <c r="L169" s="28">
        <v>83815</v>
      </c>
      <c r="M169" s="29">
        <v>74024.797640000004</v>
      </c>
      <c r="N169" s="30">
        <v>83832.993499999997</v>
      </c>
      <c r="O169" s="86">
        <f t="shared" si="28"/>
        <v>681.99999999998101</v>
      </c>
      <c r="P169" s="51">
        <f t="shared" si="28"/>
        <v>84922.475828999988</v>
      </c>
      <c r="Q169" s="51">
        <f t="shared" si="28"/>
        <v>23931.123599997372</v>
      </c>
      <c r="R169" s="51">
        <f t="shared" si="28"/>
        <v>741.13531</v>
      </c>
      <c r="S169" s="28">
        <f t="shared" si="26"/>
        <v>426.79999999999598</v>
      </c>
      <c r="T169" s="40">
        <f t="shared" si="20"/>
        <v>82983</v>
      </c>
      <c r="U169" s="40">
        <f t="shared" si="21"/>
        <v>94116</v>
      </c>
      <c r="V169" s="40">
        <f t="shared" si="22"/>
        <v>98074</v>
      </c>
      <c r="W169" s="40">
        <f t="shared" si="23"/>
        <v>97028.330879999994</v>
      </c>
      <c r="X169" s="40">
        <f t="shared" si="24"/>
        <v>101450.78659</v>
      </c>
      <c r="Y169" s="40">
        <f t="shared" si="25"/>
        <v>-573662.81059556652</v>
      </c>
      <c r="Z169" s="40">
        <f>(AC169-J169*carot!$B$2-spettri!K169*carot!$C$2-spettri!L169*carot!$D$2)</f>
        <v>-692392.86714216263</v>
      </c>
      <c r="AA169" s="40">
        <f>spettri!H169*chl!$B$2+spettri!I169*chl!$C$2+spettri!J169*carot!$B$2+spettri!K169*carot!$C$2+spettri!L169*carot!$D$2+M169*carot!$E$2+N169*carot!$F$2+spettri!AE169*chl!$D$2</f>
        <v>914954.76778308186</v>
      </c>
      <c r="AB169" s="40">
        <v>0.1487748176</v>
      </c>
      <c r="AC169" s="88">
        <f>(G169-spettri!H169*chl!$B$2-spettri!I169*chl!$C$2-spettri!AE169*chl!$D$2)</f>
        <v>-432132.11105433427</v>
      </c>
      <c r="AE169" s="125">
        <v>67995.759049999993</v>
      </c>
      <c r="AF169">
        <f t="shared" si="27"/>
        <v>9887.9113600000001</v>
      </c>
    </row>
    <row r="170" spans="1:32" x14ac:dyDescent="0.25">
      <c r="A170">
        <v>0.20504034135900001</v>
      </c>
      <c r="C170" s="85"/>
      <c r="D170" s="51">
        <v>366.80000000000399</v>
      </c>
      <c r="E170" s="85">
        <v>0.15636990045900001</v>
      </c>
      <c r="F170" s="40">
        <v>417.19999999999601</v>
      </c>
      <c r="G170" s="40">
        <v>205040.34135900001</v>
      </c>
      <c r="H170" s="86">
        <v>57883.35302311166</v>
      </c>
      <c r="I170" s="87">
        <v>23071.454829999999</v>
      </c>
      <c r="J170" s="26">
        <v>87340</v>
      </c>
      <c r="K170" s="27">
        <v>99996</v>
      </c>
      <c r="L170" s="28">
        <v>84939</v>
      </c>
      <c r="M170" s="29">
        <v>75034.519419999997</v>
      </c>
      <c r="N170" s="30">
        <v>84796.526620000004</v>
      </c>
      <c r="O170" s="86">
        <f t="shared" si="28"/>
        <v>682.39999999998099</v>
      </c>
      <c r="P170" s="51">
        <f t="shared" si="28"/>
        <v>87337.901898999989</v>
      </c>
      <c r="Q170" s="51">
        <f t="shared" si="28"/>
        <v>24678.344601055298</v>
      </c>
      <c r="R170" s="51">
        <f t="shared" si="28"/>
        <v>705.47889999999995</v>
      </c>
      <c r="S170" s="28">
        <f t="shared" si="26"/>
        <v>427.19999999999601</v>
      </c>
      <c r="T170" s="40">
        <f t="shared" si="20"/>
        <v>83787</v>
      </c>
      <c r="U170" s="40">
        <f t="shared" si="21"/>
        <v>93954</v>
      </c>
      <c r="V170" s="40">
        <f t="shared" si="22"/>
        <v>98037</v>
      </c>
      <c r="W170" s="40">
        <f t="shared" si="23"/>
        <v>97630.621060000005</v>
      </c>
      <c r="X170" s="40">
        <f t="shared" si="24"/>
        <v>101735.23385999999</v>
      </c>
      <c r="Y170" s="40">
        <f t="shared" si="25"/>
        <v>-583237.27168837562</v>
      </c>
      <c r="Z170" s="40">
        <f>(AC170-J170*carot!$B$2-spettri!K170*carot!$C$2-spettri!L170*carot!$D$2)</f>
        <v>-695211.40333839948</v>
      </c>
      <c r="AA170" s="40">
        <f>spettri!H170*chl!$B$2+spettri!I170*chl!$C$2+spettri!J170*carot!$B$2+spettri!K170*carot!$C$2+spettri!L170*carot!$D$2+M170*carot!$E$2+N170*carot!$F$2+spettri!AE170*chl!$D$2</f>
        <v>917396.16427846975</v>
      </c>
      <c r="AB170" s="40">
        <v>0.14897969364999999</v>
      </c>
      <c r="AC170" s="88">
        <f>(G170-spettri!H170*chl!$B$2-spettri!I170*chl!$C$2-spettri!AE170*chl!$D$2)</f>
        <v>-432796.58292576543</v>
      </c>
      <c r="AE170" s="125">
        <v>67802.793290000001</v>
      </c>
      <c r="AF170">
        <f t="shared" si="27"/>
        <v>9158.8655799999997</v>
      </c>
    </row>
    <row r="171" spans="1:32" x14ac:dyDescent="0.25">
      <c r="A171">
        <v>0.20456083685900001</v>
      </c>
      <c r="C171" s="85"/>
      <c r="D171" s="51">
        <v>366.90000000000401</v>
      </c>
      <c r="E171" s="85">
        <v>0.156736632934</v>
      </c>
      <c r="F171" s="40">
        <v>417.59999999999599</v>
      </c>
      <c r="G171" s="40">
        <v>204560.836859</v>
      </c>
      <c r="H171" s="86">
        <v>57800.106176794325</v>
      </c>
      <c r="I171" s="87">
        <v>23665.139739999999</v>
      </c>
      <c r="J171" s="26">
        <v>87041</v>
      </c>
      <c r="K171" s="27">
        <v>100570</v>
      </c>
      <c r="L171" s="28">
        <v>86122</v>
      </c>
      <c r="M171" s="29">
        <v>76040.153250000003</v>
      </c>
      <c r="N171" s="30">
        <v>85785.685620000004</v>
      </c>
      <c r="O171" s="86">
        <f t="shared" si="28"/>
        <v>682.79999999998097</v>
      </c>
      <c r="P171" s="51">
        <f t="shared" si="28"/>
        <v>89748.11256899999</v>
      </c>
      <c r="Q171" s="51">
        <f t="shared" si="28"/>
        <v>25427.128689155223</v>
      </c>
      <c r="R171" s="51">
        <f t="shared" si="28"/>
        <v>671.23464000000001</v>
      </c>
      <c r="S171" s="28">
        <f t="shared" si="26"/>
        <v>427.59999999999599</v>
      </c>
      <c r="T171" s="40">
        <f t="shared" si="20"/>
        <v>84851</v>
      </c>
      <c r="U171" s="40">
        <f t="shared" si="21"/>
        <v>93908</v>
      </c>
      <c r="V171" s="40">
        <f t="shared" si="22"/>
        <v>98037</v>
      </c>
      <c r="W171" s="40">
        <f t="shared" si="23"/>
        <v>98239.043160000001</v>
      </c>
      <c r="X171" s="40">
        <f t="shared" si="24"/>
        <v>101950.49126</v>
      </c>
      <c r="Y171" s="40">
        <f t="shared" si="25"/>
        <v>-593182.6978664943</v>
      </c>
      <c r="Z171" s="40">
        <f>(AC171-J171*carot!$B$2-spettri!K171*carot!$C$2-spettri!L171*carot!$D$2)</f>
        <v>-698144.92184101511</v>
      </c>
      <c r="AA171" s="40">
        <f>spettri!H171*chl!$B$2+spettri!I171*chl!$C$2+spettri!J171*carot!$B$2+spettri!K171*carot!$C$2+spettri!L171*carot!$D$2+M171*carot!$E$2+N171*carot!$F$2+spettri!AE171*chl!$D$2</f>
        <v>920079.95263640489</v>
      </c>
      <c r="AB171" s="40">
        <v>0.14918456969999999</v>
      </c>
      <c r="AC171" s="88">
        <f>(G171-spettri!H171*chl!$B$2-spettri!I171*chl!$C$2-spettri!AE171*chl!$D$2)</f>
        <v>-433551.92744723003</v>
      </c>
      <c r="AE171" s="125">
        <v>67625.956009999994</v>
      </c>
      <c r="AF171">
        <f t="shared" si="27"/>
        <v>8479.7412899999999</v>
      </c>
    </row>
    <row r="172" spans="1:32" x14ac:dyDescent="0.25">
      <c r="A172">
        <v>0.204090675459</v>
      </c>
      <c r="C172" s="85"/>
      <c r="D172" s="51">
        <v>367.00000000000398</v>
      </c>
      <c r="E172" s="85">
        <v>0.157103365409</v>
      </c>
      <c r="F172" s="40">
        <v>417.99999999999602</v>
      </c>
      <c r="G172" s="40">
        <v>204090.67545899999</v>
      </c>
      <c r="H172" s="86">
        <v>57723.868947557952</v>
      </c>
      <c r="I172" s="87">
        <v>24290.009300000002</v>
      </c>
      <c r="J172" s="26">
        <v>86740</v>
      </c>
      <c r="K172" s="27">
        <v>101020</v>
      </c>
      <c r="L172" s="28">
        <v>87221</v>
      </c>
      <c r="M172" s="29">
        <v>77115.963430000003</v>
      </c>
      <c r="N172" s="30">
        <v>86715.905100000004</v>
      </c>
      <c r="O172" s="86">
        <f t="shared" si="28"/>
        <v>683.19999999998095</v>
      </c>
      <c r="P172" s="51">
        <f t="shared" si="28"/>
        <v>92355.182478999996</v>
      </c>
      <c r="Q172" s="51">
        <f t="shared" si="28"/>
        <v>26246.135527513776</v>
      </c>
      <c r="R172" s="51">
        <f t="shared" si="28"/>
        <v>636.63733999999999</v>
      </c>
      <c r="S172" s="28">
        <f t="shared" si="26"/>
        <v>427.99999999999602</v>
      </c>
      <c r="T172" s="40">
        <f t="shared" si="20"/>
        <v>85917</v>
      </c>
      <c r="U172" s="40">
        <f t="shared" si="21"/>
        <v>93904</v>
      </c>
      <c r="V172" s="40">
        <f t="shared" si="22"/>
        <v>98065</v>
      </c>
      <c r="W172" s="40">
        <f t="shared" si="23"/>
        <v>98831.11348</v>
      </c>
      <c r="X172" s="40">
        <f t="shared" si="24"/>
        <v>102240.06372000001</v>
      </c>
      <c r="Y172" s="40">
        <f t="shared" si="25"/>
        <v>-602833.21636928269</v>
      </c>
      <c r="Z172" s="40">
        <f>(AC172-J172*carot!$B$2-spettri!K172*carot!$C$2-spettri!L172*carot!$D$2)</f>
        <v>-701173.54025155224</v>
      </c>
      <c r="AA172" s="40">
        <f>spettri!H172*chl!$B$2+spettri!I172*chl!$C$2+spettri!J172*carot!$B$2+spettri!K172*carot!$C$2+spettri!L172*carot!$D$2+M172*carot!$E$2+N172*carot!$F$2+spettri!AE172*chl!$D$2</f>
        <v>922884.2183928109</v>
      </c>
      <c r="AB172" s="40">
        <v>0.1494045034</v>
      </c>
      <c r="AC172" s="88">
        <f>(G172-spettri!H172*chl!$B$2-spettri!I172*chl!$C$2-spettri!AE172*chl!$D$2)</f>
        <v>-434580.69468072703</v>
      </c>
      <c r="AE172" s="125">
        <v>67471.775399999999</v>
      </c>
      <c r="AF172">
        <f t="shared" si="27"/>
        <v>7849.9624800000001</v>
      </c>
    </row>
    <row r="173" spans="1:32" x14ac:dyDescent="0.25">
      <c r="A173">
        <v>0.20341647235900001</v>
      </c>
      <c r="C173" s="85"/>
      <c r="D173" s="51">
        <v>367.100000000004</v>
      </c>
      <c r="E173" s="85">
        <v>0.15747009788400002</v>
      </c>
      <c r="F173" s="40">
        <v>418.399999999996</v>
      </c>
      <c r="G173" s="40">
        <v>203416.47235900001</v>
      </c>
      <c r="H173" s="86">
        <v>57661.428351033144</v>
      </c>
      <c r="I173" s="87">
        <v>24947.475630000001</v>
      </c>
      <c r="J173" s="26">
        <v>86335</v>
      </c>
      <c r="K173" s="27">
        <v>101320</v>
      </c>
      <c r="L173" s="28">
        <v>88273</v>
      </c>
      <c r="M173" s="29">
        <v>78147.487559999994</v>
      </c>
      <c r="N173" s="30">
        <v>87676.875629999995</v>
      </c>
      <c r="O173" s="86">
        <f t="shared" si="28"/>
        <v>683.59999999998104</v>
      </c>
      <c r="P173" s="51">
        <f t="shared" si="28"/>
        <v>95018.772498999999</v>
      </c>
      <c r="Q173" s="51">
        <f t="shared" si="28"/>
        <v>27134.314878695099</v>
      </c>
      <c r="R173" s="51">
        <f t="shared" si="28"/>
        <v>602.86378999999999</v>
      </c>
      <c r="S173" s="28">
        <f t="shared" si="26"/>
        <v>428.39999999999498</v>
      </c>
      <c r="T173" s="40">
        <f t="shared" si="20"/>
        <v>87193</v>
      </c>
      <c r="U173" s="40">
        <f t="shared" si="21"/>
        <v>94074</v>
      </c>
      <c r="V173" s="40">
        <f t="shared" si="22"/>
        <v>98119</v>
      </c>
      <c r="W173" s="40">
        <f t="shared" si="23"/>
        <v>99359.820699999997</v>
      </c>
      <c r="X173" s="40">
        <f t="shared" si="24"/>
        <v>102439.94559</v>
      </c>
      <c r="Y173" s="40">
        <f t="shared" si="25"/>
        <v>-612095.67455126857</v>
      </c>
      <c r="Z173" s="40">
        <f>(AC173-J173*carot!$B$2-spettri!K173*carot!$C$2-spettri!L173*carot!$D$2)</f>
        <v>-704628.21546634007</v>
      </c>
      <c r="AA173" s="40">
        <f>spettri!H173*chl!$B$2+spettri!I173*chl!$C$2+spettri!J173*carot!$B$2+spettri!K173*carot!$C$2+spettri!L173*carot!$D$2+M173*carot!$E$2+N173*carot!$F$2+spettri!AE173*chl!$D$2</f>
        <v>925900.38046242786</v>
      </c>
      <c r="AB173" s="40">
        <v>0.14962443710000001</v>
      </c>
      <c r="AC173" s="88">
        <f>(G173-spettri!H173*chl!$B$2-spettri!I173*chl!$C$2-spettri!AE173*chl!$D$2)</f>
        <v>-436235.90432862483</v>
      </c>
      <c r="AE173" s="125">
        <v>67356.379950000002</v>
      </c>
      <c r="AF173">
        <f t="shared" si="27"/>
        <v>7265.8810400000002</v>
      </c>
    </row>
    <row r="174" spans="1:32" x14ac:dyDescent="0.25">
      <c r="A174">
        <v>0.203117480559</v>
      </c>
      <c r="C174" s="85"/>
      <c r="D174" s="51">
        <v>367.20000000000402</v>
      </c>
      <c r="E174" s="85">
        <v>0.15783683035900001</v>
      </c>
      <c r="F174" s="40">
        <v>418.79999999999598</v>
      </c>
      <c r="G174" s="40">
        <v>203117.48055899999</v>
      </c>
      <c r="H174" s="86">
        <v>57617.637880897215</v>
      </c>
      <c r="I174" s="87">
        <v>25631.066439999999</v>
      </c>
      <c r="J174" s="26">
        <v>85890</v>
      </c>
      <c r="K174" s="27">
        <v>101540</v>
      </c>
      <c r="L174" s="28">
        <v>89238</v>
      </c>
      <c r="M174" s="29">
        <v>79196.04479</v>
      </c>
      <c r="N174" s="30">
        <v>88589.156990000003</v>
      </c>
      <c r="O174" s="86">
        <f t="shared" si="28"/>
        <v>683.99999999998101</v>
      </c>
      <c r="P174" s="51">
        <f t="shared" si="28"/>
        <v>98007.252529000005</v>
      </c>
      <c r="Q174" s="51">
        <f t="shared" si="28"/>
        <v>28037.091232660161</v>
      </c>
      <c r="R174" s="51">
        <f t="shared" si="28"/>
        <v>571.91449999999998</v>
      </c>
      <c r="S174" s="28">
        <f t="shared" si="26"/>
        <v>428.79999999999598</v>
      </c>
      <c r="T174" s="40">
        <f t="shared" si="20"/>
        <v>88580</v>
      </c>
      <c r="U174" s="40">
        <f t="shared" si="21"/>
        <v>94378</v>
      </c>
      <c r="V174" s="40">
        <f t="shared" si="22"/>
        <v>98101</v>
      </c>
      <c r="W174" s="40">
        <f t="shared" si="23"/>
        <v>99890.571890000007</v>
      </c>
      <c r="X174" s="40">
        <f t="shared" si="24"/>
        <v>102644.95263</v>
      </c>
      <c r="Y174" s="40">
        <f t="shared" si="25"/>
        <v>-620766.83139801386</v>
      </c>
      <c r="Z174" s="40">
        <f>(AC174-J174*carot!$B$2-spettri!K174*carot!$C$2-spettri!L174*carot!$D$2)</f>
        <v>-707980.52919801639</v>
      </c>
      <c r="AA174" s="40">
        <f>spettri!H174*chl!$B$2+spettri!I174*chl!$C$2+spettri!J174*carot!$B$2+spettri!K174*carot!$C$2+spettri!L174*carot!$D$2+M174*carot!$E$2+N174*carot!$F$2+spettri!AE174*chl!$D$2</f>
        <v>929193.2841925195</v>
      </c>
      <c r="AB174" s="40">
        <v>0.14984437079999999</v>
      </c>
      <c r="AC174" s="88">
        <f>(G174-spettri!H174*chl!$B$2-spettri!I174*chl!$C$2-spettri!AE174*chl!$D$2)</f>
        <v>-438009.40376788052</v>
      </c>
      <c r="AE174" s="125">
        <v>67290.521989999994</v>
      </c>
      <c r="AF174">
        <f t="shared" si="27"/>
        <v>6725.1928900000003</v>
      </c>
    </row>
    <row r="175" spans="1:32" x14ac:dyDescent="0.25">
      <c r="A175">
        <v>0.20302258995900002</v>
      </c>
      <c r="C175" s="85"/>
      <c r="D175" s="51">
        <v>367.30000000000399</v>
      </c>
      <c r="E175" s="85">
        <v>0.158081991709</v>
      </c>
      <c r="F175" s="40">
        <v>419.19999999999601</v>
      </c>
      <c r="G175" s="40">
        <v>203022.58995900003</v>
      </c>
      <c r="H175" s="86">
        <v>57602.267788600009</v>
      </c>
      <c r="I175" s="87">
        <v>26341.487809999999</v>
      </c>
      <c r="J175" s="26">
        <v>85426</v>
      </c>
      <c r="K175" s="27">
        <v>101670</v>
      </c>
      <c r="L175" s="28">
        <v>90196</v>
      </c>
      <c r="M175" s="29">
        <v>80179.194929999998</v>
      </c>
      <c r="N175" s="30">
        <v>89539.877170000007</v>
      </c>
      <c r="O175" s="86">
        <f t="shared" si="28"/>
        <v>684.39999999998099</v>
      </c>
      <c r="P175" s="51">
        <f t="shared" si="28"/>
        <v>100970.05785899999</v>
      </c>
      <c r="Q175" s="51">
        <f t="shared" si="28"/>
        <v>28956.789313328871</v>
      </c>
      <c r="R175" s="51">
        <f t="shared" si="28"/>
        <v>543.90716999999995</v>
      </c>
      <c r="S175" s="28">
        <f t="shared" si="26"/>
        <v>429.19999999999499</v>
      </c>
      <c r="T175" s="40">
        <f t="shared" si="20"/>
        <v>90184</v>
      </c>
      <c r="U175" s="40">
        <f t="shared" si="21"/>
        <v>94797</v>
      </c>
      <c r="V175" s="40">
        <f t="shared" si="22"/>
        <v>98146</v>
      </c>
      <c r="W175" s="40">
        <f t="shared" si="23"/>
        <v>100397.47675</v>
      </c>
      <c r="X175" s="40">
        <f t="shared" si="24"/>
        <v>102880.71073999999</v>
      </c>
      <c r="Y175" s="40">
        <f t="shared" si="25"/>
        <v>-629085.24140748999</v>
      </c>
      <c r="Z175" s="40">
        <f>(AC175-J175*carot!$B$2-spettri!K175*carot!$C$2-spettri!L175*carot!$D$2)</f>
        <v>-711630.43077725975</v>
      </c>
      <c r="AA175" s="40">
        <f>spettri!H175*chl!$B$2+spettri!I175*chl!$C$2+spettri!J175*carot!$B$2+spettri!K175*carot!$C$2+spettri!L175*carot!$D$2+M175*carot!$E$2+N175*carot!$F$2+spettri!AE175*chl!$D$2</f>
        <v>932972.9322940053</v>
      </c>
      <c r="AB175" s="40">
        <v>0.1500643045</v>
      </c>
      <c r="AC175" s="88">
        <f>(G175-spettri!H175*chl!$B$2-spettri!I175*chl!$C$2-spettri!AE175*chl!$D$2)</f>
        <v>-440114.70861025475</v>
      </c>
      <c r="AE175" s="125">
        <v>67279.001640000002</v>
      </c>
      <c r="AF175">
        <f t="shared" si="27"/>
        <v>6224.63393</v>
      </c>
    </row>
    <row r="176" spans="1:32" x14ac:dyDescent="0.25">
      <c r="A176">
        <v>0.202651610659</v>
      </c>
      <c r="C176" s="85"/>
      <c r="D176" s="51">
        <v>367.40000000000401</v>
      </c>
      <c r="E176" s="85">
        <v>0.15832715305900003</v>
      </c>
      <c r="F176" s="40">
        <v>419.59999999999599</v>
      </c>
      <c r="G176" s="40">
        <v>202651.610659</v>
      </c>
      <c r="H176" s="86">
        <v>57610.615170905541</v>
      </c>
      <c r="I176" s="87">
        <v>27082.505440000001</v>
      </c>
      <c r="J176" s="26">
        <v>84886</v>
      </c>
      <c r="K176" s="27">
        <v>101670</v>
      </c>
      <c r="L176" s="28">
        <v>91065</v>
      </c>
      <c r="M176" s="29">
        <v>81198.455239999996</v>
      </c>
      <c r="N176" s="30">
        <v>90454.721109999999</v>
      </c>
      <c r="O176" s="86">
        <f t="shared" si="28"/>
        <v>684.79999999998097</v>
      </c>
      <c r="P176" s="51">
        <f t="shared" si="28"/>
        <v>104061.00575900001</v>
      </c>
      <c r="Q176" s="51">
        <f t="shared" si="28"/>
        <v>29958.02875322344</v>
      </c>
      <c r="R176" s="51">
        <f t="shared" si="28"/>
        <v>520.48927000000003</v>
      </c>
      <c r="S176" s="28">
        <f t="shared" si="26"/>
        <v>429.59999999999502</v>
      </c>
      <c r="T176" s="40">
        <f t="shared" si="20"/>
        <v>91905</v>
      </c>
      <c r="U176" s="40">
        <f t="shared" si="21"/>
        <v>95397</v>
      </c>
      <c r="V176" s="40">
        <f t="shared" si="22"/>
        <v>98209</v>
      </c>
      <c r="W176" s="40">
        <f t="shared" si="23"/>
        <v>100840.33717</v>
      </c>
      <c r="X176" s="40">
        <f t="shared" si="24"/>
        <v>103060.0919</v>
      </c>
      <c r="Y176" s="40">
        <f t="shared" si="25"/>
        <v>-636609.92584597296</v>
      </c>
      <c r="Z176" s="40">
        <f>(AC176-J176*carot!$B$2-spettri!K176*carot!$C$2-spettri!L176*carot!$D$2)</f>
        <v>-715875.41724421922</v>
      </c>
      <c r="AA176" s="40">
        <f>spettri!H176*chl!$B$2+spettri!I176*chl!$C$2+spettri!J176*carot!$B$2+spettri!K176*carot!$C$2+spettri!L176*carot!$D$2+M176*carot!$E$2+N176*carot!$F$2+spettri!AE176*chl!$D$2</f>
        <v>937079.8272911536</v>
      </c>
      <c r="AB176" s="40">
        <v>0.15018573032499999</v>
      </c>
      <c r="AC176" s="88">
        <f>(G176-spettri!H176*chl!$B$2-spettri!I176*chl!$C$2-spettri!AE176*chl!$D$2)</f>
        <v>-443075.42736420862</v>
      </c>
      <c r="AE176" s="125">
        <v>67325.659029999995</v>
      </c>
      <c r="AF176">
        <f t="shared" si="27"/>
        <v>5763.82017</v>
      </c>
    </row>
    <row r="177" spans="1:32" x14ac:dyDescent="0.25">
      <c r="A177">
        <v>0.20231578325900001</v>
      </c>
      <c r="C177" s="85"/>
      <c r="D177" s="51">
        <v>367.50000000000398</v>
      </c>
      <c r="E177" s="85">
        <v>0.15857231440900002</v>
      </c>
      <c r="F177" s="40">
        <v>419.99999999999602</v>
      </c>
      <c r="G177" s="40">
        <v>202315.78325900002</v>
      </c>
      <c r="H177" s="86">
        <v>57622.916919802483</v>
      </c>
      <c r="I177" s="87">
        <v>27851.53039</v>
      </c>
      <c r="J177" s="26">
        <v>84427</v>
      </c>
      <c r="K177" s="27">
        <v>101600</v>
      </c>
      <c r="L177" s="28">
        <v>91933</v>
      </c>
      <c r="M177" s="29">
        <v>82211.583629999994</v>
      </c>
      <c r="N177" s="30">
        <v>91315.750709999993</v>
      </c>
      <c r="O177" s="86">
        <f t="shared" si="28"/>
        <v>685.19999999998095</v>
      </c>
      <c r="P177" s="51">
        <f t="shared" si="28"/>
        <v>107408.25355899999</v>
      </c>
      <c r="Q177" s="51">
        <f t="shared" si="28"/>
        <v>30959.949083057123</v>
      </c>
      <c r="R177" s="51">
        <f t="shared" si="28"/>
        <v>500.13099999999997</v>
      </c>
      <c r="S177" s="28">
        <f t="shared" si="26"/>
        <v>429.99999999999602</v>
      </c>
      <c r="T177" s="40">
        <f t="shared" si="20"/>
        <v>93761</v>
      </c>
      <c r="U177" s="40">
        <f t="shared" si="21"/>
        <v>96217</v>
      </c>
      <c r="V177" s="40">
        <f t="shared" si="22"/>
        <v>98291</v>
      </c>
      <c r="W177" s="40">
        <f t="shared" si="23"/>
        <v>101300.91202</v>
      </c>
      <c r="X177" s="40">
        <f t="shared" si="24"/>
        <v>103254.8486</v>
      </c>
      <c r="Y177" s="40">
        <f t="shared" si="25"/>
        <v>-643467.75236068305</v>
      </c>
      <c r="Z177" s="40">
        <f>(AC177-J177*carot!$B$2-spettri!K177*carot!$C$2-spettri!L177*carot!$D$2)</f>
        <v>-720715.97444003099</v>
      </c>
      <c r="AA177" s="40">
        <f>spettri!H177*chl!$B$2+spettri!I177*chl!$C$2+spettri!J177*carot!$B$2+spettri!K177*carot!$C$2+spettri!L177*carot!$D$2+M177*carot!$E$2+N177*carot!$F$2+spettri!AE177*chl!$D$2</f>
        <v>941816.04385254881</v>
      </c>
      <c r="AB177" s="40">
        <v>0.15030715615000001</v>
      </c>
      <c r="AC177" s="88">
        <f>(G177-spettri!H177*chl!$B$2-spettri!I177*chl!$C$2-spettri!AE177*chl!$D$2)</f>
        <v>-446556.51593693328</v>
      </c>
      <c r="AE177" s="125">
        <v>67428.574110000001</v>
      </c>
      <c r="AF177">
        <f t="shared" si="27"/>
        <v>5338.3354600000002</v>
      </c>
    </row>
    <row r="178" spans="1:32" x14ac:dyDescent="0.25">
      <c r="A178">
        <v>0.20233963995900001</v>
      </c>
      <c r="C178" s="85"/>
      <c r="D178" s="51">
        <v>367.600000000004</v>
      </c>
      <c r="E178" s="85">
        <v>0.15881747575900002</v>
      </c>
      <c r="F178" s="40">
        <v>420.399999999996</v>
      </c>
      <c r="G178" s="40">
        <v>202339.63995899999</v>
      </c>
      <c r="H178" s="86">
        <v>57632.608610126612</v>
      </c>
      <c r="I178" s="87">
        <v>28643.85557</v>
      </c>
      <c r="J178" s="26">
        <v>83892</v>
      </c>
      <c r="K178" s="27">
        <v>101400</v>
      </c>
      <c r="L178" s="28">
        <v>92738</v>
      </c>
      <c r="M178" s="29">
        <v>83227.437319999997</v>
      </c>
      <c r="N178" s="30">
        <v>92197.281010000006</v>
      </c>
      <c r="O178" s="86">
        <f t="shared" si="28"/>
        <v>685.59999999998104</v>
      </c>
      <c r="P178" s="51">
        <f t="shared" si="28"/>
        <v>110869.19725899999</v>
      </c>
      <c r="Q178" s="51">
        <f t="shared" si="28"/>
        <v>31994.236516128352</v>
      </c>
      <c r="R178" s="51">
        <f t="shared" si="28"/>
        <v>480.36111</v>
      </c>
      <c r="S178" s="28">
        <f t="shared" si="26"/>
        <v>430.39999999999498</v>
      </c>
      <c r="T178" s="40">
        <f t="shared" si="20"/>
        <v>95686</v>
      </c>
      <c r="U178" s="40">
        <f t="shared" si="21"/>
        <v>97163</v>
      </c>
      <c r="V178" s="40">
        <f t="shared" si="22"/>
        <v>98426</v>
      </c>
      <c r="W178" s="40">
        <f t="shared" si="23"/>
        <v>101696.07978</v>
      </c>
      <c r="X178" s="40">
        <f t="shared" si="24"/>
        <v>103431.66717</v>
      </c>
      <c r="Y178" s="40">
        <f t="shared" si="25"/>
        <v>-649190.8568503703</v>
      </c>
      <c r="Z178" s="40">
        <f>(AC178-J178*carot!$B$2-spettri!K178*carot!$C$2-spettri!L178*carot!$D$2)</f>
        <v>-725519.21991209267</v>
      </c>
      <c r="AA178" s="40">
        <f>spettri!H178*chl!$B$2+spettri!I178*chl!$C$2+spettri!J178*carot!$B$2+spettri!K178*carot!$C$2+spettri!L178*carot!$D$2+M178*carot!$E$2+N178*carot!$F$2+spettri!AE178*chl!$D$2</f>
        <v>946875.25548608205</v>
      </c>
      <c r="AB178" s="40">
        <v>0.150428581975</v>
      </c>
      <c r="AC178" s="88">
        <f>(G178-spettri!H178*chl!$B$2-spettri!I178*chl!$C$2-spettri!AE178*chl!$D$2)</f>
        <v>-450206.58069747657</v>
      </c>
      <c r="AE178" s="125">
        <v>67586.210810000004</v>
      </c>
      <c r="AF178">
        <f t="shared" si="27"/>
        <v>4944.9157100000002</v>
      </c>
    </row>
    <row r="179" spans="1:32" x14ac:dyDescent="0.25">
      <c r="A179">
        <v>0.20225903955900001</v>
      </c>
      <c r="C179" s="85"/>
      <c r="D179" s="51">
        <v>367.70000000000402</v>
      </c>
      <c r="E179" s="85">
        <v>0.15924324290900002</v>
      </c>
      <c r="F179" s="40">
        <v>420.79999999999598</v>
      </c>
      <c r="G179" s="40">
        <v>202259.03955900003</v>
      </c>
      <c r="H179" s="86">
        <v>57679.41504469722</v>
      </c>
      <c r="I179" s="87">
        <v>29456.53903</v>
      </c>
      <c r="J179" s="26">
        <v>83396</v>
      </c>
      <c r="K179" s="27">
        <v>101150</v>
      </c>
      <c r="L179" s="28">
        <v>93452</v>
      </c>
      <c r="M179" s="29">
        <v>84251.466889999996</v>
      </c>
      <c r="N179" s="30">
        <v>93024.996960000004</v>
      </c>
      <c r="O179" s="86">
        <f t="shared" si="28"/>
        <v>685.99999999998101</v>
      </c>
      <c r="P179" s="51">
        <f t="shared" si="28"/>
        <v>114435.790159</v>
      </c>
      <c r="Q179" s="51">
        <f t="shared" si="28"/>
        <v>33118.179189505681</v>
      </c>
      <c r="R179" s="51">
        <f t="shared" si="28"/>
        <v>458.12</v>
      </c>
      <c r="S179" s="28">
        <f t="shared" si="26"/>
        <v>430.79999999999501</v>
      </c>
      <c r="T179" s="40">
        <f t="shared" si="20"/>
        <v>97784</v>
      </c>
      <c r="U179" s="40">
        <f t="shared" si="21"/>
        <v>98262</v>
      </c>
      <c r="V179" s="40">
        <f t="shared" si="22"/>
        <v>98607</v>
      </c>
      <c r="W179" s="40">
        <f t="shared" si="23"/>
        <v>102147.1161</v>
      </c>
      <c r="X179" s="40">
        <f t="shared" si="24"/>
        <v>103636.67422</v>
      </c>
      <c r="Y179" s="40">
        <f t="shared" si="25"/>
        <v>-654429.44944273599</v>
      </c>
      <c r="Z179" s="40">
        <f>(AC179-J179*carot!$B$2-spettri!K179*carot!$C$2-spettri!L179*carot!$D$2)</f>
        <v>-730773.72385796648</v>
      </c>
      <c r="AA179" s="40">
        <f>spettri!H179*chl!$B$2+spettri!I179*chl!$C$2+spettri!J179*carot!$B$2+spettri!K179*carot!$C$2+spettri!L179*carot!$D$2+M179*carot!$E$2+N179*carot!$F$2+spettri!AE179*chl!$D$2</f>
        <v>952283.13657652051</v>
      </c>
      <c r="AB179" s="40">
        <v>0.1505500078</v>
      </c>
      <c r="AC179" s="88">
        <f>(G179-spettri!H179*chl!$B$2-spettri!I179*chl!$C$2-spettri!AE179*chl!$D$2)</f>
        <v>-454460.07515725354</v>
      </c>
      <c r="AE179" s="125">
        <v>67796.073090000005</v>
      </c>
      <c r="AF179">
        <f t="shared" si="27"/>
        <v>4579.5287900000003</v>
      </c>
    </row>
    <row r="180" spans="1:32" x14ac:dyDescent="0.25">
      <c r="A180">
        <v>0.202146967959</v>
      </c>
      <c r="C180" s="85"/>
      <c r="D180" s="51">
        <v>367.80000000000399</v>
      </c>
      <c r="E180" s="85">
        <v>0.15966901005900003</v>
      </c>
      <c r="F180" s="40">
        <v>421.19999999999601</v>
      </c>
      <c r="G180" s="40">
        <v>202146.967959</v>
      </c>
      <c r="H180" s="86">
        <v>57733.281296823909</v>
      </c>
      <c r="I180" s="87">
        <v>30291.463599999999</v>
      </c>
      <c r="J180" s="26">
        <v>82964</v>
      </c>
      <c r="K180" s="27">
        <v>100840</v>
      </c>
      <c r="L180" s="28">
        <v>94149</v>
      </c>
      <c r="M180" s="29">
        <v>85298.661470000006</v>
      </c>
      <c r="N180" s="30">
        <v>93839.899969999999</v>
      </c>
      <c r="O180" s="86">
        <f t="shared" si="28"/>
        <v>686.39999999998099</v>
      </c>
      <c r="P180" s="51">
        <f t="shared" si="28"/>
        <v>118065.25855899999</v>
      </c>
      <c r="Q180" s="51">
        <f t="shared" si="28"/>
        <v>34249.414090588485</v>
      </c>
      <c r="R180" s="51">
        <f t="shared" si="28"/>
        <v>432.58389</v>
      </c>
      <c r="S180" s="28">
        <f t="shared" si="26"/>
        <v>431.19999999999499</v>
      </c>
      <c r="T180" s="40">
        <f t="shared" si="20"/>
        <v>99972</v>
      </c>
      <c r="U180" s="40">
        <f t="shared" si="21"/>
        <v>99489</v>
      </c>
      <c r="V180" s="40">
        <f t="shared" si="22"/>
        <v>98888</v>
      </c>
      <c r="W180" s="40">
        <f t="shared" si="23"/>
        <v>102519.11885</v>
      </c>
      <c r="X180" s="40">
        <f t="shared" si="24"/>
        <v>103790.42951</v>
      </c>
      <c r="Y180" s="40">
        <f t="shared" si="25"/>
        <v>-657963.32312512165</v>
      </c>
      <c r="Z180" s="40">
        <f>(AC180-J180*carot!$B$2-spettri!K180*carot!$C$2-spettri!L180*carot!$D$2)</f>
        <v>-736593.13856275356</v>
      </c>
      <c r="AA180" s="40">
        <f>spettri!H180*chl!$B$2+spettri!I180*chl!$C$2+spettri!J180*carot!$B$2+spettri!K180*carot!$C$2+spettri!L180*carot!$D$2+M180*carot!$E$2+N180*carot!$F$2+spettri!AE180*chl!$D$2</f>
        <v>958229.75013177935</v>
      </c>
      <c r="AB180" s="40">
        <v>0.15076488999999998</v>
      </c>
      <c r="AC180" s="88">
        <f>(G180-spettri!H180*chl!$B$2-spettri!I180*chl!$C$2-spettri!AE180*chl!$D$2)</f>
        <v>-459252.82259324938</v>
      </c>
      <c r="AE180" s="125">
        <v>68058.54492</v>
      </c>
      <c r="AF180">
        <f t="shared" si="27"/>
        <v>4239.2946199999997</v>
      </c>
    </row>
    <row r="181" spans="1:32" x14ac:dyDescent="0.25">
      <c r="A181">
        <v>0.202509244959</v>
      </c>
      <c r="C181" s="85"/>
      <c r="D181" s="51">
        <v>367.90000000000401</v>
      </c>
      <c r="E181" s="85">
        <v>0.16009477720900001</v>
      </c>
      <c r="F181" s="40">
        <v>421.59999999999599</v>
      </c>
      <c r="G181" s="40">
        <v>202509.244959</v>
      </c>
      <c r="H181" s="86">
        <v>57815.194745881585</v>
      </c>
      <c r="I181" s="87">
        <v>31141.686300000001</v>
      </c>
      <c r="J181" s="26">
        <v>82500</v>
      </c>
      <c r="K181" s="27">
        <v>100420</v>
      </c>
      <c r="L181" s="28">
        <v>94745</v>
      </c>
      <c r="M181" s="29">
        <v>86290.668829999995</v>
      </c>
      <c r="N181" s="30">
        <v>94580.487930000003</v>
      </c>
      <c r="O181" s="86">
        <f t="shared" si="28"/>
        <v>686.79999999998097</v>
      </c>
      <c r="P181" s="51">
        <f t="shared" si="28"/>
        <v>121827.25785899999</v>
      </c>
      <c r="Q181" s="51">
        <f t="shared" si="28"/>
        <v>35413.272519711893</v>
      </c>
      <c r="R181" s="51">
        <f t="shared" si="28"/>
        <v>405.51798000000002</v>
      </c>
      <c r="S181" s="28">
        <f t="shared" si="26"/>
        <v>431.59999999999502</v>
      </c>
      <c r="T181" s="40">
        <f t="shared" si="20"/>
        <v>102190</v>
      </c>
      <c r="U181" s="40">
        <f t="shared" si="21"/>
        <v>100960</v>
      </c>
      <c r="V181" s="40">
        <f t="shared" si="22"/>
        <v>99168</v>
      </c>
      <c r="W181" s="40">
        <f t="shared" si="23"/>
        <v>102872.04455000001</v>
      </c>
      <c r="X181" s="40">
        <f t="shared" si="24"/>
        <v>104080.00195999999</v>
      </c>
      <c r="Y181" s="40">
        <f t="shared" si="25"/>
        <v>-660315.34874715842</v>
      </c>
      <c r="Z181" s="40">
        <f>(AC181-J181*carot!$B$2-spettri!K181*carot!$C$2-spettri!L181*carot!$D$2)</f>
        <v>-742224.86514958483</v>
      </c>
      <c r="AA181" s="40">
        <f>spettri!H181*chl!$B$2+spettri!I181*chl!$C$2+spettri!J181*carot!$B$2+spettri!K181*carot!$C$2+spettri!L181*carot!$D$2+M181*carot!$E$2+N181*carot!$F$2+spettri!AE181*chl!$D$2</f>
        <v>964450.41460134578</v>
      </c>
      <c r="AB181" s="40">
        <v>0.1509797722</v>
      </c>
      <c r="AC181" s="88">
        <f>(G181-spettri!H181*chl!$B$2-spettri!I181*chl!$C$2-spettri!AE181*chl!$D$2)</f>
        <v>-464100.33395884337</v>
      </c>
      <c r="AE181" s="125">
        <v>68378.618480000005</v>
      </c>
      <c r="AF181">
        <f t="shared" si="27"/>
        <v>3922.4851600000002</v>
      </c>
    </row>
    <row r="182" spans="1:32" x14ac:dyDescent="0.25">
      <c r="A182">
        <v>0.202691396759</v>
      </c>
      <c r="C182" s="85"/>
      <c r="D182" s="51">
        <v>368.00000000000398</v>
      </c>
      <c r="E182" s="85">
        <v>0.16052054435900001</v>
      </c>
      <c r="F182" s="40">
        <v>421.99999999999602</v>
      </c>
      <c r="G182" s="40">
        <v>202691.396759</v>
      </c>
      <c r="H182" s="86">
        <v>57905.551602907457</v>
      </c>
      <c r="I182" s="87">
        <v>32005.677309999999</v>
      </c>
      <c r="J182" s="26">
        <v>82071</v>
      </c>
      <c r="K182" s="27">
        <v>99996</v>
      </c>
      <c r="L182" s="28">
        <v>95315</v>
      </c>
      <c r="M182" s="29">
        <v>87245.203380000006</v>
      </c>
      <c r="N182" s="30">
        <v>95251.886010000002</v>
      </c>
      <c r="O182" s="86">
        <f t="shared" si="28"/>
        <v>687.19999999998095</v>
      </c>
      <c r="P182" s="51">
        <f t="shared" si="28"/>
        <v>125918.31955900001</v>
      </c>
      <c r="Q182" s="51">
        <f t="shared" si="28"/>
        <v>36617.156914230654</v>
      </c>
      <c r="R182" s="51">
        <f t="shared" si="28"/>
        <v>381.74705</v>
      </c>
      <c r="S182" s="28">
        <f t="shared" si="26"/>
        <v>431.999999999995</v>
      </c>
      <c r="T182" s="40">
        <f t="shared" si="20"/>
        <v>104430</v>
      </c>
      <c r="U182" s="40">
        <f t="shared" si="21"/>
        <v>102570</v>
      </c>
      <c r="V182" s="40">
        <f t="shared" si="22"/>
        <v>99485</v>
      </c>
      <c r="W182" s="40">
        <f t="shared" si="23"/>
        <v>103238.59672</v>
      </c>
      <c r="X182" s="40">
        <f t="shared" si="24"/>
        <v>104302.94712</v>
      </c>
      <c r="Y182" s="40">
        <f t="shared" si="25"/>
        <v>-661761.57755174884</v>
      </c>
      <c r="Z182" s="40">
        <f>(AC182-J182*carot!$B$2-spettri!K182*carot!$C$2-spettri!L182*carot!$D$2)</f>
        <v>-748578.10963396763</v>
      </c>
      <c r="AA182" s="40">
        <f>spettri!H182*chl!$B$2+spettri!I182*chl!$C$2+spettri!J182*carot!$B$2+spettri!K182*carot!$C$2+spettri!L182*carot!$D$2+M182*carot!$E$2+N182*carot!$F$2+spettri!AE182*chl!$D$2</f>
        <v>971203.90971485851</v>
      </c>
      <c r="AB182" s="40">
        <v>0.15119465440000002</v>
      </c>
      <c r="AC182" s="88">
        <f>(G182-spettri!H182*chl!$B$2-spettri!I182*chl!$C$2-spettri!AE182*chl!$D$2)</f>
        <v>-469689.63198942546</v>
      </c>
      <c r="AE182" s="125">
        <v>68760.709900000002</v>
      </c>
      <c r="AF182">
        <f t="shared" si="27"/>
        <v>3627.5643500000001</v>
      </c>
    </row>
    <row r="183" spans="1:32" x14ac:dyDescent="0.25">
      <c r="A183">
        <v>0.20244694325900001</v>
      </c>
      <c r="C183" s="85"/>
      <c r="D183" s="51">
        <v>368.100000000004</v>
      </c>
      <c r="E183" s="85">
        <v>0.16083064125900001</v>
      </c>
      <c r="F183" s="40">
        <v>422.399999999996</v>
      </c>
      <c r="G183" s="40">
        <v>202446.94325899999</v>
      </c>
      <c r="H183" s="86">
        <v>57992.726629994751</v>
      </c>
      <c r="I183" s="87">
        <v>32884.848760000001</v>
      </c>
      <c r="J183" s="26">
        <v>81707</v>
      </c>
      <c r="K183" s="27">
        <v>99499</v>
      </c>
      <c r="L183" s="28">
        <v>95795</v>
      </c>
      <c r="M183" s="29">
        <v>88154.770569999993</v>
      </c>
      <c r="N183" s="30">
        <v>95943.784790000005</v>
      </c>
      <c r="O183" s="86">
        <f t="shared" si="28"/>
        <v>687.59999999998104</v>
      </c>
      <c r="P183" s="51">
        <f t="shared" si="28"/>
        <v>129846.578559</v>
      </c>
      <c r="Q183" s="51">
        <f t="shared" si="28"/>
        <v>37859.043170924298</v>
      </c>
      <c r="R183" s="51">
        <f t="shared" si="28"/>
        <v>362.33019999999999</v>
      </c>
      <c r="S183" s="28">
        <f t="shared" si="26"/>
        <v>432.39999999999498</v>
      </c>
      <c r="T183" s="40">
        <f t="shared" si="20"/>
        <v>106770</v>
      </c>
      <c r="U183" s="40">
        <f t="shared" si="21"/>
        <v>104350</v>
      </c>
      <c r="V183" s="40">
        <f t="shared" si="22"/>
        <v>99937</v>
      </c>
      <c r="W183" s="40">
        <f t="shared" si="23"/>
        <v>103580.62123</v>
      </c>
      <c r="X183" s="40">
        <f t="shared" si="24"/>
        <v>104551.51817</v>
      </c>
      <c r="Y183" s="40">
        <f t="shared" si="25"/>
        <v>-661856.38003131957</v>
      </c>
      <c r="Z183" s="40">
        <f>(AC183-J183*carot!$B$2-spettri!K183*carot!$C$2-spettri!L183*carot!$D$2)</f>
        <v>-755830.76371017168</v>
      </c>
      <c r="AA183" s="40">
        <f>spettri!H183*chl!$B$2+spettri!I183*chl!$C$2+spettri!J183*carot!$B$2+spettri!K183*carot!$C$2+spettri!L183*carot!$D$2+M183*carot!$E$2+N183*carot!$F$2+spettri!AE183*chl!$D$2</f>
        <v>978419.93465860793</v>
      </c>
      <c r="AB183" s="40">
        <v>0.15140953660000001</v>
      </c>
      <c r="AC183" s="88">
        <f>(G183-spettri!H183*chl!$B$2-spettri!I183*chl!$C$2-spettri!AE183*chl!$D$2)</f>
        <v>-476303.63428087806</v>
      </c>
      <c r="AE183" s="125">
        <v>69208.659280000007</v>
      </c>
      <c r="AF183">
        <f t="shared" si="27"/>
        <v>3354.7242099999999</v>
      </c>
    </row>
    <row r="184" spans="1:32" x14ac:dyDescent="0.25">
      <c r="A184">
        <v>0.202784439659</v>
      </c>
      <c r="C184" s="85"/>
      <c r="D184" s="51">
        <v>368.20000000000402</v>
      </c>
      <c r="E184" s="85">
        <v>0.16114073815900001</v>
      </c>
      <c r="F184" s="40">
        <v>422.79999999999598</v>
      </c>
      <c r="G184" s="40">
        <v>202784.439659</v>
      </c>
      <c r="H184" s="86">
        <v>58099.501092725302</v>
      </c>
      <c r="I184" s="87">
        <v>33778.494599999998</v>
      </c>
      <c r="J184" s="26">
        <v>81325</v>
      </c>
      <c r="K184" s="27">
        <v>98943</v>
      </c>
      <c r="L184" s="28">
        <v>96265</v>
      </c>
      <c r="M184" s="29">
        <v>89067.74437</v>
      </c>
      <c r="N184" s="30">
        <v>96684.372749999995</v>
      </c>
      <c r="O184" s="86">
        <f t="shared" si="28"/>
        <v>687.99999999998101</v>
      </c>
      <c r="P184" s="51">
        <f t="shared" si="28"/>
        <v>134122.72005900001</v>
      </c>
      <c r="Q184" s="51">
        <f t="shared" si="28"/>
        <v>39092.369270867777</v>
      </c>
      <c r="R184" s="51">
        <f t="shared" si="28"/>
        <v>345.73761999999999</v>
      </c>
      <c r="S184" s="28">
        <f t="shared" si="26"/>
        <v>432.79999999999501</v>
      </c>
      <c r="T184" s="40">
        <f t="shared" si="20"/>
        <v>109070</v>
      </c>
      <c r="U184" s="40">
        <f t="shared" si="21"/>
        <v>106220</v>
      </c>
      <c r="V184" s="40">
        <f t="shared" si="22"/>
        <v>100410</v>
      </c>
      <c r="W184" s="40">
        <f t="shared" si="23"/>
        <v>103933.54693</v>
      </c>
      <c r="X184" s="40">
        <f t="shared" si="24"/>
        <v>104774.46333</v>
      </c>
      <c r="Y184" s="40">
        <f t="shared" si="25"/>
        <v>-660346.03726769879</v>
      </c>
      <c r="Z184" s="40">
        <f>(AC184-J184*carot!$B$2-spettri!K184*carot!$C$2-spettri!L184*carot!$D$2)</f>
        <v>-763051.98517953139</v>
      </c>
      <c r="AA184" s="40">
        <f>spettri!H184*chl!$B$2+spettri!I184*chl!$C$2+spettri!J184*carot!$B$2+spettri!K184*carot!$C$2+spettri!L184*carot!$D$2+M184*carot!$E$2+N184*carot!$F$2+spettri!AE184*chl!$D$2</f>
        <v>986187.25526194565</v>
      </c>
      <c r="AB184" s="40">
        <v>0.15159470959999999</v>
      </c>
      <c r="AC184" s="88">
        <f>(G184-spettri!H184*chl!$B$2-spettri!I184*chl!$C$2-spettri!AE184*chl!$D$2)</f>
        <v>-482925.24163427803</v>
      </c>
      <c r="AE184" s="125">
        <v>69721.698600000003</v>
      </c>
      <c r="AF184">
        <f t="shared" si="27"/>
        <v>3106.4607900000001</v>
      </c>
    </row>
    <row r="185" spans="1:32" x14ac:dyDescent="0.25">
      <c r="A185">
        <v>0.20314816205900002</v>
      </c>
      <c r="C185" s="85"/>
      <c r="D185" s="51">
        <v>368.30000000000399</v>
      </c>
      <c r="E185" s="85">
        <v>0.16145083505900001</v>
      </c>
      <c r="F185" s="40">
        <v>423.19999999999601</v>
      </c>
      <c r="G185" s="40">
        <v>203148.16205900002</v>
      </c>
      <c r="H185" s="86">
        <v>58207.443094534297</v>
      </c>
      <c r="I185" s="87">
        <v>34686.261780000001</v>
      </c>
      <c r="J185" s="26">
        <v>81075</v>
      </c>
      <c r="K185" s="27">
        <v>98386</v>
      </c>
      <c r="L185" s="28">
        <v>96636</v>
      </c>
      <c r="M185" s="29">
        <v>89964.366399999999</v>
      </c>
      <c r="N185" s="30">
        <v>97368.583769999997</v>
      </c>
      <c r="O185" s="86">
        <f t="shared" si="28"/>
        <v>688.39999999998099</v>
      </c>
      <c r="P185" s="51">
        <f t="shared" si="28"/>
        <v>138380.92055899999</v>
      </c>
      <c r="Q185" s="51">
        <f t="shared" si="28"/>
        <v>40364.564704225755</v>
      </c>
      <c r="R185" s="51">
        <f t="shared" si="28"/>
        <v>331.85163</v>
      </c>
      <c r="S185" s="28">
        <f t="shared" si="26"/>
        <v>433.19999999999499</v>
      </c>
      <c r="T185" s="40">
        <f t="shared" si="20"/>
        <v>111310</v>
      </c>
      <c r="U185" s="40">
        <f t="shared" si="21"/>
        <v>108280</v>
      </c>
      <c r="V185" s="40">
        <f t="shared" si="22"/>
        <v>100980</v>
      </c>
      <c r="W185" s="40">
        <f t="shared" si="23"/>
        <v>104272.84615</v>
      </c>
      <c r="X185" s="40">
        <f t="shared" si="24"/>
        <v>105061.47319999999</v>
      </c>
      <c r="Y185" s="40">
        <f t="shared" si="25"/>
        <v>-657542.230874</v>
      </c>
      <c r="Z185" s="40">
        <f>(AC185-J185*carot!$B$2-spettri!K185*carot!$C$2-spettri!L185*carot!$D$2)</f>
        <v>-770762.12791001354</v>
      </c>
      <c r="AA185" s="40">
        <f>spettri!H185*chl!$B$2+spettri!I185*chl!$C$2+spettri!J185*carot!$B$2+spettri!K185*carot!$C$2+spettri!L185*carot!$D$2+M185*carot!$E$2+N185*carot!$F$2+spettri!AE185*chl!$D$2</f>
        <v>994465.9869579334</v>
      </c>
      <c r="AB185" s="40">
        <v>0.1517798826</v>
      </c>
      <c r="AC185" s="88">
        <f>(G185-spettri!H185*chl!$B$2-spettri!I185*chl!$C$2-spettri!AE185*chl!$D$2)</f>
        <v>-490113.96825575444</v>
      </c>
      <c r="AE185" s="125">
        <v>70300.403890000001</v>
      </c>
      <c r="AF185">
        <f t="shared" si="27"/>
        <v>2877.7819599999998</v>
      </c>
    </row>
    <row r="186" spans="1:32" x14ac:dyDescent="0.25">
      <c r="A186">
        <v>0.203456288259</v>
      </c>
      <c r="C186" s="85"/>
      <c r="D186" s="51">
        <v>368.40000000000401</v>
      </c>
      <c r="E186" s="85">
        <v>0.16176093195900001</v>
      </c>
      <c r="F186" s="40">
        <v>423.59999999999599</v>
      </c>
      <c r="G186" s="40">
        <v>203456.28825899999</v>
      </c>
      <c r="H186" s="86">
        <v>58336.37466885399</v>
      </c>
      <c r="I186" s="87">
        <v>35603.9139</v>
      </c>
      <c r="J186" s="26">
        <v>80866</v>
      </c>
      <c r="K186" s="27">
        <v>97893</v>
      </c>
      <c r="L186" s="28">
        <v>96961</v>
      </c>
      <c r="M186" s="29">
        <v>90842.592699999994</v>
      </c>
      <c r="N186" s="30">
        <v>97950.291259999998</v>
      </c>
      <c r="O186" s="86">
        <f t="shared" si="28"/>
        <v>688.79999999998097</v>
      </c>
      <c r="P186" s="51">
        <f t="shared" si="28"/>
        <v>142571.320859</v>
      </c>
      <c r="Q186" s="51">
        <f t="shared" si="28"/>
        <v>41704.645623872348</v>
      </c>
      <c r="R186" s="51">
        <f t="shared" si="28"/>
        <v>320.78989999999999</v>
      </c>
      <c r="S186" s="28">
        <f t="shared" si="26"/>
        <v>433.59999999999502</v>
      </c>
      <c r="T186" s="40">
        <f t="shared" si="20"/>
        <v>113610</v>
      </c>
      <c r="U186" s="40">
        <f t="shared" si="21"/>
        <v>110480</v>
      </c>
      <c r="V186" s="40">
        <f t="shared" si="22"/>
        <v>101610</v>
      </c>
      <c r="W186" s="40">
        <f t="shared" si="23"/>
        <v>104658.47538</v>
      </c>
      <c r="X186" s="40">
        <f t="shared" si="24"/>
        <v>105443.29882</v>
      </c>
      <c r="Y186" s="40">
        <f t="shared" si="25"/>
        <v>-653316.22328585887</v>
      </c>
      <c r="Z186" s="40">
        <f>(AC186-J186*carot!$B$2-spettri!K186*carot!$C$2-spettri!L186*carot!$D$2)</f>
        <v>-779032.62969607743</v>
      </c>
      <c r="AA186" s="40">
        <f>spettri!H186*chl!$B$2+spettri!I186*chl!$C$2+spettri!J186*carot!$B$2+spettri!K186*carot!$C$2+spettri!L186*carot!$D$2+M186*carot!$E$2+N186*carot!$F$2+spettri!AE186*chl!$D$2</f>
        <v>1003245.2783225426</v>
      </c>
      <c r="AB186" s="40">
        <v>0.15196505560000001</v>
      </c>
      <c r="AC186" s="88">
        <f>(G186-spettri!H186*chl!$B$2-spettri!I186*chl!$C$2-spettri!AE186*chl!$D$2)</f>
        <v>-497918.10880351445</v>
      </c>
      <c r="AE186" s="125">
        <v>70942.279060000001</v>
      </c>
      <c r="AF186">
        <f t="shared" si="27"/>
        <v>2668.4957100000001</v>
      </c>
    </row>
    <row r="187" spans="1:32" x14ac:dyDescent="0.25">
      <c r="A187">
        <v>0.20384038065900001</v>
      </c>
      <c r="C187" s="85"/>
      <c r="D187" s="51">
        <v>368.50000000000398</v>
      </c>
      <c r="E187" s="85">
        <v>0.16207406868400001</v>
      </c>
      <c r="F187" s="40">
        <v>423.99999999999602</v>
      </c>
      <c r="G187" s="40">
        <v>203840.38065900002</v>
      </c>
      <c r="H187" s="86">
        <v>58442.950541126527</v>
      </c>
      <c r="I187" s="87">
        <v>36532.157039999998</v>
      </c>
      <c r="J187" s="26">
        <v>80736</v>
      </c>
      <c r="K187" s="27">
        <v>97304</v>
      </c>
      <c r="L187" s="28">
        <v>97242</v>
      </c>
      <c r="M187" s="29">
        <v>91707.87384</v>
      </c>
      <c r="N187" s="30">
        <v>98439.745590000006</v>
      </c>
      <c r="O187" s="86">
        <f t="shared" si="28"/>
        <v>689.19999999998095</v>
      </c>
      <c r="P187" s="51">
        <f t="shared" si="28"/>
        <v>147126.24815899998</v>
      </c>
      <c r="Q187" s="51">
        <f t="shared" si="28"/>
        <v>43057.495309511803</v>
      </c>
      <c r="R187" s="51">
        <f t="shared" si="28"/>
        <v>307.60998000000001</v>
      </c>
      <c r="S187" s="28">
        <f t="shared" si="26"/>
        <v>433.999999999995</v>
      </c>
      <c r="T187" s="40">
        <f t="shared" si="20"/>
        <v>115800</v>
      </c>
      <c r="U187" s="40">
        <f t="shared" si="21"/>
        <v>112750</v>
      </c>
      <c r="V187" s="40">
        <f t="shared" si="22"/>
        <v>102340</v>
      </c>
      <c r="W187" s="40">
        <f t="shared" si="23"/>
        <v>104995.73063000001</v>
      </c>
      <c r="X187" s="40">
        <f t="shared" si="24"/>
        <v>105804.62374</v>
      </c>
      <c r="Y187" s="40">
        <f t="shared" si="25"/>
        <v>-647523.49251657794</v>
      </c>
      <c r="Z187" s="40">
        <f>(AC187-J187*carot!$B$2-spettri!K187*carot!$C$2-spettri!L187*carot!$D$2)</f>
        <v>-787711.31963302172</v>
      </c>
      <c r="AA187" s="40">
        <f>spettri!H187*chl!$B$2+spettri!I187*chl!$C$2+spettri!J187*carot!$B$2+spettri!K187*carot!$C$2+spettri!L187*carot!$D$2+M187*carot!$E$2+N187*carot!$F$2+spettri!AE187*chl!$D$2</f>
        <v>1012505.7662359923</v>
      </c>
      <c r="AB187" s="40">
        <v>0.15215022859999999</v>
      </c>
      <c r="AC187" s="88">
        <f>(G187-spettri!H187*chl!$B$2-spettri!I187*chl!$C$2-spettri!AE187*chl!$D$2)</f>
        <v>-506146.92186581338</v>
      </c>
      <c r="AE187" s="125">
        <v>71640.027900000001</v>
      </c>
      <c r="AF187">
        <f t="shared" si="27"/>
        <v>2476.2979700000001</v>
      </c>
    </row>
    <row r="188" spans="1:32" x14ac:dyDescent="0.25">
      <c r="A188">
        <v>0.204235127259</v>
      </c>
      <c r="C188" s="85"/>
      <c r="D188" s="51">
        <v>368.600000000004</v>
      </c>
      <c r="E188" s="85">
        <v>0.16238720540900001</v>
      </c>
      <c r="F188" s="40">
        <v>424.399999999996</v>
      </c>
      <c r="G188" s="40">
        <v>204235.127259</v>
      </c>
      <c r="H188" s="86">
        <v>58570.745126492788</v>
      </c>
      <c r="I188" s="87">
        <v>37464.636570000002</v>
      </c>
      <c r="J188" s="26">
        <v>80760</v>
      </c>
      <c r="K188" s="27">
        <v>96720</v>
      </c>
      <c r="L188" s="28">
        <v>97441</v>
      </c>
      <c r="M188" s="29">
        <v>92561.572480000003</v>
      </c>
      <c r="N188" s="30">
        <v>98939.450259999998</v>
      </c>
      <c r="O188" s="86">
        <f t="shared" si="28"/>
        <v>689.59999999998104</v>
      </c>
      <c r="P188" s="51">
        <f t="shared" si="28"/>
        <v>151687.19565900002</v>
      </c>
      <c r="Q188" s="51">
        <f t="shared" si="28"/>
        <v>44399.148586684154</v>
      </c>
      <c r="R188" s="51">
        <f t="shared" si="28"/>
        <v>294.90078</v>
      </c>
      <c r="S188" s="28">
        <f t="shared" si="26"/>
        <v>434.39999999999498</v>
      </c>
      <c r="T188" s="40">
        <f t="shared" si="20"/>
        <v>117950</v>
      </c>
      <c r="U188" s="40">
        <f t="shared" si="21"/>
        <v>115100</v>
      </c>
      <c r="V188" s="40">
        <f t="shared" si="22"/>
        <v>103130</v>
      </c>
      <c r="W188" s="40">
        <f t="shared" si="23"/>
        <v>105322.08470000001</v>
      </c>
      <c r="X188" s="40">
        <f t="shared" si="24"/>
        <v>106212.07524999999</v>
      </c>
      <c r="Y188" s="40">
        <f t="shared" si="25"/>
        <v>-640241.51127257186</v>
      </c>
      <c r="Z188" s="40">
        <f>(AC188-J188*carot!$B$2-spettri!K188*carot!$C$2-spettri!L188*carot!$D$2)</f>
        <v>-796855.75854715414</v>
      </c>
      <c r="AA188" s="40">
        <f>spettri!H188*chl!$B$2+spettri!I188*chl!$C$2+spettri!J188*carot!$B$2+spettri!K188*carot!$C$2+spettri!L188*carot!$D$2+M188*carot!$E$2+N188*carot!$F$2+spettri!AE188*chl!$D$2</f>
        <v>1022240.0108748194</v>
      </c>
      <c r="AB188" s="40">
        <v>0.1523275338</v>
      </c>
      <c r="AC188" s="88">
        <f>(G188-spettri!H188*chl!$B$2-spettri!I188*chl!$C$2-spettri!AE188*chl!$D$2)</f>
        <v>-514862.99573714135</v>
      </c>
      <c r="AE188" s="125">
        <v>72395.570470000006</v>
      </c>
      <c r="AF188">
        <f t="shared" si="27"/>
        <v>2299.0766699999999</v>
      </c>
    </row>
    <row r="189" spans="1:32" x14ac:dyDescent="0.25">
      <c r="A189">
        <v>0.20461875765900001</v>
      </c>
      <c r="C189" s="85"/>
      <c r="D189" s="51">
        <v>368.70000000000402</v>
      </c>
      <c r="E189" s="85">
        <v>0.162700342134</v>
      </c>
      <c r="F189" s="40">
        <v>424.79999999999598</v>
      </c>
      <c r="G189" s="40">
        <v>204618.757659</v>
      </c>
      <c r="H189" s="86">
        <v>58709.346569618734</v>
      </c>
      <c r="I189" s="87">
        <v>38399.351990000003</v>
      </c>
      <c r="J189" s="26">
        <v>80806</v>
      </c>
      <c r="K189" s="27">
        <v>96149</v>
      </c>
      <c r="L189" s="28">
        <v>97658</v>
      </c>
      <c r="M189" s="29">
        <v>93367.578460000004</v>
      </c>
      <c r="N189" s="30">
        <v>99462.218229999999</v>
      </c>
      <c r="O189" s="86">
        <f t="shared" si="28"/>
        <v>689.99999999998101</v>
      </c>
      <c r="P189" s="51">
        <f t="shared" si="28"/>
        <v>156331.842859</v>
      </c>
      <c r="Q189" s="51">
        <f t="shared" si="28"/>
        <v>45762.644727281549</v>
      </c>
      <c r="R189" s="51">
        <f t="shared" si="28"/>
        <v>281.95620000000002</v>
      </c>
      <c r="S189" s="28">
        <f t="shared" si="26"/>
        <v>434.79999999999501</v>
      </c>
      <c r="T189" s="40">
        <f t="shared" si="20"/>
        <v>120100</v>
      </c>
      <c r="U189" s="40">
        <f t="shared" si="21"/>
        <v>117570</v>
      </c>
      <c r="V189" s="40">
        <f t="shared" si="22"/>
        <v>104040</v>
      </c>
      <c r="W189" s="40">
        <f t="shared" si="23"/>
        <v>105691.36216</v>
      </c>
      <c r="X189" s="40">
        <f t="shared" si="24"/>
        <v>106627.21451999999</v>
      </c>
      <c r="Y189" s="40">
        <f t="shared" si="25"/>
        <v>-631826.33084578055</v>
      </c>
      <c r="Z189" s="40">
        <f>(AC189-J189*carot!$B$2-spettri!K189*carot!$C$2-spettri!L189*carot!$D$2)</f>
        <v>-806491.21289807896</v>
      </c>
      <c r="AA189" s="40">
        <f>spettri!H189*chl!$B$2+spettri!I189*chl!$C$2+spettri!J189*carot!$B$2+spettri!K189*carot!$C$2+spettri!L189*carot!$D$2+M189*carot!$E$2+N189*carot!$F$2+spettri!AE189*chl!$D$2</f>
        <v>1032443.2575929665</v>
      </c>
      <c r="AB189" s="40">
        <v>0.152504839</v>
      </c>
      <c r="AC189" s="88">
        <f>(G189-spettri!H189*chl!$B$2-spettri!I189*chl!$C$2-spettri!AE189*chl!$D$2)</f>
        <v>-524011.21901916573</v>
      </c>
      <c r="AE189" s="125">
        <v>73200.458509999997</v>
      </c>
      <c r="AF189">
        <f t="shared" si="27"/>
        <v>2136.4478199999999</v>
      </c>
    </row>
    <row r="190" spans="1:32" x14ac:dyDescent="0.25">
      <c r="A190">
        <v>0.204658722559</v>
      </c>
      <c r="C190" s="85"/>
      <c r="D190" s="51">
        <v>368.80000000000399</v>
      </c>
      <c r="E190" s="85">
        <v>0.163013478859</v>
      </c>
      <c r="F190" s="40">
        <v>425.19999999999601</v>
      </c>
      <c r="G190" s="40">
        <v>204658.72255899999</v>
      </c>
      <c r="H190" s="86">
        <v>58856.884619968907</v>
      </c>
      <c r="I190" s="87">
        <v>39336.067929999997</v>
      </c>
      <c r="J190" s="26">
        <v>81040</v>
      </c>
      <c r="K190" s="27">
        <v>95653</v>
      </c>
      <c r="L190" s="28">
        <v>97811</v>
      </c>
      <c r="M190" s="29">
        <v>94124.529129999995</v>
      </c>
      <c r="N190" s="30">
        <v>99946.547380000004</v>
      </c>
      <c r="O190" s="86">
        <f t="shared" si="28"/>
        <v>690.39999999998099</v>
      </c>
      <c r="P190" s="51">
        <f t="shared" si="28"/>
        <v>160926.46685900001</v>
      </c>
      <c r="Q190" s="51">
        <f t="shared" si="28"/>
        <v>47165.371376705007</v>
      </c>
      <c r="R190" s="51">
        <f t="shared" si="28"/>
        <v>268.77627999999999</v>
      </c>
      <c r="S190" s="28">
        <f t="shared" si="26"/>
        <v>435.19999999999499</v>
      </c>
      <c r="T190" s="40">
        <f t="shared" si="20"/>
        <v>122040</v>
      </c>
      <c r="U190" s="40">
        <f t="shared" si="21"/>
        <v>120030</v>
      </c>
      <c r="V190" s="40">
        <f t="shared" si="22"/>
        <v>104950</v>
      </c>
      <c r="W190" s="40">
        <f t="shared" si="23"/>
        <v>106068.81551</v>
      </c>
      <c r="X190" s="40">
        <f t="shared" si="24"/>
        <v>107047.47895999999</v>
      </c>
      <c r="Y190" s="40">
        <f t="shared" si="25"/>
        <v>-622002.40134052059</v>
      </c>
      <c r="Z190" s="40">
        <f>(AC190-J190*carot!$B$2-spettri!K190*carot!$C$2-spettri!L190*carot!$D$2)</f>
        <v>-816874.33561916952</v>
      </c>
      <c r="AA190" s="40">
        <f>spettri!H190*chl!$B$2+spettri!I190*chl!$C$2+spettri!J190*carot!$B$2+spettri!K190*carot!$C$2+spettri!L190*carot!$D$2+M190*carot!$E$2+N190*carot!$F$2+spettri!AE190*chl!$D$2</f>
        <v>1043039.2986758633</v>
      </c>
      <c r="AB190" s="40">
        <v>0.15268214420000001</v>
      </c>
      <c r="AC190" s="88">
        <f>(G190-spettri!H190*chl!$B$2-spettri!I190*chl!$C$2-spettri!AE190*chl!$D$2)</f>
        <v>-533857.33228035818</v>
      </c>
      <c r="AE190" s="125">
        <v>74046.819799999997</v>
      </c>
      <c r="AF190">
        <f t="shared" si="27"/>
        <v>1985.5313100000001</v>
      </c>
    </row>
    <row r="191" spans="1:32" x14ac:dyDescent="0.25">
      <c r="A191">
        <v>0.20524325045900002</v>
      </c>
      <c r="C191" s="85"/>
      <c r="D191" s="51">
        <v>368.90000000000401</v>
      </c>
      <c r="E191" s="85">
        <v>0.16333905433400001</v>
      </c>
      <c r="F191" s="40">
        <v>425.59999999999599</v>
      </c>
      <c r="G191" s="40">
        <v>205243.25045900003</v>
      </c>
      <c r="H191" s="86">
        <v>58986.128267623586</v>
      </c>
      <c r="I191" s="87">
        <v>40269.724249999999</v>
      </c>
      <c r="J191" s="26">
        <v>81284</v>
      </c>
      <c r="K191" s="27">
        <v>95146</v>
      </c>
      <c r="L191" s="28">
        <v>97893</v>
      </c>
      <c r="M191" s="29">
        <v>94886.249060000002</v>
      </c>
      <c r="N191" s="30">
        <v>100348.87371</v>
      </c>
      <c r="O191" s="86">
        <f t="shared" si="28"/>
        <v>690.79999999998097</v>
      </c>
      <c r="P191" s="51">
        <f t="shared" si="28"/>
        <v>165725.56465900003</v>
      </c>
      <c r="Q191" s="51">
        <f t="shared" si="28"/>
        <v>48542.565953183519</v>
      </c>
      <c r="R191" s="51">
        <f t="shared" si="28"/>
        <v>258.06759</v>
      </c>
      <c r="S191" s="28">
        <f t="shared" si="26"/>
        <v>435.59999999999502</v>
      </c>
      <c r="T191" s="40">
        <f t="shared" si="20"/>
        <v>123890</v>
      </c>
      <c r="U191" s="40">
        <f t="shared" si="21"/>
        <v>122540</v>
      </c>
      <c r="V191" s="40">
        <f t="shared" si="22"/>
        <v>106010</v>
      </c>
      <c r="W191" s="40">
        <f t="shared" si="23"/>
        <v>106468.07122</v>
      </c>
      <c r="X191" s="40">
        <f t="shared" si="24"/>
        <v>107542.05846</v>
      </c>
      <c r="Y191" s="40">
        <f t="shared" si="25"/>
        <v>-610423.36939433613</v>
      </c>
      <c r="Z191" s="40">
        <f>(AC191-J191*carot!$B$2-spettri!K191*carot!$C$2-spettri!L191*carot!$D$2)</f>
        <v>-826843.09554333682</v>
      </c>
      <c r="AA191" s="40">
        <f>spettri!H191*chl!$B$2+spettri!I191*chl!$C$2+spettri!J191*carot!$B$2+spettri!K191*carot!$C$2+spettri!L191*carot!$D$2+M191*carot!$E$2+N191*carot!$F$2+spettri!AE191*chl!$D$2</f>
        <v>1053766.629676213</v>
      </c>
      <c r="AB191" s="40">
        <v>0.15285944940000001</v>
      </c>
      <c r="AC191" s="88">
        <f>(G191-spettri!H191*chl!$B$2-spettri!I191*chl!$C$2-spettri!AE191*chl!$D$2)</f>
        <v>-543427.15002254001</v>
      </c>
      <c r="AE191" s="125">
        <v>74926.20607</v>
      </c>
      <c r="AF191">
        <f t="shared" si="27"/>
        <v>1847.67119</v>
      </c>
    </row>
    <row r="192" spans="1:32" x14ac:dyDescent="0.25">
      <c r="A192">
        <v>0.20539329025899999</v>
      </c>
      <c r="C192" s="85"/>
      <c r="D192" s="51">
        <v>369.00000000000398</v>
      </c>
      <c r="E192" s="85">
        <v>0.16366462980899998</v>
      </c>
      <c r="F192" s="40">
        <v>425.99999999999602</v>
      </c>
      <c r="G192" s="40">
        <v>205393.290259</v>
      </c>
      <c r="H192" s="86">
        <v>59138.449964487198</v>
      </c>
      <c r="I192" s="87">
        <v>41194.437039999997</v>
      </c>
      <c r="J192" s="26">
        <v>81732</v>
      </c>
      <c r="K192" s="27">
        <v>94757</v>
      </c>
      <c r="L192" s="28">
        <v>98010</v>
      </c>
      <c r="M192" s="29">
        <v>95664.320760000002</v>
      </c>
      <c r="N192" s="30">
        <v>100774.26333</v>
      </c>
      <c r="O192" s="86">
        <f t="shared" si="28"/>
        <v>691.19999999998095</v>
      </c>
      <c r="P192" s="51">
        <f t="shared" si="28"/>
        <v>170625.09625900001</v>
      </c>
      <c r="Q192" s="51">
        <f t="shared" si="28"/>
        <v>49919.611041280565</v>
      </c>
      <c r="R192" s="51">
        <f t="shared" si="28"/>
        <v>248.53568999999999</v>
      </c>
      <c r="S192" s="28">
        <f t="shared" si="26"/>
        <v>435.999999999995</v>
      </c>
      <c r="T192" s="40">
        <f t="shared" si="20"/>
        <v>125670</v>
      </c>
      <c r="U192" s="40">
        <f t="shared" si="21"/>
        <v>125090</v>
      </c>
      <c r="V192" s="40">
        <f t="shared" si="22"/>
        <v>107080</v>
      </c>
      <c r="W192" s="40">
        <f t="shared" si="23"/>
        <v>106887.76664</v>
      </c>
      <c r="X192" s="40">
        <f t="shared" si="24"/>
        <v>108128.89113</v>
      </c>
      <c r="Y192" s="40">
        <f t="shared" si="25"/>
        <v>-597943.0510530913</v>
      </c>
      <c r="Z192" s="40">
        <f>(AC192-J192*carot!$B$2-spettri!K192*carot!$C$2-spettri!L192*carot!$D$2)</f>
        <v>-837681.7244018307</v>
      </c>
      <c r="AA192" s="40">
        <f>spettri!H192*chl!$B$2+spettri!I192*chl!$C$2+spettri!J192*carot!$B$2+spettri!K192*carot!$C$2+spettri!L192*carot!$D$2+M192*carot!$E$2+N192*carot!$F$2+spettri!AE192*chl!$D$2</f>
        <v>1064933.0776793617</v>
      </c>
      <c r="AB192" s="40">
        <v>0.15304703267500003</v>
      </c>
      <c r="AC192" s="88">
        <f>(G192-spettri!H192*chl!$B$2-spettri!I192*chl!$C$2-spettri!AE192*chl!$D$2)</f>
        <v>-553595.19856193801</v>
      </c>
      <c r="AE192" s="125">
        <v>75828.24901</v>
      </c>
      <c r="AF192">
        <f t="shared" si="27"/>
        <v>1720.7554</v>
      </c>
    </row>
    <row r="193" spans="1:32" x14ac:dyDescent="0.25">
      <c r="A193">
        <v>0.205784505359</v>
      </c>
      <c r="C193" s="85"/>
      <c r="D193" s="51">
        <v>369.100000000004</v>
      </c>
      <c r="E193" s="85">
        <v>0.16399020528399999</v>
      </c>
      <c r="F193" s="40">
        <v>426.399999999996</v>
      </c>
      <c r="G193" s="40">
        <v>205784.505359</v>
      </c>
      <c r="H193" s="86">
        <v>59262.453859291447</v>
      </c>
      <c r="I193" s="87">
        <v>42107.38205</v>
      </c>
      <c r="J193" s="26">
        <v>82318</v>
      </c>
      <c r="K193" s="27">
        <v>94385</v>
      </c>
      <c r="L193" s="28">
        <v>98037</v>
      </c>
      <c r="M193" s="29">
        <v>96370.172149999999</v>
      </c>
      <c r="N193" s="30">
        <v>101115.08755</v>
      </c>
      <c r="O193" s="86">
        <f t="shared" si="28"/>
        <v>691.59999999998104</v>
      </c>
      <c r="P193" s="51">
        <f t="shared" si="28"/>
        <v>175089.36495900003</v>
      </c>
      <c r="Q193" s="51">
        <f t="shared" si="28"/>
        <v>51341.419916098879</v>
      </c>
      <c r="R193" s="51">
        <f t="shared" si="28"/>
        <v>238.06235000000001</v>
      </c>
      <c r="S193" s="28">
        <f t="shared" si="26"/>
        <v>436.39999999999498</v>
      </c>
      <c r="T193" s="40">
        <f t="shared" si="20"/>
        <v>127330</v>
      </c>
      <c r="U193" s="40">
        <f t="shared" si="21"/>
        <v>127550</v>
      </c>
      <c r="V193" s="40">
        <f t="shared" si="22"/>
        <v>108230</v>
      </c>
      <c r="W193" s="40">
        <f t="shared" si="23"/>
        <v>107327.22044999999</v>
      </c>
      <c r="X193" s="40">
        <f t="shared" si="24"/>
        <v>108741.34969</v>
      </c>
      <c r="Y193" s="40">
        <f t="shared" si="25"/>
        <v>-584330.68647946022</v>
      </c>
      <c r="Z193" s="40">
        <f>(AC193-J193*carot!$B$2-spettri!K193*carot!$C$2-spettri!L193*carot!$D$2)</f>
        <v>-848305.32694049925</v>
      </c>
      <c r="AA193" s="40">
        <f>spettri!H193*chl!$B$2+spettri!I193*chl!$C$2+spettri!J193*carot!$B$2+spettri!K193*carot!$C$2+spettri!L193*carot!$D$2+M193*carot!$E$2+N193*carot!$F$2+spettri!AE193*chl!$D$2</f>
        <v>1076109.1732536468</v>
      </c>
      <c r="AB193" s="40">
        <v>0.15323461595000001</v>
      </c>
      <c r="AC193" s="88">
        <f>(G193-spettri!H193*chl!$B$2-spettri!I193*chl!$C$2-spettri!AE193*chl!$D$2)</f>
        <v>-563601.65217121784</v>
      </c>
      <c r="AE193" s="125">
        <v>76743.924360000005</v>
      </c>
      <c r="AF193">
        <f t="shared" si="27"/>
        <v>1603.2478900000001</v>
      </c>
    </row>
    <row r="194" spans="1:32" x14ac:dyDescent="0.25">
      <c r="A194">
        <v>0.20611019995900001</v>
      </c>
      <c r="C194" s="85"/>
      <c r="D194" s="51">
        <v>369.20000000000402</v>
      </c>
      <c r="E194" s="85">
        <v>0.164315780759</v>
      </c>
      <c r="F194" s="40">
        <v>426.79999999999598</v>
      </c>
      <c r="G194" s="40">
        <v>206110.19995900002</v>
      </c>
      <c r="H194" s="86">
        <v>59415.567739496692</v>
      </c>
      <c r="I194" s="87">
        <v>43005.264289999999</v>
      </c>
      <c r="J194" s="26">
        <v>82983</v>
      </c>
      <c r="K194" s="27">
        <v>94116</v>
      </c>
      <c r="L194" s="28">
        <v>98074</v>
      </c>
      <c r="M194" s="29">
        <v>97028.330879999994</v>
      </c>
      <c r="N194" s="30">
        <v>101450.78659</v>
      </c>
      <c r="O194" s="86">
        <f t="shared" si="28"/>
        <v>691.99999999998101</v>
      </c>
      <c r="P194" s="51">
        <f t="shared" si="28"/>
        <v>180026.84985900001</v>
      </c>
      <c r="Q194" s="51">
        <f t="shared" si="28"/>
        <v>52754.63261767853</v>
      </c>
      <c r="R194" s="51">
        <f t="shared" si="28"/>
        <v>226.52992</v>
      </c>
      <c r="S194" s="28">
        <f t="shared" si="26"/>
        <v>436.79999999999501</v>
      </c>
      <c r="T194" s="40">
        <f t="shared" si="20"/>
        <v>128830</v>
      </c>
      <c r="U194" s="40">
        <f t="shared" si="21"/>
        <v>130030</v>
      </c>
      <c r="V194" s="40">
        <f t="shared" si="22"/>
        <v>109470</v>
      </c>
      <c r="W194" s="40">
        <f t="shared" si="23"/>
        <v>107774.16882000001</v>
      </c>
      <c r="X194" s="40">
        <f t="shared" si="24"/>
        <v>109294.86871</v>
      </c>
      <c r="Y194" s="40">
        <f t="shared" si="25"/>
        <v>-569434.10933496454</v>
      </c>
      <c r="Z194" s="40">
        <f>(AC194-J194*carot!$B$2-spettri!K194*carot!$C$2-spettri!L194*carot!$D$2)</f>
        <v>-859082.27030467102</v>
      </c>
      <c r="AA194" s="40">
        <f>spettri!H194*chl!$B$2+spettri!I194*chl!$C$2+spettri!J194*carot!$B$2+spettri!K194*carot!$C$2+spettri!L194*carot!$D$2+M194*carot!$E$2+N194*carot!$F$2+spettri!AE194*chl!$D$2</f>
        <v>1087362.191995963</v>
      </c>
      <c r="AB194" s="40">
        <v>0.153422199225</v>
      </c>
      <c r="AC194" s="88">
        <f>(G194-spettri!H194*chl!$B$2-spettri!I194*chl!$C$2-spettri!AE194*chl!$D$2)</f>
        <v>-573662.81059556652</v>
      </c>
      <c r="AE194" s="125">
        <v>77663.631829999998</v>
      </c>
      <c r="AF194">
        <f t="shared" si="27"/>
        <v>1494.9566500000001</v>
      </c>
    </row>
    <row r="195" spans="1:32" x14ac:dyDescent="0.25">
      <c r="A195">
        <v>0.20683022415900001</v>
      </c>
      <c r="C195" s="85"/>
      <c r="D195" s="51">
        <v>369.30000000000399</v>
      </c>
      <c r="E195" s="85">
        <v>0.16473013360899999</v>
      </c>
      <c r="F195" s="40">
        <v>427.19999999999601</v>
      </c>
      <c r="G195" s="40">
        <v>206830.224159</v>
      </c>
      <c r="H195" s="86">
        <v>59555.537497972233</v>
      </c>
      <c r="I195" s="87">
        <v>43883.965029999999</v>
      </c>
      <c r="J195" s="26">
        <v>83787</v>
      </c>
      <c r="K195" s="27">
        <v>93954</v>
      </c>
      <c r="L195" s="28">
        <v>98037</v>
      </c>
      <c r="M195" s="29">
        <v>97630.621060000005</v>
      </c>
      <c r="N195" s="30">
        <v>101735.23385999999</v>
      </c>
      <c r="O195" s="86">
        <f t="shared" si="28"/>
        <v>692.39999999998099</v>
      </c>
      <c r="P195" s="51">
        <f t="shared" si="28"/>
        <v>185000.69355900001</v>
      </c>
      <c r="Q195" s="51">
        <f t="shared" si="28"/>
        <v>54122.353740979699</v>
      </c>
      <c r="R195" s="51">
        <f t="shared" si="28"/>
        <v>214.76213999999999</v>
      </c>
      <c r="S195" s="28">
        <f t="shared" si="26"/>
        <v>437.19999999999499</v>
      </c>
      <c r="T195" s="40">
        <f t="shared" ref="T195:W258" si="29">J220</f>
        <v>130120</v>
      </c>
      <c r="U195" s="40">
        <f t="shared" si="29"/>
        <v>132560</v>
      </c>
      <c r="V195" s="40">
        <f t="shared" si="29"/>
        <v>110700</v>
      </c>
      <c r="W195" s="40">
        <f t="shared" si="29"/>
        <v>108276.30441</v>
      </c>
      <c r="X195" s="40">
        <f t="shared" ref="X195:X258" si="30">N220</f>
        <v>110032.89408</v>
      </c>
      <c r="Y195" s="40">
        <f t="shared" ref="Y195:Y258" si="31">AC220</f>
        <v>-553537.12744321814</v>
      </c>
      <c r="Z195" s="40">
        <f>(AC195-J195*carot!$B$2-spettri!K195*carot!$C$2-spettri!L195*carot!$D$2)</f>
        <v>-869354.61062401091</v>
      </c>
      <c r="AA195" s="40">
        <f>spettri!H195*chl!$B$2+spettri!I195*chl!$C$2+spettri!J195*carot!$B$2+spettri!K195*carot!$C$2+spettri!L195*carot!$D$2+M195*carot!$E$2+N195*carot!$F$2+spettri!AE195*chl!$D$2</f>
        <v>1098492.1720505962</v>
      </c>
      <c r="AB195" s="40">
        <v>0.15360978250000001</v>
      </c>
      <c r="AC195" s="88">
        <f>(G195-spettri!H195*chl!$B$2-spettri!I195*chl!$C$2-spettri!AE195*chl!$D$2)</f>
        <v>-583237.27168837562</v>
      </c>
      <c r="AE195" s="125">
        <v>78579.115179999993</v>
      </c>
      <c r="AF195">
        <f t="shared" si="27"/>
        <v>1393.57762</v>
      </c>
    </row>
    <row r="196" spans="1:32" x14ac:dyDescent="0.25">
      <c r="A196">
        <v>0.20705378625900001</v>
      </c>
      <c r="C196" s="85"/>
      <c r="D196" s="51">
        <v>369.40000000000401</v>
      </c>
      <c r="E196" s="85">
        <v>0.16514448645899998</v>
      </c>
      <c r="F196" s="40">
        <v>427.59999999999599</v>
      </c>
      <c r="G196" s="40">
        <v>207053.78625900001</v>
      </c>
      <c r="H196" s="86">
        <v>59685.603882754884</v>
      </c>
      <c r="I196" s="87">
        <v>44741.013050000001</v>
      </c>
      <c r="J196" s="26">
        <v>84851</v>
      </c>
      <c r="K196" s="27">
        <v>93908</v>
      </c>
      <c r="L196" s="28">
        <v>98037</v>
      </c>
      <c r="M196" s="29">
        <v>98239.043160000001</v>
      </c>
      <c r="N196" s="30">
        <v>101950.49126</v>
      </c>
      <c r="O196" s="86">
        <f t="shared" si="28"/>
        <v>692.79999999998097</v>
      </c>
      <c r="P196" s="51">
        <f t="shared" si="28"/>
        <v>189608.40075900001</v>
      </c>
      <c r="Q196" s="51">
        <f t="shared" si="28"/>
        <v>55519.464179756011</v>
      </c>
      <c r="R196" s="51">
        <f t="shared" si="28"/>
        <v>205.11255</v>
      </c>
      <c r="S196" s="28">
        <f t="shared" ref="S196:S259" si="32">F221</f>
        <v>437.59999999999502</v>
      </c>
      <c r="T196" s="40">
        <f t="shared" si="29"/>
        <v>131270</v>
      </c>
      <c r="U196" s="40">
        <f t="shared" si="29"/>
        <v>134960</v>
      </c>
      <c r="V196" s="40">
        <f t="shared" si="29"/>
        <v>112100</v>
      </c>
      <c r="W196" s="40">
        <f t="shared" si="29"/>
        <v>108818.6381</v>
      </c>
      <c r="X196" s="40">
        <f t="shared" si="30"/>
        <v>110752.98133</v>
      </c>
      <c r="Y196" s="40">
        <f t="shared" si="31"/>
        <v>-536893.05580548896</v>
      </c>
      <c r="Z196" s="40">
        <f>(AC196-J196*carot!$B$2-spettri!K196*carot!$C$2-spettri!L196*carot!$D$2)</f>
        <v>-880327.81062979985</v>
      </c>
      <c r="AA196" s="40">
        <f>spettri!H196*chl!$B$2+spettri!I196*chl!$C$2+spettri!J196*carot!$B$2+spettri!K196*carot!$C$2+spettri!L196*carot!$D$2+M196*carot!$E$2+N196*carot!$F$2+spettri!AE196*chl!$D$2</f>
        <v>1109827.9507562837</v>
      </c>
      <c r="AB196" s="40">
        <v>0.153848916325</v>
      </c>
      <c r="AC196" s="88">
        <f>(G196-spettri!H196*chl!$B$2-spettri!I196*chl!$C$2-spettri!AE196*chl!$D$2)</f>
        <v>-593182.6978664943</v>
      </c>
      <c r="AE196" s="125">
        <v>79487.302299999996</v>
      </c>
      <c r="AF196">
        <f t="shared" ref="AF196:AF259" si="33">AE859</f>
        <v>1297.19075</v>
      </c>
    </row>
    <row r="197" spans="1:32" x14ac:dyDescent="0.25">
      <c r="A197">
        <v>0.207318460659</v>
      </c>
      <c r="C197" s="85"/>
      <c r="D197" s="51">
        <v>369.50000000000398</v>
      </c>
      <c r="E197" s="85">
        <v>0.16555883930900001</v>
      </c>
      <c r="F197" s="40">
        <v>427.99999999999602</v>
      </c>
      <c r="G197" s="40">
        <v>207318.460659</v>
      </c>
      <c r="H197" s="86">
        <v>59802.00238178148</v>
      </c>
      <c r="I197" s="87">
        <v>45576.643689999997</v>
      </c>
      <c r="J197" s="26">
        <v>85917</v>
      </c>
      <c r="K197" s="27">
        <v>93904</v>
      </c>
      <c r="L197" s="28">
        <v>98065</v>
      </c>
      <c r="M197" s="29">
        <v>98831.11348</v>
      </c>
      <c r="N197" s="30">
        <v>102240.06372000001</v>
      </c>
      <c r="O197" s="86">
        <f t="shared" si="28"/>
        <v>693.19999999998004</v>
      </c>
      <c r="P197" s="51">
        <f t="shared" si="28"/>
        <v>194181.95455900001</v>
      </c>
      <c r="Q197" s="51">
        <f t="shared" si="28"/>
        <v>56872.538641674946</v>
      </c>
      <c r="R197" s="51">
        <f t="shared" si="28"/>
        <v>194.40386000000001</v>
      </c>
      <c r="S197" s="28">
        <f t="shared" si="32"/>
        <v>437.999999999995</v>
      </c>
      <c r="T197" s="40">
        <f t="shared" si="29"/>
        <v>132280</v>
      </c>
      <c r="U197" s="40">
        <f t="shared" si="29"/>
        <v>137150</v>
      </c>
      <c r="V197" s="40">
        <f t="shared" si="29"/>
        <v>113480</v>
      </c>
      <c r="W197" s="40">
        <f t="shared" si="29"/>
        <v>109384.81812</v>
      </c>
      <c r="X197" s="40">
        <f t="shared" si="30"/>
        <v>111537.13329</v>
      </c>
      <c r="Y197" s="40">
        <f t="shared" si="31"/>
        <v>-519323.8539658502</v>
      </c>
      <c r="Z197" s="40">
        <f>(AC197-J197*carot!$B$2-spettri!K197*carot!$C$2-spettri!L197*carot!$D$2)</f>
        <v>-891066.84231872961</v>
      </c>
      <c r="AA197" s="40">
        <f>spettri!H197*chl!$B$2+spettri!I197*chl!$C$2+spettri!J197*carot!$B$2+spettri!K197*carot!$C$2+spettri!L197*carot!$D$2+M197*carot!$E$2+N197*carot!$F$2+spettri!AE197*chl!$D$2</f>
        <v>1120966.9372743552</v>
      </c>
      <c r="AB197" s="40">
        <v>0.15408805014999999</v>
      </c>
      <c r="AC197" s="88">
        <f>(G197-spettri!H197*chl!$B$2-spettri!I197*chl!$C$2-spettri!AE197*chl!$D$2)</f>
        <v>-602833.21636928269</v>
      </c>
      <c r="AE197" s="125">
        <v>80372.832750000001</v>
      </c>
      <c r="AF197">
        <f t="shared" si="33"/>
        <v>1207.7160799999999</v>
      </c>
    </row>
    <row r="198" spans="1:32" x14ac:dyDescent="0.25">
      <c r="A198">
        <v>0.20761982175900001</v>
      </c>
      <c r="C198" s="85"/>
      <c r="D198" s="51">
        <v>369.60000000000502</v>
      </c>
      <c r="E198" s="85">
        <v>0.165973192159</v>
      </c>
      <c r="F198" s="40">
        <v>428.39999999999498</v>
      </c>
      <c r="G198" s="40">
        <v>207619.82175900001</v>
      </c>
      <c r="H198" s="86">
        <v>59933.225394883644</v>
      </c>
      <c r="I198" s="87">
        <v>46390.033210000001</v>
      </c>
      <c r="J198" s="26">
        <v>87193</v>
      </c>
      <c r="K198" s="27">
        <v>94074</v>
      </c>
      <c r="L198" s="28">
        <v>98119</v>
      </c>
      <c r="M198" s="29">
        <v>99359.820699999997</v>
      </c>
      <c r="N198" s="30">
        <v>102439.94559</v>
      </c>
      <c r="O198" s="86">
        <f t="shared" si="28"/>
        <v>693.59999999998001</v>
      </c>
      <c r="P198" s="51">
        <f t="shared" si="28"/>
        <v>198918.78035900003</v>
      </c>
      <c r="Q198" s="51">
        <f t="shared" si="28"/>
        <v>58193.825405591997</v>
      </c>
      <c r="R198" s="51">
        <f t="shared" si="28"/>
        <v>185.57802000000001</v>
      </c>
      <c r="S198" s="28">
        <f t="shared" si="32"/>
        <v>438.39999999999498</v>
      </c>
      <c r="T198" s="40">
        <f t="shared" si="29"/>
        <v>133090</v>
      </c>
      <c r="U198" s="40">
        <f t="shared" si="29"/>
        <v>139370</v>
      </c>
      <c r="V198" s="40">
        <f t="shared" si="29"/>
        <v>114910</v>
      </c>
      <c r="W198" s="40">
        <f t="shared" si="29"/>
        <v>109955.08609</v>
      </c>
      <c r="X198" s="40">
        <f t="shared" si="30"/>
        <v>112311.03489</v>
      </c>
      <c r="Y198" s="40">
        <f t="shared" si="31"/>
        <v>-501144.63581613114</v>
      </c>
      <c r="Z198" s="40">
        <f>(AC198-J198*carot!$B$2-spettri!K198*carot!$C$2-spettri!L198*carot!$D$2)</f>
        <v>-901677.35553107387</v>
      </c>
      <c r="AA198" s="40">
        <f>spettri!H198*chl!$B$2+spettri!I198*chl!$C$2+spettri!J198*carot!$B$2+spettri!K198*carot!$C$2+spettri!L198*carot!$D$2+M198*carot!$E$2+N198*carot!$F$2+spettri!AE198*chl!$D$2</f>
        <v>1131999.6143650115</v>
      </c>
      <c r="AB198" s="40">
        <v>0.154327183975</v>
      </c>
      <c r="AC198" s="88">
        <f>(G198-spettri!H198*chl!$B$2-spettri!I198*chl!$C$2-spettri!AE198*chl!$D$2)</f>
        <v>-612095.67455126857</v>
      </c>
      <c r="AE198" s="125">
        <v>81224.378190000003</v>
      </c>
      <c r="AF198">
        <f t="shared" si="33"/>
        <v>1124.7696000000001</v>
      </c>
    </row>
    <row r="199" spans="1:32" x14ac:dyDescent="0.25">
      <c r="A199">
        <v>0.208039945059</v>
      </c>
      <c r="C199" s="85"/>
      <c r="D199" s="51">
        <v>369.70000000000402</v>
      </c>
      <c r="E199" s="85">
        <v>0.16626341463400002</v>
      </c>
      <c r="F199" s="40">
        <v>428.79999999999598</v>
      </c>
      <c r="G199" s="40">
        <v>208039.94505899999</v>
      </c>
      <c r="H199" s="86">
        <v>60048.235935533208</v>
      </c>
      <c r="I199" s="87">
        <v>47177.298239999996</v>
      </c>
      <c r="J199" s="26">
        <v>88580</v>
      </c>
      <c r="K199" s="27">
        <v>94378</v>
      </c>
      <c r="L199" s="28">
        <v>98101</v>
      </c>
      <c r="M199" s="29">
        <v>99890.571890000007</v>
      </c>
      <c r="N199" s="30">
        <v>102644.95263</v>
      </c>
      <c r="O199" s="86">
        <f t="shared" si="28"/>
        <v>693.99999999997999</v>
      </c>
      <c r="P199" s="51">
        <f t="shared" si="28"/>
        <v>203607.326459</v>
      </c>
      <c r="Q199" s="51">
        <f t="shared" si="28"/>
        <v>59536.289418057495</v>
      </c>
      <c r="R199" s="51">
        <f t="shared" si="28"/>
        <v>181.81233</v>
      </c>
      <c r="S199" s="28">
        <f t="shared" si="32"/>
        <v>438.79999999999501</v>
      </c>
      <c r="T199" s="40">
        <f t="shared" si="29"/>
        <v>133740</v>
      </c>
      <c r="U199" s="40">
        <f t="shared" si="29"/>
        <v>141400</v>
      </c>
      <c r="V199" s="40">
        <f t="shared" si="29"/>
        <v>116390</v>
      </c>
      <c r="W199" s="40">
        <f t="shared" si="29"/>
        <v>110597.57437</v>
      </c>
      <c r="X199" s="40">
        <f t="shared" si="30"/>
        <v>113156.68896</v>
      </c>
      <c r="Y199" s="40">
        <f t="shared" si="31"/>
        <v>-482537.49457433209</v>
      </c>
      <c r="Z199" s="40">
        <f>(AC199-J199*carot!$B$2-spettri!K199*carot!$C$2-spettri!L199*carot!$D$2)</f>
        <v>-911656.14540629275</v>
      </c>
      <c r="AA199" s="40">
        <f>spettri!H199*chl!$B$2+spettri!I199*chl!$C$2+spettri!J199*carot!$B$2+spettri!K199*carot!$C$2+spettri!L199*carot!$D$2+M199*carot!$E$2+N199*carot!$F$2+spettri!AE199*chl!$D$2</f>
        <v>1142519.7973393151</v>
      </c>
      <c r="AB199" s="40">
        <v>0.15456631779999999</v>
      </c>
      <c r="AC199" s="88">
        <f>(G199-spettri!H199*chl!$B$2-spettri!I199*chl!$C$2-spettri!AE199*chl!$D$2)</f>
        <v>-620766.83139801386</v>
      </c>
      <c r="AE199" s="125">
        <v>82028.88222</v>
      </c>
      <c r="AF199">
        <f t="shared" si="33"/>
        <v>1047.39129</v>
      </c>
    </row>
    <row r="200" spans="1:32" x14ac:dyDescent="0.25">
      <c r="A200">
        <v>0.20823672985900002</v>
      </c>
      <c r="C200" s="85"/>
      <c r="D200" s="51">
        <v>369.80000000000501</v>
      </c>
      <c r="E200" s="85">
        <v>0.16655363710900001</v>
      </c>
      <c r="F200" s="40">
        <v>429.19999999999499</v>
      </c>
      <c r="G200" s="40">
        <v>208236.72985900001</v>
      </c>
      <c r="H200" s="86">
        <v>60153.343106151231</v>
      </c>
      <c r="I200" s="87">
        <v>47938.321109999997</v>
      </c>
      <c r="J200" s="26">
        <v>90184</v>
      </c>
      <c r="K200" s="27">
        <v>94797</v>
      </c>
      <c r="L200" s="28">
        <v>98146</v>
      </c>
      <c r="M200" s="29">
        <v>100397.47675</v>
      </c>
      <c r="N200" s="30">
        <v>102880.71073999999</v>
      </c>
      <c r="O200" s="86">
        <f t="shared" si="28"/>
        <v>694.39999999997997</v>
      </c>
      <c r="P200" s="51">
        <f t="shared" si="28"/>
        <v>207982.65015900001</v>
      </c>
      <c r="Q200" s="51">
        <f t="shared" si="28"/>
        <v>60862.087041207851</v>
      </c>
      <c r="R200" s="51">
        <f t="shared" si="28"/>
        <v>180.51786999999999</v>
      </c>
      <c r="S200" s="28">
        <f t="shared" si="32"/>
        <v>439.19999999999499</v>
      </c>
      <c r="T200" s="40">
        <f t="shared" si="29"/>
        <v>134200</v>
      </c>
      <c r="U200" s="40">
        <f t="shared" si="29"/>
        <v>143310</v>
      </c>
      <c r="V200" s="40">
        <f t="shared" si="29"/>
        <v>117900</v>
      </c>
      <c r="W200" s="40">
        <f t="shared" si="29"/>
        <v>111296.61252</v>
      </c>
      <c r="X200" s="40">
        <f t="shared" si="30"/>
        <v>114076.65807999999</v>
      </c>
      <c r="Y200" s="40">
        <f t="shared" si="31"/>
        <v>-463668.80848855537</v>
      </c>
      <c r="Z200" s="40">
        <f>(AC200-J200*carot!$B$2-spettri!K200*carot!$C$2-spettri!L200*carot!$D$2)</f>
        <v>-921624.54679211834</v>
      </c>
      <c r="AA200" s="40">
        <f>spettri!H200*chl!$B$2+spettri!I200*chl!$C$2+spettri!J200*carot!$B$2+spettri!K200*carot!$C$2+spettri!L200*carot!$D$2+M200*carot!$E$2+N200*carot!$F$2+spettri!AE200*chl!$D$2</f>
        <v>1152800.8047454897</v>
      </c>
      <c r="AB200" s="40">
        <v>0.15473422407499998</v>
      </c>
      <c r="AC200" s="88">
        <f>(G200-spettri!H200*chl!$B$2-spettri!I200*chl!$C$2-spettri!AE200*chl!$D$2)</f>
        <v>-629085.24140748999</v>
      </c>
      <c r="AE200" s="125">
        <v>82774.056479999999</v>
      </c>
      <c r="AF200">
        <f t="shared" si="33"/>
        <v>976.54116999999997</v>
      </c>
    </row>
    <row r="201" spans="1:32" x14ac:dyDescent="0.25">
      <c r="A201">
        <v>0.20853570675900002</v>
      </c>
      <c r="C201" s="85"/>
      <c r="D201" s="51">
        <v>369.90000000000498</v>
      </c>
      <c r="E201" s="85">
        <v>0.166843859584</v>
      </c>
      <c r="F201" s="40">
        <v>429.59999999999502</v>
      </c>
      <c r="G201" s="40">
        <v>208535.70675900002</v>
      </c>
      <c r="H201" s="86">
        <v>60261.682288876276</v>
      </c>
      <c r="I201" s="87">
        <v>48671.689659999996</v>
      </c>
      <c r="J201" s="26">
        <v>91905</v>
      </c>
      <c r="K201" s="27">
        <v>95397</v>
      </c>
      <c r="L201" s="28">
        <v>98209</v>
      </c>
      <c r="M201" s="29">
        <v>100840.33717</v>
      </c>
      <c r="N201" s="30">
        <v>103060.0919</v>
      </c>
      <c r="O201" s="86">
        <f t="shared" si="28"/>
        <v>694.79999999997995</v>
      </c>
      <c r="P201" s="51">
        <f t="shared" si="28"/>
        <v>212736.79105900001</v>
      </c>
      <c r="Q201" s="51">
        <f t="shared" si="28"/>
        <v>62138.156097879772</v>
      </c>
      <c r="R201" s="51">
        <f t="shared" si="28"/>
        <v>178.16432</v>
      </c>
      <c r="S201" s="28">
        <f t="shared" si="32"/>
        <v>439.59999999999502</v>
      </c>
      <c r="T201" s="40">
        <f t="shared" si="29"/>
        <v>134490</v>
      </c>
      <c r="U201" s="40">
        <f t="shared" si="29"/>
        <v>145120</v>
      </c>
      <c r="V201" s="40">
        <f t="shared" si="29"/>
        <v>119450</v>
      </c>
      <c r="W201" s="40">
        <f t="shared" si="29"/>
        <v>111986.79346</v>
      </c>
      <c r="X201" s="40">
        <f t="shared" si="30"/>
        <v>115006.87755</v>
      </c>
      <c r="Y201" s="40">
        <f t="shared" si="31"/>
        <v>-444358.08741541358</v>
      </c>
      <c r="Z201" s="40">
        <f>(AC201-J201*carot!$B$2-spettri!K201*carot!$C$2-spettri!L201*carot!$D$2)</f>
        <v>-930952.34593690431</v>
      </c>
      <c r="AA201" s="40">
        <f>spettri!H201*chl!$B$2+spettri!I201*chl!$C$2+spettri!J201*carot!$B$2+spettri!K201*carot!$C$2+spettri!L201*carot!$D$2+M201*carot!$E$2+N201*carot!$F$2+spettri!AE201*chl!$D$2</f>
        <v>1162528.7686823956</v>
      </c>
      <c r="AB201" s="40">
        <v>0.15490213035</v>
      </c>
      <c r="AC201" s="88">
        <f>(G201-spettri!H201*chl!$B$2-spettri!I201*chl!$C$2-spettri!AE201*chl!$D$2)</f>
        <v>-636609.92584597296</v>
      </c>
      <c r="AE201" s="125">
        <v>83446.652570000006</v>
      </c>
      <c r="AF201">
        <f t="shared" si="33"/>
        <v>912.60325999999998</v>
      </c>
    </row>
    <row r="202" spans="1:32" x14ac:dyDescent="0.25">
      <c r="A202">
        <v>0.208694761659</v>
      </c>
      <c r="C202" s="85"/>
      <c r="D202" s="51">
        <v>370.00000000000398</v>
      </c>
      <c r="E202" s="85">
        <v>0.16713408205900002</v>
      </c>
      <c r="F202" s="40">
        <v>429.99999999999602</v>
      </c>
      <c r="G202" s="40">
        <v>208694.76165900001</v>
      </c>
      <c r="H202" s="86">
        <v>60352.159175234468</v>
      </c>
      <c r="I202" s="87">
        <v>49371.167000000001</v>
      </c>
      <c r="J202" s="26">
        <v>93761</v>
      </c>
      <c r="K202" s="27">
        <v>96217</v>
      </c>
      <c r="L202" s="28">
        <v>98291</v>
      </c>
      <c r="M202" s="29">
        <v>101300.91202</v>
      </c>
      <c r="N202" s="30">
        <v>103254.8486</v>
      </c>
      <c r="O202" s="86">
        <f t="shared" si="28"/>
        <v>695.19999999998004</v>
      </c>
      <c r="P202" s="51">
        <f t="shared" si="28"/>
        <v>217227.55405900002</v>
      </c>
      <c r="Q202" s="51">
        <f t="shared" si="28"/>
        <v>63362.266253202193</v>
      </c>
      <c r="R202" s="51">
        <f t="shared" si="28"/>
        <v>173.57488000000001</v>
      </c>
      <c r="S202" s="28">
        <f t="shared" si="32"/>
        <v>439.999999999995</v>
      </c>
      <c r="T202" s="40">
        <f t="shared" si="29"/>
        <v>134580</v>
      </c>
      <c r="U202" s="40">
        <f t="shared" si="29"/>
        <v>146650</v>
      </c>
      <c r="V202" s="40">
        <f t="shared" si="29"/>
        <v>121050</v>
      </c>
      <c r="W202" s="40">
        <f t="shared" si="29"/>
        <v>112730.11766</v>
      </c>
      <c r="X202" s="40">
        <f t="shared" si="30"/>
        <v>115931.97185</v>
      </c>
      <c r="Y202" s="40">
        <f t="shared" si="31"/>
        <v>-424956.06963991554</v>
      </c>
      <c r="Z202" s="40">
        <f>(AC202-J202*carot!$B$2-spettri!K202*carot!$C$2-spettri!L202*carot!$D$2)</f>
        <v>-939786.45205589512</v>
      </c>
      <c r="AA202" s="40">
        <f>spettri!H202*chl!$B$2+spettri!I202*chl!$C$2+spettri!J202*carot!$B$2+spettri!K202*carot!$C$2+spettri!L202*carot!$D$2+M202*carot!$E$2+N202*carot!$F$2+spettri!AE202*chl!$D$2</f>
        <v>1171627.1651122069</v>
      </c>
      <c r="AB202" s="40">
        <v>0.15507003662500002</v>
      </c>
      <c r="AC202" s="88">
        <f>(G202-spettri!H202*chl!$B$2-spettri!I202*chl!$C$2-spettri!AE202*chl!$D$2)</f>
        <v>-643467.75236068305</v>
      </c>
      <c r="AE202" s="125">
        <v>84035.150150000001</v>
      </c>
      <c r="AF202">
        <f t="shared" si="33"/>
        <v>855.00153999999998</v>
      </c>
    </row>
    <row r="203" spans="1:32" x14ac:dyDescent="0.25">
      <c r="A203">
        <v>0.20900010135900002</v>
      </c>
      <c r="C203" s="85"/>
      <c r="D203" s="51">
        <v>370.10000000000502</v>
      </c>
      <c r="E203" s="85">
        <v>0.16751640858400002</v>
      </c>
      <c r="F203" s="40">
        <v>430.39999999999498</v>
      </c>
      <c r="G203" s="40">
        <v>209000.10135900002</v>
      </c>
      <c r="H203" s="86">
        <v>60428.110520618648</v>
      </c>
      <c r="I203" s="87">
        <v>50032.045980000003</v>
      </c>
      <c r="J203" s="26">
        <v>95686</v>
      </c>
      <c r="K203" s="27">
        <v>97163</v>
      </c>
      <c r="L203" s="28">
        <v>98426</v>
      </c>
      <c r="M203" s="29">
        <v>101696.07978</v>
      </c>
      <c r="N203" s="30">
        <v>103431.66717</v>
      </c>
      <c r="O203" s="86">
        <f t="shared" si="28"/>
        <v>695.59999999998001</v>
      </c>
      <c r="P203" s="51">
        <f t="shared" si="28"/>
        <v>221496.81125900001</v>
      </c>
      <c r="Q203" s="51">
        <f t="shared" si="28"/>
        <v>64584.816045511034</v>
      </c>
      <c r="R203" s="51">
        <f t="shared" si="28"/>
        <v>168.75008</v>
      </c>
      <c r="S203" s="28">
        <f t="shared" si="32"/>
        <v>440.39999999999498</v>
      </c>
      <c r="T203" s="40">
        <f t="shared" si="29"/>
        <v>134530</v>
      </c>
      <c r="U203" s="40">
        <f t="shared" si="29"/>
        <v>148020</v>
      </c>
      <c r="V203" s="40">
        <f t="shared" si="29"/>
        <v>122550</v>
      </c>
      <c r="W203" s="40">
        <f t="shared" si="29"/>
        <v>113522.49716</v>
      </c>
      <c r="X203" s="40">
        <f t="shared" si="30"/>
        <v>116828.87768000001</v>
      </c>
      <c r="Y203" s="40">
        <f t="shared" si="31"/>
        <v>-406200.78828344168</v>
      </c>
      <c r="Z203" s="40">
        <f>(AC203-J203*carot!$B$2-spettri!K203*carot!$C$2-spettri!L203*carot!$D$2)</f>
        <v>-947664.5150544144</v>
      </c>
      <c r="AA203" s="40">
        <f>spettri!H203*chl!$B$2+spettri!I203*chl!$C$2+spettri!J203*carot!$B$2+spettri!K203*carot!$C$2+spettri!L203*carot!$D$2+M203*carot!$E$2+N203*carot!$F$2+spettri!AE203*chl!$D$2</f>
        <v>1179900.8585453737</v>
      </c>
      <c r="AB203" s="40">
        <v>0.15523794290000001</v>
      </c>
      <c r="AC203" s="88">
        <f>(G203-spettri!H203*chl!$B$2-spettri!I203*chl!$C$2-spettri!AE203*chl!$D$2)</f>
        <v>-649190.8568503703</v>
      </c>
      <c r="AE203" s="125">
        <v>84519.580619999993</v>
      </c>
      <c r="AF203">
        <f t="shared" si="33"/>
        <v>802.96798999999999</v>
      </c>
    </row>
    <row r="204" spans="1:32" x14ac:dyDescent="0.25">
      <c r="A204">
        <v>0.208743816359</v>
      </c>
      <c r="C204" s="85"/>
      <c r="D204" s="51">
        <v>370.20000000000499</v>
      </c>
      <c r="E204" s="85">
        <v>0.167898735109</v>
      </c>
      <c r="F204" s="40">
        <v>430.79999999999501</v>
      </c>
      <c r="G204" s="40">
        <v>208743.81635899999</v>
      </c>
      <c r="H204" s="86">
        <v>60505.929934386484</v>
      </c>
      <c r="I204" s="87">
        <v>50654.444300000003</v>
      </c>
      <c r="J204" s="26">
        <v>97784</v>
      </c>
      <c r="K204" s="27">
        <v>98262</v>
      </c>
      <c r="L204" s="28">
        <v>98607</v>
      </c>
      <c r="M204" s="29">
        <v>102147.1161</v>
      </c>
      <c r="N204" s="30">
        <v>103636.67422</v>
      </c>
      <c r="O204" s="86">
        <f t="shared" si="28"/>
        <v>695.99999999997999</v>
      </c>
      <c r="P204" s="51">
        <f t="shared" si="28"/>
        <v>225515.16265900002</v>
      </c>
      <c r="Q204" s="51">
        <f t="shared" si="28"/>
        <v>65733.437504580274</v>
      </c>
      <c r="R204" s="51">
        <f t="shared" si="28"/>
        <v>161.21870000000001</v>
      </c>
      <c r="S204" s="28">
        <f t="shared" si="32"/>
        <v>440.79999999999501</v>
      </c>
      <c r="T204" s="40">
        <f t="shared" si="29"/>
        <v>134250</v>
      </c>
      <c r="U204" s="40">
        <f t="shared" si="29"/>
        <v>149260</v>
      </c>
      <c r="V204" s="40">
        <f t="shared" si="29"/>
        <v>124140</v>
      </c>
      <c r="W204" s="40">
        <f t="shared" si="29"/>
        <v>114327.14049000001</v>
      </c>
      <c r="X204" s="40">
        <f t="shared" si="30"/>
        <v>117838.53739</v>
      </c>
      <c r="Y204" s="40">
        <f t="shared" si="31"/>
        <v>-387182.46448361472</v>
      </c>
      <c r="Z204" s="40">
        <f>(AC204-J204*carot!$B$2-spettri!K204*carot!$C$2-spettri!L204*carot!$D$2)</f>
        <v>-955323.11063142493</v>
      </c>
      <c r="AA204" s="40">
        <f>spettri!H204*chl!$B$2+spettri!I204*chl!$C$2+spettri!J204*carot!$B$2+spettri!K204*carot!$C$2+spettri!L204*carot!$D$2+M204*carot!$E$2+N204*carot!$F$2+spettri!AE204*chl!$D$2</f>
        <v>1187406.2251021673</v>
      </c>
      <c r="AB204" s="40">
        <v>0.15545819325000002</v>
      </c>
      <c r="AC204" s="88">
        <f>(G204-spettri!H204*chl!$B$2-spettri!I204*chl!$C$2-spettri!AE204*chl!$D$2)</f>
        <v>-654429.44944273599</v>
      </c>
      <c r="AE204" s="125">
        <v>84893.031770000001</v>
      </c>
      <c r="AF204">
        <f t="shared" si="33"/>
        <v>755.15855999999997</v>
      </c>
    </row>
    <row r="205" spans="1:32" x14ac:dyDescent="0.25">
      <c r="A205">
        <v>0.209018414959</v>
      </c>
      <c r="C205" s="85"/>
      <c r="D205" s="51">
        <v>370.30000000000501</v>
      </c>
      <c r="E205" s="85">
        <v>0.168281061634</v>
      </c>
      <c r="F205" s="40">
        <v>431.19999999999499</v>
      </c>
      <c r="G205" s="40">
        <v>209018.41495900002</v>
      </c>
      <c r="H205" s="86">
        <v>60567.523786452301</v>
      </c>
      <c r="I205" s="87">
        <v>51235.537680000001</v>
      </c>
      <c r="J205" s="26">
        <v>99972</v>
      </c>
      <c r="K205" s="27">
        <v>99489</v>
      </c>
      <c r="L205" s="28">
        <v>98888</v>
      </c>
      <c r="M205" s="29">
        <v>102519.11885</v>
      </c>
      <c r="N205" s="30">
        <v>103790.42951</v>
      </c>
      <c r="O205" s="86">
        <f t="shared" si="28"/>
        <v>696.39999999997997</v>
      </c>
      <c r="P205" s="51">
        <f t="shared" si="28"/>
        <v>229615.06815900002</v>
      </c>
      <c r="Q205" s="51">
        <f t="shared" si="28"/>
        <v>66824.506767907966</v>
      </c>
      <c r="R205" s="51">
        <f t="shared" si="28"/>
        <v>151.33375000000001</v>
      </c>
      <c r="S205" s="28">
        <f t="shared" si="32"/>
        <v>441.19999999999499</v>
      </c>
      <c r="T205" s="40">
        <f t="shared" si="29"/>
        <v>133870</v>
      </c>
      <c r="U205" s="40">
        <f t="shared" si="29"/>
        <v>150390</v>
      </c>
      <c r="V205" s="40">
        <f t="shared" si="29"/>
        <v>125740</v>
      </c>
      <c r="W205" s="40">
        <f t="shared" si="29"/>
        <v>115153.58618</v>
      </c>
      <c r="X205" s="40">
        <f t="shared" si="30"/>
        <v>118845.63451</v>
      </c>
      <c r="Y205" s="40">
        <f t="shared" si="31"/>
        <v>-368510.79723816831</v>
      </c>
      <c r="Z205" s="40">
        <f>(AC205-J205*carot!$B$2-spettri!K205*carot!$C$2-spettri!L205*carot!$D$2)</f>
        <v>-961573.6830165342</v>
      </c>
      <c r="AA205" s="40">
        <f>spettri!H205*chl!$B$2+spettri!I205*chl!$C$2+spettri!J205*carot!$B$2+spettri!K205*carot!$C$2+spettri!L205*carot!$D$2+M205*carot!$E$2+N205*carot!$F$2+spettri!AE205*chl!$D$2</f>
        <v>1194016.3939160174</v>
      </c>
      <c r="AB205" s="40">
        <v>0.15567844359999999</v>
      </c>
      <c r="AC205" s="88">
        <f>(G205-spettri!H205*chl!$B$2-spettri!I205*chl!$C$2-spettri!AE205*chl!$D$2)</f>
        <v>-657963.32312512165</v>
      </c>
      <c r="AE205" s="125">
        <v>85141.295190000004</v>
      </c>
      <c r="AF205">
        <f t="shared" si="33"/>
        <v>709.46118999999999</v>
      </c>
    </row>
    <row r="206" spans="1:32" x14ac:dyDescent="0.25">
      <c r="A206">
        <v>0.209218790859</v>
      </c>
      <c r="C206" s="85"/>
      <c r="D206" s="51">
        <v>370.40000000000498</v>
      </c>
      <c r="E206" s="85">
        <v>0.16866338815900001</v>
      </c>
      <c r="F206" s="40">
        <v>431.59999999999502</v>
      </c>
      <c r="G206" s="40">
        <v>209218.790859</v>
      </c>
      <c r="H206" s="86">
        <v>60604.269725078659</v>
      </c>
      <c r="I206" s="87">
        <v>51775.326119999998</v>
      </c>
      <c r="J206" s="26">
        <v>102190</v>
      </c>
      <c r="K206" s="27">
        <v>100960</v>
      </c>
      <c r="L206" s="28">
        <v>99168</v>
      </c>
      <c r="M206" s="29">
        <v>102872.04455000001</v>
      </c>
      <c r="N206" s="30">
        <v>104080.00195999999</v>
      </c>
      <c r="O206" s="86">
        <f t="shared" si="28"/>
        <v>696.79999999997995</v>
      </c>
      <c r="P206" s="51">
        <f t="shared" si="28"/>
        <v>233346.94475900001</v>
      </c>
      <c r="Q206" s="51">
        <f t="shared" si="28"/>
        <v>67878.817007021251</v>
      </c>
      <c r="R206" s="51">
        <f t="shared" si="28"/>
        <v>141.68416999999999</v>
      </c>
      <c r="S206" s="28">
        <f t="shared" si="32"/>
        <v>441.59999999999502</v>
      </c>
      <c r="T206" s="40">
        <f t="shared" si="29"/>
        <v>133220</v>
      </c>
      <c r="U206" s="40">
        <f t="shared" si="29"/>
        <v>151220</v>
      </c>
      <c r="V206" s="40">
        <f t="shared" si="29"/>
        <v>127390</v>
      </c>
      <c r="W206" s="40">
        <f t="shared" si="29"/>
        <v>116065.19734</v>
      </c>
      <c r="X206" s="40">
        <f t="shared" si="30"/>
        <v>119862.98198</v>
      </c>
      <c r="Y206" s="40">
        <f t="shared" si="31"/>
        <v>-350563.9684514734</v>
      </c>
      <c r="Z206" s="40">
        <f>(AC206-J206*carot!$B$2-spettri!K206*carot!$C$2-spettri!L206*carot!$D$2)</f>
        <v>-966672.85885545274</v>
      </c>
      <c r="AA206" s="40">
        <f>spettri!H206*chl!$B$2+spettri!I206*chl!$C$2+spettri!J206*carot!$B$2+spettri!K206*carot!$C$2+spettri!L206*carot!$D$2+M206*carot!$E$2+N206*carot!$F$2+spettri!AE206*chl!$D$2</f>
        <v>1199396.5846238867</v>
      </c>
      <c r="AB206" s="40">
        <v>0.15589869395</v>
      </c>
      <c r="AC206" s="88">
        <f>(G206-spettri!H206*chl!$B$2-spettri!I206*chl!$C$2-spettri!AE206*chl!$D$2)</f>
        <v>-660315.34874715842</v>
      </c>
      <c r="AE206" s="125">
        <v>85254.578569999998</v>
      </c>
      <c r="AF206">
        <f t="shared" si="33"/>
        <v>665.29988000000003</v>
      </c>
    </row>
    <row r="207" spans="1:32" x14ac:dyDescent="0.25">
      <c r="A207">
        <v>0.20897633405900001</v>
      </c>
      <c r="C207" s="85"/>
      <c r="D207" s="51">
        <v>370.500000000005</v>
      </c>
      <c r="E207" s="85">
        <v>0.169061137409</v>
      </c>
      <c r="F207" s="40">
        <v>431.999999999995</v>
      </c>
      <c r="G207" s="40">
        <v>208976.33405900002</v>
      </c>
      <c r="H207" s="86">
        <v>60657.038266984091</v>
      </c>
      <c r="I207" s="87">
        <v>52275.221769999996</v>
      </c>
      <c r="J207" s="26">
        <v>104430</v>
      </c>
      <c r="K207" s="27">
        <v>102570</v>
      </c>
      <c r="L207" s="28">
        <v>99485</v>
      </c>
      <c r="M207" s="29">
        <v>103238.59672</v>
      </c>
      <c r="N207" s="30">
        <v>104302.94712</v>
      </c>
      <c r="O207" s="86">
        <f t="shared" si="28"/>
        <v>697.19999999998004</v>
      </c>
      <c r="P207" s="51">
        <f t="shared" si="28"/>
        <v>236984.03505900002</v>
      </c>
      <c r="Q207" s="51">
        <f t="shared" si="28"/>
        <v>68905.774021069388</v>
      </c>
      <c r="R207" s="51">
        <f t="shared" si="28"/>
        <v>132.26993999999999</v>
      </c>
      <c r="S207" s="28">
        <f t="shared" si="32"/>
        <v>441.999999999995</v>
      </c>
      <c r="T207" s="40">
        <f t="shared" si="29"/>
        <v>132430</v>
      </c>
      <c r="U207" s="40">
        <f t="shared" si="29"/>
        <v>151920</v>
      </c>
      <c r="V207" s="40">
        <f t="shared" si="29"/>
        <v>128840</v>
      </c>
      <c r="W207" s="40">
        <f t="shared" si="29"/>
        <v>116982.25908</v>
      </c>
      <c r="X207" s="40">
        <f t="shared" si="30"/>
        <v>120854.70355999999</v>
      </c>
      <c r="Y207" s="40">
        <f t="shared" si="31"/>
        <v>-332980.3950625963</v>
      </c>
      <c r="Z207" s="40">
        <f>(AC207-J207*carot!$B$2-spettri!K207*carot!$C$2-spettri!L207*carot!$D$2)</f>
        <v>-970966.4197250274</v>
      </c>
      <c r="AA207" s="40">
        <f>spettri!H207*chl!$B$2+spettri!I207*chl!$C$2+spettri!J207*carot!$B$2+spettri!K207*carot!$C$2+spettri!L207*carot!$D$2+M207*carot!$E$2+N207*carot!$F$2+spettri!AE207*chl!$D$2</f>
        <v>1203531.4411349965</v>
      </c>
      <c r="AB207" s="40">
        <v>0.15611894430000001</v>
      </c>
      <c r="AC207" s="88">
        <f>(G207-spettri!H207*chl!$B$2-spettri!I207*chl!$C$2-spettri!AE207*chl!$D$2)</f>
        <v>-661761.57755174884</v>
      </c>
      <c r="AE207" s="125">
        <v>85221.361579999997</v>
      </c>
      <c r="AF207">
        <f t="shared" si="33"/>
        <v>623.82664</v>
      </c>
    </row>
    <row r="208" spans="1:32" x14ac:dyDescent="0.25">
      <c r="A208">
        <v>0.20872521965900001</v>
      </c>
      <c r="C208" s="85"/>
      <c r="D208" s="51">
        <v>370.60000000000502</v>
      </c>
      <c r="E208" s="85">
        <v>0.169458886659</v>
      </c>
      <c r="F208" s="40">
        <v>432.39999999999498</v>
      </c>
      <c r="G208" s="40">
        <v>208725.21965900002</v>
      </c>
      <c r="H208" s="86">
        <v>60682.772203614732</v>
      </c>
      <c r="I208" s="87">
        <v>52737.342810000002</v>
      </c>
      <c r="J208" s="26">
        <v>106770</v>
      </c>
      <c r="K208" s="27">
        <v>104350</v>
      </c>
      <c r="L208" s="28">
        <v>99937</v>
      </c>
      <c r="M208" s="29">
        <v>103580.62123</v>
      </c>
      <c r="N208" s="30">
        <v>104551.51817</v>
      </c>
      <c r="O208" s="86">
        <f t="shared" si="28"/>
        <v>697.59999999998001</v>
      </c>
      <c r="P208" s="51">
        <f t="shared" si="28"/>
        <v>240553.31025900002</v>
      </c>
      <c r="Q208" s="51">
        <f t="shared" si="28"/>
        <v>69837.797854304707</v>
      </c>
      <c r="R208" s="51">
        <f t="shared" si="28"/>
        <v>126.73908</v>
      </c>
      <c r="S208" s="28">
        <f t="shared" si="32"/>
        <v>442.39999999999498</v>
      </c>
      <c r="T208" s="40">
        <f t="shared" si="29"/>
        <v>131520</v>
      </c>
      <c r="U208" s="40">
        <f t="shared" si="29"/>
        <v>152600</v>
      </c>
      <c r="V208" s="40">
        <f t="shared" si="29"/>
        <v>130340</v>
      </c>
      <c r="W208" s="40">
        <f t="shared" si="29"/>
        <v>117953.82673</v>
      </c>
      <c r="X208" s="40">
        <f t="shared" si="30"/>
        <v>121948.92868</v>
      </c>
      <c r="Y208" s="40">
        <f t="shared" si="31"/>
        <v>-316294.88266720466</v>
      </c>
      <c r="Z208" s="40">
        <f>(AC208-J208*carot!$B$2-spettri!K208*carot!$C$2-spettri!L208*carot!$D$2)</f>
        <v>-974288.27150659123</v>
      </c>
      <c r="AA208" s="40">
        <f>spettri!H208*chl!$B$2+spettri!I208*chl!$C$2+spettri!J208*carot!$B$2+spettri!K208*carot!$C$2+spettri!L208*carot!$D$2+M208*carot!$E$2+N208*carot!$F$2+spettri!AE208*chl!$D$2</f>
        <v>1206680.3267042448</v>
      </c>
      <c r="AB208" s="40">
        <v>0.15629220755000001</v>
      </c>
      <c r="AC208" s="88">
        <f>(G208-spettri!H208*chl!$B$2-spettri!I208*chl!$C$2-spettri!AE208*chl!$D$2)</f>
        <v>-661856.38003131957</v>
      </c>
      <c r="AE208" s="125">
        <v>85039.532149999999</v>
      </c>
      <c r="AF208">
        <f t="shared" si="33"/>
        <v>585.42548999999997</v>
      </c>
    </row>
    <row r="209" spans="1:32" x14ac:dyDescent="0.25">
      <c r="A209">
        <v>0.208685835959</v>
      </c>
      <c r="C209" s="85"/>
      <c r="D209" s="51">
        <v>370.70000000000499</v>
      </c>
      <c r="E209" s="85">
        <v>0.16985663590900002</v>
      </c>
      <c r="F209" s="40">
        <v>432.79999999999501</v>
      </c>
      <c r="G209" s="40">
        <v>208685.83595900002</v>
      </c>
      <c r="H209" s="86">
        <v>60698.229589306109</v>
      </c>
      <c r="I209" s="87">
        <v>53164.042809999999</v>
      </c>
      <c r="J209" s="26">
        <v>109070</v>
      </c>
      <c r="K209" s="27">
        <v>106220</v>
      </c>
      <c r="L209" s="28">
        <v>100410</v>
      </c>
      <c r="M209" s="29">
        <v>103933.54693</v>
      </c>
      <c r="N209" s="30">
        <v>104774.46333</v>
      </c>
      <c r="O209" s="86">
        <f t="shared" si="28"/>
        <v>697.99999999997999</v>
      </c>
      <c r="P209" s="51">
        <f t="shared" si="28"/>
        <v>243926.873559</v>
      </c>
      <c r="Q209" s="51">
        <f t="shared" si="28"/>
        <v>70714.259775327577</v>
      </c>
      <c r="R209" s="51">
        <f t="shared" ref="R209:R272" si="34">I872</f>
        <v>123.91481</v>
      </c>
      <c r="S209" s="28">
        <f t="shared" si="32"/>
        <v>442.79999999999501</v>
      </c>
      <c r="T209" s="40">
        <f t="shared" si="29"/>
        <v>130400</v>
      </c>
      <c r="U209" s="40">
        <f t="shared" si="29"/>
        <v>152880</v>
      </c>
      <c r="V209" s="40">
        <f t="shared" si="29"/>
        <v>131850</v>
      </c>
      <c r="W209" s="40">
        <f t="shared" si="29"/>
        <v>118954.00997</v>
      </c>
      <c r="X209" s="40">
        <f t="shared" si="30"/>
        <v>123040.5912</v>
      </c>
      <c r="Y209" s="40">
        <f t="shared" si="31"/>
        <v>-300750.34052823007</v>
      </c>
      <c r="Z209" s="40">
        <f>(AC209-J209*carot!$B$2-spettri!K209*carot!$C$2-spettri!L209*carot!$D$2)</f>
        <v>-976011.26651306625</v>
      </c>
      <c r="AA209" s="40">
        <f>spettri!H209*chl!$B$2+spettri!I209*chl!$C$2+spettri!J209*carot!$B$2+spettri!K209*carot!$C$2+spettri!L209*carot!$D$2+M209*carot!$E$2+N209*carot!$F$2+spettri!AE209*chl!$D$2</f>
        <v>1208444.5769796704</v>
      </c>
      <c r="AB209" s="40">
        <v>0.15646547080000001</v>
      </c>
      <c r="AC209" s="88">
        <f>(G209-spettri!H209*chl!$B$2-spettri!I209*chl!$C$2-spettri!AE209*chl!$D$2)</f>
        <v>-660346.03726769879</v>
      </c>
      <c r="AE209" s="125">
        <v>84704.290129999994</v>
      </c>
      <c r="AF209">
        <f t="shared" si="33"/>
        <v>548.94439999999997</v>
      </c>
    </row>
    <row r="210" spans="1:32" x14ac:dyDescent="0.25">
      <c r="A210">
        <v>0.20847294305900002</v>
      </c>
      <c r="C210" s="85"/>
      <c r="D210" s="51">
        <v>370.80000000000501</v>
      </c>
      <c r="E210" s="85">
        <v>0.17025438515900002</v>
      </c>
      <c r="F210" s="40">
        <v>433.19999999999499</v>
      </c>
      <c r="G210" s="40">
        <v>208472.94305900001</v>
      </c>
      <c r="H210" s="86">
        <v>60708.822581545253</v>
      </c>
      <c r="I210" s="87">
        <v>53556.616220000004</v>
      </c>
      <c r="J210" s="26">
        <v>111310</v>
      </c>
      <c r="K210" s="27">
        <v>108280</v>
      </c>
      <c r="L210" s="28">
        <v>100980</v>
      </c>
      <c r="M210" s="29">
        <v>104272.84615</v>
      </c>
      <c r="N210" s="30">
        <v>105061.47319999999</v>
      </c>
      <c r="O210" s="86">
        <f t="shared" ref="O210:R273" si="35">F873</f>
        <v>698.39999999997997</v>
      </c>
      <c r="P210" s="51">
        <f t="shared" si="35"/>
        <v>246884.992459</v>
      </c>
      <c r="Q210" s="51">
        <f t="shared" si="35"/>
        <v>71540.84036094023</v>
      </c>
      <c r="R210" s="51">
        <f t="shared" si="34"/>
        <v>121.56125</v>
      </c>
      <c r="S210" s="28">
        <f t="shared" si="32"/>
        <v>443.19999999999499</v>
      </c>
      <c r="T210" s="40">
        <f t="shared" si="29"/>
        <v>129090</v>
      </c>
      <c r="U210" s="40">
        <f t="shared" si="29"/>
        <v>153140</v>
      </c>
      <c r="V210" s="40">
        <f t="shared" si="29"/>
        <v>133270</v>
      </c>
      <c r="W210" s="40">
        <f t="shared" si="29"/>
        <v>120008.01779</v>
      </c>
      <c r="X210" s="40">
        <f t="shared" si="30"/>
        <v>124045.12573</v>
      </c>
      <c r="Y210" s="40">
        <f t="shared" si="31"/>
        <v>-286030.73293070222</v>
      </c>
      <c r="Z210" s="40">
        <f>(AC210-J210*carot!$B$2-spettri!K210*carot!$C$2-spettri!L210*carot!$D$2)</f>
        <v>-976587.16891972837</v>
      </c>
      <c r="AA210" s="40">
        <f>spettri!H210*chl!$B$2+spettri!I210*chl!$C$2+spettri!J210*carot!$B$2+spettri!K210*carot!$C$2+spettri!L210*carot!$D$2+M210*carot!$E$2+N210*carot!$F$2+spettri!AE210*chl!$D$2</f>
        <v>1208885.1119804143</v>
      </c>
      <c r="AB210" s="40">
        <v>0.15663873405000001</v>
      </c>
      <c r="AC210" s="88">
        <f>(G210-spettri!H210*chl!$B$2-spettri!I210*chl!$C$2-spettri!AE210*chl!$D$2)</f>
        <v>-657542.230874</v>
      </c>
      <c r="AE210" s="125">
        <v>84206.419269999999</v>
      </c>
      <c r="AF210">
        <f t="shared" si="33"/>
        <v>515.15138999999999</v>
      </c>
    </row>
    <row r="211" spans="1:32" x14ac:dyDescent="0.25">
      <c r="A211">
        <v>0.20817711025900001</v>
      </c>
      <c r="C211" s="85"/>
      <c r="D211" s="51">
        <v>370.90000000000498</v>
      </c>
      <c r="E211" s="85">
        <v>0.17063439830900001</v>
      </c>
      <c r="F211" s="40">
        <v>433.59999999999502</v>
      </c>
      <c r="G211" s="40">
        <v>208177.11025900001</v>
      </c>
      <c r="H211" s="86">
        <v>60690.678758307113</v>
      </c>
      <c r="I211" s="87">
        <v>53917.41661</v>
      </c>
      <c r="J211" s="26">
        <v>113610</v>
      </c>
      <c r="K211" s="27">
        <v>110480</v>
      </c>
      <c r="L211" s="28">
        <v>101610</v>
      </c>
      <c r="M211" s="29">
        <v>104658.47538</v>
      </c>
      <c r="N211" s="30">
        <v>105443.29882</v>
      </c>
      <c r="O211" s="86">
        <f t="shared" si="35"/>
        <v>698.79999999997995</v>
      </c>
      <c r="P211" s="51">
        <f t="shared" si="35"/>
        <v>249661.317159</v>
      </c>
      <c r="Q211" s="51">
        <f t="shared" si="35"/>
        <v>72264.450274617746</v>
      </c>
      <c r="R211" s="51">
        <f t="shared" si="34"/>
        <v>121.32589</v>
      </c>
      <c r="S211" s="28">
        <f t="shared" si="32"/>
        <v>443.59999999999502</v>
      </c>
      <c r="T211" s="40">
        <f t="shared" si="29"/>
        <v>127720</v>
      </c>
      <c r="U211" s="40">
        <f t="shared" si="29"/>
        <v>153250</v>
      </c>
      <c r="V211" s="40">
        <f t="shared" si="29"/>
        <v>134620</v>
      </c>
      <c r="W211" s="40">
        <f t="shared" si="29"/>
        <v>121035.45398000001</v>
      </c>
      <c r="X211" s="40">
        <f t="shared" si="30"/>
        <v>125070.16095999999</v>
      </c>
      <c r="Y211" s="40">
        <f t="shared" si="31"/>
        <v>-272007.7819081269</v>
      </c>
      <c r="Z211" s="40">
        <f>(AC211-J211*carot!$B$2-spettri!K211*carot!$C$2-spettri!L211*carot!$D$2)</f>
        <v>-975925.60205105599</v>
      </c>
      <c r="AA211" s="40">
        <f>spettri!H211*chl!$B$2+spettri!I211*chl!$C$2+spettri!J211*carot!$B$2+spettri!K211*carot!$C$2+spettri!L211*carot!$D$2+M211*carot!$E$2+N211*carot!$F$2+spettri!AE211*chl!$D$2</f>
        <v>1208015.8236153519</v>
      </c>
      <c r="AB211" s="40">
        <v>0.15681199730000001</v>
      </c>
      <c r="AC211" s="88">
        <f>(G211-spettri!H211*chl!$B$2-spettri!I211*chl!$C$2-spettri!AE211*chl!$D$2)</f>
        <v>-653316.22328585887</v>
      </c>
      <c r="AE211" s="125">
        <v>83540.543369999999</v>
      </c>
      <c r="AF211">
        <f t="shared" si="33"/>
        <v>483.85444999999999</v>
      </c>
    </row>
    <row r="212" spans="1:32" x14ac:dyDescent="0.25">
      <c r="A212">
        <v>0.20795873375900001</v>
      </c>
      <c r="C212" s="85"/>
      <c r="D212" s="51">
        <v>371.000000000005</v>
      </c>
      <c r="E212" s="85">
        <v>0.17101441145900001</v>
      </c>
      <c r="F212" s="40">
        <v>433.999999999995</v>
      </c>
      <c r="G212" s="40">
        <v>207958.733759</v>
      </c>
      <c r="H212" s="86">
        <v>60682.700188944393</v>
      </c>
      <c r="I212" s="87">
        <v>54249.621270000003</v>
      </c>
      <c r="J212" s="26">
        <v>115800</v>
      </c>
      <c r="K212" s="27">
        <v>112750</v>
      </c>
      <c r="L212" s="28">
        <v>102340</v>
      </c>
      <c r="M212" s="29">
        <v>104995.73063000001</v>
      </c>
      <c r="N212" s="30">
        <v>105804.62374</v>
      </c>
      <c r="O212" s="86">
        <f t="shared" si="35"/>
        <v>699.19999999998004</v>
      </c>
      <c r="P212" s="51">
        <f t="shared" si="35"/>
        <v>252377.560459</v>
      </c>
      <c r="Q212" s="51">
        <f t="shared" si="35"/>
        <v>72934.66532122939</v>
      </c>
      <c r="R212" s="51">
        <f t="shared" si="34"/>
        <v>119.67841</v>
      </c>
      <c r="S212" s="28">
        <f t="shared" si="32"/>
        <v>443.999999999995</v>
      </c>
      <c r="T212" s="40">
        <f t="shared" si="29"/>
        <v>126190</v>
      </c>
      <c r="U212" s="40">
        <f t="shared" si="29"/>
        <v>153160</v>
      </c>
      <c r="V212" s="40">
        <f t="shared" si="29"/>
        <v>136010</v>
      </c>
      <c r="W212" s="40">
        <f t="shared" si="29"/>
        <v>122086.7365</v>
      </c>
      <c r="X212" s="40">
        <f t="shared" si="30"/>
        <v>126110.57173</v>
      </c>
      <c r="Y212" s="40">
        <f t="shared" si="31"/>
        <v>-259382.3431253022</v>
      </c>
      <c r="Z212" s="40">
        <f>(AC212-J212*carot!$B$2-spettri!K212*carot!$C$2-spettri!L212*carot!$D$2)</f>
        <v>-973799.85223417904</v>
      </c>
      <c r="AA212" s="40">
        <f>spettri!H212*chl!$B$2+spettri!I212*chl!$C$2+spettri!J212*carot!$B$2+spettri!K212*carot!$C$2+spettri!L212*carot!$D$2+M212*carot!$E$2+N212*carot!$F$2+spettri!AE212*chl!$D$2</f>
        <v>1205748.7557717832</v>
      </c>
      <c r="AB212" s="40">
        <v>0.15702941642500001</v>
      </c>
      <c r="AC212" s="88">
        <f>(G212-spettri!H212*chl!$B$2-spettri!I212*chl!$C$2-spettri!AE212*chl!$D$2)</f>
        <v>-647523.49251657794</v>
      </c>
      <c r="AE212" s="125">
        <v>82707.430489999999</v>
      </c>
      <c r="AF212">
        <f t="shared" si="33"/>
        <v>455.43761000000001</v>
      </c>
    </row>
    <row r="213" spans="1:32" x14ac:dyDescent="0.25">
      <c r="A213">
        <v>0.20770238905900001</v>
      </c>
      <c r="C213" s="85"/>
      <c r="D213" s="51">
        <v>371.10000000000502</v>
      </c>
      <c r="E213" s="85">
        <v>0.17139442460900001</v>
      </c>
      <c r="F213" s="40">
        <v>434.39999999999498</v>
      </c>
      <c r="G213" s="40">
        <v>207702.38905900001</v>
      </c>
      <c r="H213" s="86">
        <v>60655.078537241352</v>
      </c>
      <c r="I213" s="87">
        <v>54555.11305</v>
      </c>
      <c r="J213" s="26">
        <v>117950</v>
      </c>
      <c r="K213" s="27">
        <v>115100</v>
      </c>
      <c r="L213" s="28">
        <v>103130</v>
      </c>
      <c r="M213" s="29">
        <v>105322.08470000001</v>
      </c>
      <c r="N213" s="30">
        <v>106212.07524999999</v>
      </c>
      <c r="O213" s="86">
        <f t="shared" si="35"/>
        <v>699.59999999998001</v>
      </c>
      <c r="P213" s="51">
        <f t="shared" si="35"/>
        <v>254786.72055899998</v>
      </c>
      <c r="Q213" s="51">
        <f t="shared" si="35"/>
        <v>73537.169468340784</v>
      </c>
      <c r="R213" s="51">
        <f t="shared" si="34"/>
        <v>118.73699000000001</v>
      </c>
      <c r="S213" s="28">
        <f t="shared" si="32"/>
        <v>444.39999999999498</v>
      </c>
      <c r="T213" s="40">
        <f t="shared" si="29"/>
        <v>124540</v>
      </c>
      <c r="U213" s="40">
        <f t="shared" si="29"/>
        <v>152740</v>
      </c>
      <c r="V213" s="40">
        <f t="shared" si="29"/>
        <v>137210</v>
      </c>
      <c r="W213" s="40">
        <f t="shared" si="29"/>
        <v>123198.65683000001</v>
      </c>
      <c r="X213" s="40">
        <f t="shared" si="30"/>
        <v>127109.98108</v>
      </c>
      <c r="Y213" s="40">
        <f t="shared" si="31"/>
        <v>-247891.05121908506</v>
      </c>
      <c r="Z213" s="40">
        <f>(AC213-J213*carot!$B$2-spettri!K213*carot!$C$2-spettri!L213*carot!$D$2)</f>
        <v>-970272.05729817436</v>
      </c>
      <c r="AA213" s="40">
        <f>spettri!H213*chl!$B$2+spettri!I213*chl!$C$2+spettri!J213*carot!$B$2+spettri!K213*carot!$C$2+spettri!L213*carot!$D$2+M213*carot!$E$2+N213*carot!$F$2+spettri!AE213*chl!$D$2</f>
        <v>1202039.1838301052</v>
      </c>
      <c r="AB213" s="40">
        <v>0.15724683555000002</v>
      </c>
      <c r="AC213" s="88">
        <f>(G213-spettri!H213*chl!$B$2-spettri!I213*chl!$C$2-spettri!AE213*chl!$D$2)</f>
        <v>-640241.51127257186</v>
      </c>
      <c r="AE213" s="125">
        <v>81701.896460000004</v>
      </c>
      <c r="AF213">
        <f t="shared" si="33"/>
        <v>427.78877999999997</v>
      </c>
    </row>
    <row r="214" spans="1:32" x14ac:dyDescent="0.25">
      <c r="A214">
        <v>0.207079982459</v>
      </c>
      <c r="C214" s="85"/>
      <c r="D214" s="51">
        <v>371.20000000000499</v>
      </c>
      <c r="E214" s="85">
        <v>0.171774437759</v>
      </c>
      <c r="F214" s="40">
        <v>434.79999999999501</v>
      </c>
      <c r="G214" s="40">
        <v>207079.98245899999</v>
      </c>
      <c r="H214" s="86">
        <v>60615.986609699154</v>
      </c>
      <c r="I214" s="87">
        <v>54840.599600000001</v>
      </c>
      <c r="J214" s="26">
        <v>120100</v>
      </c>
      <c r="K214" s="27">
        <v>117570</v>
      </c>
      <c r="L214" s="28">
        <v>104040</v>
      </c>
      <c r="M214" s="29">
        <v>105691.36216</v>
      </c>
      <c r="N214" s="30">
        <v>106627.21451999999</v>
      </c>
      <c r="O214" s="86">
        <f t="shared" si="35"/>
        <v>699.99999999997999</v>
      </c>
      <c r="P214" s="51">
        <f t="shared" si="35"/>
        <v>256727.65645899996</v>
      </c>
      <c r="Q214" s="51">
        <f t="shared" si="35"/>
        <v>74062.142264027003</v>
      </c>
      <c r="R214" s="51">
        <f t="shared" si="34"/>
        <v>115.44199999999999</v>
      </c>
      <c r="S214" s="28">
        <f t="shared" si="32"/>
        <v>444.79999999999501</v>
      </c>
      <c r="T214" s="40">
        <f t="shared" si="29"/>
        <v>122810</v>
      </c>
      <c r="U214" s="40">
        <f t="shared" si="29"/>
        <v>152350</v>
      </c>
      <c r="V214" s="40">
        <f t="shared" si="29"/>
        <v>138360</v>
      </c>
      <c r="W214" s="40">
        <f t="shared" si="29"/>
        <v>124266.97245</v>
      </c>
      <c r="X214" s="40">
        <f t="shared" si="30"/>
        <v>128119.64078</v>
      </c>
      <c r="Y214" s="40">
        <f t="shared" si="31"/>
        <v>-237317.71827093459</v>
      </c>
      <c r="Z214" s="40">
        <f>(AC214-J214*carot!$B$2-spettri!K214*carot!$C$2-spettri!L214*carot!$D$2)</f>
        <v>-965862.22106904513</v>
      </c>
      <c r="AA214" s="40">
        <f>spettri!H214*chl!$B$2+spettri!I214*chl!$C$2+spettri!J214*carot!$B$2+spettri!K214*carot!$C$2+spettri!L214*carot!$D$2+M214*carot!$E$2+N214*carot!$F$2+spettri!AE214*chl!$D$2</f>
        <v>1197091.3161361138</v>
      </c>
      <c r="AB214" s="40">
        <v>0.157464254675</v>
      </c>
      <c r="AC214" s="88">
        <f>(G214-spettri!H214*chl!$B$2-spettri!I214*chl!$C$2-spettri!AE214*chl!$D$2)</f>
        <v>-631826.33084578055</v>
      </c>
      <c r="AE214" s="125">
        <v>80524.901299999998</v>
      </c>
      <c r="AF214">
        <f t="shared" si="33"/>
        <v>401.86799999999999</v>
      </c>
    </row>
    <row r="215" spans="1:32" x14ac:dyDescent="0.25">
      <c r="A215">
        <v>0.206430977259</v>
      </c>
      <c r="C215" s="85"/>
      <c r="D215" s="51">
        <v>371.30000000000501</v>
      </c>
      <c r="E215" s="85">
        <v>0.17210415948400001</v>
      </c>
      <c r="F215" s="40">
        <v>435.19999999999499</v>
      </c>
      <c r="G215" s="40">
        <v>206430.97725900001</v>
      </c>
      <c r="H215" s="86">
        <v>60545.28156362076</v>
      </c>
      <c r="I215" s="87">
        <v>55113.494599999998</v>
      </c>
      <c r="J215" s="26">
        <v>122040</v>
      </c>
      <c r="K215" s="27">
        <v>120030</v>
      </c>
      <c r="L215" s="28">
        <v>104950</v>
      </c>
      <c r="M215" s="29">
        <v>106068.81551</v>
      </c>
      <c r="N215" s="30">
        <v>107047.47895999999</v>
      </c>
      <c r="O215" s="86">
        <f t="shared" si="35"/>
        <v>700.39999999997997</v>
      </c>
      <c r="P215" s="51">
        <f t="shared" si="35"/>
        <v>258730.25325899996</v>
      </c>
      <c r="Q215" s="51">
        <f t="shared" si="35"/>
        <v>74496.734199017679</v>
      </c>
      <c r="R215" s="51">
        <f t="shared" si="34"/>
        <v>110.85257</v>
      </c>
      <c r="S215" s="28">
        <f t="shared" si="32"/>
        <v>445.19999999999499</v>
      </c>
      <c r="T215" s="40">
        <f t="shared" si="29"/>
        <v>120920</v>
      </c>
      <c r="U215" s="40">
        <f t="shared" si="29"/>
        <v>151860</v>
      </c>
      <c r="V215" s="40">
        <f t="shared" si="29"/>
        <v>139400</v>
      </c>
      <c r="W215" s="40">
        <f t="shared" si="29"/>
        <v>125373.44219</v>
      </c>
      <c r="X215" s="40">
        <f t="shared" si="30"/>
        <v>129129.30048999999</v>
      </c>
      <c r="Y215" s="40">
        <f t="shared" si="31"/>
        <v>-228023.8869718246</v>
      </c>
      <c r="Z215" s="40">
        <f>(AC215-J215*carot!$B$2-spettri!K215*carot!$C$2-spettri!L215*carot!$D$2)</f>
        <v>-959840.50943707221</v>
      </c>
      <c r="AA215" s="40">
        <f>spettri!H215*chl!$B$2+spettri!I215*chl!$C$2+spettri!J215*carot!$B$2+spettri!K215*carot!$C$2+spettri!L215*carot!$D$2+M215*carot!$E$2+N215*carot!$F$2+spettri!AE215*chl!$D$2</f>
        <v>1190506.8425246573</v>
      </c>
      <c r="AB215" s="40">
        <v>0.15768167380000001</v>
      </c>
      <c r="AC215" s="88">
        <f>(G215-spettri!H215*chl!$B$2-spettri!I215*chl!$C$2-spettri!AE215*chl!$D$2)</f>
        <v>-622002.40134052059</v>
      </c>
      <c r="AE215" s="125">
        <v>79181.437160000001</v>
      </c>
      <c r="AF215">
        <f t="shared" si="33"/>
        <v>378.25130000000001</v>
      </c>
    </row>
    <row r="216" spans="1:32" x14ac:dyDescent="0.25">
      <c r="A216">
        <v>0.206153011059</v>
      </c>
      <c r="C216" s="85"/>
      <c r="D216" s="51">
        <v>371.40000000000498</v>
      </c>
      <c r="E216" s="85">
        <v>0.172433881209</v>
      </c>
      <c r="F216" s="40">
        <v>435.59999999999502</v>
      </c>
      <c r="G216" s="40">
        <v>206153.01105899998</v>
      </c>
      <c r="H216" s="86">
        <v>60470.390824554757</v>
      </c>
      <c r="I216" s="87">
        <v>55370.973810000003</v>
      </c>
      <c r="J216" s="26">
        <v>123890</v>
      </c>
      <c r="K216" s="27">
        <v>122540</v>
      </c>
      <c r="L216" s="28">
        <v>106010</v>
      </c>
      <c r="M216" s="29">
        <v>106468.07122</v>
      </c>
      <c r="N216" s="30">
        <v>107542.05846</v>
      </c>
      <c r="O216" s="86">
        <f t="shared" si="35"/>
        <v>700.79999999997995</v>
      </c>
      <c r="P216" s="51">
        <f t="shared" si="35"/>
        <v>260387.62005899995</v>
      </c>
      <c r="Q216" s="51">
        <f t="shared" si="35"/>
        <v>74843.985252401195</v>
      </c>
      <c r="R216" s="51">
        <f t="shared" si="34"/>
        <v>107.91061999999999</v>
      </c>
      <c r="S216" s="28">
        <f t="shared" si="32"/>
        <v>445.59999999999502</v>
      </c>
      <c r="T216" s="40">
        <f t="shared" si="29"/>
        <v>119020</v>
      </c>
      <c r="U216" s="40">
        <f t="shared" si="29"/>
        <v>151200</v>
      </c>
      <c r="V216" s="40">
        <f t="shared" si="29"/>
        <v>140380</v>
      </c>
      <c r="W216" s="40">
        <f t="shared" si="29"/>
        <v>126499.67032999999</v>
      </c>
      <c r="X216" s="40">
        <f t="shared" si="30"/>
        <v>130110.77172999999</v>
      </c>
      <c r="Y216" s="40">
        <f t="shared" si="31"/>
        <v>-219807.65592406454</v>
      </c>
      <c r="Z216" s="40">
        <f>(AC216-J216*carot!$B$2-spettri!K216*carot!$C$2-spettri!L216*carot!$D$2)</f>
        <v>-952289.20282673067</v>
      </c>
      <c r="AA216" s="40">
        <f>spettri!H216*chl!$B$2+spettri!I216*chl!$C$2+spettri!J216*carot!$B$2+spettri!K216*carot!$C$2+spettri!L216*carot!$D$2+M216*carot!$E$2+N216*carot!$F$2+spettri!AE216*chl!$D$2</f>
        <v>1182768.7944927949</v>
      </c>
      <c r="AB216" s="40">
        <v>0.15796451272500001</v>
      </c>
      <c r="AC216" s="88">
        <f>(G216-spettri!H216*chl!$B$2-spettri!I216*chl!$C$2-spettri!AE216*chl!$D$2)</f>
        <v>-610423.36939433613</v>
      </c>
      <c r="AE216" s="125">
        <v>77678.60828</v>
      </c>
      <c r="AF216">
        <f t="shared" si="33"/>
        <v>357.51468</v>
      </c>
    </row>
    <row r="217" spans="1:32" x14ac:dyDescent="0.25">
      <c r="A217">
        <v>0.20543681655900001</v>
      </c>
      <c r="C217" s="85"/>
      <c r="D217" s="51">
        <v>371.500000000005</v>
      </c>
      <c r="E217" s="85">
        <v>0.172763602934</v>
      </c>
      <c r="F217" s="40">
        <v>435.999999999995</v>
      </c>
      <c r="G217" s="40">
        <v>205436.816559</v>
      </c>
      <c r="H217" s="86">
        <v>60407.083847866219</v>
      </c>
      <c r="I217" s="87">
        <v>55616.096830000002</v>
      </c>
      <c r="J217" s="26">
        <v>125670</v>
      </c>
      <c r="K217" s="27">
        <v>125090</v>
      </c>
      <c r="L217" s="28">
        <v>107080</v>
      </c>
      <c r="M217" s="29">
        <v>106887.76664</v>
      </c>
      <c r="N217" s="30">
        <v>108128.89113</v>
      </c>
      <c r="O217" s="86">
        <f t="shared" si="35"/>
        <v>701.19999999998004</v>
      </c>
      <c r="P217" s="51">
        <f t="shared" si="35"/>
        <v>261802.96215900002</v>
      </c>
      <c r="Q217" s="51">
        <f t="shared" si="35"/>
        <v>75123.715268135318</v>
      </c>
      <c r="R217" s="51">
        <f t="shared" si="34"/>
        <v>104.851</v>
      </c>
      <c r="S217" s="28">
        <f t="shared" si="32"/>
        <v>445.99999999999397</v>
      </c>
      <c r="T217" s="40">
        <f t="shared" si="29"/>
        <v>117040</v>
      </c>
      <c r="U217" s="40">
        <f t="shared" si="29"/>
        <v>150280</v>
      </c>
      <c r="V217" s="40">
        <f t="shared" si="29"/>
        <v>141260</v>
      </c>
      <c r="W217" s="40">
        <f t="shared" si="29"/>
        <v>127598.64551</v>
      </c>
      <c r="X217" s="40">
        <f t="shared" si="30"/>
        <v>131079.43002</v>
      </c>
      <c r="Y217" s="40">
        <f t="shared" si="31"/>
        <v>-212774.38638504737</v>
      </c>
      <c r="Z217" s="40">
        <f>(AC217-J217*carot!$B$2-spettri!K217*carot!$C$2-spettri!L217*carot!$D$2)</f>
        <v>-943790.31347383535</v>
      </c>
      <c r="AA217" s="40">
        <f>spettri!H217*chl!$B$2+spettri!I217*chl!$C$2+spettri!J217*carot!$B$2+spettri!K217*carot!$C$2+spettri!L217*carot!$D$2+M217*carot!$E$2+N217*carot!$F$2+spettri!AE217*chl!$D$2</f>
        <v>1173649.6056283975</v>
      </c>
      <c r="AB217" s="40">
        <v>0.15824735165000001</v>
      </c>
      <c r="AC217" s="88">
        <f>(G217-spettri!H217*chl!$B$2-spettri!I217*chl!$C$2-spettri!AE217*chl!$D$2)</f>
        <v>-597943.0510530913</v>
      </c>
      <c r="AE217" s="125">
        <v>76020.638749999998</v>
      </c>
      <c r="AF217">
        <f t="shared" si="33"/>
        <v>338.12209999999999</v>
      </c>
    </row>
    <row r="218" spans="1:32" x14ac:dyDescent="0.25">
      <c r="A218">
        <v>0.204625224759</v>
      </c>
      <c r="C218" s="85"/>
      <c r="D218" s="51">
        <v>371.60000000000502</v>
      </c>
      <c r="E218" s="85">
        <v>0.17309332465900001</v>
      </c>
      <c r="F218" s="40">
        <v>436.39999999999498</v>
      </c>
      <c r="G218" s="40">
        <v>204625.224759</v>
      </c>
      <c r="H218" s="86">
        <v>60332.426621009508</v>
      </c>
      <c r="I218" s="87">
        <v>55856.748099999997</v>
      </c>
      <c r="J218" s="26">
        <v>127330</v>
      </c>
      <c r="K218" s="27">
        <v>127550</v>
      </c>
      <c r="L218" s="28">
        <v>108230</v>
      </c>
      <c r="M218" s="29">
        <v>107327.22044999999</v>
      </c>
      <c r="N218" s="30">
        <v>108741.34969</v>
      </c>
      <c r="O218" s="86">
        <f t="shared" si="35"/>
        <v>701.59999999998001</v>
      </c>
      <c r="P218" s="51">
        <f t="shared" si="35"/>
        <v>262885.024859</v>
      </c>
      <c r="Q218" s="51">
        <f t="shared" si="35"/>
        <v>75323.917113443749</v>
      </c>
      <c r="R218" s="51">
        <f t="shared" si="34"/>
        <v>100.84994</v>
      </c>
      <c r="S218" s="28">
        <f t="shared" si="32"/>
        <v>446.39999999999498</v>
      </c>
      <c r="T218" s="40">
        <f t="shared" si="29"/>
        <v>114970</v>
      </c>
      <c r="U218" s="40">
        <f t="shared" si="29"/>
        <v>149380</v>
      </c>
      <c r="V218" s="40">
        <f t="shared" si="29"/>
        <v>142040</v>
      </c>
      <c r="W218" s="40">
        <f t="shared" si="29"/>
        <v>128708.52187</v>
      </c>
      <c r="X218" s="40">
        <f t="shared" si="30"/>
        <v>131958.39773999999</v>
      </c>
      <c r="Y218" s="40">
        <f t="shared" si="31"/>
        <v>-206582.09176836902</v>
      </c>
      <c r="Z218" s="40">
        <f>(AC218-J218*carot!$B$2-spettri!K218*carot!$C$2-spettri!L218*carot!$D$2)</f>
        <v>-934208.36575215822</v>
      </c>
      <c r="AA218" s="40">
        <f>spettri!H218*chl!$B$2+spettri!I218*chl!$C$2+spettri!J218*carot!$B$2+spettri!K218*carot!$C$2+spettri!L218*carot!$D$2+M218*carot!$E$2+N218*carot!$F$2+spettri!AE218*chl!$D$2</f>
        <v>1163356.4756324077</v>
      </c>
      <c r="AB218" s="40">
        <v>0.15853019057500001</v>
      </c>
      <c r="AC218" s="88">
        <f>(G218-spettri!H218*chl!$B$2-spettri!I218*chl!$C$2-spettri!AE218*chl!$D$2)</f>
        <v>-584330.68647946022</v>
      </c>
      <c r="AE218" s="125">
        <v>74218.088910000006</v>
      </c>
      <c r="AF218">
        <f t="shared" si="33"/>
        <v>320.07355999999999</v>
      </c>
    </row>
    <row r="219" spans="1:32" x14ac:dyDescent="0.25">
      <c r="A219">
        <v>0.20396423905900002</v>
      </c>
      <c r="C219" s="85"/>
      <c r="D219" s="51">
        <v>371.70000000000499</v>
      </c>
      <c r="E219" s="85">
        <v>0.173498248809</v>
      </c>
      <c r="F219" s="40">
        <v>436.79999999999501</v>
      </c>
      <c r="G219" s="40">
        <v>203964.23905900001</v>
      </c>
      <c r="H219" s="86">
        <v>60224.94290402795</v>
      </c>
      <c r="I219" s="87">
        <v>56095.751880000003</v>
      </c>
      <c r="J219" s="26">
        <v>128830</v>
      </c>
      <c r="K219" s="27">
        <v>130030</v>
      </c>
      <c r="L219" s="28">
        <v>109470</v>
      </c>
      <c r="M219" s="29">
        <v>107774.16882000001</v>
      </c>
      <c r="N219" s="30">
        <v>109294.86871</v>
      </c>
      <c r="O219" s="86">
        <f t="shared" si="35"/>
        <v>701.99999999997999</v>
      </c>
      <c r="P219" s="51">
        <f t="shared" si="35"/>
        <v>263616.94005899999</v>
      </c>
      <c r="Q219" s="51">
        <f t="shared" si="35"/>
        <v>75408.348963376513</v>
      </c>
      <c r="R219" s="51">
        <f t="shared" si="34"/>
        <v>95.907480000000007</v>
      </c>
      <c r="S219" s="28">
        <f t="shared" si="32"/>
        <v>446.79999999999399</v>
      </c>
      <c r="T219" s="40">
        <f t="shared" si="29"/>
        <v>112850</v>
      </c>
      <c r="U219" s="40">
        <f t="shared" si="29"/>
        <v>148250</v>
      </c>
      <c r="V219" s="40">
        <f t="shared" si="29"/>
        <v>142640</v>
      </c>
      <c r="W219" s="40">
        <f t="shared" si="29"/>
        <v>129780.24411</v>
      </c>
      <c r="X219" s="40">
        <f t="shared" si="30"/>
        <v>132819.42733000001</v>
      </c>
      <c r="Y219" s="40">
        <f t="shared" si="31"/>
        <v>-201809.46193375011</v>
      </c>
      <c r="Z219" s="40">
        <f>(AC219-J219*carot!$B$2-spettri!K219*carot!$C$2-spettri!L219*carot!$D$2)</f>
        <v>-923374.90780571033</v>
      </c>
      <c r="AA219" s="40">
        <f>spettri!H219*chl!$B$2+spettri!I219*chl!$C$2+spettri!J219*carot!$B$2+spettri!K219*carot!$C$2+spettri!L219*carot!$D$2+M219*carot!$E$2+N219*carot!$F$2+spettri!AE219*chl!$D$2</f>
        <v>1151964.1539219115</v>
      </c>
      <c r="AB219" s="40">
        <v>0.15881302950000001</v>
      </c>
      <c r="AC219" s="88">
        <f>(G219-spettri!H219*chl!$B$2-spettri!I219*chl!$C$2-spettri!AE219*chl!$D$2)</f>
        <v>-569434.10933496454</v>
      </c>
      <c r="AE219" s="125">
        <v>72281.135049999997</v>
      </c>
      <c r="AF219">
        <f t="shared" si="33"/>
        <v>303.56106999999997</v>
      </c>
    </row>
    <row r="220" spans="1:32" x14ac:dyDescent="0.25">
      <c r="A220">
        <v>0.203260963859</v>
      </c>
      <c r="C220" s="85"/>
      <c r="D220" s="51">
        <v>371.80000000000501</v>
      </c>
      <c r="E220" s="85">
        <v>0.17390317295900001</v>
      </c>
      <c r="F220" s="40">
        <v>437.19999999999499</v>
      </c>
      <c r="G220" s="40">
        <v>203260.96385900001</v>
      </c>
      <c r="H220" s="86">
        <v>60124.658665978212</v>
      </c>
      <c r="I220" s="87">
        <v>56334.402629999997</v>
      </c>
      <c r="J220" s="26">
        <v>130120</v>
      </c>
      <c r="K220" s="27">
        <v>132560</v>
      </c>
      <c r="L220" s="28">
        <v>110700</v>
      </c>
      <c r="M220" s="29">
        <v>108276.30441</v>
      </c>
      <c r="N220" s="30">
        <v>110032.89408</v>
      </c>
      <c r="O220" s="86">
        <f t="shared" si="35"/>
        <v>702.39999999997997</v>
      </c>
      <c r="P220" s="51">
        <f t="shared" si="35"/>
        <v>263996.59185899998</v>
      </c>
      <c r="Q220" s="51">
        <f t="shared" si="35"/>
        <v>75428.349940578031</v>
      </c>
      <c r="R220" s="51">
        <f t="shared" si="34"/>
        <v>88.964479999999995</v>
      </c>
      <c r="S220" s="28">
        <f t="shared" si="32"/>
        <v>447.19999999999402</v>
      </c>
      <c r="T220" s="40">
        <f t="shared" si="29"/>
        <v>110730</v>
      </c>
      <c r="U220" s="40">
        <f t="shared" si="29"/>
        <v>147020</v>
      </c>
      <c r="V220" s="40">
        <f t="shared" si="29"/>
        <v>143380</v>
      </c>
      <c r="W220" s="40">
        <f t="shared" si="29"/>
        <v>130837.65854</v>
      </c>
      <c r="X220" s="40">
        <f t="shared" si="30"/>
        <v>133729.14610000001</v>
      </c>
      <c r="Y220" s="40">
        <f t="shared" si="31"/>
        <v>-198034.45494865294</v>
      </c>
      <c r="Z220" s="40">
        <f>(AC220-J220*carot!$B$2-spettri!K220*carot!$C$2-spettri!L220*carot!$D$2)</f>
        <v>-911318.00243013399</v>
      </c>
      <c r="AA220" s="40">
        <f>spettri!H220*chl!$B$2+spettri!I220*chl!$C$2+spettri!J220*carot!$B$2+spettri!K220*carot!$C$2+spettri!L220*carot!$D$2+M220*carot!$E$2+N220*carot!$F$2+spettri!AE220*chl!$D$2</f>
        <v>1139318.7048500229</v>
      </c>
      <c r="AB220" s="40">
        <v>0.1589573547</v>
      </c>
      <c r="AC220" s="88">
        <f>(G220-spettri!H220*chl!$B$2-spettri!I220*chl!$C$2-spettri!AE220*chl!$D$2)</f>
        <v>-553537.12744321814</v>
      </c>
      <c r="AE220" s="125">
        <v>70220.145489999995</v>
      </c>
      <c r="AF220">
        <f t="shared" si="33"/>
        <v>286.85656999999998</v>
      </c>
    </row>
    <row r="221" spans="1:32" x14ac:dyDescent="0.25">
      <c r="A221">
        <v>0.20234390165900001</v>
      </c>
      <c r="C221" s="85"/>
      <c r="D221" s="51">
        <v>371.90000000000498</v>
      </c>
      <c r="E221" s="85">
        <v>0.17430809710900003</v>
      </c>
      <c r="F221" s="40">
        <v>437.59999999999502</v>
      </c>
      <c r="G221" s="40">
        <v>202343.90165900002</v>
      </c>
      <c r="H221" s="86">
        <v>60020.627384063555</v>
      </c>
      <c r="I221" s="87">
        <v>56577.995840000003</v>
      </c>
      <c r="J221" s="26">
        <v>131270</v>
      </c>
      <c r="K221" s="27">
        <v>134960</v>
      </c>
      <c r="L221" s="28">
        <v>112100</v>
      </c>
      <c r="M221" s="29">
        <v>108818.6381</v>
      </c>
      <c r="N221" s="30">
        <v>110752.98133</v>
      </c>
      <c r="O221" s="86">
        <f t="shared" si="35"/>
        <v>702.79999999997995</v>
      </c>
      <c r="P221" s="51">
        <f t="shared" si="35"/>
        <v>264240.82195900002</v>
      </c>
      <c r="Q221" s="51">
        <f t="shared" si="35"/>
        <v>75377.776811792428</v>
      </c>
      <c r="R221" s="51">
        <f t="shared" si="34"/>
        <v>83.904330000000002</v>
      </c>
      <c r="S221" s="28">
        <f t="shared" si="32"/>
        <v>447.59999999999502</v>
      </c>
      <c r="T221" s="40">
        <f t="shared" si="29"/>
        <v>108580</v>
      </c>
      <c r="U221" s="40">
        <f t="shared" si="29"/>
        <v>145720</v>
      </c>
      <c r="V221" s="40">
        <f t="shared" si="29"/>
        <v>143820</v>
      </c>
      <c r="W221" s="40">
        <f t="shared" si="29"/>
        <v>131892.34768000001</v>
      </c>
      <c r="X221" s="40">
        <f t="shared" si="30"/>
        <v>134433.85782999999</v>
      </c>
      <c r="Y221" s="40">
        <f t="shared" si="31"/>
        <v>-195128.94515902561</v>
      </c>
      <c r="Z221" s="40">
        <f>(AC221-J221*carot!$B$2-spettri!K221*carot!$C$2-spettri!L221*carot!$D$2)</f>
        <v>-898730.14986153692</v>
      </c>
      <c r="AA221" s="40">
        <f>spettri!H221*chl!$B$2+spettri!I221*chl!$C$2+spettri!J221*carot!$B$2+spettri!K221*carot!$C$2+spettri!L221*carot!$D$2+M221*carot!$E$2+N221*carot!$F$2+spettri!AE221*chl!$D$2</f>
        <v>1125937.7063323217</v>
      </c>
      <c r="AB221" s="40">
        <v>0.15910167990000001</v>
      </c>
      <c r="AC221" s="88">
        <f>(G221-spettri!H221*chl!$B$2-spettri!I221*chl!$C$2-spettri!AE221*chl!$D$2)</f>
        <v>-536893.05580548896</v>
      </c>
      <c r="AE221" s="125">
        <v>68042.992459999994</v>
      </c>
      <c r="AF221">
        <f t="shared" si="33"/>
        <v>271.1121</v>
      </c>
    </row>
    <row r="222" spans="1:32" x14ac:dyDescent="0.25">
      <c r="A222">
        <v>0.201559698259</v>
      </c>
      <c r="C222" s="85"/>
      <c r="D222" s="51">
        <v>372.000000000005</v>
      </c>
      <c r="E222" s="85">
        <v>0.17471302125900001</v>
      </c>
      <c r="F222" s="40">
        <v>437.999999999995</v>
      </c>
      <c r="G222" s="40">
        <v>201559.698259</v>
      </c>
      <c r="H222" s="86">
        <v>59890.220561633992</v>
      </c>
      <c r="I222" s="87">
        <v>56837.710930000001</v>
      </c>
      <c r="J222" s="26">
        <v>132280</v>
      </c>
      <c r="K222" s="27">
        <v>137150</v>
      </c>
      <c r="L222" s="28">
        <v>113480</v>
      </c>
      <c r="M222" s="29">
        <v>109384.81812</v>
      </c>
      <c r="N222" s="30">
        <v>111537.13329</v>
      </c>
      <c r="O222" s="86">
        <f t="shared" si="35"/>
        <v>703.19999999998004</v>
      </c>
      <c r="P222" s="51">
        <f t="shared" si="35"/>
        <v>264237.90125900001</v>
      </c>
      <c r="Q222" s="51">
        <f t="shared" si="35"/>
        <v>75232.4974642866</v>
      </c>
      <c r="R222" s="51">
        <f t="shared" si="34"/>
        <v>77.902760000000001</v>
      </c>
      <c r="S222" s="28">
        <f t="shared" si="32"/>
        <v>447.99999999999397</v>
      </c>
      <c r="T222" s="40">
        <f t="shared" si="29"/>
        <v>106350</v>
      </c>
      <c r="U222" s="40">
        <f t="shared" si="29"/>
        <v>144210</v>
      </c>
      <c r="V222" s="40">
        <f t="shared" si="29"/>
        <v>144200</v>
      </c>
      <c r="W222" s="40">
        <f t="shared" si="29"/>
        <v>132966.79521000001</v>
      </c>
      <c r="X222" s="40">
        <f t="shared" si="30"/>
        <v>135095.00555</v>
      </c>
      <c r="Y222" s="40">
        <f t="shared" si="31"/>
        <v>-193012.09192596556</v>
      </c>
      <c r="Z222" s="40">
        <f>(AC222-J222*carot!$B$2-spettri!K222*carot!$C$2-spettri!L222*carot!$D$2)</f>
        <v>-885037.23557579017</v>
      </c>
      <c r="AA222" s="40">
        <f>spettri!H222*chl!$B$2+spettri!I222*chl!$C$2+spettri!J222*carot!$B$2+spettri!K222*carot!$C$2+spettri!L222*carot!$D$2+M222*carot!$E$2+N222*carot!$F$2+spettri!AE222*chl!$D$2</f>
        <v>1111589.9534762071</v>
      </c>
      <c r="AB222" s="40">
        <v>0.1592460051</v>
      </c>
      <c r="AC222" s="88">
        <f>(G222-spettri!H222*chl!$B$2-spettri!I222*chl!$C$2-spettri!AE222*chl!$D$2)</f>
        <v>-519323.8539658502</v>
      </c>
      <c r="AE222" s="125">
        <v>65765.804440000007</v>
      </c>
      <c r="AF222">
        <f t="shared" si="33"/>
        <v>254.59961000000001</v>
      </c>
    </row>
    <row r="223" spans="1:32" x14ac:dyDescent="0.25">
      <c r="A223">
        <v>0.20074026855900001</v>
      </c>
      <c r="C223" s="85"/>
      <c r="D223" s="51">
        <v>372.10000000000502</v>
      </c>
      <c r="E223" s="85">
        <v>0.17508501010900002</v>
      </c>
      <c r="F223" s="40">
        <v>438.39999999999498</v>
      </c>
      <c r="G223" s="40">
        <v>200740.26855900002</v>
      </c>
      <c r="H223" s="86">
        <v>59770.229958842094</v>
      </c>
      <c r="I223" s="87">
        <v>57123.432829999998</v>
      </c>
      <c r="J223" s="26">
        <v>133090</v>
      </c>
      <c r="K223" s="27">
        <v>139370</v>
      </c>
      <c r="L223" s="28">
        <v>114910</v>
      </c>
      <c r="M223" s="29">
        <v>109955.08609</v>
      </c>
      <c r="N223" s="30">
        <v>112311.03489</v>
      </c>
      <c r="O223" s="86">
        <f t="shared" si="35"/>
        <v>703.59999999998001</v>
      </c>
      <c r="P223" s="51">
        <f t="shared" si="35"/>
        <v>264027.31805899995</v>
      </c>
      <c r="Q223" s="51">
        <f t="shared" si="35"/>
        <v>75005.293756964136</v>
      </c>
      <c r="R223" s="51">
        <f t="shared" si="34"/>
        <v>73.784040000000005</v>
      </c>
      <c r="S223" s="28">
        <f t="shared" si="32"/>
        <v>448.39999999999401</v>
      </c>
      <c r="T223" s="40">
        <f t="shared" si="29"/>
        <v>104160</v>
      </c>
      <c r="U223" s="40">
        <f t="shared" si="29"/>
        <v>142560</v>
      </c>
      <c r="V223" s="40">
        <f t="shared" si="29"/>
        <v>144420</v>
      </c>
      <c r="W223" s="40">
        <f t="shared" si="29"/>
        <v>133954.71463</v>
      </c>
      <c r="X223" s="40">
        <f t="shared" si="30"/>
        <v>135781.77916000001</v>
      </c>
      <c r="Y223" s="40">
        <f t="shared" si="31"/>
        <v>-191986.30224214977</v>
      </c>
      <c r="Z223" s="40">
        <f>(AC223-J223*carot!$B$2-spettri!K223*carot!$C$2-spettri!L223*carot!$D$2)</f>
        <v>-870645.34878311423</v>
      </c>
      <c r="AA223" s="40">
        <f>spettri!H223*chl!$B$2+spettri!I223*chl!$C$2+spettri!J223*carot!$B$2+spettri!K223*carot!$C$2+spettri!L223*carot!$D$2+M223*carot!$E$2+N223*carot!$F$2+spettri!AE223*chl!$D$2</f>
        <v>1096508.9358569952</v>
      </c>
      <c r="AB223" s="40">
        <v>0.15939033029999999</v>
      </c>
      <c r="AC223" s="88">
        <f>(G223-spettri!H223*chl!$B$2-spettri!I223*chl!$C$2-spettri!AE223*chl!$D$2)</f>
        <v>-501144.63581613114</v>
      </c>
      <c r="AE223" s="125">
        <v>63402.597849999998</v>
      </c>
      <c r="AF223">
        <f t="shared" si="33"/>
        <v>238.85513</v>
      </c>
    </row>
    <row r="224" spans="1:32" x14ac:dyDescent="0.25">
      <c r="A224">
        <v>0.19980392425900001</v>
      </c>
      <c r="C224" s="85"/>
      <c r="D224" s="51">
        <v>372.20000000000499</v>
      </c>
      <c r="E224" s="85">
        <v>0.17545699895900002</v>
      </c>
      <c r="F224" s="40">
        <v>438.79999999999501</v>
      </c>
      <c r="G224" s="40">
        <v>199803.92425900002</v>
      </c>
      <c r="H224" s="86">
        <v>59643.288664390158</v>
      </c>
      <c r="I224" s="87">
        <v>57434.220110000002</v>
      </c>
      <c r="J224" s="26">
        <v>133740</v>
      </c>
      <c r="K224" s="27">
        <v>141400</v>
      </c>
      <c r="L224" s="28">
        <v>116390</v>
      </c>
      <c r="M224" s="29">
        <v>110597.57437</v>
      </c>
      <c r="N224" s="30">
        <v>113156.68896</v>
      </c>
      <c r="O224" s="86">
        <f t="shared" si="35"/>
        <v>703.99999999997999</v>
      </c>
      <c r="P224" s="51">
        <f t="shared" si="35"/>
        <v>263423.70185899996</v>
      </c>
      <c r="Q224" s="51">
        <f t="shared" si="35"/>
        <v>74710.682487546583</v>
      </c>
      <c r="R224" s="51">
        <f t="shared" si="34"/>
        <v>71.548150000000007</v>
      </c>
      <c r="S224" s="28">
        <f t="shared" si="32"/>
        <v>448.79999999999399</v>
      </c>
      <c r="T224" s="40">
        <f t="shared" si="29"/>
        <v>102030</v>
      </c>
      <c r="U224" s="40">
        <f t="shared" si="29"/>
        <v>140860</v>
      </c>
      <c r="V224" s="40">
        <f t="shared" si="29"/>
        <v>144730</v>
      </c>
      <c r="W224" s="40">
        <f t="shared" si="29"/>
        <v>134959.66712999999</v>
      </c>
      <c r="X224" s="40">
        <f t="shared" si="30"/>
        <v>136404.48806</v>
      </c>
      <c r="Y224" s="40">
        <f t="shared" si="31"/>
        <v>-191768.00908426373</v>
      </c>
      <c r="Z224" s="40">
        <f>(AC224-J224*carot!$B$2-spettri!K224*carot!$C$2-spettri!L224*carot!$D$2)</f>
        <v>-855772.0606717827</v>
      </c>
      <c r="AA224" s="40">
        <f>spettri!H224*chl!$B$2+spettri!I224*chl!$C$2+spettri!J224*carot!$B$2+spettri!K224*carot!$C$2+spettri!L224*carot!$D$2+M224*carot!$E$2+N224*carot!$F$2+spettri!AE224*chl!$D$2</f>
        <v>1080846.1037281654</v>
      </c>
      <c r="AB224" s="40">
        <v>0.159585874525</v>
      </c>
      <c r="AC224" s="88">
        <f>(G224-spettri!H224*chl!$B$2-spettri!I224*chl!$C$2-spettri!AE224*chl!$D$2)</f>
        <v>-482537.49457433209</v>
      </c>
      <c r="AE224" s="125">
        <v>60965.661059999999</v>
      </c>
      <c r="AF224">
        <f t="shared" si="33"/>
        <v>224.07069000000001</v>
      </c>
    </row>
    <row r="225" spans="1:32" x14ac:dyDescent="0.25">
      <c r="A225">
        <v>0.198749220059</v>
      </c>
      <c r="C225" s="85"/>
      <c r="D225" s="51">
        <v>372.30000000000501</v>
      </c>
      <c r="E225" s="85">
        <v>0.175828987809</v>
      </c>
      <c r="F225" s="40">
        <v>439.19999999999499</v>
      </c>
      <c r="G225" s="40">
        <v>198749.22005900001</v>
      </c>
      <c r="H225" s="86">
        <v>59506.75169429279</v>
      </c>
      <c r="I225" s="87">
        <v>57777.839529999997</v>
      </c>
      <c r="J225" s="26">
        <v>134200</v>
      </c>
      <c r="K225" s="27">
        <v>143310</v>
      </c>
      <c r="L225" s="28">
        <v>117900</v>
      </c>
      <c r="M225" s="29">
        <v>111296.61252</v>
      </c>
      <c r="N225" s="30">
        <v>114076.65807999999</v>
      </c>
      <c r="O225" s="86">
        <f t="shared" si="35"/>
        <v>704.39999999997997</v>
      </c>
      <c r="P225" s="51">
        <f t="shared" si="35"/>
        <v>262326.61875899998</v>
      </c>
      <c r="Q225" s="51">
        <f t="shared" si="35"/>
        <v>74296.23338426897</v>
      </c>
      <c r="R225" s="51">
        <f t="shared" si="34"/>
        <v>69.665300000000002</v>
      </c>
      <c r="S225" s="28">
        <f t="shared" si="32"/>
        <v>449.19999999999402</v>
      </c>
      <c r="T225" s="40">
        <f t="shared" si="29"/>
        <v>99877</v>
      </c>
      <c r="U225" s="40">
        <f t="shared" si="29"/>
        <v>139120</v>
      </c>
      <c r="V225" s="40">
        <f t="shared" si="29"/>
        <v>144840</v>
      </c>
      <c r="W225" s="40">
        <f t="shared" si="29"/>
        <v>135875.36623000001</v>
      </c>
      <c r="X225" s="40">
        <f t="shared" si="30"/>
        <v>136914.44308999999</v>
      </c>
      <c r="Y225" s="40">
        <f t="shared" si="31"/>
        <v>-192340.58417835279</v>
      </c>
      <c r="Z225" s="40">
        <f>(AC225-J225*carot!$B$2-spettri!K225*carot!$C$2-spettri!L225*carot!$D$2)</f>
        <v>-840514.19550680649</v>
      </c>
      <c r="AA225" s="40">
        <f>spettri!H225*chl!$B$2+spettri!I225*chl!$C$2+spettri!J225*carot!$B$2+spettri!K225*carot!$C$2+spettri!L225*carot!$D$2+M225*carot!$E$2+N225*carot!$F$2+spettri!AE225*chl!$D$2</f>
        <v>1064693.2555613711</v>
      </c>
      <c r="AB225" s="40">
        <v>0.15978141875000001</v>
      </c>
      <c r="AC225" s="88">
        <f>(G225-spettri!H225*chl!$B$2-spettri!I225*chl!$C$2-spettri!AE225*chl!$D$2)</f>
        <v>-463668.80848855537</v>
      </c>
      <c r="AE225" s="125">
        <v>58471.890570000003</v>
      </c>
      <c r="AF225">
        <f t="shared" si="33"/>
        <v>211.78232</v>
      </c>
    </row>
    <row r="226" spans="1:32" x14ac:dyDescent="0.25">
      <c r="A226">
        <v>0.19790475635900001</v>
      </c>
      <c r="C226" s="85"/>
      <c r="D226" s="51">
        <v>372.40000000000498</v>
      </c>
      <c r="E226" s="85">
        <v>0.176200976659</v>
      </c>
      <c r="F226" s="40">
        <v>439.59999999999502</v>
      </c>
      <c r="G226" s="40">
        <v>197904.75635900002</v>
      </c>
      <c r="H226" s="86">
        <v>59359.259476452826</v>
      </c>
      <c r="I226" s="87">
        <v>58161.822460000003</v>
      </c>
      <c r="J226" s="26">
        <v>134490</v>
      </c>
      <c r="K226" s="27">
        <v>145120</v>
      </c>
      <c r="L226" s="28">
        <v>119450</v>
      </c>
      <c r="M226" s="29">
        <v>111986.79346</v>
      </c>
      <c r="N226" s="30">
        <v>115006.87755</v>
      </c>
      <c r="O226" s="86">
        <f t="shared" si="35"/>
        <v>704.79999999997995</v>
      </c>
      <c r="P226" s="51">
        <f t="shared" si="35"/>
        <v>261518.29035899998</v>
      </c>
      <c r="Q226" s="51">
        <f t="shared" si="35"/>
        <v>73848.602070834415</v>
      </c>
      <c r="R226" s="51">
        <f t="shared" si="34"/>
        <v>67.429429999999996</v>
      </c>
      <c r="S226" s="28">
        <f t="shared" si="32"/>
        <v>449.599999999994</v>
      </c>
      <c r="T226" s="40">
        <f t="shared" si="29"/>
        <v>97770</v>
      </c>
      <c r="U226" s="40">
        <f t="shared" si="29"/>
        <v>137240</v>
      </c>
      <c r="V226" s="40">
        <f t="shared" si="29"/>
        <v>144670</v>
      </c>
      <c r="W226" s="40">
        <f t="shared" si="29"/>
        <v>136831.26342999999</v>
      </c>
      <c r="X226" s="40">
        <f t="shared" si="30"/>
        <v>137506.40093999999</v>
      </c>
      <c r="Y226" s="40">
        <f t="shared" si="31"/>
        <v>-193431.79050764715</v>
      </c>
      <c r="Z226" s="40">
        <f>(AC226-J226*carot!$B$2-spettri!K226*carot!$C$2-spettri!L226*carot!$D$2)</f>
        <v>-824731.66932544881</v>
      </c>
      <c r="AA226" s="40">
        <f>spettri!H226*chl!$B$2+spettri!I226*chl!$C$2+spettri!J226*carot!$B$2+spettri!K226*carot!$C$2+spettri!L226*carot!$D$2+M226*carot!$E$2+N226*carot!$F$2+spettri!AE226*chl!$D$2</f>
        <v>1048223.9631199874</v>
      </c>
      <c r="AB226" s="40">
        <v>0.159976962975</v>
      </c>
      <c r="AC226" s="88">
        <f>(G226-spettri!H226*chl!$B$2-spettri!I226*chl!$C$2-spettri!AE226*chl!$D$2)</f>
        <v>-444358.08741541358</v>
      </c>
      <c r="AE226" s="125">
        <v>55936.26283</v>
      </c>
      <c r="AF226">
        <f t="shared" si="33"/>
        <v>200.26199</v>
      </c>
    </row>
    <row r="227" spans="1:32" x14ac:dyDescent="0.25">
      <c r="A227">
        <v>0.19703035625900001</v>
      </c>
      <c r="C227" s="85"/>
      <c r="D227" s="51">
        <v>372.500000000005</v>
      </c>
      <c r="E227" s="85">
        <v>0.17657969713400001</v>
      </c>
      <c r="F227" s="40">
        <v>439.999999999995</v>
      </c>
      <c r="G227" s="40">
        <v>197030.35625899999</v>
      </c>
      <c r="H227" s="86">
        <v>59218.054521209415</v>
      </c>
      <c r="I227" s="87">
        <v>58585.933539999998</v>
      </c>
      <c r="J227" s="26">
        <v>134580</v>
      </c>
      <c r="K227" s="27">
        <v>146650</v>
      </c>
      <c r="L227" s="28">
        <v>121050</v>
      </c>
      <c r="M227" s="29">
        <v>112730.11766</v>
      </c>
      <c r="N227" s="30">
        <v>115931.97185</v>
      </c>
      <c r="O227" s="86">
        <f t="shared" si="35"/>
        <v>705.19999999998004</v>
      </c>
      <c r="P227" s="51">
        <f t="shared" si="35"/>
        <v>260051.420059</v>
      </c>
      <c r="Q227" s="51">
        <f t="shared" si="35"/>
        <v>73299.311661206477</v>
      </c>
      <c r="R227" s="51">
        <f t="shared" si="34"/>
        <v>64.722840000000005</v>
      </c>
      <c r="S227" s="28">
        <f t="shared" si="32"/>
        <v>449.99999999999397</v>
      </c>
      <c r="T227" s="40">
        <f t="shared" si="29"/>
        <v>95721</v>
      </c>
      <c r="U227" s="40">
        <f t="shared" si="29"/>
        <v>135290</v>
      </c>
      <c r="V227" s="40">
        <f t="shared" si="29"/>
        <v>144560</v>
      </c>
      <c r="W227" s="40">
        <f t="shared" si="29"/>
        <v>137726.52282000001</v>
      </c>
      <c r="X227" s="40">
        <f t="shared" si="30"/>
        <v>137921.54021000001</v>
      </c>
      <c r="Y227" s="40">
        <f t="shared" si="31"/>
        <v>-195861.0072668764</v>
      </c>
      <c r="Z227" s="40">
        <f>(AC227-J227*carot!$B$2-spettri!K227*carot!$C$2-spettri!L227*carot!$D$2)</f>
        <v>-808764.40203549853</v>
      </c>
      <c r="AA227" s="40">
        <f>spettri!H227*chl!$B$2+spettri!I227*chl!$C$2+spettri!J227*carot!$B$2+spettri!K227*carot!$C$2+spettri!L227*carot!$D$2+M227*carot!$E$2+N227*carot!$F$2+spettri!AE227*chl!$D$2</f>
        <v>1031552.135719259</v>
      </c>
      <c r="AB227" s="40">
        <v>0.16017250720000001</v>
      </c>
      <c r="AC227" s="88">
        <f>(G227-spettri!H227*chl!$B$2-spettri!I227*chl!$C$2-spettri!AE227*chl!$D$2)</f>
        <v>-424956.06963991554</v>
      </c>
      <c r="AE227" s="125">
        <v>53372.026230000003</v>
      </c>
      <c r="AF227">
        <f t="shared" si="33"/>
        <v>188.74163999999999</v>
      </c>
    </row>
    <row r="228" spans="1:32" x14ac:dyDescent="0.25">
      <c r="A228">
        <v>0.19555996925900002</v>
      </c>
      <c r="C228" s="85"/>
      <c r="D228" s="51">
        <v>372.60000000000502</v>
      </c>
      <c r="E228" s="85">
        <v>0.176958417609</v>
      </c>
      <c r="F228" s="40">
        <v>440.39999999999498</v>
      </c>
      <c r="G228" s="40">
        <v>195559.969259</v>
      </c>
      <c r="H228" s="86">
        <v>59065.990332902096</v>
      </c>
      <c r="I228" s="87">
        <v>59054.8799</v>
      </c>
      <c r="J228" s="26">
        <v>134530</v>
      </c>
      <c r="K228" s="27">
        <v>148020</v>
      </c>
      <c r="L228" s="28">
        <v>122550</v>
      </c>
      <c r="M228" s="29">
        <v>113522.49716</v>
      </c>
      <c r="N228" s="30">
        <v>116828.87768000001</v>
      </c>
      <c r="O228" s="86">
        <f t="shared" si="35"/>
        <v>705.59999999998001</v>
      </c>
      <c r="P228" s="51">
        <f t="shared" si="35"/>
        <v>258199.56335899996</v>
      </c>
      <c r="Q228" s="51">
        <f t="shared" si="35"/>
        <v>72673.801479556496</v>
      </c>
      <c r="R228" s="51">
        <f t="shared" si="34"/>
        <v>62.957659999999997</v>
      </c>
      <c r="S228" s="28">
        <f t="shared" si="32"/>
        <v>450.39999999999401</v>
      </c>
      <c r="T228" s="40">
        <f t="shared" si="29"/>
        <v>93710</v>
      </c>
      <c r="U228" s="40">
        <f t="shared" si="29"/>
        <v>133170</v>
      </c>
      <c r="V228" s="40">
        <f t="shared" si="29"/>
        <v>144300</v>
      </c>
      <c r="W228" s="40">
        <f t="shared" si="29"/>
        <v>138550.92454000001</v>
      </c>
      <c r="X228" s="40">
        <f t="shared" si="30"/>
        <v>138270.05218999999</v>
      </c>
      <c r="Y228" s="40">
        <f t="shared" si="31"/>
        <v>-198517.96570430466</v>
      </c>
      <c r="Z228" s="40">
        <f>(AC228-J228*carot!$B$2-spettri!K228*carot!$C$2-spettri!L228*carot!$D$2)</f>
        <v>-793098.38320854912</v>
      </c>
      <c r="AA228" s="40">
        <f>spettri!H228*chl!$B$2+spettri!I228*chl!$C$2+spettri!J228*carot!$B$2+spettri!K228*carot!$C$2+spettri!L228*carot!$D$2+M228*carot!$E$2+N228*carot!$F$2+spettri!AE228*chl!$D$2</f>
        <v>1014596.7783846628</v>
      </c>
      <c r="AB228" s="40">
        <v>0.1603517458</v>
      </c>
      <c r="AC228" s="88">
        <f>(G228-spettri!H228*chl!$B$2-spettri!I228*chl!$C$2-spettri!AE228*chl!$D$2)</f>
        <v>-406200.78828344168</v>
      </c>
      <c r="AE228" s="125">
        <v>50797.997349999998</v>
      </c>
      <c r="AF228">
        <f t="shared" si="33"/>
        <v>177.79731000000001</v>
      </c>
    </row>
    <row r="229" spans="1:32" x14ac:dyDescent="0.25">
      <c r="A229">
        <v>0.19456878875899999</v>
      </c>
      <c r="C229" s="85"/>
      <c r="D229" s="51">
        <v>372.70000000000499</v>
      </c>
      <c r="E229" s="85">
        <v>0.17733713808400001</v>
      </c>
      <c r="F229" s="40">
        <v>440.79999999999501</v>
      </c>
      <c r="G229" s="40">
        <v>194568.78875899999</v>
      </c>
      <c r="H229" s="86">
        <v>58893.543261539744</v>
      </c>
      <c r="I229" s="87">
        <v>59577.134339999997</v>
      </c>
      <c r="J229" s="26">
        <v>134250</v>
      </c>
      <c r="K229" s="27">
        <v>149260</v>
      </c>
      <c r="L229" s="28">
        <v>124140</v>
      </c>
      <c r="M229" s="29">
        <v>114327.14049000001</v>
      </c>
      <c r="N229" s="30">
        <v>117838.53739</v>
      </c>
      <c r="O229" s="86">
        <f t="shared" si="35"/>
        <v>705.99999999997999</v>
      </c>
      <c r="P229" s="51">
        <f t="shared" si="35"/>
        <v>256654.07445899997</v>
      </c>
      <c r="Q229" s="51">
        <f t="shared" si="35"/>
        <v>71998.876983253518</v>
      </c>
      <c r="R229" s="51">
        <f t="shared" si="34"/>
        <v>61.545529999999999</v>
      </c>
      <c r="S229" s="28">
        <f t="shared" si="32"/>
        <v>450.79999999999399</v>
      </c>
      <c r="T229" s="40">
        <f t="shared" si="29"/>
        <v>91856</v>
      </c>
      <c r="U229" s="40">
        <f t="shared" si="29"/>
        <v>131050</v>
      </c>
      <c r="V229" s="40">
        <f t="shared" si="29"/>
        <v>143940</v>
      </c>
      <c r="W229" s="40">
        <f t="shared" si="29"/>
        <v>139357.61184</v>
      </c>
      <c r="X229" s="40">
        <f t="shared" si="30"/>
        <v>138592.93828999999</v>
      </c>
      <c r="Y229" s="40">
        <f t="shared" si="31"/>
        <v>-201780.61631048098</v>
      </c>
      <c r="Z229" s="40">
        <f>(AC229-J229*carot!$B$2-spettri!K229*carot!$C$2-spettri!L229*carot!$D$2)</f>
        <v>-777132.1920556447</v>
      </c>
      <c r="AA229" s="40">
        <f>spettri!H229*chl!$B$2+spettri!I229*chl!$C$2+spettri!J229*carot!$B$2+spettri!K229*carot!$C$2+spettri!L229*carot!$D$2+M229*carot!$E$2+N229*carot!$F$2+spettri!AE229*chl!$D$2</f>
        <v>997823.25735103711</v>
      </c>
      <c r="AB229" s="40">
        <v>0.16053098440000002</v>
      </c>
      <c r="AC229" s="88">
        <f>(G229-spettri!H229*chl!$B$2-spettri!I229*chl!$C$2-spettri!AE229*chl!$D$2)</f>
        <v>-387182.46448361472</v>
      </c>
      <c r="AE229" s="125">
        <v>48230.880669999999</v>
      </c>
      <c r="AF229">
        <f t="shared" si="33"/>
        <v>167.62101000000001</v>
      </c>
    </row>
    <row r="230" spans="1:32" x14ac:dyDescent="0.25">
      <c r="A230">
        <v>0.193602388859</v>
      </c>
      <c r="C230" s="85"/>
      <c r="D230" s="51">
        <v>372.80000000000501</v>
      </c>
      <c r="E230" s="85">
        <v>0.17771585855900002</v>
      </c>
      <c r="F230" s="40">
        <v>441.19999999999499</v>
      </c>
      <c r="G230" s="40">
        <v>193602.388859</v>
      </c>
      <c r="H230" s="86">
        <v>58734.081003842584</v>
      </c>
      <c r="I230" s="87">
        <v>60164.81768</v>
      </c>
      <c r="J230" s="26">
        <v>133870</v>
      </c>
      <c r="K230" s="27">
        <v>150390</v>
      </c>
      <c r="L230" s="28">
        <v>125740</v>
      </c>
      <c r="M230" s="29">
        <v>115153.58618</v>
      </c>
      <c r="N230" s="30">
        <v>118845.63451</v>
      </c>
      <c r="O230" s="86">
        <f t="shared" si="35"/>
        <v>706.39999999997997</v>
      </c>
      <c r="P230" s="51">
        <f t="shared" si="35"/>
        <v>254383.73355899996</v>
      </c>
      <c r="Q230" s="51">
        <f t="shared" si="35"/>
        <v>71222.860794157998</v>
      </c>
      <c r="R230" s="51">
        <f t="shared" si="34"/>
        <v>57.309130000000003</v>
      </c>
      <c r="S230" s="28">
        <f t="shared" si="32"/>
        <v>451.19999999999402</v>
      </c>
      <c r="T230" s="40">
        <f t="shared" si="29"/>
        <v>90024</v>
      </c>
      <c r="U230" s="40">
        <f t="shared" si="29"/>
        <v>128890</v>
      </c>
      <c r="V230" s="40">
        <f t="shared" si="29"/>
        <v>143390</v>
      </c>
      <c r="W230" s="40">
        <f t="shared" si="29"/>
        <v>140102.98000000001</v>
      </c>
      <c r="X230" s="40">
        <f t="shared" si="30"/>
        <v>138803.07050999999</v>
      </c>
      <c r="Y230" s="40">
        <f t="shared" si="31"/>
        <v>-205531.20936991344</v>
      </c>
      <c r="Z230" s="40">
        <f>(AC230-J230*carot!$B$2-spettri!K230*carot!$C$2-spettri!L230*carot!$D$2)</f>
        <v>-761435.19203206128</v>
      </c>
      <c r="AA230" s="40">
        <f>spettri!H230*chl!$B$2+spettri!I230*chl!$C$2+spettri!J230*carot!$B$2+spettri!K230*carot!$C$2+spettri!L230*carot!$D$2+M230*carot!$E$2+N230*carot!$F$2+spettri!AE230*chl!$D$2</f>
        <v>981348.68960469472</v>
      </c>
      <c r="AB230" s="40">
        <v>0.16071022300000001</v>
      </c>
      <c r="AC230" s="88">
        <f>(G230-spettri!H230*chl!$B$2-spettri!I230*chl!$C$2-spettri!AE230*chl!$D$2)</f>
        <v>-368510.79723816831</v>
      </c>
      <c r="AE230" s="125">
        <v>45684.884619999997</v>
      </c>
      <c r="AF230">
        <f t="shared" si="33"/>
        <v>158.78873999999999</v>
      </c>
    </row>
    <row r="231" spans="1:32" x14ac:dyDescent="0.25">
      <c r="A231">
        <v>0.19241513875900002</v>
      </c>
      <c r="C231" s="85"/>
      <c r="D231" s="51">
        <v>372.90000000000498</v>
      </c>
      <c r="E231" s="85">
        <v>0.17811206553400002</v>
      </c>
      <c r="F231" s="40">
        <v>441.59999999999502</v>
      </c>
      <c r="G231" s="40">
        <v>192415.13875900002</v>
      </c>
      <c r="H231" s="86">
        <v>58569.335346597902</v>
      </c>
      <c r="I231" s="87">
        <v>60825.10828</v>
      </c>
      <c r="J231" s="26">
        <v>133220</v>
      </c>
      <c r="K231" s="27">
        <v>151220</v>
      </c>
      <c r="L231" s="28">
        <v>127390</v>
      </c>
      <c r="M231" s="29">
        <v>116065.19734</v>
      </c>
      <c r="N231" s="30">
        <v>119862.98198</v>
      </c>
      <c r="O231" s="86">
        <f t="shared" si="35"/>
        <v>706.79999999997995</v>
      </c>
      <c r="P231" s="51">
        <f t="shared" si="35"/>
        <v>251871.54685899999</v>
      </c>
      <c r="Q231" s="51">
        <f t="shared" si="35"/>
        <v>70410.244881589912</v>
      </c>
      <c r="R231" s="51">
        <f t="shared" si="34"/>
        <v>53.896470000000001</v>
      </c>
      <c r="S231" s="28">
        <f t="shared" si="32"/>
        <v>451.599999999994</v>
      </c>
      <c r="T231" s="40">
        <f t="shared" si="29"/>
        <v>88287</v>
      </c>
      <c r="U231" s="40">
        <f t="shared" si="29"/>
        <v>126620</v>
      </c>
      <c r="V231" s="40">
        <f t="shared" si="29"/>
        <v>142770</v>
      </c>
      <c r="W231" s="40">
        <f t="shared" si="29"/>
        <v>140829.27110000001</v>
      </c>
      <c r="X231" s="40">
        <f t="shared" si="30"/>
        <v>138931.19992000001</v>
      </c>
      <c r="Y231" s="40">
        <f t="shared" si="31"/>
        <v>-210021.01131991658</v>
      </c>
      <c r="Z231" s="40">
        <f>(AC231-J231*carot!$B$2-spettri!K231*carot!$C$2-spettri!L231*carot!$D$2)</f>
        <v>-746301.63598462113</v>
      </c>
      <c r="AA231" s="40">
        <f>spettri!H231*chl!$B$2+spettri!I231*chl!$C$2+spettri!J231*carot!$B$2+spettri!K231*carot!$C$2+spettri!L231*carot!$D$2+M231*carot!$E$2+N231*carot!$F$2+spettri!AE231*chl!$D$2</f>
        <v>965236.17484557349</v>
      </c>
      <c r="AB231" s="40">
        <v>0.16088946160000001</v>
      </c>
      <c r="AC231" s="88">
        <f>(G231-spettri!H231*chl!$B$2-spettri!I231*chl!$C$2-spettri!AE231*chl!$D$2)</f>
        <v>-350563.9684514734</v>
      </c>
      <c r="AE231" s="125">
        <v>43173.257599999997</v>
      </c>
      <c r="AF231">
        <f t="shared" si="33"/>
        <v>151.49252000000001</v>
      </c>
    </row>
    <row r="232" spans="1:32" x14ac:dyDescent="0.25">
      <c r="A232">
        <v>0.191478317659</v>
      </c>
      <c r="C232" s="85"/>
      <c r="D232" s="51">
        <v>373.000000000005</v>
      </c>
      <c r="E232" s="85">
        <v>0.17850827250900003</v>
      </c>
      <c r="F232" s="40">
        <v>441.999999999995</v>
      </c>
      <c r="G232" s="40">
        <v>191478.31765899999</v>
      </c>
      <c r="H232" s="86">
        <v>58392.019510157043</v>
      </c>
      <c r="I232" s="87">
        <v>61559.653619999997</v>
      </c>
      <c r="J232" s="26">
        <v>132430</v>
      </c>
      <c r="K232" s="27">
        <v>151920</v>
      </c>
      <c r="L232" s="28">
        <v>128840</v>
      </c>
      <c r="M232" s="29">
        <v>116982.25908</v>
      </c>
      <c r="N232" s="30">
        <v>120854.70355999999</v>
      </c>
      <c r="O232" s="86">
        <f t="shared" si="35"/>
        <v>707.19999999998004</v>
      </c>
      <c r="P232" s="51">
        <f t="shared" si="35"/>
        <v>249279.71335900002</v>
      </c>
      <c r="Q232" s="51">
        <f t="shared" si="35"/>
        <v>69548.3543267286</v>
      </c>
      <c r="R232" s="51">
        <f t="shared" si="34"/>
        <v>50.013100000000001</v>
      </c>
      <c r="S232" s="28">
        <f t="shared" si="32"/>
        <v>451.99999999999397</v>
      </c>
      <c r="T232" s="40">
        <f t="shared" si="29"/>
        <v>86628</v>
      </c>
      <c r="U232" s="40">
        <f t="shared" si="29"/>
        <v>124290</v>
      </c>
      <c r="V232" s="40">
        <f t="shared" si="29"/>
        <v>142170</v>
      </c>
      <c r="W232" s="40">
        <f t="shared" si="29"/>
        <v>141446.55041</v>
      </c>
      <c r="X232" s="40">
        <f t="shared" si="30"/>
        <v>138923.51215</v>
      </c>
      <c r="Y232" s="40">
        <f t="shared" si="31"/>
        <v>-214611.7510981024</v>
      </c>
      <c r="Z232" s="40">
        <f>(AC232-J232*carot!$B$2-spettri!K232*carot!$C$2-spettri!L232*carot!$D$2)</f>
        <v>-730978.43128991546</v>
      </c>
      <c r="AA232" s="40">
        <f>spettri!H232*chl!$B$2+spettri!I232*chl!$C$2+spettri!J232*carot!$B$2+spettri!K232*carot!$C$2+spettri!L232*carot!$D$2+M232*carot!$E$2+N232*carot!$F$2+spettri!AE232*chl!$D$2</f>
        <v>949185.68582639238</v>
      </c>
      <c r="AB232" s="40">
        <v>0.16111345215</v>
      </c>
      <c r="AC232" s="88">
        <f>(G232-spettri!H232*chl!$B$2-spettri!I232*chl!$C$2-spettri!AE232*chl!$D$2)</f>
        <v>-332980.3950625963</v>
      </c>
      <c r="AE232" s="125">
        <v>40708.47997</v>
      </c>
      <c r="AF232">
        <f t="shared" si="33"/>
        <v>144.58032</v>
      </c>
    </row>
    <row r="233" spans="1:32" x14ac:dyDescent="0.25">
      <c r="A233">
        <v>0.19040330325900001</v>
      </c>
      <c r="C233" s="85"/>
      <c r="D233" s="51">
        <v>373.10000000000502</v>
      </c>
      <c r="E233" s="85">
        <v>0.17890447948400001</v>
      </c>
      <c r="F233" s="40">
        <v>442.39999999999498</v>
      </c>
      <c r="G233" s="40">
        <v>190403.30325900001</v>
      </c>
      <c r="H233" s="86">
        <v>58195.617091340428</v>
      </c>
      <c r="I233" s="87">
        <v>62373.160819999997</v>
      </c>
      <c r="J233" s="26">
        <v>131520</v>
      </c>
      <c r="K233" s="27">
        <v>152600</v>
      </c>
      <c r="L233" s="28">
        <v>130340</v>
      </c>
      <c r="M233" s="29">
        <v>117953.82673</v>
      </c>
      <c r="N233" s="30">
        <v>121948.92868</v>
      </c>
      <c r="O233" s="86">
        <f t="shared" si="35"/>
        <v>707.59999999998001</v>
      </c>
      <c r="P233" s="51">
        <f t="shared" si="35"/>
        <v>246636.20265900003</v>
      </c>
      <c r="Q233" s="51">
        <f t="shared" si="35"/>
        <v>68595.626804834756</v>
      </c>
      <c r="R233" s="51">
        <f t="shared" si="34"/>
        <v>45.220039999999997</v>
      </c>
      <c r="S233" s="28">
        <f t="shared" si="32"/>
        <v>452.39999999999401</v>
      </c>
      <c r="T233" s="40">
        <f t="shared" si="29"/>
        <v>85195</v>
      </c>
      <c r="U233" s="40">
        <f t="shared" si="29"/>
        <v>122040</v>
      </c>
      <c r="V233" s="40">
        <f t="shared" si="29"/>
        <v>141350</v>
      </c>
      <c r="W233" s="40">
        <f t="shared" si="29"/>
        <v>142089.03868999999</v>
      </c>
      <c r="X233" s="40">
        <f t="shared" si="30"/>
        <v>138905.57402999999</v>
      </c>
      <c r="Y233" s="40">
        <f t="shared" si="31"/>
        <v>-219689.24715360999</v>
      </c>
      <c r="Z233" s="40">
        <f>(AC233-J233*carot!$B$2-spettri!K233*carot!$C$2-spettri!L233*carot!$D$2)</f>
        <v>-716540.9337893643</v>
      </c>
      <c r="AA233" s="40">
        <f>spettri!H233*chl!$B$2+spettri!I233*chl!$C$2+spettri!J233*carot!$B$2+spettri!K233*carot!$C$2+spettri!L233*carot!$D$2+M233*carot!$E$2+N233*carot!$F$2+spettri!AE233*chl!$D$2</f>
        <v>933895.16459855763</v>
      </c>
      <c r="AB233" s="40">
        <v>0.1613374427</v>
      </c>
      <c r="AC233" s="88">
        <f>(G233-spettri!H233*chl!$B$2-spettri!I233*chl!$C$2-spettri!AE233*chl!$D$2)</f>
        <v>-316294.88266720466</v>
      </c>
      <c r="AE233" s="125">
        <v>38306.296219999997</v>
      </c>
      <c r="AF233">
        <f t="shared" si="33"/>
        <v>137.09209999999999</v>
      </c>
    </row>
    <row r="234" spans="1:32" x14ac:dyDescent="0.25">
      <c r="A234">
        <v>0.18902275535900001</v>
      </c>
      <c r="C234" s="85"/>
      <c r="D234" s="51">
        <v>373.20000000000499</v>
      </c>
      <c r="E234" s="85">
        <v>0.17930068645900002</v>
      </c>
      <c r="F234" s="40">
        <v>442.79999999999501</v>
      </c>
      <c r="G234" s="40">
        <v>189022.755359</v>
      </c>
      <c r="H234" s="86">
        <v>58015.093246462209</v>
      </c>
      <c r="I234" s="87">
        <v>63266.100590000002</v>
      </c>
      <c r="J234" s="26">
        <v>130400</v>
      </c>
      <c r="K234" s="27">
        <v>152880</v>
      </c>
      <c r="L234" s="28">
        <v>131850</v>
      </c>
      <c r="M234" s="29">
        <v>118954.00997</v>
      </c>
      <c r="N234" s="30">
        <v>123040.5912</v>
      </c>
      <c r="O234" s="86">
        <f t="shared" si="35"/>
        <v>707.99999999997999</v>
      </c>
      <c r="P234" s="51">
        <f t="shared" si="35"/>
        <v>243605.82795900002</v>
      </c>
      <c r="Q234" s="51">
        <f t="shared" si="35"/>
        <v>67566.463466907866</v>
      </c>
      <c r="R234" s="51">
        <f t="shared" si="34"/>
        <v>41.566450000000003</v>
      </c>
      <c r="S234" s="28">
        <f t="shared" si="32"/>
        <v>452.79999999999399</v>
      </c>
      <c r="T234" s="40">
        <f t="shared" si="29"/>
        <v>83816</v>
      </c>
      <c r="U234" s="40">
        <f t="shared" si="29"/>
        <v>119660</v>
      </c>
      <c r="V234" s="40">
        <f t="shared" si="29"/>
        <v>140370</v>
      </c>
      <c r="W234" s="40">
        <f t="shared" si="29"/>
        <v>142567.32795000001</v>
      </c>
      <c r="X234" s="40">
        <f t="shared" si="30"/>
        <v>138836.38415999999</v>
      </c>
      <c r="Y234" s="40">
        <f t="shared" si="31"/>
        <v>-225172.14370091865</v>
      </c>
      <c r="Z234" s="40">
        <f>(AC234-J234*carot!$B$2-spettri!K234*carot!$C$2-spettri!L234*carot!$D$2)</f>
        <v>-703056.41880707419</v>
      </c>
      <c r="AA234" s="40">
        <f>spettri!H234*chl!$B$2+spettri!I234*chl!$C$2+spettri!J234*carot!$B$2+spettri!K234*carot!$C$2+spettri!L234*carot!$D$2+M234*carot!$E$2+N234*carot!$F$2+spettri!AE234*chl!$D$2</f>
        <v>919258.63068209635</v>
      </c>
      <c r="AB234" s="40">
        <v>0.16156143325</v>
      </c>
      <c r="AC234" s="88">
        <f>(G234-spettri!H234*chl!$B$2-spettri!I234*chl!$C$2-spettri!AE234*chl!$D$2)</f>
        <v>-300750.34052823007</v>
      </c>
      <c r="AE234" s="125">
        <v>35975.5386</v>
      </c>
      <c r="AF234">
        <f t="shared" si="33"/>
        <v>128.83584999999999</v>
      </c>
    </row>
    <row r="235" spans="1:32" x14ac:dyDescent="0.25">
      <c r="A235">
        <v>0.18774954055900001</v>
      </c>
      <c r="C235" s="85"/>
      <c r="D235" s="51">
        <v>373.30000000000501</v>
      </c>
      <c r="E235" s="85">
        <v>0.17970989095900003</v>
      </c>
      <c r="F235" s="40">
        <v>443.19999999999499</v>
      </c>
      <c r="G235" s="40">
        <v>187749.54055900002</v>
      </c>
      <c r="H235" s="86">
        <v>57830.772160905297</v>
      </c>
      <c r="I235" s="87">
        <v>64237.413820000002</v>
      </c>
      <c r="J235" s="26">
        <v>129090</v>
      </c>
      <c r="K235" s="27">
        <v>153140</v>
      </c>
      <c r="L235" s="28">
        <v>133270</v>
      </c>
      <c r="M235" s="29">
        <v>120008.01779</v>
      </c>
      <c r="N235" s="30">
        <v>124045.12573</v>
      </c>
      <c r="O235" s="86">
        <f t="shared" si="35"/>
        <v>708.39999999997997</v>
      </c>
      <c r="P235" s="51">
        <f t="shared" si="35"/>
        <v>239960.21425900003</v>
      </c>
      <c r="Q235" s="51">
        <f t="shared" si="35"/>
        <v>66513.095986932225</v>
      </c>
      <c r="R235" s="51">
        <f t="shared" si="34"/>
        <v>40.756630000000001</v>
      </c>
      <c r="S235" s="28">
        <f t="shared" si="32"/>
        <v>453.19999999999402</v>
      </c>
      <c r="T235" s="40">
        <f t="shared" si="29"/>
        <v>82576</v>
      </c>
      <c r="U235" s="40">
        <f t="shared" si="29"/>
        <v>117340</v>
      </c>
      <c r="V235" s="40">
        <f t="shared" si="29"/>
        <v>139510</v>
      </c>
      <c r="W235" s="40">
        <f t="shared" si="29"/>
        <v>143049.70514999999</v>
      </c>
      <c r="X235" s="40">
        <f t="shared" si="30"/>
        <v>138644.19005</v>
      </c>
      <c r="Y235" s="40">
        <f t="shared" si="31"/>
        <v>-230797.72244456742</v>
      </c>
      <c r="Z235" s="40">
        <f>(AC235-J235*carot!$B$2-spettri!K235*carot!$C$2-spettri!L235*carot!$D$2)</f>
        <v>-690025.83344775846</v>
      </c>
      <c r="AA235" s="40">
        <f>spettri!H235*chl!$B$2+spettri!I235*chl!$C$2+spettri!J235*carot!$B$2+spettri!K235*carot!$C$2+spettri!L235*carot!$D$2+M235*carot!$E$2+N235*carot!$F$2+spettri!AE235*chl!$D$2</f>
        <v>905195.65771068679</v>
      </c>
      <c r="AB235" s="40">
        <v>0.16178542379999999</v>
      </c>
      <c r="AC235" s="88">
        <f>(G235-spettri!H235*chl!$B$2-spettri!I235*chl!$C$2-spettri!AE235*chl!$D$2)</f>
        <v>-286030.73293070222</v>
      </c>
      <c r="AE235" s="125">
        <v>33728.11146</v>
      </c>
      <c r="AF235">
        <f t="shared" si="33"/>
        <v>120.96362000000001</v>
      </c>
    </row>
    <row r="236" spans="1:32" x14ac:dyDescent="0.25">
      <c r="A236">
        <v>0.18681426915900001</v>
      </c>
      <c r="C236" s="85"/>
      <c r="D236" s="51">
        <v>373.40000000000498</v>
      </c>
      <c r="E236" s="85">
        <v>0.18011909545900001</v>
      </c>
      <c r="F236" s="40">
        <v>443.59999999999502</v>
      </c>
      <c r="G236" s="40">
        <v>186814.26915900002</v>
      </c>
      <c r="H236" s="86">
        <v>57606.55823219609</v>
      </c>
      <c r="I236" s="87">
        <v>65288.983370000002</v>
      </c>
      <c r="J236" s="26">
        <v>127720</v>
      </c>
      <c r="K236" s="27">
        <v>153250</v>
      </c>
      <c r="L236" s="28">
        <v>134620</v>
      </c>
      <c r="M236" s="29">
        <v>121035.45398000001</v>
      </c>
      <c r="N236" s="30">
        <v>125070.16095999999</v>
      </c>
      <c r="O236" s="86">
        <f t="shared" si="35"/>
        <v>708.79999999997995</v>
      </c>
      <c r="P236" s="51">
        <f t="shared" si="35"/>
        <v>236764.809159</v>
      </c>
      <c r="Q236" s="51">
        <f t="shared" si="35"/>
        <v>65425.36567213315</v>
      </c>
      <c r="R236" s="51">
        <f t="shared" si="34"/>
        <v>43.661119999999997</v>
      </c>
      <c r="S236" s="28">
        <f t="shared" si="32"/>
        <v>453.599999999994</v>
      </c>
      <c r="T236" s="40">
        <f t="shared" si="29"/>
        <v>81545</v>
      </c>
      <c r="U236" s="40">
        <f t="shared" si="29"/>
        <v>115030</v>
      </c>
      <c r="V236" s="40">
        <f t="shared" si="29"/>
        <v>138480</v>
      </c>
      <c r="W236" s="40">
        <f t="shared" si="29"/>
        <v>143416.93865</v>
      </c>
      <c r="X236" s="40">
        <f t="shared" si="30"/>
        <v>138382.80606</v>
      </c>
      <c r="Y236" s="40">
        <f t="shared" si="31"/>
        <v>-236275.12142456343</v>
      </c>
      <c r="Z236" s="40">
        <f>(AC236-J236*carot!$B$2-spettri!K236*carot!$C$2-spettri!L236*carot!$D$2)</f>
        <v>-677486.24292014912</v>
      </c>
      <c r="AA236" s="40">
        <f>spettri!H236*chl!$B$2+spettri!I236*chl!$C$2+spettri!J236*carot!$B$2+spettri!K236*carot!$C$2+spettri!L236*carot!$D$2+M236*carot!$E$2+N236*carot!$F$2+spettri!AE236*chl!$D$2</f>
        <v>891955.55169635965</v>
      </c>
      <c r="AB236" s="40">
        <v>0.16199833157499999</v>
      </c>
      <c r="AC236" s="88">
        <f>(G236-spettri!H236*chl!$B$2-spettri!I236*chl!$C$2-spettri!AE236*chl!$D$2)</f>
        <v>-272007.7819081269</v>
      </c>
      <c r="AE236" s="125">
        <v>31575.535169999999</v>
      </c>
      <c r="AF236">
        <f t="shared" si="33"/>
        <v>113.85939999999999</v>
      </c>
    </row>
    <row r="237" spans="1:32" x14ac:dyDescent="0.25">
      <c r="A237">
        <v>0.185557758559</v>
      </c>
      <c r="C237" s="85"/>
      <c r="D237" s="51">
        <v>373.500000000005</v>
      </c>
      <c r="E237" s="85">
        <v>0.18052829995899999</v>
      </c>
      <c r="F237" s="40">
        <v>443.999999999995</v>
      </c>
      <c r="G237" s="40">
        <v>185557.75855900001</v>
      </c>
      <c r="H237" s="86">
        <v>57395.355306634861</v>
      </c>
      <c r="I237" s="87">
        <v>66423.986550000001</v>
      </c>
      <c r="J237" s="26">
        <v>126190</v>
      </c>
      <c r="K237" s="27">
        <v>153160</v>
      </c>
      <c r="L237" s="28">
        <v>136010</v>
      </c>
      <c r="M237" s="29">
        <v>122086.7365</v>
      </c>
      <c r="N237" s="30">
        <v>126110.57173</v>
      </c>
      <c r="O237" s="86">
        <f t="shared" si="35"/>
        <v>709.19999999998004</v>
      </c>
      <c r="P237" s="51">
        <f t="shared" si="35"/>
        <v>233273.25855900001</v>
      </c>
      <c r="Q237" s="51">
        <f t="shared" si="35"/>
        <v>64259.449312775221</v>
      </c>
      <c r="R237" s="51">
        <f t="shared" si="34"/>
        <v>47.519979999999997</v>
      </c>
      <c r="S237" s="28">
        <f t="shared" si="32"/>
        <v>453.99999999999397</v>
      </c>
      <c r="T237" s="40">
        <f t="shared" si="29"/>
        <v>80584</v>
      </c>
      <c r="U237" s="40">
        <f t="shared" si="29"/>
        <v>112740</v>
      </c>
      <c r="V237" s="40">
        <f t="shared" si="29"/>
        <v>137300</v>
      </c>
      <c r="W237" s="40">
        <f t="shared" si="29"/>
        <v>143752.83124999999</v>
      </c>
      <c r="X237" s="40">
        <f t="shared" si="30"/>
        <v>138067.60772999999</v>
      </c>
      <c r="Y237" s="40">
        <f t="shared" si="31"/>
        <v>-242330.17708870015</v>
      </c>
      <c r="Z237" s="40">
        <f>(AC237-J237*carot!$B$2-spettri!K237*carot!$C$2-spettri!L237*carot!$D$2)</f>
        <v>-666269.75658157654</v>
      </c>
      <c r="AA237" s="40">
        <f>spettri!H237*chl!$B$2+spettri!I237*chl!$C$2+spettri!J237*carot!$B$2+spettri!K237*carot!$C$2+spettri!L237*carot!$D$2+M237*carot!$E$2+N237*carot!$F$2+spettri!AE237*chl!$D$2</f>
        <v>879722.75924980536</v>
      </c>
      <c r="AB237" s="40">
        <v>0.16221123934999998</v>
      </c>
      <c r="AC237" s="88">
        <f>(G237-spettri!H237*chl!$B$2-spettri!I237*chl!$C$2-spettri!AE237*chl!$D$2)</f>
        <v>-259382.3431253022</v>
      </c>
      <c r="AE237" s="125">
        <v>29521.649819999999</v>
      </c>
      <c r="AF237">
        <f t="shared" si="33"/>
        <v>106.94719000000001</v>
      </c>
    </row>
    <row r="238" spans="1:32" x14ac:dyDescent="0.25">
      <c r="A238">
        <v>0.18424265655900002</v>
      </c>
      <c r="C238" s="85"/>
      <c r="D238" s="51">
        <v>373.60000000000502</v>
      </c>
      <c r="E238" s="85">
        <v>0.180937504459</v>
      </c>
      <c r="F238" s="40">
        <v>444.39999999999498</v>
      </c>
      <c r="G238" s="40">
        <v>184242.65655900002</v>
      </c>
      <c r="H238" s="86">
        <v>57161.574077576093</v>
      </c>
      <c r="I238" s="87">
        <v>67649.248659999997</v>
      </c>
      <c r="J238" s="26">
        <v>124540</v>
      </c>
      <c r="K238" s="27">
        <v>152740</v>
      </c>
      <c r="L238" s="28">
        <v>137210</v>
      </c>
      <c r="M238" s="29">
        <v>123198.65683000001</v>
      </c>
      <c r="N238" s="30">
        <v>127109.98108</v>
      </c>
      <c r="O238" s="86">
        <f t="shared" si="35"/>
        <v>709.59999999998001</v>
      </c>
      <c r="P238" s="51">
        <f t="shared" si="35"/>
        <v>229296.391959</v>
      </c>
      <c r="Q238" s="51">
        <f t="shared" si="35"/>
        <v>63074.830459046818</v>
      </c>
      <c r="R238" s="51">
        <f t="shared" si="34"/>
        <v>49.542389999999997</v>
      </c>
      <c r="S238" s="28">
        <f t="shared" si="32"/>
        <v>454.39999999999401</v>
      </c>
      <c r="T238" s="40">
        <f t="shared" si="29"/>
        <v>79767</v>
      </c>
      <c r="U238" s="40">
        <f t="shared" si="29"/>
        <v>110470</v>
      </c>
      <c r="V238" s="40">
        <f t="shared" si="29"/>
        <v>136140</v>
      </c>
      <c r="W238" s="40">
        <f t="shared" si="29"/>
        <v>143970.85484000001</v>
      </c>
      <c r="X238" s="40">
        <f t="shared" si="30"/>
        <v>137703.72021999999</v>
      </c>
      <c r="Y238" s="40">
        <f t="shared" si="31"/>
        <v>-248106.892100628</v>
      </c>
      <c r="Z238" s="40">
        <f>(AC238-J238*carot!$B$2-spettri!K238*carot!$C$2-spettri!L238*carot!$D$2)</f>
        <v>-655671.73407432321</v>
      </c>
      <c r="AA238" s="40">
        <f>spettri!H238*chl!$B$2+spettri!I238*chl!$C$2+spettri!J238*carot!$B$2+spettri!K238*carot!$C$2+spettri!L238*carot!$D$2+M238*carot!$E$2+N238*carot!$F$2+spettri!AE238*chl!$D$2</f>
        <v>868063.69419179752</v>
      </c>
      <c r="AB238" s="40">
        <v>0.162424147125</v>
      </c>
      <c r="AC238" s="88">
        <f>(G238-spettri!H238*chl!$B$2-spettri!I238*chl!$C$2-spettri!AE238*chl!$D$2)</f>
        <v>-247891.05121908506</v>
      </c>
      <c r="AE238" s="125">
        <v>27563.959340000001</v>
      </c>
      <c r="AF238">
        <f t="shared" si="33"/>
        <v>101.18702</v>
      </c>
    </row>
    <row r="239" spans="1:32" x14ac:dyDescent="0.25">
      <c r="A239">
        <v>0.18309204845900001</v>
      </c>
      <c r="C239" s="85"/>
      <c r="D239" s="51">
        <v>373.70000000000499</v>
      </c>
      <c r="E239" s="85">
        <v>0.18129233835899999</v>
      </c>
      <c r="F239" s="40">
        <v>444.79999999999501</v>
      </c>
      <c r="G239" s="40">
        <v>183092.04845900001</v>
      </c>
      <c r="H239" s="86">
        <v>56925.062767934833</v>
      </c>
      <c r="I239" s="87">
        <v>68968.182360000006</v>
      </c>
      <c r="J239" s="26">
        <v>122810</v>
      </c>
      <c r="K239" s="27">
        <v>152350</v>
      </c>
      <c r="L239" s="28">
        <v>138360</v>
      </c>
      <c r="M239" s="29">
        <v>124266.97245</v>
      </c>
      <c r="N239" s="30">
        <v>128119.64078</v>
      </c>
      <c r="O239" s="86">
        <f t="shared" si="35"/>
        <v>709.99999999997999</v>
      </c>
      <c r="P239" s="51">
        <f t="shared" si="35"/>
        <v>225416.94905900001</v>
      </c>
      <c r="Q239" s="51">
        <f t="shared" si="35"/>
        <v>61874.298109628726</v>
      </c>
      <c r="R239" s="51">
        <f t="shared" si="34"/>
        <v>48.836320000000001</v>
      </c>
      <c r="S239" s="28">
        <f t="shared" si="32"/>
        <v>454.79999999999399</v>
      </c>
      <c r="T239" s="40">
        <f t="shared" si="29"/>
        <v>79194</v>
      </c>
      <c r="U239" s="40">
        <f t="shared" si="29"/>
        <v>108270</v>
      </c>
      <c r="V239" s="40">
        <f t="shared" si="29"/>
        <v>134910</v>
      </c>
      <c r="W239" s="40">
        <f t="shared" si="29"/>
        <v>144175.93328999999</v>
      </c>
      <c r="X239" s="40">
        <f t="shared" si="30"/>
        <v>137280.89319</v>
      </c>
      <c r="Y239" s="40">
        <f t="shared" si="31"/>
        <v>-253549.30837763159</v>
      </c>
      <c r="Z239" s="40">
        <f>(AC239-J239*carot!$B$2-spettri!K239*carot!$C$2-spettri!L239*carot!$D$2)</f>
        <v>-645810.85334977065</v>
      </c>
      <c r="AA239" s="40">
        <f>spettri!H239*chl!$B$2+spettri!I239*chl!$C$2+spettri!J239*carot!$B$2+spettri!K239*carot!$C$2+spettri!L239*carot!$D$2+M239*carot!$E$2+N239*carot!$F$2+spettri!AE239*chl!$D$2</f>
        <v>857296.30170284968</v>
      </c>
      <c r="AB239" s="40">
        <v>0.16263705489999999</v>
      </c>
      <c r="AC239" s="88">
        <f>(G239-spettri!H239*chl!$B$2-spettri!I239*chl!$C$2-spettri!AE239*chl!$D$2)</f>
        <v>-237317.71827093459</v>
      </c>
      <c r="AE239" s="125">
        <v>25702.079730000001</v>
      </c>
      <c r="AF239">
        <f t="shared" si="33"/>
        <v>96.386880000000005</v>
      </c>
    </row>
    <row r="240" spans="1:32" x14ac:dyDescent="0.25">
      <c r="A240">
        <v>0.18174191385900001</v>
      </c>
      <c r="C240" s="85"/>
      <c r="D240" s="51">
        <v>373.80000000000501</v>
      </c>
      <c r="E240" s="85">
        <v>0.18164717225900001</v>
      </c>
      <c r="F240" s="40">
        <v>445.19999999999499</v>
      </c>
      <c r="G240" s="40">
        <v>181741.91385900002</v>
      </c>
      <c r="H240" s="86">
        <v>56681.066091848203</v>
      </c>
      <c r="I240" s="87">
        <v>70382.670499999993</v>
      </c>
      <c r="J240" s="26">
        <v>120920</v>
      </c>
      <c r="K240" s="27">
        <v>151860</v>
      </c>
      <c r="L240" s="28">
        <v>139400</v>
      </c>
      <c r="M240" s="29">
        <v>125373.44219</v>
      </c>
      <c r="N240" s="30">
        <v>129129.30048999999</v>
      </c>
      <c r="O240" s="86">
        <f t="shared" si="35"/>
        <v>710.39999999997997</v>
      </c>
      <c r="P240" s="51">
        <f t="shared" si="35"/>
        <v>221453.28495900001</v>
      </c>
      <c r="Q240" s="51">
        <f t="shared" si="35"/>
        <v>60593.451956560042</v>
      </c>
      <c r="R240" s="51">
        <f t="shared" si="34"/>
        <v>44.277700000000003</v>
      </c>
      <c r="S240" s="28">
        <f t="shared" si="32"/>
        <v>455.19999999999402</v>
      </c>
      <c r="T240" s="40">
        <f t="shared" si="29"/>
        <v>78776</v>
      </c>
      <c r="U240" s="40">
        <f t="shared" si="29"/>
        <v>106050</v>
      </c>
      <c r="V240" s="40">
        <f t="shared" si="29"/>
        <v>133590</v>
      </c>
      <c r="W240" s="40">
        <f t="shared" si="29"/>
        <v>144271.99992999999</v>
      </c>
      <c r="X240" s="40">
        <f t="shared" si="30"/>
        <v>136770.93815999999</v>
      </c>
      <c r="Y240" s="40">
        <f t="shared" si="31"/>
        <v>-259267.27946553912</v>
      </c>
      <c r="Z240" s="40">
        <f>(AC240-J240*carot!$B$2-spettri!K240*carot!$C$2-spettri!L240*carot!$D$2)</f>
        <v>-636844.73838516802</v>
      </c>
      <c r="AA240" s="40">
        <f>spettri!H240*chl!$B$2+spettri!I240*chl!$C$2+spettri!J240*carot!$B$2+spettri!K240*carot!$C$2+spettri!L240*carot!$D$2+M240*carot!$E$2+N240*carot!$F$2+spettri!AE240*chl!$D$2</f>
        <v>847232.8661980019</v>
      </c>
      <c r="AB240" s="40">
        <v>0.162776514875</v>
      </c>
      <c r="AC240" s="88">
        <f>(G240-spettri!H240*chl!$B$2-spettri!I240*chl!$C$2-spettri!AE240*chl!$D$2)</f>
        <v>-228023.8869718246</v>
      </c>
      <c r="AE240" s="125">
        <v>23935.050950000001</v>
      </c>
      <c r="AF240">
        <f t="shared" si="33"/>
        <v>90.6267</v>
      </c>
    </row>
    <row r="241" spans="1:32" x14ac:dyDescent="0.25">
      <c r="A241">
        <v>0.18040474325899999</v>
      </c>
      <c r="C241" s="85"/>
      <c r="D241" s="51">
        <v>373.90000000000498</v>
      </c>
      <c r="E241" s="85">
        <v>0.18200200615900003</v>
      </c>
      <c r="F241" s="40">
        <v>445.59999999999502</v>
      </c>
      <c r="G241" s="40">
        <v>180404.74325899998</v>
      </c>
      <c r="H241" s="86">
        <v>56419.72650081091</v>
      </c>
      <c r="I241" s="87">
        <v>71892.477719999995</v>
      </c>
      <c r="J241" s="26">
        <v>119020</v>
      </c>
      <c r="K241" s="27">
        <v>151200</v>
      </c>
      <c r="L241" s="28">
        <v>140380</v>
      </c>
      <c r="M241" s="29">
        <v>126499.67032999999</v>
      </c>
      <c r="N241" s="30">
        <v>130110.77172999999</v>
      </c>
      <c r="O241" s="86">
        <f t="shared" si="35"/>
        <v>710.79999999997904</v>
      </c>
      <c r="P241" s="51">
        <f t="shared" si="35"/>
        <v>216971.537159</v>
      </c>
      <c r="Q241" s="51">
        <f t="shared" si="35"/>
        <v>59308.485571396071</v>
      </c>
      <c r="R241" s="51">
        <f t="shared" si="34"/>
        <v>40.754429999999999</v>
      </c>
      <c r="S241" s="28">
        <f t="shared" si="32"/>
        <v>455.599999999994</v>
      </c>
      <c r="T241" s="40">
        <f t="shared" si="29"/>
        <v>78570</v>
      </c>
      <c r="U241" s="40">
        <f t="shared" si="29"/>
        <v>104010</v>
      </c>
      <c r="V241" s="40">
        <f t="shared" si="29"/>
        <v>132210</v>
      </c>
      <c r="W241" s="40">
        <f t="shared" si="29"/>
        <v>144262.4614</v>
      </c>
      <c r="X241" s="40">
        <f t="shared" si="30"/>
        <v>136130.29113999999</v>
      </c>
      <c r="Y241" s="40">
        <f t="shared" si="31"/>
        <v>-264974.04798550968</v>
      </c>
      <c r="Z241" s="40">
        <f>(AC241-J241*carot!$B$2-spettri!K241*carot!$C$2-spettri!L241*carot!$D$2)</f>
        <v>-628819.38634887501</v>
      </c>
      <c r="AA241" s="40">
        <f>spettri!H241*chl!$B$2+spettri!I241*chl!$C$2+spettri!J241*carot!$B$2+spettri!K241*carot!$C$2+spettri!L241*carot!$D$2+M241*carot!$E$2+N241*carot!$F$2+spettri!AE241*chl!$D$2</f>
        <v>838127.67216093792</v>
      </c>
      <c r="AB241" s="40">
        <v>0.16291597484999998</v>
      </c>
      <c r="AC241" s="88">
        <f>(G241-spettri!H241*chl!$B$2-spettri!I241*chl!$C$2-spettri!AE241*chl!$D$2)</f>
        <v>-219807.65592406454</v>
      </c>
      <c r="AE241" s="125">
        <v>22264.21704</v>
      </c>
      <c r="AF241">
        <f t="shared" si="33"/>
        <v>82.754469999999998</v>
      </c>
    </row>
    <row r="242" spans="1:32" x14ac:dyDescent="0.25">
      <c r="A242">
        <v>0.178993826859</v>
      </c>
      <c r="C242" s="85"/>
      <c r="D242" s="51">
        <v>374.00000000000603</v>
      </c>
      <c r="E242" s="85">
        <v>0.18235684005900002</v>
      </c>
      <c r="F242" s="40">
        <v>445.99999999999397</v>
      </c>
      <c r="G242" s="40">
        <v>178993.82685899999</v>
      </c>
      <c r="H242" s="86">
        <v>56129.791948807877</v>
      </c>
      <c r="I242" s="87">
        <v>73497.36868</v>
      </c>
      <c r="J242" s="26">
        <v>117040</v>
      </c>
      <c r="K242" s="27">
        <v>150280</v>
      </c>
      <c r="L242" s="28">
        <v>141260</v>
      </c>
      <c r="M242" s="29">
        <v>127598.64551</v>
      </c>
      <c r="N242" s="30">
        <v>131079.43002</v>
      </c>
      <c r="O242" s="86">
        <f t="shared" si="35"/>
        <v>711.19999999997901</v>
      </c>
      <c r="P242" s="51">
        <f t="shared" si="35"/>
        <v>212505.76345900001</v>
      </c>
      <c r="Q242" s="51">
        <f t="shared" si="35"/>
        <v>57981.81938593019</v>
      </c>
      <c r="R242" s="51">
        <f t="shared" si="34"/>
        <v>36.27908</v>
      </c>
      <c r="S242" s="28">
        <f t="shared" si="32"/>
        <v>455.99999999999397</v>
      </c>
      <c r="T242" s="40">
        <f t="shared" si="29"/>
        <v>78521</v>
      </c>
      <c r="U242" s="40">
        <f t="shared" si="29"/>
        <v>102060</v>
      </c>
      <c r="V242" s="40">
        <f t="shared" si="29"/>
        <v>130750</v>
      </c>
      <c r="W242" s="40">
        <f t="shared" si="29"/>
        <v>144241.34036</v>
      </c>
      <c r="X242" s="40">
        <f t="shared" si="30"/>
        <v>135517.83259000001</v>
      </c>
      <c r="Y242" s="40">
        <f t="shared" si="31"/>
        <v>-270099.40601337538</v>
      </c>
      <c r="Z242" s="40">
        <f>(AC242-J242*carot!$B$2-spettri!K242*carot!$C$2-spettri!L242*carot!$D$2)</f>
        <v>-621688.05478251528</v>
      </c>
      <c r="AA242" s="40">
        <f>spettri!H242*chl!$B$2+spettri!I242*chl!$C$2+spettri!J242*carot!$B$2+spettri!K242*carot!$C$2+spettri!L242*carot!$D$2+M242*carot!$E$2+N242*carot!$F$2+spettri!AE242*chl!$D$2</f>
        <v>829836.52584406885</v>
      </c>
      <c r="AB242" s="40">
        <v>0.16305543482499998</v>
      </c>
      <c r="AC242" s="88">
        <f>(G242-spettri!H242*chl!$B$2-spettri!I242*chl!$C$2-spettri!AE242*chl!$D$2)</f>
        <v>-212774.38638504737</v>
      </c>
      <c r="AE242" s="125">
        <v>20691.88207</v>
      </c>
      <c r="AF242">
        <f t="shared" si="33"/>
        <v>76.727400000000003</v>
      </c>
    </row>
    <row r="243" spans="1:32" x14ac:dyDescent="0.25">
      <c r="A243">
        <v>0.17783584265900002</v>
      </c>
      <c r="C243" s="85"/>
      <c r="D243" s="51">
        <v>374.10000000000502</v>
      </c>
      <c r="E243" s="85">
        <v>0.18268642395900003</v>
      </c>
      <c r="F243" s="40">
        <v>446.39999999999498</v>
      </c>
      <c r="G243" s="40">
        <v>177835.84265900002</v>
      </c>
      <c r="H243" s="86">
        <v>55857.590946216209</v>
      </c>
      <c r="I243" s="87">
        <v>75193.813030000005</v>
      </c>
      <c r="J243" s="26">
        <v>114970</v>
      </c>
      <c r="K243" s="27">
        <v>149380</v>
      </c>
      <c r="L243" s="28">
        <v>142040</v>
      </c>
      <c r="M243" s="29">
        <v>128708.52187</v>
      </c>
      <c r="N243" s="30">
        <v>131958.39773999999</v>
      </c>
      <c r="O243" s="86">
        <f t="shared" si="35"/>
        <v>711.59999999997899</v>
      </c>
      <c r="P243" s="51">
        <f t="shared" si="35"/>
        <v>208059.85305900002</v>
      </c>
      <c r="Q243" s="51">
        <f t="shared" si="35"/>
        <v>56646.216593240082</v>
      </c>
      <c r="R243" s="51">
        <f t="shared" si="34"/>
        <v>30.754059999999999</v>
      </c>
      <c r="S243" s="28">
        <f t="shared" si="32"/>
        <v>456.39999999999401</v>
      </c>
      <c r="T243" s="40">
        <f t="shared" si="29"/>
        <v>78665</v>
      </c>
      <c r="U243" s="40">
        <f t="shared" si="29"/>
        <v>100290</v>
      </c>
      <c r="V243" s="40">
        <f t="shared" si="29"/>
        <v>129330</v>
      </c>
      <c r="W243" s="40">
        <f t="shared" si="29"/>
        <v>144147.99901</v>
      </c>
      <c r="X243" s="40">
        <f t="shared" si="30"/>
        <v>134828.49638999999</v>
      </c>
      <c r="Y243" s="40">
        <f t="shared" si="31"/>
        <v>-274859.98647703987</v>
      </c>
      <c r="Z243" s="40">
        <f>(AC243-J243*carot!$B$2-spettri!K243*carot!$C$2-spettri!L243*carot!$D$2)</f>
        <v>-615103.14517844585</v>
      </c>
      <c r="AA243" s="40">
        <f>spettri!H243*chl!$B$2+spettri!I243*chl!$C$2+spettri!J243*carot!$B$2+spettri!K243*carot!$C$2+spettri!L243*carot!$D$2+M243*carot!$E$2+N243*carot!$F$2+spettri!AE243*chl!$D$2</f>
        <v>822347.22446847148</v>
      </c>
      <c r="AB243" s="40">
        <v>0.16319489479999999</v>
      </c>
      <c r="AC243" s="88">
        <f>(G243-spettri!H243*chl!$B$2-spettri!I243*chl!$C$2-spettri!AE243*chl!$D$2)</f>
        <v>-206582.09176836902</v>
      </c>
      <c r="AE243" s="125">
        <v>19217.47003</v>
      </c>
      <c r="AF243">
        <f t="shared" si="33"/>
        <v>71.835300000000004</v>
      </c>
    </row>
    <row r="244" spans="1:32" x14ac:dyDescent="0.25">
      <c r="A244">
        <v>0.17628808885900002</v>
      </c>
      <c r="C244" s="85"/>
      <c r="D244" s="51">
        <v>374.20000000000601</v>
      </c>
      <c r="E244" s="85">
        <v>0.18301600785900002</v>
      </c>
      <c r="F244" s="40">
        <v>446.79999999999399</v>
      </c>
      <c r="G244" s="40">
        <v>176288.08885900001</v>
      </c>
      <c r="H244" s="86">
        <v>55567.285399118591</v>
      </c>
      <c r="I244" s="87">
        <v>76971.102079999997</v>
      </c>
      <c r="J244" s="26">
        <v>112850</v>
      </c>
      <c r="K244" s="27">
        <v>148250</v>
      </c>
      <c r="L244" s="28">
        <v>142640</v>
      </c>
      <c r="M244" s="29">
        <v>129780.24411</v>
      </c>
      <c r="N244" s="30">
        <v>132819.42733000001</v>
      </c>
      <c r="O244" s="86">
        <f t="shared" si="35"/>
        <v>711.99999999997897</v>
      </c>
      <c r="P244" s="51">
        <f t="shared" si="35"/>
        <v>203658.91425900001</v>
      </c>
      <c r="Q244" s="51">
        <f t="shared" si="35"/>
        <v>55285.925191513685</v>
      </c>
      <c r="R244" s="51">
        <f t="shared" si="34"/>
        <v>26.679790000000001</v>
      </c>
      <c r="S244" s="28">
        <f t="shared" si="32"/>
        <v>456.79999999999399</v>
      </c>
      <c r="T244" s="40">
        <f t="shared" si="29"/>
        <v>79037</v>
      </c>
      <c r="U244" s="40">
        <f t="shared" si="29"/>
        <v>98595</v>
      </c>
      <c r="V244" s="40">
        <f t="shared" si="29"/>
        <v>127960</v>
      </c>
      <c r="W244" s="40">
        <f t="shared" si="29"/>
        <v>143966.08558000001</v>
      </c>
      <c r="X244" s="40">
        <f t="shared" si="30"/>
        <v>134062.28255</v>
      </c>
      <c r="Y244" s="40">
        <f t="shared" si="31"/>
        <v>-279383.30261692189</v>
      </c>
      <c r="Z244" s="40">
        <f>(AC244-J244*carot!$B$2-spettri!K244*carot!$C$2-spettri!L244*carot!$D$2)</f>
        <v>-609512.11067829374</v>
      </c>
      <c r="AA244" s="40">
        <f>spettri!H244*chl!$B$2+spettri!I244*chl!$C$2+spettri!J244*carot!$B$2+spettri!K244*carot!$C$2+spettri!L244*carot!$D$2+M244*carot!$E$2+N244*carot!$F$2+spettri!AE244*chl!$D$2</f>
        <v>815453.31087264139</v>
      </c>
      <c r="AB244" s="40">
        <v>0.16337648034999999</v>
      </c>
      <c r="AC244" s="88">
        <f>(G244-spettri!H244*chl!$B$2-spettri!I244*chl!$C$2-spettri!AE244*chl!$D$2)</f>
        <v>-201809.46193375011</v>
      </c>
      <c r="AE244" s="125">
        <v>17837.140800000001</v>
      </c>
      <c r="AF244">
        <f t="shared" si="33"/>
        <v>66.812659999999994</v>
      </c>
    </row>
    <row r="245" spans="1:32" x14ac:dyDescent="0.25">
      <c r="A245">
        <v>0.17472343715900002</v>
      </c>
      <c r="C245" s="85"/>
      <c r="D245" s="51">
        <v>374.30000000000598</v>
      </c>
      <c r="E245" s="85">
        <v>0.183345591759</v>
      </c>
      <c r="F245" s="40">
        <v>447.19999999999402</v>
      </c>
      <c r="G245" s="40">
        <v>174723.43715900002</v>
      </c>
      <c r="H245" s="86">
        <v>55250.276966769903</v>
      </c>
      <c r="I245" s="87">
        <v>78825.705489999993</v>
      </c>
      <c r="J245" s="26">
        <v>110730</v>
      </c>
      <c r="K245" s="27">
        <v>147020</v>
      </c>
      <c r="L245" s="28">
        <v>143380</v>
      </c>
      <c r="M245" s="29">
        <v>130837.65854</v>
      </c>
      <c r="N245" s="30">
        <v>133729.14610000001</v>
      </c>
      <c r="O245" s="86">
        <f t="shared" si="35"/>
        <v>712.39999999997895</v>
      </c>
      <c r="P245" s="51">
        <f t="shared" si="35"/>
        <v>199066.98735899999</v>
      </c>
      <c r="Q245" s="51">
        <f t="shared" si="35"/>
        <v>53926.661663828658</v>
      </c>
      <c r="R245" s="51">
        <f t="shared" si="34"/>
        <v>23.82648</v>
      </c>
      <c r="S245" s="28">
        <f t="shared" si="32"/>
        <v>457.19999999999402</v>
      </c>
      <c r="T245" s="40">
        <f t="shared" si="29"/>
        <v>79582</v>
      </c>
      <c r="U245" s="40">
        <f t="shared" si="29"/>
        <v>97049</v>
      </c>
      <c r="V245" s="40">
        <f t="shared" si="29"/>
        <v>126540</v>
      </c>
      <c r="W245" s="40">
        <f t="shared" si="29"/>
        <v>143711.95181999999</v>
      </c>
      <c r="X245" s="40">
        <f t="shared" si="30"/>
        <v>133319.13201</v>
      </c>
      <c r="Y245" s="40">
        <f t="shared" si="31"/>
        <v>-283640.89109965909</v>
      </c>
      <c r="Z245" s="40">
        <f>(AC245-J245*carot!$B$2-spettri!K245*carot!$C$2-spettri!L245*carot!$D$2)</f>
        <v>-605208.24182284926</v>
      </c>
      <c r="AA245" s="40">
        <f>spettri!H245*chl!$B$2+spettri!I245*chl!$C$2+spettri!J245*carot!$B$2+spettri!K245*carot!$C$2+spettri!L245*carot!$D$2+M245*carot!$E$2+N245*carot!$F$2+spettri!AE245*chl!$D$2</f>
        <v>809826.39587153564</v>
      </c>
      <c r="AB245" s="40">
        <v>0.16355806589999999</v>
      </c>
      <c r="AC245" s="88">
        <f>(G245-spettri!H245*chl!$B$2-spettri!I245*chl!$C$2-spettri!AE245*chl!$D$2)</f>
        <v>-198034.45494865294</v>
      </c>
      <c r="AE245" s="125">
        <v>16546.286240000001</v>
      </c>
      <c r="AF245">
        <f t="shared" si="33"/>
        <v>60.304810000000003</v>
      </c>
    </row>
    <row r="246" spans="1:32" x14ac:dyDescent="0.25">
      <c r="A246">
        <v>0.17323659925900001</v>
      </c>
      <c r="C246" s="85"/>
      <c r="D246" s="51">
        <v>374.40000000000498</v>
      </c>
      <c r="E246" s="85">
        <v>0.18367517565900002</v>
      </c>
      <c r="F246" s="40">
        <v>447.59999999999502</v>
      </c>
      <c r="G246" s="40">
        <v>173236.59925900001</v>
      </c>
      <c r="H246" s="86">
        <v>54912.34769603052</v>
      </c>
      <c r="I246" s="87">
        <v>80761.035940000002</v>
      </c>
      <c r="J246" s="26">
        <v>108580</v>
      </c>
      <c r="K246" s="27">
        <v>145720</v>
      </c>
      <c r="L246" s="28">
        <v>143820</v>
      </c>
      <c r="M246" s="29">
        <v>131892.34768000001</v>
      </c>
      <c r="N246" s="30">
        <v>134433.85782999999</v>
      </c>
      <c r="O246" s="86">
        <f t="shared" si="35"/>
        <v>712.79999999997904</v>
      </c>
      <c r="P246" s="51">
        <f t="shared" si="35"/>
        <v>194512.59645900002</v>
      </c>
      <c r="Q246" s="51">
        <f t="shared" si="35"/>
        <v>52570.995691627082</v>
      </c>
      <c r="R246" s="51">
        <f t="shared" si="34"/>
        <v>18.972539999999999</v>
      </c>
      <c r="S246" s="28">
        <f t="shared" si="32"/>
        <v>457.599999999994</v>
      </c>
      <c r="T246" s="40">
        <f t="shared" si="29"/>
        <v>80337</v>
      </c>
      <c r="U246" s="40">
        <f t="shared" si="29"/>
        <v>95676</v>
      </c>
      <c r="V246" s="40">
        <f t="shared" si="29"/>
        <v>124970</v>
      </c>
      <c r="W246" s="40">
        <f t="shared" si="29"/>
        <v>143409.44407999999</v>
      </c>
      <c r="X246" s="40">
        <f t="shared" si="30"/>
        <v>132493.97865</v>
      </c>
      <c r="Y246" s="40">
        <f t="shared" si="31"/>
        <v>-287426.91703863879</v>
      </c>
      <c r="Z246" s="40">
        <f>(AC246-J246*carot!$B$2-spettri!K246*carot!$C$2-spettri!L246*carot!$D$2)</f>
        <v>-601120.30803717964</v>
      </c>
      <c r="AA246" s="40">
        <f>spettri!H246*chl!$B$2+spettri!I246*chl!$C$2+spettri!J246*carot!$B$2+spettri!K246*carot!$C$2+spettri!L246*carot!$D$2+M246*carot!$E$2+N246*carot!$F$2+spettri!AE246*chl!$D$2</f>
        <v>804492.6070466016</v>
      </c>
      <c r="AB246" s="40">
        <v>0.16373965145</v>
      </c>
      <c r="AC246" s="88">
        <f>(G246-spettri!H246*chl!$B$2-spettri!I246*chl!$C$2-spettri!AE246*chl!$D$2)</f>
        <v>-195128.94515902561</v>
      </c>
      <c r="AE246" s="125">
        <v>15339.72221</v>
      </c>
      <c r="AF246">
        <f t="shared" si="33"/>
        <v>53.301310000000001</v>
      </c>
    </row>
    <row r="247" spans="1:32" x14ac:dyDescent="0.25">
      <c r="A247">
        <v>0.17186451525900001</v>
      </c>
      <c r="C247" s="85"/>
      <c r="D247" s="51">
        <v>374.50000000000603</v>
      </c>
      <c r="E247" s="85">
        <v>0.18412217323400001</v>
      </c>
      <c r="F247" s="40">
        <v>447.99999999999397</v>
      </c>
      <c r="G247" s="40">
        <v>171864.51525900001</v>
      </c>
      <c r="H247" s="86">
        <v>54587.523275611289</v>
      </c>
      <c r="I247" s="87">
        <v>82772.621660000004</v>
      </c>
      <c r="J247" s="26">
        <v>106350</v>
      </c>
      <c r="K247" s="27">
        <v>144210</v>
      </c>
      <c r="L247" s="28">
        <v>144200</v>
      </c>
      <c r="M247" s="29">
        <v>132966.79521000001</v>
      </c>
      <c r="N247" s="30">
        <v>135095.00555</v>
      </c>
      <c r="O247" s="86">
        <f t="shared" si="35"/>
        <v>713.19999999997901</v>
      </c>
      <c r="P247" s="51">
        <f t="shared" si="35"/>
        <v>189855.92395900001</v>
      </c>
      <c r="Q247" s="51">
        <f t="shared" si="35"/>
        <v>51152.389380850647</v>
      </c>
      <c r="R247" s="51">
        <f t="shared" si="34"/>
        <v>13.341699999999999</v>
      </c>
      <c r="S247" s="28">
        <f t="shared" si="32"/>
        <v>457.99999999999397</v>
      </c>
      <c r="T247" s="40">
        <f t="shared" si="29"/>
        <v>81281</v>
      </c>
      <c r="U247" s="40">
        <f t="shared" si="29"/>
        <v>94464</v>
      </c>
      <c r="V247" s="40">
        <f t="shared" si="29"/>
        <v>123610</v>
      </c>
      <c r="W247" s="40">
        <f t="shared" si="29"/>
        <v>143063.33163</v>
      </c>
      <c r="X247" s="40">
        <f t="shared" si="30"/>
        <v>131561.19657999999</v>
      </c>
      <c r="Y247" s="40">
        <f t="shared" si="31"/>
        <v>-290873.35183764697</v>
      </c>
      <c r="Z247" s="40">
        <f>(AC247-J247*carot!$B$2-spettri!K247*carot!$C$2-spettri!L247*carot!$D$2)</f>
        <v>-597615.95384676917</v>
      </c>
      <c r="AA247" s="40">
        <f>spettri!H247*chl!$B$2+spettri!I247*chl!$C$2+spettri!J247*carot!$B$2+spettri!K247*carot!$C$2+spettri!L247*carot!$D$2+M247*carot!$E$2+N247*carot!$F$2+spettri!AE247*chl!$D$2</f>
        <v>799861.66625411611</v>
      </c>
      <c r="AB247" s="40">
        <v>0.163921237</v>
      </c>
      <c r="AC247" s="88">
        <f>(G247-spettri!H247*chl!$B$2-spettri!I247*chl!$C$2-spettri!AE247*chl!$D$2)</f>
        <v>-193012.09192596556</v>
      </c>
      <c r="AE247" s="125">
        <v>14213.800569999999</v>
      </c>
      <c r="AF247">
        <f t="shared" si="33"/>
        <v>46.507899999999999</v>
      </c>
    </row>
    <row r="248" spans="1:32" x14ac:dyDescent="0.25">
      <c r="A248">
        <v>0.17023993105900001</v>
      </c>
      <c r="C248" s="85"/>
      <c r="D248" s="51">
        <v>374.60000000000599</v>
      </c>
      <c r="E248" s="85">
        <v>0.18456917080900001</v>
      </c>
      <c r="F248" s="40">
        <v>448.39999999999401</v>
      </c>
      <c r="G248" s="40">
        <v>170239.93105900002</v>
      </c>
      <c r="H248" s="86">
        <v>54225.859080377508</v>
      </c>
      <c r="I248" s="87">
        <v>84860.344960000002</v>
      </c>
      <c r="J248" s="26">
        <v>104160</v>
      </c>
      <c r="K248" s="27">
        <v>142560</v>
      </c>
      <c r="L248" s="28">
        <v>144420</v>
      </c>
      <c r="M248" s="29">
        <v>133954.71463</v>
      </c>
      <c r="N248" s="30">
        <v>135781.77916000001</v>
      </c>
      <c r="O248" s="86">
        <f t="shared" si="35"/>
        <v>713.59999999997899</v>
      </c>
      <c r="P248" s="51">
        <f t="shared" si="35"/>
        <v>184873.91445899999</v>
      </c>
      <c r="Q248" s="51">
        <f t="shared" si="35"/>
        <v>49751.901791244112</v>
      </c>
      <c r="R248" s="51">
        <f t="shared" si="34"/>
        <v>8.3724399999999992</v>
      </c>
      <c r="S248" s="28">
        <f t="shared" si="32"/>
        <v>458.39999999999401</v>
      </c>
      <c r="T248" s="40">
        <f t="shared" si="29"/>
        <v>82400</v>
      </c>
      <c r="U248" s="40">
        <f t="shared" si="29"/>
        <v>93419</v>
      </c>
      <c r="V248" s="40">
        <f t="shared" si="29"/>
        <v>122080</v>
      </c>
      <c r="W248" s="40">
        <f t="shared" si="29"/>
        <v>142596.62487</v>
      </c>
      <c r="X248" s="40">
        <f t="shared" si="30"/>
        <v>130623.28934</v>
      </c>
      <c r="Y248" s="40">
        <f t="shared" si="31"/>
        <v>-293880.14759532607</v>
      </c>
      <c r="Z248" s="40">
        <f>(AC248-J248*carot!$B$2-spettri!K248*carot!$C$2-spettri!L248*carot!$D$2)</f>
        <v>-594906.73873241362</v>
      </c>
      <c r="AA248" s="40">
        <f>spettri!H248*chl!$B$2+spettri!I248*chl!$C$2+spettri!J248*carot!$B$2+spettri!K248*carot!$C$2+spettri!L248*carot!$D$2+M248*carot!$E$2+N248*carot!$F$2+spettri!AE248*chl!$D$2</f>
        <v>795753.59378094901</v>
      </c>
      <c r="AB248" s="40">
        <v>0.164129517975</v>
      </c>
      <c r="AC248" s="88">
        <f>(G248-spettri!H248*chl!$B$2-spettri!I248*chl!$C$2-spettri!AE248*chl!$D$2)</f>
        <v>-191986.30224214977</v>
      </c>
      <c r="AE248" s="125">
        <v>13160.841119999999</v>
      </c>
      <c r="AF248">
        <f t="shared" si="33"/>
        <v>41.266289999999998</v>
      </c>
    </row>
    <row r="249" spans="1:32" x14ac:dyDescent="0.25">
      <c r="A249">
        <v>0.16862656745900001</v>
      </c>
      <c r="C249" s="85"/>
      <c r="D249" s="51">
        <v>374.70000000000601</v>
      </c>
      <c r="E249" s="85">
        <v>0.18501616838400001</v>
      </c>
      <c r="F249" s="40">
        <v>448.79999999999399</v>
      </c>
      <c r="G249" s="40">
        <v>168626.56745900001</v>
      </c>
      <c r="H249" s="86">
        <v>53857.015045577988</v>
      </c>
      <c r="I249" s="87">
        <v>87019.145699999994</v>
      </c>
      <c r="J249" s="26">
        <v>102030</v>
      </c>
      <c r="K249" s="27">
        <v>140860</v>
      </c>
      <c r="L249" s="28">
        <v>144730</v>
      </c>
      <c r="M249" s="29">
        <v>134959.66712999999</v>
      </c>
      <c r="N249" s="30">
        <v>136404.48806</v>
      </c>
      <c r="O249" s="86">
        <f t="shared" si="35"/>
        <v>713.99999999997897</v>
      </c>
      <c r="P249" s="51">
        <f t="shared" si="35"/>
        <v>179979.374759</v>
      </c>
      <c r="Q249" s="51">
        <f t="shared" si="35"/>
        <v>48372.117893957409</v>
      </c>
      <c r="R249" s="51">
        <f t="shared" si="34"/>
        <v>4.5305200000000001</v>
      </c>
      <c r="S249" s="28">
        <f t="shared" si="32"/>
        <v>458.79999999999399</v>
      </c>
      <c r="T249" s="40">
        <f t="shared" si="29"/>
        <v>83702</v>
      </c>
      <c r="U249" s="40">
        <f t="shared" si="29"/>
        <v>92567</v>
      </c>
      <c r="V249" s="40">
        <f t="shared" si="29"/>
        <v>120760</v>
      </c>
      <c r="W249" s="40">
        <f t="shared" si="29"/>
        <v>142119.01693000001</v>
      </c>
      <c r="X249" s="40">
        <f t="shared" si="30"/>
        <v>129662.31881</v>
      </c>
      <c r="Y249" s="40">
        <f t="shared" si="31"/>
        <v>-296162.91833406349</v>
      </c>
      <c r="Z249" s="40">
        <f>(AC249-J249*carot!$B$2-spettri!K249*carot!$C$2-spettri!L249*carot!$D$2)</f>
        <v>-593249.356354655</v>
      </c>
      <c r="AA249" s="40">
        <f>spettri!H249*chl!$B$2+spettri!I249*chl!$C$2+spettri!J249*carot!$B$2+spettri!K249*carot!$C$2+spettri!L249*carot!$D$2+M249*carot!$E$2+N249*carot!$F$2+spettri!AE249*chl!$D$2</f>
        <v>792712.46648339555</v>
      </c>
      <c r="AB249" s="40">
        <v>0.16433779895</v>
      </c>
      <c r="AC249" s="88">
        <f>(G249-spettri!H249*chl!$B$2-spettri!I249*chl!$C$2-spettri!AE249*chl!$D$2)</f>
        <v>-191768.00908426373</v>
      </c>
      <c r="AE249" s="125">
        <v>12180.267830000001</v>
      </c>
      <c r="AF249">
        <f t="shared" si="33"/>
        <v>38.711260000000003</v>
      </c>
    </row>
    <row r="250" spans="1:32" x14ac:dyDescent="0.25">
      <c r="A250">
        <v>0.16699976295900001</v>
      </c>
      <c r="C250" s="85"/>
      <c r="D250" s="51">
        <v>374.80000000000598</v>
      </c>
      <c r="E250" s="85">
        <v>0.185463165959</v>
      </c>
      <c r="F250" s="40">
        <v>449.19999999999402</v>
      </c>
      <c r="G250" s="40">
        <v>166999.76295900001</v>
      </c>
      <c r="H250" s="86">
        <v>53462.383600445042</v>
      </c>
      <c r="I250" s="87">
        <v>89243.257679999995</v>
      </c>
      <c r="J250" s="26">
        <v>99877</v>
      </c>
      <c r="K250" s="27">
        <v>139120</v>
      </c>
      <c r="L250" s="28">
        <v>144840</v>
      </c>
      <c r="M250" s="29">
        <v>135875.36623000001</v>
      </c>
      <c r="N250" s="30">
        <v>136914.44308999999</v>
      </c>
      <c r="O250" s="86">
        <f t="shared" si="35"/>
        <v>714.39999999997895</v>
      </c>
      <c r="P250" s="51">
        <f t="shared" si="35"/>
        <v>175292.21445900001</v>
      </c>
      <c r="Q250" s="51">
        <f t="shared" si="35"/>
        <v>46947.582208122956</v>
      </c>
      <c r="R250" s="51">
        <f t="shared" si="34"/>
        <v>0.87988</v>
      </c>
      <c r="S250" s="28">
        <f t="shared" si="32"/>
        <v>459.19999999999402</v>
      </c>
      <c r="T250" s="40">
        <f t="shared" si="29"/>
        <v>85193</v>
      </c>
      <c r="U250" s="40">
        <f t="shared" si="29"/>
        <v>91939</v>
      </c>
      <c r="V250" s="40">
        <f t="shared" si="29"/>
        <v>119320</v>
      </c>
      <c r="W250" s="40">
        <f t="shared" si="29"/>
        <v>141542.61705</v>
      </c>
      <c r="X250" s="40">
        <f t="shared" si="30"/>
        <v>128693.66052</v>
      </c>
      <c r="Y250" s="40">
        <f t="shared" si="31"/>
        <v>-298132.49269893975</v>
      </c>
      <c r="Z250" s="40">
        <f>(AC250-J250*carot!$B$2-spettri!K250*carot!$C$2-spettri!L250*carot!$D$2)</f>
        <v>-591944.33092937223</v>
      </c>
      <c r="AA250" s="40">
        <f>spettri!H250*chl!$B$2+spettri!I250*chl!$C$2+spettri!J250*carot!$B$2+spettri!K250*carot!$C$2+spettri!L250*carot!$D$2+M250*carot!$E$2+N250*carot!$F$2+spettri!AE250*chl!$D$2</f>
        <v>789989.86198797834</v>
      </c>
      <c r="AB250" s="40">
        <v>0.16454607992500001</v>
      </c>
      <c r="AC250" s="88">
        <f>(G250-spettri!H250*chl!$B$2-spettri!I250*chl!$C$2-spettri!AE250*chl!$D$2)</f>
        <v>-192340.58417835279</v>
      </c>
      <c r="AE250" s="125">
        <v>11269.20062</v>
      </c>
      <c r="AF250">
        <f t="shared" si="33"/>
        <v>39.264830000000003</v>
      </c>
    </row>
    <row r="251" spans="1:32" x14ac:dyDescent="0.25">
      <c r="A251">
        <v>0.16557166545900001</v>
      </c>
      <c r="C251" s="85"/>
      <c r="D251" s="51">
        <v>374.900000000006</v>
      </c>
      <c r="E251" s="85">
        <v>0.185924252584</v>
      </c>
      <c r="F251" s="40">
        <v>449.599999999994</v>
      </c>
      <c r="G251" s="40">
        <v>165571.66545900001</v>
      </c>
      <c r="H251" s="86">
        <v>53064.893316790112</v>
      </c>
      <c r="I251" s="87">
        <v>91522.207540000003</v>
      </c>
      <c r="J251" s="26">
        <v>97770</v>
      </c>
      <c r="K251" s="27">
        <v>137240</v>
      </c>
      <c r="L251" s="28">
        <v>144670</v>
      </c>
      <c r="M251" s="29">
        <v>136831.26342999999</v>
      </c>
      <c r="N251" s="30">
        <v>137506.40093999999</v>
      </c>
      <c r="O251" s="86">
        <f t="shared" si="35"/>
        <v>714.79999999997904</v>
      </c>
      <c r="P251" s="51">
        <f t="shared" si="35"/>
        <v>170526.331359</v>
      </c>
      <c r="Q251" s="51">
        <f t="shared" si="35"/>
        <v>45564.272762700464</v>
      </c>
      <c r="R251" s="51">
        <f t="shared" si="34"/>
        <v>2.954E-2</v>
      </c>
      <c r="S251" s="28">
        <f t="shared" si="32"/>
        <v>459.599999999994</v>
      </c>
      <c r="T251" s="40">
        <f t="shared" si="29"/>
        <v>86848</v>
      </c>
      <c r="U251" s="40">
        <f t="shared" si="29"/>
        <v>91454</v>
      </c>
      <c r="V251" s="40">
        <f t="shared" si="29"/>
        <v>118000</v>
      </c>
      <c r="W251" s="40">
        <f t="shared" si="29"/>
        <v>140916.48053999999</v>
      </c>
      <c r="X251" s="40">
        <f t="shared" si="30"/>
        <v>127666.06269000001</v>
      </c>
      <c r="Y251" s="40">
        <f t="shared" si="31"/>
        <v>-299855.89695763454</v>
      </c>
      <c r="Z251" s="40">
        <f>(AC251-J251*carot!$B$2-spettri!K251*carot!$C$2-spettri!L251*carot!$D$2)</f>
        <v>-590618.39122048975</v>
      </c>
      <c r="AA251" s="40">
        <f>spettri!H251*chl!$B$2+spettri!I251*chl!$C$2+spettri!J251*carot!$B$2+spettri!K251*carot!$C$2+spettri!L251*carot!$D$2+M251*carot!$E$2+N251*carot!$F$2+spettri!AE251*chl!$D$2</f>
        <v>787454.23495616962</v>
      </c>
      <c r="AB251" s="40">
        <v>0.16475436090000001</v>
      </c>
      <c r="AC251" s="88">
        <f>(G251-spettri!H251*chl!$B$2-spettri!I251*chl!$C$2-spettri!AE251*chl!$D$2)</f>
        <v>-193431.79050764715</v>
      </c>
      <c r="AE251" s="125">
        <v>10424.183370000001</v>
      </c>
      <c r="AF251">
        <f t="shared" si="33"/>
        <v>41.557209999999998</v>
      </c>
    </row>
    <row r="252" spans="1:32" x14ac:dyDescent="0.25">
      <c r="A252">
        <v>0.163440650459</v>
      </c>
      <c r="C252" s="85"/>
      <c r="D252" s="51">
        <v>375.00000000000603</v>
      </c>
      <c r="E252" s="85">
        <v>0.18638533920900002</v>
      </c>
      <c r="F252" s="40">
        <v>449.99999999999397</v>
      </c>
      <c r="G252" s="40">
        <v>163440.650459</v>
      </c>
      <c r="H252" s="86">
        <v>52640.648856333122</v>
      </c>
      <c r="I252" s="87">
        <v>93840.226460000005</v>
      </c>
      <c r="J252" s="26">
        <v>95721</v>
      </c>
      <c r="K252" s="27">
        <v>135290</v>
      </c>
      <c r="L252" s="28">
        <v>144560</v>
      </c>
      <c r="M252" s="29">
        <v>137726.52282000001</v>
      </c>
      <c r="N252" s="30">
        <v>137921.54021000001</v>
      </c>
      <c r="O252" s="86">
        <f t="shared" si="35"/>
        <v>715.19999999997901</v>
      </c>
      <c r="P252" s="51">
        <f t="shared" si="35"/>
        <v>165525.32285900001</v>
      </c>
      <c r="Q252" s="51">
        <f t="shared" si="35"/>
        <v>44199.103874611079</v>
      </c>
      <c r="R252" s="51">
        <f t="shared" si="34"/>
        <v>2.3475299999999999</v>
      </c>
      <c r="S252" s="28">
        <f t="shared" si="32"/>
        <v>459.99999999999397</v>
      </c>
      <c r="T252" s="40">
        <f t="shared" si="29"/>
        <v>88678</v>
      </c>
      <c r="U252" s="40">
        <f t="shared" si="29"/>
        <v>91222</v>
      </c>
      <c r="V252" s="40">
        <f t="shared" si="29"/>
        <v>116670</v>
      </c>
      <c r="W252" s="40">
        <f t="shared" si="29"/>
        <v>140290.34403000001</v>
      </c>
      <c r="X252" s="40">
        <f t="shared" si="30"/>
        <v>126597.46346</v>
      </c>
      <c r="Y252" s="40">
        <f t="shared" si="31"/>
        <v>-300832.01448834501</v>
      </c>
      <c r="Z252" s="40">
        <f>(AC252-J252*carot!$B$2-spettri!K252*carot!$C$2-spettri!L252*carot!$D$2)</f>
        <v>-590810.22030318563</v>
      </c>
      <c r="AA252" s="40">
        <f>spettri!H252*chl!$B$2+spettri!I252*chl!$C$2+spettri!J252*carot!$B$2+spettri!K252*carot!$C$2+spettri!L252*carot!$D$2+M252*carot!$E$2+N252*carot!$F$2+spettri!AE252*chl!$D$2</f>
        <v>785719.60425871238</v>
      </c>
      <c r="AB252" s="40">
        <v>0.16486782952500001</v>
      </c>
      <c r="AC252" s="88">
        <f>(G252-spettri!H252*chl!$B$2-spettri!I252*chl!$C$2-spettri!AE252*chl!$D$2)</f>
        <v>-195861.0072668764</v>
      </c>
      <c r="AE252" s="125">
        <v>9640.9919800000007</v>
      </c>
      <c r="AF252">
        <f t="shared" si="33"/>
        <v>44.573250000000002</v>
      </c>
    </row>
    <row r="253" spans="1:32" x14ac:dyDescent="0.25">
      <c r="A253">
        <v>0.161689510659</v>
      </c>
      <c r="C253" s="85"/>
      <c r="D253" s="51">
        <v>375.10000000000599</v>
      </c>
      <c r="E253" s="85">
        <v>0.18684642583400002</v>
      </c>
      <c r="F253" s="40">
        <v>450.39999999999401</v>
      </c>
      <c r="G253" s="40">
        <v>161689.51065899999</v>
      </c>
      <c r="H253" s="86">
        <v>52203.434860934773</v>
      </c>
      <c r="I253" s="87">
        <v>96191.312869999994</v>
      </c>
      <c r="J253" s="26">
        <v>93710</v>
      </c>
      <c r="K253" s="27">
        <v>133170</v>
      </c>
      <c r="L253" s="28">
        <v>144300</v>
      </c>
      <c r="M253" s="29">
        <v>138550.92454000001</v>
      </c>
      <c r="N253" s="30">
        <v>138270.05218999999</v>
      </c>
      <c r="O253" s="86">
        <f t="shared" si="35"/>
        <v>715.59999999997899</v>
      </c>
      <c r="P253" s="51">
        <f t="shared" si="35"/>
        <v>160799.53875900002</v>
      </c>
      <c r="Q253" s="51">
        <f t="shared" si="35"/>
        <v>42852.443254737715</v>
      </c>
      <c r="R253" s="51">
        <f t="shared" si="34"/>
        <v>6.8762600000000003</v>
      </c>
      <c r="S253" s="28">
        <f t="shared" si="32"/>
        <v>460.39999999999401</v>
      </c>
      <c r="T253" s="40">
        <f t="shared" si="29"/>
        <v>90656</v>
      </c>
      <c r="U253" s="40">
        <f t="shared" si="29"/>
        <v>91228</v>
      </c>
      <c r="V253" s="40">
        <f t="shared" si="29"/>
        <v>115470</v>
      </c>
      <c r="W253" s="40">
        <f t="shared" si="29"/>
        <v>139608.33897000001</v>
      </c>
      <c r="X253" s="40">
        <f t="shared" si="30"/>
        <v>125603.17929</v>
      </c>
      <c r="Y253" s="40">
        <f t="shared" si="31"/>
        <v>-301123.03591006738</v>
      </c>
      <c r="Z253" s="40">
        <f>(AC253-J253*carot!$B$2-spettri!K253*carot!$C$2-spettri!L253*carot!$D$2)</f>
        <v>-590952.28413368133</v>
      </c>
      <c r="AA253" s="40">
        <f>spettri!H253*chl!$B$2+spettri!I253*chl!$C$2+spettri!J253*carot!$B$2+spettri!K253*carot!$C$2+spettri!L253*carot!$D$2+M253*carot!$E$2+N253*carot!$F$2+spettri!AE253*chl!$D$2</f>
        <v>784298.89344567573</v>
      </c>
      <c r="AB253" s="40">
        <v>0.16498129815000001</v>
      </c>
      <c r="AC253" s="88">
        <f>(G253-spettri!H253*chl!$B$2-spettri!I253*chl!$C$2-spettri!AE253*chl!$D$2)</f>
        <v>-198517.96570430466</v>
      </c>
      <c r="AE253" s="125">
        <v>8918.4743899999994</v>
      </c>
      <c r="AF253">
        <f t="shared" si="33"/>
        <v>45.417960000000001</v>
      </c>
    </row>
    <row r="254" spans="1:32" x14ac:dyDescent="0.25">
      <c r="A254">
        <v>0.159908479159</v>
      </c>
      <c r="C254" s="85"/>
      <c r="D254" s="51">
        <v>375.20000000000601</v>
      </c>
      <c r="E254" s="85">
        <v>0.18730751245900001</v>
      </c>
      <c r="F254" s="40">
        <v>450.79999999999399</v>
      </c>
      <c r="G254" s="40">
        <v>159908.47915900001</v>
      </c>
      <c r="H254" s="86">
        <v>51736.539105108393</v>
      </c>
      <c r="I254" s="87">
        <v>98574.525330000004</v>
      </c>
      <c r="J254" s="26">
        <v>91856</v>
      </c>
      <c r="K254" s="27">
        <v>131050</v>
      </c>
      <c r="L254" s="28">
        <v>143940</v>
      </c>
      <c r="M254" s="29">
        <v>139357.61184</v>
      </c>
      <c r="N254" s="30">
        <v>138592.93828999999</v>
      </c>
      <c r="O254" s="86">
        <f t="shared" si="35"/>
        <v>715.99999999997897</v>
      </c>
      <c r="P254" s="51">
        <f t="shared" si="35"/>
        <v>155946.02195900001</v>
      </c>
      <c r="Q254" s="51">
        <f t="shared" si="35"/>
        <v>41440.578130743008</v>
      </c>
      <c r="R254" s="51">
        <f t="shared" si="34"/>
        <v>11.100160000000001</v>
      </c>
      <c r="S254" s="28">
        <f t="shared" si="32"/>
        <v>460.79999999999399</v>
      </c>
      <c r="T254" s="40">
        <f t="shared" si="29"/>
        <v>92787</v>
      </c>
      <c r="U254" s="40">
        <f t="shared" si="29"/>
        <v>91436</v>
      </c>
      <c r="V254" s="40">
        <f t="shared" si="29"/>
        <v>114330</v>
      </c>
      <c r="W254" s="40">
        <f t="shared" si="29"/>
        <v>138868.42139999999</v>
      </c>
      <c r="X254" s="40">
        <f t="shared" si="30"/>
        <v>124580.70664</v>
      </c>
      <c r="Y254" s="40">
        <f t="shared" si="31"/>
        <v>-301261.66614651651</v>
      </c>
      <c r="Z254" s="40">
        <f>(AC254-J254*carot!$B$2-spettri!K254*carot!$C$2-spettri!L254*carot!$D$2)</f>
        <v>-591643.94256920204</v>
      </c>
      <c r="AA254" s="40">
        <f>spettri!H254*chl!$B$2+spettri!I254*chl!$C$2+spettri!J254*carot!$B$2+spettri!K254*carot!$C$2+spettri!L254*carot!$D$2+M254*carot!$E$2+N254*carot!$F$2+spettri!AE254*chl!$D$2</f>
        <v>783393.83802124858</v>
      </c>
      <c r="AB254" s="40">
        <v>0.16509476677499998</v>
      </c>
      <c r="AC254" s="88">
        <f>(G254-spettri!H254*chl!$B$2-spettri!I254*chl!$C$2-spettri!AE254*chl!$D$2)</f>
        <v>-201780.61631048098</v>
      </c>
      <c r="AE254" s="125">
        <v>8253.1745200000005</v>
      </c>
      <c r="AF254">
        <f t="shared" si="33"/>
        <v>44.301009999999998</v>
      </c>
    </row>
    <row r="255" spans="1:32" x14ac:dyDescent="0.25">
      <c r="A255">
        <v>0.158138310659</v>
      </c>
      <c r="C255" s="85"/>
      <c r="D255" s="51">
        <v>375.30000000000598</v>
      </c>
      <c r="E255" s="85">
        <v>0.18762592048400001</v>
      </c>
      <c r="F255" s="40">
        <v>451.19999999999402</v>
      </c>
      <c r="G255" s="40">
        <v>158138.31065900001</v>
      </c>
      <c r="H255" s="86">
        <v>51275.670921170487</v>
      </c>
      <c r="I255" s="87">
        <v>100980.21430000001</v>
      </c>
      <c r="J255" s="26">
        <v>90024</v>
      </c>
      <c r="K255" s="27">
        <v>128890</v>
      </c>
      <c r="L255" s="28">
        <v>143390</v>
      </c>
      <c r="M255" s="29">
        <v>140102.98000000001</v>
      </c>
      <c r="N255" s="30">
        <v>138803.07050999999</v>
      </c>
      <c r="O255" s="86">
        <f t="shared" si="35"/>
        <v>716.39999999997895</v>
      </c>
      <c r="P255" s="51">
        <f t="shared" si="35"/>
        <v>150958.78215900002</v>
      </c>
      <c r="Q255" s="51">
        <f t="shared" si="35"/>
        <v>40075.788966355365</v>
      </c>
      <c r="R255" s="51">
        <f t="shared" si="34"/>
        <v>16.836189999999998</v>
      </c>
      <c r="S255" s="28">
        <f t="shared" si="32"/>
        <v>461.19999999999402</v>
      </c>
      <c r="T255" s="40">
        <f t="shared" si="29"/>
        <v>95021</v>
      </c>
      <c r="U255" s="40">
        <f t="shared" si="29"/>
        <v>91843</v>
      </c>
      <c r="V255" s="40">
        <f t="shared" si="29"/>
        <v>113240</v>
      </c>
      <c r="W255" s="40">
        <f t="shared" si="29"/>
        <v>138121.00925999999</v>
      </c>
      <c r="X255" s="40">
        <f t="shared" si="30"/>
        <v>123573.60952</v>
      </c>
      <c r="Y255" s="40">
        <f t="shared" si="31"/>
        <v>-300863.91222824925</v>
      </c>
      <c r="Z255" s="40">
        <f>(AC255-J255*carot!$B$2-spettri!K255*carot!$C$2-spettri!L255*carot!$D$2)</f>
        <v>-592449.3132466902</v>
      </c>
      <c r="AA255" s="40">
        <f>spettri!H255*chl!$B$2+spettri!I255*chl!$C$2+spettri!J255*carot!$B$2+spettri!K255*carot!$C$2+spettri!L255*carot!$D$2+M255*carot!$E$2+N255*carot!$F$2+spettri!AE255*chl!$D$2</f>
        <v>782599.34720644704</v>
      </c>
      <c r="AB255" s="40">
        <v>0.16520823539999999</v>
      </c>
      <c r="AC255" s="88">
        <f>(G255-spettri!H255*chl!$B$2-spettri!I255*chl!$C$2-spettri!AE255*chl!$D$2)</f>
        <v>-205531.20936991344</v>
      </c>
      <c r="AE255" s="125">
        <v>7639.3321900000001</v>
      </c>
      <c r="AF255">
        <f t="shared" si="33"/>
        <v>40.813160000000003</v>
      </c>
    </row>
    <row r="256" spans="1:32" x14ac:dyDescent="0.25">
      <c r="A256">
        <v>0.15605609685900002</v>
      </c>
      <c r="C256" s="85"/>
      <c r="D256" s="51">
        <v>375.400000000006</v>
      </c>
      <c r="E256" s="85">
        <v>0.187944328509</v>
      </c>
      <c r="F256" s="40">
        <v>451.599999999994</v>
      </c>
      <c r="G256" s="40">
        <v>156056.09685900001</v>
      </c>
      <c r="H256" s="86">
        <v>50768.031213429262</v>
      </c>
      <c r="I256" s="87">
        <v>103396.72960000001</v>
      </c>
      <c r="J256" s="26">
        <v>88287</v>
      </c>
      <c r="K256" s="27">
        <v>126620</v>
      </c>
      <c r="L256" s="28">
        <v>142770</v>
      </c>
      <c r="M256" s="29">
        <v>140829.27110000001</v>
      </c>
      <c r="N256" s="30">
        <v>138931.19992000001</v>
      </c>
      <c r="O256" s="86">
        <f t="shared" si="35"/>
        <v>716.79999999997904</v>
      </c>
      <c r="P256" s="51">
        <f t="shared" si="35"/>
        <v>146288.534759</v>
      </c>
      <c r="Q256" s="51">
        <f t="shared" si="35"/>
        <v>38748.140732035652</v>
      </c>
      <c r="R256" s="51">
        <f t="shared" si="34"/>
        <v>21.959710000000001</v>
      </c>
      <c r="S256" s="28">
        <f t="shared" si="32"/>
        <v>461.599999999994</v>
      </c>
      <c r="T256" s="40">
        <f t="shared" si="29"/>
        <v>97358</v>
      </c>
      <c r="U256" s="40">
        <f t="shared" si="29"/>
        <v>92473</v>
      </c>
      <c r="V256" s="40">
        <f t="shared" si="29"/>
        <v>112330</v>
      </c>
      <c r="W256" s="40">
        <f t="shared" si="29"/>
        <v>137332.71770000001</v>
      </c>
      <c r="X256" s="40">
        <f t="shared" si="30"/>
        <v>122556.26205</v>
      </c>
      <c r="Y256" s="40">
        <f t="shared" si="31"/>
        <v>-299714.44427677203</v>
      </c>
      <c r="Z256" s="40">
        <f>(AC256-J256*carot!$B$2-spettri!K256*carot!$C$2-spettri!L256*carot!$D$2)</f>
        <v>-593938.62990591966</v>
      </c>
      <c r="AA256" s="40">
        <f>spettri!H256*chl!$B$2+spettri!I256*chl!$C$2+spettri!J256*carot!$B$2+spettri!K256*carot!$C$2+spettri!L256*carot!$D$2+M256*carot!$E$2+N256*carot!$F$2+spettri!AE256*chl!$D$2</f>
        <v>782172.39821131201</v>
      </c>
      <c r="AB256" s="40">
        <v>0.16535908357499998</v>
      </c>
      <c r="AC256" s="88">
        <f>(G256-spettri!H256*chl!$B$2-spettri!I256*chl!$C$2-spettri!AE256*chl!$D$2)</f>
        <v>-210021.01131991658</v>
      </c>
      <c r="AE256" s="125">
        <v>7072.5312599999997</v>
      </c>
      <c r="AF256">
        <f t="shared" si="33"/>
        <v>37.454189999999997</v>
      </c>
    </row>
    <row r="257" spans="1:32" x14ac:dyDescent="0.25">
      <c r="A257">
        <v>0.154261281759</v>
      </c>
      <c r="C257" s="85"/>
      <c r="D257" s="51">
        <v>375.50000000000603</v>
      </c>
      <c r="E257" s="85">
        <v>0.18826273653400002</v>
      </c>
      <c r="F257" s="40">
        <v>451.99999999999397</v>
      </c>
      <c r="G257" s="40">
        <v>154261.281759</v>
      </c>
      <c r="H257" s="86">
        <v>50289.143599889132</v>
      </c>
      <c r="I257" s="87">
        <v>105812.0681</v>
      </c>
      <c r="J257" s="26">
        <v>86628</v>
      </c>
      <c r="K257" s="27">
        <v>124290</v>
      </c>
      <c r="L257" s="28">
        <v>142170</v>
      </c>
      <c r="M257" s="29">
        <v>141446.55041</v>
      </c>
      <c r="N257" s="30">
        <v>138923.51215</v>
      </c>
      <c r="O257" s="86">
        <f t="shared" si="35"/>
        <v>717.19999999997901</v>
      </c>
      <c r="P257" s="51">
        <f t="shared" si="35"/>
        <v>141784.450159</v>
      </c>
      <c r="Q257" s="51">
        <f t="shared" si="35"/>
        <v>37398.452142231443</v>
      </c>
      <c r="R257" s="51">
        <f t="shared" si="34"/>
        <v>23.591460000000001</v>
      </c>
      <c r="S257" s="28">
        <f t="shared" si="32"/>
        <v>461.99999999999397</v>
      </c>
      <c r="T257" s="40">
        <f t="shared" si="29"/>
        <v>99760</v>
      </c>
      <c r="U257" s="40">
        <f t="shared" si="29"/>
        <v>93370</v>
      </c>
      <c r="V257" s="40">
        <f t="shared" si="29"/>
        <v>111340</v>
      </c>
      <c r="W257" s="40">
        <f t="shared" si="29"/>
        <v>136513.08525</v>
      </c>
      <c r="X257" s="40">
        <f t="shared" si="30"/>
        <v>121503.03835</v>
      </c>
      <c r="Y257" s="40">
        <f t="shared" si="31"/>
        <v>-298218.61198301998</v>
      </c>
      <c r="Z257" s="40">
        <f>(AC257-J257*carot!$B$2-spettri!K257*carot!$C$2-spettri!L257*carot!$D$2)</f>
        <v>-595644.97893872624</v>
      </c>
      <c r="AA257" s="40">
        <f>spettri!H257*chl!$B$2+spettri!I257*chl!$C$2+spettri!J257*carot!$B$2+spettri!K257*carot!$C$2+spettri!L257*carot!$D$2+M257*carot!$E$2+N257*carot!$F$2+spettri!AE257*chl!$D$2</f>
        <v>782224.97250222508</v>
      </c>
      <c r="AB257" s="40">
        <v>0.16550993175000001</v>
      </c>
      <c r="AC257" s="88">
        <f>(G257-spettri!H257*chl!$B$2-spettri!I257*chl!$C$2-spettri!AE257*chl!$D$2)</f>
        <v>-214611.7510981024</v>
      </c>
      <c r="AE257" s="125">
        <v>6552.3877199999997</v>
      </c>
      <c r="AF257">
        <f t="shared" si="33"/>
        <v>34.571730000000002</v>
      </c>
    </row>
    <row r="258" spans="1:32" x14ac:dyDescent="0.25">
      <c r="A258">
        <v>0.152282094659</v>
      </c>
      <c r="C258" s="85"/>
      <c r="D258" s="51">
        <v>375.60000000000599</v>
      </c>
      <c r="E258" s="85">
        <v>0.18858114455900002</v>
      </c>
      <c r="F258" s="40">
        <v>452.39999999999401</v>
      </c>
      <c r="G258" s="40">
        <v>152282.09465899999</v>
      </c>
      <c r="H258" s="86">
        <v>49787.799894335578</v>
      </c>
      <c r="I258" s="87">
        <v>108209.7549</v>
      </c>
      <c r="J258" s="26">
        <v>85195</v>
      </c>
      <c r="K258" s="27">
        <v>122040</v>
      </c>
      <c r="L258" s="28">
        <v>141350</v>
      </c>
      <c r="M258" s="29">
        <v>142089.03868999999</v>
      </c>
      <c r="N258" s="30">
        <v>138905.57402999999</v>
      </c>
      <c r="O258" s="86">
        <f t="shared" si="35"/>
        <v>717.59999999997899</v>
      </c>
      <c r="P258" s="51">
        <f t="shared" si="35"/>
        <v>136830.141859</v>
      </c>
      <c r="Q258" s="51">
        <f t="shared" si="35"/>
        <v>36110.463246177416</v>
      </c>
      <c r="R258" s="51">
        <f t="shared" si="34"/>
        <v>22.954270000000001</v>
      </c>
      <c r="S258" s="28">
        <f t="shared" si="32"/>
        <v>462.39999999999401</v>
      </c>
      <c r="T258" s="40">
        <f t="shared" si="29"/>
        <v>102280</v>
      </c>
      <c r="U258" s="40">
        <f t="shared" si="29"/>
        <v>94481</v>
      </c>
      <c r="V258" s="40">
        <f t="shared" si="29"/>
        <v>110540</v>
      </c>
      <c r="W258" s="40">
        <f t="shared" ref="W258:X321" si="36">M283</f>
        <v>135663.47455000001</v>
      </c>
      <c r="X258" s="40">
        <f t="shared" si="30"/>
        <v>120490.81606</v>
      </c>
      <c r="Y258" s="40">
        <f t="shared" si="31"/>
        <v>-296556.68794124102</v>
      </c>
      <c r="Z258" s="40">
        <f>(AC258-J258*carot!$B$2-spettri!K258*carot!$C$2-spettri!L258*carot!$D$2)</f>
        <v>-597600.41835012799</v>
      </c>
      <c r="AA258" s="40">
        <f>spettri!H258*chl!$B$2+spettri!I258*chl!$C$2+spettri!J258*carot!$B$2+spettri!K258*carot!$C$2+spettri!L258*carot!$D$2+M258*carot!$E$2+N258*carot!$F$2+spettri!AE258*chl!$D$2</f>
        <v>782348.02509612869</v>
      </c>
      <c r="AB258" s="40">
        <v>0.165660779925</v>
      </c>
      <c r="AC258" s="88">
        <f>(G258-spettri!H258*chl!$B$2-spettri!I258*chl!$C$2-spettri!AE258*chl!$D$2)</f>
        <v>-219689.24715360999</v>
      </c>
      <c r="AE258" s="125">
        <v>6074.4854400000004</v>
      </c>
      <c r="AF258">
        <f t="shared" si="33"/>
        <v>30.453530000000001</v>
      </c>
    </row>
    <row r="259" spans="1:32" x14ac:dyDescent="0.25">
      <c r="A259">
        <v>0.15013199125900001</v>
      </c>
      <c r="C259" s="85"/>
      <c r="D259" s="51">
        <v>375.70000000000601</v>
      </c>
      <c r="E259" s="85">
        <v>0.18902507993400003</v>
      </c>
      <c r="F259" s="40">
        <v>452.79999999999399</v>
      </c>
      <c r="G259" s="40">
        <v>150131.991259</v>
      </c>
      <c r="H259" s="86">
        <v>49243.125090888112</v>
      </c>
      <c r="I259" s="87">
        <v>110576.1395</v>
      </c>
      <c r="J259" s="26">
        <v>83816</v>
      </c>
      <c r="K259" s="27">
        <v>119660</v>
      </c>
      <c r="L259" s="28">
        <v>140370</v>
      </c>
      <c r="M259" s="29">
        <v>142567.32795000001</v>
      </c>
      <c r="N259" s="30">
        <v>138836.38415999999</v>
      </c>
      <c r="O259" s="86">
        <f t="shared" si="35"/>
        <v>717.99999999997897</v>
      </c>
      <c r="P259" s="51">
        <f t="shared" si="35"/>
        <v>132138.615559</v>
      </c>
      <c r="Q259" s="51">
        <f t="shared" si="35"/>
        <v>34855.732935592889</v>
      </c>
      <c r="R259" s="51">
        <f t="shared" si="34"/>
        <v>21.850210000000001</v>
      </c>
      <c r="S259" s="28">
        <f t="shared" si="32"/>
        <v>462.79999999999399</v>
      </c>
      <c r="T259" s="40">
        <f t="shared" ref="T259:X322" si="37">J284</f>
        <v>104860</v>
      </c>
      <c r="U259" s="40">
        <f t="shared" si="37"/>
        <v>95788</v>
      </c>
      <c r="V259" s="40">
        <f t="shared" si="37"/>
        <v>109800</v>
      </c>
      <c r="W259" s="40">
        <f t="shared" si="36"/>
        <v>134815.22649999999</v>
      </c>
      <c r="X259" s="40">
        <f t="shared" si="36"/>
        <v>119514.47</v>
      </c>
      <c r="Y259" s="40">
        <f t="shared" ref="Y259:Y322" si="38">AC284</f>
        <v>-293945.78826158814</v>
      </c>
      <c r="Z259" s="40">
        <f>(AC259-J259*carot!$B$2-spettri!K259*carot!$C$2-spettri!L259*carot!$D$2)</f>
        <v>-599679.01066398469</v>
      </c>
      <c r="AA259" s="40">
        <f>spettri!H259*chl!$B$2+spettri!I259*chl!$C$2+spettri!J259*carot!$B$2+spettri!K259*carot!$C$2+spettri!L259*carot!$D$2+M259*carot!$E$2+N259*carot!$F$2+spettri!AE259*chl!$D$2</f>
        <v>782385.79693493689</v>
      </c>
      <c r="AB259" s="40">
        <v>0.1658116281</v>
      </c>
      <c r="AC259" s="88">
        <f>(G259-spettri!H259*chl!$B$2-spettri!I259*chl!$C$2-spettri!AE259*chl!$D$2)</f>
        <v>-225172.14370091865</v>
      </c>
      <c r="AE259" s="125">
        <v>5635.5603300000002</v>
      </c>
      <c r="AF259">
        <f t="shared" si="33"/>
        <v>24.204509999999999</v>
      </c>
    </row>
    <row r="260" spans="1:32" x14ac:dyDescent="0.25">
      <c r="A260">
        <v>0.148022478559</v>
      </c>
      <c r="C260" s="85"/>
      <c r="D260" s="51">
        <v>375.80000000000598</v>
      </c>
      <c r="E260" s="85">
        <v>0.18946901530900001</v>
      </c>
      <c r="F260" s="40">
        <v>453.19999999999402</v>
      </c>
      <c r="G260" s="40">
        <v>148022.47855900001</v>
      </c>
      <c r="H260" s="86">
        <v>48684.344858283104</v>
      </c>
      <c r="I260" s="87">
        <v>112897.21799999999</v>
      </c>
      <c r="J260" s="26">
        <v>82576</v>
      </c>
      <c r="K260" s="27">
        <v>117340</v>
      </c>
      <c r="L260" s="28">
        <v>139510</v>
      </c>
      <c r="M260" s="29">
        <v>143049.70514999999</v>
      </c>
      <c r="N260" s="30">
        <v>138644.19005</v>
      </c>
      <c r="O260" s="86">
        <f t="shared" si="35"/>
        <v>718.39999999997895</v>
      </c>
      <c r="P260" s="51">
        <f t="shared" si="35"/>
        <v>127539.923459</v>
      </c>
      <c r="Q260" s="51">
        <f t="shared" si="35"/>
        <v>33575.4760074429</v>
      </c>
      <c r="R260" s="51">
        <f t="shared" si="34"/>
        <v>17.884799999999998</v>
      </c>
      <c r="S260" s="28">
        <f t="shared" ref="S260:S323" si="39">F285</f>
        <v>463.19999999999402</v>
      </c>
      <c r="T260" s="40">
        <f t="shared" si="37"/>
        <v>107390</v>
      </c>
      <c r="U260" s="40">
        <f t="shared" si="37"/>
        <v>97355</v>
      </c>
      <c r="V260" s="40">
        <f t="shared" si="37"/>
        <v>109160</v>
      </c>
      <c r="W260" s="40">
        <f t="shared" si="36"/>
        <v>133945.17608999999</v>
      </c>
      <c r="X260" s="40">
        <f t="shared" si="36"/>
        <v>118568.87499</v>
      </c>
      <c r="Y260" s="40">
        <f t="shared" si="38"/>
        <v>-291071.85239477048</v>
      </c>
      <c r="Z260" s="40">
        <f>(AC260-J260*carot!$B$2-spettri!K260*carot!$C$2-spettri!L260*carot!$D$2)</f>
        <v>-602284.92882832745</v>
      </c>
      <c r="AA260" s="40">
        <f>spettri!H260*chl!$B$2+spettri!I260*chl!$C$2+spettri!J260*carot!$B$2+spettri!K260*carot!$C$2+spettri!L260*carot!$D$2+M260*carot!$E$2+N260*carot!$F$2+spettri!AE260*chl!$D$2</f>
        <v>782992.41936577833</v>
      </c>
      <c r="AB260" s="40">
        <v>0.1659656316</v>
      </c>
      <c r="AC260" s="88">
        <f>(G260-spettri!H260*chl!$B$2-spettri!I260*chl!$C$2-spettri!AE260*chl!$D$2)</f>
        <v>-230797.72244456742</v>
      </c>
      <c r="AE260" s="125">
        <v>5234.46036</v>
      </c>
      <c r="AF260">
        <f t="shared" ref="AF260:AF323" si="40">AE923</f>
        <v>18.572209999999998</v>
      </c>
    </row>
    <row r="261" spans="1:32" x14ac:dyDescent="0.25">
      <c r="A261">
        <v>0.146163171259</v>
      </c>
      <c r="C261" s="85"/>
      <c r="D261" s="51">
        <v>375.900000000006</v>
      </c>
      <c r="E261" s="85">
        <v>0.18991295068399999</v>
      </c>
      <c r="F261" s="40">
        <v>453.599999999994</v>
      </c>
      <c r="G261" s="40">
        <v>146163.171259</v>
      </c>
      <c r="H261" s="86">
        <v>48143.374550402033</v>
      </c>
      <c r="I261" s="87">
        <v>115155.9273</v>
      </c>
      <c r="J261" s="26">
        <v>81545</v>
      </c>
      <c r="K261" s="27">
        <v>115030</v>
      </c>
      <c r="L261" s="28">
        <v>138480</v>
      </c>
      <c r="M261" s="29">
        <v>143416.93865</v>
      </c>
      <c r="N261" s="30">
        <v>138382.80606</v>
      </c>
      <c r="O261" s="86">
        <f t="shared" si="35"/>
        <v>718.79999999997904</v>
      </c>
      <c r="P261" s="51">
        <f t="shared" si="35"/>
        <v>123054.38345899999</v>
      </c>
      <c r="Q261" s="51">
        <f t="shared" si="35"/>
        <v>32321.991800723859</v>
      </c>
      <c r="R261" s="51">
        <f t="shared" si="34"/>
        <v>12.987880000000001</v>
      </c>
      <c r="S261" s="28">
        <f t="shared" si="39"/>
        <v>463.599999999994</v>
      </c>
      <c r="T261" s="40">
        <f t="shared" si="37"/>
        <v>109920</v>
      </c>
      <c r="U261" s="40">
        <f t="shared" si="37"/>
        <v>99092</v>
      </c>
      <c r="V261" s="40">
        <f t="shared" si="37"/>
        <v>108670</v>
      </c>
      <c r="W261" s="40">
        <f t="shared" si="36"/>
        <v>133075.12568</v>
      </c>
      <c r="X261" s="40">
        <f t="shared" si="36"/>
        <v>117751.40939</v>
      </c>
      <c r="Y261" s="40">
        <f t="shared" si="38"/>
        <v>-287950.82207914349</v>
      </c>
      <c r="Z261" s="40">
        <f>(AC261-J261*carot!$B$2-spettri!K261*carot!$C$2-spettri!L261*carot!$D$2)</f>
        <v>-604591.48124037741</v>
      </c>
      <c r="AA261" s="40">
        <f>spettri!H261*chl!$B$2+spettri!I261*chl!$C$2+spettri!J261*carot!$B$2+spettri!K261*carot!$C$2+spettri!L261*carot!$D$2+M261*carot!$E$2+N261*carot!$F$2+spettri!AE261*chl!$D$2</f>
        <v>783523.57259447756</v>
      </c>
      <c r="AB261" s="40">
        <v>0.1661196351</v>
      </c>
      <c r="AC261" s="88">
        <f>(G261-spettri!H261*chl!$B$2-spettri!I261*chl!$C$2-spettri!AE261*chl!$D$2)</f>
        <v>-236275.12142456343</v>
      </c>
      <c r="AE261" s="125">
        <v>4867.5374000000002</v>
      </c>
      <c r="AF261">
        <f t="shared" si="40"/>
        <v>13.96297</v>
      </c>
    </row>
    <row r="262" spans="1:32" x14ac:dyDescent="0.25">
      <c r="A262">
        <v>0.143750092059</v>
      </c>
      <c r="C262" s="85"/>
      <c r="D262" s="51">
        <v>376.00000000000603</v>
      </c>
      <c r="E262" s="85">
        <v>0.190356886059</v>
      </c>
      <c r="F262" s="40">
        <v>453.99999999999397</v>
      </c>
      <c r="G262" s="40">
        <v>143750.09205899999</v>
      </c>
      <c r="H262" s="86">
        <v>47568.464774435</v>
      </c>
      <c r="I262" s="87">
        <v>117338.9697</v>
      </c>
      <c r="J262" s="26">
        <v>80584</v>
      </c>
      <c r="K262" s="27">
        <v>112740</v>
      </c>
      <c r="L262" s="28">
        <v>137300</v>
      </c>
      <c r="M262" s="29">
        <v>143752.83124999999</v>
      </c>
      <c r="N262" s="30">
        <v>138067.60772999999</v>
      </c>
      <c r="O262" s="86">
        <f t="shared" si="35"/>
        <v>719.19999999997901</v>
      </c>
      <c r="P262" s="51">
        <f t="shared" si="35"/>
        <v>118603.019159</v>
      </c>
      <c r="Q262" s="51">
        <f t="shared" si="35"/>
        <v>31093.70031671743</v>
      </c>
      <c r="R262" s="51">
        <f t="shared" si="34"/>
        <v>7.34626</v>
      </c>
      <c r="S262" s="28">
        <f t="shared" si="39"/>
        <v>463.99999999999397</v>
      </c>
      <c r="T262" s="40">
        <f t="shared" si="37"/>
        <v>112450</v>
      </c>
      <c r="U262" s="40">
        <f t="shared" si="37"/>
        <v>101110</v>
      </c>
      <c r="V262" s="40">
        <f t="shared" si="37"/>
        <v>108320</v>
      </c>
      <c r="W262" s="40">
        <f t="shared" si="36"/>
        <v>132168.96512000001</v>
      </c>
      <c r="X262" s="40">
        <f t="shared" si="36"/>
        <v>116921.13085</v>
      </c>
      <c r="Y262" s="40">
        <f t="shared" si="38"/>
        <v>-284483.53457452409</v>
      </c>
      <c r="Z262" s="40">
        <f>(AC262-J262*carot!$B$2-spettri!K262*carot!$C$2-spettri!L262*carot!$D$2)</f>
        <v>-607231.86476508353</v>
      </c>
      <c r="AA262" s="40">
        <f>spettri!H262*chl!$B$2+spettri!I262*chl!$C$2+spettri!J262*carot!$B$2+spettri!K262*carot!$C$2+spettri!L262*carot!$D$2+M262*carot!$E$2+N262*carot!$F$2+spettri!AE262*chl!$D$2</f>
        <v>783827.62404454802</v>
      </c>
      <c r="AB262" s="40">
        <v>0.1662736386</v>
      </c>
      <c r="AC262" s="88">
        <f>(G262-spettri!H262*chl!$B$2-spettri!I262*chl!$C$2-spettri!AE262*chl!$D$2)</f>
        <v>-242330.17708870015</v>
      </c>
      <c r="AE262" s="125">
        <v>4530.1833200000001</v>
      </c>
      <c r="AF262">
        <f t="shared" si="40"/>
        <v>11.21942</v>
      </c>
    </row>
    <row r="263" spans="1:32" x14ac:dyDescent="0.25">
      <c r="A263">
        <v>0.141580795959</v>
      </c>
      <c r="C263" s="85"/>
      <c r="D263" s="51">
        <v>376.10000000000599</v>
      </c>
      <c r="E263" s="85">
        <v>0.19073986453399999</v>
      </c>
      <c r="F263" s="40">
        <v>454.39999999999401</v>
      </c>
      <c r="G263" s="40">
        <v>141580.79595900001</v>
      </c>
      <c r="H263" s="86">
        <v>46973.564932025402</v>
      </c>
      <c r="I263" s="87">
        <v>119433.1652</v>
      </c>
      <c r="J263" s="26">
        <v>79767</v>
      </c>
      <c r="K263" s="27">
        <v>110470</v>
      </c>
      <c r="L263" s="28">
        <v>136140</v>
      </c>
      <c r="M263" s="29">
        <v>143970.85484000001</v>
      </c>
      <c r="N263" s="30">
        <v>137703.72021999999</v>
      </c>
      <c r="O263" s="86">
        <f t="shared" si="35"/>
        <v>719.59999999997899</v>
      </c>
      <c r="P263" s="51">
        <f t="shared" si="35"/>
        <v>114425.20295899999</v>
      </c>
      <c r="Q263" s="51">
        <f t="shared" si="35"/>
        <v>29914.492525738795</v>
      </c>
      <c r="R263" s="51">
        <f t="shared" si="34"/>
        <v>1.7169700000000001</v>
      </c>
      <c r="S263" s="28">
        <f t="shared" si="39"/>
        <v>464.39999999999299</v>
      </c>
      <c r="T263" s="40">
        <f t="shared" si="37"/>
        <v>114920</v>
      </c>
      <c r="U263" s="40">
        <f t="shared" si="37"/>
        <v>103300</v>
      </c>
      <c r="V263" s="40">
        <f t="shared" si="37"/>
        <v>108080</v>
      </c>
      <c r="W263" s="40">
        <f t="shared" si="36"/>
        <v>131309.81589</v>
      </c>
      <c r="X263" s="40">
        <f t="shared" si="36"/>
        <v>116062.66385</v>
      </c>
      <c r="Y263" s="40">
        <f t="shared" si="38"/>
        <v>-280336.70877487463</v>
      </c>
      <c r="Z263" s="40">
        <f>(AC263-J263*carot!$B$2-spettri!K263*carot!$C$2-spettri!L263*carot!$D$2)</f>
        <v>-609774.95462992182</v>
      </c>
      <c r="AA263" s="40">
        <f>spettri!H263*chl!$B$2+spettri!I263*chl!$C$2+spettri!J263*carot!$B$2+spettri!K263*carot!$C$2+spettri!L263*carot!$D$2+M263*carot!$E$2+N263*carot!$F$2+spettri!AE263*chl!$D$2</f>
        <v>784251.23338672903</v>
      </c>
      <c r="AB263" s="40">
        <v>0.1664276421</v>
      </c>
      <c r="AC263" s="88">
        <f>(G263-spettri!H263*chl!$B$2-spettri!I263*chl!$C$2-spettri!AE263*chl!$D$2)</f>
        <v>-248106.892100628</v>
      </c>
      <c r="AE263" s="125">
        <v>4220.0940499999997</v>
      </c>
      <c r="AF263">
        <f t="shared" si="40"/>
        <v>11.22963</v>
      </c>
    </row>
    <row r="264" spans="1:32" x14ac:dyDescent="0.25">
      <c r="A264">
        <v>0.13963561325900001</v>
      </c>
      <c r="C264" s="85"/>
      <c r="D264" s="51">
        <v>376.20000000000601</v>
      </c>
      <c r="E264" s="85">
        <v>0.19112284300900001</v>
      </c>
      <c r="F264" s="40">
        <v>454.79999999999399</v>
      </c>
      <c r="G264" s="40">
        <v>139635.61325900001</v>
      </c>
      <c r="H264" s="86">
        <v>46396.683424480791</v>
      </c>
      <c r="I264" s="87">
        <v>121420.62699999999</v>
      </c>
      <c r="J264" s="26">
        <v>79194</v>
      </c>
      <c r="K264" s="27">
        <v>108270</v>
      </c>
      <c r="L264" s="28">
        <v>134910</v>
      </c>
      <c r="M264" s="29">
        <v>144175.93328999999</v>
      </c>
      <c r="N264" s="30">
        <v>137280.89319</v>
      </c>
      <c r="O264" s="86">
        <f t="shared" si="35"/>
        <v>719.99999999997897</v>
      </c>
      <c r="P264" s="51">
        <f t="shared" si="35"/>
        <v>110271.295659</v>
      </c>
      <c r="Q264" s="51">
        <f t="shared" si="35"/>
        <v>28718.031299016773</v>
      </c>
      <c r="R264" s="51">
        <f t="shared" si="34"/>
        <v>-1.19032</v>
      </c>
      <c r="S264" s="28">
        <f t="shared" si="39"/>
        <v>464.79999999999302</v>
      </c>
      <c r="T264" s="40">
        <f t="shared" si="37"/>
        <v>117290</v>
      </c>
      <c r="U264" s="40">
        <f t="shared" si="37"/>
        <v>105680</v>
      </c>
      <c r="V264" s="40">
        <f t="shared" si="37"/>
        <v>107950</v>
      </c>
      <c r="W264" s="40">
        <f t="shared" si="36"/>
        <v>130453.39195999999</v>
      </c>
      <c r="X264" s="40">
        <f t="shared" si="36"/>
        <v>115304.13777</v>
      </c>
      <c r="Y264" s="40">
        <f t="shared" si="38"/>
        <v>-275983.44476451766</v>
      </c>
      <c r="Z264" s="40">
        <f>(AC264-J264*carot!$B$2-spettri!K264*carot!$C$2-spettri!L264*carot!$D$2)</f>
        <v>-612075.10914602573</v>
      </c>
      <c r="AA264" s="40">
        <f>spettri!H264*chl!$B$2+spettri!I264*chl!$C$2+spettri!J264*carot!$B$2+spettri!K264*carot!$C$2+spettri!L264*carot!$D$2+M264*carot!$E$2+N264*carot!$F$2+spettri!AE264*chl!$D$2</f>
        <v>784653.06298270542</v>
      </c>
      <c r="AB264" s="40">
        <v>0.16653430462499999</v>
      </c>
      <c r="AC264" s="88">
        <f>(G264-spettri!H264*chl!$B$2-spettri!I264*chl!$C$2-spettri!AE264*chl!$D$2)</f>
        <v>-253549.30837763159</v>
      </c>
      <c r="AE264" s="125">
        <v>3934.5815299999999</v>
      </c>
      <c r="AF264">
        <f t="shared" si="40"/>
        <v>15.69253</v>
      </c>
    </row>
    <row r="265" spans="1:32" x14ac:dyDescent="0.25">
      <c r="A265">
        <v>0.137255406059</v>
      </c>
      <c r="C265" s="85"/>
      <c r="D265" s="51">
        <v>376.30000000000598</v>
      </c>
      <c r="E265" s="85">
        <v>0.19150582148400003</v>
      </c>
      <c r="F265" s="40">
        <v>455.19999999999402</v>
      </c>
      <c r="G265" s="40">
        <v>137255.406059</v>
      </c>
      <c r="H265" s="86">
        <v>45792.672388058607</v>
      </c>
      <c r="I265" s="87">
        <v>123290.1755</v>
      </c>
      <c r="J265" s="26">
        <v>78776</v>
      </c>
      <c r="K265" s="27">
        <v>106050</v>
      </c>
      <c r="L265" s="28">
        <v>133590</v>
      </c>
      <c r="M265" s="29">
        <v>144271.99992999999</v>
      </c>
      <c r="N265" s="30">
        <v>136770.93815999999</v>
      </c>
      <c r="O265" s="86">
        <f t="shared" si="35"/>
        <v>720.39999999997895</v>
      </c>
      <c r="P265" s="51">
        <f t="shared" si="35"/>
        <v>105943.70785899999</v>
      </c>
      <c r="Q265" s="51">
        <f t="shared" si="35"/>
        <v>27590.97445705163</v>
      </c>
      <c r="R265" s="51">
        <f t="shared" si="34"/>
        <v>-0.10564999999999999</v>
      </c>
      <c r="S265" s="28">
        <f t="shared" si="39"/>
        <v>465.199999999993</v>
      </c>
      <c r="T265" s="40">
        <f t="shared" si="37"/>
        <v>119470</v>
      </c>
      <c r="U265" s="40">
        <f t="shared" si="37"/>
        <v>108250</v>
      </c>
      <c r="V265" s="40">
        <f t="shared" si="37"/>
        <v>107880</v>
      </c>
      <c r="W265" s="40">
        <f t="shared" si="36"/>
        <v>129594.92405</v>
      </c>
      <c r="X265" s="40">
        <f t="shared" si="36"/>
        <v>114576.36276</v>
      </c>
      <c r="Y265" s="40">
        <f t="shared" si="38"/>
        <v>-271300.44738736883</v>
      </c>
      <c r="Z265" s="40">
        <f>(AC265-J265*carot!$B$2-spettri!K265*carot!$C$2-spettri!L265*carot!$D$2)</f>
        <v>-614613.28323304874</v>
      </c>
      <c r="AA265" s="40">
        <f>spettri!H265*chl!$B$2+spettri!I265*chl!$C$2+spettri!J265*carot!$B$2+spettri!K265*carot!$C$2+spettri!L265*carot!$D$2+M265*carot!$E$2+N265*carot!$F$2+spettri!AE265*chl!$D$2</f>
        <v>784832.97985750262</v>
      </c>
      <c r="AB265" s="40">
        <v>0.16664096714999999</v>
      </c>
      <c r="AC265" s="88">
        <f>(G265-spettri!H265*chl!$B$2-spettri!I265*chl!$C$2-spettri!AE265*chl!$D$2)</f>
        <v>-259267.27946553912</v>
      </c>
      <c r="AE265" s="125">
        <v>3671.7256699999998</v>
      </c>
      <c r="AF265">
        <f t="shared" si="40"/>
        <v>21.91667</v>
      </c>
    </row>
    <row r="266" spans="1:32" x14ac:dyDescent="0.25">
      <c r="A266">
        <v>0.13468142425900001</v>
      </c>
      <c r="C266" s="85"/>
      <c r="D266" s="51">
        <v>376.400000000006</v>
      </c>
      <c r="E266" s="85">
        <v>0.19188879995900002</v>
      </c>
      <c r="F266" s="40">
        <v>455.599999999994</v>
      </c>
      <c r="G266" s="40">
        <v>134681.42425900002</v>
      </c>
      <c r="H266" s="86">
        <v>45169.497291888183</v>
      </c>
      <c r="I266" s="87">
        <v>125025.9243</v>
      </c>
      <c r="J266" s="26">
        <v>78570</v>
      </c>
      <c r="K266" s="27">
        <v>104010</v>
      </c>
      <c r="L266" s="28">
        <v>132210</v>
      </c>
      <c r="M266" s="29">
        <v>144262.4614</v>
      </c>
      <c r="N266" s="30">
        <v>136130.29113999999</v>
      </c>
      <c r="O266" s="86">
        <f t="shared" si="35"/>
        <v>720.79999999997904</v>
      </c>
      <c r="P266" s="51">
        <f t="shared" si="35"/>
        <v>101927.47235899999</v>
      </c>
      <c r="Q266" s="51">
        <f t="shared" si="35"/>
        <v>26508.42933764694</v>
      </c>
      <c r="R266" s="51">
        <f t="shared" si="34"/>
        <v>3.2570999999999999</v>
      </c>
      <c r="S266" s="28">
        <f t="shared" si="39"/>
        <v>465.59999999999297</v>
      </c>
      <c r="T266" s="40">
        <f t="shared" si="37"/>
        <v>121540</v>
      </c>
      <c r="U266" s="40">
        <f t="shared" si="37"/>
        <v>111000</v>
      </c>
      <c r="V266" s="40">
        <f t="shared" si="37"/>
        <v>107960</v>
      </c>
      <c r="W266" s="40">
        <f t="shared" si="36"/>
        <v>128724.87364000001</v>
      </c>
      <c r="X266" s="40">
        <f t="shared" si="36"/>
        <v>113930.59056</v>
      </c>
      <c r="Y266" s="40">
        <f t="shared" si="38"/>
        <v>-266091.48286100168</v>
      </c>
      <c r="Z266" s="40">
        <f>(AC266-J266*carot!$B$2-spettri!K266*carot!$C$2-spettri!L266*carot!$D$2)</f>
        <v>-617223.06525103957</v>
      </c>
      <c r="AA266" s="40">
        <f>spettri!H266*chl!$B$2+spettri!I266*chl!$C$2+spettri!J266*carot!$B$2+spettri!K266*carot!$C$2+spettri!L266*carot!$D$2+M266*carot!$E$2+N266*carot!$F$2+spettri!AE266*chl!$D$2</f>
        <v>784866.60064445576</v>
      </c>
      <c r="AB266" s="40">
        <v>0.16674762967500001</v>
      </c>
      <c r="AC266" s="88">
        <f>(G266-spettri!H266*chl!$B$2-spettri!I266*chl!$C$2-spettri!AE266*chl!$D$2)</f>
        <v>-264974.04798550968</v>
      </c>
      <c r="AE266" s="125">
        <v>3431.7185100000002</v>
      </c>
      <c r="AF266">
        <f t="shared" si="40"/>
        <v>26.42333</v>
      </c>
    </row>
    <row r="267" spans="1:32" x14ac:dyDescent="0.25">
      <c r="A267">
        <v>0.13242684875900002</v>
      </c>
      <c r="C267" s="85"/>
      <c r="D267" s="51">
        <v>376.50000000000603</v>
      </c>
      <c r="E267" s="85">
        <v>0.192213216859</v>
      </c>
      <c r="F267" s="40">
        <v>455.99999999999397</v>
      </c>
      <c r="G267" s="40">
        <v>132426.84875900001</v>
      </c>
      <c r="H267" s="86">
        <v>44562.723427961362</v>
      </c>
      <c r="I267" s="87">
        <v>126608.10340000001</v>
      </c>
      <c r="J267" s="26">
        <v>78521</v>
      </c>
      <c r="K267" s="27">
        <v>102060</v>
      </c>
      <c r="L267" s="28">
        <v>130750</v>
      </c>
      <c r="M267" s="29">
        <v>144241.34036</v>
      </c>
      <c r="N267" s="30">
        <v>135517.83259000001</v>
      </c>
      <c r="O267" s="86">
        <f t="shared" si="35"/>
        <v>721.19999999997901</v>
      </c>
      <c r="P267" s="51">
        <f t="shared" si="35"/>
        <v>98125.984978999986</v>
      </c>
      <c r="Q267" s="51">
        <f t="shared" si="35"/>
        <v>25409.908534887927</v>
      </c>
      <c r="R267" s="51">
        <f t="shared" si="34"/>
        <v>6.82341</v>
      </c>
      <c r="S267" s="28">
        <f t="shared" si="39"/>
        <v>465.99999999999301</v>
      </c>
      <c r="T267" s="40">
        <f t="shared" si="37"/>
        <v>123390</v>
      </c>
      <c r="U267" s="40">
        <f t="shared" si="37"/>
        <v>113840</v>
      </c>
      <c r="V267" s="40">
        <f t="shared" si="37"/>
        <v>108180</v>
      </c>
      <c r="W267" s="40">
        <f t="shared" si="36"/>
        <v>127933.17546</v>
      </c>
      <c r="X267" s="40">
        <f t="shared" si="36"/>
        <v>113371.94636</v>
      </c>
      <c r="Y267" s="40">
        <f t="shared" si="38"/>
        <v>-260640.20684481142</v>
      </c>
      <c r="Z267" s="40">
        <f>(AC267-J267*carot!$B$2-spettri!K267*carot!$C$2-spettri!L267*carot!$D$2)</f>
        <v>-619238.21232811525</v>
      </c>
      <c r="AA267" s="40">
        <f>spettri!H267*chl!$B$2+spettri!I267*chl!$C$2+spettri!J267*carot!$B$2+spettri!K267*carot!$C$2+spettri!L267*carot!$D$2+M267*carot!$E$2+N267*carot!$F$2+spettri!AE267*chl!$D$2</f>
        <v>784622.34633639839</v>
      </c>
      <c r="AB267" s="40">
        <v>0.1668542922</v>
      </c>
      <c r="AC267" s="88">
        <f>(G267-spettri!H267*chl!$B$2-spettri!I267*chl!$C$2-spettri!AE267*chl!$D$2)</f>
        <v>-270099.40601337538</v>
      </c>
      <c r="AE267" s="125">
        <v>3214.7520300000001</v>
      </c>
      <c r="AF267">
        <f t="shared" si="40"/>
        <v>27.853429999999999</v>
      </c>
    </row>
    <row r="268" spans="1:32" x14ac:dyDescent="0.25">
      <c r="A268">
        <v>0.130258342359</v>
      </c>
      <c r="C268" s="85"/>
      <c r="D268" s="51">
        <v>376.60000000000599</v>
      </c>
      <c r="E268" s="85">
        <v>0.19253763375900002</v>
      </c>
      <c r="F268" s="40">
        <v>456.39999999999401</v>
      </c>
      <c r="G268" s="40">
        <v>130258.342359</v>
      </c>
      <c r="H268" s="86">
        <v>43922.709537839226</v>
      </c>
      <c r="I268" s="87">
        <v>128032.71189999999</v>
      </c>
      <c r="J268" s="26">
        <v>78665</v>
      </c>
      <c r="K268" s="27">
        <v>100290</v>
      </c>
      <c r="L268" s="28">
        <v>129330</v>
      </c>
      <c r="M268" s="29">
        <v>144147.99901</v>
      </c>
      <c r="N268" s="30">
        <v>134828.49638999999</v>
      </c>
      <c r="O268" s="86">
        <f t="shared" si="35"/>
        <v>721.59999999997899</v>
      </c>
      <c r="P268" s="51">
        <f t="shared" si="35"/>
        <v>94073.129908999996</v>
      </c>
      <c r="Q268" s="51">
        <f t="shared" si="35"/>
        <v>24342.459625763087</v>
      </c>
      <c r="R268" s="51">
        <f t="shared" si="34"/>
        <v>8.7867499999999996</v>
      </c>
      <c r="S268" s="28">
        <f t="shared" si="39"/>
        <v>466.39999999999299</v>
      </c>
      <c r="T268" s="40">
        <f t="shared" si="37"/>
        <v>125000</v>
      </c>
      <c r="U268" s="40">
        <f t="shared" si="37"/>
        <v>116770</v>
      </c>
      <c r="V268" s="40">
        <f t="shared" si="37"/>
        <v>108470</v>
      </c>
      <c r="W268" s="40">
        <f t="shared" si="36"/>
        <v>127139.43330999999</v>
      </c>
      <c r="X268" s="40">
        <f t="shared" si="36"/>
        <v>112833.80286</v>
      </c>
      <c r="Y268" s="40">
        <f t="shared" si="38"/>
        <v>-255036.43438878088</v>
      </c>
      <c r="Z268" s="40">
        <f>(AC268-J268*carot!$B$2-spettri!K268*carot!$C$2-spettri!L268*carot!$D$2)</f>
        <v>-621160.87777501252</v>
      </c>
      <c r="AA268" s="40">
        <f>spettri!H268*chl!$B$2+spettri!I268*chl!$C$2+spettri!J268*carot!$B$2+spettri!K268*carot!$C$2+spettri!L268*carot!$D$2+M268*carot!$E$2+N268*carot!$F$2+spettri!AE268*chl!$D$2</f>
        <v>784355.1780891245</v>
      </c>
      <c r="AB268" s="40">
        <v>0.16698102284999999</v>
      </c>
      <c r="AC268" s="88">
        <f>(G268-spettri!H268*chl!$B$2-spettri!I268*chl!$C$2-spettri!AE268*chl!$D$2)</f>
        <v>-274859.98647703987</v>
      </c>
      <c r="AE268" s="125">
        <v>3020.2502199999999</v>
      </c>
      <c r="AF268">
        <f t="shared" si="40"/>
        <v>27.012840000000001</v>
      </c>
    </row>
    <row r="269" spans="1:32" x14ac:dyDescent="0.25">
      <c r="A269">
        <v>0.127995764959</v>
      </c>
      <c r="C269" s="85"/>
      <c r="D269" s="51">
        <v>376.70000000000601</v>
      </c>
      <c r="E269" s="85">
        <v>0.19286205065900003</v>
      </c>
      <c r="F269" s="40">
        <v>456.79999999999399</v>
      </c>
      <c r="G269" s="40">
        <v>127995.76495900001</v>
      </c>
      <c r="H269" s="86">
        <v>43265.753190571464</v>
      </c>
      <c r="I269" s="87">
        <v>129292.33590000001</v>
      </c>
      <c r="J269" s="26">
        <v>79037</v>
      </c>
      <c r="K269" s="27">
        <v>98595</v>
      </c>
      <c r="L269" s="28">
        <v>127960</v>
      </c>
      <c r="M269" s="29">
        <v>143966.08558000001</v>
      </c>
      <c r="N269" s="30">
        <v>134062.28255</v>
      </c>
      <c r="O269" s="86">
        <f t="shared" si="35"/>
        <v>721.99999999997897</v>
      </c>
      <c r="P269" s="51">
        <f t="shared" si="35"/>
        <v>90118.957768999986</v>
      </c>
      <c r="Q269" s="51">
        <f t="shared" si="35"/>
        <v>23317.297570691058</v>
      </c>
      <c r="R269" s="51">
        <f t="shared" si="34"/>
        <v>9.5235900000000004</v>
      </c>
      <c r="S269" s="28">
        <f t="shared" si="39"/>
        <v>466.79999999999302</v>
      </c>
      <c r="T269" s="40">
        <f t="shared" si="37"/>
        <v>126440</v>
      </c>
      <c r="U269" s="40">
        <f t="shared" si="37"/>
        <v>119790</v>
      </c>
      <c r="V269" s="40">
        <f t="shared" si="37"/>
        <v>108940</v>
      </c>
      <c r="W269" s="40">
        <f t="shared" si="36"/>
        <v>126406.32897</v>
      </c>
      <c r="X269" s="40">
        <f t="shared" si="36"/>
        <v>112385.34994</v>
      </c>
      <c r="Y269" s="40">
        <f t="shared" si="38"/>
        <v>-249187.39044020695</v>
      </c>
      <c r="Z269" s="40">
        <f>(AC269-J269*carot!$B$2-spettri!K269*carot!$C$2-spettri!L269*carot!$D$2)</f>
        <v>-623171.66993262433</v>
      </c>
      <c r="AA269" s="40">
        <f>spettri!H269*chl!$B$2+spettri!I269*chl!$C$2+spettri!J269*carot!$B$2+spettri!K269*carot!$C$2+spettri!L269*carot!$D$2+M269*carot!$E$2+N269*carot!$F$2+spettri!AE269*chl!$D$2</f>
        <v>784061.82797505509</v>
      </c>
      <c r="AB269" s="40">
        <v>0.16710775350000001</v>
      </c>
      <c r="AC269" s="88">
        <f>(G269-spettri!H269*chl!$B$2-spettri!I269*chl!$C$2-spettri!AE269*chl!$D$2)</f>
        <v>-279383.30261692189</v>
      </c>
      <c r="AE269" s="125">
        <v>2844.5649699999999</v>
      </c>
      <c r="AF269">
        <f t="shared" si="40"/>
        <v>22.357839999999999</v>
      </c>
    </row>
    <row r="270" spans="1:32" x14ac:dyDescent="0.25">
      <c r="A270">
        <v>0.12561372485900002</v>
      </c>
      <c r="C270" s="85"/>
      <c r="D270" s="51">
        <v>376.80000000000598</v>
      </c>
      <c r="E270" s="85">
        <v>0.19318646755900001</v>
      </c>
      <c r="F270" s="40">
        <v>457.19999999999402</v>
      </c>
      <c r="G270" s="40">
        <v>125613.72485900002</v>
      </c>
      <c r="H270" s="86">
        <v>42620.58683367043</v>
      </c>
      <c r="I270" s="87">
        <v>130376.97289999999</v>
      </c>
      <c r="J270" s="26">
        <v>79582</v>
      </c>
      <c r="K270" s="27">
        <v>97049</v>
      </c>
      <c r="L270" s="28">
        <v>126540</v>
      </c>
      <c r="M270" s="29">
        <v>143711.95181999999</v>
      </c>
      <c r="N270" s="30">
        <v>133319.13201</v>
      </c>
      <c r="O270" s="86">
        <f t="shared" si="35"/>
        <v>722.39999999997895</v>
      </c>
      <c r="P270" s="51">
        <f t="shared" si="35"/>
        <v>86567.586379</v>
      </c>
      <c r="Q270" s="51">
        <f t="shared" si="35"/>
        <v>22325.008372808046</v>
      </c>
      <c r="R270" s="51">
        <f t="shared" si="34"/>
        <v>8.4074000000000009</v>
      </c>
      <c r="S270" s="28">
        <f t="shared" si="39"/>
        <v>467.199999999993</v>
      </c>
      <c r="T270" s="40">
        <f t="shared" si="37"/>
        <v>127550</v>
      </c>
      <c r="U270" s="40">
        <f t="shared" si="37"/>
        <v>122890</v>
      </c>
      <c r="V270" s="40">
        <f t="shared" si="37"/>
        <v>109580</v>
      </c>
      <c r="W270" s="40">
        <f t="shared" si="36"/>
        <v>125719.55465000001</v>
      </c>
      <c r="X270" s="40">
        <f t="shared" si="36"/>
        <v>111983.02361</v>
      </c>
      <c r="Y270" s="40">
        <f t="shared" si="38"/>
        <v>-242962.18103102868</v>
      </c>
      <c r="Z270" s="40">
        <f>(AC270-J270*carot!$B$2-spettri!K270*carot!$C$2-spettri!L270*carot!$D$2)</f>
        <v>-624982.18458189711</v>
      </c>
      <c r="AA270" s="40">
        <f>spettri!H270*chl!$B$2+spettri!I270*chl!$C$2+spettri!J270*carot!$B$2+spettri!K270*carot!$C$2+spettri!L270*carot!$D$2+M270*carot!$E$2+N270*carot!$F$2+spettri!AE270*chl!$D$2</f>
        <v>783432.23623903899</v>
      </c>
      <c r="AB270" s="40">
        <v>0.16723448415</v>
      </c>
      <c r="AC270" s="88">
        <f>(G270-spettri!H270*chl!$B$2-spettri!I270*chl!$C$2-spettri!AE270*chl!$D$2)</f>
        <v>-283640.89109965909</v>
      </c>
      <c r="AE270" s="125">
        <v>2684.81619</v>
      </c>
      <c r="AF270">
        <f t="shared" si="40"/>
        <v>15.779949999999999</v>
      </c>
    </row>
    <row r="271" spans="1:32" x14ac:dyDescent="0.25">
      <c r="A271">
        <v>0.12330563935899999</v>
      </c>
      <c r="C271" s="85"/>
      <c r="D271" s="51">
        <v>376.900000000006</v>
      </c>
      <c r="E271" s="85">
        <v>0.19360911293400002</v>
      </c>
      <c r="F271" s="40">
        <v>457.599999999994</v>
      </c>
      <c r="G271" s="40">
        <v>123305.63935899999</v>
      </c>
      <c r="H271" s="86">
        <v>41996.390409913991</v>
      </c>
      <c r="I271" s="87">
        <v>131287.329</v>
      </c>
      <c r="J271" s="26">
        <v>80337</v>
      </c>
      <c r="K271" s="27">
        <v>95676</v>
      </c>
      <c r="L271" s="28">
        <v>124970</v>
      </c>
      <c r="M271" s="29">
        <v>143409.44407999999</v>
      </c>
      <c r="N271" s="30">
        <v>132493.97865</v>
      </c>
      <c r="O271" s="86">
        <f t="shared" si="35"/>
        <v>722.79999999997904</v>
      </c>
      <c r="P271" s="51">
        <f t="shared" si="35"/>
        <v>82917.830059</v>
      </c>
      <c r="Q271" s="51">
        <f t="shared" si="35"/>
        <v>21365.122294651072</v>
      </c>
      <c r="R271" s="51">
        <f t="shared" si="34"/>
        <v>2.5550700000000002</v>
      </c>
      <c r="S271" s="28">
        <f t="shared" si="39"/>
        <v>467.59999999999297</v>
      </c>
      <c r="T271" s="40">
        <f t="shared" si="37"/>
        <v>128410</v>
      </c>
      <c r="U271" s="40">
        <f t="shared" si="37"/>
        <v>126000</v>
      </c>
      <c r="V271" s="40">
        <f t="shared" si="37"/>
        <v>110230</v>
      </c>
      <c r="W271" s="40">
        <f t="shared" si="36"/>
        <v>125026.64840999999</v>
      </c>
      <c r="X271" s="40">
        <f t="shared" si="36"/>
        <v>111639.63681</v>
      </c>
      <c r="Y271" s="40">
        <f t="shared" si="38"/>
        <v>-236527.5733097996</v>
      </c>
      <c r="Z271" s="40">
        <f>(AC271-J271*carot!$B$2-spettri!K271*carot!$C$2-spettri!L271*carot!$D$2)</f>
        <v>-626214.84729338344</v>
      </c>
      <c r="AA271" s="40">
        <f>spettri!H271*chl!$B$2+spettri!I271*chl!$C$2+spettri!J271*carot!$B$2+spettri!K271*carot!$C$2+spettri!L271*carot!$D$2+M271*carot!$E$2+N271*carot!$F$2+spettri!AE271*chl!$D$2</f>
        <v>782287.6943349347</v>
      </c>
      <c r="AB271" s="40">
        <v>0.16736121479999999</v>
      </c>
      <c r="AC271" s="88">
        <f>(G271-spettri!H271*chl!$B$2-spettri!I271*chl!$C$2-spettri!AE271*chl!$D$2)</f>
        <v>-287426.91703863879</v>
      </c>
      <c r="AE271" s="125">
        <v>2539.27585</v>
      </c>
      <c r="AF271">
        <f t="shared" si="40"/>
        <v>11.04956</v>
      </c>
    </row>
    <row r="272" spans="1:32" x14ac:dyDescent="0.25">
      <c r="A272">
        <v>0.120934365359</v>
      </c>
      <c r="C272" s="85"/>
      <c r="D272" s="51">
        <v>377.00000000000603</v>
      </c>
      <c r="E272" s="85">
        <v>0.19403175830899999</v>
      </c>
      <c r="F272" s="40">
        <v>457.99999999999397</v>
      </c>
      <c r="G272" s="40">
        <v>120934.365359</v>
      </c>
      <c r="H272" s="86">
        <v>41348.834410077361</v>
      </c>
      <c r="I272" s="87">
        <v>132027.64060000001</v>
      </c>
      <c r="J272" s="26">
        <v>81281</v>
      </c>
      <c r="K272" s="27">
        <v>94464</v>
      </c>
      <c r="L272" s="28">
        <v>123610</v>
      </c>
      <c r="M272" s="29">
        <v>143063.33163</v>
      </c>
      <c r="N272" s="30">
        <v>131561.19657999999</v>
      </c>
      <c r="O272" s="86">
        <f t="shared" si="35"/>
        <v>723.19999999997901</v>
      </c>
      <c r="P272" s="51">
        <f t="shared" si="35"/>
        <v>79339.755788999988</v>
      </c>
      <c r="Q272" s="51">
        <f t="shared" si="35"/>
        <v>20432.02694067729</v>
      </c>
      <c r="R272" s="51">
        <f t="shared" si="34"/>
        <v>-4.5713800000000004</v>
      </c>
      <c r="S272" s="28">
        <f t="shared" si="39"/>
        <v>467.99999999999301</v>
      </c>
      <c r="T272" s="40">
        <f t="shared" si="37"/>
        <v>129020</v>
      </c>
      <c r="U272" s="40">
        <f t="shared" si="37"/>
        <v>129130</v>
      </c>
      <c r="V272" s="40">
        <f t="shared" si="37"/>
        <v>111020</v>
      </c>
      <c r="W272" s="40">
        <f t="shared" si="36"/>
        <v>124414.13838</v>
      </c>
      <c r="X272" s="40">
        <f t="shared" si="36"/>
        <v>111375.69024</v>
      </c>
      <c r="Y272" s="40">
        <f t="shared" si="38"/>
        <v>-230304.95472781963</v>
      </c>
      <c r="Z272" s="40">
        <f>(AC272-J272*carot!$B$2-spettri!K272*carot!$C$2-spettri!L272*carot!$D$2)</f>
        <v>-627729.41913424386</v>
      </c>
      <c r="AA272" s="40">
        <f>spettri!H272*chl!$B$2+spettri!I272*chl!$C$2+spettri!J272*carot!$B$2+spettri!K272*carot!$C$2+spettri!L272*carot!$D$2+M272*carot!$E$2+N272*carot!$F$2+spettri!AE272*chl!$D$2</f>
        <v>781351.90994656377</v>
      </c>
      <c r="AB272" s="40">
        <v>0.16744830462499999</v>
      </c>
      <c r="AC272" s="88">
        <f>(G272-spettri!H272*chl!$B$2-spettri!I272*chl!$C$2-spettri!AE272*chl!$D$2)</f>
        <v>-290873.35183764697</v>
      </c>
      <c r="AE272" s="125">
        <v>2405.83187</v>
      </c>
      <c r="AF272">
        <f t="shared" si="40"/>
        <v>9.2113399999999999</v>
      </c>
    </row>
    <row r="273" spans="1:32" x14ac:dyDescent="0.25">
      <c r="A273">
        <v>0.11857561585899999</v>
      </c>
      <c r="C273" s="85"/>
      <c r="D273" s="51">
        <v>377.10000000000599</v>
      </c>
      <c r="E273" s="85">
        <v>0.19445440368399999</v>
      </c>
      <c r="F273" s="40">
        <v>458.39999999999401</v>
      </c>
      <c r="G273" s="40">
        <v>118575.615859</v>
      </c>
      <c r="H273" s="86">
        <v>40677.999588421975</v>
      </c>
      <c r="I273" s="87">
        <v>132592.9651</v>
      </c>
      <c r="J273" s="26">
        <v>82400</v>
      </c>
      <c r="K273" s="27">
        <v>93419</v>
      </c>
      <c r="L273" s="28">
        <v>122080</v>
      </c>
      <c r="M273" s="29">
        <v>142596.62487</v>
      </c>
      <c r="N273" s="30">
        <v>130623.28934</v>
      </c>
      <c r="O273" s="86">
        <f t="shared" si="35"/>
        <v>723.59999999997899</v>
      </c>
      <c r="P273" s="51">
        <f t="shared" si="35"/>
        <v>75949.018908999991</v>
      </c>
      <c r="Q273" s="51">
        <f t="shared" si="35"/>
        <v>19531.180304545229</v>
      </c>
      <c r="R273" s="51">
        <f t="shared" si="35"/>
        <v>-8.5976700000000008</v>
      </c>
      <c r="S273" s="28">
        <f t="shared" si="39"/>
        <v>468.39999999999299</v>
      </c>
      <c r="T273" s="40">
        <f t="shared" si="37"/>
        <v>129270</v>
      </c>
      <c r="U273" s="40">
        <f t="shared" si="37"/>
        <v>132190</v>
      </c>
      <c r="V273" s="40">
        <f t="shared" si="37"/>
        <v>111880</v>
      </c>
      <c r="W273" s="40">
        <f t="shared" si="36"/>
        <v>123820.70540000001</v>
      </c>
      <c r="X273" s="40">
        <f t="shared" si="36"/>
        <v>111203.99684000001</v>
      </c>
      <c r="Y273" s="40">
        <f t="shared" si="38"/>
        <v>-223721.86523281079</v>
      </c>
      <c r="Z273" s="40">
        <f>(AC273-J273*carot!$B$2-spettri!K273*carot!$C$2-spettri!L273*carot!$D$2)</f>
        <v>-628622.57532755879</v>
      </c>
      <c r="AA273" s="40">
        <f>spettri!H273*chl!$B$2+spettri!I273*chl!$C$2+spettri!J273*carot!$B$2+spettri!K273*carot!$C$2+spettri!L273*carot!$D$2+M273*carot!$E$2+N273*carot!$F$2+spettri!AE273*chl!$D$2</f>
        <v>779779.68016673799</v>
      </c>
      <c r="AB273" s="40">
        <v>0.16753539444999999</v>
      </c>
      <c r="AC273" s="88">
        <f>(G273-spettri!H273*chl!$B$2-spettri!I273*chl!$C$2-spettri!AE273*chl!$D$2)</f>
        <v>-293880.14759532607</v>
      </c>
      <c r="AE273" s="125">
        <v>2283.33221</v>
      </c>
      <c r="AF273">
        <f t="shared" si="40"/>
        <v>8.8309599999999993</v>
      </c>
    </row>
    <row r="274" spans="1:32" x14ac:dyDescent="0.25">
      <c r="A274">
        <v>0.116485288459</v>
      </c>
      <c r="C274" s="85"/>
      <c r="D274" s="51">
        <v>377.20000000000601</v>
      </c>
      <c r="E274" s="85">
        <v>0.194877049059</v>
      </c>
      <c r="F274" s="40">
        <v>458.79999999999399</v>
      </c>
      <c r="G274" s="40">
        <v>116485.288459</v>
      </c>
      <c r="H274" s="86">
        <v>40002.011212573125</v>
      </c>
      <c r="I274" s="87">
        <v>132974.2414</v>
      </c>
      <c r="J274" s="26">
        <v>83702</v>
      </c>
      <c r="K274" s="27">
        <v>92567</v>
      </c>
      <c r="L274" s="28">
        <v>120760</v>
      </c>
      <c r="M274" s="29">
        <v>142119.01693000001</v>
      </c>
      <c r="N274" s="30">
        <v>129662.31881</v>
      </c>
      <c r="O274" s="86">
        <f t="shared" ref="O274:R337" si="41">F937</f>
        <v>723.99999999997897</v>
      </c>
      <c r="P274" s="51">
        <f t="shared" si="41"/>
        <v>72647.569789000001</v>
      </c>
      <c r="Q274" s="51">
        <f t="shared" si="41"/>
        <v>18631.90002868283</v>
      </c>
      <c r="R274" s="51">
        <f t="shared" si="41"/>
        <v>-9.8255099999999995</v>
      </c>
      <c r="S274" s="28">
        <f t="shared" si="39"/>
        <v>468.79999999999302</v>
      </c>
      <c r="T274" s="40">
        <f t="shared" si="37"/>
        <v>129210</v>
      </c>
      <c r="U274" s="40">
        <f t="shared" si="37"/>
        <v>135030</v>
      </c>
      <c r="V274" s="40">
        <f t="shared" si="37"/>
        <v>112820</v>
      </c>
      <c r="W274" s="40">
        <f t="shared" si="36"/>
        <v>123313.11921999999</v>
      </c>
      <c r="X274" s="40">
        <f t="shared" si="36"/>
        <v>111037.42861</v>
      </c>
      <c r="Y274" s="40">
        <f t="shared" si="38"/>
        <v>-217064.79680009204</v>
      </c>
      <c r="Z274" s="40">
        <f>(AC274-J274*carot!$B$2-spettri!K274*carot!$C$2-spettri!L274*carot!$D$2)</f>
        <v>-629407.87059764192</v>
      </c>
      <c r="AA274" s="40">
        <f>spettri!H274*chl!$B$2+spettri!I274*chl!$C$2+spettri!J274*carot!$B$2+spettri!K274*carot!$C$2+spettri!L274*carot!$D$2+M274*carot!$E$2+N274*carot!$F$2+spettri!AE274*chl!$D$2</f>
        <v>778365.52078469901</v>
      </c>
      <c r="AB274" s="40">
        <v>0.16762248427500001</v>
      </c>
      <c r="AC274" s="88">
        <f>(G274-spettri!H274*chl!$B$2-spettri!I274*chl!$C$2-spettri!AE274*chl!$D$2)</f>
        <v>-296162.91833406349</v>
      </c>
      <c r="AE274" s="125">
        <v>2171.5848599999999</v>
      </c>
      <c r="AF274">
        <f t="shared" si="40"/>
        <v>10.14019</v>
      </c>
    </row>
    <row r="275" spans="1:32" x14ac:dyDescent="0.25">
      <c r="A275">
        <v>0.114215856459</v>
      </c>
      <c r="C275" s="85"/>
      <c r="D275" s="51">
        <v>377.30000000000598</v>
      </c>
      <c r="E275" s="85">
        <v>0.19528137715900001</v>
      </c>
      <c r="F275" s="40">
        <v>459.19999999999402</v>
      </c>
      <c r="G275" s="40">
        <v>114215.856459</v>
      </c>
      <c r="H275" s="86">
        <v>39348.894654282609</v>
      </c>
      <c r="I275" s="87">
        <v>133157.46590000001</v>
      </c>
      <c r="J275" s="26">
        <v>85193</v>
      </c>
      <c r="K275" s="27">
        <v>91939</v>
      </c>
      <c r="L275" s="28">
        <v>119320</v>
      </c>
      <c r="M275" s="29">
        <v>141542.61705</v>
      </c>
      <c r="N275" s="30">
        <v>128693.66052</v>
      </c>
      <c r="O275" s="86">
        <f t="shared" si="41"/>
        <v>724.39999999997895</v>
      </c>
      <c r="P275" s="51">
        <f t="shared" si="41"/>
        <v>69483.852098999982</v>
      </c>
      <c r="Q275" s="51">
        <f t="shared" si="41"/>
        <v>17795.379511012201</v>
      </c>
      <c r="R275" s="51">
        <f t="shared" si="41"/>
        <v>-8.4926499999999994</v>
      </c>
      <c r="S275" s="28">
        <f t="shared" si="39"/>
        <v>469.199999999993</v>
      </c>
      <c r="T275" s="40">
        <f t="shared" si="37"/>
        <v>128850</v>
      </c>
      <c r="U275" s="40">
        <f t="shared" si="37"/>
        <v>137740</v>
      </c>
      <c r="V275" s="40">
        <f t="shared" si="37"/>
        <v>113850</v>
      </c>
      <c r="W275" s="40">
        <f t="shared" si="36"/>
        <v>122840.96187</v>
      </c>
      <c r="X275" s="40">
        <f t="shared" si="36"/>
        <v>110932.3625</v>
      </c>
      <c r="Y275" s="40">
        <f t="shared" si="38"/>
        <v>-210508.74544041595</v>
      </c>
      <c r="Z275" s="40">
        <f>(AC275-J275*carot!$B$2-spettri!K275*carot!$C$2-spettri!L275*carot!$D$2)</f>
        <v>-629816.47545789811</v>
      </c>
      <c r="AA275" s="40">
        <f>spettri!H275*chl!$B$2+spettri!I275*chl!$C$2+spettri!J275*carot!$B$2+spettri!K275*carot!$C$2+spettri!L275*carot!$D$2+M275*carot!$E$2+N275*carot!$F$2+spettri!AE275*chl!$D$2</f>
        <v>776372.99370917107</v>
      </c>
      <c r="AB275" s="40">
        <v>0.16770957410000001</v>
      </c>
      <c r="AC275" s="88">
        <f>(G275-spettri!H275*chl!$B$2-spettri!I275*chl!$C$2-spettri!AE275*chl!$D$2)</f>
        <v>-298132.49269893975</v>
      </c>
      <c r="AE275" s="125">
        <v>2071.1658699999998</v>
      </c>
      <c r="AF275">
        <f t="shared" si="40"/>
        <v>14.250249999999999</v>
      </c>
    </row>
    <row r="276" spans="1:32" x14ac:dyDescent="0.25">
      <c r="A276">
        <v>0.11171501695899999</v>
      </c>
      <c r="C276" s="85"/>
      <c r="D276" s="51">
        <v>377.400000000006</v>
      </c>
      <c r="E276" s="85">
        <v>0.195685705259</v>
      </c>
      <c r="F276" s="40">
        <v>459.599999999994</v>
      </c>
      <c r="G276" s="40">
        <v>111715.01695899999</v>
      </c>
      <c r="H276" s="86">
        <v>38687.137199625751</v>
      </c>
      <c r="I276" s="87">
        <v>133153.58259999999</v>
      </c>
      <c r="J276" s="26">
        <v>86848</v>
      </c>
      <c r="K276" s="27">
        <v>91454</v>
      </c>
      <c r="L276" s="28">
        <v>118000</v>
      </c>
      <c r="M276" s="29">
        <v>140916.48053999999</v>
      </c>
      <c r="N276" s="30">
        <v>127666.06269000001</v>
      </c>
      <c r="O276" s="86">
        <f t="shared" si="41"/>
        <v>724.79999999997904</v>
      </c>
      <c r="P276" s="51">
        <f t="shared" si="41"/>
        <v>66457.538019</v>
      </c>
      <c r="Q276" s="51">
        <f t="shared" si="41"/>
        <v>16993.719944585246</v>
      </c>
      <c r="R276" s="51">
        <f t="shared" si="41"/>
        <v>-3.5486</v>
      </c>
      <c r="S276" s="28">
        <f t="shared" si="39"/>
        <v>469.59999999999297</v>
      </c>
      <c r="T276" s="40">
        <f t="shared" si="37"/>
        <v>128160</v>
      </c>
      <c r="U276" s="40">
        <f t="shared" si="37"/>
        <v>140320</v>
      </c>
      <c r="V276" s="40">
        <f t="shared" si="37"/>
        <v>114900</v>
      </c>
      <c r="W276" s="40">
        <f t="shared" si="36"/>
        <v>122406.27733</v>
      </c>
      <c r="X276" s="40">
        <f t="shared" si="36"/>
        <v>110858.04743999999</v>
      </c>
      <c r="Y276" s="40">
        <f t="shared" si="38"/>
        <v>-203928.26645734918</v>
      </c>
      <c r="Z276" s="40">
        <f>(AC276-J276*carot!$B$2-spettri!K276*carot!$C$2-spettri!L276*carot!$D$2)</f>
        <v>-630388.9200174429</v>
      </c>
      <c r="AA276" s="40">
        <f>spettri!H276*chl!$B$2+spettri!I276*chl!$C$2+spettri!J276*carot!$B$2+spettri!K276*carot!$C$2+spettri!L276*carot!$D$2+M276*carot!$E$2+N276*carot!$F$2+spettri!AE276*chl!$D$2</f>
        <v>774301.53465468623</v>
      </c>
      <c r="AB276" s="40">
        <v>0.16787635907500001</v>
      </c>
      <c r="AC276" s="88">
        <f>(G276-spettri!H276*chl!$B$2-spettri!I276*chl!$C$2-spettri!AE276*chl!$D$2)</f>
        <v>-299855.89695763454</v>
      </c>
      <c r="AE276" s="125">
        <v>1979.9631400000001</v>
      </c>
      <c r="AF276">
        <f t="shared" si="40"/>
        <v>17.88242</v>
      </c>
    </row>
    <row r="277" spans="1:32" x14ac:dyDescent="0.25">
      <c r="A277">
        <v>0.10948750945899999</v>
      </c>
      <c r="C277" s="85"/>
      <c r="D277" s="51">
        <v>377.50000000000603</v>
      </c>
      <c r="E277" s="85">
        <v>0.19609003335899999</v>
      </c>
      <c r="F277" s="40">
        <v>459.99999999999397</v>
      </c>
      <c r="G277" s="40">
        <v>109487.50945899999</v>
      </c>
      <c r="H277" s="86">
        <v>38021.972047674994</v>
      </c>
      <c r="I277" s="87">
        <v>132964.35649999999</v>
      </c>
      <c r="J277" s="26">
        <v>88678</v>
      </c>
      <c r="K277" s="27">
        <v>91222</v>
      </c>
      <c r="L277" s="28">
        <v>116670</v>
      </c>
      <c r="M277" s="29">
        <v>140290.34403000001</v>
      </c>
      <c r="N277" s="30">
        <v>126597.46346</v>
      </c>
      <c r="O277" s="86">
        <f t="shared" si="41"/>
        <v>725.19999999997901</v>
      </c>
      <c r="P277" s="51">
        <f t="shared" si="41"/>
        <v>63302.053228999997</v>
      </c>
      <c r="Q277" s="51">
        <f t="shared" si="41"/>
        <v>16180.938177497286</v>
      </c>
      <c r="R277" s="51">
        <f t="shared" si="41"/>
        <v>3.0003500000000001</v>
      </c>
      <c r="S277" s="28">
        <f t="shared" si="39"/>
        <v>469.99999999999301</v>
      </c>
      <c r="T277" s="40">
        <f t="shared" si="37"/>
        <v>127210</v>
      </c>
      <c r="U277" s="40">
        <f t="shared" si="37"/>
        <v>142660</v>
      </c>
      <c r="V277" s="40">
        <f t="shared" si="37"/>
        <v>116050</v>
      </c>
      <c r="W277" s="40">
        <f t="shared" si="36"/>
        <v>122062.20885</v>
      </c>
      <c r="X277" s="40">
        <f t="shared" si="36"/>
        <v>110858.04743999999</v>
      </c>
      <c r="Y277" s="40">
        <f t="shared" si="38"/>
        <v>-197226.02726714517</v>
      </c>
      <c r="Z277" s="40">
        <f>(AC277-J277*carot!$B$2-spettri!K277*carot!$C$2-spettri!L277*carot!$D$2)</f>
        <v>-630366.10704998602</v>
      </c>
      <c r="AA277" s="40">
        <f>spettri!H277*chl!$B$2+spettri!I277*chl!$C$2+spettri!J277*carot!$B$2+spettri!K277*carot!$C$2+spettri!L277*carot!$D$2+M277*carot!$E$2+N277*carot!$F$2+spettri!AE277*chl!$D$2</f>
        <v>771908.15007319965</v>
      </c>
      <c r="AB277" s="40">
        <v>0.16804314405000001</v>
      </c>
      <c r="AC277" s="88">
        <f>(G277-spettri!H277*chl!$B$2-spettri!I277*chl!$C$2-spettri!AE277*chl!$D$2)</f>
        <v>-300832.01448834501</v>
      </c>
      <c r="AE277" s="125">
        <v>1897.78469</v>
      </c>
      <c r="AF277">
        <f t="shared" si="40"/>
        <v>18.894749999999998</v>
      </c>
    </row>
    <row r="278" spans="1:32" x14ac:dyDescent="0.25">
      <c r="A278">
        <v>0.107443584259</v>
      </c>
      <c r="C278" s="85"/>
      <c r="D278" s="51">
        <v>377.60000000000599</v>
      </c>
      <c r="E278" s="85">
        <v>0.19649436145900001</v>
      </c>
      <c r="F278" s="40">
        <v>460.39999999999401</v>
      </c>
      <c r="G278" s="40">
        <v>107443.584259</v>
      </c>
      <c r="H278" s="86">
        <v>37373.923939658205</v>
      </c>
      <c r="I278" s="87">
        <v>132584.84529999999</v>
      </c>
      <c r="J278" s="26">
        <v>90656</v>
      </c>
      <c r="K278" s="27">
        <v>91228</v>
      </c>
      <c r="L278" s="28">
        <v>115470</v>
      </c>
      <c r="M278" s="29">
        <v>139608.33897000001</v>
      </c>
      <c r="N278" s="30">
        <v>125603.17929</v>
      </c>
      <c r="O278" s="86">
        <f t="shared" si="41"/>
        <v>725.59999999997899</v>
      </c>
      <c r="P278" s="51">
        <f t="shared" si="41"/>
        <v>60419.393789000002</v>
      </c>
      <c r="Q278" s="51">
        <f t="shared" si="41"/>
        <v>15423.654491020645</v>
      </c>
      <c r="R278" s="51">
        <f t="shared" si="41"/>
        <v>7.8134399999999999</v>
      </c>
      <c r="S278" s="28">
        <f t="shared" si="39"/>
        <v>470.39999999999299</v>
      </c>
      <c r="T278" s="40">
        <f t="shared" si="37"/>
        <v>125920</v>
      </c>
      <c r="U278" s="40">
        <f t="shared" si="37"/>
        <v>144810</v>
      </c>
      <c r="V278" s="40">
        <f t="shared" si="37"/>
        <v>117220</v>
      </c>
      <c r="W278" s="40">
        <f t="shared" si="36"/>
        <v>121745.39331</v>
      </c>
      <c r="X278" s="40">
        <f t="shared" si="36"/>
        <v>110952.86320000001</v>
      </c>
      <c r="Y278" s="40">
        <f t="shared" si="38"/>
        <v>-190601.52909601026</v>
      </c>
      <c r="Z278" s="40">
        <f>(AC278-J278*carot!$B$2-spettri!K278*carot!$C$2-spettri!L278*carot!$D$2)</f>
        <v>-630074.90298075578</v>
      </c>
      <c r="AA278" s="40">
        <f>spettri!H278*chl!$B$2+spettri!I278*chl!$C$2+spettri!J278*carot!$B$2+spettri!K278*carot!$C$2+spettri!L278*carot!$D$2+M278*carot!$E$2+N278*carot!$F$2+spettri!AE278*chl!$D$2</f>
        <v>769417.19144708884</v>
      </c>
      <c r="AB278" s="40">
        <v>0.16820992902500001</v>
      </c>
      <c r="AC278" s="88">
        <f>(G278-spettri!H278*chl!$B$2-spettri!I278*chl!$C$2-spettri!AE278*chl!$D$2)</f>
        <v>-301123.03591006738</v>
      </c>
      <c r="AE278" s="125">
        <v>1823.0944500000001</v>
      </c>
      <c r="AF278">
        <f t="shared" si="40"/>
        <v>19.52581</v>
      </c>
    </row>
    <row r="279" spans="1:32" x14ac:dyDescent="0.25">
      <c r="A279">
        <v>0.10504764145899999</v>
      </c>
      <c r="C279" s="85"/>
      <c r="D279" s="51">
        <v>377.70000000000601</v>
      </c>
      <c r="E279" s="85">
        <v>0.19686890215900002</v>
      </c>
      <c r="F279" s="40">
        <v>460.79999999999399</v>
      </c>
      <c r="G279" s="40">
        <v>105047.64145899999</v>
      </c>
      <c r="H279" s="86">
        <v>36724.223807268754</v>
      </c>
      <c r="I279" s="87">
        <v>132022.2274</v>
      </c>
      <c r="J279" s="26">
        <v>92787</v>
      </c>
      <c r="K279" s="27">
        <v>91436</v>
      </c>
      <c r="L279" s="28">
        <v>114330</v>
      </c>
      <c r="M279" s="29">
        <v>138868.42139999999</v>
      </c>
      <c r="N279" s="30">
        <v>124580.70664</v>
      </c>
      <c r="O279" s="86">
        <f t="shared" si="41"/>
        <v>725.99999999997897</v>
      </c>
      <c r="P279" s="51">
        <f t="shared" si="41"/>
        <v>57576.177728999995</v>
      </c>
      <c r="Q279" s="51">
        <f t="shared" si="41"/>
        <v>14690.714607968497</v>
      </c>
      <c r="R279" s="51">
        <f t="shared" si="41"/>
        <v>7.6312600000000002</v>
      </c>
      <c r="S279" s="28">
        <f t="shared" si="39"/>
        <v>470.79999999999302</v>
      </c>
      <c r="T279" s="40">
        <f t="shared" si="37"/>
        <v>124410</v>
      </c>
      <c r="U279" s="40">
        <f t="shared" si="37"/>
        <v>146670</v>
      </c>
      <c r="V279" s="40">
        <f t="shared" si="37"/>
        <v>118390</v>
      </c>
      <c r="W279" s="40">
        <f t="shared" si="36"/>
        <v>121498.07279000001</v>
      </c>
      <c r="X279" s="40">
        <f t="shared" si="36"/>
        <v>111129.68178</v>
      </c>
      <c r="Y279" s="40">
        <f t="shared" si="38"/>
        <v>-184069.86179889369</v>
      </c>
      <c r="Z279" s="40">
        <f>(AC279-J279*carot!$B$2-spettri!K279*carot!$C$2-spettri!L279*carot!$D$2)</f>
        <v>-629906.8291136123</v>
      </c>
      <c r="AA279" s="40">
        <f>spettri!H279*chl!$B$2+spettri!I279*chl!$C$2+spettri!J279*carot!$B$2+spettri!K279*carot!$C$2+spettri!L279*carot!$D$2+M279*carot!$E$2+N279*carot!$F$2+spettri!AE279*chl!$D$2</f>
        <v>766684.11316172569</v>
      </c>
      <c r="AB279" s="40">
        <v>0.16837671400000001</v>
      </c>
      <c r="AC279" s="88">
        <f>(G279-spettri!H279*chl!$B$2-spettri!I279*chl!$C$2-spettri!AE279*chl!$D$2)</f>
        <v>-301261.66614651651</v>
      </c>
      <c r="AE279" s="125">
        <v>1753.0123599999999</v>
      </c>
      <c r="AF279">
        <f t="shared" si="40"/>
        <v>21.031559999999999</v>
      </c>
    </row>
    <row r="280" spans="1:32" x14ac:dyDescent="0.25">
      <c r="A280">
        <v>0.102714521859</v>
      </c>
      <c r="C280" s="85"/>
      <c r="D280" s="51">
        <v>377.80000000000598</v>
      </c>
      <c r="E280" s="85">
        <v>0.19724344285900003</v>
      </c>
      <c r="F280" s="40">
        <v>461.19999999999402</v>
      </c>
      <c r="G280" s="40">
        <v>102714.521859</v>
      </c>
      <c r="H280" s="86">
        <v>36051.666037646282</v>
      </c>
      <c r="I280" s="87">
        <v>131287.4467</v>
      </c>
      <c r="J280" s="26">
        <v>95021</v>
      </c>
      <c r="K280" s="27">
        <v>91843</v>
      </c>
      <c r="L280" s="28">
        <v>113240</v>
      </c>
      <c r="M280" s="29">
        <v>138121.00925999999</v>
      </c>
      <c r="N280" s="30">
        <v>123573.60952</v>
      </c>
      <c r="O280" s="86">
        <f t="shared" si="41"/>
        <v>726.39999999997895</v>
      </c>
      <c r="P280" s="51">
        <f t="shared" si="41"/>
        <v>54787.134839000006</v>
      </c>
      <c r="Q280" s="51">
        <f t="shared" si="41"/>
        <v>13991.389568633213</v>
      </c>
      <c r="R280" s="51">
        <f t="shared" si="41"/>
        <v>6.8421599999999998</v>
      </c>
      <c r="S280" s="28">
        <f t="shared" si="39"/>
        <v>471.199999999993</v>
      </c>
      <c r="T280" s="40">
        <f t="shared" si="37"/>
        <v>122600</v>
      </c>
      <c r="U280" s="40">
        <f t="shared" si="37"/>
        <v>148130</v>
      </c>
      <c r="V280" s="40">
        <f t="shared" si="37"/>
        <v>119540</v>
      </c>
      <c r="W280" s="40">
        <f t="shared" si="36"/>
        <v>121304.57685</v>
      </c>
      <c r="X280" s="40">
        <f t="shared" si="36"/>
        <v>111239.87307</v>
      </c>
      <c r="Y280" s="40">
        <f t="shared" si="38"/>
        <v>-177367.36756056381</v>
      </c>
      <c r="Z280" s="40">
        <f>(AC280-J280*carot!$B$2-spettri!K280*carot!$C$2-spettri!L280*carot!$D$2)</f>
        <v>-629408.73506272642</v>
      </c>
      <c r="AA280" s="40">
        <f>spettri!H280*chl!$B$2+spettri!I280*chl!$C$2+spettri!J280*carot!$B$2+spettri!K280*carot!$C$2+spettri!L280*carot!$D$2+M280*carot!$E$2+N280*carot!$F$2+spettri!AE280*chl!$D$2</f>
        <v>763682.12548007118</v>
      </c>
      <c r="AB280" s="40">
        <v>0.16835176200000002</v>
      </c>
      <c r="AC280" s="88">
        <f>(G280-spettri!H280*chl!$B$2-spettri!I280*chl!$C$2-spettri!AE280*chl!$D$2)</f>
        <v>-300863.91222824925</v>
      </c>
      <c r="AE280" s="125">
        <v>1687.3463999999999</v>
      </c>
      <c r="AF280">
        <f t="shared" si="40"/>
        <v>22.104700000000001</v>
      </c>
    </row>
    <row r="281" spans="1:32" x14ac:dyDescent="0.25">
      <c r="A281">
        <v>0.10063832815899999</v>
      </c>
      <c r="C281" s="85"/>
      <c r="D281" s="51">
        <v>377.900000000006</v>
      </c>
      <c r="E281" s="85">
        <v>0.19761798355900001</v>
      </c>
      <c r="F281" s="40">
        <v>461.599999999994</v>
      </c>
      <c r="G281" s="40">
        <v>100638.328159</v>
      </c>
      <c r="H281" s="86">
        <v>35387.419644824819</v>
      </c>
      <c r="I281" s="87">
        <v>130379.3265</v>
      </c>
      <c r="J281" s="26">
        <v>97358</v>
      </c>
      <c r="K281" s="27">
        <v>92473</v>
      </c>
      <c r="L281" s="28">
        <v>112330</v>
      </c>
      <c r="M281" s="29">
        <v>137332.71770000001</v>
      </c>
      <c r="N281" s="30">
        <v>122556.26205</v>
      </c>
      <c r="O281" s="86">
        <f t="shared" si="41"/>
        <v>726.79999999997904</v>
      </c>
      <c r="P281" s="51">
        <f t="shared" si="41"/>
        <v>52153.850059000004</v>
      </c>
      <c r="Q281" s="51">
        <f t="shared" si="41"/>
        <v>13310.535159056941</v>
      </c>
      <c r="R281" s="51">
        <f t="shared" si="41"/>
        <v>7.5192500000000004</v>
      </c>
      <c r="S281" s="28">
        <f t="shared" si="39"/>
        <v>471.59999999999297</v>
      </c>
      <c r="T281" s="40">
        <f t="shared" si="37"/>
        <v>120560</v>
      </c>
      <c r="U281" s="40">
        <f t="shared" si="37"/>
        <v>149480</v>
      </c>
      <c r="V281" s="40">
        <f t="shared" si="37"/>
        <v>120800</v>
      </c>
      <c r="W281" s="40">
        <f t="shared" si="36"/>
        <v>121188.07049</v>
      </c>
      <c r="X281" s="40">
        <f t="shared" si="36"/>
        <v>111493.56929</v>
      </c>
      <c r="Y281" s="40">
        <f t="shared" si="38"/>
        <v>-170987.70400396237</v>
      </c>
      <c r="Z281" s="40">
        <f>(AC281-J281*carot!$B$2-spettri!K281*carot!$C$2-spettri!L281*carot!$D$2)</f>
        <v>-628635.84398535534</v>
      </c>
      <c r="AA281" s="40">
        <f>spettri!H281*chl!$B$2+spettri!I281*chl!$C$2+spettri!J281*carot!$B$2+spettri!K281*carot!$C$2+spettri!L281*carot!$D$2+M281*carot!$E$2+N281*carot!$F$2+spettri!AE281*chl!$D$2</f>
        <v>760652.92625189363</v>
      </c>
      <c r="AB281" s="40">
        <v>0.16832680999999999</v>
      </c>
      <c r="AC281" s="88">
        <f>(G281-spettri!H281*chl!$B$2-spettri!I281*chl!$C$2-spettri!AE281*chl!$D$2)</f>
        <v>-299714.44427677203</v>
      </c>
      <c r="AE281" s="125">
        <v>1623.98451</v>
      </c>
      <c r="AF281">
        <f t="shared" si="40"/>
        <v>22.289760000000001</v>
      </c>
    </row>
    <row r="282" spans="1:32" x14ac:dyDescent="0.25">
      <c r="A282">
        <v>9.8461514428999988E-2</v>
      </c>
      <c r="C282" s="85"/>
      <c r="D282" s="51">
        <v>378.00000000000603</v>
      </c>
      <c r="E282" s="85">
        <v>0.19799252425900002</v>
      </c>
      <c r="F282" s="40">
        <v>461.99999999999397</v>
      </c>
      <c r="G282" s="40">
        <v>98461.514428999988</v>
      </c>
      <c r="H282" s="86">
        <v>34765.55284750717</v>
      </c>
      <c r="I282" s="87">
        <v>129309.6346</v>
      </c>
      <c r="J282" s="26">
        <v>99760</v>
      </c>
      <c r="K282" s="27">
        <v>93370</v>
      </c>
      <c r="L282" s="28">
        <v>111340</v>
      </c>
      <c r="M282" s="29">
        <v>136513.08525</v>
      </c>
      <c r="N282" s="30">
        <v>121503.03835</v>
      </c>
      <c r="O282" s="86">
        <f t="shared" si="41"/>
        <v>727.19999999997901</v>
      </c>
      <c r="P282" s="51">
        <f t="shared" si="41"/>
        <v>49936.922358999997</v>
      </c>
      <c r="Q282" s="51">
        <f t="shared" si="41"/>
        <v>12639.976401570711</v>
      </c>
      <c r="R282" s="51">
        <f t="shared" si="41"/>
        <v>8.3667099999999994</v>
      </c>
      <c r="S282" s="28">
        <f t="shared" si="39"/>
        <v>471.99999999999301</v>
      </c>
      <c r="T282" s="40">
        <f t="shared" si="37"/>
        <v>118330</v>
      </c>
      <c r="U282" s="40">
        <f t="shared" si="37"/>
        <v>150410</v>
      </c>
      <c r="V282" s="40">
        <f t="shared" si="37"/>
        <v>121980</v>
      </c>
      <c r="W282" s="40">
        <f t="shared" si="36"/>
        <v>121114.48753</v>
      </c>
      <c r="X282" s="40">
        <f t="shared" si="36"/>
        <v>111783.14174000001</v>
      </c>
      <c r="Y282" s="40">
        <f t="shared" si="38"/>
        <v>-164484.02321437519</v>
      </c>
      <c r="Z282" s="40">
        <f>(AC282-J282*carot!$B$2-spettri!K282*carot!$C$2-spettri!L282*carot!$D$2)</f>
        <v>-627417.00149208168</v>
      </c>
      <c r="AA282" s="40">
        <f>spettri!H282*chl!$B$2+spettri!I282*chl!$C$2+spettri!J282*carot!$B$2+spettri!K282*carot!$C$2+spettri!L282*carot!$D$2+M282*carot!$E$2+N282*carot!$F$2+spettri!AE282*chl!$D$2</f>
        <v>757069.99458881328</v>
      </c>
      <c r="AB282" s="40">
        <v>0.168301858</v>
      </c>
      <c r="AC282" s="88">
        <f>(G282-spettri!H282*chl!$B$2-spettri!I282*chl!$C$2-spettri!AE282*chl!$D$2)</f>
        <v>-298218.61198301998</v>
      </c>
      <c r="AE282" s="125">
        <v>1564.46273</v>
      </c>
      <c r="AF282">
        <f t="shared" si="40"/>
        <v>21.67023</v>
      </c>
    </row>
    <row r="283" spans="1:32" x14ac:dyDescent="0.25">
      <c r="A283">
        <v>9.6009707168999994E-2</v>
      </c>
      <c r="C283" s="85"/>
      <c r="D283" s="51">
        <v>378.10000000000599</v>
      </c>
      <c r="E283" s="85">
        <v>0.19833965053400002</v>
      </c>
      <c r="F283" s="40">
        <v>462.39999999999401</v>
      </c>
      <c r="G283" s="40">
        <v>96009.707169000001</v>
      </c>
      <c r="H283" s="86">
        <v>34115.117275045239</v>
      </c>
      <c r="I283" s="87">
        <v>128083.07799999999</v>
      </c>
      <c r="J283" s="26">
        <v>102280</v>
      </c>
      <c r="K283" s="27">
        <v>94481</v>
      </c>
      <c r="L283" s="28">
        <v>110540</v>
      </c>
      <c r="M283" s="29">
        <v>135663.47455000001</v>
      </c>
      <c r="N283" s="30">
        <v>120490.81606</v>
      </c>
      <c r="O283" s="86">
        <f t="shared" si="41"/>
        <v>727.59999999997899</v>
      </c>
      <c r="P283" s="51">
        <f t="shared" si="41"/>
        <v>47398.781489000001</v>
      </c>
      <c r="Q283" s="51">
        <f t="shared" si="41"/>
        <v>12026.98265081446</v>
      </c>
      <c r="R283" s="51">
        <f t="shared" si="41"/>
        <v>12.61468</v>
      </c>
      <c r="S283" s="28">
        <f t="shared" si="39"/>
        <v>472.39999999999299</v>
      </c>
      <c r="T283" s="40">
        <f t="shared" si="37"/>
        <v>115800</v>
      </c>
      <c r="U283" s="40">
        <f t="shared" si="37"/>
        <v>150880</v>
      </c>
      <c r="V283" s="40">
        <f t="shared" si="37"/>
        <v>123120</v>
      </c>
      <c r="W283" s="40">
        <f t="shared" si="36"/>
        <v>121083.82796</v>
      </c>
      <c r="X283" s="40">
        <f t="shared" si="36"/>
        <v>112070.15161</v>
      </c>
      <c r="Y283" s="40">
        <f t="shared" si="38"/>
        <v>-158291.85654668827</v>
      </c>
      <c r="Z283" s="40">
        <f>(AC283-J283*carot!$B$2-spettri!K283*carot!$C$2-spettri!L283*carot!$D$2)</f>
        <v>-626544.13767951645</v>
      </c>
      <c r="AA283" s="40">
        <f>spettri!H283*chl!$B$2+spettri!I283*chl!$C$2+spettri!J283*carot!$B$2+spettri!K283*carot!$C$2+spettri!L283*carot!$D$2+M283*carot!$E$2+N283*carot!$F$2+spettri!AE283*chl!$D$2</f>
        <v>753551.19843310013</v>
      </c>
      <c r="AB283" s="40">
        <v>0.168276906</v>
      </c>
      <c r="AC283" s="88">
        <f>(G283-spettri!H283*chl!$B$2-spettri!I283*chl!$C$2-spettri!AE283*chl!$D$2)</f>
        <v>-296556.68794124102</v>
      </c>
      <c r="AE283" s="125">
        <v>1507.82104</v>
      </c>
      <c r="AF283">
        <f t="shared" si="40"/>
        <v>20.982030000000002</v>
      </c>
    </row>
    <row r="284" spans="1:32" x14ac:dyDescent="0.25">
      <c r="A284">
        <v>9.4094013878999988E-2</v>
      </c>
      <c r="C284" s="85"/>
      <c r="D284" s="51">
        <v>378.20000000000601</v>
      </c>
      <c r="E284" s="85">
        <v>0.19868677680900002</v>
      </c>
      <c r="F284" s="40">
        <v>462.79999999999399</v>
      </c>
      <c r="G284" s="40">
        <v>94094.013878999991</v>
      </c>
      <c r="H284" s="86">
        <v>33498.357115657607</v>
      </c>
      <c r="I284" s="87">
        <v>126707.5413</v>
      </c>
      <c r="J284" s="26">
        <v>104860</v>
      </c>
      <c r="K284" s="27">
        <v>95788</v>
      </c>
      <c r="L284" s="28">
        <v>109800</v>
      </c>
      <c r="M284" s="29">
        <v>134815.22649999999</v>
      </c>
      <c r="N284" s="30">
        <v>119514.47</v>
      </c>
      <c r="O284" s="86">
        <f t="shared" si="41"/>
        <v>727.99999999997897</v>
      </c>
      <c r="P284" s="51">
        <f t="shared" si="41"/>
        <v>45091.999779000005</v>
      </c>
      <c r="Q284" s="51">
        <f t="shared" si="41"/>
        <v>11413.848418544865</v>
      </c>
      <c r="R284" s="51">
        <f t="shared" si="41"/>
        <v>20.86196</v>
      </c>
      <c r="S284" s="28">
        <f t="shared" si="39"/>
        <v>472.79999999999302</v>
      </c>
      <c r="T284" s="40">
        <f t="shared" si="37"/>
        <v>113140</v>
      </c>
      <c r="U284" s="40">
        <f t="shared" si="37"/>
        <v>151140</v>
      </c>
      <c r="V284" s="40">
        <f t="shared" si="37"/>
        <v>124290</v>
      </c>
      <c r="W284" s="40">
        <f t="shared" si="36"/>
        <v>121117.89414999999</v>
      </c>
      <c r="X284" s="40">
        <f t="shared" si="36"/>
        <v>112434.03912</v>
      </c>
      <c r="Y284" s="40">
        <f t="shared" si="38"/>
        <v>-151761.82792347809</v>
      </c>
      <c r="Z284" s="40">
        <f>(AC284-J284*carot!$B$2-spettri!K284*carot!$C$2-spettri!L284*carot!$D$2)</f>
        <v>-624907.8409214936</v>
      </c>
      <c r="AA284" s="40">
        <f>spettri!H284*chl!$B$2+spettri!I284*chl!$C$2+spettri!J284*carot!$B$2+spettri!K284*carot!$C$2+spettri!L284*carot!$D$2+M284*carot!$E$2+N284*carot!$F$2+spettri!AE284*chl!$D$2</f>
        <v>749805.39464987349</v>
      </c>
      <c r="AB284" s="40">
        <v>0.168438799675</v>
      </c>
      <c r="AC284" s="88">
        <f>(G284-spettri!H284*chl!$B$2-spettri!I284*chl!$C$2-spettri!AE284*chl!$D$2)</f>
        <v>-293945.78826158814</v>
      </c>
      <c r="AE284" s="125">
        <v>1454.63545</v>
      </c>
      <c r="AF284">
        <f t="shared" si="40"/>
        <v>19.416789999999999</v>
      </c>
    </row>
    <row r="285" spans="1:32" x14ac:dyDescent="0.25">
      <c r="A285">
        <v>9.2073259958999995E-2</v>
      </c>
      <c r="C285" s="85"/>
      <c r="D285" s="51">
        <v>378.30000000000598</v>
      </c>
      <c r="E285" s="85">
        <v>0.19903390308400001</v>
      </c>
      <c r="F285" s="40">
        <v>463.19999999999402</v>
      </c>
      <c r="G285" s="40">
        <v>92073.259958999988</v>
      </c>
      <c r="H285" s="86">
        <v>32892.05463679161</v>
      </c>
      <c r="I285" s="87">
        <v>125185.61320000001</v>
      </c>
      <c r="J285" s="26">
        <v>107390</v>
      </c>
      <c r="K285" s="27">
        <v>97355</v>
      </c>
      <c r="L285" s="28">
        <v>109160</v>
      </c>
      <c r="M285" s="29">
        <v>133945.17608999999</v>
      </c>
      <c r="N285" s="30">
        <v>118568.87499</v>
      </c>
      <c r="O285" s="86">
        <f t="shared" si="41"/>
        <v>728.39999999997804</v>
      </c>
      <c r="P285" s="51">
        <f t="shared" si="41"/>
        <v>42888.661929000002</v>
      </c>
      <c r="Q285" s="51">
        <f t="shared" si="41"/>
        <v>10843.454140714353</v>
      </c>
      <c r="R285" s="51">
        <f t="shared" si="41"/>
        <v>28.941050000000001</v>
      </c>
      <c r="S285" s="28">
        <f t="shared" si="39"/>
        <v>473.199999999993</v>
      </c>
      <c r="T285" s="40">
        <f t="shared" si="37"/>
        <v>110340</v>
      </c>
      <c r="U285" s="40">
        <f t="shared" si="37"/>
        <v>151040</v>
      </c>
      <c r="V285" s="40">
        <f t="shared" si="37"/>
        <v>125420</v>
      </c>
      <c r="W285" s="40">
        <f t="shared" si="36"/>
        <v>121174.44402</v>
      </c>
      <c r="X285" s="40">
        <f t="shared" si="36"/>
        <v>112782.5511</v>
      </c>
      <c r="Y285" s="40">
        <f t="shared" si="38"/>
        <v>-145634.47300045114</v>
      </c>
      <c r="Z285" s="40">
        <f>(AC285-J285*carot!$B$2-spettri!K285*carot!$C$2-spettri!L285*carot!$D$2)</f>
        <v>-623171.79377394635</v>
      </c>
      <c r="AA285" s="40">
        <f>spettri!H285*chl!$B$2+spettri!I285*chl!$C$2+spettri!J285*carot!$B$2+spettri!K285*carot!$C$2+spettri!L285*carot!$D$2+M285*carot!$E$2+N285*carot!$F$2+spettri!AE285*chl!$D$2</f>
        <v>745849.79828915931</v>
      </c>
      <c r="AB285" s="40">
        <v>0.16860069335</v>
      </c>
      <c r="AC285" s="88">
        <f>(G285-spettri!H285*chl!$B$2-spettri!I285*chl!$C$2-spettri!AE285*chl!$D$2)</f>
        <v>-291071.85239477048</v>
      </c>
      <c r="AE285" s="125">
        <v>1409.3221000000001</v>
      </c>
      <c r="AF285">
        <f t="shared" si="40"/>
        <v>18.068850000000001</v>
      </c>
    </row>
    <row r="286" spans="1:32" x14ac:dyDescent="0.25">
      <c r="A286">
        <v>8.9920049618999992E-2</v>
      </c>
      <c r="C286" s="85"/>
      <c r="D286" s="51">
        <v>378.40000000000703</v>
      </c>
      <c r="E286" s="85">
        <v>0.19938102935900001</v>
      </c>
      <c r="F286" s="40">
        <v>463.599999999994</v>
      </c>
      <c r="G286" s="40">
        <v>89920.049618999998</v>
      </c>
      <c r="H286" s="86">
        <v>32255.422254480611</v>
      </c>
      <c r="I286" s="87">
        <v>123519.412</v>
      </c>
      <c r="J286" s="26">
        <v>109920</v>
      </c>
      <c r="K286" s="27">
        <v>99092</v>
      </c>
      <c r="L286" s="28">
        <v>108670</v>
      </c>
      <c r="M286" s="29">
        <v>133075.12568</v>
      </c>
      <c r="N286" s="30">
        <v>117751.40939</v>
      </c>
      <c r="O286" s="86">
        <f t="shared" si="41"/>
        <v>728.79999999997801</v>
      </c>
      <c r="P286" s="51">
        <f t="shared" si="41"/>
        <v>40743.025109000002</v>
      </c>
      <c r="Q286" s="51">
        <f t="shared" si="41"/>
        <v>10287.273865076828</v>
      </c>
      <c r="R286" s="51">
        <f t="shared" si="41"/>
        <v>32.43018</v>
      </c>
      <c r="S286" s="28">
        <f t="shared" si="39"/>
        <v>473.59999999999297</v>
      </c>
      <c r="T286" s="40">
        <f t="shared" si="37"/>
        <v>107370</v>
      </c>
      <c r="U286" s="40">
        <f t="shared" si="37"/>
        <v>150580</v>
      </c>
      <c r="V286" s="40">
        <f t="shared" si="37"/>
        <v>126470</v>
      </c>
      <c r="W286" s="40">
        <f t="shared" si="36"/>
        <v>121303.89552999999</v>
      </c>
      <c r="X286" s="40">
        <f t="shared" si="36"/>
        <v>113184.87742999999</v>
      </c>
      <c r="Y286" s="40">
        <f t="shared" si="38"/>
        <v>-139470.63102574708</v>
      </c>
      <c r="Z286" s="40">
        <f>(AC286-J286*carot!$B$2-spettri!K286*carot!$C$2-spettri!L286*carot!$D$2)</f>
        <v>-621502.88910156186</v>
      </c>
      <c r="AA286" s="40">
        <f>spettri!H286*chl!$B$2+spettri!I286*chl!$C$2+spettri!J286*carot!$B$2+spettri!K286*carot!$C$2+spettri!L286*carot!$D$2+M286*carot!$E$2+N286*carot!$F$2+spettri!AE286*chl!$D$2</f>
        <v>741828.88798360829</v>
      </c>
      <c r="AB286" s="40">
        <v>0.16876258702499999</v>
      </c>
      <c r="AC286" s="88">
        <f>(G286-spettri!H286*chl!$B$2-spettri!I286*chl!$C$2-spettri!AE286*chl!$D$2)</f>
        <v>-287950.82207914349</v>
      </c>
      <c r="AE286" s="125">
        <v>1369.76892</v>
      </c>
      <c r="AF286">
        <f t="shared" si="40"/>
        <v>17.176680000000001</v>
      </c>
    </row>
    <row r="287" spans="1:32" x14ac:dyDescent="0.25">
      <c r="A287">
        <v>8.7728856218999993E-2</v>
      </c>
      <c r="C287" s="85"/>
      <c r="D287" s="51">
        <v>378.50000000000603</v>
      </c>
      <c r="E287" s="85">
        <v>0.199744848659</v>
      </c>
      <c r="F287" s="40">
        <v>463.99999999999397</v>
      </c>
      <c r="G287" s="40">
        <v>87728.856218999994</v>
      </c>
      <c r="H287" s="86">
        <v>31644.31975930143</v>
      </c>
      <c r="I287" s="87">
        <v>121713.8803</v>
      </c>
      <c r="J287" s="26">
        <v>112450</v>
      </c>
      <c r="K287" s="27">
        <v>101110</v>
      </c>
      <c r="L287" s="28">
        <v>108320</v>
      </c>
      <c r="M287" s="29">
        <v>132168.96512000001</v>
      </c>
      <c r="N287" s="30">
        <v>116921.13085</v>
      </c>
      <c r="O287" s="86">
        <f t="shared" si="41"/>
        <v>729.19999999997799</v>
      </c>
      <c r="P287" s="51">
        <f t="shared" si="41"/>
        <v>38660.572929000002</v>
      </c>
      <c r="Q287" s="51">
        <f t="shared" si="41"/>
        <v>9763.2574691737391</v>
      </c>
      <c r="R287" s="51">
        <f t="shared" si="41"/>
        <v>31.36215</v>
      </c>
      <c r="S287" s="28">
        <f t="shared" si="39"/>
        <v>473.99999999999301</v>
      </c>
      <c r="T287" s="40">
        <f t="shared" si="37"/>
        <v>104200</v>
      </c>
      <c r="U287" s="40">
        <f t="shared" si="37"/>
        <v>149740</v>
      </c>
      <c r="V287" s="40">
        <f t="shared" si="37"/>
        <v>127420</v>
      </c>
      <c r="W287" s="40">
        <f t="shared" si="36"/>
        <v>121481.03969999999</v>
      </c>
      <c r="X287" s="40">
        <f t="shared" si="36"/>
        <v>113617.95481</v>
      </c>
      <c r="Y287" s="40">
        <f t="shared" si="38"/>
        <v>-133365.65240827078</v>
      </c>
      <c r="Z287" s="40">
        <f>(AC287-J287*carot!$B$2-spettri!K287*carot!$C$2-spettri!L287*carot!$D$2)</f>
        <v>-619782.78618948895</v>
      </c>
      <c r="AA287" s="40">
        <f>spettri!H287*chl!$B$2+spettri!I287*chl!$C$2+spettri!J287*carot!$B$2+spettri!K287*carot!$C$2+spettri!L287*carot!$D$2+M287*carot!$E$2+N287*carot!$F$2+spettri!AE287*chl!$D$2</f>
        <v>737710.54567499214</v>
      </c>
      <c r="AB287" s="40">
        <v>0.16892448069999999</v>
      </c>
      <c r="AC287" s="88">
        <f>(G287-spettri!H287*chl!$B$2-spettri!I287*chl!$C$2-spettri!AE287*chl!$D$2)</f>
        <v>-284483.53457452409</v>
      </c>
      <c r="AE287" s="125">
        <v>1333.67184</v>
      </c>
      <c r="AF287">
        <f t="shared" si="40"/>
        <v>16.70213</v>
      </c>
    </row>
    <row r="288" spans="1:32" x14ac:dyDescent="0.25">
      <c r="A288">
        <v>8.5858007978999992E-2</v>
      </c>
      <c r="C288" s="85"/>
      <c r="D288" s="51">
        <v>378.60000000000701</v>
      </c>
      <c r="E288" s="85">
        <v>0.20010866795900001</v>
      </c>
      <c r="F288" s="40">
        <v>464.39999999999299</v>
      </c>
      <c r="G288" s="40">
        <v>85858.007978999987</v>
      </c>
      <c r="H288" s="86">
        <v>31058.068458112066</v>
      </c>
      <c r="I288" s="87">
        <v>119778.5499</v>
      </c>
      <c r="J288" s="26">
        <v>114920</v>
      </c>
      <c r="K288" s="27">
        <v>103300</v>
      </c>
      <c r="L288" s="28">
        <v>108080</v>
      </c>
      <c r="M288" s="29">
        <v>131309.81589</v>
      </c>
      <c r="N288" s="30">
        <v>116062.66385</v>
      </c>
      <c r="O288" s="86">
        <f t="shared" si="41"/>
        <v>729.59999999997797</v>
      </c>
      <c r="P288" s="51">
        <f t="shared" si="41"/>
        <v>36952.795549000002</v>
      </c>
      <c r="Q288" s="51">
        <f t="shared" si="41"/>
        <v>9227.5402849486472</v>
      </c>
      <c r="R288" s="51">
        <f t="shared" si="41"/>
        <v>29.007539999999999</v>
      </c>
      <c r="S288" s="28">
        <f t="shared" si="39"/>
        <v>474.39999999999299</v>
      </c>
      <c r="T288" s="40">
        <f t="shared" si="37"/>
        <v>100990</v>
      </c>
      <c r="U288" s="40">
        <f t="shared" si="37"/>
        <v>148440</v>
      </c>
      <c r="V288" s="40">
        <f t="shared" si="37"/>
        <v>128330</v>
      </c>
      <c r="W288" s="40">
        <f t="shared" si="36"/>
        <v>121664.99711</v>
      </c>
      <c r="X288" s="40">
        <f t="shared" si="36"/>
        <v>114030.53148999999</v>
      </c>
      <c r="Y288" s="40">
        <f t="shared" si="38"/>
        <v>-127562.08568365825</v>
      </c>
      <c r="Z288" s="40">
        <f>(AC288-J288*carot!$B$2-spettri!K288*carot!$C$2-spettri!L288*carot!$D$2)</f>
        <v>-617556.27596309246</v>
      </c>
      <c r="AA288" s="40">
        <f>spettri!H288*chl!$B$2+spettri!I288*chl!$C$2+spettri!J288*carot!$B$2+spettri!K288*carot!$C$2+spettri!L288*carot!$D$2+M288*carot!$E$2+N288*carot!$F$2+spettri!AE288*chl!$D$2</f>
        <v>733416.88269441016</v>
      </c>
      <c r="AB288" s="40">
        <v>0.1689708382</v>
      </c>
      <c r="AC288" s="88">
        <f>(G288-spettri!H288*chl!$B$2-spettri!I288*chl!$C$2-spettri!AE288*chl!$D$2)</f>
        <v>-280336.70877487463</v>
      </c>
      <c r="AE288" s="125">
        <v>1300.6468500000001</v>
      </c>
      <c r="AF288">
        <f t="shared" si="40"/>
        <v>16.891300000000001</v>
      </c>
    </row>
    <row r="289" spans="1:32" x14ac:dyDescent="0.25">
      <c r="A289">
        <v>8.3858287048999988E-2</v>
      </c>
      <c r="C289" s="85"/>
      <c r="D289" s="51">
        <v>378.70000000000698</v>
      </c>
      <c r="E289" s="85">
        <v>0.20047248725900002</v>
      </c>
      <c r="F289" s="40">
        <v>464.79999999999302</v>
      </c>
      <c r="G289" s="40">
        <v>83858.287048999991</v>
      </c>
      <c r="H289" s="86">
        <v>30474.942236269446</v>
      </c>
      <c r="I289" s="87">
        <v>117726.3653</v>
      </c>
      <c r="J289" s="26">
        <v>117290</v>
      </c>
      <c r="K289" s="27">
        <v>105680</v>
      </c>
      <c r="L289" s="28">
        <v>107950</v>
      </c>
      <c r="M289" s="29">
        <v>130453.39195999999</v>
      </c>
      <c r="N289" s="30">
        <v>115304.13777</v>
      </c>
      <c r="O289" s="86">
        <f t="shared" si="41"/>
        <v>729.99999999997794</v>
      </c>
      <c r="P289" s="51">
        <f t="shared" si="41"/>
        <v>34889.994279000006</v>
      </c>
      <c r="Q289" s="51">
        <f t="shared" si="41"/>
        <v>8754.1856739718187</v>
      </c>
      <c r="R289" s="51">
        <f t="shared" si="41"/>
        <v>24.763909999999999</v>
      </c>
      <c r="S289" s="28">
        <f t="shared" si="39"/>
        <v>474.79999999999302</v>
      </c>
      <c r="T289" s="40">
        <f t="shared" si="37"/>
        <v>97697</v>
      </c>
      <c r="U289" s="40">
        <f t="shared" si="37"/>
        <v>146820</v>
      </c>
      <c r="V289" s="40">
        <f t="shared" si="37"/>
        <v>129110</v>
      </c>
      <c r="W289" s="40">
        <f t="shared" si="36"/>
        <v>121916.40557</v>
      </c>
      <c r="X289" s="40">
        <f t="shared" si="36"/>
        <v>114407.23194</v>
      </c>
      <c r="Y289" s="40">
        <f t="shared" si="38"/>
        <v>-121852.72456841434</v>
      </c>
      <c r="Z289" s="40">
        <f>(AC289-J289*carot!$B$2-spettri!K289*carot!$C$2-spettri!L289*carot!$D$2)</f>
        <v>-615258.0559612721</v>
      </c>
      <c r="AA289" s="40">
        <f>spettri!H289*chl!$B$2+spettri!I289*chl!$C$2+spettri!J289*carot!$B$2+spettri!K289*carot!$C$2+spettri!L289*carot!$D$2+M289*carot!$E$2+N289*carot!$F$2+spettri!AE289*chl!$D$2</f>
        <v>728923.25994429225</v>
      </c>
      <c r="AB289" s="40">
        <v>0.16901719570000001</v>
      </c>
      <c r="AC289" s="88">
        <f>(G289-spettri!H289*chl!$B$2-spettri!I289*chl!$C$2-spettri!AE289*chl!$D$2)</f>
        <v>-275983.44476451766</v>
      </c>
      <c r="AE289" s="125">
        <v>1268.9658999999999</v>
      </c>
      <c r="AF289">
        <f t="shared" si="40"/>
        <v>19.134830000000001</v>
      </c>
    </row>
    <row r="290" spans="1:32" x14ac:dyDescent="0.25">
      <c r="A290">
        <v>8.1899760379E-2</v>
      </c>
      <c r="C290" s="85"/>
      <c r="D290" s="51">
        <v>378.80000000000598</v>
      </c>
      <c r="E290" s="85">
        <v>0.20083630655900001</v>
      </c>
      <c r="F290" s="40">
        <v>465.199999999993</v>
      </c>
      <c r="G290" s="40">
        <v>81899.760378999999</v>
      </c>
      <c r="H290" s="86">
        <v>29892.563463656788</v>
      </c>
      <c r="I290" s="87">
        <v>115573.09540000001</v>
      </c>
      <c r="J290" s="26">
        <v>119470</v>
      </c>
      <c r="K290" s="27">
        <v>108250</v>
      </c>
      <c r="L290" s="28">
        <v>107880</v>
      </c>
      <c r="M290" s="29">
        <v>129594.92405</v>
      </c>
      <c r="N290" s="30">
        <v>114576.36276</v>
      </c>
      <c r="O290" s="86">
        <f t="shared" si="41"/>
        <v>730.39999999997804</v>
      </c>
      <c r="P290" s="51">
        <f t="shared" si="41"/>
        <v>32852.256758999996</v>
      </c>
      <c r="Q290" s="51">
        <f t="shared" si="41"/>
        <v>8287.7190163265805</v>
      </c>
      <c r="R290" s="51">
        <f t="shared" si="41"/>
        <v>20.397829999999999</v>
      </c>
      <c r="S290" s="28">
        <f t="shared" si="39"/>
        <v>475.199999999993</v>
      </c>
      <c r="T290" s="40">
        <f t="shared" si="37"/>
        <v>94315</v>
      </c>
      <c r="U290" s="40">
        <f t="shared" si="37"/>
        <v>144960</v>
      </c>
      <c r="V290" s="40">
        <f t="shared" si="37"/>
        <v>129850</v>
      </c>
      <c r="W290" s="40">
        <f t="shared" si="36"/>
        <v>122208.01212</v>
      </c>
      <c r="X290" s="40">
        <f t="shared" si="36"/>
        <v>114855.68485999999</v>
      </c>
      <c r="Y290" s="40">
        <f t="shared" si="38"/>
        <v>-116164.7258937806</v>
      </c>
      <c r="Z290" s="40">
        <f>(AC290-J290*carot!$B$2-spettri!K290*carot!$C$2-spettri!L290*carot!$D$2)</f>
        <v>-612573.91372195142</v>
      </c>
      <c r="AA290" s="40">
        <f>spettri!H290*chl!$B$2+spettri!I290*chl!$C$2+spettri!J290*carot!$B$2+spettri!K290*carot!$C$2+spettri!L290*carot!$D$2+M290*carot!$E$2+N290*carot!$F$2+spettri!AE290*chl!$D$2</f>
        <v>724084.44219361572</v>
      </c>
      <c r="AB290" s="40">
        <v>0.16906355319999999</v>
      </c>
      <c r="AC290" s="88">
        <f>(G290-spettri!H290*chl!$B$2-spettri!I290*chl!$C$2-spettri!AE290*chl!$D$2)</f>
        <v>-271300.44738736883</v>
      </c>
      <c r="AE290" s="125">
        <v>1238.6289999999999</v>
      </c>
      <c r="AF290">
        <f t="shared" si="40"/>
        <v>20.76388</v>
      </c>
    </row>
    <row r="291" spans="1:32" x14ac:dyDescent="0.25">
      <c r="A291">
        <v>8.0191841438999989E-2</v>
      </c>
      <c r="C291" s="85"/>
      <c r="D291" s="51">
        <v>378.90000000000703</v>
      </c>
      <c r="E291" s="85">
        <v>0.20122955190899999</v>
      </c>
      <c r="F291" s="40">
        <v>465.59999999999297</v>
      </c>
      <c r="G291" s="40">
        <v>80191.841438999996</v>
      </c>
      <c r="H291" s="86">
        <v>29338.710914228548</v>
      </c>
      <c r="I291" s="87">
        <v>113324.27099999999</v>
      </c>
      <c r="J291" s="26">
        <v>121540</v>
      </c>
      <c r="K291" s="27">
        <v>111000</v>
      </c>
      <c r="L291" s="28">
        <v>107960</v>
      </c>
      <c r="M291" s="29">
        <v>128724.87364000001</v>
      </c>
      <c r="N291" s="30">
        <v>113930.59056</v>
      </c>
      <c r="O291" s="86">
        <f t="shared" si="41"/>
        <v>730.79999999997801</v>
      </c>
      <c r="P291" s="51">
        <f t="shared" si="41"/>
        <v>31267.052598999999</v>
      </c>
      <c r="Q291" s="51">
        <f t="shared" si="41"/>
        <v>7815.3126242604658</v>
      </c>
      <c r="R291" s="51">
        <f t="shared" si="41"/>
        <v>19.182759999999998</v>
      </c>
      <c r="S291" s="28">
        <f t="shared" si="39"/>
        <v>475.59999999999297</v>
      </c>
      <c r="T291" s="40">
        <f t="shared" si="37"/>
        <v>90955</v>
      </c>
      <c r="U291" s="40">
        <f t="shared" si="37"/>
        <v>142880</v>
      </c>
      <c r="V291" s="40">
        <f t="shared" si="37"/>
        <v>130540</v>
      </c>
      <c r="W291" s="40">
        <f t="shared" si="36"/>
        <v>122492.12411999999</v>
      </c>
      <c r="X291" s="40">
        <f t="shared" si="36"/>
        <v>115324.63847999999</v>
      </c>
      <c r="Y291" s="40">
        <f t="shared" si="38"/>
        <v>-110473.52957485802</v>
      </c>
      <c r="Z291" s="40">
        <f>(AC291-J291*carot!$B$2-spettri!K291*carot!$C$2-spettri!L291*carot!$D$2)</f>
        <v>-609571.86237272748</v>
      </c>
      <c r="AA291" s="40">
        <f>spettri!H291*chl!$B$2+spettri!I291*chl!$C$2+spettri!J291*carot!$B$2+spettri!K291*carot!$C$2+spettri!L291*carot!$D$2+M291*carot!$E$2+N291*carot!$F$2+spettri!AE291*chl!$D$2</f>
        <v>719175.67661122512</v>
      </c>
      <c r="AB291" s="40">
        <v>0.1691099107</v>
      </c>
      <c r="AC291" s="88">
        <f>(G291-spettri!H291*chl!$B$2-spettri!I291*chl!$C$2-spettri!AE291*chl!$D$2)</f>
        <v>-266091.48286100168</v>
      </c>
      <c r="AE291" s="125">
        <v>1209.2521200000001</v>
      </c>
      <c r="AF291">
        <f t="shared" si="40"/>
        <v>21.112030000000001</v>
      </c>
    </row>
    <row r="292" spans="1:32" x14ac:dyDescent="0.25">
      <c r="A292">
        <v>7.8473946168999997E-2</v>
      </c>
      <c r="C292" s="85"/>
      <c r="D292" s="51">
        <v>379.00000000000699</v>
      </c>
      <c r="E292" s="85">
        <v>0.20162279725900001</v>
      </c>
      <c r="F292" s="40">
        <v>465.99999999999301</v>
      </c>
      <c r="G292" s="40">
        <v>78473.946169000003</v>
      </c>
      <c r="H292" s="86">
        <v>28789.058238113194</v>
      </c>
      <c r="I292" s="87">
        <v>110984.95239999999</v>
      </c>
      <c r="J292" s="26">
        <v>123390</v>
      </c>
      <c r="K292" s="27">
        <v>113840</v>
      </c>
      <c r="L292" s="28">
        <v>108180</v>
      </c>
      <c r="M292" s="29">
        <v>127933.17546</v>
      </c>
      <c r="N292" s="30">
        <v>113371.94636</v>
      </c>
      <c r="O292" s="86">
        <f t="shared" si="41"/>
        <v>731.19999999997799</v>
      </c>
      <c r="P292" s="51">
        <f t="shared" si="41"/>
        <v>29535.364449000001</v>
      </c>
      <c r="Q292" s="51">
        <f t="shared" si="41"/>
        <v>7403.9905115430629</v>
      </c>
      <c r="R292" s="51">
        <f t="shared" si="41"/>
        <v>18.563960000000002</v>
      </c>
      <c r="S292" s="28">
        <f t="shared" si="39"/>
        <v>475.99999999999301</v>
      </c>
      <c r="T292" s="40">
        <f t="shared" si="37"/>
        <v>87473</v>
      </c>
      <c r="U292" s="40">
        <f t="shared" si="37"/>
        <v>140350</v>
      </c>
      <c r="V292" s="40">
        <f t="shared" si="37"/>
        <v>131060</v>
      </c>
      <c r="W292" s="40">
        <f t="shared" si="36"/>
        <v>122830.74202000001</v>
      </c>
      <c r="X292" s="40">
        <f t="shared" si="36"/>
        <v>115742.34033000001</v>
      </c>
      <c r="Y292" s="40">
        <f t="shared" si="38"/>
        <v>-105055.49277877646</v>
      </c>
      <c r="Z292" s="40">
        <f>(AC292-J292*carot!$B$2-spettri!K292*carot!$C$2-spettri!L292*carot!$D$2)</f>
        <v>-606407.14583566878</v>
      </c>
      <c r="AA292" s="40">
        <f>spettri!H292*chl!$B$2+spettri!I292*chl!$C$2+spettri!J292*carot!$B$2+spettri!K292*carot!$C$2+spettri!L292*carot!$D$2+M292*carot!$E$2+N292*carot!$F$2+spettri!AE292*chl!$D$2</f>
        <v>714112.17198464274</v>
      </c>
      <c r="AB292" s="40">
        <v>0.16918430102500001</v>
      </c>
      <c r="AC292" s="88">
        <f>(G292-spettri!H292*chl!$B$2-spettri!I292*chl!$C$2-spettri!AE292*chl!$D$2)</f>
        <v>-260640.20684481142</v>
      </c>
      <c r="AE292" s="125">
        <v>1181.7953</v>
      </c>
      <c r="AF292">
        <f t="shared" si="40"/>
        <v>20.871469999999999</v>
      </c>
    </row>
    <row r="293" spans="1:32" x14ac:dyDescent="0.25">
      <c r="A293">
        <v>7.6687058518999998E-2</v>
      </c>
      <c r="C293" s="85"/>
      <c r="D293" s="51">
        <v>379.10000000000701</v>
      </c>
      <c r="E293" s="85">
        <v>0.20201604260900002</v>
      </c>
      <c r="F293" s="40">
        <v>466.39999999999299</v>
      </c>
      <c r="G293" s="40">
        <v>76687.058518999998</v>
      </c>
      <c r="H293" s="86">
        <v>28238.145270484409</v>
      </c>
      <c r="I293" s="87">
        <v>108564.43610000001</v>
      </c>
      <c r="J293" s="26">
        <v>125000</v>
      </c>
      <c r="K293" s="27">
        <v>116770</v>
      </c>
      <c r="L293" s="28">
        <v>108470</v>
      </c>
      <c r="M293" s="29">
        <v>127139.43330999999</v>
      </c>
      <c r="N293" s="30">
        <v>112833.80286</v>
      </c>
      <c r="O293" s="86">
        <f t="shared" si="41"/>
        <v>731.59999999997797</v>
      </c>
      <c r="P293" s="51">
        <f t="shared" si="41"/>
        <v>27839.303109000004</v>
      </c>
      <c r="Q293" s="51">
        <f t="shared" si="41"/>
        <v>6988.0732477552847</v>
      </c>
      <c r="R293" s="51">
        <f t="shared" si="41"/>
        <v>17.750509999999998</v>
      </c>
      <c r="S293" s="28">
        <f t="shared" si="39"/>
        <v>476.39999999999299</v>
      </c>
      <c r="T293" s="40">
        <f t="shared" si="37"/>
        <v>84058</v>
      </c>
      <c r="U293" s="40">
        <f t="shared" si="37"/>
        <v>137590</v>
      </c>
      <c r="V293" s="40">
        <f t="shared" si="37"/>
        <v>131520</v>
      </c>
      <c r="W293" s="40">
        <f t="shared" si="36"/>
        <v>123151.6455</v>
      </c>
      <c r="X293" s="40">
        <f t="shared" si="36"/>
        <v>116162.60477999999</v>
      </c>
      <c r="Y293" s="40">
        <f t="shared" si="38"/>
        <v>-99889.166245814355</v>
      </c>
      <c r="Z293" s="40">
        <f>(AC293-J293*carot!$B$2-spettri!K293*carot!$C$2-spettri!L293*carot!$D$2)</f>
        <v>-603004.75228286069</v>
      </c>
      <c r="AA293" s="40">
        <f>spettri!H293*chl!$B$2+spettri!I293*chl!$C$2+spettri!J293*carot!$B$2+spettri!K293*carot!$C$2+spettri!L293*carot!$D$2+M293*carot!$E$2+N293*carot!$F$2+spettri!AE293*chl!$D$2</f>
        <v>708741.53094153758</v>
      </c>
      <c r="AB293" s="40">
        <v>0.16925869134999999</v>
      </c>
      <c r="AC293" s="88">
        <f>(G293-spettri!H293*chl!$B$2-spettri!I293*chl!$C$2-spettri!AE293*chl!$D$2)</f>
        <v>-255036.43438878088</v>
      </c>
      <c r="AE293" s="125">
        <v>1156.64255</v>
      </c>
      <c r="AF293">
        <f t="shared" si="40"/>
        <v>19.524909999999998</v>
      </c>
    </row>
    <row r="294" spans="1:32" x14ac:dyDescent="0.25">
      <c r="A294">
        <v>7.4932826768999997E-2</v>
      </c>
      <c r="C294" s="85"/>
      <c r="D294" s="51">
        <v>379.20000000000698</v>
      </c>
      <c r="E294" s="85">
        <v>0.20240928795900001</v>
      </c>
      <c r="F294" s="40">
        <v>466.79999999999302</v>
      </c>
      <c r="G294" s="40">
        <v>74932.826768999992</v>
      </c>
      <c r="H294" s="86">
        <v>27716.664188597282</v>
      </c>
      <c r="I294" s="87">
        <v>106070.6064</v>
      </c>
      <c r="J294" s="26">
        <v>126440</v>
      </c>
      <c r="K294" s="27">
        <v>119790</v>
      </c>
      <c r="L294" s="28">
        <v>108940</v>
      </c>
      <c r="M294" s="29">
        <v>126406.32897</v>
      </c>
      <c r="N294" s="30">
        <v>112385.34994</v>
      </c>
      <c r="O294" s="86">
        <f t="shared" si="41"/>
        <v>731.99999999997794</v>
      </c>
      <c r="P294" s="51">
        <f t="shared" si="41"/>
        <v>26205.334899000001</v>
      </c>
      <c r="Q294" s="51">
        <f t="shared" si="41"/>
        <v>6612.0136373593014</v>
      </c>
      <c r="R294" s="51">
        <f t="shared" si="41"/>
        <v>17.847429999999999</v>
      </c>
      <c r="S294" s="28">
        <f t="shared" si="39"/>
        <v>476.79999999999302</v>
      </c>
      <c r="T294" s="40">
        <f t="shared" si="37"/>
        <v>80619</v>
      </c>
      <c r="U294" s="40">
        <f t="shared" si="37"/>
        <v>134530</v>
      </c>
      <c r="V294" s="40">
        <f t="shared" si="37"/>
        <v>131740</v>
      </c>
      <c r="W294" s="40">
        <f t="shared" si="36"/>
        <v>123492.98869</v>
      </c>
      <c r="X294" s="40">
        <f t="shared" si="36"/>
        <v>116470.11534999999</v>
      </c>
      <c r="Y294" s="40">
        <f t="shared" si="38"/>
        <v>-94663.942643739152</v>
      </c>
      <c r="Z294" s="40">
        <f>(AC294-J294*carot!$B$2-spettri!K294*carot!$C$2-spettri!L294*carot!$D$2)</f>
        <v>-599568.2026511702</v>
      </c>
      <c r="AA294" s="40">
        <f>spettri!H294*chl!$B$2+spettri!I294*chl!$C$2+spettri!J294*carot!$B$2+spettri!K294*carot!$C$2+spettri!L294*carot!$D$2+M294*carot!$E$2+N294*carot!$F$2+spettri!AE294*chl!$D$2</f>
        <v>703383.24467677693</v>
      </c>
      <c r="AB294" s="40">
        <v>0.169333081675</v>
      </c>
      <c r="AC294" s="88">
        <f>(G294-spettri!H294*chl!$B$2-spettri!I294*chl!$C$2-spettri!AE294*chl!$D$2)</f>
        <v>-249187.39044020695</v>
      </c>
      <c r="AE294" s="125">
        <v>1132.0658100000001</v>
      </c>
      <c r="AF294">
        <f t="shared" si="40"/>
        <v>16.923269999999999</v>
      </c>
    </row>
    <row r="295" spans="1:32" x14ac:dyDescent="0.25">
      <c r="A295">
        <v>7.3361789898999996E-2</v>
      </c>
      <c r="C295" s="85"/>
      <c r="D295" s="51">
        <v>379.300000000007</v>
      </c>
      <c r="E295" s="85">
        <v>0.202737709559</v>
      </c>
      <c r="F295" s="40">
        <v>467.199999999993</v>
      </c>
      <c r="G295" s="40">
        <v>73361.789898999996</v>
      </c>
      <c r="H295" s="86">
        <v>27193.375051161998</v>
      </c>
      <c r="I295" s="87">
        <v>103513.3483</v>
      </c>
      <c r="J295" s="26">
        <v>127550</v>
      </c>
      <c r="K295" s="27">
        <v>122890</v>
      </c>
      <c r="L295" s="28">
        <v>109580</v>
      </c>
      <c r="M295" s="29">
        <v>125719.55465000001</v>
      </c>
      <c r="N295" s="30">
        <v>111983.02361</v>
      </c>
      <c r="O295" s="86">
        <f t="shared" si="41"/>
        <v>732.39999999997804</v>
      </c>
      <c r="P295" s="51">
        <f t="shared" si="41"/>
        <v>24790.406319000002</v>
      </c>
      <c r="Q295" s="51">
        <f t="shared" si="41"/>
        <v>6246.8329012239828</v>
      </c>
      <c r="R295" s="51">
        <f t="shared" si="41"/>
        <v>19.85031</v>
      </c>
      <c r="S295" s="28">
        <f t="shared" si="39"/>
        <v>477.199999999993</v>
      </c>
      <c r="T295" s="40">
        <f t="shared" si="37"/>
        <v>77248</v>
      </c>
      <c r="U295" s="40">
        <f t="shared" si="37"/>
        <v>131220</v>
      </c>
      <c r="V295" s="40">
        <f t="shared" si="37"/>
        <v>132090</v>
      </c>
      <c r="W295" s="40">
        <f t="shared" si="36"/>
        <v>123865.67277</v>
      </c>
      <c r="X295" s="40">
        <f t="shared" si="36"/>
        <v>116849.37839</v>
      </c>
      <c r="Y295" s="40">
        <f t="shared" si="38"/>
        <v>-89848.492876628734</v>
      </c>
      <c r="Z295" s="40">
        <f>(AC295-J295*carot!$B$2-spettri!K295*carot!$C$2-spettri!L295*carot!$D$2)</f>
        <v>-595791.02054388216</v>
      </c>
      <c r="AA295" s="40">
        <f>spettri!H295*chl!$B$2+spettri!I295*chl!$C$2+spettri!J295*carot!$B$2+spettri!K295*carot!$C$2+spettri!L295*carot!$D$2+M295*carot!$E$2+N295*carot!$F$2+spettri!AE295*chl!$D$2</f>
        <v>697878.10662823229</v>
      </c>
      <c r="AB295" s="40">
        <v>0.169407472</v>
      </c>
      <c r="AC295" s="88">
        <f>(G295-spettri!H295*chl!$B$2-spettri!I295*chl!$C$2-spettri!AE295*chl!$D$2)</f>
        <v>-242962.18103102868</v>
      </c>
      <c r="AE295" s="125">
        <v>1106.9130600000001</v>
      </c>
      <c r="AF295">
        <f t="shared" si="40"/>
        <v>13.87954</v>
      </c>
    </row>
    <row r="296" spans="1:32" x14ac:dyDescent="0.25">
      <c r="A296">
        <v>7.185742826899999E-2</v>
      </c>
      <c r="C296" s="85"/>
      <c r="D296" s="51">
        <v>379.40000000000703</v>
      </c>
      <c r="E296" s="85">
        <v>0.20306613115900002</v>
      </c>
      <c r="F296" s="40">
        <v>467.59999999999297</v>
      </c>
      <c r="G296" s="40">
        <v>71857.428268999996</v>
      </c>
      <c r="H296" s="86">
        <v>26684.185352950833</v>
      </c>
      <c r="I296" s="87">
        <v>100905.25350000001</v>
      </c>
      <c r="J296" s="26">
        <v>128410</v>
      </c>
      <c r="K296" s="27">
        <v>126000</v>
      </c>
      <c r="L296" s="28">
        <v>110230</v>
      </c>
      <c r="M296" s="29">
        <v>125026.64840999999</v>
      </c>
      <c r="N296" s="30">
        <v>111639.63681</v>
      </c>
      <c r="O296" s="86">
        <f t="shared" si="41"/>
        <v>732.79999999997801</v>
      </c>
      <c r="P296" s="51">
        <f t="shared" si="41"/>
        <v>23452.468299000004</v>
      </c>
      <c r="Q296" s="51">
        <f t="shared" si="41"/>
        <v>5894.6391623701738</v>
      </c>
      <c r="R296" s="51">
        <f t="shared" si="41"/>
        <v>21.84074</v>
      </c>
      <c r="S296" s="28">
        <f t="shared" si="39"/>
        <v>477.59999999999297</v>
      </c>
      <c r="T296" s="40">
        <f t="shared" si="37"/>
        <v>73801</v>
      </c>
      <c r="U296" s="40">
        <f t="shared" si="37"/>
        <v>127750</v>
      </c>
      <c r="V296" s="40">
        <f t="shared" si="37"/>
        <v>132020</v>
      </c>
      <c r="W296" s="40">
        <f t="shared" si="36"/>
        <v>124264.24715</v>
      </c>
      <c r="X296" s="40">
        <f t="shared" si="36"/>
        <v>117190.2026</v>
      </c>
      <c r="Y296" s="40">
        <f t="shared" si="38"/>
        <v>-85113.379522722724</v>
      </c>
      <c r="Z296" s="40">
        <f>(AC296-J296*carot!$B$2-spettri!K296*carot!$C$2-spettri!L296*carot!$D$2)</f>
        <v>-591583.72525412566</v>
      </c>
      <c r="AA296" s="40">
        <f>spettri!H296*chl!$B$2+spettri!I296*chl!$C$2+spettri!J296*carot!$B$2+spettri!K296*carot!$C$2+spettri!L296*carot!$D$2+M296*carot!$E$2+N296*carot!$F$2+spettri!AE296*chl!$D$2</f>
        <v>692008.12957261386</v>
      </c>
      <c r="AB296" s="40">
        <v>0.169425483775</v>
      </c>
      <c r="AC296" s="88">
        <f>(G296-spettri!H296*chl!$B$2-spettri!I296*chl!$C$2-spettri!AE296*chl!$D$2)</f>
        <v>-236527.5733097996</v>
      </c>
      <c r="AE296" s="125">
        <v>1082.7203400000001</v>
      </c>
      <c r="AF296">
        <f t="shared" si="40"/>
        <v>13.241289999999999</v>
      </c>
    </row>
    <row r="297" spans="1:32" x14ac:dyDescent="0.25">
      <c r="A297">
        <v>7.0055497898999994E-2</v>
      </c>
      <c r="C297" s="85"/>
      <c r="D297" s="51">
        <v>379.50000000000699</v>
      </c>
      <c r="E297" s="85">
        <v>0.20339455275900001</v>
      </c>
      <c r="F297" s="40">
        <v>467.99999999999301</v>
      </c>
      <c r="G297" s="40">
        <v>70055.497898999995</v>
      </c>
      <c r="H297" s="86">
        <v>26202.010071449098</v>
      </c>
      <c r="I297" s="87">
        <v>98262.32591</v>
      </c>
      <c r="J297" s="26">
        <v>129020</v>
      </c>
      <c r="K297" s="27">
        <v>129130</v>
      </c>
      <c r="L297" s="28">
        <v>111020</v>
      </c>
      <c r="M297" s="29">
        <v>124414.13838</v>
      </c>
      <c r="N297" s="30">
        <v>111375.69024</v>
      </c>
      <c r="O297" s="86">
        <f t="shared" si="41"/>
        <v>733.19999999997799</v>
      </c>
      <c r="P297" s="51">
        <f t="shared" si="41"/>
        <v>21895.915359000002</v>
      </c>
      <c r="Q297" s="51">
        <f t="shared" si="41"/>
        <v>5553.3646712464379</v>
      </c>
      <c r="R297" s="51">
        <f t="shared" si="41"/>
        <v>23.848279999999999</v>
      </c>
      <c r="S297" s="28">
        <f t="shared" si="39"/>
        <v>477.99999999999301</v>
      </c>
      <c r="T297" s="40">
        <f t="shared" si="37"/>
        <v>70549</v>
      </c>
      <c r="U297" s="40">
        <f t="shared" si="37"/>
        <v>124140</v>
      </c>
      <c r="V297" s="40">
        <f t="shared" si="37"/>
        <v>131940</v>
      </c>
      <c r="W297" s="40">
        <f t="shared" si="36"/>
        <v>124655.32698</v>
      </c>
      <c r="X297" s="40">
        <f t="shared" si="36"/>
        <v>117400.33483000001</v>
      </c>
      <c r="Y297" s="40">
        <f t="shared" si="38"/>
        <v>-80479.990027358188</v>
      </c>
      <c r="Z297" s="40">
        <f>(AC297-J297*carot!$B$2-spettri!K297*carot!$C$2-spettri!L297*carot!$D$2)</f>
        <v>-587638.05457562383</v>
      </c>
      <c r="AA297" s="40">
        <f>spettri!H297*chl!$B$2+spettri!I297*chl!$C$2+spettri!J297*carot!$B$2+spettri!K297*carot!$C$2+spettri!L297*carot!$D$2+M297*carot!$E$2+N297*carot!$F$2+spettri!AE297*chl!$D$2</f>
        <v>686120.57788495149</v>
      </c>
      <c r="AB297" s="40">
        <v>0.16944349554999999</v>
      </c>
      <c r="AC297" s="88">
        <f>(G297-spettri!H297*chl!$B$2-spettri!I297*chl!$C$2-spettri!AE297*chl!$D$2)</f>
        <v>-230304.95472781963</v>
      </c>
      <c r="AE297" s="125">
        <v>1060.63968</v>
      </c>
      <c r="AF297">
        <f t="shared" si="40"/>
        <v>15.766690000000001</v>
      </c>
    </row>
    <row r="298" spans="1:32" x14ac:dyDescent="0.25">
      <c r="A298">
        <v>6.8581631498999998E-2</v>
      </c>
      <c r="C298" s="85"/>
      <c r="D298" s="51">
        <v>379.60000000000701</v>
      </c>
      <c r="E298" s="85">
        <v>0.203722974359</v>
      </c>
      <c r="F298" s="40">
        <v>468.39999999999299</v>
      </c>
      <c r="G298" s="40">
        <v>68581.631498999996</v>
      </c>
      <c r="H298" s="86">
        <v>25706.843426165487</v>
      </c>
      <c r="I298" s="87">
        <v>95598.687049999993</v>
      </c>
      <c r="J298" s="26">
        <v>129270</v>
      </c>
      <c r="K298" s="27">
        <v>132190</v>
      </c>
      <c r="L298" s="28">
        <v>111880</v>
      </c>
      <c r="M298" s="29">
        <v>123820.70540000001</v>
      </c>
      <c r="N298" s="30">
        <v>111203.99684000001</v>
      </c>
      <c r="O298" s="86">
        <f t="shared" si="41"/>
        <v>733.59999999997797</v>
      </c>
      <c r="P298" s="51">
        <f t="shared" si="41"/>
        <v>20874.803969000004</v>
      </c>
      <c r="Q298" s="51">
        <f t="shared" si="41"/>
        <v>5228.7925804343449</v>
      </c>
      <c r="R298" s="51">
        <f t="shared" si="41"/>
        <v>26.988800000000001</v>
      </c>
      <c r="S298" s="28">
        <f t="shared" si="39"/>
        <v>478.39999999999299</v>
      </c>
      <c r="T298" s="40">
        <f t="shared" si="37"/>
        <v>67327</v>
      </c>
      <c r="U298" s="40">
        <f t="shared" si="37"/>
        <v>120320</v>
      </c>
      <c r="V298" s="40">
        <f t="shared" si="37"/>
        <v>131730</v>
      </c>
      <c r="W298" s="40">
        <f t="shared" si="36"/>
        <v>125033.46165</v>
      </c>
      <c r="X298" s="40">
        <f t="shared" si="36"/>
        <v>117646.34328</v>
      </c>
      <c r="Y298" s="40">
        <f t="shared" si="38"/>
        <v>-75981.615113216496</v>
      </c>
      <c r="Z298" s="40">
        <f>(AC298-J298*carot!$B$2-spettri!K298*carot!$C$2-spettri!L298*carot!$D$2)</f>
        <v>-583128.42645962932</v>
      </c>
      <c r="AA298" s="40">
        <f>spettri!H298*chl!$B$2+spettri!I298*chl!$C$2+spettri!J298*carot!$B$2+spettri!K298*carot!$C$2+spettri!L298*carot!$D$2+M298*carot!$E$2+N298*carot!$F$2+spettri!AE298*chl!$D$2</f>
        <v>680001.4915895866</v>
      </c>
      <c r="AB298" s="40">
        <v>0.16946150732500001</v>
      </c>
      <c r="AC298" s="88">
        <f>(G298-spettri!H298*chl!$B$2-spettri!I298*chl!$C$2-spettri!AE298*chl!$D$2)</f>
        <v>-223721.86523281079</v>
      </c>
      <c r="AE298" s="125">
        <v>1042.01512</v>
      </c>
      <c r="AF298">
        <f t="shared" si="40"/>
        <v>20.009720000000002</v>
      </c>
    </row>
    <row r="299" spans="1:32" x14ac:dyDescent="0.25">
      <c r="A299">
        <v>6.7192701708999991E-2</v>
      </c>
      <c r="C299" s="85"/>
      <c r="D299" s="51">
        <v>379.70000000000698</v>
      </c>
      <c r="E299" s="85">
        <v>0.204030739209</v>
      </c>
      <c r="F299" s="40">
        <v>468.79999999999302</v>
      </c>
      <c r="G299" s="40">
        <v>67192.701708999986</v>
      </c>
      <c r="H299" s="86">
        <v>25244.637480664347</v>
      </c>
      <c r="I299" s="87">
        <v>92927.869839999999</v>
      </c>
      <c r="J299" s="26">
        <v>129210</v>
      </c>
      <c r="K299" s="27">
        <v>135030</v>
      </c>
      <c r="L299" s="28">
        <v>112820</v>
      </c>
      <c r="M299" s="29">
        <v>123313.11921999999</v>
      </c>
      <c r="N299" s="30">
        <v>111037.42861</v>
      </c>
      <c r="O299" s="86">
        <f t="shared" si="41"/>
        <v>733.99999999997794</v>
      </c>
      <c r="P299" s="51">
        <f t="shared" si="41"/>
        <v>19628.068519</v>
      </c>
      <c r="Q299" s="51">
        <f t="shared" si="41"/>
        <v>4923.0169637050067</v>
      </c>
      <c r="R299" s="51">
        <f t="shared" si="41"/>
        <v>30.000910000000001</v>
      </c>
      <c r="S299" s="28">
        <f t="shared" si="39"/>
        <v>478.79999999999302</v>
      </c>
      <c r="T299" s="40">
        <f t="shared" si="37"/>
        <v>64174</v>
      </c>
      <c r="U299" s="40">
        <f t="shared" si="37"/>
        <v>116430</v>
      </c>
      <c r="V299" s="40">
        <f t="shared" si="37"/>
        <v>131290</v>
      </c>
      <c r="W299" s="40">
        <f t="shared" si="36"/>
        <v>125425.2228</v>
      </c>
      <c r="X299" s="40">
        <f t="shared" si="36"/>
        <v>117843.66256</v>
      </c>
      <c r="Y299" s="40">
        <f t="shared" si="38"/>
        <v>-71795.727629067376</v>
      </c>
      <c r="Z299" s="40">
        <f>(AC299-J299*carot!$B$2-spettri!K299*carot!$C$2-spettri!L299*carot!$D$2)</f>
        <v>-578408.27514934307</v>
      </c>
      <c r="AA299" s="40">
        <f>spettri!H299*chl!$B$2+spettri!I299*chl!$C$2+spettri!J299*carot!$B$2+spettri!K299*carot!$C$2+spettri!L299*carot!$D$2+M299*carot!$E$2+N299*carot!$F$2+spettri!AE299*chl!$D$2</f>
        <v>673776.43359612173</v>
      </c>
      <c r="AB299" s="40">
        <v>0.1694795191</v>
      </c>
      <c r="AC299" s="88">
        <f>(G299-spettri!H299*chl!$B$2-spettri!I299*chl!$C$2-spettri!AE299*chl!$D$2)</f>
        <v>-217064.79680009204</v>
      </c>
      <c r="AE299" s="125">
        <v>1027.2306799999999</v>
      </c>
      <c r="AF299">
        <f t="shared" si="40"/>
        <v>25.679269999999999</v>
      </c>
    </row>
    <row r="300" spans="1:32" x14ac:dyDescent="0.25">
      <c r="A300">
        <v>6.5725280058999996E-2</v>
      </c>
      <c r="C300" s="85"/>
      <c r="D300" s="51">
        <v>379.800000000007</v>
      </c>
      <c r="E300" s="85">
        <v>0.204338504059</v>
      </c>
      <c r="F300" s="40">
        <v>469.199999999993</v>
      </c>
      <c r="G300" s="40">
        <v>65725.280058999997</v>
      </c>
      <c r="H300" s="86">
        <v>24781.619163256219</v>
      </c>
      <c r="I300" s="87">
        <v>90255.405140000003</v>
      </c>
      <c r="J300" s="26">
        <v>128850</v>
      </c>
      <c r="K300" s="27">
        <v>137740</v>
      </c>
      <c r="L300" s="28">
        <v>113850</v>
      </c>
      <c r="M300" s="29">
        <v>122840.96187</v>
      </c>
      <c r="N300" s="30">
        <v>110932.3625</v>
      </c>
      <c r="O300" s="86">
        <f t="shared" si="41"/>
        <v>734.39999999997804</v>
      </c>
      <c r="P300" s="51">
        <f t="shared" si="41"/>
        <v>18547.002309000003</v>
      </c>
      <c r="Q300" s="51">
        <f t="shared" si="41"/>
        <v>4641.0035586191252</v>
      </c>
      <c r="R300" s="51">
        <f t="shared" si="41"/>
        <v>32.259180000000001</v>
      </c>
      <c r="S300" s="28">
        <f t="shared" si="39"/>
        <v>479.199999999993</v>
      </c>
      <c r="T300" s="40">
        <f t="shared" si="37"/>
        <v>61063</v>
      </c>
      <c r="U300" s="40">
        <f t="shared" si="37"/>
        <v>112370</v>
      </c>
      <c r="V300" s="40">
        <f t="shared" si="37"/>
        <v>130860</v>
      </c>
      <c r="W300" s="40">
        <f t="shared" si="36"/>
        <v>125768.60996</v>
      </c>
      <c r="X300" s="40">
        <f t="shared" si="36"/>
        <v>118007.6682</v>
      </c>
      <c r="Y300" s="40">
        <f t="shared" si="38"/>
        <v>-67504.881274509826</v>
      </c>
      <c r="Z300" s="40">
        <f>(AC300-J300*carot!$B$2-spettri!K300*carot!$C$2-spettri!L300*carot!$D$2)</f>
        <v>-573684.35051502194</v>
      </c>
      <c r="AA300" s="40">
        <f>spettri!H300*chl!$B$2+spettri!I300*chl!$C$2+spettri!J300*carot!$B$2+spettri!K300*carot!$C$2+spettri!L300*carot!$D$2+M300*carot!$E$2+N300*carot!$F$2+spettri!AE300*chl!$D$2</f>
        <v>667477.20544916904</v>
      </c>
      <c r="AB300" s="40">
        <v>0.16946795207500001</v>
      </c>
      <c r="AC300" s="88">
        <f>(G300-spettri!H300*chl!$B$2-spettri!I300*chl!$C$2-spettri!AE300*chl!$D$2)</f>
        <v>-210508.74544041595</v>
      </c>
      <c r="AE300" s="125">
        <v>1015.71034</v>
      </c>
      <c r="AF300">
        <f t="shared" si="40"/>
        <v>30.914190000000001</v>
      </c>
    </row>
    <row r="301" spans="1:32" x14ac:dyDescent="0.25">
      <c r="A301">
        <v>6.4307136548999999E-2</v>
      </c>
      <c r="C301" s="85"/>
      <c r="D301" s="51">
        <v>379.90000000000703</v>
      </c>
      <c r="E301" s="85">
        <v>0.20464626890900001</v>
      </c>
      <c r="F301" s="40">
        <v>469.59999999999297</v>
      </c>
      <c r="G301" s="40">
        <v>64307.136549000003</v>
      </c>
      <c r="H301" s="86">
        <v>24344.742877815035</v>
      </c>
      <c r="I301" s="87">
        <v>87585.882379999995</v>
      </c>
      <c r="J301" s="26">
        <v>128160</v>
      </c>
      <c r="K301" s="27">
        <v>140320</v>
      </c>
      <c r="L301" s="28">
        <v>114900</v>
      </c>
      <c r="M301" s="29">
        <v>122406.27733</v>
      </c>
      <c r="N301" s="30">
        <v>110858.04743999999</v>
      </c>
      <c r="O301" s="86">
        <f t="shared" si="41"/>
        <v>734.79999999997801</v>
      </c>
      <c r="P301" s="51">
        <f t="shared" si="41"/>
        <v>17350.245359</v>
      </c>
      <c r="Q301" s="51">
        <f t="shared" si="41"/>
        <v>4368.2984379575519</v>
      </c>
      <c r="R301" s="51">
        <f t="shared" si="41"/>
        <v>34.758600000000001</v>
      </c>
      <c r="S301" s="28">
        <f t="shared" si="39"/>
        <v>479.59999999999297</v>
      </c>
      <c r="T301" s="40">
        <f t="shared" si="37"/>
        <v>58064</v>
      </c>
      <c r="U301" s="40">
        <f t="shared" si="37"/>
        <v>108270</v>
      </c>
      <c r="V301" s="40">
        <f t="shared" si="37"/>
        <v>130170</v>
      </c>
      <c r="W301" s="40">
        <f t="shared" si="36"/>
        <v>126129.03021</v>
      </c>
      <c r="X301" s="40">
        <f t="shared" si="36"/>
        <v>118038.41926</v>
      </c>
      <c r="Y301" s="40">
        <f t="shared" si="38"/>
        <v>-63446.236007068044</v>
      </c>
      <c r="Z301" s="40">
        <f>(AC301-J301*carot!$B$2-spettri!K301*carot!$C$2-spettri!L301*carot!$D$2)</f>
        <v>-568656.71519455314</v>
      </c>
      <c r="AA301" s="40">
        <f>spettri!H301*chl!$B$2+spettri!I301*chl!$C$2+spettri!J301*carot!$B$2+spettri!K301*carot!$C$2+spettri!L301*carot!$D$2+M301*carot!$E$2+N301*carot!$F$2+spettri!AE301*chl!$D$2</f>
        <v>660932.10680967418</v>
      </c>
      <c r="AB301" s="40">
        <v>0.16945638504999999</v>
      </c>
      <c r="AC301" s="88">
        <f>(G301-spettri!H301*chl!$B$2-spettri!I301*chl!$C$2-spettri!AE301*chl!$D$2)</f>
        <v>-203928.26645734918</v>
      </c>
      <c r="AE301" s="125">
        <v>1006.11005</v>
      </c>
      <c r="AF301">
        <f t="shared" si="40"/>
        <v>35.575960000000002</v>
      </c>
    </row>
    <row r="302" spans="1:32" x14ac:dyDescent="0.25">
      <c r="A302">
        <v>6.3032826498999994E-2</v>
      </c>
      <c r="C302" s="85"/>
      <c r="D302" s="51">
        <v>380.00000000000699</v>
      </c>
      <c r="E302" s="85">
        <v>0.20495403375900001</v>
      </c>
      <c r="F302" s="40">
        <v>469.99999999999301</v>
      </c>
      <c r="G302" s="40">
        <v>63032.826498999995</v>
      </c>
      <c r="H302" s="86">
        <v>23910.833465715976</v>
      </c>
      <c r="I302" s="87">
        <v>84922.714240000001</v>
      </c>
      <c r="J302" s="26">
        <v>127210</v>
      </c>
      <c r="K302" s="27">
        <v>142660</v>
      </c>
      <c r="L302" s="28">
        <v>116050</v>
      </c>
      <c r="M302" s="29">
        <v>122062.20885</v>
      </c>
      <c r="N302" s="30">
        <v>110858.04743999999</v>
      </c>
      <c r="O302" s="86">
        <f t="shared" si="41"/>
        <v>735.19999999997799</v>
      </c>
      <c r="P302" s="51">
        <f t="shared" si="41"/>
        <v>16334.455549</v>
      </c>
      <c r="Q302" s="51">
        <f t="shared" si="41"/>
        <v>4100.9050888441943</v>
      </c>
      <c r="R302" s="51">
        <f t="shared" si="41"/>
        <v>36.474449999999997</v>
      </c>
      <c r="S302" s="28">
        <f t="shared" si="39"/>
        <v>479.99999999999301</v>
      </c>
      <c r="T302" s="40">
        <f t="shared" si="37"/>
        <v>55122</v>
      </c>
      <c r="U302" s="40">
        <f t="shared" si="37"/>
        <v>104070</v>
      </c>
      <c r="V302" s="40">
        <f t="shared" si="37"/>
        <v>129380</v>
      </c>
      <c r="W302" s="40">
        <f t="shared" si="36"/>
        <v>126426.08736</v>
      </c>
      <c r="X302" s="40">
        <f t="shared" si="36"/>
        <v>118053.79479</v>
      </c>
      <c r="Y302" s="40">
        <f t="shared" si="38"/>
        <v>-59856.202963178759</v>
      </c>
      <c r="Z302" s="40">
        <f>(AC302-J302*carot!$B$2-spettri!K302*carot!$C$2-spettri!L302*carot!$D$2)</f>
        <v>-563460.3848737611</v>
      </c>
      <c r="AA302" s="40">
        <f>spettri!H302*chl!$B$2+spettri!I302*chl!$C$2+spettri!J302*carot!$B$2+spettri!K302*carot!$C$2+spettri!L302*carot!$D$2+M302*carot!$E$2+N302*carot!$F$2+spettri!AE302*chl!$D$2</f>
        <v>654382.85123042436</v>
      </c>
      <c r="AB302" s="40">
        <v>0.169444818025</v>
      </c>
      <c r="AC302" s="88">
        <f>(G302-spettri!H302*chl!$B$2-spettri!I302*chl!$C$2-spettri!AE302*chl!$D$2)</f>
        <v>-197226.02726714517</v>
      </c>
      <c r="AE302" s="125">
        <v>996.89377999999999</v>
      </c>
      <c r="AF302">
        <f t="shared" si="40"/>
        <v>38.889049999999997</v>
      </c>
    </row>
    <row r="303" spans="1:32" x14ac:dyDescent="0.25">
      <c r="A303">
        <v>6.1712587339000001E-2</v>
      </c>
      <c r="C303" s="85"/>
      <c r="D303" s="51">
        <v>380.10000000000701</v>
      </c>
      <c r="E303" s="85">
        <v>0.20538982195900002</v>
      </c>
      <c r="F303" s="40">
        <v>470.39999999999299</v>
      </c>
      <c r="G303" s="40">
        <v>61712.587338999998</v>
      </c>
      <c r="H303" s="86">
        <v>23488.872260972257</v>
      </c>
      <c r="I303" s="87">
        <v>82271.902270000006</v>
      </c>
      <c r="J303" s="26">
        <v>125920</v>
      </c>
      <c r="K303" s="27">
        <v>144810</v>
      </c>
      <c r="L303" s="28">
        <v>117220</v>
      </c>
      <c r="M303" s="29">
        <v>121745.39331</v>
      </c>
      <c r="N303" s="30">
        <v>110952.86320000001</v>
      </c>
      <c r="O303" s="86">
        <f t="shared" si="41"/>
        <v>735.59999999997797</v>
      </c>
      <c r="P303" s="51">
        <f t="shared" si="41"/>
        <v>15249.417248999998</v>
      </c>
      <c r="Q303" s="51">
        <f t="shared" si="41"/>
        <v>3850.0912475512655</v>
      </c>
      <c r="R303" s="51">
        <f t="shared" si="41"/>
        <v>37.106310000000001</v>
      </c>
      <c r="S303" s="28">
        <f t="shared" si="39"/>
        <v>480.39999999999299</v>
      </c>
      <c r="T303" s="40">
        <f t="shared" si="37"/>
        <v>52348</v>
      </c>
      <c r="U303" s="40">
        <f t="shared" si="37"/>
        <v>99857</v>
      </c>
      <c r="V303" s="40">
        <f t="shared" si="37"/>
        <v>128350</v>
      </c>
      <c r="W303" s="40">
        <f t="shared" si="36"/>
        <v>126665.91332000001</v>
      </c>
      <c r="X303" s="40">
        <f t="shared" si="36"/>
        <v>118028.16890999999</v>
      </c>
      <c r="Y303" s="40">
        <f t="shared" si="38"/>
        <v>-56353.115101430878</v>
      </c>
      <c r="Z303" s="40">
        <f>(AC303-J303*carot!$B$2-spettri!K303*carot!$C$2-spettri!L303*carot!$D$2)</f>
        <v>-558051.9780358111</v>
      </c>
      <c r="AA303" s="40">
        <f>spettri!H303*chl!$B$2+spettri!I303*chl!$C$2+spettri!J303*carot!$B$2+spettri!K303*carot!$C$2+spettri!L303*carot!$D$2+M303*carot!$E$2+N303*carot!$F$2+spettri!AE303*chl!$D$2</f>
        <v>647581.81696918502</v>
      </c>
      <c r="AB303" s="40">
        <v>0.16943325100000001</v>
      </c>
      <c r="AC303" s="88">
        <f>(G303-spettri!H303*chl!$B$2-spettri!I303*chl!$C$2-spettri!AE303*chl!$D$2)</f>
        <v>-190601.52909601026</v>
      </c>
      <c r="AE303" s="125">
        <v>987.10149000000001</v>
      </c>
      <c r="AF303">
        <f t="shared" si="40"/>
        <v>39.900419999999997</v>
      </c>
    </row>
    <row r="304" spans="1:32" x14ac:dyDescent="0.25">
      <c r="A304">
        <v>6.0355747208999999E-2</v>
      </c>
      <c r="C304" s="85"/>
      <c r="D304" s="51">
        <v>380.20000000000698</v>
      </c>
      <c r="E304" s="85">
        <v>0.20582561015900003</v>
      </c>
      <c r="F304" s="40">
        <v>470.79999999999302</v>
      </c>
      <c r="G304" s="40">
        <v>60355.747209000001</v>
      </c>
      <c r="H304" s="86">
        <v>23060.013827287312</v>
      </c>
      <c r="I304" s="87">
        <v>79637.329849999995</v>
      </c>
      <c r="J304" s="26">
        <v>124410</v>
      </c>
      <c r="K304" s="27">
        <v>146670</v>
      </c>
      <c r="L304" s="28">
        <v>118390</v>
      </c>
      <c r="M304" s="29">
        <v>121498.07279000001</v>
      </c>
      <c r="N304" s="30">
        <v>111129.68178</v>
      </c>
      <c r="O304" s="86">
        <f t="shared" si="41"/>
        <v>735.99999999997794</v>
      </c>
      <c r="P304" s="51">
        <f t="shared" si="41"/>
        <v>14137.939638999998</v>
      </c>
      <c r="Q304" s="51">
        <f t="shared" si="41"/>
        <v>3612.7581549242263</v>
      </c>
      <c r="R304" s="51">
        <f t="shared" si="41"/>
        <v>37.211979999999997</v>
      </c>
      <c r="S304" s="28">
        <f t="shared" si="39"/>
        <v>480.79999999999302</v>
      </c>
      <c r="T304" s="40">
        <f t="shared" si="37"/>
        <v>49628</v>
      </c>
      <c r="U304" s="40">
        <f t="shared" si="37"/>
        <v>95571</v>
      </c>
      <c r="V304" s="40">
        <f t="shared" si="37"/>
        <v>127310</v>
      </c>
      <c r="W304" s="40">
        <f t="shared" si="36"/>
        <v>126897.56339</v>
      </c>
      <c r="X304" s="40">
        <f t="shared" si="36"/>
        <v>117887.22656</v>
      </c>
      <c r="Y304" s="40">
        <f t="shared" si="38"/>
        <v>-52955.197468278959</v>
      </c>
      <c r="Z304" s="40">
        <f>(AC304-J304*carot!$B$2-spettri!K304*carot!$C$2-spettri!L304*carot!$D$2)</f>
        <v>-552519.55609317857</v>
      </c>
      <c r="AA304" s="40">
        <f>spettri!H304*chl!$B$2+spettri!I304*chl!$C$2+spettri!J304*carot!$B$2+spettri!K304*carot!$C$2+spettri!L304*carot!$D$2+M304*carot!$E$2+N304*carot!$F$2+spettri!AE304*chl!$D$2</f>
        <v>640636.04534869804</v>
      </c>
      <c r="AB304" s="40">
        <v>0.16953520475</v>
      </c>
      <c r="AC304" s="88">
        <f>(G304-spettri!H304*chl!$B$2-spettri!I304*chl!$C$2-spettri!AE304*chl!$D$2)</f>
        <v>-184069.86179889369</v>
      </c>
      <c r="AE304" s="125">
        <v>978.26922000000002</v>
      </c>
      <c r="AF304">
        <f t="shared" si="40"/>
        <v>39.991549999999997</v>
      </c>
    </row>
    <row r="305" spans="1:32" x14ac:dyDescent="0.25">
      <c r="A305">
        <v>5.9236435309000003E-2</v>
      </c>
      <c r="C305" s="85"/>
      <c r="D305" s="51">
        <v>380.300000000007</v>
      </c>
      <c r="E305" s="85">
        <v>0.20626139835900001</v>
      </c>
      <c r="F305" s="40">
        <v>471.199999999993</v>
      </c>
      <c r="G305" s="40">
        <v>59236.435309</v>
      </c>
      <c r="H305" s="86">
        <v>22676.839576066777</v>
      </c>
      <c r="I305" s="87">
        <v>77022.527310000005</v>
      </c>
      <c r="J305" s="26">
        <v>122600</v>
      </c>
      <c r="K305" s="27">
        <v>148130</v>
      </c>
      <c r="L305" s="28">
        <v>119540</v>
      </c>
      <c r="M305" s="29">
        <v>121304.57685</v>
      </c>
      <c r="N305" s="30">
        <v>111239.87307</v>
      </c>
      <c r="O305" s="86">
        <f t="shared" si="41"/>
        <v>736.39999999997804</v>
      </c>
      <c r="P305" s="51">
        <f t="shared" si="41"/>
        <v>13506.363229000001</v>
      </c>
      <c r="Q305" s="51">
        <f t="shared" si="41"/>
        <v>3390.8210694775494</v>
      </c>
      <c r="R305" s="51">
        <f t="shared" si="41"/>
        <v>36.969180000000001</v>
      </c>
      <c r="S305" s="28">
        <f t="shared" si="39"/>
        <v>481.199999999993</v>
      </c>
      <c r="T305" s="40">
        <f t="shared" si="37"/>
        <v>47077</v>
      </c>
      <c r="U305" s="40">
        <f t="shared" si="37"/>
        <v>91458</v>
      </c>
      <c r="V305" s="40">
        <f t="shared" si="37"/>
        <v>126140</v>
      </c>
      <c r="W305" s="40">
        <f t="shared" si="36"/>
        <v>127101.96051</v>
      </c>
      <c r="X305" s="40">
        <f t="shared" si="36"/>
        <v>117707.84540000001</v>
      </c>
      <c r="Y305" s="40">
        <f t="shared" si="38"/>
        <v>-49624.678316201171</v>
      </c>
      <c r="Z305" s="40">
        <f>(AC305-J305*carot!$B$2-spettri!K305*carot!$C$2-spettri!L305*carot!$D$2)</f>
        <v>-546478.9722515652</v>
      </c>
      <c r="AA305" s="40">
        <f>spettri!H305*chl!$B$2+spettri!I305*chl!$C$2+spettri!J305*carot!$B$2+spettri!K305*carot!$C$2+spettri!L305*carot!$D$2+M305*carot!$E$2+N305*carot!$F$2+spettri!AE305*chl!$D$2</f>
        <v>633431.93828130793</v>
      </c>
      <c r="AB305" s="40">
        <v>0.1696371585</v>
      </c>
      <c r="AC305" s="88">
        <f>(G305-spettri!H305*chl!$B$2-spettri!I305*chl!$C$2-spettri!AE305*chl!$D$2)</f>
        <v>-177367.36756056381</v>
      </c>
      <c r="AE305" s="125">
        <v>970.39698999999996</v>
      </c>
      <c r="AF305">
        <f t="shared" si="40"/>
        <v>39.528179999999999</v>
      </c>
    </row>
    <row r="306" spans="1:32" x14ac:dyDescent="0.25">
      <c r="A306">
        <v>5.7882467369000004E-2</v>
      </c>
      <c r="C306" s="85"/>
      <c r="D306" s="51">
        <v>380.40000000000703</v>
      </c>
      <c r="E306" s="85">
        <v>0.20669718655900002</v>
      </c>
      <c r="F306" s="40">
        <v>471.59999999999297</v>
      </c>
      <c r="G306" s="40">
        <v>57882.467369000005</v>
      </c>
      <c r="H306" s="86">
        <v>22278.020804993721</v>
      </c>
      <c r="I306" s="87">
        <v>74436.908890000006</v>
      </c>
      <c r="J306" s="26">
        <v>120560</v>
      </c>
      <c r="K306" s="27">
        <v>149480</v>
      </c>
      <c r="L306" s="28">
        <v>120800</v>
      </c>
      <c r="M306" s="29">
        <v>121188.07049</v>
      </c>
      <c r="N306" s="30">
        <v>111493.56929</v>
      </c>
      <c r="O306" s="86">
        <f t="shared" si="41"/>
        <v>736.79999999997801</v>
      </c>
      <c r="P306" s="51">
        <f t="shared" si="41"/>
        <v>12829.489159000001</v>
      </c>
      <c r="Q306" s="51">
        <f t="shared" si="41"/>
        <v>3180.7844575481172</v>
      </c>
      <c r="R306" s="51">
        <f t="shared" si="41"/>
        <v>35.853839999999998</v>
      </c>
      <c r="S306" s="28">
        <f t="shared" si="39"/>
        <v>481.59999999999297</v>
      </c>
      <c r="T306" s="40">
        <f t="shared" si="37"/>
        <v>44655</v>
      </c>
      <c r="U306" s="40">
        <f t="shared" si="37"/>
        <v>87420</v>
      </c>
      <c r="V306" s="40">
        <f t="shared" si="37"/>
        <v>124740</v>
      </c>
      <c r="W306" s="40">
        <f t="shared" si="36"/>
        <v>127238.90658</v>
      </c>
      <c r="X306" s="40">
        <f t="shared" si="36"/>
        <v>117431.08588</v>
      </c>
      <c r="Y306" s="40">
        <f t="shared" si="38"/>
        <v>-46614.34430205301</v>
      </c>
      <c r="Z306" s="40">
        <f>(AC306-J306*carot!$B$2-spettri!K306*carot!$C$2-spettri!L306*carot!$D$2)</f>
        <v>-540765.9488573554</v>
      </c>
      <c r="AA306" s="40">
        <f>spettri!H306*chl!$B$2+spettri!I306*chl!$C$2+spettri!J306*carot!$B$2+spettri!K306*carot!$C$2+spettri!L306*carot!$D$2+M306*carot!$E$2+N306*carot!$F$2+spettri!AE306*chl!$D$2</f>
        <v>626338.32674702024</v>
      </c>
      <c r="AB306" s="40">
        <v>0.16973911225000002</v>
      </c>
      <c r="AC306" s="88">
        <f>(G306-spettri!H306*chl!$B$2-spettri!I306*chl!$C$2-spettri!AE306*chl!$D$2)</f>
        <v>-170987.70400396237</v>
      </c>
      <c r="AE306" s="125">
        <v>962.71676000000002</v>
      </c>
      <c r="AF306">
        <f t="shared" si="40"/>
        <v>39.593229999999998</v>
      </c>
    </row>
    <row r="307" spans="1:32" x14ac:dyDescent="0.25">
      <c r="A307">
        <v>5.6771392088999999E-2</v>
      </c>
      <c r="C307" s="85"/>
      <c r="D307" s="51">
        <v>380.50000000000699</v>
      </c>
      <c r="E307" s="85">
        <v>0.207060190009</v>
      </c>
      <c r="F307" s="40">
        <v>471.99999999999301</v>
      </c>
      <c r="G307" s="40">
        <v>56771.392089000001</v>
      </c>
      <c r="H307" s="86">
        <v>21896.17612860589</v>
      </c>
      <c r="I307" s="87">
        <v>71886.476160000006</v>
      </c>
      <c r="J307" s="26">
        <v>118330</v>
      </c>
      <c r="K307" s="27">
        <v>150410</v>
      </c>
      <c r="L307" s="28">
        <v>121980</v>
      </c>
      <c r="M307" s="29">
        <v>121114.48753</v>
      </c>
      <c r="N307" s="30">
        <v>111783.14174000001</v>
      </c>
      <c r="O307" s="86">
        <f t="shared" si="41"/>
        <v>737.19999999997799</v>
      </c>
      <c r="P307" s="51">
        <f t="shared" si="41"/>
        <v>11576.365768999998</v>
      </c>
      <c r="Q307" s="51">
        <f t="shared" si="41"/>
        <v>2980.1832510024969</v>
      </c>
      <c r="R307" s="51">
        <f t="shared" si="41"/>
        <v>35.413429999999998</v>
      </c>
      <c r="S307" s="28">
        <f t="shared" si="39"/>
        <v>481.99999999999199</v>
      </c>
      <c r="T307" s="40">
        <f t="shared" si="37"/>
        <v>42335</v>
      </c>
      <c r="U307" s="40">
        <f t="shared" si="37"/>
        <v>83423</v>
      </c>
      <c r="V307" s="40">
        <f t="shared" si="37"/>
        <v>123320</v>
      </c>
      <c r="W307" s="40">
        <f t="shared" si="36"/>
        <v>127347.23705</v>
      </c>
      <c r="X307" s="40">
        <f t="shared" si="36"/>
        <v>117133.82566</v>
      </c>
      <c r="Y307" s="40">
        <f t="shared" si="38"/>
        <v>-43621.293149814082</v>
      </c>
      <c r="Z307" s="40">
        <f>(AC307-J307*carot!$B$2-spettri!K307*carot!$C$2-spettri!L307*carot!$D$2)</f>
        <v>-534572.89711695863</v>
      </c>
      <c r="AA307" s="40">
        <f>spettri!H307*chl!$B$2+spettri!I307*chl!$C$2+spettri!J307*carot!$B$2+spettri!K307*carot!$C$2+spettri!L307*carot!$D$2+M307*carot!$E$2+N307*carot!$F$2+spettri!AE307*chl!$D$2</f>
        <v>619017.38696964167</v>
      </c>
      <c r="AB307" s="40">
        <v>0.16984106600000001</v>
      </c>
      <c r="AC307" s="88">
        <f>(G307-spettri!H307*chl!$B$2-spettri!I307*chl!$C$2-spettri!AE307*chl!$D$2)</f>
        <v>-164484.02321437519</v>
      </c>
      <c r="AE307" s="125">
        <v>956.76458000000002</v>
      </c>
      <c r="AF307">
        <f t="shared" si="40"/>
        <v>39.427880000000002</v>
      </c>
    </row>
    <row r="308" spans="1:32" x14ac:dyDescent="0.25">
      <c r="A308">
        <v>5.5470170539000004E-2</v>
      </c>
      <c r="C308" s="85"/>
      <c r="D308" s="51">
        <v>380.60000000000701</v>
      </c>
      <c r="E308" s="85">
        <v>0.20742319345900001</v>
      </c>
      <c r="F308" s="40">
        <v>472.39999999999299</v>
      </c>
      <c r="G308" s="40">
        <v>55470.170539000006</v>
      </c>
      <c r="H308" s="86">
        <v>21532.773168465872</v>
      </c>
      <c r="I308" s="87">
        <v>69373.700339999996</v>
      </c>
      <c r="J308" s="26">
        <v>115800</v>
      </c>
      <c r="K308" s="27">
        <v>150880</v>
      </c>
      <c r="L308" s="28">
        <v>123120</v>
      </c>
      <c r="M308" s="29">
        <v>121083.82796</v>
      </c>
      <c r="N308" s="30">
        <v>112070.15161</v>
      </c>
      <c r="O308" s="86">
        <f t="shared" si="41"/>
        <v>737.59999999997797</v>
      </c>
      <c r="P308" s="51">
        <f t="shared" si="41"/>
        <v>10964.706628999998</v>
      </c>
      <c r="Q308" s="51">
        <f t="shared" si="41"/>
        <v>2790.9494863930263</v>
      </c>
      <c r="R308" s="51">
        <f t="shared" si="41"/>
        <v>37.714080000000003</v>
      </c>
      <c r="S308" s="28">
        <f t="shared" si="39"/>
        <v>482.39999999999202</v>
      </c>
      <c r="T308" s="40">
        <f t="shared" si="37"/>
        <v>40117</v>
      </c>
      <c r="U308" s="40">
        <f t="shared" si="37"/>
        <v>79482</v>
      </c>
      <c r="V308" s="40">
        <f t="shared" si="37"/>
        <v>121710</v>
      </c>
      <c r="W308" s="40">
        <f t="shared" si="36"/>
        <v>127408.55619</v>
      </c>
      <c r="X308" s="40">
        <f t="shared" si="36"/>
        <v>116705.87345</v>
      </c>
      <c r="Y308" s="40">
        <f t="shared" si="38"/>
        <v>-40890.53225202817</v>
      </c>
      <c r="Z308" s="40">
        <f>(AC308-J308*carot!$B$2-spettri!K308*carot!$C$2-spettri!L308*carot!$D$2)</f>
        <v>-528311.58576862584</v>
      </c>
      <c r="AA308" s="40">
        <f>spettri!H308*chl!$B$2+spettri!I308*chl!$C$2+spettri!J308*carot!$B$2+spettri!K308*carot!$C$2+spettri!L308*carot!$D$2+M308*carot!$E$2+N308*carot!$F$2+spettri!AE308*chl!$D$2</f>
        <v>611447.84875513834</v>
      </c>
      <c r="AB308" s="40">
        <v>0.16981622950000003</v>
      </c>
      <c r="AC308" s="88">
        <f>(G308-spettri!H308*chl!$B$2-spettri!I308*chl!$C$2-spettri!AE308*chl!$D$2)</f>
        <v>-158291.85654668827</v>
      </c>
      <c r="AE308" s="125">
        <v>951.96442999999999</v>
      </c>
      <c r="AF308">
        <f t="shared" si="40"/>
        <v>38.796770000000002</v>
      </c>
    </row>
    <row r="309" spans="1:32" x14ac:dyDescent="0.25">
      <c r="A309">
        <v>5.4619418549000001E-2</v>
      </c>
      <c r="C309" s="85"/>
      <c r="D309" s="51">
        <v>380.70000000000698</v>
      </c>
      <c r="E309" s="85">
        <v>0.20778619690900002</v>
      </c>
      <c r="F309" s="40">
        <v>472.79999999999302</v>
      </c>
      <c r="G309" s="40">
        <v>54619.418549000002</v>
      </c>
      <c r="H309" s="86">
        <v>21169.472227583276</v>
      </c>
      <c r="I309" s="87">
        <v>66898.346090000006</v>
      </c>
      <c r="J309" s="26">
        <v>113140</v>
      </c>
      <c r="K309" s="27">
        <v>151140</v>
      </c>
      <c r="L309" s="28">
        <v>124290</v>
      </c>
      <c r="M309" s="29">
        <v>121117.89414999999</v>
      </c>
      <c r="N309" s="30">
        <v>112434.03912</v>
      </c>
      <c r="O309" s="86">
        <f t="shared" si="41"/>
        <v>737.99999999997794</v>
      </c>
      <c r="P309" s="51">
        <f t="shared" si="41"/>
        <v>10241.754439</v>
      </c>
      <c r="Q309" s="51">
        <f t="shared" si="41"/>
        <v>2600.9868256035111</v>
      </c>
      <c r="R309" s="51">
        <f t="shared" si="41"/>
        <v>41.827910000000003</v>
      </c>
      <c r="S309" s="28">
        <f t="shared" si="39"/>
        <v>482.799999999992</v>
      </c>
      <c r="T309" s="40">
        <f t="shared" si="37"/>
        <v>38060</v>
      </c>
      <c r="U309" s="40">
        <f t="shared" si="37"/>
        <v>75675</v>
      </c>
      <c r="V309" s="40">
        <f t="shared" si="37"/>
        <v>120030</v>
      </c>
      <c r="W309" s="40">
        <f t="shared" si="36"/>
        <v>127391.52309</v>
      </c>
      <c r="X309" s="40">
        <f t="shared" si="36"/>
        <v>116198.48101</v>
      </c>
      <c r="Y309" s="40">
        <f t="shared" si="38"/>
        <v>-38437.860014344791</v>
      </c>
      <c r="Z309" s="40">
        <f>(AC309-J309*carot!$B$2-spettri!K309*carot!$C$2-spettri!L309*carot!$D$2)</f>
        <v>-521646.0719532643</v>
      </c>
      <c r="AA309" s="40">
        <f>spettri!H309*chl!$B$2+spettri!I309*chl!$C$2+spettri!J309*carot!$B$2+spettri!K309*carot!$C$2+spettri!L309*carot!$D$2+M309*carot!$E$2+N309*carot!$F$2+spettri!AE309*chl!$D$2</f>
        <v>603939.36663466447</v>
      </c>
      <c r="AB309" s="40">
        <v>0.16979139300000001</v>
      </c>
      <c r="AC309" s="88">
        <f>(G309-spettri!H309*chl!$B$2-spettri!I309*chl!$C$2-spettri!AE309*chl!$D$2)</f>
        <v>-151761.82792347809</v>
      </c>
      <c r="AE309" s="125">
        <v>947.35628999999994</v>
      </c>
      <c r="AF309">
        <f t="shared" si="40"/>
        <v>39.730710000000002</v>
      </c>
    </row>
    <row r="310" spans="1:32" x14ac:dyDescent="0.25">
      <c r="A310">
        <v>5.3480876699E-2</v>
      </c>
      <c r="C310" s="85"/>
      <c r="D310" s="51">
        <v>380.800000000007</v>
      </c>
      <c r="E310" s="85">
        <v>0.208149200359</v>
      </c>
      <c r="F310" s="40">
        <v>473.199999999993</v>
      </c>
      <c r="G310" s="40">
        <v>53480.876699</v>
      </c>
      <c r="H310" s="86">
        <v>20813.172178835815</v>
      </c>
      <c r="I310" s="87">
        <v>64463.355360000001</v>
      </c>
      <c r="J310" s="26">
        <v>110340</v>
      </c>
      <c r="K310" s="27">
        <v>151040</v>
      </c>
      <c r="L310" s="28">
        <v>125420</v>
      </c>
      <c r="M310" s="29">
        <v>121174.44402</v>
      </c>
      <c r="N310" s="30">
        <v>112782.5511</v>
      </c>
      <c r="O310" s="86">
        <f t="shared" si="41"/>
        <v>738.39999999997804</v>
      </c>
      <c r="P310" s="51">
        <f t="shared" si="41"/>
        <v>9345.0407439999999</v>
      </c>
      <c r="Q310" s="51">
        <f t="shared" si="41"/>
        <v>2445.8311078009187</v>
      </c>
      <c r="R310" s="51">
        <f t="shared" si="41"/>
        <v>45.075850000000003</v>
      </c>
      <c r="S310" s="28">
        <f t="shared" si="39"/>
        <v>483.19999999999197</v>
      </c>
      <c r="T310" s="40">
        <f t="shared" si="37"/>
        <v>36051</v>
      </c>
      <c r="U310" s="40">
        <f t="shared" si="37"/>
        <v>71982</v>
      </c>
      <c r="V310" s="40">
        <f t="shared" si="37"/>
        <v>118240</v>
      </c>
      <c r="W310" s="40">
        <f t="shared" si="36"/>
        <v>127313.17086</v>
      </c>
      <c r="X310" s="40">
        <f t="shared" si="36"/>
        <v>115609.08575</v>
      </c>
      <c r="Y310" s="40">
        <f t="shared" si="38"/>
        <v>-36034.610949486996</v>
      </c>
      <c r="Z310" s="40">
        <f>(AC310-J310*carot!$B$2-spettri!K310*carot!$C$2-spettri!L310*carot!$D$2)</f>
        <v>-515159.5585222455</v>
      </c>
      <c r="AA310" s="40">
        <f>spettri!H310*chl!$B$2+spettri!I310*chl!$C$2+spettri!J310*carot!$B$2+spettri!K310*carot!$C$2+spettri!L310*carot!$D$2+M310*carot!$E$2+N310*carot!$F$2+spettri!AE310*chl!$D$2</f>
        <v>596327.23226932611</v>
      </c>
      <c r="AB310" s="40">
        <v>0.1697665565</v>
      </c>
      <c r="AC310" s="88">
        <f>(G310-spettri!H310*chl!$B$2-spettri!I310*chl!$C$2-spettri!AE310*chl!$D$2)</f>
        <v>-145634.47300045114</v>
      </c>
      <c r="AE310" s="125">
        <v>942.17214000000001</v>
      </c>
      <c r="AF310">
        <f t="shared" si="40"/>
        <v>41.566749999999999</v>
      </c>
    </row>
    <row r="311" spans="1:32" x14ac:dyDescent="0.25">
      <c r="A311">
        <v>5.2508050659000001E-2</v>
      </c>
      <c r="C311" s="85"/>
      <c r="D311" s="51">
        <v>380.90000000000703</v>
      </c>
      <c r="E311" s="85">
        <v>0.208373086584</v>
      </c>
      <c r="F311" s="40">
        <v>473.59999999999297</v>
      </c>
      <c r="G311" s="40">
        <v>52508.050659</v>
      </c>
      <c r="H311" s="86">
        <v>20479.03960689851</v>
      </c>
      <c r="I311" s="87">
        <v>62070.846339999996</v>
      </c>
      <c r="J311" s="26">
        <v>107370</v>
      </c>
      <c r="K311" s="27">
        <v>150580</v>
      </c>
      <c r="L311" s="28">
        <v>126470</v>
      </c>
      <c r="M311" s="29">
        <v>121303.89552999999</v>
      </c>
      <c r="N311" s="30">
        <v>113184.87742999999</v>
      </c>
      <c r="O311" s="86">
        <f t="shared" si="41"/>
        <v>738.79999999997801</v>
      </c>
      <c r="P311" s="51">
        <f t="shared" si="41"/>
        <v>8895.8433769999992</v>
      </c>
      <c r="Q311" s="51">
        <f t="shared" si="41"/>
        <v>2282.9833873255634</v>
      </c>
      <c r="R311" s="51">
        <f t="shared" si="41"/>
        <v>47.103340000000003</v>
      </c>
      <c r="S311" s="28">
        <f t="shared" si="39"/>
        <v>483.59999999999201</v>
      </c>
      <c r="T311" s="40">
        <f t="shared" si="37"/>
        <v>34211</v>
      </c>
      <c r="U311" s="40">
        <f t="shared" si="37"/>
        <v>68410</v>
      </c>
      <c r="V311" s="40">
        <f t="shared" si="37"/>
        <v>116300</v>
      </c>
      <c r="W311" s="40">
        <f t="shared" si="36"/>
        <v>127193.93921</v>
      </c>
      <c r="X311" s="40">
        <f t="shared" si="36"/>
        <v>115037.62861</v>
      </c>
      <c r="Y311" s="40">
        <f t="shared" si="38"/>
        <v>-33593.241919123531</v>
      </c>
      <c r="Z311" s="40">
        <f>(AC311-J311*carot!$B$2-spettri!K311*carot!$C$2-spettri!L311*carot!$D$2)</f>
        <v>-508300.7471876007</v>
      </c>
      <c r="AA311" s="40">
        <f>spettri!H311*chl!$B$2+spettri!I311*chl!$C$2+spettri!J311*carot!$B$2+spettri!K311*carot!$C$2+spettri!L311*carot!$D$2+M311*carot!$E$2+N311*carot!$F$2+spettri!AE311*chl!$D$2</f>
        <v>588525.17289451382</v>
      </c>
      <c r="AB311" s="40">
        <v>0.16974172000000001</v>
      </c>
      <c r="AC311" s="88">
        <f>(G311-spettri!H311*chl!$B$2-spettri!I311*chl!$C$2-spettri!AE311*chl!$D$2)</f>
        <v>-139470.63102574708</v>
      </c>
      <c r="AE311" s="125">
        <v>937.37199999999996</v>
      </c>
      <c r="AF311">
        <f t="shared" si="40"/>
        <v>44.123089999999998</v>
      </c>
    </row>
    <row r="312" spans="1:32" x14ac:dyDescent="0.25">
      <c r="A312">
        <v>5.1607119009000002E-2</v>
      </c>
      <c r="C312" s="85"/>
      <c r="D312" s="51">
        <v>381.00000000000699</v>
      </c>
      <c r="E312" s="85">
        <v>0.20859697280900003</v>
      </c>
      <c r="F312" s="40">
        <v>473.99999999999301</v>
      </c>
      <c r="G312" s="40">
        <v>51607.119009000002</v>
      </c>
      <c r="H312" s="86">
        <v>20159.611523365809</v>
      </c>
      <c r="I312" s="87">
        <v>59721.878140000001</v>
      </c>
      <c r="J312" s="26">
        <v>104200</v>
      </c>
      <c r="K312" s="27">
        <v>149740</v>
      </c>
      <c r="L312" s="28">
        <v>127420</v>
      </c>
      <c r="M312" s="29">
        <v>121481.03969999999</v>
      </c>
      <c r="N312" s="30">
        <v>113617.95481</v>
      </c>
      <c r="O312" s="86">
        <f t="shared" si="41"/>
        <v>739.19999999997799</v>
      </c>
      <c r="P312" s="51">
        <f t="shared" si="41"/>
        <v>8199.052040999999</v>
      </c>
      <c r="Q312" s="51">
        <f t="shared" si="41"/>
        <v>2116.4900978031505</v>
      </c>
      <c r="R312" s="51">
        <f t="shared" si="41"/>
        <v>50.366140000000001</v>
      </c>
      <c r="S312" s="28">
        <f t="shared" si="39"/>
        <v>483.99999999999199</v>
      </c>
      <c r="T312" s="40">
        <f t="shared" si="37"/>
        <v>32441</v>
      </c>
      <c r="U312" s="40">
        <f t="shared" si="37"/>
        <v>64922</v>
      </c>
      <c r="V312" s="40">
        <f t="shared" si="37"/>
        <v>114370</v>
      </c>
      <c r="W312" s="40">
        <f t="shared" si="36"/>
        <v>126952.75061</v>
      </c>
      <c r="X312" s="40">
        <f t="shared" si="36"/>
        <v>114350.855</v>
      </c>
      <c r="Y312" s="40">
        <f t="shared" si="38"/>
        <v>-31539.216716644183</v>
      </c>
      <c r="Z312" s="40">
        <f>(AC312-J312*carot!$B$2-spettri!K312*carot!$C$2-spettri!L312*carot!$D$2)</f>
        <v>-501094.13134661136</v>
      </c>
      <c r="AA312" s="40">
        <f>spettri!H312*chl!$B$2+spettri!I312*chl!$C$2+spettri!J312*carot!$B$2+spettri!K312*carot!$C$2+spettri!L312*carot!$D$2+M312*carot!$E$2+N312*carot!$F$2+spettri!AE312*chl!$D$2</f>
        <v>580458.10056082939</v>
      </c>
      <c r="AB312" s="40">
        <v>0.16979359837500002</v>
      </c>
      <c r="AC312" s="88">
        <f>(G312-spettri!H312*chl!$B$2-spettri!I312*chl!$C$2-spettri!AE312*chl!$D$2)</f>
        <v>-133365.65240827078</v>
      </c>
      <c r="AE312" s="125">
        <v>932.76387</v>
      </c>
      <c r="AF312">
        <f t="shared" si="40"/>
        <v>48.362769999999998</v>
      </c>
    </row>
    <row r="313" spans="1:32" x14ac:dyDescent="0.25">
      <c r="A313">
        <v>5.0527038139000002E-2</v>
      </c>
      <c r="C313" s="85"/>
      <c r="D313" s="51">
        <v>381.10000000000701</v>
      </c>
      <c r="E313" s="85">
        <v>0.20882085903400002</v>
      </c>
      <c r="F313" s="40">
        <v>474.39999999999299</v>
      </c>
      <c r="G313" s="40">
        <v>50527.038139000004</v>
      </c>
      <c r="H313" s="86">
        <v>19829.261462582639</v>
      </c>
      <c r="I313" s="87">
        <v>57417.392169999999</v>
      </c>
      <c r="J313" s="26">
        <v>100990</v>
      </c>
      <c r="K313" s="27">
        <v>148440</v>
      </c>
      <c r="L313" s="28">
        <v>128330</v>
      </c>
      <c r="M313" s="29">
        <v>121664.99711</v>
      </c>
      <c r="N313" s="30">
        <v>114030.53148999999</v>
      </c>
      <c r="O313" s="86">
        <f t="shared" si="41"/>
        <v>739.59999999997797</v>
      </c>
      <c r="P313" s="51">
        <f t="shared" si="41"/>
        <v>7465.9801030000008</v>
      </c>
      <c r="Q313" s="51">
        <f t="shared" si="41"/>
        <v>1977.2074293604092</v>
      </c>
      <c r="R313" s="51">
        <f t="shared" si="41"/>
        <v>53.425759999999997</v>
      </c>
      <c r="S313" s="28">
        <f t="shared" si="39"/>
        <v>484.39999999999202</v>
      </c>
      <c r="T313" s="40">
        <f t="shared" si="37"/>
        <v>30794</v>
      </c>
      <c r="U313" s="40">
        <f t="shared" si="37"/>
        <v>61628</v>
      </c>
      <c r="V313" s="40">
        <f t="shared" si="37"/>
        <v>112280</v>
      </c>
      <c r="W313" s="40">
        <f t="shared" si="36"/>
        <v>126699.9795</v>
      </c>
      <c r="X313" s="40">
        <f t="shared" si="36"/>
        <v>113553.89010999999</v>
      </c>
      <c r="Y313" s="40">
        <f t="shared" si="38"/>
        <v>-29596.126506992088</v>
      </c>
      <c r="Z313" s="40">
        <f>(AC313-J313*carot!$B$2-spettri!K313*carot!$C$2-spettri!L313*carot!$D$2)</f>
        <v>-494060.46415098791</v>
      </c>
      <c r="AA313" s="40">
        <f>spettri!H313*chl!$B$2+spettri!I313*chl!$C$2+spettri!J313*carot!$B$2+spettri!K313*carot!$C$2+spettri!L313*carot!$D$2+M313*carot!$E$2+N313*carot!$F$2+spettri!AE313*chl!$D$2</f>
        <v>572386.38438994531</v>
      </c>
      <c r="AB313" s="40">
        <v>0.16984547675</v>
      </c>
      <c r="AC313" s="88">
        <f>(G313-spettri!H313*chl!$B$2-spettri!I313*chl!$C$2-spettri!AE313*chl!$D$2)</f>
        <v>-127562.08568365825</v>
      </c>
      <c r="AE313" s="125">
        <v>927.00369000000001</v>
      </c>
      <c r="AF313">
        <f t="shared" si="40"/>
        <v>53.976370000000003</v>
      </c>
    </row>
    <row r="314" spans="1:32" x14ac:dyDescent="0.25">
      <c r="A314">
        <v>4.9490539449000004E-2</v>
      </c>
      <c r="C314" s="85"/>
      <c r="D314" s="51">
        <v>381.20000000000698</v>
      </c>
      <c r="E314" s="85">
        <v>0.20904474525900002</v>
      </c>
      <c r="F314" s="40">
        <v>474.79999999999302</v>
      </c>
      <c r="G314" s="40">
        <v>49490.539449000004</v>
      </c>
      <c r="H314" s="86">
        <v>19509.209774256597</v>
      </c>
      <c r="I314" s="87">
        <v>55160.448080000002</v>
      </c>
      <c r="J314" s="26">
        <v>97697</v>
      </c>
      <c r="K314" s="27">
        <v>146820</v>
      </c>
      <c r="L314" s="28">
        <v>129110</v>
      </c>
      <c r="M314" s="29">
        <v>121916.40557</v>
      </c>
      <c r="N314" s="30">
        <v>114407.23194</v>
      </c>
      <c r="O314" s="86">
        <f t="shared" si="41"/>
        <v>739.99999999997794</v>
      </c>
      <c r="P314" s="51">
        <f t="shared" si="41"/>
        <v>6946.7230639999998</v>
      </c>
      <c r="Q314" s="51">
        <f t="shared" si="41"/>
        <v>1846.2285638945486</v>
      </c>
      <c r="R314" s="51">
        <f t="shared" si="41"/>
        <v>55.543959999999998</v>
      </c>
      <c r="S314" s="28">
        <f t="shared" si="39"/>
        <v>484.799999999992</v>
      </c>
      <c r="T314" s="40">
        <f t="shared" si="37"/>
        <v>29222</v>
      </c>
      <c r="U314" s="40">
        <f t="shared" si="37"/>
        <v>58398</v>
      </c>
      <c r="V314" s="40">
        <f t="shared" si="37"/>
        <v>110100</v>
      </c>
      <c r="W314" s="40">
        <f t="shared" si="36"/>
        <v>126359.31763999999</v>
      </c>
      <c r="X314" s="40">
        <f t="shared" si="36"/>
        <v>112697.98569</v>
      </c>
      <c r="Y314" s="40">
        <f t="shared" si="38"/>
        <v>-27858.029327605436</v>
      </c>
      <c r="Z314" s="40">
        <f>(AC314-J314*carot!$B$2-spettri!K314*carot!$C$2-spettri!L314*carot!$D$2)</f>
        <v>-486765.93797432957</v>
      </c>
      <c r="AA314" s="40">
        <f>spettri!H314*chl!$B$2+spettri!I314*chl!$C$2+spettri!J314*carot!$B$2+spettri!K314*carot!$C$2+spettri!L314*carot!$D$2+M314*carot!$E$2+N314*carot!$F$2+spettri!AE314*chl!$D$2</f>
        <v>564112.80311268813</v>
      </c>
      <c r="AB314" s="40">
        <v>0.16989735512499998</v>
      </c>
      <c r="AC314" s="88">
        <f>(G314-spettri!H314*chl!$B$2-spettri!I314*chl!$C$2-spettri!AE314*chl!$D$2)</f>
        <v>-121852.72456841434</v>
      </c>
      <c r="AE314" s="125">
        <v>920.85950000000003</v>
      </c>
      <c r="AF314">
        <f t="shared" si="40"/>
        <v>58.150759999999998</v>
      </c>
    </row>
    <row r="315" spans="1:32" x14ac:dyDescent="0.25">
      <c r="A315">
        <v>4.8578975809000002E-2</v>
      </c>
      <c r="C315" s="85"/>
      <c r="D315" s="51">
        <v>381.300000000007</v>
      </c>
      <c r="E315" s="85">
        <v>0.20942074998400001</v>
      </c>
      <c r="F315" s="40">
        <v>475.199999999993</v>
      </c>
      <c r="G315" s="40">
        <v>48578.975809000003</v>
      </c>
      <c r="H315" s="86">
        <v>19208.107192743693</v>
      </c>
      <c r="I315" s="87">
        <v>52954.458500000001</v>
      </c>
      <c r="J315" s="26">
        <v>94315</v>
      </c>
      <c r="K315" s="27">
        <v>144960</v>
      </c>
      <c r="L315" s="28">
        <v>129850</v>
      </c>
      <c r="M315" s="29">
        <v>122208.01212</v>
      </c>
      <c r="N315" s="30">
        <v>114855.68485999999</v>
      </c>
      <c r="O315" s="86">
        <f t="shared" si="41"/>
        <v>740.39999999997804</v>
      </c>
      <c r="P315" s="51">
        <f t="shared" si="41"/>
        <v>6562.8752050000003</v>
      </c>
      <c r="Q315" s="51">
        <f t="shared" si="41"/>
        <v>1702.8826167859227</v>
      </c>
      <c r="R315" s="51">
        <f t="shared" si="41"/>
        <v>56.720739999999999</v>
      </c>
      <c r="S315" s="28">
        <f t="shared" si="39"/>
        <v>485.19999999999197</v>
      </c>
      <c r="T315" s="40">
        <f t="shared" si="37"/>
        <v>27729</v>
      </c>
      <c r="U315" s="40">
        <f t="shared" si="37"/>
        <v>55296</v>
      </c>
      <c r="V315" s="40">
        <f t="shared" si="37"/>
        <v>107950</v>
      </c>
      <c r="W315" s="40">
        <f t="shared" si="36"/>
        <v>125945.75413</v>
      </c>
      <c r="X315" s="40">
        <f t="shared" si="36"/>
        <v>111744.70292</v>
      </c>
      <c r="Y315" s="40">
        <f t="shared" si="38"/>
        <v>-25971.39456838413</v>
      </c>
      <c r="Z315" s="40">
        <f>(AC315-J315*carot!$B$2-spettri!K315*carot!$C$2-spettri!L315*carot!$D$2)</f>
        <v>-479320.13381150633</v>
      </c>
      <c r="AA315" s="40">
        <f>spettri!H315*chl!$B$2+spettri!I315*chl!$C$2+spettri!J315*carot!$B$2+spettri!K315*carot!$C$2+spettri!L315*carot!$D$2+M315*carot!$E$2+N315*carot!$F$2+spettri!AE315*chl!$D$2</f>
        <v>555822.06364418927</v>
      </c>
      <c r="AB315" s="40">
        <v>0.16994923349999999</v>
      </c>
      <c r="AC315" s="88">
        <f>(G315-spettri!H315*chl!$B$2-spettri!I315*chl!$C$2-spettri!AE315*chl!$D$2)</f>
        <v>-116164.7258937806</v>
      </c>
      <c r="AE315" s="125">
        <v>914.13930000000005</v>
      </c>
      <c r="AF315">
        <f t="shared" si="40"/>
        <v>60.297809999999998</v>
      </c>
    </row>
    <row r="316" spans="1:32" x14ac:dyDescent="0.25">
      <c r="A316">
        <v>4.7838134779000001E-2</v>
      </c>
      <c r="C316" s="85"/>
      <c r="D316" s="51">
        <v>381.40000000000703</v>
      </c>
      <c r="E316" s="85">
        <v>0.209796754709</v>
      </c>
      <c r="F316" s="40">
        <v>475.59999999999297</v>
      </c>
      <c r="G316" s="40">
        <v>47838.134779</v>
      </c>
      <c r="H316" s="86">
        <v>18911.292327137126</v>
      </c>
      <c r="I316" s="87">
        <v>50800.600229999996</v>
      </c>
      <c r="J316" s="26">
        <v>90955</v>
      </c>
      <c r="K316" s="27">
        <v>142880</v>
      </c>
      <c r="L316" s="28">
        <v>130540</v>
      </c>
      <c r="M316" s="29">
        <v>122492.12411999999</v>
      </c>
      <c r="N316" s="30">
        <v>115324.63847999999</v>
      </c>
      <c r="O316" s="86">
        <f t="shared" si="41"/>
        <v>740.79999999997801</v>
      </c>
      <c r="P316" s="51">
        <f t="shared" si="41"/>
        <v>6257.0973240000003</v>
      </c>
      <c r="Q316" s="51">
        <f t="shared" si="41"/>
        <v>1581.259706241485</v>
      </c>
      <c r="R316" s="51">
        <f t="shared" si="41"/>
        <v>57.309130000000003</v>
      </c>
      <c r="S316" s="28">
        <f t="shared" si="39"/>
        <v>485.59999999999201</v>
      </c>
      <c r="T316" s="40">
        <f t="shared" si="37"/>
        <v>26356</v>
      </c>
      <c r="U316" s="40">
        <f t="shared" si="37"/>
        <v>52364</v>
      </c>
      <c r="V316" s="40">
        <f t="shared" si="37"/>
        <v>105630</v>
      </c>
      <c r="W316" s="40">
        <f t="shared" si="36"/>
        <v>125492.67385000001</v>
      </c>
      <c r="X316" s="40">
        <f t="shared" si="36"/>
        <v>110737.6058</v>
      </c>
      <c r="Y316" s="40">
        <f t="shared" si="38"/>
        <v>-24300.743930272147</v>
      </c>
      <c r="Z316" s="40">
        <f>(AC316-J316*carot!$B$2-spettri!K316*carot!$C$2-spettri!L316*carot!$D$2)</f>
        <v>-471785.28634070739</v>
      </c>
      <c r="AA316" s="40">
        <f>spettri!H316*chl!$B$2+spettri!I316*chl!$C$2+spettri!J316*carot!$B$2+spettri!K316*carot!$C$2+spettri!L316*carot!$D$2+M316*carot!$E$2+N316*carot!$F$2+spettri!AE316*chl!$D$2</f>
        <v>547611.29106973554</v>
      </c>
      <c r="AB316" s="40">
        <v>0.16990921644999998</v>
      </c>
      <c r="AC316" s="88">
        <f>(G316-spettri!H316*chl!$B$2-spettri!I316*chl!$C$2-spettri!AE316*chl!$D$2)</f>
        <v>-110473.52957485802</v>
      </c>
      <c r="AE316" s="125">
        <v>908.95515</v>
      </c>
      <c r="AF316">
        <f t="shared" si="40"/>
        <v>63.811450000000001</v>
      </c>
    </row>
    <row r="317" spans="1:32" x14ac:dyDescent="0.25">
      <c r="A317">
        <v>4.7009578059000003E-2</v>
      </c>
      <c r="C317" s="85"/>
      <c r="D317" s="51">
        <v>381.50000000000699</v>
      </c>
      <c r="E317" s="85">
        <v>0.21017275943400002</v>
      </c>
      <c r="F317" s="40">
        <v>475.99999999999301</v>
      </c>
      <c r="G317" s="40">
        <v>47009.578058999999</v>
      </c>
      <c r="H317" s="86">
        <v>18608.839429365544</v>
      </c>
      <c r="I317" s="87">
        <v>48701.10914</v>
      </c>
      <c r="J317" s="26">
        <v>87473</v>
      </c>
      <c r="K317" s="27">
        <v>140350</v>
      </c>
      <c r="L317" s="28">
        <v>131060</v>
      </c>
      <c r="M317" s="29">
        <v>122830.74202000001</v>
      </c>
      <c r="N317" s="30">
        <v>115742.34033000001</v>
      </c>
      <c r="O317" s="86">
        <f t="shared" si="41"/>
        <v>741.19999999997799</v>
      </c>
      <c r="P317" s="51">
        <f t="shared" si="41"/>
        <v>5437.7565100000002</v>
      </c>
      <c r="Q317" s="51">
        <f t="shared" si="41"/>
        <v>1455.8823837746418</v>
      </c>
      <c r="R317" s="51">
        <f t="shared" si="41"/>
        <v>57.77984</v>
      </c>
      <c r="S317" s="28">
        <f t="shared" si="39"/>
        <v>485.99999999999199</v>
      </c>
      <c r="T317" s="40">
        <f t="shared" si="37"/>
        <v>25053</v>
      </c>
      <c r="U317" s="40">
        <f t="shared" si="37"/>
        <v>49551</v>
      </c>
      <c r="V317" s="40">
        <f t="shared" si="37"/>
        <v>103300</v>
      </c>
      <c r="W317" s="40">
        <f t="shared" si="36"/>
        <v>124910.14204999999</v>
      </c>
      <c r="X317" s="40">
        <f t="shared" si="36"/>
        <v>109651.06845999999</v>
      </c>
      <c r="Y317" s="40">
        <f t="shared" si="38"/>
        <v>-22833.506492999313</v>
      </c>
      <c r="Z317" s="40">
        <f>(AC317-J317*carot!$B$2-spettri!K317*carot!$C$2-spettri!L317*carot!$D$2)</f>
        <v>-464045.81490490987</v>
      </c>
      <c r="AA317" s="40">
        <f>spettri!H317*chl!$B$2+spettri!I317*chl!$C$2+spettri!J317*carot!$B$2+spettri!K317*carot!$C$2+spettri!L317*carot!$D$2+M317*carot!$E$2+N317*carot!$F$2+spettri!AE317*chl!$D$2</f>
        <v>539120.63273519021</v>
      </c>
      <c r="AB317" s="40">
        <v>0.1698691994</v>
      </c>
      <c r="AC317" s="88">
        <f>(G317-spettri!H317*chl!$B$2-spettri!I317*chl!$C$2-spettri!AE317*chl!$D$2)</f>
        <v>-105055.49277877646</v>
      </c>
      <c r="AE317" s="125">
        <v>906.65107999999998</v>
      </c>
      <c r="AF317">
        <f t="shared" si="40"/>
        <v>68.498450000000005</v>
      </c>
    </row>
    <row r="318" spans="1:32" x14ac:dyDescent="0.25">
      <c r="A318">
        <v>4.6128785328999999E-2</v>
      </c>
      <c r="C318" s="85"/>
      <c r="D318" s="51">
        <v>381.60000000000701</v>
      </c>
      <c r="E318" s="85">
        <v>0.21054876415900001</v>
      </c>
      <c r="F318" s="40">
        <v>476.39999999999299</v>
      </c>
      <c r="G318" s="40">
        <v>46128.785328999998</v>
      </c>
      <c r="H318" s="86">
        <v>18336.103759311209</v>
      </c>
      <c r="I318" s="87">
        <v>46655.279159999998</v>
      </c>
      <c r="J318" s="26">
        <v>84058</v>
      </c>
      <c r="K318" s="27">
        <v>137590</v>
      </c>
      <c r="L318" s="28">
        <v>131520</v>
      </c>
      <c r="M318" s="29">
        <v>123151.6455</v>
      </c>
      <c r="N318" s="30">
        <v>116162.60477999999</v>
      </c>
      <c r="O318" s="86">
        <f t="shared" si="41"/>
        <v>741.59999999997797</v>
      </c>
      <c r="P318" s="51">
        <f t="shared" si="41"/>
        <v>5208.400165</v>
      </c>
      <c r="Q318" s="51">
        <f t="shared" si="41"/>
        <v>1352.2026593276782</v>
      </c>
      <c r="R318" s="51">
        <f t="shared" si="41"/>
        <v>57.89752</v>
      </c>
      <c r="S318" s="28">
        <f t="shared" si="39"/>
        <v>486.39999999999202</v>
      </c>
      <c r="T318" s="40">
        <f t="shared" si="37"/>
        <v>23849</v>
      </c>
      <c r="U318" s="40">
        <f t="shared" si="37"/>
        <v>46857</v>
      </c>
      <c r="V318" s="40">
        <f t="shared" si="37"/>
        <v>100890</v>
      </c>
      <c r="W318" s="40">
        <f t="shared" si="36"/>
        <v>124281.28025</v>
      </c>
      <c r="X318" s="40">
        <f t="shared" si="36"/>
        <v>108474.84053</v>
      </c>
      <c r="Y318" s="40">
        <f t="shared" si="38"/>
        <v>-21279.628572516587</v>
      </c>
      <c r="Z318" s="40">
        <f>(AC318-J318*carot!$B$2-spettri!K318*carot!$C$2-spettri!L318*carot!$D$2)</f>
        <v>-456494.77428942674</v>
      </c>
      <c r="AA318" s="40">
        <f>spettri!H318*chl!$B$2+spettri!I318*chl!$C$2+spettri!J318*carot!$B$2+spettri!K318*carot!$C$2+spettri!L318*carot!$D$2+M318*carot!$E$2+N318*carot!$F$2+spettri!AE318*chl!$D$2</f>
        <v>530762.12169454305</v>
      </c>
      <c r="AB318" s="40">
        <v>0.16982918235</v>
      </c>
      <c r="AC318" s="88">
        <f>(G318-spettri!H318*chl!$B$2-spettri!I318*chl!$C$2-spettri!AE318*chl!$D$2)</f>
        <v>-99889.166245814355</v>
      </c>
      <c r="AE318" s="125">
        <v>909.14715999999999</v>
      </c>
      <c r="AF318">
        <f t="shared" si="40"/>
        <v>74.780299999999997</v>
      </c>
    </row>
    <row r="319" spans="1:32" x14ac:dyDescent="0.25">
      <c r="A319">
        <v>4.5494644059E-2</v>
      </c>
      <c r="C319" s="85"/>
      <c r="D319" s="51">
        <v>381.70000000000698</v>
      </c>
      <c r="E319" s="85">
        <v>0.21089525340900001</v>
      </c>
      <c r="F319" s="40">
        <v>476.79999999999302</v>
      </c>
      <c r="G319" s="40">
        <v>45494.644058999998</v>
      </c>
      <c r="H319" s="86">
        <v>18065.928496553865</v>
      </c>
      <c r="I319" s="87">
        <v>44664.05171</v>
      </c>
      <c r="J319" s="26">
        <v>80619</v>
      </c>
      <c r="K319" s="27">
        <v>134530</v>
      </c>
      <c r="L319" s="28">
        <v>131740</v>
      </c>
      <c r="M319" s="29">
        <v>123492.98869</v>
      </c>
      <c r="N319" s="30">
        <v>116470.11534999999</v>
      </c>
      <c r="O319" s="86">
        <f t="shared" si="41"/>
        <v>741.99999999997794</v>
      </c>
      <c r="P319" s="51">
        <f t="shared" si="41"/>
        <v>4672.0901450000001</v>
      </c>
      <c r="Q319" s="51">
        <f t="shared" si="41"/>
        <v>1249.5601519001584</v>
      </c>
      <c r="R319" s="51">
        <f t="shared" si="41"/>
        <v>55.779319999999998</v>
      </c>
      <c r="S319" s="28">
        <f t="shared" si="39"/>
        <v>486.799999999992</v>
      </c>
      <c r="T319" s="40">
        <f t="shared" si="37"/>
        <v>22613</v>
      </c>
      <c r="U319" s="40">
        <f t="shared" si="37"/>
        <v>44283</v>
      </c>
      <c r="V319" s="40">
        <f t="shared" si="37"/>
        <v>98417</v>
      </c>
      <c r="W319" s="40">
        <f t="shared" si="36"/>
        <v>123578.83547999999</v>
      </c>
      <c r="X319" s="40">
        <f t="shared" si="36"/>
        <v>107175.60837</v>
      </c>
      <c r="Y319" s="40">
        <f t="shared" si="38"/>
        <v>-20046.462221917831</v>
      </c>
      <c r="Z319" s="40">
        <f>(AC319-J319*carot!$B$2-spettri!K319*carot!$C$2-spettri!L319*carot!$D$2)</f>
        <v>-448358.45424914378</v>
      </c>
      <c r="AA319" s="40">
        <f>spettri!H319*chl!$B$2+spettri!I319*chl!$C$2+spettri!J319*carot!$B$2+spettri!K319*carot!$C$2+spettri!L319*carot!$D$2+M319*carot!$E$2+N319*carot!$F$2+spettri!AE319*chl!$D$2</f>
        <v>522069.65289911517</v>
      </c>
      <c r="AB319" s="40">
        <v>0.16978916529999999</v>
      </c>
      <c r="AC319" s="88">
        <f>(G319-spettri!H319*chl!$B$2-spettri!I319*chl!$C$2-spettri!AE319*chl!$D$2)</f>
        <v>-94663.942643739152</v>
      </c>
      <c r="AE319" s="125">
        <v>914.71532999999999</v>
      </c>
      <c r="AF319">
        <f t="shared" si="40"/>
        <v>81.326909999999998</v>
      </c>
    </row>
    <row r="320" spans="1:32" x14ac:dyDescent="0.25">
      <c r="A320">
        <v>4.4630037709000002E-2</v>
      </c>
      <c r="C320" s="85"/>
      <c r="D320" s="51">
        <v>381.800000000007</v>
      </c>
      <c r="E320" s="85">
        <v>0.211241742659</v>
      </c>
      <c r="F320" s="40">
        <v>477.199999999993</v>
      </c>
      <c r="G320" s="40">
        <v>44630.037709000004</v>
      </c>
      <c r="H320" s="86">
        <v>17802.211268077124</v>
      </c>
      <c r="I320" s="87">
        <v>42730.015720000003</v>
      </c>
      <c r="J320" s="26">
        <v>77248</v>
      </c>
      <c r="K320" s="27">
        <v>131220</v>
      </c>
      <c r="L320" s="28">
        <v>132090</v>
      </c>
      <c r="M320" s="29">
        <v>123865.67277</v>
      </c>
      <c r="N320" s="30">
        <v>116849.37839</v>
      </c>
      <c r="O320" s="86">
        <f t="shared" si="41"/>
        <v>742.39999999997804</v>
      </c>
      <c r="P320" s="51">
        <f t="shared" si="41"/>
        <v>4335.8487020000002</v>
      </c>
      <c r="Q320" s="51">
        <f t="shared" si="41"/>
        <v>1147.2087120337312</v>
      </c>
      <c r="R320" s="51">
        <f t="shared" si="41"/>
        <v>53.661110000000001</v>
      </c>
      <c r="S320" s="28">
        <f t="shared" si="39"/>
        <v>487.19999999999197</v>
      </c>
      <c r="T320" s="40">
        <f t="shared" si="37"/>
        <v>21563</v>
      </c>
      <c r="U320" s="40">
        <f t="shared" si="37"/>
        <v>41856</v>
      </c>
      <c r="V320" s="40">
        <f t="shared" si="37"/>
        <v>95966</v>
      </c>
      <c r="W320" s="40">
        <f t="shared" si="36"/>
        <v>122757.15905</v>
      </c>
      <c r="X320" s="40">
        <f t="shared" si="36"/>
        <v>105881.50138</v>
      </c>
      <c r="Y320" s="40">
        <f t="shared" si="38"/>
        <v>-18844.788177260241</v>
      </c>
      <c r="Z320" s="40">
        <f>(AC320-J320*carot!$B$2-spettri!K320*carot!$C$2-spettri!L320*carot!$D$2)</f>
        <v>-440964.22143852065</v>
      </c>
      <c r="AA320" s="40">
        <f>spettri!H320*chl!$B$2+spettri!I320*chl!$C$2+spettri!J320*carot!$B$2+spettri!K320*carot!$C$2+spettri!L320*carot!$D$2+M320*carot!$E$2+N320*carot!$F$2+spettri!AE320*chl!$D$2</f>
        <v>513895.96724234725</v>
      </c>
      <c r="AB320" s="40">
        <v>0.16983997825</v>
      </c>
      <c r="AC320" s="88">
        <f>(G320-spettri!H320*chl!$B$2-spettri!I320*chl!$C$2-spettri!AE320*chl!$D$2)</f>
        <v>-89848.492876628734</v>
      </c>
      <c r="AE320" s="125">
        <v>921.43552999999997</v>
      </c>
      <c r="AF320">
        <f t="shared" si="40"/>
        <v>85.826560000000001</v>
      </c>
    </row>
    <row r="321" spans="1:32" x14ac:dyDescent="0.25">
      <c r="A321">
        <v>4.3842876419000004E-2</v>
      </c>
      <c r="C321" s="85"/>
      <c r="D321" s="51">
        <v>381.90000000000703</v>
      </c>
      <c r="E321" s="85">
        <v>0.211588231909</v>
      </c>
      <c r="F321" s="40">
        <v>477.59999999999297</v>
      </c>
      <c r="G321" s="40">
        <v>43842.876419000007</v>
      </c>
      <c r="H321" s="86">
        <v>17529.224628599197</v>
      </c>
      <c r="I321" s="87">
        <v>40853.524219999999</v>
      </c>
      <c r="J321" s="26">
        <v>73801</v>
      </c>
      <c r="K321" s="27">
        <v>127750</v>
      </c>
      <c r="L321" s="28">
        <v>132020</v>
      </c>
      <c r="M321" s="29">
        <v>124264.24715</v>
      </c>
      <c r="N321" s="30">
        <v>117190.2026</v>
      </c>
      <c r="O321" s="86">
        <f t="shared" si="41"/>
        <v>742.79999999997801</v>
      </c>
      <c r="P321" s="51">
        <f t="shared" si="41"/>
        <v>3805.5014740000001</v>
      </c>
      <c r="Q321" s="51">
        <f t="shared" si="41"/>
        <v>1053.3381834894778</v>
      </c>
      <c r="R321" s="51">
        <f t="shared" si="41"/>
        <v>52.484340000000003</v>
      </c>
      <c r="S321" s="28">
        <f t="shared" si="39"/>
        <v>487.59999999999201</v>
      </c>
      <c r="T321" s="40">
        <f t="shared" si="37"/>
        <v>20519</v>
      </c>
      <c r="U321" s="40">
        <f t="shared" si="37"/>
        <v>39576</v>
      </c>
      <c r="V321" s="40">
        <f t="shared" si="37"/>
        <v>93416</v>
      </c>
      <c r="W321" s="40">
        <f t="shared" si="36"/>
        <v>121891.19659000001</v>
      </c>
      <c r="X321" s="40">
        <f t="shared" si="36"/>
        <v>104425.95135</v>
      </c>
      <c r="Y321" s="40">
        <f t="shared" si="38"/>
        <v>-17570.326273523897</v>
      </c>
      <c r="Z321" s="40">
        <f>(AC321-J321*carot!$B$2-spettri!K321*carot!$C$2-spettri!L321*carot!$D$2)</f>
        <v>-432701.57674479176</v>
      </c>
      <c r="AA321" s="40">
        <f>spettri!H321*chl!$B$2+spettri!I321*chl!$C$2+spettri!J321*carot!$B$2+spettri!K321*carot!$C$2+spettri!L321*carot!$D$2+M321*carot!$E$2+N321*carot!$F$2+spettri!AE321*chl!$D$2</f>
        <v>504937.23036198312</v>
      </c>
      <c r="AB321" s="40">
        <v>0.1698907912</v>
      </c>
      <c r="AC321" s="88">
        <f>(G321-spettri!H321*chl!$B$2-spettri!I321*chl!$C$2-spettri!AE321*chl!$D$2)</f>
        <v>-85113.379522722724</v>
      </c>
      <c r="AE321" s="125">
        <v>926.61968000000002</v>
      </c>
      <c r="AF321">
        <f t="shared" si="40"/>
        <v>89.09066</v>
      </c>
    </row>
    <row r="322" spans="1:32" x14ac:dyDescent="0.25">
      <c r="A322">
        <v>4.3118188249000003E-2</v>
      </c>
      <c r="C322" s="85"/>
      <c r="D322" s="51">
        <v>382.00000000000699</v>
      </c>
      <c r="E322" s="85">
        <v>0.211934721159</v>
      </c>
      <c r="F322" s="40">
        <v>477.99999999999301</v>
      </c>
      <c r="G322" s="40">
        <v>43118.188249000006</v>
      </c>
      <c r="H322" s="86">
        <v>17272.688872640712</v>
      </c>
      <c r="I322" s="87">
        <v>39037.283790000001</v>
      </c>
      <c r="J322" s="26">
        <v>70549</v>
      </c>
      <c r="K322" s="27">
        <v>124140</v>
      </c>
      <c r="L322" s="28">
        <v>131940</v>
      </c>
      <c r="M322" s="29">
        <v>124655.32698</v>
      </c>
      <c r="N322" s="30">
        <v>117400.33483000001</v>
      </c>
      <c r="O322" s="86">
        <f t="shared" si="41"/>
        <v>743.19999999997799</v>
      </c>
      <c r="P322" s="51">
        <f t="shared" si="41"/>
        <v>3618.7973750000006</v>
      </c>
      <c r="Q322" s="51">
        <f t="shared" si="41"/>
        <v>942.40503519491381</v>
      </c>
      <c r="R322" s="51">
        <f t="shared" si="41"/>
        <v>51.895949999999999</v>
      </c>
      <c r="S322" s="28">
        <f t="shared" si="39"/>
        <v>487.99999999999199</v>
      </c>
      <c r="T322" s="40">
        <f t="shared" si="37"/>
        <v>19524</v>
      </c>
      <c r="U322" s="40">
        <f t="shared" si="37"/>
        <v>37391</v>
      </c>
      <c r="V322" s="40">
        <f t="shared" si="37"/>
        <v>90884</v>
      </c>
      <c r="W322" s="40">
        <f t="shared" si="37"/>
        <v>120939.38733</v>
      </c>
      <c r="X322" s="40">
        <f t="shared" si="37"/>
        <v>102942.21285</v>
      </c>
      <c r="Y322" s="40">
        <f t="shared" si="38"/>
        <v>-16396.668119709073</v>
      </c>
      <c r="Z322" s="40">
        <f>(AC322-J322*carot!$B$2-spettri!K322*carot!$C$2-spettri!L322*carot!$D$2)</f>
        <v>-424706.32679489604</v>
      </c>
      <c r="AA322" s="40">
        <f>spettri!H322*chl!$B$2+spettri!I322*chl!$C$2+spettri!J322*carot!$B$2+spettri!K322*carot!$C$2+spettri!L322*carot!$D$2+M322*carot!$E$2+N322*carot!$F$2+spettri!AE322*chl!$D$2</f>
        <v>496306.64893747302</v>
      </c>
      <c r="AB322" s="40">
        <v>0.16994160414999998</v>
      </c>
      <c r="AC322" s="88">
        <f>(G322-spettri!H322*chl!$B$2-spettri!I322*chl!$C$2-spettri!AE322*chl!$D$2)</f>
        <v>-80479.990027358188</v>
      </c>
      <c r="AE322" s="125">
        <v>930.07578000000001</v>
      </c>
      <c r="AF322">
        <f t="shared" si="40"/>
        <v>91.010720000000006</v>
      </c>
    </row>
    <row r="323" spans="1:32" x14ac:dyDescent="0.25">
      <c r="A323">
        <v>4.2408784939000001E-2</v>
      </c>
      <c r="C323" s="85"/>
      <c r="D323" s="51">
        <v>382.10000000000701</v>
      </c>
      <c r="E323" s="85">
        <v>0.212228247959</v>
      </c>
      <c r="F323" s="40">
        <v>478.39999999999299</v>
      </c>
      <c r="G323" s="40">
        <v>42408.784938999997</v>
      </c>
      <c r="H323" s="86">
        <v>17018.209413964243</v>
      </c>
      <c r="I323" s="87">
        <v>37282.588889999999</v>
      </c>
      <c r="J323" s="26">
        <v>67327</v>
      </c>
      <c r="K323" s="27">
        <v>120320</v>
      </c>
      <c r="L323" s="28">
        <v>131730</v>
      </c>
      <c r="M323" s="29">
        <v>125033.46165</v>
      </c>
      <c r="N323" s="30">
        <v>117646.34328</v>
      </c>
      <c r="O323" s="86">
        <f t="shared" si="41"/>
        <v>743.59999999997797</v>
      </c>
      <c r="P323" s="51">
        <f t="shared" si="41"/>
        <v>3394.2366429999997</v>
      </c>
      <c r="Q323" s="51">
        <f t="shared" si="41"/>
        <v>865.61390297430682</v>
      </c>
      <c r="R323" s="51">
        <f t="shared" si="41"/>
        <v>53.543439999999997</v>
      </c>
      <c r="S323" s="28">
        <f t="shared" si="39"/>
        <v>488.39999999999202</v>
      </c>
      <c r="T323" s="40">
        <f t="shared" ref="T323:W386" si="42">J348</f>
        <v>18601</v>
      </c>
      <c r="U323" s="40">
        <f t="shared" si="42"/>
        <v>35316</v>
      </c>
      <c r="V323" s="40">
        <f t="shared" si="42"/>
        <v>88276</v>
      </c>
      <c r="W323" s="40">
        <f t="shared" si="42"/>
        <v>119928.98423</v>
      </c>
      <c r="X323" s="40">
        <f t="shared" ref="X323:X386" si="43">N348</f>
        <v>101432.84847</v>
      </c>
      <c r="Y323" s="40">
        <f t="shared" ref="Y323:Y386" si="44">AC348</f>
        <v>-15494.326727057232</v>
      </c>
      <c r="Z323" s="40">
        <f>(AC323-J323*carot!$B$2-spettri!K323*carot!$C$2-spettri!L323*carot!$D$2)</f>
        <v>-416601.84282818687</v>
      </c>
      <c r="AA323" s="40">
        <f>spettri!H323*chl!$B$2+spettri!I323*chl!$C$2+spettri!J323*carot!$B$2+spettri!K323*carot!$C$2+spettri!L323*carot!$D$2+M323*carot!$E$2+N323*carot!$F$2+spettri!AE323*chl!$D$2</f>
        <v>487579.16055410967</v>
      </c>
      <c r="AB323" s="40">
        <v>0.16999241709999999</v>
      </c>
      <c r="AC323" s="88">
        <f>(G323-spettri!H323*chl!$B$2-spettri!I323*chl!$C$2-spettri!AE323*chl!$D$2)</f>
        <v>-75981.615113216496</v>
      </c>
      <c r="AE323" s="125">
        <v>929.69177000000002</v>
      </c>
      <c r="AF323">
        <f t="shared" si="40"/>
        <v>93.122780000000006</v>
      </c>
    </row>
    <row r="324" spans="1:32" x14ac:dyDescent="0.25">
      <c r="A324">
        <v>4.1562063709000001E-2</v>
      </c>
      <c r="C324" s="85"/>
      <c r="D324" s="51">
        <v>382.20000000000698</v>
      </c>
      <c r="E324" s="85">
        <v>0.212521774759</v>
      </c>
      <c r="F324" s="40">
        <v>478.79999999999302</v>
      </c>
      <c r="G324" s="40">
        <v>41562.063709000002</v>
      </c>
      <c r="H324" s="86">
        <v>16779.244629786252</v>
      </c>
      <c r="I324" s="87">
        <v>35585.320800000001</v>
      </c>
      <c r="J324" s="26">
        <v>64174</v>
      </c>
      <c r="K324" s="27">
        <v>116430</v>
      </c>
      <c r="L324" s="28">
        <v>131290</v>
      </c>
      <c r="M324" s="29">
        <v>125425.2228</v>
      </c>
      <c r="N324" s="30">
        <v>117843.66256</v>
      </c>
      <c r="O324" s="86">
        <f t="shared" si="41"/>
        <v>743.99999999997794</v>
      </c>
      <c r="P324" s="51">
        <f t="shared" si="41"/>
        <v>2972.640883</v>
      </c>
      <c r="Q324" s="51">
        <f t="shared" si="41"/>
        <v>783.65537380942715</v>
      </c>
      <c r="R324" s="51">
        <f t="shared" si="41"/>
        <v>56.956099999999999</v>
      </c>
      <c r="S324" s="28">
        <f t="shared" ref="S324:S364" si="45">F349</f>
        <v>488.799999999992</v>
      </c>
      <c r="T324" s="40">
        <f t="shared" si="42"/>
        <v>17773</v>
      </c>
      <c r="U324" s="40">
        <f t="shared" si="42"/>
        <v>33378</v>
      </c>
      <c r="V324" s="40">
        <f t="shared" si="42"/>
        <v>85719</v>
      </c>
      <c r="W324" s="40">
        <f t="shared" si="42"/>
        <v>118826.60243</v>
      </c>
      <c r="X324" s="40">
        <f t="shared" si="43"/>
        <v>99774.85398</v>
      </c>
      <c r="Y324" s="40">
        <f t="shared" si="44"/>
        <v>-14768.66439555083</v>
      </c>
      <c r="Z324" s="40">
        <f>(AC324-J324*carot!$B$2-spettri!K324*carot!$C$2-spettri!L324*carot!$D$2)</f>
        <v>-408397.47076715226</v>
      </c>
      <c r="AA324" s="40">
        <f>spettri!H324*chl!$B$2+spettri!I324*chl!$C$2+spettri!J324*carot!$B$2+spettri!K324*carot!$C$2+spettri!L324*carot!$D$2+M324*carot!$E$2+N324*carot!$F$2+spettri!AE324*chl!$D$2</f>
        <v>478617.57963129011</v>
      </c>
      <c r="AB324" s="40">
        <v>0.16997601465000001</v>
      </c>
      <c r="AC324" s="88">
        <f>(G324-spettri!H324*chl!$B$2-spettri!I324*chl!$C$2-spettri!AE324*chl!$D$2)</f>
        <v>-71795.727629067376</v>
      </c>
      <c r="AE324" s="125">
        <v>929.88378</v>
      </c>
      <c r="AF324">
        <f t="shared" ref="AF324:AF387" si="46">AE987</f>
        <v>98.306929999999994</v>
      </c>
    </row>
    <row r="325" spans="1:32" x14ac:dyDescent="0.25">
      <c r="A325">
        <v>4.1030777709000002E-2</v>
      </c>
      <c r="C325" s="85"/>
      <c r="D325" s="51">
        <v>382.300000000007</v>
      </c>
      <c r="E325" s="85">
        <v>0.212815301559</v>
      </c>
      <c r="F325" s="40">
        <v>479.199999999993</v>
      </c>
      <c r="G325" s="40">
        <v>41030.777709000002</v>
      </c>
      <c r="H325" s="86">
        <v>16538.329390010622</v>
      </c>
      <c r="I325" s="87">
        <v>33947.597719999998</v>
      </c>
      <c r="J325" s="26">
        <v>61063</v>
      </c>
      <c r="K325" s="27">
        <v>112370</v>
      </c>
      <c r="L325" s="28">
        <v>130860</v>
      </c>
      <c r="M325" s="29">
        <v>125768.60996</v>
      </c>
      <c r="N325" s="30">
        <v>118007.6682</v>
      </c>
      <c r="O325" s="86">
        <f t="shared" si="41"/>
        <v>744.39999999997804</v>
      </c>
      <c r="P325" s="51">
        <f t="shared" si="41"/>
        <v>2625.567227</v>
      </c>
      <c r="Q325" s="51">
        <f t="shared" si="41"/>
        <v>712.35844175877639</v>
      </c>
      <c r="R325" s="51">
        <f t="shared" si="41"/>
        <v>60.015720000000002</v>
      </c>
      <c r="S325" s="28">
        <f t="shared" si="45"/>
        <v>489.19999999999197</v>
      </c>
      <c r="T325" s="40">
        <f t="shared" si="42"/>
        <v>16956</v>
      </c>
      <c r="U325" s="40">
        <f t="shared" si="42"/>
        <v>31536</v>
      </c>
      <c r="V325" s="40">
        <f t="shared" si="42"/>
        <v>83117</v>
      </c>
      <c r="W325" s="40">
        <f t="shared" si="42"/>
        <v>117645.18708</v>
      </c>
      <c r="X325" s="40">
        <f t="shared" si="43"/>
        <v>98134.797600000005</v>
      </c>
      <c r="Y325" s="40">
        <f t="shared" si="44"/>
        <v>-13730.869912152584</v>
      </c>
      <c r="Z325" s="40">
        <f>(AC325-J325*carot!$B$2-spettri!K325*carot!$C$2-spettri!L325*carot!$D$2)</f>
        <v>-400147.05991146952</v>
      </c>
      <c r="AA325" s="40">
        <f>spettri!H325*chl!$B$2+spettri!I325*chl!$C$2+spettri!J325*carot!$B$2+spettri!K325*carot!$C$2+spettri!L325*carot!$D$2+M325*carot!$E$2+N325*carot!$F$2+spettri!AE325*chl!$D$2</f>
        <v>469914.34231123579</v>
      </c>
      <c r="AB325" s="40">
        <v>0.1699596122</v>
      </c>
      <c r="AC325" s="88">
        <f>(G325-spettri!H325*chl!$B$2-spettri!I325*chl!$C$2-spettri!AE325*chl!$D$2)</f>
        <v>-67504.881274509826</v>
      </c>
      <c r="AE325" s="125">
        <v>934.10789999999997</v>
      </c>
      <c r="AF325">
        <f t="shared" si="46"/>
        <v>103.29909000000001</v>
      </c>
    </row>
    <row r="326" spans="1:32" x14ac:dyDescent="0.25">
      <c r="A326">
        <v>4.0486743759E-2</v>
      </c>
      <c r="C326" s="85"/>
      <c r="D326" s="51">
        <v>382.40000000000703</v>
      </c>
      <c r="E326" s="85">
        <v>0.213108828359</v>
      </c>
      <c r="F326" s="40">
        <v>479.59999999999297</v>
      </c>
      <c r="G326" s="40">
        <v>40486.743758999997</v>
      </c>
      <c r="H326" s="86">
        <v>16302.868317805227</v>
      </c>
      <c r="I326" s="87">
        <v>32369.184290000001</v>
      </c>
      <c r="J326" s="26">
        <v>58064</v>
      </c>
      <c r="K326" s="27">
        <v>108270</v>
      </c>
      <c r="L326" s="28">
        <v>130170</v>
      </c>
      <c r="M326" s="29">
        <v>126129.03021</v>
      </c>
      <c r="N326" s="30">
        <v>118038.41926</v>
      </c>
      <c r="O326" s="86">
        <f t="shared" si="41"/>
        <v>744.79999999997801</v>
      </c>
      <c r="P326" s="51">
        <f t="shared" si="41"/>
        <v>2498.4824410000001</v>
      </c>
      <c r="Q326" s="51">
        <f t="shared" si="41"/>
        <v>635.78561002592187</v>
      </c>
      <c r="R326" s="51">
        <f t="shared" si="41"/>
        <v>62.83999</v>
      </c>
      <c r="S326" s="28">
        <f t="shared" si="45"/>
        <v>489.59999999999201</v>
      </c>
      <c r="T326" s="40">
        <f t="shared" si="42"/>
        <v>16173</v>
      </c>
      <c r="U326" s="40">
        <f t="shared" si="42"/>
        <v>29776</v>
      </c>
      <c r="V326" s="40">
        <f t="shared" si="42"/>
        <v>80521</v>
      </c>
      <c r="W326" s="40">
        <f t="shared" si="42"/>
        <v>116396.32067</v>
      </c>
      <c r="X326" s="40">
        <f t="shared" si="43"/>
        <v>96425.551349999994</v>
      </c>
      <c r="Y326" s="40">
        <f t="shared" si="44"/>
        <v>-12970.071966483678</v>
      </c>
      <c r="Z326" s="40">
        <f>(AC326-J326*carot!$B$2-spettri!K326*carot!$C$2-spettri!L326*carot!$D$2)</f>
        <v>-391696.11671932088</v>
      </c>
      <c r="AA326" s="40">
        <f>spettri!H326*chl!$B$2+spettri!I326*chl!$C$2+spettri!J326*carot!$B$2+spettri!K326*carot!$C$2+spettri!L326*carot!$D$2+M326*carot!$E$2+N326*carot!$F$2+spettri!AE326*chl!$D$2</f>
        <v>461001.71654601709</v>
      </c>
      <c r="AB326" s="40">
        <v>0.16994320974999999</v>
      </c>
      <c r="AC326" s="88">
        <f>(G326-spettri!H326*chl!$B$2-spettri!I326*chl!$C$2-spettri!AE326*chl!$D$2)</f>
        <v>-63446.236007068044</v>
      </c>
      <c r="AE326" s="125">
        <v>943.51617999999996</v>
      </c>
      <c r="AF326">
        <f t="shared" si="46"/>
        <v>107.3312</v>
      </c>
    </row>
    <row r="327" spans="1:32" x14ac:dyDescent="0.25">
      <c r="A327">
        <v>3.9677957159E-2</v>
      </c>
      <c r="C327" s="85"/>
      <c r="D327" s="51">
        <v>382.50000000000699</v>
      </c>
      <c r="E327" s="85">
        <v>0.21347502068399998</v>
      </c>
      <c r="F327" s="40">
        <v>479.99999999999301</v>
      </c>
      <c r="G327" s="40">
        <v>39677.957158999998</v>
      </c>
      <c r="H327" s="86">
        <v>16074.379766100397</v>
      </c>
      <c r="I327" s="87">
        <v>30852.434069999999</v>
      </c>
      <c r="J327" s="26">
        <v>55122</v>
      </c>
      <c r="K327" s="27">
        <v>104070</v>
      </c>
      <c r="L327" s="28">
        <v>129380</v>
      </c>
      <c r="M327" s="29">
        <v>126426.08736</v>
      </c>
      <c r="N327" s="30">
        <v>118053.79479</v>
      </c>
      <c r="O327" s="86">
        <f t="shared" si="41"/>
        <v>745.19999999997799</v>
      </c>
      <c r="P327" s="51">
        <f t="shared" si="41"/>
        <v>1860.441495</v>
      </c>
      <c r="Q327" s="51">
        <f t="shared" si="41"/>
        <v>567.82555053062549</v>
      </c>
      <c r="R327" s="51">
        <f t="shared" si="41"/>
        <v>64.605159999999998</v>
      </c>
      <c r="S327" s="28">
        <f t="shared" si="45"/>
        <v>489.99999999999199</v>
      </c>
      <c r="T327" s="40">
        <f t="shared" si="42"/>
        <v>15459</v>
      </c>
      <c r="U327" s="40">
        <f t="shared" si="42"/>
        <v>28128</v>
      </c>
      <c r="V327" s="40">
        <f t="shared" si="42"/>
        <v>77928</v>
      </c>
      <c r="W327" s="40">
        <f t="shared" si="42"/>
        <v>115072.50866000001</v>
      </c>
      <c r="X327" s="40">
        <f t="shared" si="43"/>
        <v>94698.366980000006</v>
      </c>
      <c r="Y327" s="40">
        <f t="shared" si="44"/>
        <v>-12340.319454433618</v>
      </c>
      <c r="Z327" s="40">
        <f>(AC327-J327*carot!$B$2-spettri!K327*carot!$C$2-spettri!L327*carot!$D$2)</f>
        <v>-383559.58249969967</v>
      </c>
      <c r="AA327" s="40">
        <f>spettri!H327*chl!$B$2+spettri!I327*chl!$C$2+spettri!J327*carot!$B$2+spettri!K327*carot!$C$2+spettri!L327*carot!$D$2+M327*carot!$E$2+N327*carot!$F$2+spettri!AE327*chl!$D$2</f>
        <v>452124.26945249579</v>
      </c>
      <c r="AB327" s="40">
        <v>0.16992680730000001</v>
      </c>
      <c r="AC327" s="88">
        <f>(G327-spettri!H327*chl!$B$2-spettri!I327*chl!$C$2-spettri!AE327*chl!$D$2)</f>
        <v>-59856.202963178759</v>
      </c>
      <c r="AE327" s="125">
        <v>955.42053999999996</v>
      </c>
      <c r="AF327">
        <f t="shared" si="46"/>
        <v>107.71522</v>
      </c>
    </row>
    <row r="328" spans="1:32" x14ac:dyDescent="0.25">
      <c r="A328">
        <v>3.8967998789000001E-2</v>
      </c>
      <c r="C328" s="85"/>
      <c r="D328" s="51">
        <v>382.60000000000701</v>
      </c>
      <c r="E328" s="85">
        <v>0.213841213009</v>
      </c>
      <c r="F328" s="40">
        <v>480.39999999999299</v>
      </c>
      <c r="G328" s="40">
        <v>38967.998788999997</v>
      </c>
      <c r="H328" s="86">
        <v>15847.969329534137</v>
      </c>
      <c r="I328" s="87">
        <v>29397.229370000001</v>
      </c>
      <c r="J328" s="26">
        <v>52348</v>
      </c>
      <c r="K328" s="27">
        <v>99857</v>
      </c>
      <c r="L328" s="28">
        <v>128350</v>
      </c>
      <c r="M328" s="29">
        <v>126665.91332000001</v>
      </c>
      <c r="N328" s="30">
        <v>118028.16890999999</v>
      </c>
      <c r="O328" s="86">
        <f t="shared" si="41"/>
        <v>745.59999999997797</v>
      </c>
      <c r="P328" s="51">
        <f t="shared" si="41"/>
        <v>1540.693309</v>
      </c>
      <c r="Q328" s="51">
        <f t="shared" si="41"/>
        <v>518.02264700120202</v>
      </c>
      <c r="R328" s="51">
        <f t="shared" si="41"/>
        <v>65.664249999999996</v>
      </c>
      <c r="S328" s="28">
        <f t="shared" si="45"/>
        <v>490.39999999999202</v>
      </c>
      <c r="T328" s="40">
        <f t="shared" si="42"/>
        <v>14812</v>
      </c>
      <c r="U328" s="40">
        <f t="shared" si="42"/>
        <v>26594</v>
      </c>
      <c r="V328" s="40">
        <f t="shared" si="42"/>
        <v>75334</v>
      </c>
      <c r="W328" s="40">
        <f t="shared" si="42"/>
        <v>113662.84985</v>
      </c>
      <c r="X328" s="40">
        <f t="shared" si="43"/>
        <v>92884.054619999995</v>
      </c>
      <c r="Y328" s="40">
        <f t="shared" si="44"/>
        <v>-11650.818462765472</v>
      </c>
      <c r="Z328" s="40">
        <f>(AC328-J328*carot!$B$2-spettri!K328*carot!$C$2-spettri!L328*carot!$D$2)</f>
        <v>-375173.34944515926</v>
      </c>
      <c r="AA328" s="40">
        <f>spettri!H328*chl!$B$2+spettri!I328*chl!$C$2+spettri!J328*carot!$B$2+spettri!K328*carot!$C$2+spettri!L328*carot!$D$2+M328*carot!$E$2+N328*carot!$F$2+spettri!AE328*chl!$D$2</f>
        <v>443082.87516554561</v>
      </c>
      <c r="AB328" s="40">
        <v>0.16988857837500002</v>
      </c>
      <c r="AC328" s="88">
        <f>(G328-spettri!H328*chl!$B$2-spettri!I328*chl!$C$2-spettri!AE328*chl!$D$2)</f>
        <v>-56353.115101430878</v>
      </c>
      <c r="AE328" s="125">
        <v>967.70890999999995</v>
      </c>
      <c r="AF328">
        <f t="shared" si="46"/>
        <v>104.06711</v>
      </c>
    </row>
    <row r="329" spans="1:32" x14ac:dyDescent="0.25">
      <c r="A329">
        <v>3.8335817019000004E-2</v>
      </c>
      <c r="C329" s="85"/>
      <c r="D329" s="51">
        <v>382.70000000000698</v>
      </c>
      <c r="E329" s="85">
        <v>0.21420740533400001</v>
      </c>
      <c r="F329" s="40">
        <v>480.79999999999302</v>
      </c>
      <c r="G329" s="40">
        <v>38335.817019000002</v>
      </c>
      <c r="H329" s="86">
        <v>15625.827515046067</v>
      </c>
      <c r="I329" s="87">
        <v>28005.33539</v>
      </c>
      <c r="J329" s="26">
        <v>49628</v>
      </c>
      <c r="K329" s="27">
        <v>95571</v>
      </c>
      <c r="L329" s="28">
        <v>127310</v>
      </c>
      <c r="M329" s="29">
        <v>126897.56339</v>
      </c>
      <c r="N329" s="30">
        <v>117887.22656</v>
      </c>
      <c r="O329" s="86">
        <f t="shared" si="41"/>
        <v>745.99999999997704</v>
      </c>
      <c r="P329" s="51">
        <f t="shared" si="41"/>
        <v>1592.196029</v>
      </c>
      <c r="Q329" s="51">
        <f t="shared" si="41"/>
        <v>469.16520027627183</v>
      </c>
      <c r="R329" s="51">
        <f t="shared" si="41"/>
        <v>66.605680000000007</v>
      </c>
      <c r="S329" s="28">
        <f t="shared" si="45"/>
        <v>490.799999999992</v>
      </c>
      <c r="T329" s="40">
        <f t="shared" si="42"/>
        <v>14195</v>
      </c>
      <c r="U329" s="40">
        <f t="shared" si="42"/>
        <v>25136</v>
      </c>
      <c r="V329" s="40">
        <f t="shared" si="42"/>
        <v>72780</v>
      </c>
      <c r="W329" s="40">
        <f t="shared" si="42"/>
        <v>112210.94897</v>
      </c>
      <c r="X329" s="40">
        <f t="shared" si="43"/>
        <v>91036.428610000003</v>
      </c>
      <c r="Y329" s="40">
        <f t="shared" si="44"/>
        <v>-10803.562821796897</v>
      </c>
      <c r="Z329" s="40">
        <f>(AC329-J329*carot!$B$2-spettri!K329*carot!$C$2-spettri!L329*carot!$D$2)</f>
        <v>-366922.63992912829</v>
      </c>
      <c r="AA329" s="40">
        <f>spettri!H329*chl!$B$2+spettri!I329*chl!$C$2+spettri!J329*carot!$B$2+spettri!K329*carot!$C$2+spettri!L329*carot!$D$2+M329*carot!$E$2+N329*carot!$F$2+spettri!AE329*chl!$D$2</f>
        <v>434252.91293172643</v>
      </c>
      <c r="AB329" s="40">
        <v>0.16985034944999999</v>
      </c>
      <c r="AC329" s="88">
        <f>(G329-spettri!H329*chl!$B$2-spettri!I329*chl!$C$2-spettri!AE329*chl!$D$2)</f>
        <v>-52955.197468278959</v>
      </c>
      <c r="AE329" s="125">
        <v>979.42125999999996</v>
      </c>
      <c r="AF329">
        <f t="shared" si="46"/>
        <v>97.154899999999998</v>
      </c>
    </row>
    <row r="330" spans="1:32" x14ac:dyDescent="0.25">
      <c r="A330">
        <v>3.7826346319000004E-2</v>
      </c>
      <c r="C330" s="85"/>
      <c r="D330" s="51">
        <v>382.80000000000803</v>
      </c>
      <c r="E330" s="85">
        <v>0.214573597659</v>
      </c>
      <c r="F330" s="40">
        <v>481.199999999993</v>
      </c>
      <c r="G330" s="40">
        <v>37826.346319000004</v>
      </c>
      <c r="H330" s="86">
        <v>15415.422228205924</v>
      </c>
      <c r="I330" s="87">
        <v>26681.341540000001</v>
      </c>
      <c r="J330" s="26">
        <v>47077</v>
      </c>
      <c r="K330" s="27">
        <v>91458</v>
      </c>
      <c r="L330" s="28">
        <v>126140</v>
      </c>
      <c r="M330" s="29">
        <v>127101.96051</v>
      </c>
      <c r="N330" s="30">
        <v>117707.84540000001</v>
      </c>
      <c r="O330" s="86">
        <f t="shared" si="41"/>
        <v>746.39999999997701</v>
      </c>
      <c r="P330" s="51">
        <f t="shared" si="41"/>
        <v>1479.2151919999999</v>
      </c>
      <c r="Q330" s="51">
        <f t="shared" si="41"/>
        <v>395.23666090388554</v>
      </c>
      <c r="R330" s="51">
        <f t="shared" si="41"/>
        <v>64.722840000000005</v>
      </c>
      <c r="S330" s="28">
        <f t="shared" si="45"/>
        <v>491.19999999999197</v>
      </c>
      <c r="T330" s="40">
        <f t="shared" si="42"/>
        <v>13573</v>
      </c>
      <c r="U330" s="40">
        <f t="shared" si="42"/>
        <v>23796</v>
      </c>
      <c r="V330" s="40">
        <f t="shared" si="42"/>
        <v>70275</v>
      </c>
      <c r="W330" s="40">
        <f t="shared" si="42"/>
        <v>110666.38807</v>
      </c>
      <c r="X330" s="40">
        <f t="shared" si="43"/>
        <v>89183.677420000007</v>
      </c>
      <c r="Y330" s="40">
        <f t="shared" si="44"/>
        <v>-10392.857516913031</v>
      </c>
      <c r="Z330" s="40">
        <f>(AC330-J330*carot!$B$2-spettri!K330*carot!$C$2-spettri!L330*carot!$D$2)</f>
        <v>-358634.97985661606</v>
      </c>
      <c r="AA330" s="40">
        <f>spettri!H330*chl!$B$2+spettri!I330*chl!$C$2+spettri!J330*carot!$B$2+spettri!K330*carot!$C$2+spettri!L330*carot!$D$2+M330*carot!$E$2+N330*carot!$F$2+spettri!AE330*chl!$D$2</f>
        <v>425502.4842639725</v>
      </c>
      <c r="AB330" s="40">
        <v>0.169812120525</v>
      </c>
      <c r="AC330" s="88">
        <f>(G330-spettri!H330*chl!$B$2-spettri!I330*chl!$C$2-spettri!AE330*chl!$D$2)</f>
        <v>-49624.678316201171</v>
      </c>
      <c r="AE330" s="125">
        <v>989.78957000000003</v>
      </c>
      <c r="AF330">
        <f t="shared" si="46"/>
        <v>86.018569999999997</v>
      </c>
    </row>
    <row r="331" spans="1:32" x14ac:dyDescent="0.25">
      <c r="A331">
        <v>3.7156315608999999E-2</v>
      </c>
      <c r="C331" s="85"/>
      <c r="D331" s="51">
        <v>382.90000000000703</v>
      </c>
      <c r="E331" s="85">
        <v>0.214953651759</v>
      </c>
      <c r="F331" s="40">
        <v>481.59999999999297</v>
      </c>
      <c r="G331" s="40">
        <v>37156.315608999997</v>
      </c>
      <c r="H331" s="86">
        <v>15193.550476969589</v>
      </c>
      <c r="I331" s="87">
        <v>25418.775549999998</v>
      </c>
      <c r="J331" s="26">
        <v>44655</v>
      </c>
      <c r="K331" s="27">
        <v>87420</v>
      </c>
      <c r="L331" s="28">
        <v>124740</v>
      </c>
      <c r="M331" s="29">
        <v>127238.90658</v>
      </c>
      <c r="N331" s="30">
        <v>117431.08588</v>
      </c>
      <c r="O331" s="86">
        <f t="shared" si="41"/>
        <v>746.79999999997699</v>
      </c>
      <c r="P331" s="51">
        <f t="shared" si="41"/>
        <v>1289.7147970000001</v>
      </c>
      <c r="Q331" s="51">
        <f t="shared" si="41"/>
        <v>339.49494414383634</v>
      </c>
      <c r="R331" s="51">
        <f t="shared" si="41"/>
        <v>60.486429999999999</v>
      </c>
      <c r="S331" s="28">
        <f t="shared" si="45"/>
        <v>491.59999999999201</v>
      </c>
      <c r="T331" s="40">
        <f t="shared" si="42"/>
        <v>12959</v>
      </c>
      <c r="U331" s="40">
        <f t="shared" si="42"/>
        <v>22494</v>
      </c>
      <c r="V331" s="40">
        <f t="shared" si="42"/>
        <v>67725</v>
      </c>
      <c r="W331" s="40">
        <f t="shared" si="42"/>
        <v>109059.82670000001</v>
      </c>
      <c r="X331" s="40">
        <f t="shared" si="43"/>
        <v>87279.674480000001</v>
      </c>
      <c r="Y331" s="40">
        <f t="shared" si="44"/>
        <v>-9859.6535470616454</v>
      </c>
      <c r="Z331" s="40">
        <f>(AC331-J331*carot!$B$2-spettri!K331*carot!$C$2-spettri!L331*carot!$D$2)</f>
        <v>-350315.22344815481</v>
      </c>
      <c r="AA331" s="40">
        <f>spettri!H331*chl!$B$2+spettri!I331*chl!$C$2+spettri!J331*carot!$B$2+spettri!K331*carot!$C$2+spettri!L331*carot!$D$2+M331*carot!$E$2+N331*carot!$F$2+spettri!AE331*chl!$D$2</f>
        <v>416543.98755560792</v>
      </c>
      <c r="AB331" s="40">
        <v>0.1697738916</v>
      </c>
      <c r="AC331" s="88">
        <f>(G331-spettri!H331*chl!$B$2-spettri!I331*chl!$C$2-spettri!AE331*chl!$D$2)</f>
        <v>-46614.34430205301</v>
      </c>
      <c r="AE331" s="125">
        <v>997.46979999999996</v>
      </c>
      <c r="AF331">
        <f t="shared" si="46"/>
        <v>72.074439999999996</v>
      </c>
    </row>
    <row r="332" spans="1:32" x14ac:dyDescent="0.25">
      <c r="A332">
        <v>3.6636276259000004E-2</v>
      </c>
      <c r="C332" s="85"/>
      <c r="D332" s="51">
        <v>383.00000000000801</v>
      </c>
      <c r="E332" s="85">
        <v>0.215333705859</v>
      </c>
      <c r="F332" s="40">
        <v>481.99999999999199</v>
      </c>
      <c r="G332" s="40">
        <v>36636.276259000006</v>
      </c>
      <c r="H332" s="86">
        <v>14998.183020526312</v>
      </c>
      <c r="I332" s="87">
        <v>24211.51815</v>
      </c>
      <c r="J332" s="26">
        <v>42335</v>
      </c>
      <c r="K332" s="27">
        <v>83423</v>
      </c>
      <c r="L332" s="28">
        <v>123320</v>
      </c>
      <c r="M332" s="29">
        <v>127347.23705</v>
      </c>
      <c r="N332" s="30">
        <v>117133.82566</v>
      </c>
      <c r="O332" s="86">
        <f t="shared" si="41"/>
        <v>747.19999999997697</v>
      </c>
      <c r="P332" s="51">
        <f t="shared" si="41"/>
        <v>921.1639120000001</v>
      </c>
      <c r="Q332" s="51">
        <f t="shared" si="41"/>
        <v>282.30682468440489</v>
      </c>
      <c r="R332" s="51">
        <f t="shared" si="41"/>
        <v>54.014150000000001</v>
      </c>
      <c r="S332" s="28">
        <f t="shared" si="45"/>
        <v>491.99999999999199</v>
      </c>
      <c r="T332" s="40">
        <f t="shared" si="42"/>
        <v>12426</v>
      </c>
      <c r="U332" s="40">
        <f t="shared" si="42"/>
        <v>21293</v>
      </c>
      <c r="V332" s="40">
        <f t="shared" si="42"/>
        <v>65241</v>
      </c>
      <c r="W332" s="40">
        <f t="shared" si="42"/>
        <v>107402.84738000001</v>
      </c>
      <c r="X332" s="40">
        <f t="shared" si="43"/>
        <v>85326.982350000006</v>
      </c>
      <c r="Y332" s="40">
        <f t="shared" si="44"/>
        <v>-9130.9254468969757</v>
      </c>
      <c r="Z332" s="40">
        <f>(AC332-J332*carot!$B$2-spettri!K332*carot!$C$2-spettri!L332*carot!$D$2)</f>
        <v>-342070.36445248756</v>
      </c>
      <c r="AA332" s="40">
        <f>spettri!H332*chl!$B$2+spettri!I332*chl!$C$2+spettri!J332*carot!$B$2+spettri!K332*carot!$C$2+spettri!L332*carot!$D$2+M332*carot!$E$2+N332*carot!$F$2+spettri!AE332*chl!$D$2</f>
        <v>407803.84132464003</v>
      </c>
      <c r="AB332" s="40">
        <v>0.16976356135000001</v>
      </c>
      <c r="AC332" s="88">
        <f>(G332-spettri!H332*chl!$B$2-spettri!I332*chl!$C$2-spettri!AE332*chl!$D$2)</f>
        <v>-43621.293149814082</v>
      </c>
      <c r="AE332" s="125">
        <v>1005.53404</v>
      </c>
      <c r="AF332">
        <f t="shared" si="46"/>
        <v>58.564190000000004</v>
      </c>
    </row>
    <row r="333" spans="1:32" x14ac:dyDescent="0.25">
      <c r="A333">
        <v>3.6043362778999999E-2</v>
      </c>
      <c r="C333" s="85"/>
      <c r="D333" s="51">
        <v>383.10000000000798</v>
      </c>
      <c r="E333" s="85">
        <v>0.215713759959</v>
      </c>
      <c r="F333" s="40">
        <v>482.39999999999202</v>
      </c>
      <c r="G333" s="40">
        <v>36043.362778999995</v>
      </c>
      <c r="H333" s="86">
        <v>14792.384618582129</v>
      </c>
      <c r="I333" s="87">
        <v>23060.51079</v>
      </c>
      <c r="J333" s="26">
        <v>40117</v>
      </c>
      <c r="K333" s="27">
        <v>79482</v>
      </c>
      <c r="L333" s="28">
        <v>121710</v>
      </c>
      <c r="M333" s="29">
        <v>127408.55619</v>
      </c>
      <c r="N333" s="30">
        <v>116705.87345</v>
      </c>
      <c r="O333" s="86">
        <f t="shared" si="41"/>
        <v>747.59999999997694</v>
      </c>
      <c r="P333" s="51">
        <f t="shared" si="41"/>
        <v>703.52022899999997</v>
      </c>
      <c r="Q333" s="51">
        <f t="shared" si="41"/>
        <v>234.0371731293927</v>
      </c>
      <c r="R333" s="51">
        <f t="shared" si="41"/>
        <v>45.267850000000003</v>
      </c>
      <c r="S333" s="28">
        <f t="shared" si="45"/>
        <v>492.39999999999202</v>
      </c>
      <c r="T333" s="40">
        <f t="shared" si="42"/>
        <v>11911</v>
      </c>
      <c r="U333" s="40">
        <f t="shared" si="42"/>
        <v>20155</v>
      </c>
      <c r="V333" s="40">
        <f t="shared" si="42"/>
        <v>62768</v>
      </c>
      <c r="W333" s="40">
        <f t="shared" si="42"/>
        <v>105680.46098</v>
      </c>
      <c r="X333" s="40">
        <f t="shared" si="43"/>
        <v>83440.917520000003</v>
      </c>
      <c r="Y333" s="40">
        <f t="shared" si="44"/>
        <v>-8708.6335167982725</v>
      </c>
      <c r="Z333" s="40">
        <f>(AC333-J333*carot!$B$2-spettri!K333*carot!$C$2-spettri!L333*carot!$D$2)</f>
        <v>-333792.28169934306</v>
      </c>
      <c r="AA333" s="40">
        <f>spettri!H333*chl!$B$2+spettri!I333*chl!$C$2+spettri!J333*carot!$B$2+spettri!K333*carot!$C$2+spettri!L333*carot!$D$2+M333*carot!$E$2+N333*carot!$F$2+spettri!AE333*chl!$D$2</f>
        <v>398946.85572383692</v>
      </c>
      <c r="AB333" s="40">
        <v>0.16975323110000001</v>
      </c>
      <c r="AC333" s="88">
        <f>(G333-spettri!H333*chl!$B$2-spettri!I333*chl!$C$2-spettri!AE333*chl!$D$2)</f>
        <v>-40890.53225202817</v>
      </c>
      <c r="AE333" s="125">
        <v>1016.2863599999999</v>
      </c>
      <c r="AF333">
        <f t="shared" si="46"/>
        <v>47.017609999999998</v>
      </c>
    </row>
    <row r="334" spans="1:32" x14ac:dyDescent="0.25">
      <c r="A334">
        <v>3.5365650519000001E-2</v>
      </c>
      <c r="C334" s="85"/>
      <c r="D334" s="51">
        <v>383.20000000000698</v>
      </c>
      <c r="E334" s="85">
        <v>0.21609381405899999</v>
      </c>
      <c r="F334" s="40">
        <v>482.799999999992</v>
      </c>
      <c r="G334" s="40">
        <v>35365.650519000003</v>
      </c>
      <c r="H334" s="86">
        <v>14579.58750299327</v>
      </c>
      <c r="I334" s="87">
        <v>21964.34132</v>
      </c>
      <c r="J334" s="26">
        <v>38060</v>
      </c>
      <c r="K334" s="27">
        <v>75675</v>
      </c>
      <c r="L334" s="28">
        <v>120030</v>
      </c>
      <c r="M334" s="29">
        <v>127391.52309</v>
      </c>
      <c r="N334" s="30">
        <v>116198.48101</v>
      </c>
      <c r="O334" s="86">
        <f t="shared" si="41"/>
        <v>747.99999999997704</v>
      </c>
      <c r="P334" s="51">
        <f t="shared" si="41"/>
        <v>422.91919820000004</v>
      </c>
      <c r="Q334" s="51">
        <f t="shared" si="41"/>
        <v>199.58076609951141</v>
      </c>
      <c r="R334" s="51">
        <f t="shared" si="41"/>
        <v>34.657400000000003</v>
      </c>
      <c r="S334" s="28">
        <f t="shared" si="45"/>
        <v>492.799999999992</v>
      </c>
      <c r="T334" s="40">
        <f t="shared" si="42"/>
        <v>11426</v>
      </c>
      <c r="U334" s="40">
        <f t="shared" si="42"/>
        <v>19078</v>
      </c>
      <c r="V334" s="40">
        <f t="shared" si="42"/>
        <v>60328</v>
      </c>
      <c r="W334" s="40">
        <f t="shared" si="42"/>
        <v>103894.03015000001</v>
      </c>
      <c r="X334" s="40">
        <f t="shared" si="43"/>
        <v>81467.724700000006</v>
      </c>
      <c r="Y334" s="40">
        <f t="shared" si="44"/>
        <v>-8536.3111006438758</v>
      </c>
      <c r="Z334" s="40">
        <f>(AC334-J334*carot!$B$2-spettri!K334*carot!$C$2-spettri!L334*carot!$D$2)</f>
        <v>-325804.35155196534</v>
      </c>
      <c r="AA334" s="40">
        <f>spettri!H334*chl!$B$2+spettri!I334*chl!$C$2+spettri!J334*carot!$B$2+spettri!K334*carot!$C$2+spettri!L334*carot!$D$2+M334*carot!$E$2+N334*carot!$F$2+spettri!AE334*chl!$D$2</f>
        <v>390277.32147287281</v>
      </c>
      <c r="AB334" s="40">
        <v>0.16974290084999999</v>
      </c>
      <c r="AC334" s="88">
        <f>(G334-spettri!H334*chl!$B$2-spettri!I334*chl!$C$2-spettri!AE334*chl!$D$2)</f>
        <v>-38437.860014344791</v>
      </c>
      <c r="AE334" s="125">
        <v>1030.68679</v>
      </c>
      <c r="AF334">
        <f t="shared" si="46"/>
        <v>36.079720000000002</v>
      </c>
    </row>
    <row r="335" spans="1:32" x14ac:dyDescent="0.25">
      <c r="A335">
        <v>3.4804245549000003E-2</v>
      </c>
      <c r="C335" s="85"/>
      <c r="D335" s="51">
        <v>383.30000000000803</v>
      </c>
      <c r="E335" s="85">
        <v>0.21636583103400001</v>
      </c>
      <c r="F335" s="40">
        <v>483.19999999999197</v>
      </c>
      <c r="G335" s="40">
        <v>34804.245548999999</v>
      </c>
      <c r="H335" s="86">
        <v>14385.069522360031</v>
      </c>
      <c r="I335" s="87">
        <v>20918.06727</v>
      </c>
      <c r="J335" s="26">
        <v>36051</v>
      </c>
      <c r="K335" s="27">
        <v>71982</v>
      </c>
      <c r="L335" s="28">
        <v>118240</v>
      </c>
      <c r="M335" s="29">
        <v>127313.17086</v>
      </c>
      <c r="N335" s="30">
        <v>115609.08575</v>
      </c>
      <c r="O335" s="86">
        <f t="shared" si="41"/>
        <v>748.39999999997701</v>
      </c>
      <c r="P335" s="51">
        <f t="shared" si="41"/>
        <v>234.1900545</v>
      </c>
      <c r="Q335" s="51">
        <f t="shared" si="41"/>
        <v>154.42955004454745</v>
      </c>
      <c r="R335" s="51">
        <f t="shared" si="41"/>
        <v>31.896260000000002</v>
      </c>
      <c r="S335" s="28">
        <f t="shared" si="45"/>
        <v>493.19999999999197</v>
      </c>
      <c r="T335" s="40">
        <f t="shared" si="42"/>
        <v>10980</v>
      </c>
      <c r="U335" s="40">
        <f t="shared" si="42"/>
        <v>18054</v>
      </c>
      <c r="V335" s="40">
        <f t="shared" si="42"/>
        <v>57920</v>
      </c>
      <c r="W335" s="40">
        <f t="shared" si="42"/>
        <v>102055.13739</v>
      </c>
      <c r="X335" s="40">
        <f t="shared" si="43"/>
        <v>79458.655639999997</v>
      </c>
      <c r="Y335" s="40">
        <f t="shared" si="44"/>
        <v>-7941.8588468301132</v>
      </c>
      <c r="Z335" s="40">
        <f>(AC335-J335*carot!$B$2-spettri!K335*carot!$C$2-spettri!L335*carot!$D$2)</f>
        <v>-317685.25538648048</v>
      </c>
      <c r="AA335" s="40">
        <f>spettri!H335*chl!$B$2+spettri!I335*chl!$C$2+spettri!J335*carot!$B$2+spettri!K335*carot!$C$2+spettri!L335*carot!$D$2+M335*carot!$E$2+N335*carot!$F$2+spettri!AE335*chl!$D$2</f>
        <v>381578.91786374489</v>
      </c>
      <c r="AB335" s="40">
        <v>0.16973257059999999</v>
      </c>
      <c r="AC335" s="88">
        <f>(G335-spettri!H335*chl!$B$2-spettri!I335*chl!$C$2-spettri!AE335*chl!$D$2)</f>
        <v>-36034.610949486996</v>
      </c>
      <c r="AE335" s="125">
        <v>1047.19928</v>
      </c>
      <c r="AF335">
        <f t="shared" si="46"/>
        <v>33.350549999999998</v>
      </c>
    </row>
    <row r="336" spans="1:32" x14ac:dyDescent="0.25">
      <c r="A336">
        <v>3.4442650238999999E-2</v>
      </c>
      <c r="C336" s="85"/>
      <c r="D336" s="51">
        <v>383.40000000000799</v>
      </c>
      <c r="E336" s="85">
        <v>0.21663784800899999</v>
      </c>
      <c r="F336" s="40">
        <v>483.59999999999201</v>
      </c>
      <c r="G336" s="40">
        <v>34442.650238999995</v>
      </c>
      <c r="H336" s="86">
        <v>14205.672846752208</v>
      </c>
      <c r="I336" s="87">
        <v>19925.218980000001</v>
      </c>
      <c r="J336" s="26">
        <v>34211</v>
      </c>
      <c r="K336" s="27">
        <v>68410</v>
      </c>
      <c r="L336" s="28">
        <v>116300</v>
      </c>
      <c r="M336" s="29">
        <v>127193.93921</v>
      </c>
      <c r="N336" s="30">
        <v>115037.62861</v>
      </c>
      <c r="O336" s="86">
        <f t="shared" si="41"/>
        <v>748.79999999997699</v>
      </c>
      <c r="P336" s="51">
        <f t="shared" si="41"/>
        <v>300.26186150000007</v>
      </c>
      <c r="Q336" s="51">
        <f t="shared" si="41"/>
        <v>122.92725699308629</v>
      </c>
      <c r="R336" s="51">
        <f t="shared" si="41"/>
        <v>31.896260000000002</v>
      </c>
      <c r="S336" s="28">
        <f t="shared" si="45"/>
        <v>493.59999999999201</v>
      </c>
      <c r="T336" s="40">
        <f t="shared" si="42"/>
        <v>10500</v>
      </c>
      <c r="U336" s="40">
        <f t="shared" si="42"/>
        <v>17111</v>
      </c>
      <c r="V336" s="40">
        <f t="shared" si="42"/>
        <v>55563</v>
      </c>
      <c r="W336" s="40">
        <f t="shared" si="42"/>
        <v>100191.71698</v>
      </c>
      <c r="X336" s="40">
        <f t="shared" si="43"/>
        <v>77464.962109999993</v>
      </c>
      <c r="Y336" s="40">
        <f t="shared" si="44"/>
        <v>-7601.3955764018028</v>
      </c>
      <c r="Z336" s="40">
        <f>(AC336-J336*carot!$B$2-spettri!K336*carot!$C$2-spettri!L336*carot!$D$2)</f>
        <v>-309381.36727062427</v>
      </c>
      <c r="AA336" s="40">
        <f>spettri!H336*chl!$B$2+spettri!I336*chl!$C$2+spettri!J336*carot!$B$2+spettri!K336*carot!$C$2+spettri!L336*carot!$D$2+M336*carot!$E$2+N336*carot!$F$2+spettri!AE336*chl!$D$2</f>
        <v>372886.19154420798</v>
      </c>
      <c r="AB336" s="40">
        <v>0.16965144124999998</v>
      </c>
      <c r="AC336" s="88">
        <f>(G336-spettri!H336*chl!$B$2-spettri!I336*chl!$C$2-spettri!AE336*chl!$D$2)</f>
        <v>-33593.241919123531</v>
      </c>
      <c r="AE336" s="125">
        <v>1064.0957900000001</v>
      </c>
      <c r="AF336">
        <f t="shared" si="46"/>
        <v>33.350549999999998</v>
      </c>
    </row>
    <row r="337" spans="1:32" x14ac:dyDescent="0.25">
      <c r="A337">
        <v>3.3851826649000001E-2</v>
      </c>
      <c r="C337" s="85"/>
      <c r="D337" s="51">
        <v>383.50000000000801</v>
      </c>
      <c r="E337" s="85">
        <v>0.216909864984</v>
      </c>
      <c r="F337" s="40">
        <v>483.99999999999199</v>
      </c>
      <c r="G337" s="40">
        <v>33851.826649000002</v>
      </c>
      <c r="H337" s="86">
        <v>14019.012311412152</v>
      </c>
      <c r="I337" s="87">
        <v>18985.678759999999</v>
      </c>
      <c r="J337" s="26">
        <v>32441</v>
      </c>
      <c r="K337" s="27">
        <v>64922</v>
      </c>
      <c r="L337" s="28">
        <v>114370</v>
      </c>
      <c r="M337" s="29">
        <v>126952.75061</v>
      </c>
      <c r="N337" s="30">
        <v>114350.855</v>
      </c>
      <c r="O337" s="86">
        <f t="shared" si="41"/>
        <v>749.19999999997697</v>
      </c>
      <c r="P337" s="51">
        <f t="shared" si="41"/>
        <v>257.18056720000004</v>
      </c>
      <c r="Q337" s="51">
        <f t="shared" si="41"/>
        <v>77.477165227863821</v>
      </c>
      <c r="R337" s="51">
        <f t="shared" ref="R337:R400" si="47">I1000</f>
        <v>31.896260000000002</v>
      </c>
      <c r="S337" s="28">
        <f t="shared" si="45"/>
        <v>493.99999999999199</v>
      </c>
      <c r="T337" s="40">
        <f t="shared" si="42"/>
        <v>10116</v>
      </c>
      <c r="U337" s="40">
        <f t="shared" si="42"/>
        <v>16243</v>
      </c>
      <c r="V337" s="40">
        <f t="shared" si="42"/>
        <v>53308</v>
      </c>
      <c r="W337" s="40">
        <f t="shared" si="42"/>
        <v>98311.944799999997</v>
      </c>
      <c r="X337" s="40">
        <f t="shared" si="43"/>
        <v>75478.956340000004</v>
      </c>
      <c r="Y337" s="40">
        <f t="shared" si="44"/>
        <v>-7562.2342439940276</v>
      </c>
      <c r="Z337" s="40">
        <f>(AC337-J337*carot!$B$2-spettri!K337*carot!$C$2-spettri!L337*carot!$D$2)</f>
        <v>-301554.48470028129</v>
      </c>
      <c r="AA337" s="40">
        <f>spettri!H337*chl!$B$2+spettri!I337*chl!$C$2+spettri!J337*carot!$B$2+spettri!K337*carot!$C$2+spettri!L337*carot!$D$2+M337*carot!$E$2+N337*carot!$F$2+spettri!AE337*chl!$D$2</f>
        <v>364413.37690061581</v>
      </c>
      <c r="AB337" s="40">
        <v>0.16957031189999999</v>
      </c>
      <c r="AC337" s="88">
        <f>(G337-spettri!H337*chl!$B$2-spettri!I337*chl!$C$2-spettri!AE337*chl!$D$2)</f>
        <v>-31539.216716644183</v>
      </c>
      <c r="AE337" s="125">
        <v>1080.9922899999999</v>
      </c>
      <c r="AF337">
        <f t="shared" si="46"/>
        <v>33.350549999999998</v>
      </c>
    </row>
    <row r="338" spans="1:32" x14ac:dyDescent="0.25">
      <c r="A338">
        <v>3.3301601269000003E-2</v>
      </c>
      <c r="C338" s="85"/>
      <c r="D338" s="51">
        <v>383.60000000000798</v>
      </c>
      <c r="E338" s="85">
        <v>0.21718188195900001</v>
      </c>
      <c r="F338" s="40">
        <v>484.39999999999202</v>
      </c>
      <c r="G338" s="40">
        <v>33301.601269000006</v>
      </c>
      <c r="H338" s="86">
        <v>13829.098480662487</v>
      </c>
      <c r="I338" s="87">
        <v>18098.858250000001</v>
      </c>
      <c r="J338" s="26">
        <v>30794</v>
      </c>
      <c r="K338" s="27">
        <v>61628</v>
      </c>
      <c r="L338" s="28">
        <v>112280</v>
      </c>
      <c r="M338" s="29">
        <v>126699.9795</v>
      </c>
      <c r="N338" s="30">
        <v>113553.89010999999</v>
      </c>
      <c r="O338" s="86">
        <f t="shared" ref="O338:R401" si="48">F1001</f>
        <v>749.59999999997694</v>
      </c>
      <c r="P338" s="51">
        <f t="shared" si="48"/>
        <v>0</v>
      </c>
      <c r="Q338" s="51">
        <f t="shared" si="48"/>
        <v>47.790017887208265</v>
      </c>
      <c r="R338" s="51">
        <f t="shared" si="47"/>
        <v>31.896260000000002</v>
      </c>
      <c r="S338" s="28">
        <f t="shared" si="45"/>
        <v>494.39999999999202</v>
      </c>
      <c r="T338" s="40">
        <f t="shared" si="42"/>
        <v>9675.2000000000007</v>
      </c>
      <c r="U338" s="40">
        <f t="shared" si="42"/>
        <v>15408</v>
      </c>
      <c r="V338" s="40">
        <f t="shared" si="42"/>
        <v>51102</v>
      </c>
      <c r="W338" s="40">
        <f t="shared" si="42"/>
        <v>96418.546140000006</v>
      </c>
      <c r="X338" s="40">
        <f t="shared" si="43"/>
        <v>73457.074349999995</v>
      </c>
      <c r="Y338" s="40">
        <f t="shared" si="44"/>
        <v>-7124.8415992962946</v>
      </c>
      <c r="Z338" s="40">
        <f>(AC338-J338*carot!$B$2-spettri!K338*carot!$C$2-spettri!L338*carot!$D$2)</f>
        <v>-293627.67437183147</v>
      </c>
      <c r="AA338" s="40">
        <f>spettri!H338*chl!$B$2+spettri!I338*chl!$C$2+spettri!J338*carot!$B$2+spettri!K338*carot!$C$2+spettri!L338*carot!$D$2+M338*carot!$E$2+N338*carot!$F$2+spettri!AE338*chl!$D$2</f>
        <v>355878.58625482098</v>
      </c>
      <c r="AB338" s="40">
        <v>0.16948918255000001</v>
      </c>
      <c r="AC338" s="88">
        <f>(G338-spettri!H338*chl!$B$2-spettri!I338*chl!$C$2-spettri!AE338*chl!$D$2)</f>
        <v>-29596.126506992088</v>
      </c>
      <c r="AE338" s="125">
        <v>1097.31278</v>
      </c>
      <c r="AF338">
        <f t="shared" si="46"/>
        <v>33.350549999999998</v>
      </c>
    </row>
    <row r="339" spans="1:32" x14ac:dyDescent="0.25">
      <c r="A339">
        <v>3.2676408158999998E-2</v>
      </c>
      <c r="C339" s="85"/>
      <c r="D339" s="51">
        <v>383.700000000008</v>
      </c>
      <c r="E339" s="85">
        <v>0.21751900583400002</v>
      </c>
      <c r="F339" s="40">
        <v>484.799999999992</v>
      </c>
      <c r="G339" s="40">
        <v>32676.408158999999</v>
      </c>
      <c r="H339" s="86">
        <v>13648.591547460643</v>
      </c>
      <c r="I339" s="87">
        <v>17258.049790000001</v>
      </c>
      <c r="J339" s="26">
        <v>29222</v>
      </c>
      <c r="K339" s="27">
        <v>58398</v>
      </c>
      <c r="L339" s="28">
        <v>110100</v>
      </c>
      <c r="M339" s="29">
        <v>126359.31763999999</v>
      </c>
      <c r="N339" s="30">
        <v>112697.98569</v>
      </c>
      <c r="O339" s="86">
        <f t="shared" si="48"/>
        <v>749.99999999997704</v>
      </c>
      <c r="P339" s="51">
        <f t="shared" si="48"/>
        <v>67.202083300000027</v>
      </c>
      <c r="Q339" s="51">
        <f t="shared" si="48"/>
        <v>0</v>
      </c>
      <c r="R339" s="51">
        <f t="shared" si="47"/>
        <v>0</v>
      </c>
      <c r="S339" s="28">
        <f t="shared" si="45"/>
        <v>494.799999999992</v>
      </c>
      <c r="T339" s="40">
        <f t="shared" si="42"/>
        <v>9316.6</v>
      </c>
      <c r="U339" s="40">
        <f t="shared" si="42"/>
        <v>14643</v>
      </c>
      <c r="V339" s="40">
        <f t="shared" si="42"/>
        <v>48933</v>
      </c>
      <c r="W339" s="40">
        <f t="shared" si="42"/>
        <v>94447.476580000002</v>
      </c>
      <c r="X339" s="40">
        <f t="shared" si="43"/>
        <v>71419.816819999993</v>
      </c>
      <c r="Y339" s="40">
        <f t="shared" si="44"/>
        <v>-6832.8557186753696</v>
      </c>
      <c r="Z339" s="40">
        <f>(AC339-J339*carot!$B$2-spettri!K339*carot!$C$2-spettri!L339*carot!$D$2)</f>
        <v>-285792.21169136727</v>
      </c>
      <c r="AA339" s="40">
        <f>spettri!H339*chl!$B$2+spettri!I339*chl!$C$2+spettri!J339*carot!$B$2+spettri!K339*carot!$C$2+spettri!L339*carot!$D$2+M339*carot!$E$2+N339*carot!$F$2+spettri!AE339*chl!$D$2</f>
        <v>347340.09362461616</v>
      </c>
      <c r="AB339" s="40">
        <v>0.16940805319999999</v>
      </c>
      <c r="AC339" s="88">
        <f>(G339-spettri!H339*chl!$B$2-spettri!I339*chl!$C$2-spettri!AE339*chl!$D$2)</f>
        <v>-27858.029327605436</v>
      </c>
      <c r="AE339" s="125">
        <v>1112.8652500000001</v>
      </c>
      <c r="AF339">
        <f t="shared" si="46"/>
        <v>0</v>
      </c>
    </row>
    <row r="340" spans="1:32" x14ac:dyDescent="0.25">
      <c r="A340">
        <v>3.2322747719000004E-2</v>
      </c>
      <c r="C340" s="85"/>
      <c r="D340" s="51">
        <v>383.80000000000803</v>
      </c>
      <c r="E340" s="85">
        <v>0.21785612970900001</v>
      </c>
      <c r="F340" s="40">
        <v>485.19999999999197</v>
      </c>
      <c r="G340" s="40">
        <v>32322.747719000003</v>
      </c>
      <c r="H340" s="86">
        <v>13482.965867942214</v>
      </c>
      <c r="I340" s="87">
        <v>16459.25232</v>
      </c>
      <c r="J340" s="26">
        <v>27729</v>
      </c>
      <c r="K340" s="27">
        <v>55296</v>
      </c>
      <c r="L340" s="28">
        <v>107950</v>
      </c>
      <c r="M340" s="29">
        <v>125945.75413</v>
      </c>
      <c r="N340" s="30">
        <v>111744.70292</v>
      </c>
      <c r="O340" s="86">
        <f t="shared" si="48"/>
        <v>750.39999999997701</v>
      </c>
      <c r="P340" s="51">
        <f t="shared" si="48"/>
        <v>0</v>
      </c>
      <c r="Q340" s="51">
        <f t="shared" si="48"/>
        <v>0</v>
      </c>
      <c r="R340" s="51">
        <f t="shared" si="47"/>
        <v>0</v>
      </c>
      <c r="S340" s="28">
        <f t="shared" si="45"/>
        <v>495.19999999999197</v>
      </c>
      <c r="T340" s="40">
        <f t="shared" si="42"/>
        <v>9014.7999999999993</v>
      </c>
      <c r="U340" s="40">
        <f t="shared" si="42"/>
        <v>13936</v>
      </c>
      <c r="V340" s="40">
        <f t="shared" si="42"/>
        <v>46855</v>
      </c>
      <c r="W340" s="40">
        <f t="shared" si="42"/>
        <v>92442.340830000001</v>
      </c>
      <c r="X340" s="40">
        <f t="shared" si="43"/>
        <v>69382.559290000005</v>
      </c>
      <c r="Y340" s="40">
        <f t="shared" si="44"/>
        <v>-6556.9739825308588</v>
      </c>
      <c r="Z340" s="40">
        <f>(AC340-J340*carot!$B$2-spettri!K340*carot!$C$2-spettri!L340*carot!$D$2)</f>
        <v>-277948.77948025358</v>
      </c>
      <c r="AA340" s="40">
        <f>spettri!H340*chl!$B$2+spettri!I340*chl!$C$2+spettri!J340*carot!$B$2+spettri!K340*carot!$C$2+spettri!L340*carot!$D$2+M340*carot!$E$2+N340*carot!$F$2+spettri!AE340*chl!$D$2</f>
        <v>339048.50704732473</v>
      </c>
      <c r="AB340" s="40">
        <v>0.16937298702499998</v>
      </c>
      <c r="AC340" s="88">
        <f>(G340-spettri!H340*chl!$B$2-spettri!I340*chl!$C$2-spettri!AE340*chl!$D$2)</f>
        <v>-25971.39456838413</v>
      </c>
      <c r="AE340" s="125">
        <v>1128.2257</v>
      </c>
      <c r="AF340">
        <f t="shared" si="46"/>
        <v>0</v>
      </c>
    </row>
    <row r="341" spans="1:32" x14ac:dyDescent="0.25">
      <c r="A341">
        <v>3.1855819839000002E-2</v>
      </c>
      <c r="C341" s="85"/>
      <c r="D341" s="51">
        <v>383.90000000000799</v>
      </c>
      <c r="E341" s="85">
        <v>0.21819325358399999</v>
      </c>
      <c r="F341" s="40">
        <v>485.59999999999201</v>
      </c>
      <c r="G341" s="40">
        <v>31855.819839000003</v>
      </c>
      <c r="H341" s="86">
        <v>13307.996576939151</v>
      </c>
      <c r="I341" s="87">
        <v>15698.34714</v>
      </c>
      <c r="J341" s="26">
        <v>26356</v>
      </c>
      <c r="K341" s="27">
        <v>52364</v>
      </c>
      <c r="L341" s="28">
        <v>105630</v>
      </c>
      <c r="M341" s="29">
        <v>125492.67385000001</v>
      </c>
      <c r="N341" s="30">
        <v>110737.6058</v>
      </c>
      <c r="O341" s="86">
        <f t="shared" si="48"/>
        <v>750.79999999997699</v>
      </c>
      <c r="P341" s="51">
        <f t="shared" si="48"/>
        <v>0</v>
      </c>
      <c r="Q341" s="51">
        <f t="shared" si="48"/>
        <v>0</v>
      </c>
      <c r="R341" s="51">
        <f t="shared" si="47"/>
        <v>0</v>
      </c>
      <c r="S341" s="28">
        <f t="shared" si="45"/>
        <v>495.59999999999201</v>
      </c>
      <c r="T341" s="40">
        <f t="shared" si="42"/>
        <v>8644</v>
      </c>
      <c r="U341" s="40">
        <f t="shared" si="42"/>
        <v>13242</v>
      </c>
      <c r="V341" s="40">
        <f t="shared" si="42"/>
        <v>44808</v>
      </c>
      <c r="W341" s="40">
        <f t="shared" si="42"/>
        <v>90400.413589999996</v>
      </c>
      <c r="X341" s="40">
        <f t="shared" si="43"/>
        <v>67396.553520000001</v>
      </c>
      <c r="Y341" s="40">
        <f t="shared" si="44"/>
        <v>-6254.999694080956</v>
      </c>
      <c r="Z341" s="40">
        <f>(AC341-J341*carot!$B$2-spettri!K341*carot!$C$2-spettri!L341*carot!$D$2)</f>
        <v>-270086.43638551485</v>
      </c>
      <c r="AA341" s="40">
        <f>spettri!H341*chl!$B$2+spettri!I341*chl!$C$2+spettri!J341*carot!$B$2+spettri!K341*carot!$C$2+spettri!L341*carot!$D$2+M341*carot!$E$2+N341*carot!$F$2+spettri!AE341*chl!$D$2</f>
        <v>330615.71307431435</v>
      </c>
      <c r="AB341" s="40">
        <v>0.16933792084999999</v>
      </c>
      <c r="AC341" s="88">
        <f>(G341-spettri!H341*chl!$B$2-spettri!I341*chl!$C$2-spettri!AE341*chl!$D$2)</f>
        <v>-24300.743930272147</v>
      </c>
      <c r="AE341" s="125">
        <v>1142.4341300000001</v>
      </c>
      <c r="AF341">
        <f t="shared" si="46"/>
        <v>0</v>
      </c>
    </row>
    <row r="342" spans="1:32" x14ac:dyDescent="0.25">
      <c r="A342">
        <v>3.1291803429000002E-2</v>
      </c>
      <c r="C342" s="85"/>
      <c r="D342" s="51">
        <v>384.00000000000801</v>
      </c>
      <c r="E342" s="85">
        <v>0.218530377459</v>
      </c>
      <c r="F342" s="40">
        <v>485.99999999999199</v>
      </c>
      <c r="G342" s="40">
        <v>31291.803429000003</v>
      </c>
      <c r="H342" s="86">
        <v>13130.906065977053</v>
      </c>
      <c r="I342" s="87">
        <v>14972.74532</v>
      </c>
      <c r="J342" s="26">
        <v>25053</v>
      </c>
      <c r="K342" s="27">
        <v>49551</v>
      </c>
      <c r="L342" s="28">
        <v>103300</v>
      </c>
      <c r="M342" s="29">
        <v>124910.14204999999</v>
      </c>
      <c r="N342" s="30">
        <v>109651.06845999999</v>
      </c>
      <c r="O342" s="86">
        <f t="shared" si="48"/>
        <v>751.19999999997697</v>
      </c>
      <c r="P342" s="51">
        <f t="shared" si="48"/>
        <v>0</v>
      </c>
      <c r="Q342" s="51">
        <f t="shared" si="48"/>
        <v>0</v>
      </c>
      <c r="R342" s="51">
        <f t="shared" si="47"/>
        <v>0</v>
      </c>
      <c r="S342" s="28">
        <f t="shared" si="45"/>
        <v>495.99999999999199</v>
      </c>
      <c r="T342" s="40">
        <f t="shared" si="42"/>
        <v>8303.9</v>
      </c>
      <c r="U342" s="40">
        <f t="shared" si="42"/>
        <v>12622</v>
      </c>
      <c r="V342" s="40">
        <f t="shared" si="42"/>
        <v>42871</v>
      </c>
      <c r="W342" s="40">
        <f t="shared" si="42"/>
        <v>88363.25563</v>
      </c>
      <c r="X342" s="40">
        <f t="shared" si="43"/>
        <v>65382.35929</v>
      </c>
      <c r="Y342" s="40">
        <f t="shared" si="44"/>
        <v>-5934.7863246518336</v>
      </c>
      <c r="Z342" s="40">
        <f>(AC342-J342*carot!$B$2-spettri!K342*carot!$C$2-spettri!L342*carot!$D$2)</f>
        <v>-262476.10485618154</v>
      </c>
      <c r="AA342" s="40">
        <f>spettri!H342*chl!$B$2+spettri!I342*chl!$C$2+spettri!J342*carot!$B$2+spettri!K342*carot!$C$2+spettri!L342*carot!$D$2+M342*carot!$E$2+N342*carot!$F$2+spettri!AE342*chl!$D$2</f>
        <v>322308.26413459191</v>
      </c>
      <c r="AB342" s="40">
        <v>0.169302854675</v>
      </c>
      <c r="AC342" s="88">
        <f>(G342-spettri!H342*chl!$B$2-spettri!I342*chl!$C$2-spettri!AE342*chl!$D$2)</f>
        <v>-22833.506492999313</v>
      </c>
      <c r="AE342" s="125">
        <v>1156.83455</v>
      </c>
      <c r="AF342">
        <f t="shared" si="46"/>
        <v>0</v>
      </c>
    </row>
    <row r="343" spans="1:32" x14ac:dyDescent="0.25">
      <c r="A343">
        <v>3.0910728589E-2</v>
      </c>
      <c r="C343" s="85"/>
      <c r="D343" s="51">
        <v>384.10000000000798</v>
      </c>
      <c r="E343" s="85">
        <v>0.21883343355900001</v>
      </c>
      <c r="F343" s="40">
        <v>486.39999999999202</v>
      </c>
      <c r="G343" s="40">
        <v>30910.728588999998</v>
      </c>
      <c r="H343" s="86">
        <v>12968.310538541271</v>
      </c>
      <c r="I343" s="87">
        <v>14282.329180000001</v>
      </c>
      <c r="J343" s="26">
        <v>23849</v>
      </c>
      <c r="K343" s="27">
        <v>46857</v>
      </c>
      <c r="L343" s="28">
        <v>100890</v>
      </c>
      <c r="M343" s="29">
        <v>124281.28025</v>
      </c>
      <c r="N343" s="30">
        <v>108474.84053</v>
      </c>
      <c r="O343" s="86">
        <f t="shared" si="48"/>
        <v>751.59999999997694</v>
      </c>
      <c r="P343" s="51">
        <f t="shared" si="48"/>
        <v>0</v>
      </c>
      <c r="Q343" s="51">
        <f t="shared" si="48"/>
        <v>0</v>
      </c>
      <c r="R343" s="51">
        <f t="shared" si="47"/>
        <v>0</v>
      </c>
      <c r="S343" s="28">
        <f t="shared" si="45"/>
        <v>496.39999999999202</v>
      </c>
      <c r="T343" s="40">
        <f t="shared" si="42"/>
        <v>8037.9</v>
      </c>
      <c r="U343" s="40">
        <f t="shared" si="42"/>
        <v>12036</v>
      </c>
      <c r="V343" s="40">
        <f t="shared" si="42"/>
        <v>40961</v>
      </c>
      <c r="W343" s="40">
        <f t="shared" si="42"/>
        <v>86270.910440000007</v>
      </c>
      <c r="X343" s="40">
        <f t="shared" si="43"/>
        <v>63368.165059999999</v>
      </c>
      <c r="Y343" s="40">
        <f t="shared" si="44"/>
        <v>-5781.1494086992934</v>
      </c>
      <c r="Z343" s="40">
        <f>(AC343-J343*carot!$B$2-spettri!K343*carot!$C$2-spettri!L343*carot!$D$2)</f>
        <v>-254710.26669044027</v>
      </c>
      <c r="AA343" s="40">
        <f>spettri!H343*chl!$B$2+spettri!I343*chl!$C$2+spettri!J343*carot!$B$2+spettri!K343*carot!$C$2+spettri!L343*carot!$D$2+M343*carot!$E$2+N343*carot!$F$2+spettri!AE343*chl!$D$2</f>
        <v>314017.66432121809</v>
      </c>
      <c r="AB343" s="40">
        <v>0.16926778849999999</v>
      </c>
      <c r="AC343" s="88">
        <f>(G343-spettri!H343*chl!$B$2-spettri!I343*chl!$C$2-spettri!AE343*chl!$D$2)</f>
        <v>-21279.628572516587</v>
      </c>
      <c r="AE343" s="125">
        <v>1170.27495</v>
      </c>
      <c r="AF343">
        <f t="shared" si="46"/>
        <v>0</v>
      </c>
    </row>
    <row r="344" spans="1:32" x14ac:dyDescent="0.25">
      <c r="A344">
        <v>3.0316712419E-2</v>
      </c>
      <c r="C344" s="85"/>
      <c r="D344" s="51">
        <v>384.200000000008</v>
      </c>
      <c r="E344" s="85">
        <v>0.21913648965900001</v>
      </c>
      <c r="F344" s="40">
        <v>486.799999999992</v>
      </c>
      <c r="G344" s="40">
        <v>30316.712418999999</v>
      </c>
      <c r="H344" s="86">
        <v>12800.721046898829</v>
      </c>
      <c r="I344" s="87">
        <v>13629.33462</v>
      </c>
      <c r="J344" s="26">
        <v>22613</v>
      </c>
      <c r="K344" s="27">
        <v>44283</v>
      </c>
      <c r="L344" s="28">
        <v>98417</v>
      </c>
      <c r="M344" s="29">
        <v>123578.83547999999</v>
      </c>
      <c r="N344" s="30">
        <v>107175.60837</v>
      </c>
      <c r="O344" s="86">
        <f t="shared" si="48"/>
        <v>751.99999999997704</v>
      </c>
      <c r="P344" s="51">
        <f t="shared" si="48"/>
        <v>0</v>
      </c>
      <c r="Q344" s="51">
        <f t="shared" si="48"/>
        <v>0</v>
      </c>
      <c r="R344" s="51">
        <f t="shared" si="47"/>
        <v>0</v>
      </c>
      <c r="S344" s="28">
        <f t="shared" si="45"/>
        <v>496.799999999992</v>
      </c>
      <c r="T344" s="40">
        <f t="shared" si="42"/>
        <v>7735.3</v>
      </c>
      <c r="U344" s="40">
        <f t="shared" si="42"/>
        <v>11466</v>
      </c>
      <c r="V344" s="40">
        <f t="shared" si="42"/>
        <v>39112</v>
      </c>
      <c r="W344" s="40">
        <f t="shared" si="42"/>
        <v>84233.071150000003</v>
      </c>
      <c r="X344" s="40">
        <f t="shared" si="43"/>
        <v>61423.1607</v>
      </c>
      <c r="Y344" s="40">
        <f t="shared" si="44"/>
        <v>-5511.0971639658292</v>
      </c>
      <c r="Z344" s="40">
        <f>(AC344-J344*carot!$B$2-spettri!K344*carot!$C$2-spettri!L344*carot!$D$2)</f>
        <v>-247105.00117295596</v>
      </c>
      <c r="AA344" s="40">
        <f>spettri!H344*chl!$B$2+spettri!I344*chl!$C$2+spettri!J344*carot!$B$2+spettri!K344*carot!$C$2+spettri!L344*carot!$D$2+M344*carot!$E$2+N344*carot!$F$2+spettri!AE344*chl!$D$2</f>
        <v>305657.88306683442</v>
      </c>
      <c r="AB344" s="40">
        <v>0.16927319762499998</v>
      </c>
      <c r="AC344" s="88">
        <f>(G344-spettri!H344*chl!$B$2-spettri!I344*chl!$C$2-spettri!AE344*chl!$D$2)</f>
        <v>-20046.462221917831</v>
      </c>
      <c r="AE344" s="125">
        <v>1183.33134</v>
      </c>
      <c r="AF344">
        <f t="shared" si="46"/>
        <v>0</v>
      </c>
    </row>
    <row r="345" spans="1:32" x14ac:dyDescent="0.25">
      <c r="A345">
        <v>2.9791727749000001E-2</v>
      </c>
      <c r="C345" s="85"/>
      <c r="D345" s="51">
        <v>384.30000000000803</v>
      </c>
      <c r="E345" s="85">
        <v>0.21943954575900002</v>
      </c>
      <c r="F345" s="40">
        <v>487.19999999999197</v>
      </c>
      <c r="G345" s="40">
        <v>29791.727749000001</v>
      </c>
      <c r="H345" s="86">
        <v>12651.334567531096</v>
      </c>
      <c r="I345" s="87">
        <v>13010.23127</v>
      </c>
      <c r="J345" s="26">
        <v>21563</v>
      </c>
      <c r="K345" s="27">
        <v>41856</v>
      </c>
      <c r="L345" s="28">
        <v>95966</v>
      </c>
      <c r="M345" s="29">
        <v>122757.15905</v>
      </c>
      <c r="N345" s="30">
        <v>105881.50138</v>
      </c>
      <c r="O345" s="86">
        <f t="shared" si="48"/>
        <v>752.39999999997701</v>
      </c>
      <c r="P345" s="51">
        <f t="shared" si="48"/>
        <v>0</v>
      </c>
      <c r="Q345" s="51">
        <f t="shared" si="48"/>
        <v>0</v>
      </c>
      <c r="R345" s="51">
        <f t="shared" si="47"/>
        <v>0</v>
      </c>
      <c r="S345" s="28">
        <f t="shared" si="45"/>
        <v>497.19999999999197</v>
      </c>
      <c r="T345" s="40">
        <f t="shared" si="42"/>
        <v>7422.1</v>
      </c>
      <c r="U345" s="40">
        <f t="shared" si="42"/>
        <v>10933</v>
      </c>
      <c r="V345" s="40">
        <f t="shared" si="42"/>
        <v>37335</v>
      </c>
      <c r="W345" s="40">
        <f t="shared" si="42"/>
        <v>82170.022889999993</v>
      </c>
      <c r="X345" s="40">
        <f t="shared" si="43"/>
        <v>59475.59375</v>
      </c>
      <c r="Y345" s="40">
        <f t="shared" si="44"/>
        <v>-5419.6934795284051</v>
      </c>
      <c r="Z345" s="40">
        <f>(AC345-J345*carot!$B$2-spettri!K345*carot!$C$2-spettri!L345*carot!$D$2)</f>
        <v>-239758.86698911682</v>
      </c>
      <c r="AA345" s="40">
        <f>spettri!H345*chl!$B$2+spettri!I345*chl!$C$2+spettri!J345*carot!$B$2+spettri!K345*carot!$C$2+spettri!L345*carot!$D$2+M345*carot!$E$2+N345*carot!$F$2+spettri!AE345*chl!$D$2</f>
        <v>297599.02175013034</v>
      </c>
      <c r="AB345" s="40">
        <v>0.16927860675</v>
      </c>
      <c r="AC345" s="88">
        <f>(G345-spettri!H345*chl!$B$2-spettri!I345*chl!$C$2-spettri!AE345*chl!$D$2)</f>
        <v>-18844.788177260241</v>
      </c>
      <c r="AE345" s="125">
        <v>1196.3877299999999</v>
      </c>
      <c r="AF345">
        <f t="shared" si="46"/>
        <v>0</v>
      </c>
    </row>
    <row r="346" spans="1:32" x14ac:dyDescent="0.25">
      <c r="A346">
        <v>2.9453519819000001E-2</v>
      </c>
      <c r="C346" s="85"/>
      <c r="D346" s="51">
        <v>384.40000000000799</v>
      </c>
      <c r="E346" s="85">
        <v>0.21974260185900002</v>
      </c>
      <c r="F346" s="40">
        <v>487.59999999999201</v>
      </c>
      <c r="G346" s="40">
        <v>29453.519819000001</v>
      </c>
      <c r="H346" s="86">
        <v>12490.588014650828</v>
      </c>
      <c r="I346" s="87">
        <v>12424.66613</v>
      </c>
      <c r="J346" s="26">
        <v>20519</v>
      </c>
      <c r="K346" s="27">
        <v>39576</v>
      </c>
      <c r="L346" s="28">
        <v>93416</v>
      </c>
      <c r="M346" s="29">
        <v>121891.19659000001</v>
      </c>
      <c r="N346" s="30">
        <v>104425.95135</v>
      </c>
      <c r="O346" s="86">
        <f t="shared" si="48"/>
        <v>752.79999999997699</v>
      </c>
      <c r="P346" s="51">
        <f t="shared" si="48"/>
        <v>0</v>
      </c>
      <c r="Q346" s="51">
        <f t="shared" si="48"/>
        <v>0</v>
      </c>
      <c r="R346" s="51">
        <f t="shared" si="47"/>
        <v>0</v>
      </c>
      <c r="S346" s="28">
        <f t="shared" si="45"/>
        <v>497.59999999999201</v>
      </c>
      <c r="T346" s="40">
        <f t="shared" si="42"/>
        <v>7190.8</v>
      </c>
      <c r="U346" s="40">
        <f t="shared" si="42"/>
        <v>10450</v>
      </c>
      <c r="V346" s="40">
        <f t="shared" si="42"/>
        <v>35650</v>
      </c>
      <c r="W346" s="40">
        <f t="shared" si="42"/>
        <v>80135.590219999998</v>
      </c>
      <c r="X346" s="40">
        <f t="shared" si="43"/>
        <v>57476.775049999997</v>
      </c>
      <c r="Y346" s="40">
        <f t="shared" si="44"/>
        <v>-5181.1855246055384</v>
      </c>
      <c r="Z346" s="40">
        <f>(AC346-J346*carot!$B$2-spettri!K346*carot!$C$2-spettri!L346*carot!$D$2)</f>
        <v>-232142.10077121854</v>
      </c>
      <c r="AA346" s="40">
        <f>spettri!H346*chl!$B$2+spettri!I346*chl!$C$2+spettri!J346*carot!$B$2+spettri!K346*carot!$C$2+spettri!L346*carot!$D$2+M346*carot!$E$2+N346*carot!$F$2+spettri!AE346*chl!$D$2</f>
        <v>289446.18635289709</v>
      </c>
      <c r="AB346" s="40">
        <v>0.169284015875</v>
      </c>
      <c r="AC346" s="88">
        <f>(G346-spettri!H346*chl!$B$2-spettri!I346*chl!$C$2-spettri!AE346*chl!$D$2)</f>
        <v>-17570.326273523897</v>
      </c>
      <c r="AE346" s="125">
        <v>1211.1721700000001</v>
      </c>
      <c r="AF346">
        <f t="shared" si="46"/>
        <v>0</v>
      </c>
    </row>
    <row r="347" spans="1:32" x14ac:dyDescent="0.25">
      <c r="A347">
        <v>2.9114633888999999E-2</v>
      </c>
      <c r="C347" s="85"/>
      <c r="D347" s="51">
        <v>384.50000000000801</v>
      </c>
      <c r="E347" s="85">
        <v>0.22012997988400002</v>
      </c>
      <c r="F347" s="40">
        <v>487.99999999999199</v>
      </c>
      <c r="G347" s="40">
        <v>29114.633889000001</v>
      </c>
      <c r="H347" s="86">
        <v>12333.627238829722</v>
      </c>
      <c r="I347" s="87">
        <v>11871.227059999999</v>
      </c>
      <c r="J347" s="26">
        <v>19524</v>
      </c>
      <c r="K347" s="27">
        <v>37391</v>
      </c>
      <c r="L347" s="28">
        <v>90884</v>
      </c>
      <c r="M347" s="29">
        <v>120939.38733</v>
      </c>
      <c r="N347" s="30">
        <v>102942.21285</v>
      </c>
      <c r="O347" s="86">
        <f t="shared" si="48"/>
        <v>753.19999999997697</v>
      </c>
      <c r="P347" s="51">
        <f t="shared" si="48"/>
        <v>0</v>
      </c>
      <c r="Q347" s="51">
        <f t="shared" si="48"/>
        <v>0</v>
      </c>
      <c r="R347" s="51">
        <f t="shared" si="47"/>
        <v>0</v>
      </c>
      <c r="S347" s="28">
        <f t="shared" si="45"/>
        <v>497.99999999999199</v>
      </c>
      <c r="T347" s="40">
        <f t="shared" si="42"/>
        <v>6924.6</v>
      </c>
      <c r="U347" s="40">
        <f t="shared" si="42"/>
        <v>9965.2999999999993</v>
      </c>
      <c r="V347" s="40">
        <f t="shared" si="42"/>
        <v>33983</v>
      </c>
      <c r="W347" s="40">
        <f t="shared" si="42"/>
        <v>78082.761799999993</v>
      </c>
      <c r="X347" s="40">
        <f t="shared" si="43"/>
        <v>55529.208100000003</v>
      </c>
      <c r="Y347" s="40">
        <f t="shared" si="44"/>
        <v>-5288.4969358110557</v>
      </c>
      <c r="Z347" s="40">
        <f>(AC347-J347*carot!$B$2-spettri!K347*carot!$C$2-spettri!L347*carot!$D$2)</f>
        <v>-224712.28916012333</v>
      </c>
      <c r="AA347" s="40">
        <f>spettri!H347*chl!$B$2+spettri!I347*chl!$C$2+spettri!J347*carot!$B$2+spettri!K347*carot!$C$2+spettri!L347*carot!$D$2+M347*carot!$E$2+N347*carot!$F$2+spettri!AE347*chl!$D$2</f>
        <v>281460.01267627487</v>
      </c>
      <c r="AB347" s="40">
        <v>0.16928942499999999</v>
      </c>
      <c r="AC347" s="88">
        <f>(G347-spettri!H347*chl!$B$2-spettri!I347*chl!$C$2-spettri!AE347*chl!$D$2)</f>
        <v>-16396.668119709073</v>
      </c>
      <c r="AE347" s="125">
        <v>1226.5326399999999</v>
      </c>
      <c r="AF347">
        <f t="shared" si="46"/>
        <v>0</v>
      </c>
    </row>
    <row r="348" spans="1:32" x14ac:dyDescent="0.25">
      <c r="A348">
        <v>2.8591042469000003E-2</v>
      </c>
      <c r="C348" s="85"/>
      <c r="D348" s="51">
        <v>384.60000000000798</v>
      </c>
      <c r="E348" s="85">
        <v>0.22051735790900001</v>
      </c>
      <c r="F348" s="40">
        <v>488.39999999999202</v>
      </c>
      <c r="G348" s="40">
        <v>28591.042469000004</v>
      </c>
      <c r="H348" s="86">
        <v>12185.567068389668</v>
      </c>
      <c r="I348" s="87">
        <v>11348.61958</v>
      </c>
      <c r="J348" s="26">
        <v>18601</v>
      </c>
      <c r="K348" s="27">
        <v>35316</v>
      </c>
      <c r="L348" s="28">
        <v>88276</v>
      </c>
      <c r="M348" s="29">
        <v>119928.98423</v>
      </c>
      <c r="N348" s="30">
        <v>101432.84847</v>
      </c>
      <c r="O348" s="86">
        <f t="shared" si="48"/>
        <v>753.59999999997694</v>
      </c>
      <c r="P348" s="51">
        <f t="shared" si="48"/>
        <v>0</v>
      </c>
      <c r="Q348" s="51">
        <f t="shared" si="48"/>
        <v>0</v>
      </c>
      <c r="R348" s="51">
        <f t="shared" si="47"/>
        <v>0</v>
      </c>
      <c r="S348" s="28">
        <f t="shared" si="45"/>
        <v>498.39999999999202</v>
      </c>
      <c r="T348" s="40">
        <f t="shared" si="42"/>
        <v>6626.5</v>
      </c>
      <c r="U348" s="40">
        <f t="shared" si="42"/>
        <v>9511.1</v>
      </c>
      <c r="V348" s="40">
        <f t="shared" si="42"/>
        <v>32383</v>
      </c>
      <c r="W348" s="40">
        <f t="shared" si="42"/>
        <v>76019.032210000005</v>
      </c>
      <c r="X348" s="40">
        <f t="shared" si="43"/>
        <v>53614.9548</v>
      </c>
      <c r="Y348" s="40">
        <f t="shared" si="44"/>
        <v>-5159.9600708924299</v>
      </c>
      <c r="Z348" s="40">
        <f>(AC348-J348*carot!$B$2-spettri!K348*carot!$C$2-spettri!L348*carot!$D$2)</f>
        <v>-217467.01424440398</v>
      </c>
      <c r="AA348" s="40">
        <f>spettri!H348*chl!$B$2+spettri!I348*chl!$C$2+spettri!J348*carot!$B$2+spettri!K348*carot!$C$2+spettri!L348*carot!$D$2+M348*carot!$E$2+N348*carot!$F$2+spettri!AE348*chl!$D$2</f>
        <v>273460.28226857481</v>
      </c>
      <c r="AB348" s="40">
        <v>0.16918243467499999</v>
      </c>
      <c r="AC348" s="88">
        <f>(G348-spettri!H348*chl!$B$2-spettri!I348*chl!$C$2-spettri!AE348*chl!$D$2)</f>
        <v>-15494.326727057232</v>
      </c>
      <c r="AE348" s="125">
        <v>1241.31708</v>
      </c>
      <c r="AF348">
        <f t="shared" si="46"/>
        <v>0</v>
      </c>
    </row>
    <row r="349" spans="1:32" x14ac:dyDescent="0.25">
      <c r="A349">
        <v>2.7963554569000001E-2</v>
      </c>
      <c r="C349" s="85"/>
      <c r="D349" s="51">
        <v>384.700000000008</v>
      </c>
      <c r="E349" s="85">
        <v>0.22090473593400001</v>
      </c>
      <c r="F349" s="40">
        <v>488.799999999992</v>
      </c>
      <c r="G349" s="40">
        <v>27963.554569</v>
      </c>
      <c r="H349" s="86">
        <v>12038.113038205996</v>
      </c>
      <c r="I349" s="87">
        <v>10852.724990000001</v>
      </c>
      <c r="J349" s="26">
        <v>17773</v>
      </c>
      <c r="K349" s="27">
        <v>33378</v>
      </c>
      <c r="L349" s="28">
        <v>85719</v>
      </c>
      <c r="M349" s="29">
        <v>118826.60243</v>
      </c>
      <c r="N349" s="30">
        <v>99774.85398</v>
      </c>
      <c r="O349" s="86">
        <f t="shared" si="48"/>
        <v>753.99999999997704</v>
      </c>
      <c r="P349" s="51">
        <f t="shared" si="48"/>
        <v>0</v>
      </c>
      <c r="Q349" s="51">
        <f t="shared" si="48"/>
        <v>0</v>
      </c>
      <c r="R349" s="51">
        <f t="shared" si="47"/>
        <v>0</v>
      </c>
      <c r="S349" s="28">
        <f t="shared" si="45"/>
        <v>498.799999999992</v>
      </c>
      <c r="T349" s="40">
        <f t="shared" si="42"/>
        <v>6403.2</v>
      </c>
      <c r="U349" s="40">
        <f t="shared" si="42"/>
        <v>9111.1</v>
      </c>
      <c r="V349" s="40">
        <f t="shared" si="42"/>
        <v>30856</v>
      </c>
      <c r="W349" s="40">
        <f t="shared" si="42"/>
        <v>73959.390570000003</v>
      </c>
      <c r="X349" s="40">
        <f t="shared" si="43"/>
        <v>51708.38927</v>
      </c>
      <c r="Y349" s="40">
        <f t="shared" si="44"/>
        <v>-4816.4088611695915</v>
      </c>
      <c r="Z349" s="40">
        <f>(AC349-J349*carot!$B$2-spettri!K349*carot!$C$2-spettri!L349*carot!$D$2)</f>
        <v>-210598.23059301983</v>
      </c>
      <c r="AA349" s="40">
        <f>spettri!H349*chl!$B$2+spettri!I349*chl!$C$2+spettri!J349*carot!$B$2+spettri!K349*carot!$C$2+spettri!L349*carot!$D$2+M349*carot!$E$2+N349*carot!$F$2+spettri!AE349*chl!$D$2</f>
        <v>265712.13069898268</v>
      </c>
      <c r="AB349" s="40">
        <v>0.16907544434999999</v>
      </c>
      <c r="AC349" s="88">
        <f>(G349-spettri!H349*chl!$B$2-spettri!I349*chl!$C$2-spettri!AE349*chl!$D$2)</f>
        <v>-14768.66439555083</v>
      </c>
      <c r="AE349" s="125">
        <v>1255.3335</v>
      </c>
      <c r="AF349">
        <f t="shared" si="46"/>
        <v>0</v>
      </c>
    </row>
    <row r="350" spans="1:32" x14ac:dyDescent="0.25">
      <c r="A350">
        <v>2.7722377419000001E-2</v>
      </c>
      <c r="C350" s="85"/>
      <c r="D350" s="51">
        <v>384.80000000000803</v>
      </c>
      <c r="E350" s="85">
        <v>0.221292113959</v>
      </c>
      <c r="F350" s="40">
        <v>489.19999999999197</v>
      </c>
      <c r="G350" s="40">
        <v>27722.377419</v>
      </c>
      <c r="H350" s="86">
        <v>11890.108790897501</v>
      </c>
      <c r="I350" s="87">
        <v>10384.01398</v>
      </c>
      <c r="J350" s="26">
        <v>16956</v>
      </c>
      <c r="K350" s="27">
        <v>31536</v>
      </c>
      <c r="L350" s="28">
        <v>83117</v>
      </c>
      <c r="M350" s="29">
        <v>117645.18708</v>
      </c>
      <c r="N350" s="30">
        <v>98134.797600000005</v>
      </c>
      <c r="O350" s="86">
        <f t="shared" si="48"/>
        <v>754.39999999997701</v>
      </c>
      <c r="P350" s="51">
        <f t="shared" si="48"/>
        <v>0</v>
      </c>
      <c r="Q350" s="51">
        <f t="shared" si="48"/>
        <v>0</v>
      </c>
      <c r="R350" s="51">
        <f t="shared" si="47"/>
        <v>0</v>
      </c>
      <c r="S350" s="28">
        <f t="shared" si="45"/>
        <v>499.19999999999197</v>
      </c>
      <c r="T350" s="40">
        <f t="shared" si="42"/>
        <v>6202.8</v>
      </c>
      <c r="U350" s="40">
        <f t="shared" si="42"/>
        <v>8725.1</v>
      </c>
      <c r="V350" s="40">
        <f t="shared" si="42"/>
        <v>29381</v>
      </c>
      <c r="W350" s="40">
        <f t="shared" si="42"/>
        <v>71878.62788</v>
      </c>
      <c r="X350" s="40">
        <f t="shared" si="43"/>
        <v>49894.0769</v>
      </c>
      <c r="Y350" s="40">
        <f t="shared" si="44"/>
        <v>-4533.6673383386169</v>
      </c>
      <c r="Z350" s="40">
        <f>(AC350-J350*carot!$B$2-spettri!K350*carot!$C$2-spettri!L350*carot!$D$2)</f>
        <v>-203335.80435904808</v>
      </c>
      <c r="AA350" s="40">
        <f>spettri!H350*chl!$B$2+spettri!I350*chl!$C$2+spettri!J350*carot!$B$2+spettri!K350*carot!$C$2+spettri!L350*carot!$D$2+M350*carot!$E$2+N350*carot!$F$2+spettri!AE350*chl!$D$2</f>
        <v>257938.58915033049</v>
      </c>
      <c r="AB350" s="40">
        <v>0.16896845402499999</v>
      </c>
      <c r="AC350" s="88">
        <f>(G350-spettri!H350*chl!$B$2-spettri!I350*chl!$C$2-spettri!AE350*chl!$D$2)</f>
        <v>-13730.869912152584</v>
      </c>
      <c r="AE350" s="125">
        <v>1268.5818899999999</v>
      </c>
      <c r="AF350">
        <f t="shared" si="46"/>
        <v>0</v>
      </c>
    </row>
    <row r="351" spans="1:32" x14ac:dyDescent="0.25">
      <c r="A351">
        <v>2.7278682309000001E-2</v>
      </c>
      <c r="C351" s="85"/>
      <c r="D351" s="51">
        <v>384.90000000000799</v>
      </c>
      <c r="E351" s="85">
        <v>0.221584221434</v>
      </c>
      <c r="F351" s="40">
        <v>489.59999999999201</v>
      </c>
      <c r="G351" s="40">
        <v>27278.682309</v>
      </c>
      <c r="H351" s="86">
        <v>11750.67833512652</v>
      </c>
      <c r="I351" s="87">
        <v>9940.9567499999994</v>
      </c>
      <c r="J351" s="26">
        <v>16173</v>
      </c>
      <c r="K351" s="27">
        <v>29776</v>
      </c>
      <c r="L351" s="28">
        <v>80521</v>
      </c>
      <c r="M351" s="29">
        <v>116396.32067</v>
      </c>
      <c r="N351" s="30">
        <v>96425.551349999994</v>
      </c>
      <c r="O351" s="86">
        <f t="shared" si="48"/>
        <v>754.79999999997699</v>
      </c>
      <c r="P351" s="51">
        <f t="shared" si="48"/>
        <v>0</v>
      </c>
      <c r="Q351" s="51">
        <f t="shared" si="48"/>
        <v>0</v>
      </c>
      <c r="R351" s="51">
        <f t="shared" si="47"/>
        <v>0</v>
      </c>
      <c r="S351" s="28">
        <f t="shared" si="45"/>
        <v>499.59999999999098</v>
      </c>
      <c r="T351" s="40">
        <f t="shared" si="42"/>
        <v>5979.2</v>
      </c>
      <c r="U351" s="40">
        <f t="shared" si="42"/>
        <v>8349.2000000000007</v>
      </c>
      <c r="V351" s="40">
        <f t="shared" si="42"/>
        <v>27979</v>
      </c>
      <c r="W351" s="40">
        <f t="shared" si="42"/>
        <v>69831.931379999995</v>
      </c>
      <c r="X351" s="40">
        <f t="shared" si="43"/>
        <v>48005.449489999999</v>
      </c>
      <c r="Y351" s="40">
        <f t="shared" si="44"/>
        <v>-4466.4923530709275</v>
      </c>
      <c r="Z351" s="40">
        <f>(AC351-J351*carot!$B$2-spettri!K351*carot!$C$2-spettri!L351*carot!$D$2)</f>
        <v>-196396.89657095305</v>
      </c>
      <c r="AA351" s="40">
        <f>spettri!H351*chl!$B$2+spettri!I351*chl!$C$2+spettri!J351*carot!$B$2+spettri!K351*carot!$C$2+spettri!L351*carot!$D$2+M351*carot!$E$2+N351*carot!$F$2+spettri!AE351*chl!$D$2</f>
        <v>250270.63639060839</v>
      </c>
      <c r="AB351" s="40">
        <v>0.16886146369999999</v>
      </c>
      <c r="AC351" s="88">
        <f>(G351-spettri!H351*chl!$B$2-spettri!I351*chl!$C$2-spettri!AE351*chl!$D$2)</f>
        <v>-12970.071966483678</v>
      </c>
      <c r="AE351" s="125">
        <v>1281.6382799999999</v>
      </c>
      <c r="AF351">
        <f t="shared" si="46"/>
        <v>0</v>
      </c>
    </row>
    <row r="352" spans="1:32" x14ac:dyDescent="0.25">
      <c r="A352">
        <v>2.6767216709000001E-2</v>
      </c>
      <c r="C352" s="85"/>
      <c r="D352" s="51">
        <v>385.00000000000801</v>
      </c>
      <c r="E352" s="85">
        <v>0.221876328909</v>
      </c>
      <c r="F352" s="40">
        <v>489.99999999999199</v>
      </c>
      <c r="G352" s="40">
        <v>26767.216709</v>
      </c>
      <c r="H352" s="86">
        <v>11603.89072897304</v>
      </c>
      <c r="I352" s="87">
        <v>9522.4942100000007</v>
      </c>
      <c r="J352" s="26">
        <v>15459</v>
      </c>
      <c r="K352" s="27">
        <v>28128</v>
      </c>
      <c r="L352" s="28">
        <v>77928</v>
      </c>
      <c r="M352" s="29">
        <v>115072.50866000001</v>
      </c>
      <c r="N352" s="30">
        <v>94698.366980000006</v>
      </c>
      <c r="O352" s="86">
        <f t="shared" si="48"/>
        <v>755.19999999997697</v>
      </c>
      <c r="P352" s="51">
        <f t="shared" si="48"/>
        <v>0</v>
      </c>
      <c r="Q352" s="51">
        <f t="shared" si="48"/>
        <v>0</v>
      </c>
      <c r="R352" s="51">
        <f t="shared" si="47"/>
        <v>0</v>
      </c>
      <c r="S352" s="28">
        <f t="shared" si="45"/>
        <v>499.99999999999102</v>
      </c>
      <c r="T352" s="40">
        <f t="shared" si="42"/>
        <v>5768.8</v>
      </c>
      <c r="U352" s="40">
        <f t="shared" si="42"/>
        <v>8006.2</v>
      </c>
      <c r="V352" s="40">
        <f t="shared" si="42"/>
        <v>26619</v>
      </c>
      <c r="W352" s="40">
        <f t="shared" si="42"/>
        <v>67839.740789999996</v>
      </c>
      <c r="X352" s="40">
        <f t="shared" si="43"/>
        <v>46193.699710000001</v>
      </c>
      <c r="Y352" s="40">
        <f t="shared" si="44"/>
        <v>-4377.5185368272905</v>
      </c>
      <c r="Z352" s="40">
        <f>(AC352-J352*carot!$B$2-spettri!K352*carot!$C$2-spettri!L352*carot!$D$2)</f>
        <v>-189663.58521174884</v>
      </c>
      <c r="AA352" s="40">
        <f>spettri!H352*chl!$B$2+spettri!I352*chl!$C$2+spettri!J352*carot!$B$2+spettri!K352*carot!$C$2+spettri!L352*carot!$D$2+M352*carot!$E$2+N352*carot!$F$2+spettri!AE352*chl!$D$2</f>
        <v>242723.3854671364</v>
      </c>
      <c r="AB352" s="40">
        <v>0.16885748507499998</v>
      </c>
      <c r="AC352" s="88">
        <f>(G352-spettri!H352*chl!$B$2-spettri!I352*chl!$C$2-spettri!AE352*chl!$D$2)</f>
        <v>-12340.319454433618</v>
      </c>
      <c r="AE352" s="125">
        <v>1293.5426399999999</v>
      </c>
      <c r="AF352">
        <f t="shared" si="46"/>
        <v>0</v>
      </c>
    </row>
    <row r="353" spans="1:32" x14ac:dyDescent="0.25">
      <c r="A353">
        <v>2.6394549849000002E-2</v>
      </c>
      <c r="C353" s="85"/>
      <c r="D353" s="51">
        <v>385.10000000000798</v>
      </c>
      <c r="E353" s="85">
        <v>0.22216843638400002</v>
      </c>
      <c r="F353" s="40">
        <v>490.39999999999202</v>
      </c>
      <c r="G353" s="40">
        <v>26394.549849000003</v>
      </c>
      <c r="H353" s="86">
        <v>11485.776110357021</v>
      </c>
      <c r="I353" s="87">
        <v>9128.5086599999995</v>
      </c>
      <c r="J353" s="26">
        <v>14812</v>
      </c>
      <c r="K353" s="27">
        <v>26594</v>
      </c>
      <c r="L353" s="28">
        <v>75334</v>
      </c>
      <c r="M353" s="29">
        <v>113662.84985</v>
      </c>
      <c r="N353" s="30">
        <v>92884.054619999995</v>
      </c>
      <c r="O353" s="86">
        <f t="shared" si="48"/>
        <v>755.59999999997694</v>
      </c>
      <c r="P353" s="51">
        <f t="shared" si="48"/>
        <v>0</v>
      </c>
      <c r="Q353" s="51">
        <f t="shared" si="48"/>
        <v>0</v>
      </c>
      <c r="R353" s="51">
        <f t="shared" si="47"/>
        <v>0</v>
      </c>
      <c r="S353" s="28">
        <f t="shared" si="45"/>
        <v>500.399999999991</v>
      </c>
      <c r="T353" s="40">
        <f t="shared" si="42"/>
        <v>5537.6</v>
      </c>
      <c r="U353" s="40">
        <f t="shared" si="42"/>
        <v>7669.5</v>
      </c>
      <c r="V353" s="40">
        <f t="shared" si="42"/>
        <v>25325</v>
      </c>
      <c r="W353" s="40">
        <f t="shared" si="42"/>
        <v>65845.506219999996</v>
      </c>
      <c r="X353" s="40">
        <f t="shared" si="43"/>
        <v>44451.139810000001</v>
      </c>
      <c r="Y353" s="40">
        <f t="shared" si="44"/>
        <v>-4295.3859938552105</v>
      </c>
      <c r="Z353" s="40">
        <f>(AC353-J353*carot!$B$2-spettri!K353*carot!$C$2-spettri!L353*carot!$D$2)</f>
        <v>-182934.85814955554</v>
      </c>
      <c r="AA353" s="40">
        <f>spettri!H353*chl!$B$2+spettri!I353*chl!$C$2+spettri!J353*carot!$B$2+spettri!K353*carot!$C$2+spettri!L353*carot!$D$2+M353*carot!$E$2+N353*carot!$F$2+spettri!AE353*chl!$D$2</f>
        <v>235299.90269448326</v>
      </c>
      <c r="AB353" s="40">
        <v>0.16885350645</v>
      </c>
      <c r="AC353" s="88">
        <f>(G353-spettri!H353*chl!$B$2-spettri!I353*chl!$C$2-spettri!AE353*chl!$D$2)</f>
        <v>-11650.818462765472</v>
      </c>
      <c r="AE353" s="125">
        <v>1306.2150099999999</v>
      </c>
      <c r="AF353">
        <f t="shared" si="46"/>
        <v>0</v>
      </c>
    </row>
    <row r="354" spans="1:32" x14ac:dyDescent="0.25">
      <c r="A354">
        <v>2.6250876569000003E-2</v>
      </c>
      <c r="C354" s="85"/>
      <c r="D354" s="51">
        <v>385.200000000008</v>
      </c>
      <c r="E354" s="85">
        <v>0.22246054385900002</v>
      </c>
      <c r="F354" s="40">
        <v>490.799999999992</v>
      </c>
      <c r="G354" s="40">
        <v>26250.876569000004</v>
      </c>
      <c r="H354" s="86">
        <v>11350.082336891302</v>
      </c>
      <c r="I354" s="87">
        <v>8755.8228099999997</v>
      </c>
      <c r="J354" s="26">
        <v>14195</v>
      </c>
      <c r="K354" s="27">
        <v>25136</v>
      </c>
      <c r="L354" s="28">
        <v>72780</v>
      </c>
      <c r="M354" s="29">
        <v>112210.94897</v>
      </c>
      <c r="N354" s="30">
        <v>91036.428610000003</v>
      </c>
      <c r="O354" s="86">
        <f t="shared" si="48"/>
        <v>755.99999999997704</v>
      </c>
      <c r="P354" s="51">
        <f t="shared" si="48"/>
        <v>0</v>
      </c>
      <c r="Q354" s="51">
        <f t="shared" si="48"/>
        <v>0</v>
      </c>
      <c r="R354" s="51">
        <f t="shared" si="47"/>
        <v>0</v>
      </c>
      <c r="S354" s="28">
        <f t="shared" si="45"/>
        <v>500.79999999999097</v>
      </c>
      <c r="T354" s="40">
        <f t="shared" si="42"/>
        <v>5346.5</v>
      </c>
      <c r="U354" s="40">
        <f t="shared" si="42"/>
        <v>7349.7</v>
      </c>
      <c r="V354" s="40">
        <f t="shared" si="42"/>
        <v>24080</v>
      </c>
      <c r="W354" s="40">
        <f t="shared" si="42"/>
        <v>63842.41444</v>
      </c>
      <c r="X354" s="40">
        <f t="shared" si="43"/>
        <v>42713.705090000003</v>
      </c>
      <c r="Y354" s="40">
        <f t="shared" si="44"/>
        <v>-4125.4488030523444</v>
      </c>
      <c r="Z354" s="40">
        <f>(AC354-J354*carot!$B$2-spettri!K354*carot!$C$2-spettri!L354*carot!$D$2)</f>
        <v>-176161.61430937488</v>
      </c>
      <c r="AA354" s="40">
        <f>spettri!H354*chl!$B$2+spettri!I354*chl!$C$2+spettri!J354*carot!$B$2+spettri!K354*carot!$C$2+spettri!L354*carot!$D$2+M354*carot!$E$2+N354*carot!$F$2+spettri!AE354*chl!$D$2</f>
        <v>228051.24495586124</v>
      </c>
      <c r="AB354" s="40">
        <v>0.16884952782500001</v>
      </c>
      <c r="AC354" s="88">
        <f>(G354-spettri!H354*chl!$B$2-spettri!I354*chl!$C$2-spettri!AE354*chl!$D$2)</f>
        <v>-10803.562821796897</v>
      </c>
      <c r="AE354" s="125">
        <v>1319.84743</v>
      </c>
      <c r="AF354">
        <f t="shared" si="46"/>
        <v>0</v>
      </c>
    </row>
    <row r="355" spans="1:32" x14ac:dyDescent="0.25">
      <c r="A355">
        <v>2.5729158979000001E-2</v>
      </c>
      <c r="C355" s="85"/>
      <c r="D355" s="51">
        <v>385.30000000000803</v>
      </c>
      <c r="E355" s="85">
        <v>0.22279187488400001</v>
      </c>
      <c r="F355" s="40">
        <v>491.19999999999197</v>
      </c>
      <c r="G355" s="40">
        <v>25729.158979</v>
      </c>
      <c r="H355" s="86">
        <v>11226.377422511297</v>
      </c>
      <c r="I355" s="87">
        <v>8402.3184500000007</v>
      </c>
      <c r="J355" s="26">
        <v>13573</v>
      </c>
      <c r="K355" s="27">
        <v>23796</v>
      </c>
      <c r="L355" s="28">
        <v>70275</v>
      </c>
      <c r="M355" s="29">
        <v>110666.38807</v>
      </c>
      <c r="N355" s="30">
        <v>89183.677420000007</v>
      </c>
      <c r="O355" s="86">
        <f t="shared" si="48"/>
        <v>756.39999999997701</v>
      </c>
      <c r="P355" s="51">
        <f t="shared" si="48"/>
        <v>0</v>
      </c>
      <c r="Q355" s="51">
        <f t="shared" si="48"/>
        <v>0</v>
      </c>
      <c r="R355" s="51">
        <f t="shared" si="47"/>
        <v>0</v>
      </c>
      <c r="S355" s="28">
        <f t="shared" si="45"/>
        <v>501.19999999999101</v>
      </c>
      <c r="T355" s="40">
        <f t="shared" si="42"/>
        <v>5157.6000000000004</v>
      </c>
      <c r="U355" s="40">
        <f t="shared" si="42"/>
        <v>7051.8</v>
      </c>
      <c r="V355" s="40">
        <f t="shared" si="42"/>
        <v>22896</v>
      </c>
      <c r="W355" s="40">
        <f t="shared" si="42"/>
        <v>61840.685310000001</v>
      </c>
      <c r="X355" s="40">
        <f t="shared" si="43"/>
        <v>40994.208489999997</v>
      </c>
      <c r="Y355" s="40">
        <f t="shared" si="44"/>
        <v>-3929.6147527691737</v>
      </c>
      <c r="Z355" s="40">
        <f>(AC355-J355*carot!$B$2-spettri!K355*carot!$C$2-spettri!L355*carot!$D$2)</f>
        <v>-169923.64303820705</v>
      </c>
      <c r="AA355" s="40">
        <f>spettri!H355*chl!$B$2+spettri!I355*chl!$C$2+spettri!J355*carot!$B$2+spettri!K355*carot!$C$2+spettri!L355*carot!$D$2+M355*carot!$E$2+N355*carot!$F$2+spettri!AE355*chl!$D$2</f>
        <v>220938.64385719516</v>
      </c>
      <c r="AB355" s="40">
        <v>0.1688455492</v>
      </c>
      <c r="AC355" s="88">
        <f>(G355-spettri!H355*chl!$B$2-spettri!I355*chl!$C$2-spettri!AE355*chl!$D$2)</f>
        <v>-10392.857516913031</v>
      </c>
      <c r="AE355" s="125">
        <v>1333.67184</v>
      </c>
      <c r="AF355">
        <f t="shared" si="46"/>
        <v>0</v>
      </c>
    </row>
    <row r="356" spans="1:32" x14ac:dyDescent="0.25">
      <c r="A356">
        <v>2.5398602799000001E-2</v>
      </c>
      <c r="C356" s="85"/>
      <c r="D356" s="51">
        <v>385.40000000000799</v>
      </c>
      <c r="E356" s="85">
        <v>0.22312320590900003</v>
      </c>
      <c r="F356" s="40">
        <v>491.59999999999201</v>
      </c>
      <c r="G356" s="40">
        <v>25398.602799</v>
      </c>
      <c r="H356" s="86">
        <v>11096.682036484543</v>
      </c>
      <c r="I356" s="87">
        <v>8068.70165</v>
      </c>
      <c r="J356" s="26">
        <v>12959</v>
      </c>
      <c r="K356" s="27">
        <v>22494</v>
      </c>
      <c r="L356" s="28">
        <v>67725</v>
      </c>
      <c r="M356" s="29">
        <v>109059.82670000001</v>
      </c>
      <c r="N356" s="30">
        <v>87279.674480000001</v>
      </c>
      <c r="O356" s="86">
        <f t="shared" si="48"/>
        <v>756.79999999997699</v>
      </c>
      <c r="P356" s="51">
        <f t="shared" si="48"/>
        <v>0</v>
      </c>
      <c r="Q356" s="51">
        <f t="shared" si="48"/>
        <v>0</v>
      </c>
      <c r="R356" s="51">
        <f t="shared" si="47"/>
        <v>0</v>
      </c>
      <c r="S356" s="28">
        <f t="shared" si="45"/>
        <v>501.59999999999098</v>
      </c>
      <c r="T356" s="40">
        <f t="shared" si="42"/>
        <v>4933.8999999999996</v>
      </c>
      <c r="U356" s="40">
        <f t="shared" si="42"/>
        <v>6754.9</v>
      </c>
      <c r="V356" s="40">
        <f t="shared" si="42"/>
        <v>21750</v>
      </c>
      <c r="W356" s="40">
        <f t="shared" si="42"/>
        <v>59900.275309999997</v>
      </c>
      <c r="X356" s="40">
        <f t="shared" si="43"/>
        <v>39320.838470000002</v>
      </c>
      <c r="Y356" s="40">
        <f t="shared" si="44"/>
        <v>-3523.7183818743633</v>
      </c>
      <c r="Z356" s="40">
        <f>(AC356-J356*carot!$B$2-spettri!K356*carot!$C$2-spettri!L356*carot!$D$2)</f>
        <v>-163477.92320554296</v>
      </c>
      <c r="AA356" s="40">
        <f>spettri!H356*chl!$B$2+spettri!I356*chl!$C$2+spettri!J356*carot!$B$2+spettri!K356*carot!$C$2+spettri!L356*carot!$D$2+M356*carot!$E$2+N356*carot!$F$2+spettri!AE356*chl!$D$2</f>
        <v>213795.28929957704</v>
      </c>
      <c r="AB356" s="40">
        <v>0.168778676525</v>
      </c>
      <c r="AC356" s="88">
        <f>(G356-spettri!H356*chl!$B$2-spettri!I356*chl!$C$2-spettri!AE356*chl!$D$2)</f>
        <v>-9859.6535470616454</v>
      </c>
      <c r="AE356" s="125">
        <v>1348.6482900000001</v>
      </c>
      <c r="AF356">
        <f t="shared" si="46"/>
        <v>0</v>
      </c>
    </row>
    <row r="357" spans="1:32" x14ac:dyDescent="0.25">
      <c r="A357">
        <v>2.5322642269000002E-2</v>
      </c>
      <c r="C357" s="85"/>
      <c r="D357" s="51">
        <v>385.50000000000801</v>
      </c>
      <c r="E357" s="85">
        <v>0.22345453693400003</v>
      </c>
      <c r="F357" s="40">
        <v>491.99999999999199</v>
      </c>
      <c r="G357" s="40">
        <v>25322.642269000004</v>
      </c>
      <c r="H357" s="86">
        <v>10972.701332535027</v>
      </c>
      <c r="I357" s="87">
        <v>7753.9133199999997</v>
      </c>
      <c r="J357" s="26">
        <v>12426</v>
      </c>
      <c r="K357" s="27">
        <v>21293</v>
      </c>
      <c r="L357" s="28">
        <v>65241</v>
      </c>
      <c r="M357" s="29">
        <v>107402.84738000001</v>
      </c>
      <c r="N357" s="30">
        <v>85326.982350000006</v>
      </c>
      <c r="O357" s="86">
        <f t="shared" si="48"/>
        <v>757.19999999997697</v>
      </c>
      <c r="P357" s="51">
        <f t="shared" si="48"/>
        <v>0</v>
      </c>
      <c r="Q357" s="51">
        <f t="shared" si="48"/>
        <v>0</v>
      </c>
      <c r="R357" s="51">
        <f t="shared" si="47"/>
        <v>0</v>
      </c>
      <c r="S357" s="28">
        <f t="shared" si="45"/>
        <v>501.99999999999102</v>
      </c>
      <c r="T357" s="40">
        <f t="shared" si="42"/>
        <v>4767</v>
      </c>
      <c r="U357" s="40">
        <f t="shared" si="42"/>
        <v>6498.6</v>
      </c>
      <c r="V357" s="40">
        <f t="shared" si="42"/>
        <v>20683</v>
      </c>
      <c r="W357" s="40">
        <f t="shared" si="42"/>
        <v>57971.447820000001</v>
      </c>
      <c r="X357" s="40">
        <f t="shared" si="43"/>
        <v>37770.472679999999</v>
      </c>
      <c r="Y357" s="40">
        <f t="shared" si="44"/>
        <v>-3622.6710149211976</v>
      </c>
      <c r="Z357" s="40">
        <f>(AC357-J357*carot!$B$2-spettri!K357*carot!$C$2-spettri!L357*carot!$D$2)</f>
        <v>-157053.61569623312</v>
      </c>
      <c r="AA357" s="40">
        <f>spettri!H357*chl!$B$2+spettri!I357*chl!$C$2+spettri!J357*carot!$B$2+spettri!K357*carot!$C$2+spettri!L357*carot!$D$2+M357*carot!$E$2+N357*carot!$F$2+spettri!AE357*chl!$D$2</f>
        <v>206916.42286423797</v>
      </c>
      <c r="AB357" s="40">
        <v>0.16871180385000001</v>
      </c>
      <c r="AC357" s="88">
        <f>(G357-spettri!H357*chl!$B$2-spettri!I357*chl!$C$2-spettri!AE357*chl!$D$2)</f>
        <v>-9130.9254468969757</v>
      </c>
      <c r="AE357" s="125">
        <v>1364.00875</v>
      </c>
      <c r="AF357">
        <f t="shared" si="46"/>
        <v>0</v>
      </c>
    </row>
    <row r="358" spans="1:32" x14ac:dyDescent="0.25">
      <c r="A358">
        <v>2.4992203429E-2</v>
      </c>
      <c r="C358" s="85"/>
      <c r="D358" s="51">
        <v>385.60000000000798</v>
      </c>
      <c r="E358" s="85">
        <v>0.22378586795900002</v>
      </c>
      <c r="F358" s="40">
        <v>492.39999999999202</v>
      </c>
      <c r="G358" s="40">
        <v>24992.203429000001</v>
      </c>
      <c r="H358" s="86">
        <v>10849.435880092618</v>
      </c>
      <c r="I358" s="87">
        <v>7455.0114999999996</v>
      </c>
      <c r="J358" s="26">
        <v>11911</v>
      </c>
      <c r="K358" s="27">
        <v>20155</v>
      </c>
      <c r="L358" s="28">
        <v>62768</v>
      </c>
      <c r="M358" s="29">
        <v>105680.46098</v>
      </c>
      <c r="N358" s="30">
        <v>83440.917520000003</v>
      </c>
      <c r="O358" s="86">
        <f t="shared" si="48"/>
        <v>757.59999999997603</v>
      </c>
      <c r="P358" s="51">
        <f t="shared" si="48"/>
        <v>0</v>
      </c>
      <c r="Q358" s="51">
        <f t="shared" si="48"/>
        <v>0</v>
      </c>
      <c r="R358" s="51">
        <f t="shared" si="47"/>
        <v>0</v>
      </c>
      <c r="S358" s="28">
        <f t="shared" si="45"/>
        <v>502.399999999991</v>
      </c>
      <c r="T358" s="40">
        <f t="shared" si="42"/>
        <v>4623.2</v>
      </c>
      <c r="U358" s="40">
        <f t="shared" si="42"/>
        <v>6223.8</v>
      </c>
      <c r="V358" s="40">
        <f t="shared" si="42"/>
        <v>19634</v>
      </c>
      <c r="W358" s="40">
        <f t="shared" si="42"/>
        <v>56037.851060000001</v>
      </c>
      <c r="X358" s="40">
        <f t="shared" si="43"/>
        <v>36189.35583</v>
      </c>
      <c r="Y358" s="40">
        <f t="shared" si="44"/>
        <v>-3720.5278146977635</v>
      </c>
      <c r="Z358" s="40">
        <f>(AC358-J358*carot!$B$2-spettri!K358*carot!$C$2-spettri!L358*carot!$D$2)</f>
        <v>-150976.91844247904</v>
      </c>
      <c r="AA358" s="40">
        <f>spettri!H358*chl!$B$2+spettri!I358*chl!$C$2+spettri!J358*carot!$B$2+spettri!K358*carot!$C$2+spettri!L358*carot!$D$2+M358*carot!$E$2+N358*carot!$F$2+spettri!AE358*chl!$D$2</f>
        <v>200115.74370056641</v>
      </c>
      <c r="AB358" s="40">
        <v>0.16864493117499998</v>
      </c>
      <c r="AC358" s="88">
        <f>(G358-spettri!H358*chl!$B$2-spettri!I358*chl!$C$2-spettri!AE358*chl!$D$2)</f>
        <v>-8708.6335167982725</v>
      </c>
      <c r="AE358" s="125">
        <v>1379.9452200000001</v>
      </c>
      <c r="AF358">
        <f t="shared" si="46"/>
        <v>0</v>
      </c>
    </row>
    <row r="359" spans="1:32" x14ac:dyDescent="0.25">
      <c r="A359">
        <v>2.4448808369E-2</v>
      </c>
      <c r="C359" s="85"/>
      <c r="D359" s="51">
        <v>385.700000000008</v>
      </c>
      <c r="E359" s="85">
        <v>0.22414265393400001</v>
      </c>
      <c r="F359" s="40">
        <v>492.799999999992</v>
      </c>
      <c r="G359" s="40">
        <v>24448.808368999998</v>
      </c>
      <c r="H359" s="86">
        <v>10745.804506783736</v>
      </c>
      <c r="I359" s="87">
        <v>7172.9376199999997</v>
      </c>
      <c r="J359" s="26">
        <v>11426</v>
      </c>
      <c r="K359" s="27">
        <v>19078</v>
      </c>
      <c r="L359" s="28">
        <v>60328</v>
      </c>
      <c r="M359" s="29">
        <v>103894.03015000001</v>
      </c>
      <c r="N359" s="30">
        <v>81467.724700000006</v>
      </c>
      <c r="O359" s="86">
        <f t="shared" si="48"/>
        <v>757.99999999997601</v>
      </c>
      <c r="P359" s="51">
        <f t="shared" si="48"/>
        <v>0</v>
      </c>
      <c r="Q359" s="51">
        <f t="shared" si="48"/>
        <v>0</v>
      </c>
      <c r="R359" s="51">
        <f t="shared" si="47"/>
        <v>0</v>
      </c>
      <c r="S359" s="28">
        <f t="shared" si="45"/>
        <v>502.79999999999097</v>
      </c>
      <c r="T359" s="40">
        <f t="shared" si="42"/>
        <v>4460.6000000000004</v>
      </c>
      <c r="U359" s="40">
        <f t="shared" si="42"/>
        <v>5978.6</v>
      </c>
      <c r="V359" s="40">
        <f t="shared" si="42"/>
        <v>18633</v>
      </c>
      <c r="W359" s="40">
        <f t="shared" si="42"/>
        <v>54154.672259999999</v>
      </c>
      <c r="X359" s="40">
        <f t="shared" si="43"/>
        <v>34695.366970000003</v>
      </c>
      <c r="Y359" s="40">
        <f t="shared" si="44"/>
        <v>-3478.4758662417935</v>
      </c>
      <c r="Z359" s="40">
        <f>(AC359-J359*carot!$B$2-spettri!K359*carot!$C$2-spettri!L359*carot!$D$2)</f>
        <v>-145248.66187232704</v>
      </c>
      <c r="AA359" s="40">
        <f>spettri!H359*chl!$B$2+spettri!I359*chl!$C$2+spettri!J359*carot!$B$2+spettri!K359*carot!$C$2+spettri!L359*carot!$D$2+M359*carot!$E$2+N359*carot!$F$2+spettri!AE359*chl!$D$2</f>
        <v>193435.91567455255</v>
      </c>
      <c r="AB359" s="40">
        <v>0.16857805849999999</v>
      </c>
      <c r="AC359" s="88">
        <f>(G359-spettri!H359*chl!$B$2-spettri!I359*chl!$C$2-spettri!AE359*chl!$D$2)</f>
        <v>-8536.3111006438758</v>
      </c>
      <c r="AE359" s="125">
        <v>1394.34565</v>
      </c>
      <c r="AF359">
        <f t="shared" si="46"/>
        <v>0</v>
      </c>
    </row>
    <row r="360" spans="1:32" x14ac:dyDescent="0.25">
      <c r="A360">
        <v>2.4370573549000001E-2</v>
      </c>
      <c r="C360" s="85"/>
      <c r="D360" s="51">
        <v>385.80000000000803</v>
      </c>
      <c r="E360" s="85">
        <v>0.22449943990900001</v>
      </c>
      <c r="F360" s="40">
        <v>493.19999999999197</v>
      </c>
      <c r="G360" s="40">
        <v>24370.573549000001</v>
      </c>
      <c r="H360" s="86">
        <v>10638.827913090514</v>
      </c>
      <c r="I360" s="87">
        <v>6908.6330900000003</v>
      </c>
      <c r="J360" s="26">
        <v>10980</v>
      </c>
      <c r="K360" s="27">
        <v>18054</v>
      </c>
      <c r="L360" s="28">
        <v>57920</v>
      </c>
      <c r="M360" s="29">
        <v>102055.13739</v>
      </c>
      <c r="N360" s="30">
        <v>79458.655639999997</v>
      </c>
      <c r="O360" s="86">
        <f t="shared" si="48"/>
        <v>758.39999999997599</v>
      </c>
      <c r="P360" s="51">
        <f t="shared" si="48"/>
        <v>0</v>
      </c>
      <c r="Q360" s="51">
        <f t="shared" si="48"/>
        <v>0</v>
      </c>
      <c r="R360" s="51">
        <f t="shared" si="47"/>
        <v>0</v>
      </c>
      <c r="S360" s="28">
        <f t="shared" si="45"/>
        <v>503.19999999999101</v>
      </c>
      <c r="T360" s="40">
        <f t="shared" si="42"/>
        <v>4275.5</v>
      </c>
      <c r="U360" s="40">
        <f t="shared" si="42"/>
        <v>5759.2</v>
      </c>
      <c r="V360" s="40">
        <f t="shared" si="42"/>
        <v>17696</v>
      </c>
      <c r="W360" s="40">
        <f t="shared" si="42"/>
        <v>52338.263189999998</v>
      </c>
      <c r="X360" s="40">
        <f t="shared" si="43"/>
        <v>33211.628470000003</v>
      </c>
      <c r="Y360" s="40">
        <f t="shared" si="44"/>
        <v>-3506.0054155095149</v>
      </c>
      <c r="Z360" s="40">
        <f>(AC360-J360*carot!$B$2-spettri!K360*carot!$C$2-spettri!L360*carot!$D$2)</f>
        <v>-139203.25151410009</v>
      </c>
      <c r="AA360" s="40">
        <f>spettri!H360*chl!$B$2+spettri!I360*chl!$C$2+spettri!J360*carot!$B$2+spettri!K360*carot!$C$2+spettri!L360*carot!$D$2+M360*carot!$E$2+N360*carot!$F$2+spettri!AE360*chl!$D$2</f>
        <v>186892.10722633032</v>
      </c>
      <c r="AB360" s="40">
        <v>0.168504219525</v>
      </c>
      <c r="AC360" s="88">
        <f>(G360-spettri!H360*chl!$B$2-spettri!I360*chl!$C$2-spettri!AE360*chl!$D$2)</f>
        <v>-7941.8588468301132</v>
      </c>
      <c r="AE360" s="125">
        <v>1407.5940399999999</v>
      </c>
      <c r="AF360">
        <f t="shared" si="46"/>
        <v>0</v>
      </c>
    </row>
    <row r="361" spans="1:32" x14ac:dyDescent="0.25">
      <c r="A361">
        <v>2.4082860069000001E-2</v>
      </c>
      <c r="C361" s="85"/>
      <c r="D361" s="51">
        <v>385.90000000000799</v>
      </c>
      <c r="E361" s="85">
        <v>0.224856225884</v>
      </c>
      <c r="F361" s="40">
        <v>493.59999999999201</v>
      </c>
      <c r="G361" s="40">
        <v>24082.860069000002</v>
      </c>
      <c r="H361" s="86">
        <v>10511.424511384192</v>
      </c>
      <c r="I361" s="87">
        <v>6661.50954</v>
      </c>
      <c r="J361" s="26">
        <v>10500</v>
      </c>
      <c r="K361" s="27">
        <v>17111</v>
      </c>
      <c r="L361" s="28">
        <v>55563</v>
      </c>
      <c r="M361" s="29">
        <v>100191.71698</v>
      </c>
      <c r="N361" s="30">
        <v>77464.962109999993</v>
      </c>
      <c r="O361" s="86">
        <f t="shared" si="48"/>
        <v>758.79999999997597</v>
      </c>
      <c r="P361" s="51">
        <f t="shared" si="48"/>
        <v>0</v>
      </c>
      <c r="Q361" s="51">
        <f t="shared" si="48"/>
        <v>0</v>
      </c>
      <c r="R361" s="51">
        <f t="shared" si="47"/>
        <v>0</v>
      </c>
      <c r="S361" s="28">
        <f t="shared" si="45"/>
        <v>503.59999999999098</v>
      </c>
      <c r="T361" s="40">
        <f t="shared" si="42"/>
        <v>4135.7</v>
      </c>
      <c r="U361" s="40">
        <f t="shared" si="42"/>
        <v>5535.8</v>
      </c>
      <c r="V361" s="40">
        <f t="shared" si="42"/>
        <v>16803</v>
      </c>
      <c r="W361" s="40">
        <f t="shared" si="42"/>
        <v>50534.79926</v>
      </c>
      <c r="X361" s="40">
        <f t="shared" si="43"/>
        <v>31776.579140000002</v>
      </c>
      <c r="Y361" s="40">
        <f t="shared" si="44"/>
        <v>-3506.7306310956938</v>
      </c>
      <c r="Z361" s="40">
        <f>(AC361-J361*carot!$B$2-spettri!K361*carot!$C$2-spettri!L361*carot!$D$2)</f>
        <v>-133486.14290674872</v>
      </c>
      <c r="AA361" s="40">
        <f>spettri!H361*chl!$B$2+spettri!I361*chl!$C$2+spettri!J361*carot!$B$2+spettri!K361*carot!$C$2+spettri!L361*carot!$D$2+M361*carot!$E$2+N361*carot!$F$2+spettri!AE361*chl!$D$2</f>
        <v>180461.51761741802</v>
      </c>
      <c r="AB361" s="40">
        <v>0.16843038054999998</v>
      </c>
      <c r="AC361" s="88">
        <f>(G361-spettri!H361*chl!$B$2-spettri!I361*chl!$C$2-spettri!AE361*chl!$D$2)</f>
        <v>-7601.3955764018028</v>
      </c>
      <c r="AE361" s="125">
        <v>1420.0744199999999</v>
      </c>
      <c r="AF361">
        <f t="shared" si="46"/>
        <v>0</v>
      </c>
    </row>
    <row r="362" spans="1:32" x14ac:dyDescent="0.25">
      <c r="A362">
        <v>2.3536609569E-2</v>
      </c>
      <c r="C362" s="85"/>
      <c r="D362" s="51">
        <v>386.00000000000801</v>
      </c>
      <c r="E362" s="85">
        <v>0.225213011859</v>
      </c>
      <c r="F362" s="40">
        <v>493.99999999999199</v>
      </c>
      <c r="G362" s="40">
        <v>23536.609569</v>
      </c>
      <c r="H362" s="86">
        <v>10401.300456643077</v>
      </c>
      <c r="I362" s="87">
        <v>6430.9785700000002</v>
      </c>
      <c r="J362" s="26">
        <v>10116</v>
      </c>
      <c r="K362" s="27">
        <v>16243</v>
      </c>
      <c r="L362" s="28">
        <v>53308</v>
      </c>
      <c r="M362" s="29">
        <v>98311.944799999997</v>
      </c>
      <c r="N362" s="30">
        <v>75478.956340000004</v>
      </c>
      <c r="O362" s="86">
        <f t="shared" si="48"/>
        <v>759.19999999997594</v>
      </c>
      <c r="P362" s="51">
        <f t="shared" si="48"/>
        <v>0</v>
      </c>
      <c r="Q362" s="51">
        <f t="shared" si="48"/>
        <v>0</v>
      </c>
      <c r="R362" s="51">
        <f t="shared" si="47"/>
        <v>0</v>
      </c>
      <c r="S362" s="28">
        <f t="shared" si="45"/>
        <v>503.99999999999102</v>
      </c>
      <c r="T362" s="40">
        <f t="shared" si="42"/>
        <v>3957.9</v>
      </c>
      <c r="U362" s="40">
        <f t="shared" si="42"/>
        <v>5318</v>
      </c>
      <c r="V362" s="40">
        <f t="shared" si="42"/>
        <v>15950</v>
      </c>
      <c r="W362" s="40">
        <f t="shared" si="42"/>
        <v>48762.676229999997</v>
      </c>
      <c r="X362" s="40">
        <f t="shared" si="43"/>
        <v>30369.718290000001</v>
      </c>
      <c r="Y362" s="40">
        <f t="shared" si="44"/>
        <v>-3432.4268786172797</v>
      </c>
      <c r="Z362" s="40">
        <f>(AC362-J362*carot!$B$2-spettri!K362*carot!$C$2-spettri!L362*carot!$D$2)</f>
        <v>-128376.22109777952</v>
      </c>
      <c r="AA362" s="40">
        <f>spettri!H362*chl!$B$2+spettri!I362*chl!$C$2+spettri!J362*carot!$B$2+spettri!K362*carot!$C$2+spettri!L362*carot!$D$2+M362*carot!$E$2+N362*carot!$F$2+spettri!AE362*chl!$D$2</f>
        <v>174375.84161841578</v>
      </c>
      <c r="AB362" s="40">
        <v>0.16835654157499999</v>
      </c>
      <c r="AC362" s="88">
        <f>(G362-spettri!H362*chl!$B$2-spettri!I362*chl!$C$2-spettri!AE362*chl!$D$2)</f>
        <v>-7562.2342439940276</v>
      </c>
      <c r="AE362" s="125">
        <v>1431.7867699999999</v>
      </c>
      <c r="AF362">
        <f t="shared" si="46"/>
        <v>0</v>
      </c>
    </row>
    <row r="363" spans="1:32" x14ac:dyDescent="0.25">
      <c r="A363">
        <v>2.3420535119E-2</v>
      </c>
      <c r="C363" s="85"/>
      <c r="D363" s="51">
        <v>386.10000000000798</v>
      </c>
      <c r="E363" s="85">
        <v>0.22548368770900001</v>
      </c>
      <c r="F363" s="40">
        <v>494.39999999999202</v>
      </c>
      <c r="G363" s="40">
        <v>23420.535119</v>
      </c>
      <c r="H363" s="86">
        <v>10320.200463245625</v>
      </c>
      <c r="I363" s="87">
        <v>6213.3921700000001</v>
      </c>
      <c r="J363" s="26">
        <v>9675.2000000000007</v>
      </c>
      <c r="K363" s="27">
        <v>15408</v>
      </c>
      <c r="L363" s="28">
        <v>51102</v>
      </c>
      <c r="M363" s="29">
        <v>96418.546140000006</v>
      </c>
      <c r="N363" s="30">
        <v>73457.074349999995</v>
      </c>
      <c r="O363" s="86">
        <f t="shared" si="48"/>
        <v>759.59999999997603</v>
      </c>
      <c r="P363" s="51">
        <f t="shared" si="48"/>
        <v>0</v>
      </c>
      <c r="Q363" s="51">
        <f t="shared" si="48"/>
        <v>0</v>
      </c>
      <c r="R363" s="51">
        <f t="shared" si="47"/>
        <v>0</v>
      </c>
      <c r="S363" s="28">
        <f t="shared" si="45"/>
        <v>504.399999999991</v>
      </c>
      <c r="T363" s="40">
        <f t="shared" si="42"/>
        <v>3812.1</v>
      </c>
      <c r="U363" s="40">
        <f t="shared" si="42"/>
        <v>5123.2</v>
      </c>
      <c r="V363" s="40">
        <f t="shared" si="42"/>
        <v>15132</v>
      </c>
      <c r="W363" s="40">
        <f t="shared" si="42"/>
        <v>46988.50922</v>
      </c>
      <c r="X363" s="40">
        <f t="shared" si="43"/>
        <v>29039.735069999999</v>
      </c>
      <c r="Y363" s="40">
        <f t="shared" si="44"/>
        <v>-3361.4511266502304</v>
      </c>
      <c r="Z363" s="40">
        <f>(AC363-J363*carot!$B$2-spettri!K363*carot!$C$2-spettri!L363*carot!$D$2)</f>
        <v>-122915.4907906786</v>
      </c>
      <c r="AA363" s="40">
        <f>spettri!H363*chl!$B$2+spettri!I363*chl!$C$2+spettri!J363*carot!$B$2+spettri!K363*carot!$C$2+spettri!L363*carot!$D$2+M363*carot!$E$2+N363*carot!$F$2+spettri!AE363*chl!$D$2</f>
        <v>168366.41969641269</v>
      </c>
      <c r="AB363" s="40">
        <v>0.1682827026</v>
      </c>
      <c r="AC363" s="88">
        <f>(G363-spettri!H363*chl!$B$2-spettri!I363*chl!$C$2-spettri!AE363*chl!$D$2)</f>
        <v>-7124.8415992962946</v>
      </c>
      <c r="AE363" s="125">
        <v>1442.7311</v>
      </c>
      <c r="AF363">
        <f t="shared" si="46"/>
        <v>0</v>
      </c>
    </row>
    <row r="364" spans="1:32" x14ac:dyDescent="0.25">
      <c r="A364">
        <v>2.3200722499000001E-2</v>
      </c>
      <c r="C364" s="85"/>
      <c r="D364" s="51">
        <v>386.200000000008</v>
      </c>
      <c r="E364" s="85">
        <v>0.225754363559</v>
      </c>
      <c r="F364" s="40">
        <v>494.799999999992</v>
      </c>
      <c r="G364" s="40">
        <v>23200.722499</v>
      </c>
      <c r="H364" s="86">
        <v>10210.672732739176</v>
      </c>
      <c r="I364" s="87">
        <v>6010.3978200000001</v>
      </c>
      <c r="J364" s="26">
        <v>9316.6</v>
      </c>
      <c r="K364" s="27">
        <v>14643</v>
      </c>
      <c r="L364" s="28">
        <v>48933</v>
      </c>
      <c r="M364" s="29">
        <v>94447.476580000002</v>
      </c>
      <c r="N364" s="30">
        <v>71419.816819999993</v>
      </c>
      <c r="O364" s="86">
        <f t="shared" si="48"/>
        <v>759.99999999997601</v>
      </c>
      <c r="P364" s="51">
        <f t="shared" si="48"/>
        <v>0</v>
      </c>
      <c r="Q364" s="51">
        <f t="shared" si="48"/>
        <v>0</v>
      </c>
      <c r="R364" s="51">
        <f t="shared" si="47"/>
        <v>0</v>
      </c>
      <c r="S364" s="28">
        <f t="shared" si="45"/>
        <v>504.79999999999097</v>
      </c>
      <c r="T364" s="40">
        <f t="shared" si="42"/>
        <v>3680</v>
      </c>
      <c r="U364" s="40">
        <f t="shared" si="42"/>
        <v>4930.1000000000004</v>
      </c>
      <c r="V364" s="40">
        <f t="shared" si="42"/>
        <v>14372</v>
      </c>
      <c r="W364" s="40">
        <f t="shared" si="42"/>
        <v>45260.672229999996</v>
      </c>
      <c r="X364" s="40">
        <f t="shared" si="43"/>
        <v>27740.502909999999</v>
      </c>
      <c r="Y364" s="40">
        <f t="shared" si="44"/>
        <v>-3286.9351374000707</v>
      </c>
      <c r="Z364" s="40">
        <f>(AC364-J364*carot!$B$2-spettri!K364*carot!$C$2-spettri!L364*carot!$D$2)</f>
        <v>-117757.53814966492</v>
      </c>
      <c r="AA364" s="40">
        <f>spettri!H364*chl!$B$2+spettri!I364*chl!$C$2+spettri!J364*carot!$B$2+spettri!K364*carot!$C$2+spettri!L364*carot!$D$2+M364*carot!$E$2+N364*carot!$F$2+spettri!AE364*chl!$D$2</f>
        <v>162538.29047196824</v>
      </c>
      <c r="AB364" s="40">
        <v>0.16822123157499999</v>
      </c>
      <c r="AC364" s="88">
        <f>(G364-spettri!H364*chl!$B$2-spettri!I364*chl!$C$2-spettri!AE364*chl!$D$2)</f>
        <v>-6832.8557186753696</v>
      </c>
      <c r="AE364" s="125">
        <v>1453.48342</v>
      </c>
      <c r="AF364">
        <f t="shared" si="46"/>
        <v>0</v>
      </c>
    </row>
    <row r="365" spans="1:32" x14ac:dyDescent="0.25">
      <c r="A365">
        <v>2.2991780279E-2</v>
      </c>
      <c r="C365" s="85"/>
      <c r="D365" s="51">
        <v>386.30000000000803</v>
      </c>
      <c r="E365" s="85">
        <v>0.22602503940899998</v>
      </c>
      <c r="F365" s="40">
        <v>495.19999999999197</v>
      </c>
      <c r="G365" s="40">
        <v>22991.780278999999</v>
      </c>
      <c r="H365" s="86">
        <v>10111.32989547422</v>
      </c>
      <c r="I365" s="87">
        <v>5819.75965</v>
      </c>
      <c r="J365" s="26">
        <v>9014.7999999999993</v>
      </c>
      <c r="K365" s="27">
        <v>13936</v>
      </c>
      <c r="L365" s="28">
        <v>46855</v>
      </c>
      <c r="M365" s="29">
        <v>92442.340830000001</v>
      </c>
      <c r="N365" s="30">
        <v>69382.559290000005</v>
      </c>
      <c r="O365" s="86">
        <f t="shared" si="48"/>
        <v>760.39999999997599</v>
      </c>
      <c r="P365" s="51">
        <f t="shared" si="48"/>
        <v>0</v>
      </c>
      <c r="Q365" s="51">
        <f t="shared" si="48"/>
        <v>0</v>
      </c>
      <c r="R365" s="51">
        <f t="shared" si="47"/>
        <v>0</v>
      </c>
      <c r="T365" s="40">
        <f t="shared" si="42"/>
        <v>3537.5</v>
      </c>
      <c r="U365" s="40">
        <f t="shared" si="42"/>
        <v>4753.2</v>
      </c>
      <c r="V365" s="40">
        <f t="shared" si="42"/>
        <v>13629</v>
      </c>
      <c r="W365" s="40">
        <f t="shared" si="42"/>
        <v>43593.473059999997</v>
      </c>
      <c r="X365" s="40">
        <f t="shared" si="43"/>
        <v>26515.58581</v>
      </c>
      <c r="Y365" s="40">
        <f t="shared" si="44"/>
        <v>-3199.7377052326519</v>
      </c>
      <c r="Z365" s="40">
        <f>(AC365-J365*carot!$B$2-spettri!K365*carot!$C$2-spettri!L365*carot!$D$2)</f>
        <v>-112860.57495026189</v>
      </c>
      <c r="AA365" s="40">
        <f>spettri!H365*chl!$B$2+spettri!I365*chl!$C$2+spettri!J365*carot!$B$2+spettri!K365*carot!$C$2+spettri!L365*carot!$D$2+M365*carot!$E$2+N365*carot!$F$2+spettri!AE365*chl!$D$2</f>
        <v>156974.23740424644</v>
      </c>
      <c r="AB365" s="40">
        <v>0.16815976054999998</v>
      </c>
      <c r="AC365" s="88">
        <f>(G365-spettri!H365*chl!$B$2-spettri!I365*chl!$C$2-spettri!AE365*chl!$D$2)</f>
        <v>-6556.9739825308588</v>
      </c>
      <c r="AE365" s="125">
        <v>1463.0836999999999</v>
      </c>
      <c r="AF365">
        <f t="shared" si="46"/>
        <v>0</v>
      </c>
    </row>
    <row r="366" spans="1:32" x14ac:dyDescent="0.25">
      <c r="A366">
        <v>2.2821161979000002E-2</v>
      </c>
      <c r="C366" s="85"/>
      <c r="D366" s="51">
        <v>386.40000000000799</v>
      </c>
      <c r="E366" s="85">
        <v>0.226295715259</v>
      </c>
      <c r="F366" s="40">
        <v>495.59999999999201</v>
      </c>
      <c r="G366" s="40">
        <v>22821.161979</v>
      </c>
      <c r="H366" s="86">
        <v>10009.570954120309</v>
      </c>
      <c r="I366" s="87">
        <v>5637.59429</v>
      </c>
      <c r="J366" s="26">
        <v>8644</v>
      </c>
      <c r="K366" s="27">
        <v>13242</v>
      </c>
      <c r="L366" s="28">
        <v>44808</v>
      </c>
      <c r="M366" s="29">
        <v>90400.413589999996</v>
      </c>
      <c r="N366" s="30">
        <v>67396.553520000001</v>
      </c>
      <c r="O366" s="86">
        <f t="shared" si="48"/>
        <v>760.79999999997597</v>
      </c>
      <c r="P366" s="51">
        <f t="shared" si="48"/>
        <v>0</v>
      </c>
      <c r="Q366" s="51">
        <f t="shared" si="48"/>
        <v>0</v>
      </c>
      <c r="R366" s="51">
        <f t="shared" si="47"/>
        <v>0</v>
      </c>
      <c r="T366" s="40">
        <f t="shared" si="42"/>
        <v>3404.5</v>
      </c>
      <c r="U366" s="40">
        <f t="shared" si="42"/>
        <v>4555.2</v>
      </c>
      <c r="V366" s="40">
        <f t="shared" si="42"/>
        <v>12921</v>
      </c>
      <c r="W366" s="40">
        <f t="shared" si="42"/>
        <v>41919.460639999998</v>
      </c>
      <c r="X366" s="40">
        <f t="shared" si="43"/>
        <v>25349.608230000002</v>
      </c>
      <c r="Y366" s="40">
        <f t="shared" si="44"/>
        <v>-3159.8215162771903</v>
      </c>
      <c r="Z366" s="40">
        <f>(AC366-J366*carot!$B$2-spettri!K366*carot!$C$2-spettri!L366*carot!$D$2)</f>
        <v>-107935.44711197863</v>
      </c>
      <c r="AA366" s="40">
        <f>spettri!H366*chl!$B$2+spettri!I366*chl!$C$2+spettri!J366*carot!$B$2+spettri!K366*carot!$C$2+spettri!L366*carot!$D$2+M366*carot!$E$2+N366*carot!$F$2+spettri!AE366*chl!$D$2</f>
        <v>151411.93723686857</v>
      </c>
      <c r="AB366" s="40">
        <v>0.168098289525</v>
      </c>
      <c r="AC366" s="88">
        <f>(G366-spettri!H366*chl!$B$2-spettri!I366*chl!$C$2-spettri!AE366*chl!$D$2)</f>
        <v>-6254.999694080956</v>
      </c>
      <c r="AE366" s="125">
        <v>1471.1479400000001</v>
      </c>
      <c r="AF366">
        <f t="shared" si="46"/>
        <v>0</v>
      </c>
    </row>
    <row r="367" spans="1:32" x14ac:dyDescent="0.25">
      <c r="A367">
        <v>2.2697718899000002E-2</v>
      </c>
      <c r="C367" s="85"/>
      <c r="D367" s="51">
        <v>386.50000000000801</v>
      </c>
      <c r="E367" s="85">
        <v>0.22666822565899999</v>
      </c>
      <c r="F367" s="40">
        <v>495.99999999999199</v>
      </c>
      <c r="G367" s="40">
        <v>22697.718899000003</v>
      </c>
      <c r="H367" s="86">
        <v>9920.3374523589209</v>
      </c>
      <c r="I367" s="87">
        <v>5467.9027800000003</v>
      </c>
      <c r="J367" s="26">
        <v>8303.9</v>
      </c>
      <c r="K367" s="27">
        <v>12622</v>
      </c>
      <c r="L367" s="28">
        <v>42871</v>
      </c>
      <c r="M367" s="29">
        <v>88363.25563</v>
      </c>
      <c r="N367" s="30">
        <v>65382.35929</v>
      </c>
      <c r="O367" s="86">
        <f t="shared" si="48"/>
        <v>761.19999999997594</v>
      </c>
      <c r="P367" s="51">
        <f t="shared" si="48"/>
        <v>0</v>
      </c>
      <c r="Q367" s="51">
        <f t="shared" si="48"/>
        <v>0</v>
      </c>
      <c r="R367" s="51">
        <f t="shared" si="47"/>
        <v>0</v>
      </c>
      <c r="T367" s="40">
        <f t="shared" si="42"/>
        <v>3263.3</v>
      </c>
      <c r="U367" s="40">
        <f t="shared" si="42"/>
        <v>4395</v>
      </c>
      <c r="V367" s="40">
        <f t="shared" si="42"/>
        <v>12261</v>
      </c>
      <c r="W367" s="40">
        <f t="shared" si="42"/>
        <v>40317.668539999999</v>
      </c>
      <c r="X367" s="40">
        <f t="shared" si="43"/>
        <v>24196.187330000001</v>
      </c>
      <c r="Y367" s="40">
        <f t="shared" si="44"/>
        <v>-3186.2667670409101</v>
      </c>
      <c r="Z367" s="40">
        <f>(AC367-J367*carot!$B$2-spettri!K367*carot!$C$2-spettri!L367*carot!$D$2)</f>
        <v>-103251.46101531727</v>
      </c>
      <c r="AA367" s="40">
        <f>spettri!H367*chl!$B$2+spettri!I367*chl!$C$2+spettri!J367*carot!$B$2+spettri!K367*carot!$C$2+spettri!L367*carot!$D$2+M367*carot!$E$2+N367*carot!$F$2+spettri!AE367*chl!$D$2</f>
        <v>146139.04375005868</v>
      </c>
      <c r="AB367" s="40">
        <v>0.16803681849999999</v>
      </c>
      <c r="AC367" s="88">
        <f>(G367-spettri!H367*chl!$B$2-spettri!I367*chl!$C$2-spettri!AE367*chl!$D$2)</f>
        <v>-5934.7863246518336</v>
      </c>
      <c r="AE367" s="125">
        <v>1478.25216</v>
      </c>
      <c r="AF367">
        <f t="shared" si="46"/>
        <v>0</v>
      </c>
    </row>
    <row r="368" spans="1:32" x14ac:dyDescent="0.25">
      <c r="A368">
        <v>2.2441689008999999E-2</v>
      </c>
      <c r="C368" s="85"/>
      <c r="D368" s="51">
        <v>386.60000000000798</v>
      </c>
      <c r="E368" s="85">
        <v>0.22704073605899999</v>
      </c>
      <c r="F368" s="40">
        <v>496.39999999999202</v>
      </c>
      <c r="G368" s="40">
        <v>22441.689008999998</v>
      </c>
      <c r="H368" s="86">
        <v>9834.0536281442073</v>
      </c>
      <c r="I368" s="87">
        <v>5310.2144200000002</v>
      </c>
      <c r="J368" s="26">
        <v>8037.9</v>
      </c>
      <c r="K368" s="27">
        <v>12036</v>
      </c>
      <c r="L368" s="28">
        <v>40961</v>
      </c>
      <c r="M368" s="29">
        <v>86270.910440000007</v>
      </c>
      <c r="N368" s="30">
        <v>63368.165059999999</v>
      </c>
      <c r="O368" s="86">
        <f t="shared" si="48"/>
        <v>761.59999999997603</v>
      </c>
      <c r="P368" s="51">
        <f t="shared" si="48"/>
        <v>0</v>
      </c>
      <c r="Q368" s="51">
        <f t="shared" si="48"/>
        <v>0</v>
      </c>
      <c r="R368" s="51">
        <f t="shared" si="47"/>
        <v>0</v>
      </c>
      <c r="T368" s="40">
        <f t="shared" si="42"/>
        <v>3164.3</v>
      </c>
      <c r="U368" s="40">
        <f t="shared" si="42"/>
        <v>4233.6000000000004</v>
      </c>
      <c r="V368" s="40">
        <f t="shared" si="42"/>
        <v>11641</v>
      </c>
      <c r="W368" s="40">
        <f t="shared" si="42"/>
        <v>38783.327490000003</v>
      </c>
      <c r="X368" s="40">
        <f t="shared" si="43"/>
        <v>23098.630850000001</v>
      </c>
      <c r="Y368" s="40">
        <f t="shared" si="44"/>
        <v>-3340.2009266247605</v>
      </c>
      <c r="Z368" s="40">
        <f>(AC368-J368*carot!$B$2-spettri!K368*carot!$C$2-spettri!L368*carot!$D$2)</f>
        <v>-98862.286731436194</v>
      </c>
      <c r="AA368" s="40">
        <f>spettri!H368*chl!$B$2+spettri!I368*chl!$C$2+spettri!J368*carot!$B$2+spettri!K368*carot!$C$2+spettri!L368*carot!$D$2+M368*carot!$E$2+N368*carot!$F$2+spettri!AE368*chl!$D$2</f>
        <v>141015.76569600782</v>
      </c>
      <c r="AB368" s="40">
        <v>0.16795080899999998</v>
      </c>
      <c r="AC368" s="88">
        <f>(G368-spettri!H368*chl!$B$2-spettri!I368*chl!$C$2-spettri!AE368*chl!$D$2)</f>
        <v>-5781.1494086992934</v>
      </c>
      <c r="AE368" s="125">
        <v>1485.16436</v>
      </c>
      <c r="AF368">
        <f t="shared" si="46"/>
        <v>0</v>
      </c>
    </row>
    <row r="369" spans="1:32" x14ac:dyDescent="0.25">
      <c r="A369">
        <v>2.2337278439000002E-2</v>
      </c>
      <c r="C369" s="85"/>
      <c r="D369" s="51">
        <v>386.700000000008</v>
      </c>
      <c r="E369" s="85">
        <v>0.22741324645900002</v>
      </c>
      <c r="F369" s="40">
        <v>496.799999999992</v>
      </c>
      <c r="G369" s="40">
        <v>22337.278439000002</v>
      </c>
      <c r="H369" s="86">
        <v>9751.5509494080998</v>
      </c>
      <c r="I369" s="87">
        <v>5162.76404</v>
      </c>
      <c r="J369" s="26">
        <v>7735.3</v>
      </c>
      <c r="K369" s="27">
        <v>11466</v>
      </c>
      <c r="L369" s="28">
        <v>39112</v>
      </c>
      <c r="M369" s="29">
        <v>84233.071150000003</v>
      </c>
      <c r="N369" s="30">
        <v>61423.1607</v>
      </c>
      <c r="O369" s="86">
        <f t="shared" si="48"/>
        <v>761.99999999997601</v>
      </c>
      <c r="P369" s="51">
        <f t="shared" si="48"/>
        <v>0</v>
      </c>
      <c r="Q369" s="51">
        <f t="shared" si="48"/>
        <v>0</v>
      </c>
      <c r="R369" s="51">
        <f t="shared" si="47"/>
        <v>0</v>
      </c>
      <c r="T369" s="40">
        <f t="shared" si="42"/>
        <v>3056.2</v>
      </c>
      <c r="U369" s="40">
        <f t="shared" si="42"/>
        <v>4087</v>
      </c>
      <c r="V369" s="40">
        <f t="shared" si="42"/>
        <v>11075</v>
      </c>
      <c r="W369" s="40">
        <f t="shared" si="42"/>
        <v>37289.865870000001</v>
      </c>
      <c r="X369" s="40">
        <f t="shared" si="43"/>
        <v>22023.881410000002</v>
      </c>
      <c r="Y369" s="40">
        <f t="shared" si="44"/>
        <v>-3401.3319121248642</v>
      </c>
      <c r="Z369" s="40">
        <f>(AC369-J369*carot!$B$2-spettri!K369*carot!$C$2-spettri!L369*carot!$D$2)</f>
        <v>-94448.340748469462</v>
      </c>
      <c r="AA369" s="40">
        <f>spettri!H369*chl!$B$2+spettri!I369*chl!$C$2+spettri!J369*carot!$B$2+spettri!K369*carot!$C$2+spettri!L369*carot!$D$2+M369*carot!$E$2+N369*carot!$F$2+spettri!AE369*chl!$D$2</f>
        <v>136031.78915777817</v>
      </c>
      <c r="AB369" s="40">
        <v>0.16786479949999999</v>
      </c>
      <c r="AC369" s="88">
        <f>(G369-spettri!H369*chl!$B$2-spettri!I369*chl!$C$2-spettri!AE369*chl!$D$2)</f>
        <v>-5511.0971639658292</v>
      </c>
      <c r="AE369" s="125">
        <v>1492.6525799999999</v>
      </c>
      <c r="AF369">
        <f t="shared" si="46"/>
        <v>0</v>
      </c>
    </row>
    <row r="370" spans="1:32" x14ac:dyDescent="0.25">
      <c r="A370">
        <v>2.2074429409E-2</v>
      </c>
      <c r="C370" s="85"/>
      <c r="D370" s="51">
        <v>386.80000000000803</v>
      </c>
      <c r="E370" s="85">
        <v>0.22778575685900002</v>
      </c>
      <c r="F370" s="40">
        <v>497.19999999999197</v>
      </c>
      <c r="G370" s="40">
        <v>22074.429409</v>
      </c>
      <c r="H370" s="86">
        <v>9663.0182456934235</v>
      </c>
      <c r="I370" s="87">
        <v>5024.8455599999998</v>
      </c>
      <c r="J370" s="26">
        <v>7422.1</v>
      </c>
      <c r="K370" s="27">
        <v>10933</v>
      </c>
      <c r="L370" s="28">
        <v>37335</v>
      </c>
      <c r="M370" s="29">
        <v>82170.022889999993</v>
      </c>
      <c r="N370" s="30">
        <v>59475.59375</v>
      </c>
      <c r="O370" s="86">
        <f t="shared" si="48"/>
        <v>762.39999999997599</v>
      </c>
      <c r="P370" s="51">
        <f t="shared" si="48"/>
        <v>0</v>
      </c>
      <c r="Q370" s="51">
        <f t="shared" si="48"/>
        <v>0</v>
      </c>
      <c r="R370" s="51">
        <f t="shared" si="47"/>
        <v>0</v>
      </c>
      <c r="T370" s="40">
        <f t="shared" si="42"/>
        <v>2904.5</v>
      </c>
      <c r="U370" s="40">
        <f t="shared" si="42"/>
        <v>3938.1</v>
      </c>
      <c r="V370" s="40">
        <f t="shared" si="42"/>
        <v>10518</v>
      </c>
      <c r="W370" s="40">
        <f t="shared" si="42"/>
        <v>35851.591469999999</v>
      </c>
      <c r="X370" s="40">
        <f t="shared" si="43"/>
        <v>21010.377820000002</v>
      </c>
      <c r="Y370" s="40">
        <f t="shared" si="44"/>
        <v>-3249.8490732115861</v>
      </c>
      <c r="Z370" s="40">
        <f>(AC370-J370*carot!$B$2-spettri!K370*carot!$C$2-spettri!L370*carot!$D$2)</f>
        <v>-90352.985591228105</v>
      </c>
      <c r="AA370" s="40">
        <f>spettri!H370*chl!$B$2+spettri!I370*chl!$C$2+spettri!J370*carot!$B$2+spettri!K370*carot!$C$2+spettri!L370*carot!$D$2+M370*carot!$E$2+N370*carot!$F$2+spettri!AE370*chl!$D$2</f>
        <v>131202.20506087874</v>
      </c>
      <c r="AB370" s="40">
        <v>0.16777879000000001</v>
      </c>
      <c r="AC370" s="88">
        <f>(G370-spettri!H370*chl!$B$2-spettri!I370*chl!$C$2-spettri!AE370*chl!$D$2)</f>
        <v>-5419.6934795284051</v>
      </c>
      <c r="AE370" s="125">
        <v>1499.1807799999999</v>
      </c>
      <c r="AF370">
        <f t="shared" si="46"/>
        <v>0</v>
      </c>
    </row>
    <row r="371" spans="1:32" x14ac:dyDescent="0.25">
      <c r="A371">
        <v>2.1978147419000001E-2</v>
      </c>
      <c r="C371" s="85"/>
      <c r="D371" s="51">
        <v>386.90000000000799</v>
      </c>
      <c r="E371" s="85">
        <v>0.22810856073400002</v>
      </c>
      <c r="F371" s="40">
        <v>497.59999999999201</v>
      </c>
      <c r="G371" s="40">
        <v>21978.147419000001</v>
      </c>
      <c r="H371" s="86">
        <v>9583.3877777493835</v>
      </c>
      <c r="I371" s="87">
        <v>4894.5761400000001</v>
      </c>
      <c r="J371" s="26">
        <v>7190.8</v>
      </c>
      <c r="K371" s="27">
        <v>10450</v>
      </c>
      <c r="L371" s="28">
        <v>35650</v>
      </c>
      <c r="M371" s="29">
        <v>80135.590219999998</v>
      </c>
      <c r="N371" s="30">
        <v>57476.775049999997</v>
      </c>
      <c r="O371" s="86">
        <f t="shared" si="48"/>
        <v>762.79999999997597</v>
      </c>
      <c r="P371" s="51">
        <f t="shared" si="48"/>
        <v>0</v>
      </c>
      <c r="Q371" s="51">
        <f t="shared" si="48"/>
        <v>0</v>
      </c>
      <c r="R371" s="51">
        <f t="shared" si="47"/>
        <v>0</v>
      </c>
      <c r="T371" s="40">
        <f t="shared" si="42"/>
        <v>2799.2</v>
      </c>
      <c r="U371" s="40">
        <f t="shared" si="42"/>
        <v>3803.8</v>
      </c>
      <c r="V371" s="40">
        <f t="shared" si="42"/>
        <v>9993.9</v>
      </c>
      <c r="W371" s="40">
        <f t="shared" si="42"/>
        <v>34409.229120000004</v>
      </c>
      <c r="X371" s="40">
        <f t="shared" si="43"/>
        <v>20034.544279999998</v>
      </c>
      <c r="Y371" s="40">
        <f t="shared" si="44"/>
        <v>-3224.2972301691152</v>
      </c>
      <c r="Z371" s="40">
        <f>(AC371-J371*carot!$B$2-spettri!K371*carot!$C$2-spettri!L371*carot!$D$2)</f>
        <v>-86381.635267529622</v>
      </c>
      <c r="AA371" s="40">
        <f>spettri!H371*chl!$B$2+spettri!I371*chl!$C$2+spettri!J371*carot!$B$2+spettri!K371*carot!$C$2+spettri!L371*carot!$D$2+M371*carot!$E$2+N371*carot!$F$2+spettri!AE371*chl!$D$2</f>
        <v>126669.73113063462</v>
      </c>
      <c r="AB371" s="40">
        <v>0.1676927805</v>
      </c>
      <c r="AC371" s="88">
        <f>(G371-spettri!H371*chl!$B$2-spettri!I371*chl!$C$2-spettri!AE371*chl!$D$2)</f>
        <v>-5181.1855246055384</v>
      </c>
      <c r="AE371" s="125">
        <v>1505.3249699999999</v>
      </c>
      <c r="AF371">
        <f t="shared" si="46"/>
        <v>0</v>
      </c>
    </row>
    <row r="372" spans="1:32" x14ac:dyDescent="0.25">
      <c r="A372">
        <v>2.1559879269E-2</v>
      </c>
      <c r="C372" s="85"/>
      <c r="D372" s="51">
        <v>387.00000000000801</v>
      </c>
      <c r="E372" s="85">
        <v>0.22843136460900001</v>
      </c>
      <c r="F372" s="40">
        <v>497.99999999999199</v>
      </c>
      <c r="G372" s="40">
        <v>21559.879269000001</v>
      </c>
      <c r="H372" s="86">
        <v>9511.2694032165055</v>
      </c>
      <c r="I372" s="87">
        <v>4775.6038099999996</v>
      </c>
      <c r="J372" s="26">
        <v>6924.6</v>
      </c>
      <c r="K372" s="27">
        <v>9965.2999999999993</v>
      </c>
      <c r="L372" s="28">
        <v>33983</v>
      </c>
      <c r="M372" s="29">
        <v>78082.761799999993</v>
      </c>
      <c r="N372" s="30">
        <v>55529.208100000003</v>
      </c>
      <c r="O372" s="86">
        <f t="shared" si="48"/>
        <v>763.19999999997594</v>
      </c>
      <c r="P372" s="51">
        <f t="shared" si="48"/>
        <v>0</v>
      </c>
      <c r="Q372" s="51">
        <f t="shared" si="48"/>
        <v>0</v>
      </c>
      <c r="R372" s="51">
        <f t="shared" si="47"/>
        <v>0</v>
      </c>
      <c r="T372" s="40">
        <f t="shared" si="42"/>
        <v>2697.7</v>
      </c>
      <c r="U372" s="40">
        <f t="shared" si="42"/>
        <v>3686.3</v>
      </c>
      <c r="V372" s="40">
        <f t="shared" si="42"/>
        <v>9504.6</v>
      </c>
      <c r="W372" s="40">
        <f t="shared" si="42"/>
        <v>33036.361799999999</v>
      </c>
      <c r="X372" s="40">
        <f t="shared" si="43"/>
        <v>19098.943370000001</v>
      </c>
      <c r="Y372" s="40">
        <f t="shared" si="44"/>
        <v>-3203.4065845535879</v>
      </c>
      <c r="Z372" s="40">
        <f>(AC372-J372*carot!$B$2-spettri!K372*carot!$C$2-spettri!L372*carot!$D$2)</f>
        <v>-82759.759175581057</v>
      </c>
      <c r="AA372" s="40">
        <f>spettri!H372*chl!$B$2+spettri!I372*chl!$C$2+spettri!J372*carot!$B$2+spettri!K372*carot!$C$2+spettri!L372*carot!$D$2+M372*carot!$E$2+N372*carot!$F$2+spettri!AE372*chl!$D$2</f>
        <v>122160.5420806101</v>
      </c>
      <c r="AB372" s="40">
        <v>0.16759995745</v>
      </c>
      <c r="AC372" s="88">
        <f>(G372-spettri!H372*chl!$B$2-spettri!I372*chl!$C$2-spettri!AE372*chl!$D$2)</f>
        <v>-5288.4969358110557</v>
      </c>
      <c r="AE372" s="125">
        <v>1510.3171199999999</v>
      </c>
      <c r="AF372">
        <f t="shared" si="46"/>
        <v>0</v>
      </c>
    </row>
    <row r="373" spans="1:32" x14ac:dyDescent="0.25">
      <c r="A373">
        <v>2.1390339449000002E-2</v>
      </c>
      <c r="C373" s="85"/>
      <c r="D373" s="51">
        <v>387.10000000000798</v>
      </c>
      <c r="E373" s="85">
        <v>0.22875416848400001</v>
      </c>
      <c r="F373" s="40">
        <v>498.39999999999202</v>
      </c>
      <c r="G373" s="40">
        <v>21390.339449000003</v>
      </c>
      <c r="H373" s="86">
        <v>9427.5536285897724</v>
      </c>
      <c r="I373" s="87">
        <v>4663.6921400000001</v>
      </c>
      <c r="J373" s="26">
        <v>6626.5</v>
      </c>
      <c r="K373" s="27">
        <v>9511.1</v>
      </c>
      <c r="L373" s="28">
        <v>32383</v>
      </c>
      <c r="M373" s="29">
        <v>76019.032210000005</v>
      </c>
      <c r="N373" s="30">
        <v>53614.9548</v>
      </c>
      <c r="O373" s="86">
        <f t="shared" si="48"/>
        <v>763.59999999997603</v>
      </c>
      <c r="P373" s="51">
        <f t="shared" si="48"/>
        <v>0</v>
      </c>
      <c r="Q373" s="51">
        <f t="shared" si="48"/>
        <v>0</v>
      </c>
      <c r="R373" s="51">
        <f t="shared" si="47"/>
        <v>0</v>
      </c>
      <c r="T373" s="40">
        <f t="shared" si="42"/>
        <v>2612.1999999999998</v>
      </c>
      <c r="U373" s="40">
        <f t="shared" si="42"/>
        <v>3571</v>
      </c>
      <c r="V373" s="40">
        <f t="shared" si="42"/>
        <v>9049.7000000000007</v>
      </c>
      <c r="W373" s="40">
        <f t="shared" si="42"/>
        <v>31726.85758</v>
      </c>
      <c r="X373" s="40">
        <f t="shared" si="43"/>
        <v>18177.436699999998</v>
      </c>
      <c r="Y373" s="40">
        <f t="shared" si="44"/>
        <v>-3085.6385548055678</v>
      </c>
      <c r="Z373" s="40">
        <f>(AC373-J373*carot!$B$2-spettri!K373*carot!$C$2-spettri!L373*carot!$D$2)</f>
        <v>-79010.902315750136</v>
      </c>
      <c r="AA373" s="40">
        <f>spettri!H373*chl!$B$2+spettri!I373*chl!$C$2+spettri!J373*carot!$B$2+spettri!K373*carot!$C$2+spettri!L373*carot!$D$2+M373*carot!$E$2+N373*carot!$F$2+spettri!AE373*chl!$D$2</f>
        <v>117770.60981600672</v>
      </c>
      <c r="AB373" s="40">
        <v>0.16750713439999998</v>
      </c>
      <c r="AC373" s="88">
        <f>(G373-spettri!H373*chl!$B$2-spettri!I373*chl!$C$2-spettri!AE373*chl!$D$2)</f>
        <v>-5159.9600708924299</v>
      </c>
      <c r="AE373" s="125">
        <v>1514.34923</v>
      </c>
      <c r="AF373">
        <f t="shared" si="46"/>
        <v>0</v>
      </c>
    </row>
    <row r="374" spans="1:32" x14ac:dyDescent="0.25">
      <c r="A374">
        <v>2.1434398459000002E-2</v>
      </c>
      <c r="C374" s="85"/>
      <c r="D374" s="51">
        <v>387.20000000000903</v>
      </c>
      <c r="E374" s="85">
        <v>0.22907697235900001</v>
      </c>
      <c r="F374" s="40">
        <v>498.799999999992</v>
      </c>
      <c r="G374" s="40">
        <v>21434.398459</v>
      </c>
      <c r="H374" s="86">
        <v>9370.1277387960054</v>
      </c>
      <c r="I374" s="87">
        <v>4558.3704299999999</v>
      </c>
      <c r="J374" s="26">
        <v>6403.2</v>
      </c>
      <c r="K374" s="27">
        <v>9111.1</v>
      </c>
      <c r="L374" s="28">
        <v>30856</v>
      </c>
      <c r="M374" s="29">
        <v>73959.390570000003</v>
      </c>
      <c r="N374" s="30">
        <v>51708.38927</v>
      </c>
      <c r="O374" s="86">
        <f t="shared" si="48"/>
        <v>763.99999999997601</v>
      </c>
      <c r="P374" s="51">
        <f t="shared" si="48"/>
        <v>0</v>
      </c>
      <c r="Q374" s="51">
        <f t="shared" si="48"/>
        <v>0</v>
      </c>
      <c r="R374" s="51">
        <f t="shared" si="47"/>
        <v>0</v>
      </c>
      <c r="T374" s="40">
        <f t="shared" si="42"/>
        <v>2542.4</v>
      </c>
      <c r="U374" s="40">
        <f t="shared" si="42"/>
        <v>3444.4</v>
      </c>
      <c r="V374" s="40">
        <f t="shared" si="42"/>
        <v>8609.2999999999993</v>
      </c>
      <c r="W374" s="40">
        <f t="shared" si="42"/>
        <v>30449.37558</v>
      </c>
      <c r="X374" s="40">
        <f t="shared" si="43"/>
        <v>17318.969690000002</v>
      </c>
      <c r="Y374" s="40">
        <f t="shared" si="44"/>
        <v>-3198.9683677818393</v>
      </c>
      <c r="Z374" s="40">
        <f>(AC374-J374*carot!$B$2-spettri!K374*carot!$C$2-spettri!L374*carot!$D$2)</f>
        <v>-75271.846731754253</v>
      </c>
      <c r="AA374" s="40">
        <f>spettri!H374*chl!$B$2+spettri!I374*chl!$C$2+spettri!J374*carot!$B$2+spettri!K374*carot!$C$2+spettri!L374*carot!$D$2+M374*carot!$E$2+N374*carot!$F$2+spettri!AE374*chl!$D$2</f>
        <v>113605.01170107005</v>
      </c>
      <c r="AB374" s="40">
        <v>0.16741431134999998</v>
      </c>
      <c r="AC374" s="88">
        <f>(G374-spettri!H374*chl!$B$2-spettri!I374*chl!$C$2-spettri!AE374*chl!$D$2)</f>
        <v>-4816.4088611695915</v>
      </c>
      <c r="AE374" s="125">
        <v>1515.88528</v>
      </c>
      <c r="AF374">
        <f t="shared" si="46"/>
        <v>0</v>
      </c>
    </row>
    <row r="375" spans="1:32" x14ac:dyDescent="0.25">
      <c r="A375">
        <v>2.1442862319E-2</v>
      </c>
      <c r="C375" s="85"/>
      <c r="D375" s="51">
        <v>387.30000000000803</v>
      </c>
      <c r="E375" s="85">
        <v>0.22945243318400002</v>
      </c>
      <c r="F375" s="40">
        <v>499.19999999999197</v>
      </c>
      <c r="G375" s="40">
        <v>21442.862319</v>
      </c>
      <c r="H375" s="86">
        <v>9290.6874047395413</v>
      </c>
      <c r="I375" s="87">
        <v>4460.4624400000002</v>
      </c>
      <c r="J375" s="26">
        <v>6202.8</v>
      </c>
      <c r="K375" s="27">
        <v>8725.1</v>
      </c>
      <c r="L375" s="28">
        <v>29381</v>
      </c>
      <c r="M375" s="29">
        <v>71878.62788</v>
      </c>
      <c r="N375" s="30">
        <v>49894.0769</v>
      </c>
      <c r="O375" s="86">
        <f t="shared" si="48"/>
        <v>764.39999999997599</v>
      </c>
      <c r="P375" s="51">
        <f t="shared" si="48"/>
        <v>0</v>
      </c>
      <c r="Q375" s="51">
        <f t="shared" si="48"/>
        <v>0</v>
      </c>
      <c r="R375" s="51">
        <f t="shared" si="47"/>
        <v>0</v>
      </c>
      <c r="T375" s="40">
        <f t="shared" si="42"/>
        <v>2425.1999999999998</v>
      </c>
      <c r="U375" s="40">
        <f t="shared" si="42"/>
        <v>3315.5</v>
      </c>
      <c r="V375" s="40">
        <f t="shared" si="42"/>
        <v>8183.3</v>
      </c>
      <c r="W375" s="40">
        <f t="shared" si="42"/>
        <v>29237.300650000001</v>
      </c>
      <c r="X375" s="40">
        <f t="shared" si="43"/>
        <v>16507.654299999998</v>
      </c>
      <c r="Y375" s="40">
        <f t="shared" si="44"/>
        <v>-3318.223670089279</v>
      </c>
      <c r="Z375" s="40">
        <f>(AC375-J375*carot!$B$2-spettri!K375*carot!$C$2-spettri!L375*carot!$D$2)</f>
        <v>-71724.020406588912</v>
      </c>
      <c r="AA375" s="40">
        <f>spettri!H375*chl!$B$2+spettri!I375*chl!$C$2+spettri!J375*carot!$B$2+spettri!K375*carot!$C$2+spettri!L375*carot!$D$2+M375*carot!$E$2+N375*carot!$F$2+spettri!AE375*chl!$D$2</f>
        <v>109590.22180754581</v>
      </c>
      <c r="AB375" s="40">
        <v>0.16732148829999999</v>
      </c>
      <c r="AC375" s="88">
        <f>(G375-spettri!H375*chl!$B$2-spettri!I375*chl!$C$2-spettri!AE375*chl!$D$2)</f>
        <v>-4533.6673383386169</v>
      </c>
      <c r="AE375" s="125">
        <v>1517.8053399999999</v>
      </c>
      <c r="AF375">
        <f t="shared" si="46"/>
        <v>0</v>
      </c>
    </row>
    <row r="376" spans="1:32" x14ac:dyDescent="0.25">
      <c r="A376">
        <v>2.1251250149000003E-2</v>
      </c>
      <c r="C376" s="85"/>
      <c r="D376" s="51">
        <v>387.40000000000902</v>
      </c>
      <c r="E376" s="85">
        <v>0.229827894009</v>
      </c>
      <c r="F376" s="40">
        <v>499.59999999999098</v>
      </c>
      <c r="G376" s="40">
        <v>21251.250149000003</v>
      </c>
      <c r="H376" s="86">
        <v>9219.1492574105669</v>
      </c>
      <c r="I376" s="87">
        <v>4368.3206600000003</v>
      </c>
      <c r="J376" s="26">
        <v>5979.2</v>
      </c>
      <c r="K376" s="27">
        <v>8349.2000000000007</v>
      </c>
      <c r="L376" s="28">
        <v>27979</v>
      </c>
      <c r="M376" s="29">
        <v>69831.931379999995</v>
      </c>
      <c r="N376" s="30">
        <v>48005.449489999999</v>
      </c>
      <c r="O376" s="86">
        <f t="shared" si="48"/>
        <v>764.79999999997597</v>
      </c>
      <c r="P376" s="51">
        <f t="shared" si="48"/>
        <v>0</v>
      </c>
      <c r="Q376" s="51">
        <f t="shared" si="48"/>
        <v>0</v>
      </c>
      <c r="R376" s="51">
        <f t="shared" si="47"/>
        <v>0</v>
      </c>
      <c r="T376" s="40">
        <f t="shared" si="42"/>
        <v>2290.3000000000002</v>
      </c>
      <c r="U376" s="40">
        <f t="shared" si="42"/>
        <v>3202.8</v>
      </c>
      <c r="V376" s="40">
        <f t="shared" si="42"/>
        <v>7795.9</v>
      </c>
      <c r="W376" s="40">
        <f t="shared" si="42"/>
        <v>28066.105159999999</v>
      </c>
      <c r="X376" s="40">
        <f t="shared" si="43"/>
        <v>15747.334409999999</v>
      </c>
      <c r="Y376" s="40">
        <f t="shared" si="44"/>
        <v>-3527.1291649101731</v>
      </c>
      <c r="Z376" s="40">
        <f>(AC376-J376*carot!$B$2-spettri!K376*carot!$C$2-spettri!L376*carot!$D$2)</f>
        <v>-68521.213035379536</v>
      </c>
      <c r="AA376" s="40">
        <f>spettri!H376*chl!$B$2+spettri!I376*chl!$C$2+spettri!J376*carot!$B$2+spettri!K376*carot!$C$2+spettri!L376*carot!$D$2+M376*carot!$E$2+N376*carot!$F$2+spettri!AE376*chl!$D$2</f>
        <v>105728.15852286553</v>
      </c>
      <c r="AB376" s="40">
        <v>0.16729709882499999</v>
      </c>
      <c r="AC376" s="88">
        <f>(G376-spettri!H376*chl!$B$2-spettri!I376*chl!$C$2-spettri!AE376*chl!$D$2)</f>
        <v>-4466.4923530709275</v>
      </c>
      <c r="AE376" s="125">
        <v>1519.5333900000001</v>
      </c>
      <c r="AF376">
        <f t="shared" si="46"/>
        <v>0</v>
      </c>
    </row>
    <row r="377" spans="1:32" x14ac:dyDescent="0.25">
      <c r="A377">
        <v>2.1097276449000002E-2</v>
      </c>
      <c r="C377" s="85"/>
      <c r="D377" s="51">
        <v>387.50000000000898</v>
      </c>
      <c r="E377" s="85">
        <v>0.23020335483400001</v>
      </c>
      <c r="F377" s="40">
        <v>499.99999999999102</v>
      </c>
      <c r="G377" s="40">
        <v>21097.276449000001</v>
      </c>
      <c r="H377" s="86">
        <v>9146.0796664373283</v>
      </c>
      <c r="I377" s="87">
        <v>4282.0627699999995</v>
      </c>
      <c r="J377" s="26">
        <v>5768.8</v>
      </c>
      <c r="K377" s="27">
        <v>8006.2</v>
      </c>
      <c r="L377" s="28">
        <v>26619</v>
      </c>
      <c r="M377" s="29">
        <v>67839.740789999996</v>
      </c>
      <c r="N377" s="30">
        <v>46193.699710000001</v>
      </c>
      <c r="O377" s="86">
        <f t="shared" si="48"/>
        <v>765.19999999997594</v>
      </c>
      <c r="P377" s="51">
        <f t="shared" si="48"/>
        <v>0</v>
      </c>
      <c r="Q377" s="51">
        <f t="shared" si="48"/>
        <v>0</v>
      </c>
      <c r="R377" s="51">
        <f t="shared" si="47"/>
        <v>0</v>
      </c>
      <c r="T377" s="40">
        <f t="shared" si="42"/>
        <v>2256.3000000000002</v>
      </c>
      <c r="U377" s="40">
        <f t="shared" si="42"/>
        <v>3105.1</v>
      </c>
      <c r="V377" s="40">
        <f t="shared" si="42"/>
        <v>7440.1</v>
      </c>
      <c r="W377" s="40">
        <f t="shared" si="42"/>
        <v>26904.448189999999</v>
      </c>
      <c r="X377" s="40">
        <f t="shared" si="43"/>
        <v>14958.057280000001</v>
      </c>
      <c r="Y377" s="40">
        <f t="shared" si="44"/>
        <v>-3288.5320171996846</v>
      </c>
      <c r="Z377" s="40">
        <f>(AC377-J377*carot!$B$2-spettri!K377*carot!$C$2-spettri!L377*carot!$D$2)</f>
        <v>-65397.139183785381</v>
      </c>
      <c r="AA377" s="40">
        <f>spettri!H377*chl!$B$2+spettri!I377*chl!$C$2+spettri!J377*carot!$B$2+spettri!K377*carot!$C$2+spettri!L377*carot!$D$2+M377*carot!$E$2+N377*carot!$F$2+spettri!AE377*chl!$D$2</f>
        <v>101994.92112499221</v>
      </c>
      <c r="AB377" s="40">
        <v>0.16727270934999999</v>
      </c>
      <c r="AC377" s="88">
        <f>(G377-spettri!H377*chl!$B$2-spettri!I377*chl!$C$2-spettri!AE377*chl!$D$2)</f>
        <v>-4377.5185368272905</v>
      </c>
      <c r="AE377" s="125">
        <v>1521.06944</v>
      </c>
      <c r="AF377">
        <f t="shared" si="46"/>
        <v>0</v>
      </c>
    </row>
    <row r="378" spans="1:32" x14ac:dyDescent="0.25">
      <c r="A378">
        <v>2.0947679969000002E-2</v>
      </c>
      <c r="C378" s="85"/>
      <c r="D378" s="51">
        <v>387.60000000000798</v>
      </c>
      <c r="E378" s="85">
        <v>0.23057881565900001</v>
      </c>
      <c r="F378" s="40">
        <v>500.399999999991</v>
      </c>
      <c r="G378" s="40">
        <v>20947.679969000001</v>
      </c>
      <c r="H378" s="86">
        <v>9091.4474211840716</v>
      </c>
      <c r="I378" s="87">
        <v>4201.2180600000002</v>
      </c>
      <c r="J378" s="26">
        <v>5537.6</v>
      </c>
      <c r="K378" s="27">
        <v>7669.5</v>
      </c>
      <c r="L378" s="28">
        <v>25325</v>
      </c>
      <c r="M378" s="29">
        <v>65845.506219999996</v>
      </c>
      <c r="N378" s="30">
        <v>44451.139810000001</v>
      </c>
      <c r="O378" s="86">
        <f t="shared" si="48"/>
        <v>765.59999999997603</v>
      </c>
      <c r="P378" s="51">
        <f t="shared" si="48"/>
        <v>0</v>
      </c>
      <c r="Q378" s="51">
        <f t="shared" si="48"/>
        <v>0</v>
      </c>
      <c r="R378" s="51">
        <f t="shared" si="47"/>
        <v>0</v>
      </c>
      <c r="T378" s="40">
        <f t="shared" si="42"/>
        <v>2148.6</v>
      </c>
      <c r="U378" s="40">
        <f t="shared" si="42"/>
        <v>3009</v>
      </c>
      <c r="V378" s="40">
        <f t="shared" si="42"/>
        <v>7093.2</v>
      </c>
      <c r="W378" s="40">
        <f t="shared" si="42"/>
        <v>25775.494760000001</v>
      </c>
      <c r="X378" s="40">
        <f t="shared" si="43"/>
        <v>14190.81841</v>
      </c>
      <c r="Y378" s="40">
        <f t="shared" si="44"/>
        <v>-3575.2371267032158</v>
      </c>
      <c r="Z378" s="40">
        <f>(AC378-J378*carot!$B$2-spettri!K378*carot!$C$2-spettri!L378*carot!$D$2)</f>
        <v>-62397.074263929666</v>
      </c>
      <c r="AA378" s="40">
        <f>spettri!H378*chl!$B$2+spettri!I378*chl!$C$2+spettri!J378*carot!$B$2+spettri!K378*carot!$C$2+spettri!L378*carot!$D$2+M378*carot!$E$2+N378*carot!$F$2+spettri!AE378*chl!$D$2</f>
        <v>98389.602855799094</v>
      </c>
      <c r="AB378" s="40">
        <v>0.167248319875</v>
      </c>
      <c r="AC378" s="88">
        <f>(G378-spettri!H378*chl!$B$2-spettri!I378*chl!$C$2-spettri!AE378*chl!$D$2)</f>
        <v>-4295.3859938552105</v>
      </c>
      <c r="AE378" s="125">
        <v>1522.0294699999999</v>
      </c>
      <c r="AF378">
        <f t="shared" si="46"/>
        <v>0</v>
      </c>
    </row>
    <row r="379" spans="1:32" x14ac:dyDescent="0.25">
      <c r="A379">
        <v>2.0888911649000003E-2</v>
      </c>
      <c r="C379" s="85"/>
      <c r="D379" s="51">
        <v>387.70000000000903</v>
      </c>
      <c r="E379" s="85">
        <v>0.23086874010900002</v>
      </c>
      <c r="F379" s="40">
        <v>500.79999999999097</v>
      </c>
      <c r="G379" s="40">
        <v>20888.911649000001</v>
      </c>
      <c r="H379" s="86">
        <v>9031.9573278355201</v>
      </c>
      <c r="I379" s="87">
        <v>4125.1981500000002</v>
      </c>
      <c r="J379" s="26">
        <v>5346.5</v>
      </c>
      <c r="K379" s="27">
        <v>7349.7</v>
      </c>
      <c r="L379" s="28">
        <v>24080</v>
      </c>
      <c r="M379" s="29">
        <v>63842.41444</v>
      </c>
      <c r="N379" s="30">
        <v>42713.705090000003</v>
      </c>
      <c r="O379" s="86">
        <f t="shared" si="48"/>
        <v>765.99999999997601</v>
      </c>
      <c r="P379" s="51">
        <f t="shared" si="48"/>
        <v>0</v>
      </c>
      <c r="Q379" s="51">
        <f t="shared" si="48"/>
        <v>0</v>
      </c>
      <c r="R379" s="51">
        <f t="shared" si="47"/>
        <v>0</v>
      </c>
      <c r="T379" s="40">
        <f t="shared" si="42"/>
        <v>2047.3</v>
      </c>
      <c r="U379" s="40">
        <f t="shared" si="42"/>
        <v>2890.6</v>
      </c>
      <c r="V379" s="40">
        <f t="shared" si="42"/>
        <v>6765.7</v>
      </c>
      <c r="W379" s="40">
        <f t="shared" si="42"/>
        <v>24713.99238</v>
      </c>
      <c r="X379" s="40">
        <f t="shared" si="43"/>
        <v>13514.0389</v>
      </c>
      <c r="Y379" s="40">
        <f t="shared" si="44"/>
        <v>-3853.2807876916959</v>
      </c>
      <c r="Z379" s="40">
        <f>(AC379-J379*carot!$B$2-spettri!K379*carot!$C$2-spettri!L379*carot!$D$2)</f>
        <v>-59450.05589668508</v>
      </c>
      <c r="AA379" s="40">
        <f>spettri!H379*chl!$B$2+spettri!I379*chl!$C$2+spettri!J379*carot!$B$2+spettri!K379*carot!$C$2+spettri!L379*carot!$D$2+M379*carot!$E$2+N379*carot!$F$2+spettri!AE379*chl!$D$2</f>
        <v>94926.135541009106</v>
      </c>
      <c r="AB379" s="40">
        <v>0.1672239304</v>
      </c>
      <c r="AC379" s="88">
        <f>(G379-spettri!H379*chl!$B$2-spettri!I379*chl!$C$2-spettri!AE379*chl!$D$2)</f>
        <v>-4125.4488030523444</v>
      </c>
      <c r="AE379" s="125">
        <v>1521.64546</v>
      </c>
      <c r="AF379">
        <f t="shared" si="46"/>
        <v>0</v>
      </c>
    </row>
    <row r="380" spans="1:32" x14ac:dyDescent="0.25">
      <c r="A380">
        <v>2.0862735899E-2</v>
      </c>
      <c r="C380" s="85"/>
      <c r="D380" s="51">
        <v>387.80000000000899</v>
      </c>
      <c r="E380" s="85">
        <v>0.23115866455900003</v>
      </c>
      <c r="F380" s="40">
        <v>501.19999999999101</v>
      </c>
      <c r="G380" s="40">
        <v>20862.735898999999</v>
      </c>
      <c r="H380" s="86">
        <v>8959.8845119454763</v>
      </c>
      <c r="I380" s="87">
        <v>4057.4156899999998</v>
      </c>
      <c r="J380" s="26">
        <v>5157.6000000000004</v>
      </c>
      <c r="K380" s="27">
        <v>7051.8</v>
      </c>
      <c r="L380" s="28">
        <v>22896</v>
      </c>
      <c r="M380" s="29">
        <v>61840.685310000001</v>
      </c>
      <c r="N380" s="30">
        <v>40994.208489999997</v>
      </c>
      <c r="O380" s="86">
        <f t="shared" si="48"/>
        <v>766.39999999997599</v>
      </c>
      <c r="P380" s="51">
        <f t="shared" si="48"/>
        <v>0</v>
      </c>
      <c r="Q380" s="51">
        <f t="shared" si="48"/>
        <v>0</v>
      </c>
      <c r="R380" s="51">
        <f t="shared" si="47"/>
        <v>0</v>
      </c>
      <c r="T380" s="40">
        <f t="shared" si="42"/>
        <v>1967.6</v>
      </c>
      <c r="U380" s="40">
        <f t="shared" si="42"/>
        <v>2799.2</v>
      </c>
      <c r="V380" s="40">
        <f t="shared" si="42"/>
        <v>6445.9</v>
      </c>
      <c r="W380" s="40">
        <f t="shared" si="42"/>
        <v>23687.237519999999</v>
      </c>
      <c r="X380" s="40">
        <f t="shared" si="43"/>
        <v>12815.22113</v>
      </c>
      <c r="Y380" s="40">
        <f t="shared" si="44"/>
        <v>-3978.5207265763584</v>
      </c>
      <c r="Z380" s="40">
        <f>(AC380-J380*carot!$B$2-spettri!K380*carot!$C$2-spettri!L380*carot!$D$2)</f>
        <v>-56606.372977009902</v>
      </c>
      <c r="AA380" s="40">
        <f>spettri!H380*chl!$B$2+spettri!I380*chl!$C$2+spettri!J380*carot!$B$2+spettri!K380*carot!$C$2+spettri!L380*carot!$D$2+M380*carot!$E$2+N380*carot!$F$2+spettri!AE380*chl!$D$2</f>
        <v>91598.907591732408</v>
      </c>
      <c r="AB380" s="40">
        <v>0.16718428585</v>
      </c>
      <c r="AC380" s="88">
        <f>(G380-spettri!H380*chl!$B$2-spettri!I380*chl!$C$2-spettri!AE380*chl!$D$2)</f>
        <v>-3929.6147527691737</v>
      </c>
      <c r="AE380" s="125">
        <v>1519.1493700000001</v>
      </c>
      <c r="AF380">
        <f t="shared" si="46"/>
        <v>0</v>
      </c>
    </row>
    <row r="381" spans="1:32" x14ac:dyDescent="0.25">
      <c r="A381">
        <v>2.1064074799E-2</v>
      </c>
      <c r="C381" s="85"/>
      <c r="D381" s="51">
        <v>387.90000000000902</v>
      </c>
      <c r="E381" s="85">
        <v>0.23144858900900001</v>
      </c>
      <c r="F381" s="40">
        <v>501.59999999999098</v>
      </c>
      <c r="G381" s="40">
        <v>21064.074799000002</v>
      </c>
      <c r="H381" s="86">
        <v>8901.5537764368437</v>
      </c>
      <c r="I381" s="87">
        <v>3995.5171300000002</v>
      </c>
      <c r="J381" s="26">
        <v>4933.8999999999996</v>
      </c>
      <c r="K381" s="27">
        <v>6754.9</v>
      </c>
      <c r="L381" s="28">
        <v>21750</v>
      </c>
      <c r="M381" s="29">
        <v>59900.275309999997</v>
      </c>
      <c r="N381" s="30">
        <v>39320.838470000002</v>
      </c>
      <c r="O381" s="86">
        <f t="shared" si="48"/>
        <v>766.79999999997597</v>
      </c>
      <c r="P381" s="51">
        <f t="shared" si="48"/>
        <v>0</v>
      </c>
      <c r="Q381" s="51">
        <f t="shared" si="48"/>
        <v>0</v>
      </c>
      <c r="R381" s="51">
        <f t="shared" si="47"/>
        <v>0</v>
      </c>
      <c r="T381" s="40">
        <f t="shared" si="42"/>
        <v>1907</v>
      </c>
      <c r="U381" s="40">
        <f t="shared" si="42"/>
        <v>2708.9</v>
      </c>
      <c r="V381" s="40">
        <f t="shared" si="42"/>
        <v>6161.9</v>
      </c>
      <c r="W381" s="40">
        <f t="shared" si="42"/>
        <v>22698.636780000001</v>
      </c>
      <c r="X381" s="40">
        <f t="shared" si="43"/>
        <v>12189.437120000001</v>
      </c>
      <c r="Y381" s="40">
        <f t="shared" si="44"/>
        <v>-4128.5253052651406</v>
      </c>
      <c r="Z381" s="40">
        <f>(AC381-J381*carot!$B$2-spettri!K381*carot!$C$2-spettri!L381*carot!$D$2)</f>
        <v>-53597.988437459237</v>
      </c>
      <c r="AA381" s="40">
        <f>spettri!H381*chl!$B$2+spettri!I381*chl!$C$2+spettri!J381*carot!$B$2+spettri!K381*carot!$C$2+spettri!L381*carot!$D$2+M381*carot!$E$2+N381*carot!$F$2+spettri!AE381*chl!$D$2</f>
        <v>88348.503302636804</v>
      </c>
      <c r="AB381" s="40">
        <v>0.16714464130000001</v>
      </c>
      <c r="AC381" s="88">
        <f>(G381-spettri!H381*chl!$B$2-spettri!I381*chl!$C$2-spettri!AE381*chl!$D$2)</f>
        <v>-3523.7183818743633</v>
      </c>
      <c r="AE381" s="125">
        <v>1516.6533099999999</v>
      </c>
      <c r="AF381">
        <f t="shared" si="46"/>
        <v>0</v>
      </c>
    </row>
    <row r="382" spans="1:32" x14ac:dyDescent="0.25">
      <c r="A382">
        <v>2.0782671959E-2</v>
      </c>
      <c r="C382" s="85"/>
      <c r="D382" s="51">
        <v>388.00000000000898</v>
      </c>
      <c r="E382" s="85">
        <v>0.23173851345900001</v>
      </c>
      <c r="F382" s="40">
        <v>501.99999999999102</v>
      </c>
      <c r="G382" s="40">
        <v>20782.671958999999</v>
      </c>
      <c r="H382" s="86">
        <v>8837.0508894014019</v>
      </c>
      <c r="I382" s="87">
        <v>3937.2665699999998</v>
      </c>
      <c r="J382" s="26">
        <v>4767</v>
      </c>
      <c r="K382" s="27">
        <v>6498.6</v>
      </c>
      <c r="L382" s="28">
        <v>20683</v>
      </c>
      <c r="M382" s="29">
        <v>57971.447820000001</v>
      </c>
      <c r="N382" s="30">
        <v>37770.472679999999</v>
      </c>
      <c r="O382" s="86">
        <f t="shared" si="48"/>
        <v>767.19999999997594</v>
      </c>
      <c r="P382" s="51">
        <f t="shared" si="48"/>
        <v>0</v>
      </c>
      <c r="Q382" s="51">
        <f t="shared" si="48"/>
        <v>0</v>
      </c>
      <c r="R382" s="51">
        <f t="shared" si="47"/>
        <v>0</v>
      </c>
      <c r="T382" s="40">
        <f t="shared" si="42"/>
        <v>1843.2</v>
      </c>
      <c r="U382" s="40">
        <f t="shared" si="42"/>
        <v>2624.7</v>
      </c>
      <c r="V382" s="40">
        <f t="shared" si="42"/>
        <v>5882.4</v>
      </c>
      <c r="W382" s="40">
        <f t="shared" si="42"/>
        <v>21737.970310000001</v>
      </c>
      <c r="X382" s="40">
        <f t="shared" si="43"/>
        <v>11675.125690000001</v>
      </c>
      <c r="Y382" s="40">
        <f t="shared" si="44"/>
        <v>-4254.1267255547446</v>
      </c>
      <c r="Z382" s="40">
        <f>(AC382-J382*carot!$B$2-spettri!K382*carot!$C$2-spettri!L382*carot!$D$2)</f>
        <v>-51314.144228306446</v>
      </c>
      <c r="AA382" s="40">
        <f>spettri!H382*chl!$B$2+spettri!I382*chl!$C$2+spettri!J382*carot!$B$2+spettri!K382*carot!$C$2+spettri!L382*carot!$D$2+M382*carot!$E$2+N382*carot!$F$2+spettri!AE382*chl!$D$2</f>
        <v>85342.544058034837</v>
      </c>
      <c r="AB382" s="40">
        <v>0.16710499674999998</v>
      </c>
      <c r="AC382" s="88">
        <f>(G382-spettri!H382*chl!$B$2-spettri!I382*chl!$C$2-spettri!AE382*chl!$D$2)</f>
        <v>-3622.6710149211976</v>
      </c>
      <c r="AE382" s="125">
        <v>1515.50127</v>
      </c>
      <c r="AF382">
        <f t="shared" si="46"/>
        <v>0</v>
      </c>
    </row>
    <row r="383" spans="1:32" x14ac:dyDescent="0.25">
      <c r="A383">
        <v>2.0534314299E-2</v>
      </c>
      <c r="C383" s="85"/>
      <c r="D383" s="51">
        <v>388.100000000009</v>
      </c>
      <c r="E383" s="85">
        <v>0.23209500138400002</v>
      </c>
      <c r="F383" s="40">
        <v>502.399999999991</v>
      </c>
      <c r="G383" s="40">
        <v>20534.314299000001</v>
      </c>
      <c r="H383" s="86">
        <v>8788.9767941614791</v>
      </c>
      <c r="I383" s="87">
        <v>3880.54583</v>
      </c>
      <c r="J383" s="26">
        <v>4623.2</v>
      </c>
      <c r="K383" s="27">
        <v>6223.8</v>
      </c>
      <c r="L383" s="28">
        <v>19634</v>
      </c>
      <c r="M383" s="29">
        <v>56037.851060000001</v>
      </c>
      <c r="N383" s="30">
        <v>36189.35583</v>
      </c>
      <c r="O383" s="86">
        <f t="shared" si="48"/>
        <v>767.59999999997603</v>
      </c>
      <c r="P383" s="51">
        <f t="shared" si="48"/>
        <v>0</v>
      </c>
      <c r="Q383" s="51">
        <f t="shared" si="48"/>
        <v>0</v>
      </c>
      <c r="R383" s="51">
        <f t="shared" si="47"/>
        <v>0</v>
      </c>
      <c r="T383" s="40">
        <f t="shared" si="42"/>
        <v>1764.8</v>
      </c>
      <c r="U383" s="40">
        <f t="shared" si="42"/>
        <v>2551.1999999999998</v>
      </c>
      <c r="V383" s="40">
        <f t="shared" si="42"/>
        <v>5616.6</v>
      </c>
      <c r="W383" s="40">
        <f t="shared" si="42"/>
        <v>20831.128420000001</v>
      </c>
      <c r="X383" s="40">
        <f t="shared" si="43"/>
        <v>11082.142809999999</v>
      </c>
      <c r="Y383" s="40">
        <f t="shared" si="44"/>
        <v>-4343.6947837968364</v>
      </c>
      <c r="Z383" s="40">
        <f>(AC383-J383*carot!$B$2-spettri!K383*carot!$C$2-spettri!L383*carot!$D$2)</f>
        <v>-49088.677388649354</v>
      </c>
      <c r="AA383" s="40">
        <f>spettri!H383*chl!$B$2+spettri!I383*chl!$C$2+spettri!J383*carot!$B$2+spettri!K383*carot!$C$2+spettri!L383*carot!$D$2+M383*carot!$E$2+N383*carot!$F$2+spettri!AE383*chl!$D$2</f>
        <v>82426.917646267379</v>
      </c>
      <c r="AB383" s="40">
        <v>0.16706535219999999</v>
      </c>
      <c r="AC383" s="88">
        <f>(G383-spettri!H383*chl!$B$2-spettri!I383*chl!$C$2-spettri!AE383*chl!$D$2)</f>
        <v>-3720.5278146977635</v>
      </c>
      <c r="AE383" s="125">
        <v>1517.6133299999999</v>
      </c>
      <c r="AF383">
        <f t="shared" si="46"/>
        <v>0</v>
      </c>
    </row>
    <row r="384" spans="1:32" x14ac:dyDescent="0.25">
      <c r="A384">
        <v>2.0657116639000002E-2</v>
      </c>
      <c r="C384" s="85"/>
      <c r="D384" s="51">
        <v>388.20000000000903</v>
      </c>
      <c r="E384" s="85">
        <v>0.232451489309</v>
      </c>
      <c r="F384" s="40">
        <v>502.79999999999097</v>
      </c>
      <c r="G384" s="40">
        <v>20657.116639000003</v>
      </c>
      <c r="H384" s="86">
        <v>8725.9423374760972</v>
      </c>
      <c r="I384" s="87">
        <v>3825.1195499999999</v>
      </c>
      <c r="J384" s="26">
        <v>4460.6000000000004</v>
      </c>
      <c r="K384" s="27">
        <v>5978.6</v>
      </c>
      <c r="L384" s="28">
        <v>18633</v>
      </c>
      <c r="M384" s="29">
        <v>54154.672259999999</v>
      </c>
      <c r="N384" s="30">
        <v>34695.366970000003</v>
      </c>
      <c r="O384" s="86">
        <f t="shared" si="48"/>
        <v>767.99999999997601</v>
      </c>
      <c r="P384" s="51">
        <f t="shared" si="48"/>
        <v>0</v>
      </c>
      <c r="Q384" s="51">
        <f t="shared" si="48"/>
        <v>0</v>
      </c>
      <c r="R384" s="51">
        <f t="shared" si="47"/>
        <v>0</v>
      </c>
      <c r="T384" s="40">
        <f t="shared" si="42"/>
        <v>1705.4</v>
      </c>
      <c r="U384" s="40">
        <f t="shared" si="42"/>
        <v>2474.6</v>
      </c>
      <c r="V384" s="40">
        <f t="shared" si="42"/>
        <v>5368.5</v>
      </c>
      <c r="W384" s="40">
        <f t="shared" si="42"/>
        <v>19956.37688</v>
      </c>
      <c r="X384" s="40">
        <f t="shared" si="43"/>
        <v>10516.0671</v>
      </c>
      <c r="Y384" s="40">
        <f t="shared" si="44"/>
        <v>-4752.4755157334748</v>
      </c>
      <c r="Z384" s="40">
        <f>(AC384-J384*carot!$B$2-spettri!K384*carot!$C$2-spettri!L384*carot!$D$2)</f>
        <v>-46605.326878649117</v>
      </c>
      <c r="AA384" s="40">
        <f>spettri!H384*chl!$B$2+spettri!I384*chl!$C$2+spettri!J384*carot!$B$2+spettri!K384*carot!$C$2+spettri!L384*carot!$D$2+M384*carot!$E$2+N384*carot!$F$2+spettri!AE384*chl!$D$2</f>
        <v>79636.087417516843</v>
      </c>
      <c r="AB384" s="40">
        <v>0.16692489384999998</v>
      </c>
      <c r="AC384" s="88">
        <f>(G384-spettri!H384*chl!$B$2-spettri!I384*chl!$C$2-spettri!AE384*chl!$D$2)</f>
        <v>-3478.4758662417935</v>
      </c>
      <c r="AE384" s="125">
        <v>1522.9894899999999</v>
      </c>
      <c r="AF384">
        <f t="shared" si="46"/>
        <v>0</v>
      </c>
    </row>
    <row r="385" spans="1:32" x14ac:dyDescent="0.25">
      <c r="A385">
        <v>2.0525813189E-2</v>
      </c>
      <c r="C385" s="85"/>
      <c r="D385" s="51">
        <v>388.30000000000899</v>
      </c>
      <c r="E385" s="85">
        <v>0.23280797723399999</v>
      </c>
      <c r="F385" s="40">
        <v>503.19999999999101</v>
      </c>
      <c r="G385" s="40">
        <v>20525.813189</v>
      </c>
      <c r="H385" s="86">
        <v>8673.102324241474</v>
      </c>
      <c r="I385" s="87">
        <v>3771.1054100000001</v>
      </c>
      <c r="J385" s="26">
        <v>4275.5</v>
      </c>
      <c r="K385" s="27">
        <v>5759.2</v>
      </c>
      <c r="L385" s="28">
        <v>17696</v>
      </c>
      <c r="M385" s="29">
        <v>52338.263189999998</v>
      </c>
      <c r="N385" s="30">
        <v>33211.628470000003</v>
      </c>
      <c r="O385" s="86">
        <f t="shared" si="48"/>
        <v>768.39999999997599</v>
      </c>
      <c r="P385" s="51">
        <f t="shared" si="48"/>
        <v>0</v>
      </c>
      <c r="Q385" s="51">
        <f t="shared" si="48"/>
        <v>0</v>
      </c>
      <c r="R385" s="51">
        <f t="shared" si="47"/>
        <v>0</v>
      </c>
      <c r="T385" s="40">
        <f t="shared" si="42"/>
        <v>1640.2</v>
      </c>
      <c r="U385" s="40">
        <f t="shared" si="42"/>
        <v>2381.3000000000002</v>
      </c>
      <c r="V385" s="40">
        <f t="shared" si="42"/>
        <v>5133.8</v>
      </c>
      <c r="W385" s="40">
        <f t="shared" si="42"/>
        <v>19099.952949999999</v>
      </c>
      <c r="X385" s="40">
        <f t="shared" si="43"/>
        <v>10042.757079999999</v>
      </c>
      <c r="Y385" s="40">
        <f t="shared" si="44"/>
        <v>-5008.5712251186815</v>
      </c>
      <c r="Z385" s="40">
        <f>(AC385-J385*carot!$B$2-spettri!K385*carot!$C$2-spettri!L385*carot!$D$2)</f>
        <v>-44503.207655126964</v>
      </c>
      <c r="AA385" s="40">
        <f>spettri!H385*chl!$B$2+spettri!I385*chl!$C$2+spettri!J385*carot!$B$2+spettri!K385*carot!$C$2+spettri!L385*carot!$D$2+M385*carot!$E$2+N385*carot!$F$2+spettri!AE385*chl!$D$2</f>
        <v>76987.638707076534</v>
      </c>
      <c r="AB385" s="40">
        <v>0.16678443549999999</v>
      </c>
      <c r="AC385" s="88">
        <f>(G385-spettri!H385*chl!$B$2-spettri!I385*chl!$C$2-spettri!AE385*chl!$D$2)</f>
        <v>-3506.0054155095149</v>
      </c>
      <c r="AE385" s="125">
        <v>1529.7096899999999</v>
      </c>
      <c r="AF385">
        <f t="shared" si="46"/>
        <v>0</v>
      </c>
    </row>
    <row r="386" spans="1:32" x14ac:dyDescent="0.25">
      <c r="A386">
        <v>2.0428162159E-2</v>
      </c>
      <c r="C386" s="85"/>
      <c r="D386" s="51">
        <v>388.40000000000902</v>
      </c>
      <c r="E386" s="85">
        <v>0.233164465159</v>
      </c>
      <c r="F386" s="40">
        <v>503.59999999999098</v>
      </c>
      <c r="G386" s="40">
        <v>20428.162159</v>
      </c>
      <c r="H386" s="86">
        <v>8620.7451494354937</v>
      </c>
      <c r="I386" s="87">
        <v>3718.8564299999998</v>
      </c>
      <c r="J386" s="26">
        <v>4135.7</v>
      </c>
      <c r="K386" s="27">
        <v>5535.8</v>
      </c>
      <c r="L386" s="28">
        <v>16803</v>
      </c>
      <c r="M386" s="29">
        <v>50534.79926</v>
      </c>
      <c r="N386" s="30">
        <v>31776.579140000002</v>
      </c>
      <c r="O386" s="86">
        <f t="shared" si="48"/>
        <v>768.79999999997597</v>
      </c>
      <c r="P386" s="51">
        <f t="shared" si="48"/>
        <v>0</v>
      </c>
      <c r="Q386" s="51">
        <f t="shared" si="48"/>
        <v>0</v>
      </c>
      <c r="R386" s="51">
        <f t="shared" si="47"/>
        <v>0</v>
      </c>
      <c r="T386" s="40">
        <f t="shared" si="42"/>
        <v>1597.1</v>
      </c>
      <c r="U386" s="40">
        <f t="shared" si="42"/>
        <v>2323.1</v>
      </c>
      <c r="V386" s="40">
        <f t="shared" si="42"/>
        <v>4920.3999999999996</v>
      </c>
      <c r="W386" s="40">
        <f t="shared" ref="W386:X449" si="49">M411</f>
        <v>18290.540349999999</v>
      </c>
      <c r="X386" s="40">
        <f t="shared" si="43"/>
        <v>9592.5103500000005</v>
      </c>
      <c r="Y386" s="40">
        <f t="shared" si="44"/>
        <v>-5276.4405789678731</v>
      </c>
      <c r="Z386" s="40">
        <f>(AC386-J386*carot!$B$2-spettri!K386*carot!$C$2-spettri!L386*carot!$D$2)</f>
        <v>-42509.46639423546</v>
      </c>
      <c r="AA386" s="40">
        <f>spettri!H386*chl!$B$2+spettri!I386*chl!$C$2+spettri!J386*carot!$B$2+spettri!K386*carot!$C$2+spettri!L386*carot!$D$2+M386*carot!$E$2+N386*carot!$F$2+spettri!AE386*chl!$D$2</f>
        <v>74484.178176736765</v>
      </c>
      <c r="AB386" s="40">
        <v>0.16664397715000001</v>
      </c>
      <c r="AC386" s="88">
        <f>(G386-spettri!H386*chl!$B$2-spettri!I386*chl!$C$2-spettri!AE386*chl!$D$2)</f>
        <v>-3506.7306310956938</v>
      </c>
      <c r="AE386" s="125">
        <v>1536.6219000000001</v>
      </c>
      <c r="AF386">
        <f t="shared" si="46"/>
        <v>0</v>
      </c>
    </row>
    <row r="387" spans="1:32" x14ac:dyDescent="0.25">
      <c r="A387">
        <v>2.0396612669000003E-2</v>
      </c>
      <c r="C387" s="85"/>
      <c r="D387" s="51">
        <v>388.50000000000898</v>
      </c>
      <c r="E387" s="85">
        <v>0.23352014843399999</v>
      </c>
      <c r="F387" s="40">
        <v>503.99999999999102</v>
      </c>
      <c r="G387" s="40">
        <v>20396.612669000002</v>
      </c>
      <c r="H387" s="86">
        <v>8559.3054239220855</v>
      </c>
      <c r="I387" s="87">
        <v>3668.4902999999999</v>
      </c>
      <c r="J387" s="26">
        <v>3957.9</v>
      </c>
      <c r="K387" s="27">
        <v>5318</v>
      </c>
      <c r="L387" s="28">
        <v>15950</v>
      </c>
      <c r="M387" s="29">
        <v>48762.676229999997</v>
      </c>
      <c r="N387" s="30">
        <v>30369.718290000001</v>
      </c>
      <c r="O387" s="86">
        <f t="shared" si="48"/>
        <v>769.19999999997594</v>
      </c>
      <c r="P387" s="51">
        <f t="shared" si="48"/>
        <v>0</v>
      </c>
      <c r="Q387" s="51">
        <f t="shared" si="48"/>
        <v>0</v>
      </c>
      <c r="R387" s="51">
        <f t="shared" si="47"/>
        <v>0</v>
      </c>
      <c r="T387" s="40">
        <f t="shared" ref="T387:X450" si="50">J412</f>
        <v>1492.8</v>
      </c>
      <c r="U387" s="40">
        <f t="shared" si="50"/>
        <v>2237</v>
      </c>
      <c r="V387" s="40">
        <f t="shared" si="50"/>
        <v>4708</v>
      </c>
      <c r="W387" s="40">
        <f t="shared" si="49"/>
        <v>17537.200700000001</v>
      </c>
      <c r="X387" s="40">
        <f t="shared" si="49"/>
        <v>9149.6951300000001</v>
      </c>
      <c r="Y387" s="40">
        <f t="shared" ref="Y387:Y450" si="51">AC412</f>
        <v>-5401.0815760318619</v>
      </c>
      <c r="Z387" s="40">
        <f>(AC387-J387*carot!$B$2-spettri!K387*carot!$C$2-spettri!L387*carot!$D$2)</f>
        <v>-40487.187421799368</v>
      </c>
      <c r="AA387" s="40">
        <f>spettri!H387*chl!$B$2+spettri!I387*chl!$C$2+spettri!J387*carot!$B$2+spettri!K387*carot!$C$2+spettri!L387*carot!$D$2+M387*carot!$E$2+N387*carot!$F$2+spettri!AE387*chl!$D$2</f>
        <v>72025.442466137509</v>
      </c>
      <c r="AB387" s="40">
        <v>0.1665035188</v>
      </c>
      <c r="AC387" s="88">
        <f>(G387-spettri!H387*chl!$B$2-spettri!I387*chl!$C$2-spettri!AE387*chl!$D$2)</f>
        <v>-3432.4268786172797</v>
      </c>
      <c r="AE387" s="125">
        <v>1541.8060599999999</v>
      </c>
      <c r="AF387">
        <f t="shared" si="46"/>
        <v>0</v>
      </c>
    </row>
    <row r="388" spans="1:32" x14ac:dyDescent="0.25">
      <c r="A388">
        <v>2.0358441489000002E-2</v>
      </c>
      <c r="C388" s="85"/>
      <c r="D388" s="51">
        <v>388.600000000009</v>
      </c>
      <c r="E388" s="85">
        <v>0.233875831709</v>
      </c>
      <c r="F388" s="40">
        <v>504.399999999991</v>
      </c>
      <c r="G388" s="40">
        <v>20358.441489000001</v>
      </c>
      <c r="H388" s="86">
        <v>8509.5190245631547</v>
      </c>
      <c r="I388" s="87">
        <v>3623.5373500000001</v>
      </c>
      <c r="J388" s="26">
        <v>3812.1</v>
      </c>
      <c r="K388" s="27">
        <v>5123.2</v>
      </c>
      <c r="L388" s="28">
        <v>15132</v>
      </c>
      <c r="M388" s="29">
        <v>46988.50922</v>
      </c>
      <c r="N388" s="30">
        <v>29039.735069999999</v>
      </c>
      <c r="O388" s="86">
        <f t="shared" si="48"/>
        <v>769.59999999997603</v>
      </c>
      <c r="P388" s="51">
        <f t="shared" si="48"/>
        <v>0</v>
      </c>
      <c r="Q388" s="51">
        <f t="shared" si="48"/>
        <v>0</v>
      </c>
      <c r="R388" s="51">
        <f t="shared" si="47"/>
        <v>0</v>
      </c>
      <c r="T388" s="40">
        <f t="shared" si="50"/>
        <v>1453.7</v>
      </c>
      <c r="U388" s="40">
        <f t="shared" si="50"/>
        <v>2181.5</v>
      </c>
      <c r="V388" s="40">
        <f t="shared" si="50"/>
        <v>4510.3999999999996</v>
      </c>
      <c r="W388" s="40">
        <f t="shared" si="49"/>
        <v>16766.62355</v>
      </c>
      <c r="X388" s="40">
        <f t="shared" si="49"/>
        <v>8680.4852499999997</v>
      </c>
      <c r="Y388" s="40">
        <f t="shared" si="51"/>
        <v>-5850.099516463657</v>
      </c>
      <c r="Z388" s="40">
        <f>(AC388-J388*carot!$B$2-spettri!K388*carot!$C$2-spettri!L388*carot!$D$2)</f>
        <v>-38572.247618124631</v>
      </c>
      <c r="AA388" s="40">
        <f>spettri!H388*chl!$B$2+spettri!I388*chl!$C$2+spettri!J388*carot!$B$2+spettri!K388*carot!$C$2+spettri!L388*carot!$D$2+M388*carot!$E$2+N388*carot!$F$2+spettri!AE388*chl!$D$2</f>
        <v>69666.95721124133</v>
      </c>
      <c r="AB388" s="40">
        <v>0.16645684837499999</v>
      </c>
      <c r="AC388" s="88">
        <f>(G388-spettri!H388*chl!$B$2-spettri!I388*chl!$C$2-spettri!AE388*chl!$D$2)</f>
        <v>-3361.4511266502304</v>
      </c>
      <c r="AE388" s="125">
        <v>1544.68614</v>
      </c>
      <c r="AF388">
        <f t="shared" ref="AF388:AF451" si="52">AE1051</f>
        <v>0</v>
      </c>
    </row>
    <row r="389" spans="1:32" x14ac:dyDescent="0.25">
      <c r="A389">
        <v>2.0315630449000002E-2</v>
      </c>
      <c r="C389" s="85"/>
      <c r="D389" s="51">
        <v>388.70000000000903</v>
      </c>
      <c r="E389" s="85">
        <v>0.23423151498400002</v>
      </c>
      <c r="F389" s="40">
        <v>504.79999999999097</v>
      </c>
      <c r="G389" s="40">
        <v>20315.630449</v>
      </c>
      <c r="H389" s="86">
        <v>8454.3889371231817</v>
      </c>
      <c r="I389" s="87">
        <v>3582.3500899999999</v>
      </c>
      <c r="J389" s="26">
        <v>3680</v>
      </c>
      <c r="K389" s="27">
        <v>4930.1000000000004</v>
      </c>
      <c r="L389" s="28">
        <v>14372</v>
      </c>
      <c r="M389" s="29">
        <v>45260.672229999996</v>
      </c>
      <c r="N389" s="30">
        <v>27740.502909999999</v>
      </c>
      <c r="O389" s="86">
        <f t="shared" si="48"/>
        <v>769.99999999997601</v>
      </c>
      <c r="P389" s="51">
        <f t="shared" si="48"/>
        <v>0</v>
      </c>
      <c r="Q389" s="51">
        <f t="shared" si="48"/>
        <v>0</v>
      </c>
      <c r="R389" s="51">
        <f t="shared" si="47"/>
        <v>0</v>
      </c>
      <c r="T389" s="40">
        <f t="shared" si="50"/>
        <v>1409.5</v>
      </c>
      <c r="U389" s="40">
        <f t="shared" si="50"/>
        <v>2112.6</v>
      </c>
      <c r="V389" s="40">
        <f t="shared" si="50"/>
        <v>4319.2</v>
      </c>
      <c r="W389" s="40">
        <f t="shared" si="49"/>
        <v>16060.908429999999</v>
      </c>
      <c r="X389" s="40">
        <f t="shared" si="49"/>
        <v>8267.3960499999994</v>
      </c>
      <c r="Y389" s="40">
        <f t="shared" si="51"/>
        <v>-6262.6789745216029</v>
      </c>
      <c r="Z389" s="40">
        <f>(AC389-J389*carot!$B$2-spettri!K389*carot!$C$2-spettri!L389*carot!$D$2)</f>
        <v>-36787.587569694013</v>
      </c>
      <c r="AA389" s="40">
        <f>spettri!H389*chl!$B$2+spettri!I389*chl!$C$2+spettri!J389*carot!$B$2+spettri!K389*carot!$C$2+spettri!L389*carot!$D$2+M389*carot!$E$2+N389*carot!$F$2+spettri!AE389*chl!$D$2</f>
        <v>67444.697663402549</v>
      </c>
      <c r="AB389" s="40">
        <v>0.16641017795000002</v>
      </c>
      <c r="AC389" s="88">
        <f>(G389-spettri!H389*chl!$B$2-spettri!I389*chl!$C$2-spettri!AE389*chl!$D$2)</f>
        <v>-3286.9351374000707</v>
      </c>
      <c r="AE389" s="125">
        <v>1545.26216</v>
      </c>
      <c r="AF389">
        <f t="shared" si="52"/>
        <v>0</v>
      </c>
    </row>
    <row r="390" spans="1:32" x14ac:dyDescent="0.25">
      <c r="A390">
        <v>2.0300809379000001E-2</v>
      </c>
      <c r="C390" s="85"/>
      <c r="D390" s="51">
        <v>388.80000000000899</v>
      </c>
      <c r="E390" s="85">
        <v>0.23458719825900001</v>
      </c>
      <c r="F390" s="40">
        <v>505.19999999999101</v>
      </c>
      <c r="G390" s="40">
        <v>20300.809379000002</v>
      </c>
      <c r="H390" s="86">
        <v>8386.9584657295236</v>
      </c>
      <c r="I390" s="87">
        <v>3544.6931599999998</v>
      </c>
      <c r="J390" s="26">
        <v>3537.5</v>
      </c>
      <c r="K390" s="27">
        <v>4753.2</v>
      </c>
      <c r="L390" s="28">
        <v>13629</v>
      </c>
      <c r="M390" s="29">
        <v>43593.473059999997</v>
      </c>
      <c r="N390" s="30">
        <v>26515.58581</v>
      </c>
      <c r="O390" s="86">
        <f t="shared" si="48"/>
        <v>770.39999999997599</v>
      </c>
      <c r="P390" s="51">
        <f t="shared" si="48"/>
        <v>0</v>
      </c>
      <c r="Q390" s="51">
        <f t="shared" si="48"/>
        <v>0</v>
      </c>
      <c r="R390" s="51">
        <f t="shared" si="47"/>
        <v>0</v>
      </c>
      <c r="T390" s="40">
        <f t="shared" si="50"/>
        <v>1349</v>
      </c>
      <c r="U390" s="40">
        <f t="shared" si="50"/>
        <v>2029.4</v>
      </c>
      <c r="V390" s="40">
        <f t="shared" si="50"/>
        <v>4134.7</v>
      </c>
      <c r="W390" s="40">
        <f t="shared" si="49"/>
        <v>15375.019829999999</v>
      </c>
      <c r="X390" s="40">
        <f t="shared" si="49"/>
        <v>7886.8517199999997</v>
      </c>
      <c r="Y390" s="40">
        <f t="shared" si="51"/>
        <v>-6274.395127352238</v>
      </c>
      <c r="Z390" s="40">
        <f>(AC390-J390*carot!$B$2-spettri!K390*carot!$C$2-spettri!L390*carot!$D$2)</f>
        <v>-35015.762777612043</v>
      </c>
      <c r="AA390" s="40">
        <f>spettri!H390*chl!$B$2+spettri!I390*chl!$C$2+spettri!J390*carot!$B$2+spettri!K390*carot!$C$2+spettri!L390*carot!$D$2+M390*carot!$E$2+N390*carot!$F$2+spettri!AE390*chl!$D$2</f>
        <v>65277.118301424358</v>
      </c>
      <c r="AB390" s="40">
        <v>0.16636350752500001</v>
      </c>
      <c r="AC390" s="88">
        <f>(G390-spettri!H390*chl!$B$2-spettri!I390*chl!$C$2-spettri!AE390*chl!$D$2)</f>
        <v>-3199.7377052326519</v>
      </c>
      <c r="AE390" s="125">
        <v>1546.41419</v>
      </c>
      <c r="AF390">
        <f t="shared" si="52"/>
        <v>0</v>
      </c>
    </row>
    <row r="391" spans="1:32" x14ac:dyDescent="0.25">
      <c r="A391">
        <v>2.0264221439000002E-2</v>
      </c>
      <c r="C391" s="85"/>
      <c r="D391" s="51">
        <v>388.90000000000902</v>
      </c>
      <c r="E391" s="85">
        <v>0.23491854790900002</v>
      </c>
      <c r="F391" s="40">
        <v>505.59999999999098</v>
      </c>
      <c r="G391" s="40">
        <v>20264.221439000001</v>
      </c>
      <c r="H391" s="86">
        <v>8334.9946545384882</v>
      </c>
      <c r="I391" s="87">
        <v>3512.92013</v>
      </c>
      <c r="J391" s="26">
        <v>3404.5</v>
      </c>
      <c r="K391" s="27">
        <v>4555.2</v>
      </c>
      <c r="L391" s="28">
        <v>12921</v>
      </c>
      <c r="M391" s="29">
        <v>41919.460639999998</v>
      </c>
      <c r="N391" s="30">
        <v>25349.608230000002</v>
      </c>
      <c r="O391" s="86">
        <f t="shared" si="48"/>
        <v>770.79999999997597</v>
      </c>
      <c r="P391" s="51">
        <f t="shared" si="48"/>
        <v>0</v>
      </c>
      <c r="Q391" s="51">
        <f t="shared" si="48"/>
        <v>0</v>
      </c>
      <c r="R391" s="51">
        <f t="shared" si="47"/>
        <v>0</v>
      </c>
      <c r="T391" s="40">
        <f t="shared" si="50"/>
        <v>1278.7</v>
      </c>
      <c r="U391" s="40">
        <f t="shared" si="50"/>
        <v>1975.4</v>
      </c>
      <c r="V391" s="40">
        <f t="shared" si="50"/>
        <v>3962.4</v>
      </c>
      <c r="W391" s="40">
        <f t="shared" si="49"/>
        <v>14728.920529999999</v>
      </c>
      <c r="X391" s="40">
        <f t="shared" si="49"/>
        <v>7521.1704</v>
      </c>
      <c r="Y391" s="40">
        <f t="shared" si="51"/>
        <v>-6604.8435786613027</v>
      </c>
      <c r="Z391" s="40">
        <f>(AC391-J391*carot!$B$2-spettri!K391*carot!$C$2-spettri!L391*carot!$D$2)</f>
        <v>-33372.843890501361</v>
      </c>
      <c r="AA391" s="40">
        <f>spettri!H391*chl!$B$2+spettri!I391*chl!$C$2+spettri!J391*carot!$B$2+spettri!K391*carot!$C$2+spettri!L391*carot!$D$2+M391*carot!$E$2+N391*carot!$F$2+spettri!AE391*chl!$D$2</f>
        <v>63215.121234697996</v>
      </c>
      <c r="AB391" s="40">
        <v>0.1663168371</v>
      </c>
      <c r="AC391" s="88">
        <f>(G391-spettri!H391*chl!$B$2-spettri!I391*chl!$C$2-spettri!AE391*chl!$D$2)</f>
        <v>-3159.8215162771903</v>
      </c>
      <c r="AE391" s="125">
        <v>1548.5262499999999</v>
      </c>
      <c r="AF391">
        <f t="shared" si="52"/>
        <v>0</v>
      </c>
    </row>
    <row r="392" spans="1:32" x14ac:dyDescent="0.25">
      <c r="A392">
        <v>2.0189613189000002E-2</v>
      </c>
      <c r="C392" s="85"/>
      <c r="D392" s="51">
        <v>389.00000000000898</v>
      </c>
      <c r="E392" s="85">
        <v>0.235249897559</v>
      </c>
      <c r="F392" s="40">
        <v>505.99999999999102</v>
      </c>
      <c r="G392" s="40">
        <v>20189.613189000003</v>
      </c>
      <c r="H392" s="86">
        <v>8277.7275283696799</v>
      </c>
      <c r="I392" s="87">
        <v>3485.2658299999998</v>
      </c>
      <c r="J392" s="26">
        <v>3263.3</v>
      </c>
      <c r="K392" s="27">
        <v>4395</v>
      </c>
      <c r="L392" s="28">
        <v>12261</v>
      </c>
      <c r="M392" s="29">
        <v>40317.668539999999</v>
      </c>
      <c r="N392" s="30">
        <v>24196.187330000001</v>
      </c>
      <c r="O392" s="86">
        <f t="shared" si="48"/>
        <v>771.19999999997594</v>
      </c>
      <c r="P392" s="51">
        <f t="shared" si="48"/>
        <v>0</v>
      </c>
      <c r="Q392" s="51">
        <f t="shared" si="48"/>
        <v>0</v>
      </c>
      <c r="R392" s="51">
        <f t="shared" si="47"/>
        <v>0</v>
      </c>
      <c r="T392" s="40">
        <f t="shared" si="50"/>
        <v>1210.8</v>
      </c>
      <c r="U392" s="40">
        <f t="shared" si="50"/>
        <v>1905.1</v>
      </c>
      <c r="V392" s="40">
        <f t="shared" si="50"/>
        <v>3787.6</v>
      </c>
      <c r="W392" s="40">
        <f t="shared" si="49"/>
        <v>14094.9488</v>
      </c>
      <c r="X392" s="40">
        <f t="shared" si="49"/>
        <v>7163.9456200000004</v>
      </c>
      <c r="Y392" s="40">
        <f t="shared" si="51"/>
        <v>-7244.811175709001</v>
      </c>
      <c r="Z392" s="40">
        <f>(AC392-J392*carot!$B$2-spettri!K392*carot!$C$2-spettri!L392*carot!$D$2)</f>
        <v>-31888.67597642578</v>
      </c>
      <c r="AA392" s="40">
        <f>spettri!H392*chl!$B$2+spettri!I392*chl!$C$2+spettri!J392*carot!$B$2+spettri!K392*carot!$C$2+spettri!L392*carot!$D$2+M392*carot!$E$2+N392*carot!$F$2+spettri!AE392*chl!$D$2</f>
        <v>61290.356242329559</v>
      </c>
      <c r="AB392" s="40">
        <v>0.16634382310000001</v>
      </c>
      <c r="AC392" s="88">
        <f>(G392-spettri!H392*chl!$B$2-spettri!I392*chl!$C$2-spettri!AE392*chl!$D$2)</f>
        <v>-3186.2667670409101</v>
      </c>
      <c r="AE392" s="125">
        <v>1552.5583799999999</v>
      </c>
      <c r="AF392">
        <f t="shared" si="52"/>
        <v>0</v>
      </c>
    </row>
    <row r="393" spans="1:32" x14ac:dyDescent="0.25">
      <c r="A393">
        <v>2.0001728179000002E-2</v>
      </c>
      <c r="C393" s="85"/>
      <c r="D393" s="51">
        <v>389.100000000009</v>
      </c>
      <c r="E393" s="85">
        <v>0.23558124720900001</v>
      </c>
      <c r="F393" s="40">
        <v>506.399999999991</v>
      </c>
      <c r="G393" s="40">
        <v>20001.728179000002</v>
      </c>
      <c r="H393" s="86">
        <v>8226.1914522471798</v>
      </c>
      <c r="I393" s="87">
        <v>3459.1413400000001</v>
      </c>
      <c r="J393" s="26">
        <v>3164.3</v>
      </c>
      <c r="K393" s="27">
        <v>4233.6000000000004</v>
      </c>
      <c r="L393" s="28">
        <v>11641</v>
      </c>
      <c r="M393" s="29">
        <v>38783.327490000003</v>
      </c>
      <c r="N393" s="30">
        <v>23098.630850000001</v>
      </c>
      <c r="O393" s="86">
        <f t="shared" si="48"/>
        <v>771.59999999997603</v>
      </c>
      <c r="P393" s="51">
        <f t="shared" si="48"/>
        <v>0</v>
      </c>
      <c r="Q393" s="51">
        <f t="shared" si="48"/>
        <v>0</v>
      </c>
      <c r="R393" s="51">
        <f t="shared" si="47"/>
        <v>0</v>
      </c>
      <c r="T393" s="40">
        <f t="shared" si="50"/>
        <v>1157.5999999999999</v>
      </c>
      <c r="U393" s="40">
        <f t="shared" si="50"/>
        <v>1848.4</v>
      </c>
      <c r="V393" s="40">
        <f t="shared" si="50"/>
        <v>3647.3</v>
      </c>
      <c r="W393" s="40">
        <f t="shared" si="49"/>
        <v>13490.27398</v>
      </c>
      <c r="X393" s="40">
        <f t="shared" si="49"/>
        <v>6873.6043900000004</v>
      </c>
      <c r="Y393" s="40">
        <f t="shared" si="51"/>
        <v>-7670.7075737365303</v>
      </c>
      <c r="Z393" s="40">
        <f>(AC393-J393*carot!$B$2-spettri!K393*carot!$C$2-spettri!L393*carot!$D$2)</f>
        <v>-30655.909394659306</v>
      </c>
      <c r="AA393" s="40">
        <f>spettri!H393*chl!$B$2+spettri!I393*chl!$C$2+spettri!J393*carot!$B$2+spettri!K393*carot!$C$2+spettri!L393*carot!$D$2+M393*carot!$E$2+N393*carot!$F$2+spettri!AE393*chl!$D$2</f>
        <v>59519.127516931861</v>
      </c>
      <c r="AB393" s="40">
        <v>0.16637080910000002</v>
      </c>
      <c r="AC393" s="88">
        <f>(G393-spettri!H393*chl!$B$2-spettri!I393*chl!$C$2-spettri!AE393*chl!$D$2)</f>
        <v>-3340.2009266247605</v>
      </c>
      <c r="AE393" s="125">
        <v>1557.74253</v>
      </c>
      <c r="AF393">
        <f t="shared" si="52"/>
        <v>0</v>
      </c>
    </row>
    <row r="394" spans="1:32" x14ac:dyDescent="0.25">
      <c r="A394">
        <v>1.9897984429000003E-2</v>
      </c>
      <c r="C394" s="85"/>
      <c r="D394" s="51">
        <v>389.20000000000903</v>
      </c>
      <c r="E394" s="85">
        <v>0.23591259685900001</v>
      </c>
      <c r="F394" s="40">
        <v>506.79999999999097</v>
      </c>
      <c r="G394" s="40">
        <v>19897.984429000004</v>
      </c>
      <c r="H394" s="86">
        <v>8176.481161289983</v>
      </c>
      <c r="I394" s="87">
        <v>3436.0764800000002</v>
      </c>
      <c r="J394" s="26">
        <v>3056.2</v>
      </c>
      <c r="K394" s="27">
        <v>4087</v>
      </c>
      <c r="L394" s="28">
        <v>11075</v>
      </c>
      <c r="M394" s="29">
        <v>37289.865870000001</v>
      </c>
      <c r="N394" s="30">
        <v>22023.881410000002</v>
      </c>
      <c r="O394" s="86">
        <f t="shared" si="48"/>
        <v>771.99999999997601</v>
      </c>
      <c r="P394" s="51">
        <f t="shared" si="48"/>
        <v>0</v>
      </c>
      <c r="Q394" s="51">
        <f t="shared" si="48"/>
        <v>0</v>
      </c>
      <c r="R394" s="51">
        <f t="shared" si="47"/>
        <v>0</v>
      </c>
      <c r="T394" s="40">
        <f t="shared" si="50"/>
        <v>1144.9000000000001</v>
      </c>
      <c r="U394" s="40">
        <f t="shared" si="50"/>
        <v>1799.9</v>
      </c>
      <c r="V394" s="40">
        <f t="shared" si="50"/>
        <v>3505.2</v>
      </c>
      <c r="W394" s="40">
        <f t="shared" si="49"/>
        <v>12914.96422</v>
      </c>
      <c r="X394" s="40">
        <f t="shared" si="49"/>
        <v>6571.2190000000001</v>
      </c>
      <c r="Y394" s="40">
        <f t="shared" si="51"/>
        <v>-7916.9371639737365</v>
      </c>
      <c r="Z394" s="40">
        <f>(AC394-J394*carot!$B$2-spettri!K394*carot!$C$2-spettri!L394*carot!$D$2)</f>
        <v>-29433.997280958494</v>
      </c>
      <c r="AA394" s="40">
        <f>spettri!H394*chl!$B$2+spettri!I394*chl!$C$2+spettri!J394*carot!$B$2+spettri!K394*carot!$C$2+spettri!L394*carot!$D$2+M394*carot!$E$2+N394*carot!$F$2+spettri!AE394*chl!$D$2</f>
        <v>57852.234941922412</v>
      </c>
      <c r="AB394" s="40">
        <v>0.1663977951</v>
      </c>
      <c r="AC394" s="88">
        <f>(G394-spettri!H394*chl!$B$2-spettri!I394*chl!$C$2-spettri!AE394*chl!$D$2)</f>
        <v>-3401.3319121248642</v>
      </c>
      <c r="AE394" s="125">
        <v>1560.8146200000001</v>
      </c>
      <c r="AF394">
        <f t="shared" si="52"/>
        <v>0</v>
      </c>
    </row>
    <row r="395" spans="1:32" x14ac:dyDescent="0.25">
      <c r="A395">
        <v>1.9995218229000002E-2</v>
      </c>
      <c r="C395" s="85"/>
      <c r="D395" s="51">
        <v>389.30000000000899</v>
      </c>
      <c r="E395" s="85">
        <v>0.23621069460900002</v>
      </c>
      <c r="F395" s="40">
        <v>507.19999999999101</v>
      </c>
      <c r="G395" s="40">
        <v>19995.218229000002</v>
      </c>
      <c r="H395" s="86">
        <v>8106.8836440174764</v>
      </c>
      <c r="I395" s="87">
        <v>3412.8939300000002</v>
      </c>
      <c r="J395" s="26">
        <v>2904.5</v>
      </c>
      <c r="K395" s="27">
        <v>3938.1</v>
      </c>
      <c r="L395" s="28">
        <v>10518</v>
      </c>
      <c r="M395" s="29">
        <v>35851.591469999999</v>
      </c>
      <c r="N395" s="30">
        <v>21010.377820000002</v>
      </c>
      <c r="O395" s="86">
        <f t="shared" si="48"/>
        <v>772.39999999997599</v>
      </c>
      <c r="P395" s="51">
        <f t="shared" si="48"/>
        <v>0</v>
      </c>
      <c r="Q395" s="51">
        <f t="shared" si="48"/>
        <v>0</v>
      </c>
      <c r="R395" s="51">
        <f t="shared" si="47"/>
        <v>0</v>
      </c>
      <c r="T395" s="40">
        <f t="shared" si="50"/>
        <v>1065.9000000000001</v>
      </c>
      <c r="U395" s="40">
        <f t="shared" si="50"/>
        <v>1749.8</v>
      </c>
      <c r="V395" s="40">
        <f t="shared" si="50"/>
        <v>3362.7</v>
      </c>
      <c r="W395" s="40">
        <f t="shared" si="49"/>
        <v>12351.100700000001</v>
      </c>
      <c r="X395" s="40">
        <f t="shared" si="49"/>
        <v>6256.2769200000002</v>
      </c>
      <c r="Y395" s="40">
        <f t="shared" si="51"/>
        <v>-8436.6984729740179</v>
      </c>
      <c r="Z395" s="40">
        <f>(AC395-J395*carot!$B$2-spettri!K395*carot!$C$2-spettri!L395*carot!$D$2)</f>
        <v>-27976.001747367038</v>
      </c>
      <c r="AA395" s="40">
        <f>spettri!H395*chl!$B$2+spettri!I395*chl!$C$2+spettri!J395*carot!$B$2+spettri!K395*carot!$C$2+spettri!L395*carot!$D$2+M395*carot!$E$2+N395*carot!$F$2+spettri!AE395*chl!$D$2</f>
        <v>56162.846064758691</v>
      </c>
      <c r="AB395" s="40">
        <v>0.1664247811</v>
      </c>
      <c r="AC395" s="88">
        <f>(G395-spettri!H395*chl!$B$2-spettri!I395*chl!$C$2-spettri!AE395*chl!$D$2)</f>
        <v>-3249.8490732115861</v>
      </c>
      <c r="AE395" s="125">
        <v>1562.54267</v>
      </c>
      <c r="AF395">
        <f t="shared" si="52"/>
        <v>0</v>
      </c>
    </row>
    <row r="396" spans="1:32" x14ac:dyDescent="0.25">
      <c r="A396">
        <v>1.9948700529E-2</v>
      </c>
      <c r="C396" s="85"/>
      <c r="D396" s="51">
        <v>389.40000000000902</v>
      </c>
      <c r="E396" s="85">
        <v>0.23650879235900002</v>
      </c>
      <c r="F396" s="40">
        <v>507.59999999999098</v>
      </c>
      <c r="G396" s="40">
        <v>19948.700529000002</v>
      </c>
      <c r="H396" s="86">
        <v>8049.8560280463098</v>
      </c>
      <c r="I396" s="87">
        <v>3390.7704899999999</v>
      </c>
      <c r="J396" s="26">
        <v>2799.2</v>
      </c>
      <c r="K396" s="27">
        <v>3803.8</v>
      </c>
      <c r="L396" s="28">
        <v>9993.9</v>
      </c>
      <c r="M396" s="29">
        <v>34409.229120000004</v>
      </c>
      <c r="N396" s="30">
        <v>20034.544279999998</v>
      </c>
      <c r="O396" s="86">
        <f t="shared" si="48"/>
        <v>772.79999999997597</v>
      </c>
      <c r="P396" s="51">
        <f t="shared" si="48"/>
        <v>0</v>
      </c>
      <c r="Q396" s="51">
        <f t="shared" si="48"/>
        <v>0</v>
      </c>
      <c r="R396" s="51">
        <f t="shared" si="47"/>
        <v>0</v>
      </c>
      <c r="T396" s="40">
        <f t="shared" si="50"/>
        <v>994.77</v>
      </c>
      <c r="U396" s="40">
        <f t="shared" si="50"/>
        <v>1681.8</v>
      </c>
      <c r="V396" s="40">
        <f t="shared" si="50"/>
        <v>3210.1</v>
      </c>
      <c r="W396" s="40">
        <f t="shared" si="49"/>
        <v>11829.27485</v>
      </c>
      <c r="X396" s="40">
        <f t="shared" si="49"/>
        <v>6010.5247300000001</v>
      </c>
      <c r="Y396" s="40">
        <f t="shared" si="51"/>
        <v>-8995.8846082939872</v>
      </c>
      <c r="Z396" s="40">
        <f>(AC396-J396*carot!$B$2-spettri!K396*carot!$C$2-spettri!L396*carot!$D$2)</f>
        <v>-26757.380637236529</v>
      </c>
      <c r="AA396" s="40">
        <f>spettri!H396*chl!$B$2+spettri!I396*chl!$C$2+spettri!J396*carot!$B$2+spettri!K396*carot!$C$2+spettri!L396*carot!$D$2+M396*carot!$E$2+N396*carot!$F$2+spettri!AE396*chl!$D$2</f>
        <v>54568.146067224247</v>
      </c>
      <c r="AB396" s="40">
        <v>0.16634764522500001</v>
      </c>
      <c r="AC396" s="88">
        <f>(G396-spettri!H396*chl!$B$2-spettri!I396*chl!$C$2-spettri!AE396*chl!$D$2)</f>
        <v>-3224.2972301691152</v>
      </c>
      <c r="AE396" s="125">
        <v>1561.7746500000001</v>
      </c>
      <c r="AF396">
        <f t="shared" si="52"/>
        <v>0</v>
      </c>
    </row>
    <row r="397" spans="1:32" x14ac:dyDescent="0.25">
      <c r="A397">
        <v>1.9885536368999999E-2</v>
      </c>
      <c r="C397" s="85"/>
      <c r="D397" s="51">
        <v>389.50000000000898</v>
      </c>
      <c r="E397" s="85">
        <v>0.236806890109</v>
      </c>
      <c r="F397" s="40">
        <v>507.99999999999102</v>
      </c>
      <c r="G397" s="40">
        <v>19885.536369000001</v>
      </c>
      <c r="H397" s="86">
        <v>7986.0119297065994</v>
      </c>
      <c r="I397" s="87">
        <v>3368.4117000000001</v>
      </c>
      <c r="J397" s="26">
        <v>2697.7</v>
      </c>
      <c r="K397" s="27">
        <v>3686.3</v>
      </c>
      <c r="L397" s="28">
        <v>9504.6</v>
      </c>
      <c r="M397" s="29">
        <v>33036.361799999999</v>
      </c>
      <c r="N397" s="30">
        <v>19098.943370000001</v>
      </c>
      <c r="O397" s="86">
        <f t="shared" si="48"/>
        <v>773.19999999997594</v>
      </c>
      <c r="P397" s="51">
        <f t="shared" si="48"/>
        <v>0</v>
      </c>
      <c r="Q397" s="51">
        <f t="shared" si="48"/>
        <v>0</v>
      </c>
      <c r="R397" s="51">
        <f t="shared" si="47"/>
        <v>0</v>
      </c>
      <c r="T397" s="40">
        <f t="shared" si="50"/>
        <v>954.6</v>
      </c>
      <c r="U397" s="40">
        <f t="shared" si="50"/>
        <v>1631.2</v>
      </c>
      <c r="V397" s="40">
        <f t="shared" si="50"/>
        <v>3082</v>
      </c>
      <c r="W397" s="40">
        <f t="shared" si="49"/>
        <v>11320.39415</v>
      </c>
      <c r="X397" s="40">
        <f t="shared" si="49"/>
        <v>5695.8389100000004</v>
      </c>
      <c r="Y397" s="40">
        <f t="shared" si="51"/>
        <v>-9482.2541148333839</v>
      </c>
      <c r="Z397" s="40">
        <f>(AC397-J397*carot!$B$2-spettri!K397*carot!$C$2-spettri!L397*carot!$D$2)</f>
        <v>-25619.66890618547</v>
      </c>
      <c r="AA397" s="40">
        <f>spettri!H397*chl!$B$2+spettri!I397*chl!$C$2+spettri!J397*carot!$B$2+spettri!K397*carot!$C$2+spettri!L397*carot!$D$2+M397*carot!$E$2+N397*carot!$F$2+spettri!AE397*chl!$D$2</f>
        <v>53053.587706489161</v>
      </c>
      <c r="AB397" s="40">
        <v>0.16627050934999998</v>
      </c>
      <c r="AC397" s="88">
        <f>(G397-spettri!H397*chl!$B$2-spettri!I397*chl!$C$2-spettri!AE397*chl!$D$2)</f>
        <v>-3203.4065845535879</v>
      </c>
      <c r="AE397" s="125">
        <v>1559.6625899999999</v>
      </c>
      <c r="AF397">
        <f t="shared" si="52"/>
        <v>0</v>
      </c>
    </row>
    <row r="398" spans="1:32" x14ac:dyDescent="0.25">
      <c r="A398">
        <v>1.9922174599E-2</v>
      </c>
      <c r="C398" s="85"/>
      <c r="D398" s="51">
        <v>389.600000000009</v>
      </c>
      <c r="E398" s="85">
        <v>0.237104987859</v>
      </c>
      <c r="F398" s="40">
        <v>508.399999999991</v>
      </c>
      <c r="G398" s="40">
        <v>19922.174598999998</v>
      </c>
      <c r="H398" s="86">
        <v>7929.6286438449024</v>
      </c>
      <c r="I398" s="87">
        <v>3347.5827100000001</v>
      </c>
      <c r="J398" s="26">
        <v>2612.1999999999998</v>
      </c>
      <c r="K398" s="27">
        <v>3571</v>
      </c>
      <c r="L398" s="28">
        <v>9049.7000000000007</v>
      </c>
      <c r="M398" s="29">
        <v>31726.85758</v>
      </c>
      <c r="N398" s="30">
        <v>18177.436699999998</v>
      </c>
      <c r="O398" s="86">
        <f t="shared" si="48"/>
        <v>773.59999999997603</v>
      </c>
      <c r="P398" s="51">
        <f t="shared" si="48"/>
        <v>0</v>
      </c>
      <c r="Q398" s="51">
        <f t="shared" si="48"/>
        <v>0</v>
      </c>
      <c r="R398" s="51">
        <f t="shared" si="47"/>
        <v>0</v>
      </c>
      <c r="T398" s="40">
        <f t="shared" si="50"/>
        <v>915.51</v>
      </c>
      <c r="U398" s="40">
        <f t="shared" si="50"/>
        <v>1587.3</v>
      </c>
      <c r="V398" s="40">
        <f t="shared" si="50"/>
        <v>2964.1</v>
      </c>
      <c r="W398" s="40">
        <f t="shared" si="49"/>
        <v>10836.58617</v>
      </c>
      <c r="X398" s="40">
        <f t="shared" si="49"/>
        <v>5465.9747600000001</v>
      </c>
      <c r="Y398" s="40">
        <f t="shared" si="51"/>
        <v>-9920.6116394844812</v>
      </c>
      <c r="Z398" s="40">
        <f>(AC398-J398*carot!$B$2-spettri!K398*carot!$C$2-spettri!L398*carot!$D$2)</f>
        <v>-24472.077451837089</v>
      </c>
      <c r="AA398" s="40">
        <f>spettri!H398*chl!$B$2+spettri!I398*chl!$C$2+spettri!J398*carot!$B$2+spettri!K398*carot!$C$2+spettri!L398*carot!$D$2+M398*carot!$E$2+N398*carot!$F$2+spettri!AE398*chl!$D$2</f>
        <v>51643.429663286719</v>
      </c>
      <c r="AB398" s="40">
        <v>0.16619337347499999</v>
      </c>
      <c r="AC398" s="88">
        <f>(G398-spettri!H398*chl!$B$2-spettri!I398*chl!$C$2-spettri!AE398*chl!$D$2)</f>
        <v>-3085.6385548055678</v>
      </c>
      <c r="AE398" s="125">
        <v>1557.35852</v>
      </c>
      <c r="AF398">
        <f t="shared" si="52"/>
        <v>0</v>
      </c>
    </row>
    <row r="399" spans="1:32" x14ac:dyDescent="0.25">
      <c r="A399">
        <v>1.9743323409000001E-2</v>
      </c>
      <c r="C399" s="85"/>
      <c r="D399" s="51">
        <v>389.70000000000903</v>
      </c>
      <c r="E399" s="85">
        <v>0.237502889834</v>
      </c>
      <c r="F399" s="40">
        <v>508.79999999999097</v>
      </c>
      <c r="G399" s="40">
        <v>19743.323409000001</v>
      </c>
      <c r="H399" s="86">
        <v>7868.4096060054308</v>
      </c>
      <c r="I399" s="87">
        <v>3328.75425</v>
      </c>
      <c r="J399" s="26">
        <v>2542.4</v>
      </c>
      <c r="K399" s="27">
        <v>3444.4</v>
      </c>
      <c r="L399" s="28">
        <v>8609.2999999999993</v>
      </c>
      <c r="M399" s="29">
        <v>30449.37558</v>
      </c>
      <c r="N399" s="30">
        <v>17318.969690000002</v>
      </c>
      <c r="O399" s="86">
        <f t="shared" si="48"/>
        <v>773.99999999997601</v>
      </c>
      <c r="P399" s="51">
        <f t="shared" si="48"/>
        <v>0</v>
      </c>
      <c r="Q399" s="51">
        <f t="shared" si="48"/>
        <v>0</v>
      </c>
      <c r="R399" s="51">
        <f t="shared" si="47"/>
        <v>0</v>
      </c>
      <c r="T399" s="40">
        <f t="shared" si="50"/>
        <v>898.14</v>
      </c>
      <c r="U399" s="40">
        <f t="shared" si="50"/>
        <v>1543.8</v>
      </c>
      <c r="V399" s="40">
        <f t="shared" si="50"/>
        <v>2854.7</v>
      </c>
      <c r="W399" s="40">
        <f t="shared" si="49"/>
        <v>10360.95407</v>
      </c>
      <c r="X399" s="40">
        <f t="shared" si="49"/>
        <v>5240.9795299999996</v>
      </c>
      <c r="Y399" s="40">
        <f t="shared" si="51"/>
        <v>-10443.78897569883</v>
      </c>
      <c r="Z399" s="40">
        <f>(AC399-J399*carot!$B$2-spettri!K399*carot!$C$2-spettri!L399*carot!$D$2)</f>
        <v>-23600.733837185999</v>
      </c>
      <c r="AA399" s="40">
        <f>spettri!H399*chl!$B$2+spettri!I399*chl!$C$2+spettri!J399*carot!$B$2+spettri!K399*carot!$C$2+spettri!L399*carot!$D$2+M399*carot!$E$2+N399*carot!$F$2+spettri!AE399*chl!$D$2</f>
        <v>50301.346703896183</v>
      </c>
      <c r="AB399" s="40">
        <v>0.16611623759999999</v>
      </c>
      <c r="AC399" s="88">
        <f>(G399-spettri!H399*chl!$B$2-spettri!I399*chl!$C$2-spettri!AE399*chl!$D$2)</f>
        <v>-3198.9683677818393</v>
      </c>
      <c r="AE399" s="125">
        <v>1556.2064800000001</v>
      </c>
      <c r="AF399">
        <f t="shared" si="52"/>
        <v>0</v>
      </c>
    </row>
    <row r="400" spans="1:32" x14ac:dyDescent="0.25">
      <c r="A400">
        <v>1.9598474809E-2</v>
      </c>
      <c r="C400" s="85"/>
      <c r="D400" s="51">
        <v>389.80000000000899</v>
      </c>
      <c r="E400" s="85">
        <v>0.23790079180900001</v>
      </c>
      <c r="F400" s="40">
        <v>509.19999999999101</v>
      </c>
      <c r="G400" s="40">
        <v>19598.474808999999</v>
      </c>
      <c r="H400" s="86">
        <v>7794.6146659472024</v>
      </c>
      <c r="I400" s="87">
        <v>3312.5147000000002</v>
      </c>
      <c r="J400" s="26">
        <v>2425.1999999999998</v>
      </c>
      <c r="K400" s="27">
        <v>3315.5</v>
      </c>
      <c r="L400" s="28">
        <v>8183.3</v>
      </c>
      <c r="M400" s="29">
        <v>29237.300650000001</v>
      </c>
      <c r="N400" s="30">
        <v>16507.654299999998</v>
      </c>
      <c r="O400" s="86">
        <f t="shared" si="48"/>
        <v>774.39999999997599</v>
      </c>
      <c r="P400" s="51">
        <f t="shared" si="48"/>
        <v>0</v>
      </c>
      <c r="Q400" s="51">
        <f t="shared" si="48"/>
        <v>0</v>
      </c>
      <c r="R400" s="51">
        <f t="shared" si="47"/>
        <v>0</v>
      </c>
      <c r="T400" s="40">
        <f t="shared" si="50"/>
        <v>846.3</v>
      </c>
      <c r="U400" s="40">
        <f t="shared" si="50"/>
        <v>1482</v>
      </c>
      <c r="V400" s="40">
        <f t="shared" si="50"/>
        <v>2747.8</v>
      </c>
      <c r="W400" s="40">
        <f t="shared" si="49"/>
        <v>9929.8124100000005</v>
      </c>
      <c r="X400" s="40">
        <f t="shared" si="49"/>
        <v>5031.6160799999998</v>
      </c>
      <c r="Y400" s="40">
        <f t="shared" si="51"/>
        <v>-11006.263310532428</v>
      </c>
      <c r="Z400" s="40">
        <f>(AC400-J400*carot!$B$2-spettri!K400*carot!$C$2-spettri!L400*carot!$D$2)</f>
        <v>-22719.397040354397</v>
      </c>
      <c r="AA400" s="40">
        <f>spettri!H400*chl!$B$2+spettri!I400*chl!$C$2+spettri!J400*carot!$B$2+spettri!K400*carot!$C$2+spettri!L400*carot!$D$2+M400*carot!$E$2+N400*carot!$F$2+spettri!AE400*chl!$D$2</f>
        <v>48998.217823928506</v>
      </c>
      <c r="AB400" s="40">
        <v>0.16610029337499999</v>
      </c>
      <c r="AC400" s="88">
        <f>(G400-spettri!H400*chl!$B$2-spettri!I400*chl!$C$2-spettri!AE400*chl!$D$2)</f>
        <v>-3318.223670089279</v>
      </c>
      <c r="AE400" s="125">
        <v>1558.89456</v>
      </c>
      <c r="AF400">
        <f t="shared" si="52"/>
        <v>0</v>
      </c>
    </row>
    <row r="401" spans="1:32" x14ac:dyDescent="0.25">
      <c r="A401">
        <v>1.9390257159000002E-2</v>
      </c>
      <c r="C401" s="85"/>
      <c r="D401" s="51">
        <v>389.90000000000902</v>
      </c>
      <c r="E401" s="85">
        <v>0.23829869378400001</v>
      </c>
      <c r="F401" s="40">
        <v>509.59999999999098</v>
      </c>
      <c r="G401" s="40">
        <v>19390.257159000001</v>
      </c>
      <c r="H401" s="86">
        <v>7730.8758637539177</v>
      </c>
      <c r="I401" s="87">
        <v>3296.9812200000001</v>
      </c>
      <c r="J401" s="26">
        <v>2290.3000000000002</v>
      </c>
      <c r="K401" s="27">
        <v>3202.8</v>
      </c>
      <c r="L401" s="28">
        <v>7795.9</v>
      </c>
      <c r="M401" s="29">
        <v>28066.105159999999</v>
      </c>
      <c r="N401" s="30">
        <v>15747.334409999999</v>
      </c>
      <c r="O401" s="86">
        <f t="shared" si="48"/>
        <v>774.79999999997597</v>
      </c>
      <c r="P401" s="51">
        <f t="shared" si="48"/>
        <v>0</v>
      </c>
      <c r="Q401" s="51">
        <f t="shared" si="48"/>
        <v>0</v>
      </c>
      <c r="R401" s="51">
        <f t="shared" si="48"/>
        <v>0</v>
      </c>
      <c r="T401" s="40">
        <f t="shared" si="50"/>
        <v>807.21</v>
      </c>
      <c r="U401" s="40">
        <f t="shared" si="50"/>
        <v>1453.6</v>
      </c>
      <c r="V401" s="40">
        <f t="shared" si="50"/>
        <v>2646.3</v>
      </c>
      <c r="W401" s="40">
        <f t="shared" si="49"/>
        <v>9537.5061999999998</v>
      </c>
      <c r="X401" s="40">
        <f t="shared" si="49"/>
        <v>4854.7974999999997</v>
      </c>
      <c r="Y401" s="40">
        <f t="shared" si="51"/>
        <v>-11328.701816671353</v>
      </c>
      <c r="Z401" s="40">
        <f>(AC401-J401*carot!$B$2-spettri!K401*carot!$C$2-spettri!L401*carot!$D$2)</f>
        <v>-21991.066803512404</v>
      </c>
      <c r="AA401" s="40">
        <f>spettri!H401*chl!$B$2+spettri!I401*chl!$C$2+spettri!J401*carot!$B$2+spettri!K401*carot!$C$2+spettri!L401*carot!$D$2+M401*carot!$E$2+N401*carot!$F$2+spettri!AE401*chl!$D$2</f>
        <v>47794.066878557889</v>
      </c>
      <c r="AB401" s="40">
        <v>0.16608434914999998</v>
      </c>
      <c r="AC401" s="88">
        <f>(G401-spettri!H401*chl!$B$2-spettri!I401*chl!$C$2-spettri!AE401*chl!$D$2)</f>
        <v>-3527.1291649101731</v>
      </c>
      <c r="AE401" s="125">
        <v>1564.46273</v>
      </c>
      <c r="AF401">
        <f t="shared" si="52"/>
        <v>0</v>
      </c>
    </row>
    <row r="402" spans="1:32" x14ac:dyDescent="0.25">
      <c r="A402">
        <v>1.9646797419000002E-2</v>
      </c>
      <c r="C402" s="85"/>
      <c r="D402" s="51">
        <v>390.00000000000898</v>
      </c>
      <c r="E402" s="85">
        <v>0.23869659575900001</v>
      </c>
      <c r="F402" s="40">
        <v>509.99999999999102</v>
      </c>
      <c r="G402" s="40">
        <v>19646.797419000002</v>
      </c>
      <c r="H402" s="86">
        <v>7676.577241316817</v>
      </c>
      <c r="I402" s="87">
        <v>3280.7416800000001</v>
      </c>
      <c r="J402" s="26">
        <v>2256.3000000000002</v>
      </c>
      <c r="K402" s="27">
        <v>3105.1</v>
      </c>
      <c r="L402" s="28">
        <v>7440.1</v>
      </c>
      <c r="M402" s="29">
        <v>26904.448189999999</v>
      </c>
      <c r="N402" s="30">
        <v>14958.057280000001</v>
      </c>
      <c r="O402" s="86">
        <f t="shared" ref="O402:R465" si="53">F1065</f>
        <v>775.19999999997503</v>
      </c>
      <c r="P402" s="51">
        <f t="shared" si="53"/>
        <v>0</v>
      </c>
      <c r="Q402" s="51">
        <f t="shared" si="53"/>
        <v>0</v>
      </c>
      <c r="R402" s="51">
        <f t="shared" si="53"/>
        <v>0</v>
      </c>
      <c r="T402" s="40">
        <f t="shared" si="50"/>
        <v>780.07</v>
      </c>
      <c r="U402" s="40">
        <f t="shared" si="50"/>
        <v>1421.1</v>
      </c>
      <c r="V402" s="40">
        <f t="shared" si="50"/>
        <v>2548.3000000000002</v>
      </c>
      <c r="W402" s="40">
        <f t="shared" si="49"/>
        <v>9122.7163199999995</v>
      </c>
      <c r="X402" s="40">
        <f t="shared" si="49"/>
        <v>4679.2602200000001</v>
      </c>
      <c r="Y402" s="40">
        <f t="shared" si="51"/>
        <v>-12168.318800743589</v>
      </c>
      <c r="Z402" s="40">
        <f>(AC402-J402*carot!$B$2-spettri!K402*carot!$C$2-spettri!L402*carot!$D$2)</f>
        <v>-20978.659630765571</v>
      </c>
      <c r="AA402" s="40">
        <f>spettri!H402*chl!$B$2+spettri!I402*chl!$C$2+spettri!J402*carot!$B$2+spettri!K402*carot!$C$2+spettri!L402*carot!$D$2+M402*carot!$E$2+N402*carot!$F$2+spettri!AE402*chl!$D$2</f>
        <v>46772.776336035058</v>
      </c>
      <c r="AB402" s="40">
        <v>0.166068404925</v>
      </c>
      <c r="AC402" s="88">
        <f>(G402-spettri!H402*chl!$B$2-spettri!I402*chl!$C$2-spettri!AE402*chl!$D$2)</f>
        <v>-3288.5320171996846</v>
      </c>
      <c r="AE402" s="125">
        <v>1572.3349700000001</v>
      </c>
      <c r="AF402">
        <f t="shared" si="52"/>
        <v>0</v>
      </c>
    </row>
    <row r="403" spans="1:32" x14ac:dyDescent="0.25">
      <c r="A403">
        <v>1.9397733819E-2</v>
      </c>
      <c r="C403" s="85"/>
      <c r="D403" s="51">
        <v>390.100000000009</v>
      </c>
      <c r="E403" s="85">
        <v>0.23907179953400001</v>
      </c>
      <c r="F403" s="40">
        <v>510.399999999991</v>
      </c>
      <c r="G403" s="40">
        <v>19397.733819000001</v>
      </c>
      <c r="H403" s="86">
        <v>7612.4172519748936</v>
      </c>
      <c r="I403" s="87">
        <v>3264.6197999999999</v>
      </c>
      <c r="J403" s="26">
        <v>2148.6</v>
      </c>
      <c r="K403" s="27">
        <v>3009</v>
      </c>
      <c r="L403" s="28">
        <v>7093.2</v>
      </c>
      <c r="M403" s="29">
        <v>25775.494760000001</v>
      </c>
      <c r="N403" s="30">
        <v>14190.81841</v>
      </c>
      <c r="O403" s="86">
        <f t="shared" si="53"/>
        <v>775.59999999997501</v>
      </c>
      <c r="P403" s="51">
        <f t="shared" si="53"/>
        <v>0</v>
      </c>
      <c r="Q403" s="51">
        <f t="shared" si="53"/>
        <v>0</v>
      </c>
      <c r="R403" s="51">
        <f t="shared" si="53"/>
        <v>0</v>
      </c>
      <c r="T403" s="40">
        <f t="shared" si="50"/>
        <v>772.2</v>
      </c>
      <c r="U403" s="40">
        <f t="shared" si="50"/>
        <v>1368.9</v>
      </c>
      <c r="V403" s="40">
        <f t="shared" si="50"/>
        <v>2453.4</v>
      </c>
      <c r="W403" s="40">
        <f t="shared" si="49"/>
        <v>8722.5067500000005</v>
      </c>
      <c r="X403" s="40">
        <f t="shared" si="49"/>
        <v>4449.9085800000003</v>
      </c>
      <c r="Y403" s="40">
        <f t="shared" si="51"/>
        <v>-12497.418815543107</v>
      </c>
      <c r="Z403" s="40">
        <f>(AC403-J403*carot!$B$2-spettri!K403*carot!$C$2-spettri!L403*carot!$D$2)</f>
        <v>-20438.839712668749</v>
      </c>
      <c r="AA403" s="40">
        <f>spettri!H403*chl!$B$2+spettri!I403*chl!$C$2+spettri!J403*carot!$B$2+spettri!K403*carot!$C$2+spettri!L403*carot!$D$2+M403*carot!$E$2+N403*carot!$F$2+spettri!AE403*chl!$D$2</f>
        <v>45725.94152510634</v>
      </c>
      <c r="AB403" s="40">
        <v>0.16605246069999999</v>
      </c>
      <c r="AC403" s="88">
        <f>(G403-spettri!H403*chl!$B$2-spettri!I403*chl!$C$2-spettri!AE403*chl!$D$2)</f>
        <v>-3575.2371267032158</v>
      </c>
      <c r="AE403" s="125">
        <v>1582.51127</v>
      </c>
      <c r="AF403">
        <f t="shared" si="52"/>
        <v>0</v>
      </c>
    </row>
    <row r="404" spans="1:32" x14ac:dyDescent="0.25">
      <c r="A404">
        <v>1.9180569889E-2</v>
      </c>
      <c r="C404" s="85"/>
      <c r="D404" s="51">
        <v>390.20000000000903</v>
      </c>
      <c r="E404" s="85">
        <v>0.23944700330900001</v>
      </c>
      <c r="F404" s="40">
        <v>510.79999999999097</v>
      </c>
      <c r="G404" s="40">
        <v>19180.569888999999</v>
      </c>
      <c r="H404" s="86">
        <v>7531.0766609652346</v>
      </c>
      <c r="I404" s="87">
        <v>3251.4398700000002</v>
      </c>
      <c r="J404" s="26">
        <v>2047.3</v>
      </c>
      <c r="K404" s="27">
        <v>2890.6</v>
      </c>
      <c r="L404" s="28">
        <v>6765.7</v>
      </c>
      <c r="M404" s="29">
        <v>24713.99238</v>
      </c>
      <c r="N404" s="30">
        <v>13514.0389</v>
      </c>
      <c r="O404" s="86">
        <f t="shared" si="53"/>
        <v>775.99999999997499</v>
      </c>
      <c r="P404" s="51">
        <f t="shared" si="53"/>
        <v>0</v>
      </c>
      <c r="Q404" s="51">
        <f t="shared" si="53"/>
        <v>0</v>
      </c>
      <c r="R404" s="51">
        <f t="shared" si="53"/>
        <v>0</v>
      </c>
      <c r="T404" s="40">
        <f t="shared" si="50"/>
        <v>758.36</v>
      </c>
      <c r="U404" s="40">
        <f t="shared" si="50"/>
        <v>1326.7</v>
      </c>
      <c r="V404" s="40">
        <f t="shared" si="50"/>
        <v>2372.6</v>
      </c>
      <c r="W404" s="40">
        <f t="shared" si="49"/>
        <v>8389.4757100000006</v>
      </c>
      <c r="X404" s="40">
        <f t="shared" si="49"/>
        <v>4276.9338900000002</v>
      </c>
      <c r="Y404" s="40">
        <f t="shared" si="51"/>
        <v>-13075.362686656415</v>
      </c>
      <c r="Z404" s="40">
        <f>(AC404-J404*carot!$B$2-spettri!K404*carot!$C$2-spettri!L404*carot!$D$2)</f>
        <v>-19936.544572512914</v>
      </c>
      <c r="AA404" s="40">
        <f>spettri!H404*chl!$B$2+spettri!I404*chl!$C$2+spettri!J404*carot!$B$2+spettri!K404*carot!$C$2+spettri!L404*carot!$D$2+M404*carot!$E$2+N404*carot!$F$2+spettri!AE404*chl!$D$2</f>
        <v>44763.942856780253</v>
      </c>
      <c r="AB404" s="40">
        <v>0.166022982475</v>
      </c>
      <c r="AC404" s="88">
        <f>(G404-spettri!H404*chl!$B$2-spettri!I404*chl!$C$2-spettri!AE404*chl!$D$2)</f>
        <v>-3853.2807876916959</v>
      </c>
      <c r="AE404" s="125">
        <v>1594.41563</v>
      </c>
      <c r="AF404">
        <f t="shared" si="52"/>
        <v>0</v>
      </c>
    </row>
    <row r="405" spans="1:32" x14ac:dyDescent="0.25">
      <c r="A405">
        <v>1.9121578049000002E-2</v>
      </c>
      <c r="C405" s="85"/>
      <c r="D405" s="51">
        <v>390.30000000000899</v>
      </c>
      <c r="E405" s="85">
        <v>0.23982220708400001</v>
      </c>
      <c r="F405" s="40">
        <v>511.19999999999101</v>
      </c>
      <c r="G405" s="40">
        <v>19121.578049000003</v>
      </c>
      <c r="H405" s="86">
        <v>7467.9966478338147</v>
      </c>
      <c r="I405" s="87">
        <v>3240.6135100000001</v>
      </c>
      <c r="J405" s="26">
        <v>1967.6</v>
      </c>
      <c r="K405" s="27">
        <v>2799.2</v>
      </c>
      <c r="L405" s="28">
        <v>6445.9</v>
      </c>
      <c r="M405" s="29">
        <v>23687.237519999999</v>
      </c>
      <c r="N405" s="30">
        <v>12815.22113</v>
      </c>
      <c r="O405" s="86">
        <f t="shared" si="53"/>
        <v>776.39999999997497</v>
      </c>
      <c r="P405" s="51">
        <f t="shared" si="53"/>
        <v>0</v>
      </c>
      <c r="Q405" s="51">
        <f t="shared" si="53"/>
        <v>0</v>
      </c>
      <c r="R405" s="51">
        <f t="shared" si="53"/>
        <v>0</v>
      </c>
      <c r="T405" s="40">
        <f t="shared" si="50"/>
        <v>683.42</v>
      </c>
      <c r="U405" s="40">
        <f t="shared" si="50"/>
        <v>1284</v>
      </c>
      <c r="V405" s="40">
        <f t="shared" si="50"/>
        <v>2276.5</v>
      </c>
      <c r="W405" s="40">
        <f t="shared" si="49"/>
        <v>8033.75659</v>
      </c>
      <c r="X405" s="40">
        <f t="shared" si="49"/>
        <v>4138.0416100000002</v>
      </c>
      <c r="Y405" s="40">
        <f t="shared" si="51"/>
        <v>-13727.368672147324</v>
      </c>
      <c r="Z405" s="40">
        <f>(AC405-J405*carot!$B$2-spettri!K405*carot!$C$2-spettri!L405*carot!$D$2)</f>
        <v>-19318.719203679084</v>
      </c>
      <c r="AA405" s="40">
        <f>spettri!H405*chl!$B$2+spettri!I405*chl!$C$2+spettri!J405*carot!$B$2+spettri!K405*carot!$C$2+spettri!L405*carot!$D$2+M405*carot!$E$2+N405*carot!$F$2+spettri!AE405*chl!$D$2</f>
        <v>43852.525409778566</v>
      </c>
      <c r="AB405" s="40">
        <v>0.16599350424999998</v>
      </c>
      <c r="AC405" s="88">
        <f>(G405-spettri!H405*chl!$B$2-spettri!I405*chl!$C$2-spettri!AE405*chl!$D$2)</f>
        <v>-3978.5207265763584</v>
      </c>
      <c r="AE405" s="125">
        <v>1606.12798</v>
      </c>
      <c r="AF405">
        <f t="shared" si="52"/>
        <v>0</v>
      </c>
    </row>
    <row r="406" spans="1:32" x14ac:dyDescent="0.25">
      <c r="A406">
        <v>1.9032118929000003E-2</v>
      </c>
      <c r="C406" s="85"/>
      <c r="D406" s="51">
        <v>390.40000000000902</v>
      </c>
      <c r="E406" s="85">
        <v>0.24019741085900001</v>
      </c>
      <c r="F406" s="40">
        <v>511.59999999999098</v>
      </c>
      <c r="G406" s="40">
        <v>19032.118929000004</v>
      </c>
      <c r="H406" s="86">
        <v>7391.9678280062371</v>
      </c>
      <c r="I406" s="87">
        <v>3231.6699899999999</v>
      </c>
      <c r="J406" s="26">
        <v>1907</v>
      </c>
      <c r="K406" s="27">
        <v>2708.9</v>
      </c>
      <c r="L406" s="28">
        <v>6161.9</v>
      </c>
      <c r="M406" s="29">
        <v>22698.636780000001</v>
      </c>
      <c r="N406" s="30">
        <v>12189.437120000001</v>
      </c>
      <c r="O406" s="86">
        <f t="shared" si="53"/>
        <v>776.79999999997494</v>
      </c>
      <c r="P406" s="51">
        <f t="shared" si="53"/>
        <v>0</v>
      </c>
      <c r="Q406" s="51">
        <f t="shared" si="53"/>
        <v>0</v>
      </c>
      <c r="R406" s="51">
        <f t="shared" si="53"/>
        <v>0</v>
      </c>
      <c r="T406" s="40">
        <f t="shared" si="50"/>
        <v>647.80999999999995</v>
      </c>
      <c r="U406" s="40">
        <f t="shared" si="50"/>
        <v>1260.8</v>
      </c>
      <c r="V406" s="40">
        <f t="shared" si="50"/>
        <v>2202.3000000000002</v>
      </c>
      <c r="W406" s="40">
        <f t="shared" si="49"/>
        <v>7732.3389699999998</v>
      </c>
      <c r="X406" s="40">
        <f t="shared" si="49"/>
        <v>3961.7355499999999</v>
      </c>
      <c r="Y406" s="40">
        <f t="shared" si="51"/>
        <v>-14443.581183881239</v>
      </c>
      <c r="Z406" s="40">
        <f>(AC406-J406*carot!$B$2-spettri!K406*carot!$C$2-spettri!L406*carot!$D$2)</f>
        <v>-18818.546509839427</v>
      </c>
      <c r="AA406" s="40">
        <f>spettri!H406*chl!$B$2+spettri!I406*chl!$C$2+spettri!J406*carot!$B$2+spettri!K406*carot!$C$2+spettri!L406*carot!$D$2+M406*carot!$E$2+N406*carot!$F$2+spettri!AE406*chl!$D$2</f>
        <v>43037.01108192098</v>
      </c>
      <c r="AB406" s="40">
        <v>0.16596402602499999</v>
      </c>
      <c r="AC406" s="88">
        <f>(G406-spettri!H406*chl!$B$2-spettri!I406*chl!$C$2-spettri!AE406*chl!$D$2)</f>
        <v>-4128.5253052651406</v>
      </c>
      <c r="AE406" s="125">
        <v>1616.4962800000001</v>
      </c>
      <c r="AF406">
        <f t="shared" si="52"/>
        <v>0</v>
      </c>
    </row>
    <row r="407" spans="1:32" x14ac:dyDescent="0.25">
      <c r="A407">
        <v>1.8967328679000001E-2</v>
      </c>
      <c r="C407" s="85"/>
      <c r="D407" s="51">
        <v>390.50000000000898</v>
      </c>
      <c r="E407" s="85">
        <v>0.24045629245900002</v>
      </c>
      <c r="F407" s="40">
        <v>511.99999999999102</v>
      </c>
      <c r="G407" s="40">
        <v>18967.328679000002</v>
      </c>
      <c r="H407" s="86">
        <v>7327.855576896005</v>
      </c>
      <c r="I407" s="87">
        <v>3223.90326</v>
      </c>
      <c r="J407" s="26">
        <v>1843.2</v>
      </c>
      <c r="K407" s="27">
        <v>2624.7</v>
      </c>
      <c r="L407" s="28">
        <v>5882.4</v>
      </c>
      <c r="M407" s="29">
        <v>21737.970310000001</v>
      </c>
      <c r="N407" s="30">
        <v>11675.125690000001</v>
      </c>
      <c r="O407" s="86">
        <f t="shared" si="53"/>
        <v>777.19999999997503</v>
      </c>
      <c r="P407" s="51">
        <f t="shared" si="53"/>
        <v>0</v>
      </c>
      <c r="Q407" s="51">
        <f t="shared" si="53"/>
        <v>0</v>
      </c>
      <c r="R407" s="51">
        <f t="shared" si="53"/>
        <v>0</v>
      </c>
      <c r="T407" s="40">
        <f t="shared" si="50"/>
        <v>651.28</v>
      </c>
      <c r="U407" s="40">
        <f t="shared" si="50"/>
        <v>1199.0999999999999</v>
      </c>
      <c r="V407" s="40">
        <f t="shared" si="50"/>
        <v>2110.1</v>
      </c>
      <c r="W407" s="40">
        <f t="shared" si="49"/>
        <v>7422.8817300000001</v>
      </c>
      <c r="X407" s="40">
        <f t="shared" si="49"/>
        <v>3820.7932099999998</v>
      </c>
      <c r="Y407" s="40">
        <f t="shared" si="51"/>
        <v>-14616.686389945224</v>
      </c>
      <c r="Z407" s="40">
        <f>(AC407-J407*carot!$B$2-spettri!K407*carot!$C$2-spettri!L407*carot!$D$2)</f>
        <v>-18300.319191324226</v>
      </c>
      <c r="AA407" s="40">
        <f>spettri!H407*chl!$B$2+spettri!I407*chl!$C$2+spettri!J407*carot!$B$2+spettri!K407*carot!$C$2+spettri!L407*carot!$D$2+M407*carot!$E$2+N407*carot!$F$2+spettri!AE407*chl!$D$2</f>
        <v>42234.493619670793</v>
      </c>
      <c r="AB407" s="40">
        <v>0.1659345478</v>
      </c>
      <c r="AC407" s="88">
        <f>(G407-spettri!H407*chl!$B$2-spettri!I407*chl!$C$2-spettri!AE407*chl!$D$2)</f>
        <v>-4254.1267255547446</v>
      </c>
      <c r="AE407" s="125">
        <v>1626.4805899999999</v>
      </c>
      <c r="AF407">
        <f t="shared" si="52"/>
        <v>0</v>
      </c>
    </row>
    <row r="408" spans="1:32" x14ac:dyDescent="0.25">
      <c r="A408">
        <v>1.8950389789000002E-2</v>
      </c>
      <c r="C408" s="85"/>
      <c r="D408" s="51">
        <v>390.600000000009</v>
      </c>
      <c r="E408" s="85">
        <v>0.240715174059</v>
      </c>
      <c r="F408" s="40">
        <v>512.399999999991</v>
      </c>
      <c r="G408" s="40">
        <v>18950.389789000001</v>
      </c>
      <c r="H408" s="86">
        <v>7244.258737230507</v>
      </c>
      <c r="I408" s="87">
        <v>3218.4900699999998</v>
      </c>
      <c r="J408" s="26">
        <v>1764.8</v>
      </c>
      <c r="K408" s="27">
        <v>2551.1999999999998</v>
      </c>
      <c r="L408" s="28">
        <v>5616.6</v>
      </c>
      <c r="M408" s="29">
        <v>20831.128420000001</v>
      </c>
      <c r="N408" s="30">
        <v>11082.142809999999</v>
      </c>
      <c r="O408" s="86">
        <f t="shared" si="53"/>
        <v>777.59999999997501</v>
      </c>
      <c r="P408" s="51">
        <f t="shared" si="53"/>
        <v>0</v>
      </c>
      <c r="Q408" s="51">
        <f t="shared" si="53"/>
        <v>0</v>
      </c>
      <c r="R408" s="51">
        <f t="shared" si="53"/>
        <v>0</v>
      </c>
      <c r="T408" s="40">
        <f t="shared" si="50"/>
        <v>613.25</v>
      </c>
      <c r="U408" s="40">
        <f t="shared" si="50"/>
        <v>1161.4000000000001</v>
      </c>
      <c r="V408" s="40">
        <f t="shared" si="50"/>
        <v>2045.5</v>
      </c>
      <c r="W408" s="40">
        <f t="shared" si="49"/>
        <v>7108.4508299999998</v>
      </c>
      <c r="X408" s="40">
        <f t="shared" si="49"/>
        <v>3631.41795</v>
      </c>
      <c r="Y408" s="40">
        <f t="shared" si="51"/>
        <v>-15289.499920108394</v>
      </c>
      <c r="Z408" s="40">
        <f>(AC408-J408*carot!$B$2-spettri!K408*carot!$C$2-spettri!L408*carot!$D$2)</f>
        <v>-17760.576885384642</v>
      </c>
      <c r="AA408" s="40">
        <f>spettri!H408*chl!$B$2+spettri!I408*chl!$C$2+spettri!J408*carot!$B$2+spettri!K408*carot!$C$2+spettri!L408*carot!$D$2+M408*carot!$E$2+N408*carot!$F$2+spettri!AE408*chl!$D$2</f>
        <v>41470.610752073582</v>
      </c>
      <c r="AB408" s="40">
        <v>0.16591721402499998</v>
      </c>
      <c r="AC408" s="88">
        <f>(G408-spettri!H408*chl!$B$2-spettri!I408*chl!$C$2-spettri!AE408*chl!$D$2)</f>
        <v>-4343.6947837968364</v>
      </c>
      <c r="AE408" s="125">
        <v>1637.0409</v>
      </c>
      <c r="AF408">
        <f t="shared" si="52"/>
        <v>0</v>
      </c>
    </row>
    <row r="409" spans="1:32" x14ac:dyDescent="0.25">
      <c r="A409">
        <v>1.8626572649000001E-2</v>
      </c>
      <c r="C409" s="85"/>
      <c r="D409" s="51">
        <v>390.70000000000903</v>
      </c>
      <c r="E409" s="85">
        <v>0.24097405565899999</v>
      </c>
      <c r="F409" s="40">
        <v>512.79999999999097</v>
      </c>
      <c r="G409" s="40">
        <v>18626.572649000002</v>
      </c>
      <c r="H409" s="86">
        <v>7170.993009987742</v>
      </c>
      <c r="I409" s="87">
        <v>3213.42992</v>
      </c>
      <c r="J409" s="26">
        <v>1705.4</v>
      </c>
      <c r="K409" s="27">
        <v>2474.6</v>
      </c>
      <c r="L409" s="28">
        <v>5368.5</v>
      </c>
      <c r="M409" s="29">
        <v>19956.37688</v>
      </c>
      <c r="N409" s="30">
        <v>10516.0671</v>
      </c>
      <c r="O409" s="86">
        <f t="shared" si="53"/>
        <v>777.99999999997499</v>
      </c>
      <c r="P409" s="51">
        <f t="shared" si="53"/>
        <v>0</v>
      </c>
      <c r="Q409" s="51">
        <f t="shared" si="53"/>
        <v>0</v>
      </c>
      <c r="R409" s="51">
        <f t="shared" si="53"/>
        <v>0</v>
      </c>
      <c r="T409" s="40">
        <f t="shared" si="50"/>
        <v>618.41</v>
      </c>
      <c r="U409" s="40">
        <f t="shared" si="50"/>
        <v>1136.7</v>
      </c>
      <c r="V409" s="40">
        <f t="shared" si="50"/>
        <v>1977.7</v>
      </c>
      <c r="W409" s="40">
        <f t="shared" si="49"/>
        <v>6821.6135400000003</v>
      </c>
      <c r="X409" s="40">
        <f t="shared" si="49"/>
        <v>3527.1206099999999</v>
      </c>
      <c r="Y409" s="40">
        <f t="shared" si="51"/>
        <v>-15895.831420664133</v>
      </c>
      <c r="Z409" s="40">
        <f>(AC409-J409*carot!$B$2-spettri!K409*carot!$C$2-spettri!L409*carot!$D$2)</f>
        <v>-17595.156894279029</v>
      </c>
      <c r="AA409" s="40">
        <f>spettri!H409*chl!$B$2+spettri!I409*chl!$C$2+spettri!J409*carot!$B$2+spettri!K409*carot!$C$2+spettri!L409*carot!$D$2+M409*carot!$E$2+N409*carot!$F$2+spettri!AE409*chl!$D$2</f>
        <v>40781.504180250922</v>
      </c>
      <c r="AB409" s="40">
        <v>0.16589988024999999</v>
      </c>
      <c r="AC409" s="88">
        <f>(G409-spettri!H409*chl!$B$2-spettri!I409*chl!$C$2-spettri!AE409*chl!$D$2)</f>
        <v>-4752.4755157334748</v>
      </c>
      <c r="AE409" s="125">
        <v>1648.94526</v>
      </c>
      <c r="AF409">
        <f t="shared" si="52"/>
        <v>0</v>
      </c>
    </row>
    <row r="410" spans="1:32" x14ac:dyDescent="0.25">
      <c r="A410">
        <v>1.8486691729000002E-2</v>
      </c>
      <c r="C410" s="85"/>
      <c r="D410" s="51">
        <v>390.80000000000899</v>
      </c>
      <c r="E410" s="85">
        <v>0.241232937259</v>
      </c>
      <c r="F410" s="40">
        <v>513.19999999999095</v>
      </c>
      <c r="G410" s="40">
        <v>18486.691729000002</v>
      </c>
      <c r="H410" s="86">
        <v>7087.4313608150205</v>
      </c>
      <c r="I410" s="87">
        <v>3209.6642400000001</v>
      </c>
      <c r="J410" s="26">
        <v>1640.2</v>
      </c>
      <c r="K410" s="27">
        <v>2381.3000000000002</v>
      </c>
      <c r="L410" s="28">
        <v>5133.8</v>
      </c>
      <c r="M410" s="29">
        <v>19099.952949999999</v>
      </c>
      <c r="N410" s="30">
        <v>10042.757079999999</v>
      </c>
      <c r="O410" s="86">
        <f t="shared" si="53"/>
        <v>778.39999999997497</v>
      </c>
      <c r="P410" s="51">
        <f t="shared" si="53"/>
        <v>0</v>
      </c>
      <c r="Q410" s="51">
        <f t="shared" si="53"/>
        <v>0</v>
      </c>
      <c r="R410" s="51">
        <f t="shared" si="53"/>
        <v>0</v>
      </c>
      <c r="T410" s="40">
        <f t="shared" si="50"/>
        <v>605.03</v>
      </c>
      <c r="U410" s="40">
        <f t="shared" si="50"/>
        <v>1114.9000000000001</v>
      </c>
      <c r="V410" s="40">
        <f t="shared" si="50"/>
        <v>1909.2</v>
      </c>
      <c r="W410" s="40">
        <f t="shared" si="49"/>
        <v>6568.16111</v>
      </c>
      <c r="X410" s="40">
        <f t="shared" si="49"/>
        <v>3404.37264</v>
      </c>
      <c r="Y410" s="40">
        <f t="shared" si="51"/>
        <v>-16538.784539793392</v>
      </c>
      <c r="Z410" s="40">
        <f>(AC410-J410*carot!$B$2-spettri!K410*carot!$C$2-spettri!L410*carot!$D$2)</f>
        <v>-17299.055897400307</v>
      </c>
      <c r="AA410" s="40">
        <f>spettri!H410*chl!$B$2+spettri!I410*chl!$C$2+spettri!J410*carot!$B$2+spettri!K410*carot!$C$2+spettri!L410*carot!$D$2+M410*carot!$E$2+N410*carot!$F$2+spettri!AE410*chl!$D$2</f>
        <v>40149.840445074638</v>
      </c>
      <c r="AB410" s="40">
        <v>0.165882546475</v>
      </c>
      <c r="AC410" s="88">
        <f>(G410-spettri!H410*chl!$B$2-spettri!I410*chl!$C$2-spettri!AE410*chl!$D$2)</f>
        <v>-5008.5712251186815</v>
      </c>
      <c r="AE410" s="125">
        <v>1664.1137100000001</v>
      </c>
      <c r="AF410">
        <f t="shared" si="52"/>
        <v>0</v>
      </c>
    </row>
    <row r="411" spans="1:32" x14ac:dyDescent="0.25">
      <c r="A411">
        <v>1.8365688709000003E-2</v>
      </c>
      <c r="C411" s="85"/>
      <c r="D411" s="51">
        <v>390.90000000000902</v>
      </c>
      <c r="E411" s="85">
        <v>0.24162427155900001</v>
      </c>
      <c r="F411" s="40">
        <v>513.59999999999104</v>
      </c>
      <c r="G411" s="40">
        <v>18365.688709000002</v>
      </c>
      <c r="H411" s="86">
        <v>7025.2780163808802</v>
      </c>
      <c r="I411" s="87">
        <v>3210.2526200000002</v>
      </c>
      <c r="J411" s="26">
        <v>1597.1</v>
      </c>
      <c r="K411" s="27">
        <v>2323.1</v>
      </c>
      <c r="L411" s="28">
        <v>4920.3999999999996</v>
      </c>
      <c r="M411" s="29">
        <v>18290.540349999999</v>
      </c>
      <c r="N411" s="30">
        <v>9592.5103500000005</v>
      </c>
      <c r="O411" s="86">
        <f t="shared" si="53"/>
        <v>778.79999999997494</v>
      </c>
      <c r="P411" s="51">
        <f t="shared" si="53"/>
        <v>0</v>
      </c>
      <c r="Q411" s="51">
        <f t="shared" si="53"/>
        <v>0</v>
      </c>
      <c r="R411" s="51">
        <f t="shared" si="53"/>
        <v>0</v>
      </c>
      <c r="T411" s="40">
        <f t="shared" si="50"/>
        <v>560.05999999999995</v>
      </c>
      <c r="U411" s="40">
        <f t="shared" si="50"/>
        <v>1073.7</v>
      </c>
      <c r="V411" s="40">
        <f t="shared" si="50"/>
        <v>1844.8</v>
      </c>
      <c r="W411" s="40">
        <f t="shared" si="49"/>
        <v>6332.2187000000004</v>
      </c>
      <c r="X411" s="40">
        <f t="shared" si="49"/>
        <v>3309.8131400000002</v>
      </c>
      <c r="Y411" s="40">
        <f t="shared" si="51"/>
        <v>-16972.235225397748</v>
      </c>
      <c r="Z411" s="40">
        <f>(AC411-J411*carot!$B$2-spettri!K411*carot!$C$2-spettri!L411*carot!$D$2)</f>
        <v>-17080.870259107331</v>
      </c>
      <c r="AA411" s="40">
        <f>spettri!H411*chl!$B$2+spettri!I411*chl!$C$2+spettri!J411*carot!$B$2+spettri!K411*carot!$C$2+spettri!L411*carot!$D$2+M411*carot!$E$2+N411*carot!$F$2+spettri!AE411*chl!$D$2</f>
        <v>39625.711450842013</v>
      </c>
      <c r="AB411" s="40">
        <v>0.16586521269999999</v>
      </c>
      <c r="AC411" s="88">
        <f>(G411-spettri!H411*chl!$B$2-spettri!I411*chl!$C$2-spettri!AE411*chl!$D$2)</f>
        <v>-5276.4405789678731</v>
      </c>
      <c r="AE411" s="125">
        <v>1681.3942300000001</v>
      </c>
      <c r="AF411">
        <f t="shared" si="52"/>
        <v>0</v>
      </c>
    </row>
    <row r="412" spans="1:32" x14ac:dyDescent="0.25">
      <c r="A412">
        <v>1.8407145599000002E-2</v>
      </c>
      <c r="C412" s="85"/>
      <c r="D412" s="51">
        <v>391.00000000000898</v>
      </c>
      <c r="E412" s="85">
        <v>0.242015605859</v>
      </c>
      <c r="F412" s="40">
        <v>513.99999999999102</v>
      </c>
      <c r="G412" s="40">
        <v>18407.145599000003</v>
      </c>
      <c r="H412" s="86">
        <v>6942.9357393481041</v>
      </c>
      <c r="I412" s="87">
        <v>3214.6066999999998</v>
      </c>
      <c r="J412" s="26">
        <v>1492.8</v>
      </c>
      <c r="K412" s="27">
        <v>2237</v>
      </c>
      <c r="L412" s="28">
        <v>4708</v>
      </c>
      <c r="M412" s="29">
        <v>17537.200700000001</v>
      </c>
      <c r="N412" s="30">
        <v>9149.6951300000001</v>
      </c>
      <c r="O412" s="86">
        <f t="shared" si="53"/>
        <v>779.19999999997503</v>
      </c>
      <c r="P412" s="51">
        <f t="shared" si="53"/>
        <v>0</v>
      </c>
      <c r="Q412" s="51">
        <f t="shared" si="53"/>
        <v>0</v>
      </c>
      <c r="R412" s="51">
        <f t="shared" si="53"/>
        <v>0</v>
      </c>
      <c r="T412" s="40">
        <f t="shared" si="50"/>
        <v>501.21</v>
      </c>
      <c r="U412" s="40">
        <f t="shared" si="50"/>
        <v>1032.8</v>
      </c>
      <c r="V412" s="40">
        <f t="shared" si="50"/>
        <v>1769.2</v>
      </c>
      <c r="W412" s="40">
        <f t="shared" si="49"/>
        <v>6106.7005399999998</v>
      </c>
      <c r="X412" s="40">
        <f t="shared" si="49"/>
        <v>3146.5762800000002</v>
      </c>
      <c r="Y412" s="40">
        <f t="shared" si="51"/>
        <v>-17516.464289190484</v>
      </c>
      <c r="Z412" s="40">
        <f>(AC412-J412*carot!$B$2-spettri!K412*carot!$C$2-spettri!L412*carot!$D$2)</f>
        <v>-16661.976208275977</v>
      </c>
      <c r="AA412" s="40">
        <f>spettri!H412*chl!$B$2+spettri!I412*chl!$C$2+spettri!J412*carot!$B$2+spettri!K412*carot!$C$2+spettri!L412*carot!$D$2+M412*carot!$E$2+N412*carot!$F$2+spettri!AE412*chl!$D$2</f>
        <v>39076.145899684569</v>
      </c>
      <c r="AB412" s="40">
        <v>0.16589766369999998</v>
      </c>
      <c r="AC412" s="88">
        <f>(G412-spettri!H412*chl!$B$2-spettri!I412*chl!$C$2-spettri!AE412*chl!$D$2)</f>
        <v>-5401.0815760318619</v>
      </c>
      <c r="AE412" s="125">
        <v>1699.6347699999999</v>
      </c>
      <c r="AF412">
        <f t="shared" si="52"/>
        <v>0</v>
      </c>
    </row>
    <row r="413" spans="1:32" x14ac:dyDescent="0.25">
      <c r="A413">
        <v>1.8119653778999999E-2</v>
      </c>
      <c r="C413" s="85"/>
      <c r="D413" s="51">
        <v>391.100000000009</v>
      </c>
      <c r="E413" s="85">
        <v>0.242406940159</v>
      </c>
      <c r="F413" s="40">
        <v>514.399999999991</v>
      </c>
      <c r="G413" s="40">
        <v>18119.653779</v>
      </c>
      <c r="H413" s="86">
        <v>6867.668822943162</v>
      </c>
      <c r="I413" s="87">
        <v>3220.1375699999999</v>
      </c>
      <c r="J413" s="26">
        <v>1453.7</v>
      </c>
      <c r="K413" s="27">
        <v>2181.5</v>
      </c>
      <c r="L413" s="28">
        <v>4510.3999999999996</v>
      </c>
      <c r="M413" s="29">
        <v>16766.62355</v>
      </c>
      <c r="N413" s="30">
        <v>8680.4852499999997</v>
      </c>
      <c r="O413" s="86">
        <f t="shared" si="53"/>
        <v>779.59999999997501</v>
      </c>
      <c r="P413" s="51">
        <f t="shared" si="53"/>
        <v>0</v>
      </c>
      <c r="Q413" s="51">
        <f t="shared" si="53"/>
        <v>0</v>
      </c>
      <c r="R413" s="51">
        <f t="shared" si="53"/>
        <v>0</v>
      </c>
      <c r="T413" s="40">
        <f t="shared" si="50"/>
        <v>510.03</v>
      </c>
      <c r="U413" s="40">
        <f t="shared" si="50"/>
        <v>1013.1</v>
      </c>
      <c r="V413" s="40">
        <f t="shared" si="50"/>
        <v>1712.2</v>
      </c>
      <c r="W413" s="40">
        <f t="shared" si="49"/>
        <v>5872.8702400000002</v>
      </c>
      <c r="X413" s="40">
        <f t="shared" si="49"/>
        <v>3068.6736099999998</v>
      </c>
      <c r="Y413" s="40">
        <f t="shared" si="51"/>
        <v>-18282.125610974916</v>
      </c>
      <c r="Z413" s="40">
        <f>(AC413-J413*carot!$B$2-spettri!K413*carot!$C$2-spettri!L413*carot!$D$2)</f>
        <v>-16661.684930775311</v>
      </c>
      <c r="AA413" s="40">
        <f>spettri!H413*chl!$B$2+spettri!I413*chl!$C$2+spettri!J413*carot!$B$2+spettri!K413*carot!$C$2+spettri!L413*carot!$D$2+M413*carot!$E$2+N413*carot!$F$2+spettri!AE413*chl!$D$2</f>
        <v>38612.295865508568</v>
      </c>
      <c r="AB413" s="40">
        <v>0.16593011469999999</v>
      </c>
      <c r="AC413" s="88">
        <f>(G413-spettri!H413*chl!$B$2-spettri!I413*chl!$C$2-spettri!AE413*chl!$D$2)</f>
        <v>-5850.099516463657</v>
      </c>
      <c r="AE413" s="125">
        <v>1716.9152899999999</v>
      </c>
      <c r="AF413">
        <f t="shared" si="52"/>
        <v>0</v>
      </c>
    </row>
    <row r="414" spans="1:32" x14ac:dyDescent="0.25">
      <c r="A414">
        <v>1.7856698569000001E-2</v>
      </c>
      <c r="C414" s="85"/>
      <c r="D414" s="51">
        <v>391.20000000000903</v>
      </c>
      <c r="E414" s="85">
        <v>0.24279827445900001</v>
      </c>
      <c r="F414" s="40">
        <v>514.79999999999097</v>
      </c>
      <c r="G414" s="40">
        <v>17856.698569</v>
      </c>
      <c r="H414" s="86">
        <v>6789.0433127853885</v>
      </c>
      <c r="I414" s="87">
        <v>3224.3739700000001</v>
      </c>
      <c r="J414" s="26">
        <v>1409.5</v>
      </c>
      <c r="K414" s="27">
        <v>2112.6</v>
      </c>
      <c r="L414" s="28">
        <v>4319.2</v>
      </c>
      <c r="M414" s="29">
        <v>16060.908429999999</v>
      </c>
      <c r="N414" s="30">
        <v>8267.3960499999994</v>
      </c>
      <c r="O414" s="86">
        <f t="shared" si="53"/>
        <v>779.99999999997499</v>
      </c>
      <c r="P414" s="51">
        <f t="shared" si="53"/>
        <v>0</v>
      </c>
      <c r="Q414" s="51">
        <f t="shared" si="53"/>
        <v>0</v>
      </c>
      <c r="R414" s="51">
        <f t="shared" si="53"/>
        <v>0</v>
      </c>
      <c r="T414" s="40">
        <f t="shared" si="50"/>
        <v>501.32</v>
      </c>
      <c r="U414" s="40">
        <f t="shared" si="50"/>
        <v>982.93</v>
      </c>
      <c r="V414" s="40">
        <f t="shared" si="50"/>
        <v>1649.4</v>
      </c>
      <c r="W414" s="40">
        <f t="shared" si="49"/>
        <v>5641.1520300000002</v>
      </c>
      <c r="X414" s="40">
        <f t="shared" si="49"/>
        <v>2972.3202900000001</v>
      </c>
      <c r="Y414" s="40">
        <f t="shared" si="51"/>
        <v>-18848.532458714348</v>
      </c>
      <c r="Z414" s="40">
        <f>(AC414-J414*carot!$B$2-spettri!K414*carot!$C$2-spettri!L414*carot!$D$2)</f>
        <v>-16633.134040303423</v>
      </c>
      <c r="AA414" s="40">
        <f>spettri!H414*chl!$B$2+spettri!I414*chl!$C$2+spettri!J414*carot!$B$2+spettri!K414*carot!$C$2+spettri!L414*carot!$D$2+M414*carot!$E$2+N414*carot!$F$2+spettri!AE414*chl!$D$2</f>
        <v>38159.542965356901</v>
      </c>
      <c r="AB414" s="40">
        <v>0.16596256570000001</v>
      </c>
      <c r="AC414" s="88">
        <f>(G414-spettri!H414*chl!$B$2-spettri!I414*chl!$C$2-spettri!AE414*chl!$D$2)</f>
        <v>-6262.6789745216029</v>
      </c>
      <c r="AE414" s="125">
        <v>1733.23577</v>
      </c>
      <c r="AF414">
        <f t="shared" si="52"/>
        <v>0</v>
      </c>
    </row>
    <row r="415" spans="1:32" x14ac:dyDescent="0.25">
      <c r="A415">
        <v>1.7992246979000003E-2</v>
      </c>
      <c r="C415" s="85"/>
      <c r="D415" s="51">
        <v>391.30000000000899</v>
      </c>
      <c r="E415" s="85">
        <v>0.24316236943400002</v>
      </c>
      <c r="F415" s="40">
        <v>515.19999999999095</v>
      </c>
      <c r="G415" s="40">
        <v>17992.246979000003</v>
      </c>
      <c r="H415" s="86">
        <v>6702.2668304589843</v>
      </c>
      <c r="I415" s="87">
        <v>3226.7275199999999</v>
      </c>
      <c r="J415" s="26">
        <v>1349</v>
      </c>
      <c r="K415" s="27">
        <v>2029.4</v>
      </c>
      <c r="L415" s="28">
        <v>4134.7</v>
      </c>
      <c r="M415" s="29">
        <v>15375.019829999999</v>
      </c>
      <c r="N415" s="30">
        <v>7886.8517199999997</v>
      </c>
      <c r="O415" s="86">
        <f t="shared" si="53"/>
        <v>780.39999999997497</v>
      </c>
      <c r="P415" s="51">
        <f t="shared" si="53"/>
        <v>0</v>
      </c>
      <c r="Q415" s="51">
        <f t="shared" si="53"/>
        <v>0</v>
      </c>
      <c r="R415" s="51">
        <f t="shared" si="53"/>
        <v>0</v>
      </c>
      <c r="T415" s="40">
        <f t="shared" si="50"/>
        <v>455.53</v>
      </c>
      <c r="U415" s="40">
        <f t="shared" si="50"/>
        <v>933.84</v>
      </c>
      <c r="V415" s="40">
        <f t="shared" si="50"/>
        <v>1586.1</v>
      </c>
      <c r="W415" s="40">
        <f t="shared" si="49"/>
        <v>5420.8119399999996</v>
      </c>
      <c r="X415" s="40">
        <f t="shared" si="49"/>
        <v>2868.7917400000001</v>
      </c>
      <c r="Y415" s="40">
        <f t="shared" si="51"/>
        <v>-19523.585545076799</v>
      </c>
      <c r="Z415" s="40">
        <f>(AC415-J415*carot!$B$2-spettri!K415*carot!$C$2-spettri!L415*carot!$D$2)</f>
        <v>-16201.683552701123</v>
      </c>
      <c r="AA415" s="40">
        <f>spettri!H415*chl!$B$2+spettri!I415*chl!$C$2+spettri!J415*carot!$B$2+spettri!K415*carot!$C$2+spettri!L415*carot!$D$2+M415*carot!$E$2+N415*carot!$F$2+spettri!AE415*chl!$D$2</f>
        <v>37706.92419209014</v>
      </c>
      <c r="AB415" s="40">
        <v>0.1659950167</v>
      </c>
      <c r="AC415" s="88">
        <f>(G415-spettri!H415*chl!$B$2-spettri!I415*chl!$C$2-spettri!AE415*chl!$D$2)</f>
        <v>-6274.395127352238</v>
      </c>
      <c r="AE415" s="125">
        <v>1749.9402700000001</v>
      </c>
      <c r="AF415">
        <f t="shared" si="52"/>
        <v>0</v>
      </c>
    </row>
    <row r="416" spans="1:32" x14ac:dyDescent="0.25">
      <c r="A416">
        <v>1.7822744409000002E-2</v>
      </c>
      <c r="C416" s="85"/>
      <c r="D416" s="51">
        <v>391.40000000000902</v>
      </c>
      <c r="E416" s="85">
        <v>0.243526464409</v>
      </c>
      <c r="F416" s="40">
        <v>515.59999999999104</v>
      </c>
      <c r="G416" s="40">
        <v>17822.744409000003</v>
      </c>
      <c r="H416" s="86">
        <v>6614.8653864508933</v>
      </c>
      <c r="I416" s="87">
        <v>3228.2573299999999</v>
      </c>
      <c r="J416" s="26">
        <v>1278.7</v>
      </c>
      <c r="K416" s="27">
        <v>1975.4</v>
      </c>
      <c r="L416" s="28">
        <v>3962.4</v>
      </c>
      <c r="M416" s="29">
        <v>14728.920529999999</v>
      </c>
      <c r="N416" s="30">
        <v>7521.1704</v>
      </c>
      <c r="O416" s="86">
        <f t="shared" si="53"/>
        <v>780.79999999997494</v>
      </c>
      <c r="P416" s="51">
        <f t="shared" si="53"/>
        <v>0</v>
      </c>
      <c r="Q416" s="51">
        <f t="shared" si="53"/>
        <v>0</v>
      </c>
      <c r="R416" s="51">
        <f t="shared" si="53"/>
        <v>0</v>
      </c>
      <c r="T416" s="40">
        <f t="shared" si="50"/>
        <v>463.62</v>
      </c>
      <c r="U416" s="40">
        <f t="shared" si="50"/>
        <v>920.13</v>
      </c>
      <c r="V416" s="40">
        <f t="shared" si="50"/>
        <v>1545.9</v>
      </c>
      <c r="W416" s="40">
        <f t="shared" si="49"/>
        <v>5211.1686300000001</v>
      </c>
      <c r="X416" s="40">
        <f t="shared" si="49"/>
        <v>2766.0319500000001</v>
      </c>
      <c r="Y416" s="40">
        <f t="shared" si="51"/>
        <v>-20179.401896621603</v>
      </c>
      <c r="Z416" s="40">
        <f>(AC416-J416*carot!$B$2-spettri!K416*carot!$C$2-spettri!L416*carot!$D$2)</f>
        <v>-16105.273404611065</v>
      </c>
      <c r="AA416" s="40">
        <f>spettri!H416*chl!$B$2+spettri!I416*chl!$C$2+spettri!J416*carot!$B$2+spettri!K416*carot!$C$2+spettri!L416*carot!$D$2+M416*carot!$E$2+N416*carot!$F$2+spettri!AE416*chl!$D$2</f>
        <v>37293.386120018229</v>
      </c>
      <c r="AB416" s="40">
        <v>0.165947292</v>
      </c>
      <c r="AC416" s="88">
        <f>(G416-spettri!H416*chl!$B$2-spettri!I416*chl!$C$2-spettri!AE416*chl!$D$2)</f>
        <v>-6604.8435786613027</v>
      </c>
      <c r="AE416" s="125">
        <v>1768.56483</v>
      </c>
      <c r="AF416">
        <f t="shared" si="52"/>
        <v>0</v>
      </c>
    </row>
    <row r="417" spans="1:32" x14ac:dyDescent="0.25">
      <c r="A417">
        <v>1.7385862859000002E-2</v>
      </c>
      <c r="C417" s="85"/>
      <c r="D417" s="51">
        <v>391.50000000000898</v>
      </c>
      <c r="E417" s="85">
        <v>0.24389055938400001</v>
      </c>
      <c r="F417" s="40">
        <v>515.99999999999102</v>
      </c>
      <c r="G417" s="40">
        <v>17385.862859000001</v>
      </c>
      <c r="H417" s="86">
        <v>6538.0896669587546</v>
      </c>
      <c r="I417" s="87">
        <v>3229.3164400000001</v>
      </c>
      <c r="J417" s="26">
        <v>1210.8</v>
      </c>
      <c r="K417" s="27">
        <v>1905.1</v>
      </c>
      <c r="L417" s="28">
        <v>3787.6</v>
      </c>
      <c r="M417" s="29">
        <v>14094.9488</v>
      </c>
      <c r="N417" s="30">
        <v>7163.9456200000004</v>
      </c>
      <c r="O417" s="86">
        <f t="shared" si="53"/>
        <v>781.19999999997503</v>
      </c>
      <c r="P417" s="51">
        <f t="shared" si="53"/>
        <v>0</v>
      </c>
      <c r="Q417" s="51">
        <f t="shared" si="53"/>
        <v>0</v>
      </c>
      <c r="R417" s="51">
        <f t="shared" si="53"/>
        <v>0</v>
      </c>
      <c r="T417" s="40">
        <f t="shared" si="50"/>
        <v>437.18</v>
      </c>
      <c r="U417" s="40">
        <f t="shared" si="50"/>
        <v>880.18</v>
      </c>
      <c r="V417" s="40">
        <f t="shared" si="50"/>
        <v>1484.2</v>
      </c>
      <c r="W417" s="40">
        <f t="shared" si="49"/>
        <v>5035.0464400000001</v>
      </c>
      <c r="X417" s="40">
        <f t="shared" si="49"/>
        <v>2690.6918599999999</v>
      </c>
      <c r="Y417" s="40">
        <f t="shared" si="51"/>
        <v>-20805.253806183908</v>
      </c>
      <c r="Z417" s="40">
        <f>(AC417-J417*carot!$B$2-spettri!K417*carot!$C$2-spettri!L417*carot!$D$2)</f>
        <v>-16315.269937584566</v>
      </c>
      <c r="AA417" s="40">
        <f>spettri!H417*chl!$B$2+spettri!I417*chl!$C$2+spettri!J417*carot!$B$2+spettri!K417*carot!$C$2+spettri!L417*carot!$D$2+M417*carot!$E$2+N417*carot!$F$2+spettri!AE417*chl!$D$2</f>
        <v>36921.646742283177</v>
      </c>
      <c r="AB417" s="40">
        <v>0.16589956729999999</v>
      </c>
      <c r="AC417" s="88">
        <f>(G417-spettri!H417*chl!$B$2-spettri!I417*chl!$C$2-spettri!AE417*chl!$D$2)</f>
        <v>-7244.811175709001</v>
      </c>
      <c r="AE417" s="125">
        <v>1792.37354</v>
      </c>
      <c r="AF417">
        <f t="shared" si="52"/>
        <v>0</v>
      </c>
    </row>
    <row r="418" spans="1:32" x14ac:dyDescent="0.25">
      <c r="A418">
        <v>1.7220584759000002E-2</v>
      </c>
      <c r="C418" s="85"/>
      <c r="D418" s="51">
        <v>391.60000000001003</v>
      </c>
      <c r="E418" s="85">
        <v>0.24425465435900001</v>
      </c>
      <c r="F418" s="40">
        <v>516.399999999991</v>
      </c>
      <c r="G418" s="40">
        <v>17220.584759000001</v>
      </c>
      <c r="H418" s="86">
        <v>6450.19447229855</v>
      </c>
      <c r="I418" s="87">
        <v>3232.3760600000001</v>
      </c>
      <c r="J418" s="26">
        <v>1157.5999999999999</v>
      </c>
      <c r="K418" s="27">
        <v>1848.4</v>
      </c>
      <c r="L418" s="28">
        <v>3647.3</v>
      </c>
      <c r="M418" s="29">
        <v>13490.27398</v>
      </c>
      <c r="N418" s="30">
        <v>6873.6043900000004</v>
      </c>
      <c r="O418" s="86">
        <f t="shared" si="53"/>
        <v>781.59999999997501</v>
      </c>
      <c r="P418" s="51">
        <f t="shared" si="53"/>
        <v>0</v>
      </c>
      <c r="Q418" s="51">
        <f t="shared" si="53"/>
        <v>0</v>
      </c>
      <c r="R418" s="51">
        <f t="shared" si="53"/>
        <v>0</v>
      </c>
      <c r="T418" s="40">
        <f t="shared" si="50"/>
        <v>423.34</v>
      </c>
      <c r="U418" s="40">
        <f t="shared" si="50"/>
        <v>870.73</v>
      </c>
      <c r="V418" s="40">
        <f t="shared" si="50"/>
        <v>1431.5</v>
      </c>
      <c r="W418" s="40">
        <f t="shared" si="49"/>
        <v>4830.5811899999999</v>
      </c>
      <c r="X418" s="40">
        <f t="shared" si="49"/>
        <v>2595.3635899999999</v>
      </c>
      <c r="Y418" s="40">
        <f t="shared" si="51"/>
        <v>-21248.075038795556</v>
      </c>
      <c r="Z418" s="40">
        <f>(AC418-J418*carot!$B$2-spettri!K418*carot!$C$2-spettri!L418*carot!$D$2)</f>
        <v>-16397.309280673984</v>
      </c>
      <c r="AA418" s="40">
        <f>spettri!H418*chl!$B$2+spettri!I418*chl!$C$2+spettri!J418*carot!$B$2+spettri!K418*carot!$C$2+spettri!L418*carot!$D$2+M418*carot!$E$2+N418*carot!$F$2+spettri!AE418*chl!$D$2</f>
        <v>36700.247590606014</v>
      </c>
      <c r="AB418" s="40">
        <v>0.16585184259999999</v>
      </c>
      <c r="AC418" s="88">
        <f>(G418-spettri!H418*chl!$B$2-spettri!I418*chl!$C$2-spettri!AE418*chl!$D$2)</f>
        <v>-7670.7075737365303</v>
      </c>
      <c r="AE418" s="125">
        <v>1822.3264300000001</v>
      </c>
      <c r="AF418">
        <f t="shared" si="52"/>
        <v>0</v>
      </c>
    </row>
    <row r="419" spans="1:32" x14ac:dyDescent="0.25">
      <c r="A419">
        <v>1.7266972078999999E-2</v>
      </c>
      <c r="C419" s="85"/>
      <c r="D419" s="51">
        <v>391.70000000000903</v>
      </c>
      <c r="E419" s="85">
        <v>0.244576389059</v>
      </c>
      <c r="F419" s="40">
        <v>516.79999999999097</v>
      </c>
      <c r="G419" s="40">
        <v>17266.972078999999</v>
      </c>
      <c r="H419" s="86">
        <v>6359.7178634690608</v>
      </c>
      <c r="I419" s="87">
        <v>3238.6129900000001</v>
      </c>
      <c r="J419" s="26">
        <v>1144.9000000000001</v>
      </c>
      <c r="K419" s="27">
        <v>1799.9</v>
      </c>
      <c r="L419" s="28">
        <v>3505.2</v>
      </c>
      <c r="M419" s="29">
        <v>12914.96422</v>
      </c>
      <c r="N419" s="30">
        <v>6571.2190000000001</v>
      </c>
      <c r="O419" s="86">
        <f t="shared" si="53"/>
        <v>781.99999999997499</v>
      </c>
      <c r="P419" s="51">
        <f t="shared" si="53"/>
        <v>0</v>
      </c>
      <c r="Q419" s="51">
        <f t="shared" si="53"/>
        <v>0</v>
      </c>
      <c r="R419" s="51">
        <f t="shared" si="53"/>
        <v>0</v>
      </c>
      <c r="T419" s="40">
        <f t="shared" si="50"/>
        <v>408.03</v>
      </c>
      <c r="U419" s="40">
        <f t="shared" si="50"/>
        <v>833.96</v>
      </c>
      <c r="V419" s="40">
        <f t="shared" si="50"/>
        <v>1382.1</v>
      </c>
      <c r="W419" s="40">
        <f t="shared" si="49"/>
        <v>4659.63706</v>
      </c>
      <c r="X419" s="40">
        <f t="shared" si="49"/>
        <v>2524.63616</v>
      </c>
      <c r="Y419" s="40">
        <f t="shared" si="51"/>
        <v>-21736.866506831313</v>
      </c>
      <c r="Z419" s="40">
        <f>(AC419-J419*carot!$B$2-spettri!K419*carot!$C$2-spettri!L419*carot!$D$2)</f>
        <v>-16335.205669094241</v>
      </c>
      <c r="AA419" s="40">
        <f>spettri!H419*chl!$B$2+spettri!I419*chl!$C$2+spettri!J419*carot!$B$2+spettri!K419*carot!$C$2+spettri!L419*carot!$D$2+M419*carot!$E$2+N419*carot!$F$2+spettri!AE419*chl!$D$2</f>
        <v>36553.080441597369</v>
      </c>
      <c r="AB419" s="40">
        <v>0.16580411789999999</v>
      </c>
      <c r="AC419" s="88">
        <f>(G419-spettri!H419*chl!$B$2-spettri!I419*chl!$C$2-spettri!AE419*chl!$D$2)</f>
        <v>-7916.9371639737365</v>
      </c>
      <c r="AE419" s="125">
        <v>1854.96741</v>
      </c>
      <c r="AF419">
        <f t="shared" si="52"/>
        <v>0</v>
      </c>
    </row>
    <row r="420" spans="1:32" x14ac:dyDescent="0.25">
      <c r="A420">
        <v>1.7047988339000002E-2</v>
      </c>
      <c r="C420" s="85"/>
      <c r="D420" s="51">
        <v>391.80000000001002</v>
      </c>
      <c r="E420" s="85">
        <v>0.244898123759</v>
      </c>
      <c r="F420" s="40">
        <v>517.19999999999004</v>
      </c>
      <c r="G420" s="40">
        <v>17047.988339000003</v>
      </c>
      <c r="H420" s="86">
        <v>6289.9056605384321</v>
      </c>
      <c r="I420" s="87">
        <v>3248.1448999999998</v>
      </c>
      <c r="J420" s="26">
        <v>1065.9000000000001</v>
      </c>
      <c r="K420" s="27">
        <v>1749.8</v>
      </c>
      <c r="L420" s="28">
        <v>3362.7</v>
      </c>
      <c r="M420" s="29">
        <v>12351.100700000001</v>
      </c>
      <c r="N420" s="30">
        <v>6256.2769200000002</v>
      </c>
      <c r="O420" s="86">
        <f t="shared" si="53"/>
        <v>782.39999999997497</v>
      </c>
      <c r="P420" s="51">
        <f t="shared" si="53"/>
        <v>0</v>
      </c>
      <c r="Q420" s="51">
        <f t="shared" si="53"/>
        <v>0</v>
      </c>
      <c r="R420" s="51">
        <f t="shared" si="53"/>
        <v>0</v>
      </c>
      <c r="T420" s="40">
        <f t="shared" si="50"/>
        <v>377.2</v>
      </c>
      <c r="U420" s="40">
        <f t="shared" si="50"/>
        <v>791.83</v>
      </c>
      <c r="V420" s="40">
        <f t="shared" si="50"/>
        <v>1343.5</v>
      </c>
      <c r="W420" s="40">
        <f t="shared" si="49"/>
        <v>4527.6646600000004</v>
      </c>
      <c r="X420" s="40">
        <f t="shared" si="49"/>
        <v>2434.9455699999999</v>
      </c>
      <c r="Y420" s="40">
        <f t="shared" si="51"/>
        <v>-22437.541899864831</v>
      </c>
      <c r="Z420" s="40">
        <f>(AC420-J420*carot!$B$2-spettri!K420*carot!$C$2-spettri!L420*carot!$D$2)</f>
        <v>-16481.695036601996</v>
      </c>
      <c r="AA420" s="40">
        <f>spettri!H420*chl!$B$2+spettri!I420*chl!$C$2+spettri!J420*carot!$B$2+spettri!K420*carot!$C$2+spettri!L420*carot!$D$2+M420*carot!$E$2+N420*carot!$F$2+spettri!AE420*chl!$D$2</f>
        <v>36351.750529835146</v>
      </c>
      <c r="AB420" s="40">
        <v>0.165898222475</v>
      </c>
      <c r="AC420" s="88">
        <f>(G420-spettri!H420*chl!$B$2-spettri!I420*chl!$C$2-spettri!AE420*chl!$D$2)</f>
        <v>-8436.6984729740179</v>
      </c>
      <c r="AE420" s="125">
        <v>1887.4163799999999</v>
      </c>
      <c r="AF420">
        <f t="shared" si="52"/>
        <v>0</v>
      </c>
    </row>
    <row r="421" spans="1:32" x14ac:dyDescent="0.25">
      <c r="A421">
        <v>1.6796693289000002E-2</v>
      </c>
      <c r="C421" s="85"/>
      <c r="D421" s="51">
        <v>391.90000000000998</v>
      </c>
      <c r="E421" s="85">
        <v>0.24521985845900002</v>
      </c>
      <c r="F421" s="40">
        <v>517.59999999999002</v>
      </c>
      <c r="G421" s="40">
        <v>16796.693289000003</v>
      </c>
      <c r="H421" s="86">
        <v>6190.6613012939652</v>
      </c>
      <c r="I421" s="87">
        <v>3260.6187500000001</v>
      </c>
      <c r="J421" s="26">
        <v>994.77</v>
      </c>
      <c r="K421" s="27">
        <v>1681.8</v>
      </c>
      <c r="L421" s="28">
        <v>3210.1</v>
      </c>
      <c r="M421" s="29">
        <v>11829.27485</v>
      </c>
      <c r="N421" s="30">
        <v>6010.5247300000001</v>
      </c>
      <c r="O421" s="86">
        <f t="shared" si="53"/>
        <v>782.79999999997494</v>
      </c>
      <c r="P421" s="51">
        <f t="shared" si="53"/>
        <v>0</v>
      </c>
      <c r="Q421" s="51">
        <f t="shared" si="53"/>
        <v>0</v>
      </c>
      <c r="R421" s="51">
        <f t="shared" si="53"/>
        <v>0</v>
      </c>
      <c r="T421" s="40">
        <f t="shared" si="50"/>
        <v>355.29</v>
      </c>
      <c r="U421" s="40">
        <f t="shared" si="50"/>
        <v>757.14</v>
      </c>
      <c r="V421" s="40">
        <f t="shared" si="50"/>
        <v>1288</v>
      </c>
      <c r="W421" s="40">
        <f t="shared" si="49"/>
        <v>4388.6064800000004</v>
      </c>
      <c r="X421" s="40">
        <f t="shared" si="49"/>
        <v>2384.4625900000001</v>
      </c>
      <c r="Y421" s="40">
        <f t="shared" si="51"/>
        <v>-22935.192783156275</v>
      </c>
      <c r="Z421" s="40">
        <f>(AC421-J421*carot!$B$2-spettri!K421*carot!$C$2-spettri!L421*carot!$D$2)</f>
        <v>-16653.964153894853</v>
      </c>
      <c r="AA421" s="40">
        <f>spettri!H421*chl!$B$2+spettri!I421*chl!$C$2+spettri!J421*carot!$B$2+spettri!K421*carot!$C$2+spettri!L421*carot!$D$2+M421*carot!$E$2+N421*carot!$F$2+spettri!AE421*chl!$D$2</f>
        <v>36153.494123076831</v>
      </c>
      <c r="AB421" s="40">
        <v>0.16599232705</v>
      </c>
      <c r="AC421" s="88">
        <f>(G421-spettri!H421*chl!$B$2-spettri!I421*chl!$C$2-spettri!AE421*chl!$D$2)</f>
        <v>-8995.8846082939872</v>
      </c>
      <c r="AE421" s="125">
        <v>1919.6733400000001</v>
      </c>
      <c r="AF421">
        <f t="shared" si="52"/>
        <v>0</v>
      </c>
    </row>
    <row r="422" spans="1:32" x14ac:dyDescent="0.25">
      <c r="A422">
        <v>1.6603702769000001E-2</v>
      </c>
      <c r="C422" s="85"/>
      <c r="D422" s="51">
        <v>392.00000000000898</v>
      </c>
      <c r="E422" s="85">
        <v>0.24554159315900001</v>
      </c>
      <c r="F422" s="40">
        <v>517.99999999999</v>
      </c>
      <c r="G422" s="40">
        <v>16603.702769</v>
      </c>
      <c r="H422" s="86">
        <v>6109.3466251674527</v>
      </c>
      <c r="I422" s="87">
        <v>3273.0925999999999</v>
      </c>
      <c r="J422" s="26">
        <v>954.6</v>
      </c>
      <c r="K422" s="27">
        <v>1631.2</v>
      </c>
      <c r="L422" s="28">
        <v>3082</v>
      </c>
      <c r="M422" s="29">
        <v>11320.39415</v>
      </c>
      <c r="N422" s="30">
        <v>5695.8389100000004</v>
      </c>
      <c r="O422" s="86">
        <f t="shared" si="53"/>
        <v>783.19999999997503</v>
      </c>
      <c r="P422" s="51">
        <f t="shared" si="53"/>
        <v>0</v>
      </c>
      <c r="Q422" s="51">
        <f t="shared" si="53"/>
        <v>0</v>
      </c>
      <c r="R422" s="51">
        <f t="shared" si="53"/>
        <v>0</v>
      </c>
      <c r="T422" s="40">
        <f t="shared" si="50"/>
        <v>335.29</v>
      </c>
      <c r="U422" s="40">
        <f t="shared" si="50"/>
        <v>764.89</v>
      </c>
      <c r="V422" s="40">
        <f t="shared" si="50"/>
        <v>1242.9000000000001</v>
      </c>
      <c r="W422" s="40">
        <f t="shared" si="49"/>
        <v>4218.8206099999998</v>
      </c>
      <c r="X422" s="40">
        <f t="shared" si="49"/>
        <v>2352.17398</v>
      </c>
      <c r="Y422" s="40">
        <f t="shared" si="51"/>
        <v>-23478.086301662206</v>
      </c>
      <c r="Z422" s="40">
        <f>(AC422-J422*carot!$B$2-spettri!K422*carot!$C$2-spettri!L422*carot!$D$2)</f>
        <v>-16834.517196046978</v>
      </c>
      <c r="AA422" s="40">
        <f>spettri!H422*chl!$B$2+spettri!I422*chl!$C$2+spettri!J422*carot!$B$2+spettri!K422*carot!$C$2+spettri!L422*carot!$D$2+M422*carot!$E$2+N422*carot!$F$2+spettri!AE422*chl!$D$2</f>
        <v>36024.783970932549</v>
      </c>
      <c r="AB422" s="40">
        <v>0.166086431625</v>
      </c>
      <c r="AC422" s="88">
        <f>(G422-spettri!H422*chl!$B$2-spettri!I422*chl!$C$2-spettri!AE422*chl!$D$2)</f>
        <v>-9482.2541148333839</v>
      </c>
      <c r="AE422" s="125">
        <v>1950.20225</v>
      </c>
      <c r="AF422">
        <f t="shared" si="52"/>
        <v>0</v>
      </c>
    </row>
    <row r="423" spans="1:32" x14ac:dyDescent="0.25">
      <c r="A423">
        <v>1.6462612989000001E-2</v>
      </c>
      <c r="C423" s="85"/>
      <c r="D423" s="51">
        <v>392.10000000001003</v>
      </c>
      <c r="E423" s="85">
        <v>0.245802251709</v>
      </c>
      <c r="F423" s="40">
        <v>518.39999999998997</v>
      </c>
      <c r="G423" s="40">
        <v>16462.612989000001</v>
      </c>
      <c r="H423" s="86">
        <v>6016.5496625797596</v>
      </c>
      <c r="I423" s="87">
        <v>3288.5084099999999</v>
      </c>
      <c r="J423" s="26">
        <v>915.51</v>
      </c>
      <c r="K423" s="27">
        <v>1587.3</v>
      </c>
      <c r="L423" s="28">
        <v>2964.1</v>
      </c>
      <c r="M423" s="29">
        <v>10836.58617</v>
      </c>
      <c r="N423" s="30">
        <v>5465.9747600000001</v>
      </c>
      <c r="O423" s="86">
        <f t="shared" si="53"/>
        <v>783.59999999997501</v>
      </c>
      <c r="P423" s="51">
        <f t="shared" si="53"/>
        <v>0</v>
      </c>
      <c r="Q423" s="51">
        <f t="shared" si="53"/>
        <v>0</v>
      </c>
      <c r="R423" s="51">
        <f t="shared" si="53"/>
        <v>0</v>
      </c>
      <c r="T423" s="40">
        <f t="shared" si="50"/>
        <v>329.48</v>
      </c>
      <c r="U423" s="40">
        <f t="shared" si="50"/>
        <v>719.48</v>
      </c>
      <c r="V423" s="40">
        <f t="shared" si="50"/>
        <v>1198.3</v>
      </c>
      <c r="W423" s="40">
        <f t="shared" si="49"/>
        <v>4076.9690000000001</v>
      </c>
      <c r="X423" s="40">
        <f t="shared" si="49"/>
        <v>2270.93993</v>
      </c>
      <c r="Y423" s="40">
        <f t="shared" si="51"/>
        <v>-24304.400489451742</v>
      </c>
      <c r="Z423" s="40">
        <f>(AC423-J423*carot!$B$2-spettri!K423*carot!$C$2-spettri!L423*carot!$D$2)</f>
        <v>-16989.399908680654</v>
      </c>
      <c r="AA423" s="40">
        <f>spettri!H423*chl!$B$2+spettri!I423*chl!$C$2+spettri!J423*carot!$B$2+spettri!K423*carot!$C$2+spettri!L423*carot!$D$2+M423*carot!$E$2+N423*carot!$F$2+spettri!AE423*chl!$D$2</f>
        <v>35928.03302229791</v>
      </c>
      <c r="AB423" s="40">
        <v>0.16618053620000001</v>
      </c>
      <c r="AC423" s="88">
        <f>(G423-spettri!H423*chl!$B$2-spettri!I423*chl!$C$2-spettri!AE423*chl!$D$2)</f>
        <v>-9920.6116394844812</v>
      </c>
      <c r="AE423" s="125">
        <v>1980.15515</v>
      </c>
      <c r="AF423">
        <f t="shared" si="52"/>
        <v>0</v>
      </c>
    </row>
    <row r="424" spans="1:32" x14ac:dyDescent="0.25">
      <c r="A424">
        <v>1.6252262609E-2</v>
      </c>
      <c r="C424" s="85"/>
      <c r="D424" s="51">
        <v>392.20000000000999</v>
      </c>
      <c r="E424" s="85">
        <v>0.24606291025900001</v>
      </c>
      <c r="F424" s="40">
        <v>518.79999999998995</v>
      </c>
      <c r="G424" s="40">
        <v>16252.262608999999</v>
      </c>
      <c r="H424" s="86">
        <v>5937.7367458580102</v>
      </c>
      <c r="I424" s="87">
        <v>3304.2772500000001</v>
      </c>
      <c r="J424" s="26">
        <v>898.14</v>
      </c>
      <c r="K424" s="27">
        <v>1543.8</v>
      </c>
      <c r="L424" s="28">
        <v>2854.7</v>
      </c>
      <c r="M424" s="29">
        <v>10360.95407</v>
      </c>
      <c r="N424" s="30">
        <v>5240.9795299999996</v>
      </c>
      <c r="O424" s="86">
        <f t="shared" si="53"/>
        <v>783.99999999997499</v>
      </c>
      <c r="P424" s="51">
        <f t="shared" si="53"/>
        <v>0</v>
      </c>
      <c r="Q424" s="51">
        <f t="shared" si="53"/>
        <v>0</v>
      </c>
      <c r="R424" s="51">
        <f t="shared" si="53"/>
        <v>0</v>
      </c>
      <c r="T424" s="40">
        <f t="shared" si="50"/>
        <v>302.31</v>
      </c>
      <c r="U424" s="40">
        <f t="shared" si="50"/>
        <v>706.26</v>
      </c>
      <c r="V424" s="40">
        <f t="shared" si="50"/>
        <v>1155.3</v>
      </c>
      <c r="W424" s="40">
        <f t="shared" si="49"/>
        <v>3937.7064300000002</v>
      </c>
      <c r="X424" s="40">
        <f t="shared" si="49"/>
        <v>2234.80744</v>
      </c>
      <c r="Y424" s="40">
        <f t="shared" si="51"/>
        <v>-24858.132402659907</v>
      </c>
      <c r="Z424" s="40">
        <f>(AC424-J424*carot!$B$2-spettri!K424*carot!$C$2-spettri!L424*carot!$D$2)</f>
        <v>-17267.769601890392</v>
      </c>
      <c r="AA424" s="40">
        <f>spettri!H424*chl!$B$2+spettri!I424*chl!$C$2+spettri!J424*carot!$B$2+spettri!K424*carot!$C$2+spettri!L424*carot!$D$2+M424*carot!$E$2+N424*carot!$F$2+spettri!AE424*chl!$D$2</f>
        <v>35887.376537332915</v>
      </c>
      <c r="AB424" s="40">
        <v>0.1662522592</v>
      </c>
      <c r="AC424" s="88">
        <f>(G424-spettri!H424*chl!$B$2-spettri!I424*chl!$C$2-spettri!AE424*chl!$D$2)</f>
        <v>-10443.78897569883</v>
      </c>
      <c r="AE424" s="125">
        <v>2011.8361</v>
      </c>
      <c r="AF424">
        <f t="shared" si="52"/>
        <v>0</v>
      </c>
    </row>
    <row r="425" spans="1:32" x14ac:dyDescent="0.25">
      <c r="A425">
        <v>1.6030941249000001E-2</v>
      </c>
      <c r="C425" s="85"/>
      <c r="D425" s="51">
        <v>392.30000000001002</v>
      </c>
      <c r="E425" s="85">
        <v>0.24632356880900003</v>
      </c>
      <c r="F425" s="40">
        <v>519.19999999999004</v>
      </c>
      <c r="G425" s="40">
        <v>16030.941249000001</v>
      </c>
      <c r="H425" s="86">
        <v>5854.6047411366371</v>
      </c>
      <c r="I425" s="87">
        <v>3319.8107300000001</v>
      </c>
      <c r="J425" s="26">
        <v>846.3</v>
      </c>
      <c r="K425" s="27">
        <v>1482</v>
      </c>
      <c r="L425" s="28">
        <v>2747.8</v>
      </c>
      <c r="M425" s="29">
        <v>9929.8124100000005</v>
      </c>
      <c r="N425" s="30">
        <v>5031.6160799999998</v>
      </c>
      <c r="O425" s="86">
        <f t="shared" si="53"/>
        <v>784.39999999997497</v>
      </c>
      <c r="P425" s="51">
        <f t="shared" si="53"/>
        <v>0</v>
      </c>
      <c r="Q425" s="51">
        <f t="shared" si="53"/>
        <v>0</v>
      </c>
      <c r="R425" s="51">
        <f t="shared" si="53"/>
        <v>0</v>
      </c>
      <c r="T425" s="40">
        <f t="shared" si="50"/>
        <v>318.76</v>
      </c>
      <c r="U425" s="40">
        <f t="shared" si="50"/>
        <v>695.43</v>
      </c>
      <c r="V425" s="40">
        <f t="shared" si="50"/>
        <v>1124.5999999999999</v>
      </c>
      <c r="W425" s="40">
        <f t="shared" si="49"/>
        <v>3818.2703799999999</v>
      </c>
      <c r="X425" s="40">
        <f t="shared" si="49"/>
        <v>2173.3053300000001</v>
      </c>
      <c r="Y425" s="40">
        <f t="shared" si="51"/>
        <v>-25241.405904514446</v>
      </c>
      <c r="Z425" s="40">
        <f>(AC425-J425*carot!$B$2-spettri!K425*carot!$C$2-spettri!L425*carot!$D$2)</f>
        <v>-17557.049634896772</v>
      </c>
      <c r="AA425" s="40">
        <f>spettri!H425*chl!$B$2+spettri!I425*chl!$C$2+spettri!J425*carot!$B$2+spettri!K425*carot!$C$2+spettri!L425*carot!$D$2+M425*carot!$E$2+N425*carot!$F$2+spettri!AE425*chl!$D$2</f>
        <v>35856.824903682369</v>
      </c>
      <c r="AB425" s="40">
        <v>0.1663239822</v>
      </c>
      <c r="AC425" s="88">
        <f>(G425-spettri!H425*chl!$B$2-spettri!I425*chl!$C$2-spettri!AE425*chl!$D$2)</f>
        <v>-11006.263310532428</v>
      </c>
      <c r="AE425" s="125">
        <v>2046.9731400000001</v>
      </c>
      <c r="AF425">
        <f t="shared" si="52"/>
        <v>0</v>
      </c>
    </row>
    <row r="426" spans="1:32" x14ac:dyDescent="0.25">
      <c r="A426">
        <v>1.6073277309E-2</v>
      </c>
      <c r="C426" s="85"/>
      <c r="D426" s="51">
        <v>392.40000000000998</v>
      </c>
      <c r="E426" s="85">
        <v>0.24658422735900001</v>
      </c>
      <c r="F426" s="40">
        <v>519.59999999999002</v>
      </c>
      <c r="G426" s="40">
        <v>16073.277308999999</v>
      </c>
      <c r="H426" s="86">
        <v>5767.4276666344267</v>
      </c>
      <c r="I426" s="87">
        <v>3335.69724</v>
      </c>
      <c r="J426" s="26">
        <v>807.21</v>
      </c>
      <c r="K426" s="27">
        <v>1453.6</v>
      </c>
      <c r="L426" s="28">
        <v>2646.3</v>
      </c>
      <c r="M426" s="29">
        <v>9537.5061999999998</v>
      </c>
      <c r="N426" s="30">
        <v>4854.7974999999997</v>
      </c>
      <c r="O426" s="86">
        <f t="shared" si="53"/>
        <v>784.79999999997494</v>
      </c>
      <c r="P426" s="51">
        <f t="shared" si="53"/>
        <v>0</v>
      </c>
      <c r="Q426" s="51">
        <f t="shared" si="53"/>
        <v>0</v>
      </c>
      <c r="R426" s="51">
        <f t="shared" si="53"/>
        <v>0</v>
      </c>
      <c r="T426" s="40">
        <f t="shared" si="50"/>
        <v>328.53</v>
      </c>
      <c r="U426" s="40">
        <f t="shared" si="50"/>
        <v>652</v>
      </c>
      <c r="V426" s="40">
        <f t="shared" si="50"/>
        <v>1082.5999999999999</v>
      </c>
      <c r="W426" s="40">
        <f t="shared" si="49"/>
        <v>3686.22984</v>
      </c>
      <c r="X426" s="40">
        <f t="shared" si="49"/>
        <v>2091.30251</v>
      </c>
      <c r="Y426" s="40">
        <f t="shared" si="51"/>
        <v>-25610.661310656171</v>
      </c>
      <c r="Z426" s="40">
        <f>(AC426-J426*carot!$B$2-spettri!K426*carot!$C$2-spettri!L426*carot!$D$2)</f>
        <v>-17630.325210319934</v>
      </c>
      <c r="AA426" s="40">
        <f>spettri!H426*chl!$B$2+spettri!I426*chl!$C$2+spettri!J426*carot!$B$2+spettri!K426*carot!$C$2+spettri!L426*carot!$D$2+M426*carot!$E$2+N426*carot!$F$2+spettri!AE426*chl!$D$2</f>
        <v>35882.799631712915</v>
      </c>
      <c r="AB426" s="40">
        <v>0.16639570519999999</v>
      </c>
      <c r="AC426" s="88">
        <f>(G426-spettri!H426*chl!$B$2-spettri!I426*chl!$C$2-spettri!AE426*chl!$D$2)</f>
        <v>-11328.701816671353</v>
      </c>
      <c r="AE426" s="125">
        <v>2084.7982699999998</v>
      </c>
      <c r="AF426">
        <f t="shared" si="52"/>
        <v>0</v>
      </c>
    </row>
    <row r="427" spans="1:32" x14ac:dyDescent="0.25">
      <c r="A427">
        <v>1.5602972448999998E-2</v>
      </c>
      <c r="C427" s="85"/>
      <c r="D427" s="51">
        <v>392.50000000001</v>
      </c>
      <c r="E427" s="85">
        <v>0.24692290468400002</v>
      </c>
      <c r="F427" s="40">
        <v>519.99999999999</v>
      </c>
      <c r="G427" s="40">
        <v>15602.972448999999</v>
      </c>
      <c r="H427" s="86">
        <v>5686.1108083561267</v>
      </c>
      <c r="I427" s="87">
        <v>3353.11357</v>
      </c>
      <c r="J427" s="26">
        <v>780.07</v>
      </c>
      <c r="K427" s="27">
        <v>1421.1</v>
      </c>
      <c r="L427" s="28">
        <v>2548.3000000000002</v>
      </c>
      <c r="M427" s="29">
        <v>9122.7163199999995</v>
      </c>
      <c r="N427" s="30">
        <v>4679.2602200000001</v>
      </c>
      <c r="O427" s="86">
        <f t="shared" si="53"/>
        <v>785.19999999997503</v>
      </c>
      <c r="P427" s="51">
        <f t="shared" si="53"/>
        <v>0</v>
      </c>
      <c r="Q427" s="51">
        <f t="shared" si="53"/>
        <v>0</v>
      </c>
      <c r="R427" s="51">
        <f t="shared" si="53"/>
        <v>0</v>
      </c>
      <c r="T427" s="40">
        <f t="shared" si="50"/>
        <v>286.19</v>
      </c>
      <c r="U427" s="40">
        <f t="shared" si="50"/>
        <v>645.44000000000005</v>
      </c>
      <c r="V427" s="40">
        <f t="shared" si="50"/>
        <v>1036</v>
      </c>
      <c r="W427" s="40">
        <f t="shared" si="49"/>
        <v>3556.3695400000001</v>
      </c>
      <c r="X427" s="40">
        <f t="shared" si="49"/>
        <v>2040.81952</v>
      </c>
      <c r="Y427" s="40">
        <f t="shared" si="51"/>
        <v>-26196.627908576171</v>
      </c>
      <c r="Z427" s="40">
        <f>(AC427-J427*carot!$B$2-spettri!K427*carot!$C$2-spettri!L427*carot!$D$2)</f>
        <v>-18239.545285004155</v>
      </c>
      <c r="AA427" s="40">
        <f>spettri!H427*chl!$B$2+spettri!I427*chl!$C$2+spettri!J427*carot!$B$2+spettri!K427*carot!$C$2+spettri!L427*carot!$D$2+M427*carot!$E$2+N427*carot!$F$2+spettri!AE427*chl!$D$2</f>
        <v>35926.940710497147</v>
      </c>
      <c r="AB427" s="40">
        <v>0.16646742819999999</v>
      </c>
      <c r="AC427" s="88">
        <f>(G427-spettri!H427*chl!$B$2-spettri!I427*chl!$C$2-spettri!AE427*chl!$D$2)</f>
        <v>-12168.318800743589</v>
      </c>
      <c r="AE427" s="125">
        <v>2122.6233999999999</v>
      </c>
      <c r="AF427">
        <f t="shared" si="52"/>
        <v>0</v>
      </c>
    </row>
    <row r="428" spans="1:32" x14ac:dyDescent="0.25">
      <c r="A428">
        <v>1.5631597579000001E-2</v>
      </c>
      <c r="C428" s="85"/>
      <c r="D428" s="51">
        <v>392.60000000001003</v>
      </c>
      <c r="E428" s="85">
        <v>0.247261582009</v>
      </c>
      <c r="F428" s="40">
        <v>520.39999999998997</v>
      </c>
      <c r="G428" s="40">
        <v>15631.597579000001</v>
      </c>
      <c r="H428" s="86">
        <v>5603.5031066086967</v>
      </c>
      <c r="I428" s="87">
        <v>3372.05971</v>
      </c>
      <c r="J428" s="26">
        <v>772.2</v>
      </c>
      <c r="K428" s="27">
        <v>1368.9</v>
      </c>
      <c r="L428" s="28">
        <v>2453.4</v>
      </c>
      <c r="M428" s="29">
        <v>8722.5067500000005</v>
      </c>
      <c r="N428" s="30">
        <v>4449.9085800000003</v>
      </c>
      <c r="O428" s="86">
        <f t="shared" si="53"/>
        <v>785.59999999997501</v>
      </c>
      <c r="P428" s="51">
        <f t="shared" si="53"/>
        <v>0</v>
      </c>
      <c r="Q428" s="51">
        <f t="shared" si="53"/>
        <v>0</v>
      </c>
      <c r="R428" s="51">
        <f t="shared" si="53"/>
        <v>0</v>
      </c>
      <c r="T428" s="40">
        <f t="shared" si="50"/>
        <v>249.82</v>
      </c>
      <c r="U428" s="40">
        <f t="shared" si="50"/>
        <v>621.19000000000005</v>
      </c>
      <c r="V428" s="40">
        <f t="shared" si="50"/>
        <v>998.1</v>
      </c>
      <c r="W428" s="40">
        <f t="shared" si="49"/>
        <v>3462.0743299999999</v>
      </c>
      <c r="X428" s="40">
        <f t="shared" si="49"/>
        <v>1990.5927999999999</v>
      </c>
      <c r="Y428" s="40">
        <f t="shared" si="51"/>
        <v>-26446.588325824745</v>
      </c>
      <c r="Z428" s="40">
        <f>(AC428-J428*carot!$B$2-spettri!K428*carot!$C$2-spettri!L428*carot!$D$2)</f>
        <v>-18363.03250839355</v>
      </c>
      <c r="AA428" s="40">
        <f>spettri!H428*chl!$B$2+spettri!I428*chl!$C$2+spettri!J428*carot!$B$2+spettri!K428*carot!$C$2+spettri!L428*carot!$D$2+M428*carot!$E$2+N428*carot!$F$2+spettri!AE428*chl!$D$2</f>
        <v>35987.610340704254</v>
      </c>
      <c r="AB428" s="40">
        <v>0.16651390492499998</v>
      </c>
      <c r="AC428" s="88">
        <f>(G428-spettri!H428*chl!$B$2-spettri!I428*chl!$C$2-spettri!AE428*chl!$D$2)</f>
        <v>-12497.418815543107</v>
      </c>
      <c r="AE428" s="125">
        <v>2158.5284799999999</v>
      </c>
      <c r="AF428">
        <f t="shared" si="52"/>
        <v>0</v>
      </c>
    </row>
    <row r="429" spans="1:32" x14ac:dyDescent="0.25">
      <c r="A429">
        <v>1.5409033828999998E-2</v>
      </c>
      <c r="C429" s="85"/>
      <c r="D429" s="51">
        <v>392.70000000000999</v>
      </c>
      <c r="E429" s="85">
        <v>0.24760025933400001</v>
      </c>
      <c r="F429" s="40">
        <v>520.79999999998995</v>
      </c>
      <c r="G429" s="40">
        <v>15409.033828999998</v>
      </c>
      <c r="H429" s="86">
        <v>5502.8848389692148</v>
      </c>
      <c r="I429" s="87">
        <v>3393.4770800000001</v>
      </c>
      <c r="J429" s="26">
        <v>758.36</v>
      </c>
      <c r="K429" s="27">
        <v>1326.7</v>
      </c>
      <c r="L429" s="28">
        <v>2372.6</v>
      </c>
      <c r="M429" s="29">
        <v>8389.4757100000006</v>
      </c>
      <c r="N429" s="30">
        <v>4276.9338900000002</v>
      </c>
      <c r="O429" s="86">
        <f t="shared" si="53"/>
        <v>785.99999999997499</v>
      </c>
      <c r="P429" s="51">
        <f t="shared" si="53"/>
        <v>0</v>
      </c>
      <c r="Q429" s="51">
        <f t="shared" si="53"/>
        <v>0</v>
      </c>
      <c r="R429" s="51">
        <f t="shared" si="53"/>
        <v>0</v>
      </c>
      <c r="T429" s="40">
        <f t="shared" si="50"/>
        <v>291.18</v>
      </c>
      <c r="U429" s="40">
        <f t="shared" si="50"/>
        <v>607.47</v>
      </c>
      <c r="V429" s="40">
        <f t="shared" si="50"/>
        <v>973.86</v>
      </c>
      <c r="W429" s="40">
        <f t="shared" si="49"/>
        <v>3339.7085900000002</v>
      </c>
      <c r="X429" s="40">
        <f t="shared" si="49"/>
        <v>1932.4220499999999</v>
      </c>
      <c r="Y429" s="40">
        <f t="shared" si="51"/>
        <v>-27022.118296966662</v>
      </c>
      <c r="Z429" s="40">
        <f>(AC429-J429*carot!$B$2-spettri!K429*carot!$C$2-spettri!L429*carot!$D$2)</f>
        <v>-18759.044804637204</v>
      </c>
      <c r="AA429" s="40">
        <f>spettri!H429*chl!$B$2+spettri!I429*chl!$C$2+spettri!J429*carot!$B$2+spettri!K429*carot!$C$2+spettri!L429*carot!$D$2+M429*carot!$E$2+N429*carot!$F$2+spettri!AE429*chl!$D$2</f>
        <v>36084.965591123328</v>
      </c>
      <c r="AB429" s="40">
        <v>0.16656038164999998</v>
      </c>
      <c r="AC429" s="88">
        <f>(G429-spettri!H429*chl!$B$2-spettri!I429*chl!$C$2-spettri!AE429*chl!$D$2)</f>
        <v>-13075.362686656415</v>
      </c>
      <c r="AE429" s="125">
        <v>2193.2815099999998</v>
      </c>
      <c r="AF429">
        <f t="shared" si="52"/>
        <v>0</v>
      </c>
    </row>
    <row r="430" spans="1:32" x14ac:dyDescent="0.25">
      <c r="A430">
        <v>1.5104262249E-2</v>
      </c>
      <c r="C430" s="85"/>
      <c r="D430" s="51">
        <v>392.80000000001002</v>
      </c>
      <c r="E430" s="85">
        <v>0.24793893665900002</v>
      </c>
      <c r="F430" s="40">
        <v>521.19999999999004</v>
      </c>
      <c r="G430" s="40">
        <v>15104.262248999999</v>
      </c>
      <c r="H430" s="86">
        <v>5419.1033211617423</v>
      </c>
      <c r="I430" s="87">
        <v>3415.9535599999999</v>
      </c>
      <c r="J430" s="26">
        <v>683.42</v>
      </c>
      <c r="K430" s="27">
        <v>1284</v>
      </c>
      <c r="L430" s="28">
        <v>2276.5</v>
      </c>
      <c r="M430" s="29">
        <v>8033.75659</v>
      </c>
      <c r="N430" s="30">
        <v>4138.0416100000002</v>
      </c>
      <c r="O430" s="86">
        <f t="shared" si="53"/>
        <v>786.39999999997497</v>
      </c>
      <c r="P430" s="51">
        <f t="shared" si="53"/>
        <v>0</v>
      </c>
      <c r="Q430" s="51">
        <f t="shared" si="53"/>
        <v>0</v>
      </c>
      <c r="R430" s="51">
        <f t="shared" si="53"/>
        <v>0</v>
      </c>
      <c r="T430" s="40">
        <f t="shared" si="50"/>
        <v>262.70999999999998</v>
      </c>
      <c r="U430" s="40">
        <f t="shared" si="50"/>
        <v>586.21</v>
      </c>
      <c r="V430" s="40">
        <f t="shared" si="50"/>
        <v>931.81</v>
      </c>
      <c r="W430" s="40">
        <f t="shared" si="49"/>
        <v>3214.6856899999998</v>
      </c>
      <c r="X430" s="40">
        <f t="shared" si="49"/>
        <v>1924.99054</v>
      </c>
      <c r="Y430" s="40">
        <f t="shared" si="51"/>
        <v>-27657.035947820652</v>
      </c>
      <c r="Z430" s="40">
        <f>(AC430-J430*carot!$B$2-spettri!K430*carot!$C$2-spettri!L430*carot!$D$2)</f>
        <v>-19138.252896780199</v>
      </c>
      <c r="AA430" s="40">
        <f>spettri!H430*chl!$B$2+spettri!I430*chl!$C$2+spettri!J430*carot!$B$2+spettri!K430*carot!$C$2+spettri!L430*carot!$D$2+M430*carot!$E$2+N430*carot!$F$2+spettri!AE430*chl!$D$2</f>
        <v>36078.124873886707</v>
      </c>
      <c r="AB430" s="40">
        <v>0.166606858375</v>
      </c>
      <c r="AC430" s="88">
        <f>(G430-spettri!H430*chl!$B$2-spettri!I430*chl!$C$2-spettri!AE430*chl!$D$2)</f>
        <v>-13727.368672147324</v>
      </c>
      <c r="AE430" s="125">
        <v>2226.6905099999999</v>
      </c>
      <c r="AF430">
        <f t="shared" si="52"/>
        <v>0</v>
      </c>
    </row>
    <row r="431" spans="1:32" x14ac:dyDescent="0.25">
      <c r="A431">
        <v>1.4743528419E-2</v>
      </c>
      <c r="C431" s="85"/>
      <c r="D431" s="51">
        <v>392.90000000000998</v>
      </c>
      <c r="E431" s="85">
        <v>0.24824762165900002</v>
      </c>
      <c r="F431" s="40">
        <v>521.59999999999002</v>
      </c>
      <c r="G431" s="40">
        <v>14743.528419</v>
      </c>
      <c r="H431" s="86">
        <v>5336.0954358427662</v>
      </c>
      <c r="I431" s="87">
        <v>3440.6659199999999</v>
      </c>
      <c r="J431" s="26">
        <v>647.80999999999995</v>
      </c>
      <c r="K431" s="27">
        <v>1260.8</v>
      </c>
      <c r="L431" s="28">
        <v>2202.3000000000002</v>
      </c>
      <c r="M431" s="29">
        <v>7732.3389699999998</v>
      </c>
      <c r="N431" s="30">
        <v>3961.7355499999999</v>
      </c>
      <c r="O431" s="86">
        <f t="shared" si="53"/>
        <v>786.79999999997494</v>
      </c>
      <c r="P431" s="51">
        <f t="shared" si="53"/>
        <v>0</v>
      </c>
      <c r="Q431" s="51">
        <f t="shared" si="53"/>
        <v>0</v>
      </c>
      <c r="R431" s="51">
        <f t="shared" si="53"/>
        <v>0</v>
      </c>
      <c r="T431" s="40">
        <f t="shared" si="50"/>
        <v>245.8</v>
      </c>
      <c r="U431" s="40">
        <f t="shared" si="50"/>
        <v>556.89</v>
      </c>
      <c r="V431" s="40">
        <f t="shared" si="50"/>
        <v>894.72</v>
      </c>
      <c r="W431" s="40">
        <f t="shared" si="49"/>
        <v>3132.9949700000002</v>
      </c>
      <c r="X431" s="40">
        <f t="shared" si="49"/>
        <v>1866.81979</v>
      </c>
      <c r="Y431" s="40">
        <f t="shared" si="51"/>
        <v>-27968.336238253694</v>
      </c>
      <c r="Z431" s="40">
        <f>(AC431-J431*carot!$B$2-spettri!K431*carot!$C$2-spettri!L431*carot!$D$2)</f>
        <v>-19665.484625949346</v>
      </c>
      <c r="AA431" s="40">
        <f>spettri!H431*chl!$B$2+spettri!I431*chl!$C$2+spettri!J431*carot!$B$2+spettri!K431*carot!$C$2+spettri!L431*carot!$D$2+M431*carot!$E$2+N431*carot!$F$2+spettri!AE431*chl!$D$2</f>
        <v>36175.752735820293</v>
      </c>
      <c r="AB431" s="40">
        <v>0.16665333509999999</v>
      </c>
      <c r="AC431" s="88">
        <f>(G431-spettri!H431*chl!$B$2-spettri!I431*chl!$C$2-spettri!AE431*chl!$D$2)</f>
        <v>-14443.581183881239</v>
      </c>
      <c r="AE431" s="125">
        <v>2260.2915200000002</v>
      </c>
      <c r="AF431">
        <f t="shared" si="52"/>
        <v>0</v>
      </c>
    </row>
    <row r="432" spans="1:32" x14ac:dyDescent="0.25">
      <c r="A432">
        <v>1.4929608528999999E-2</v>
      </c>
      <c r="C432" s="85"/>
      <c r="D432" s="51">
        <v>393.00000000001</v>
      </c>
      <c r="E432" s="85">
        <v>0.24855630665900003</v>
      </c>
      <c r="F432" s="40">
        <v>521.99999999999</v>
      </c>
      <c r="G432" s="40">
        <v>14929.608528999999</v>
      </c>
      <c r="H432" s="86">
        <v>5241.4964211872593</v>
      </c>
      <c r="I432" s="87">
        <v>3466.0843399999999</v>
      </c>
      <c r="J432" s="26">
        <v>651.28</v>
      </c>
      <c r="K432" s="27">
        <v>1199.0999999999999</v>
      </c>
      <c r="L432" s="28">
        <v>2110.1</v>
      </c>
      <c r="M432" s="29">
        <v>7422.8817300000001</v>
      </c>
      <c r="N432" s="30">
        <v>3820.7932099999998</v>
      </c>
      <c r="O432" s="86">
        <f t="shared" si="53"/>
        <v>787.19999999997503</v>
      </c>
      <c r="P432" s="51">
        <f t="shared" si="53"/>
        <v>0</v>
      </c>
      <c r="Q432" s="51">
        <f t="shared" si="53"/>
        <v>0</v>
      </c>
      <c r="R432" s="51">
        <f t="shared" si="53"/>
        <v>0</v>
      </c>
      <c r="T432" s="40">
        <f t="shared" si="50"/>
        <v>230.09</v>
      </c>
      <c r="U432" s="40">
        <f t="shared" si="50"/>
        <v>539.6</v>
      </c>
      <c r="V432" s="40">
        <f t="shared" si="50"/>
        <v>872.11</v>
      </c>
      <c r="W432" s="40">
        <f t="shared" si="49"/>
        <v>3040.81187</v>
      </c>
      <c r="X432" s="40">
        <f t="shared" si="49"/>
        <v>1808.3927900000001</v>
      </c>
      <c r="Y432" s="40">
        <f t="shared" si="51"/>
        <v>-28376.398312037461</v>
      </c>
      <c r="Z432" s="40">
        <f>(AC432-J432*carot!$B$2-spettri!K432*carot!$C$2-spettri!L432*carot!$D$2)</f>
        <v>-19649.412463709104</v>
      </c>
      <c r="AA432" s="40">
        <f>spettri!H432*chl!$B$2+spettri!I432*chl!$C$2+spettri!J432*carot!$B$2+spettri!K432*carot!$C$2+spettri!L432*carot!$D$2+M432*carot!$E$2+N432*carot!$F$2+spettri!AE432*chl!$D$2</f>
        <v>36275.053696902854</v>
      </c>
      <c r="AB432" s="40">
        <v>0.16673861817499999</v>
      </c>
      <c r="AC432" s="88">
        <f>(G432-spettri!H432*chl!$B$2-spettri!I432*chl!$C$2-spettri!AE432*chl!$D$2)</f>
        <v>-14616.686389945224</v>
      </c>
      <c r="AE432" s="125">
        <v>2294.0845300000001</v>
      </c>
      <c r="AF432">
        <f t="shared" si="52"/>
        <v>0</v>
      </c>
    </row>
    <row r="433" spans="1:32" x14ac:dyDescent="0.25">
      <c r="A433">
        <v>1.4644355599E-2</v>
      </c>
      <c r="C433" s="85"/>
      <c r="D433" s="51">
        <v>393.10000000001003</v>
      </c>
      <c r="E433" s="85">
        <v>0.248864991659</v>
      </c>
      <c r="F433" s="40">
        <v>522.39999999998997</v>
      </c>
      <c r="G433" s="40">
        <v>14644.355599</v>
      </c>
      <c r="H433" s="86">
        <v>5155.5939587526555</v>
      </c>
      <c r="I433" s="87">
        <v>3492.91489</v>
      </c>
      <c r="J433" s="26">
        <v>613.25</v>
      </c>
      <c r="K433" s="27">
        <v>1161.4000000000001</v>
      </c>
      <c r="L433" s="28">
        <v>2045.5</v>
      </c>
      <c r="M433" s="29">
        <v>7108.4508299999998</v>
      </c>
      <c r="N433" s="30">
        <v>3631.41795</v>
      </c>
      <c r="O433" s="86">
        <f t="shared" si="53"/>
        <v>787.59999999997501</v>
      </c>
      <c r="P433" s="51">
        <f t="shared" si="53"/>
        <v>0</v>
      </c>
      <c r="Q433" s="51">
        <f t="shared" si="53"/>
        <v>0</v>
      </c>
      <c r="R433" s="51">
        <f t="shared" si="53"/>
        <v>0</v>
      </c>
      <c r="T433" s="40">
        <f t="shared" si="50"/>
        <v>239.4</v>
      </c>
      <c r="U433" s="40">
        <f t="shared" si="50"/>
        <v>520.62</v>
      </c>
      <c r="V433" s="40">
        <f t="shared" si="50"/>
        <v>837.02</v>
      </c>
      <c r="W433" s="40">
        <f t="shared" si="49"/>
        <v>2953.80683</v>
      </c>
      <c r="X433" s="40">
        <f t="shared" si="49"/>
        <v>1765.85382</v>
      </c>
      <c r="Y433" s="40">
        <f t="shared" si="51"/>
        <v>-28994.138838830113</v>
      </c>
      <c r="Z433" s="40">
        <f>(AC433-J433*carot!$B$2-spettri!K433*carot!$C$2-spettri!L433*carot!$D$2)</f>
        <v>-20150.649799752427</v>
      </c>
      <c r="AA433" s="40">
        <f>spettri!H433*chl!$B$2+spettri!I433*chl!$C$2+spettri!J433*carot!$B$2+spettri!K433*carot!$C$2+spettri!L433*carot!$D$2+M433*carot!$E$2+N433*carot!$F$2+spettri!AE433*chl!$D$2</f>
        <v>36419.194699129876</v>
      </c>
      <c r="AB433" s="40">
        <v>0.16682390125000002</v>
      </c>
      <c r="AC433" s="88">
        <f>(G433-spettri!H433*chl!$B$2-spettri!I433*chl!$C$2-spettri!AE433*chl!$D$2)</f>
        <v>-15289.499920108394</v>
      </c>
      <c r="AE433" s="125">
        <v>2330.7576199999999</v>
      </c>
      <c r="AF433">
        <f t="shared" si="52"/>
        <v>0</v>
      </c>
    </row>
    <row r="434" spans="1:32" x14ac:dyDescent="0.25">
      <c r="A434">
        <v>1.4444069088999999E-2</v>
      </c>
      <c r="C434" s="85"/>
      <c r="D434" s="51">
        <v>393.20000000000999</v>
      </c>
      <c r="E434" s="85">
        <v>0.249173676659</v>
      </c>
      <c r="F434" s="40">
        <v>522.79999999998995</v>
      </c>
      <c r="G434" s="40">
        <v>14444.069088999999</v>
      </c>
      <c r="H434" s="86">
        <v>5071.5496077188445</v>
      </c>
      <c r="I434" s="87">
        <v>3521.6282999999999</v>
      </c>
      <c r="J434" s="26">
        <v>618.41</v>
      </c>
      <c r="K434" s="27">
        <v>1136.7</v>
      </c>
      <c r="L434" s="28">
        <v>1977.7</v>
      </c>
      <c r="M434" s="29">
        <v>6821.6135400000003</v>
      </c>
      <c r="N434" s="30">
        <v>3527.1206099999999</v>
      </c>
      <c r="O434" s="86">
        <f t="shared" si="53"/>
        <v>787.99999999997499</v>
      </c>
      <c r="P434" s="51">
        <f t="shared" si="53"/>
        <v>0</v>
      </c>
      <c r="Q434" s="51">
        <f t="shared" si="53"/>
        <v>0</v>
      </c>
      <c r="R434" s="51">
        <f t="shared" si="53"/>
        <v>0</v>
      </c>
      <c r="T434" s="40">
        <f t="shared" si="50"/>
        <v>197.87</v>
      </c>
      <c r="U434" s="40">
        <f t="shared" si="50"/>
        <v>501.63</v>
      </c>
      <c r="V434" s="40">
        <f t="shared" si="50"/>
        <v>814.14</v>
      </c>
      <c r="W434" s="40">
        <f t="shared" si="49"/>
        <v>2859.5797600000001</v>
      </c>
      <c r="X434" s="40">
        <f t="shared" si="49"/>
        <v>1691.79503</v>
      </c>
      <c r="Y434" s="40">
        <f t="shared" si="51"/>
        <v>-29442.537780231258</v>
      </c>
      <c r="Z434" s="40">
        <f>(AC434-J434*carot!$B$2-spettri!K434*carot!$C$2-spettri!L434*carot!$D$2)</f>
        <v>-20620.688645031285</v>
      </c>
      <c r="AA434" s="40">
        <f>spettri!H434*chl!$B$2+spettri!I434*chl!$C$2+spettri!J434*carot!$B$2+spettri!K434*carot!$C$2+spettri!L434*carot!$D$2+M434*carot!$E$2+N434*carot!$F$2+spettri!AE434*chl!$D$2</f>
        <v>36623.408414460602</v>
      </c>
      <c r="AB434" s="40">
        <v>0.16690918432500002</v>
      </c>
      <c r="AC434" s="88">
        <f>(G434-spettri!H434*chl!$B$2-spettri!I434*chl!$C$2-spettri!AE434*chl!$D$2)</f>
        <v>-15895.831420664133</v>
      </c>
      <c r="AE434" s="125">
        <v>2368.9667599999998</v>
      </c>
      <c r="AF434">
        <f t="shared" si="52"/>
        <v>0</v>
      </c>
    </row>
    <row r="435" spans="1:32" x14ac:dyDescent="0.25">
      <c r="A435">
        <v>1.4212263838999999E-2</v>
      </c>
      <c r="C435" s="85"/>
      <c r="D435" s="51">
        <v>393.30000000001002</v>
      </c>
      <c r="E435" s="85">
        <v>0.24945163920899999</v>
      </c>
      <c r="F435" s="40">
        <v>523.19999999999004</v>
      </c>
      <c r="G435" s="40">
        <v>14212.263838999999</v>
      </c>
      <c r="H435" s="86">
        <v>4983.6627330615293</v>
      </c>
      <c r="I435" s="87">
        <v>3551.5184800000002</v>
      </c>
      <c r="J435" s="26">
        <v>605.03</v>
      </c>
      <c r="K435" s="27">
        <v>1114.9000000000001</v>
      </c>
      <c r="L435" s="28">
        <v>1909.2</v>
      </c>
      <c r="M435" s="29">
        <v>6568.16111</v>
      </c>
      <c r="N435" s="30">
        <v>3404.37264</v>
      </c>
      <c r="O435" s="86">
        <f t="shared" si="53"/>
        <v>788.39999999997497</v>
      </c>
      <c r="P435" s="51">
        <f t="shared" si="53"/>
        <v>0</v>
      </c>
      <c r="Q435" s="51">
        <f t="shared" si="53"/>
        <v>0</v>
      </c>
      <c r="R435" s="51">
        <f t="shared" si="53"/>
        <v>0</v>
      </c>
      <c r="T435" s="40">
        <f t="shared" si="50"/>
        <v>220.8</v>
      </c>
      <c r="U435" s="40">
        <f t="shared" si="50"/>
        <v>473.51</v>
      </c>
      <c r="V435" s="40">
        <f t="shared" si="50"/>
        <v>781.31</v>
      </c>
      <c r="W435" s="40">
        <f t="shared" si="49"/>
        <v>2761.94607</v>
      </c>
      <c r="X435" s="40">
        <f t="shared" si="49"/>
        <v>1672.31936</v>
      </c>
      <c r="Y435" s="40">
        <f t="shared" si="51"/>
        <v>-29556.505367919563</v>
      </c>
      <c r="Z435" s="40">
        <f>(AC435-J435*carot!$B$2-spettri!K435*carot!$C$2-spettri!L435*carot!$D$2)</f>
        <v>-21108.015771786962</v>
      </c>
      <c r="AA435" s="40">
        <f>spettri!H435*chl!$B$2+spettri!I435*chl!$C$2+spettri!J435*carot!$B$2+spettri!K435*carot!$C$2+spettri!L435*carot!$D$2+M435*carot!$E$2+N435*carot!$F$2+spettri!AE435*chl!$D$2</f>
        <v>36821.019681041798</v>
      </c>
      <c r="AB435" s="40">
        <v>0.16699446740000001</v>
      </c>
      <c r="AC435" s="88">
        <f>(G435-spettri!H435*chl!$B$2-spettri!I435*chl!$C$2-spettri!AE435*chl!$D$2)</f>
        <v>-16538.784539793392</v>
      </c>
      <c r="AE435" s="125">
        <v>2407.3679099999999</v>
      </c>
      <c r="AF435">
        <f t="shared" si="52"/>
        <v>0</v>
      </c>
    </row>
    <row r="436" spans="1:32" x14ac:dyDescent="0.25">
      <c r="A436">
        <v>1.4173802079E-2</v>
      </c>
      <c r="C436" s="85"/>
      <c r="D436" s="51">
        <v>393.40000000000998</v>
      </c>
      <c r="E436" s="85">
        <v>0.249729601759</v>
      </c>
      <c r="F436" s="40">
        <v>523.59999999999002</v>
      </c>
      <c r="G436" s="40">
        <v>14173.802079000001</v>
      </c>
      <c r="H436" s="86">
        <v>4901.5471446201082</v>
      </c>
      <c r="I436" s="87">
        <v>3584.1152499999998</v>
      </c>
      <c r="J436" s="26">
        <v>560.05999999999995</v>
      </c>
      <c r="K436" s="27">
        <v>1073.7</v>
      </c>
      <c r="L436" s="28">
        <v>1844.8</v>
      </c>
      <c r="M436" s="29">
        <v>6332.2187000000004</v>
      </c>
      <c r="N436" s="30">
        <v>3309.8131400000002</v>
      </c>
      <c r="O436" s="86">
        <f t="shared" si="53"/>
        <v>788.79999999997494</v>
      </c>
      <c r="P436" s="51">
        <f t="shared" si="53"/>
        <v>0</v>
      </c>
      <c r="Q436" s="51">
        <f t="shared" si="53"/>
        <v>0</v>
      </c>
      <c r="R436" s="51">
        <f t="shared" si="53"/>
        <v>0</v>
      </c>
      <c r="T436" s="40">
        <f t="shared" si="50"/>
        <v>209.54</v>
      </c>
      <c r="U436" s="40">
        <f t="shared" si="50"/>
        <v>447.57</v>
      </c>
      <c r="V436" s="40">
        <f t="shared" si="50"/>
        <v>745.23</v>
      </c>
      <c r="W436" s="40">
        <f t="shared" si="49"/>
        <v>2699.2642799999999</v>
      </c>
      <c r="X436" s="40">
        <f t="shared" si="49"/>
        <v>1632.59924</v>
      </c>
      <c r="Y436" s="40">
        <f t="shared" si="51"/>
        <v>-29885.941053505689</v>
      </c>
      <c r="Z436" s="40">
        <f>(AC436-J436*carot!$B$2-spettri!K436*carot!$C$2-spettri!L436*carot!$D$2)</f>
        <v>-21363.547234082605</v>
      </c>
      <c r="AA436" s="40">
        <f>spettri!H436*chl!$B$2+spettri!I436*chl!$C$2+spettri!J436*carot!$B$2+spettri!K436*carot!$C$2+spettri!L436*carot!$D$2+M436*carot!$E$2+N436*carot!$F$2+spettri!AE436*chl!$D$2</f>
        <v>36984.179586816099</v>
      </c>
      <c r="AB436" s="40">
        <v>0.16711363570000001</v>
      </c>
      <c r="AC436" s="88">
        <f>(G436-spettri!H436*chl!$B$2-spettri!I436*chl!$C$2-spettri!AE436*chl!$D$2)</f>
        <v>-16972.235225397748</v>
      </c>
      <c r="AE436" s="125">
        <v>2442.88897</v>
      </c>
      <c r="AF436">
        <f t="shared" si="52"/>
        <v>0</v>
      </c>
    </row>
    <row r="437" spans="1:32" x14ac:dyDescent="0.25">
      <c r="A437">
        <v>1.4027319938999999E-2</v>
      </c>
      <c r="C437" s="85"/>
      <c r="D437" s="51">
        <v>393.50000000001</v>
      </c>
      <c r="E437" s="85">
        <v>0.25000756430899995</v>
      </c>
      <c r="F437" s="40">
        <v>523.99999999999</v>
      </c>
      <c r="G437" s="40">
        <v>14027.319938999999</v>
      </c>
      <c r="H437" s="86">
        <v>4818.5830429319067</v>
      </c>
      <c r="I437" s="87">
        <v>3620.36004</v>
      </c>
      <c r="J437" s="26">
        <v>501.21</v>
      </c>
      <c r="K437" s="27">
        <v>1032.8</v>
      </c>
      <c r="L437" s="28">
        <v>1769.2</v>
      </c>
      <c r="M437" s="29">
        <v>6106.7005399999998</v>
      </c>
      <c r="N437" s="30">
        <v>3146.5762800000002</v>
      </c>
      <c r="O437" s="86">
        <f t="shared" si="53"/>
        <v>789.19999999997503</v>
      </c>
      <c r="P437" s="51">
        <f t="shared" si="53"/>
        <v>0</v>
      </c>
      <c r="Q437" s="51">
        <f t="shared" si="53"/>
        <v>0</v>
      </c>
      <c r="R437" s="51">
        <f t="shared" si="53"/>
        <v>0</v>
      </c>
      <c r="T437" s="40">
        <f t="shared" si="50"/>
        <v>193.85</v>
      </c>
      <c r="U437" s="40">
        <f t="shared" si="50"/>
        <v>448.76</v>
      </c>
      <c r="V437" s="40">
        <f t="shared" si="50"/>
        <v>719.99</v>
      </c>
      <c r="W437" s="40">
        <f t="shared" si="49"/>
        <v>2608.03503</v>
      </c>
      <c r="X437" s="40">
        <f t="shared" si="49"/>
        <v>1594.41668</v>
      </c>
      <c r="Y437" s="40">
        <f t="shared" si="51"/>
        <v>-30429.882850276721</v>
      </c>
      <c r="Z437" s="40">
        <f>(AC437-J437*carot!$B$2-spettri!K437*carot!$C$2-spettri!L437*carot!$D$2)</f>
        <v>-21693.166056180053</v>
      </c>
      <c r="AA437" s="40">
        <f>spettri!H437*chl!$B$2+spettri!I437*chl!$C$2+spettri!J437*carot!$B$2+spettri!K437*carot!$C$2+spettri!L437*carot!$D$2+M437*carot!$E$2+N437*carot!$F$2+spettri!AE437*chl!$D$2</f>
        <v>37115.788279021996</v>
      </c>
      <c r="AB437" s="40">
        <v>0.16723280400000001</v>
      </c>
      <c r="AC437" s="88">
        <f>(G437-spettri!H437*chl!$B$2-spettri!I437*chl!$C$2-spettri!AE437*chl!$D$2)</f>
        <v>-17516.464289190484</v>
      </c>
      <c r="AE437" s="125">
        <v>2477.4499999999998</v>
      </c>
      <c r="AF437">
        <f t="shared" si="52"/>
        <v>0</v>
      </c>
    </row>
    <row r="438" spans="1:32" x14ac:dyDescent="0.25">
      <c r="A438">
        <v>1.3649381788999999E-2</v>
      </c>
      <c r="C438" s="85"/>
      <c r="D438" s="51">
        <v>393.60000000001003</v>
      </c>
      <c r="E438" s="85">
        <v>0.25028552685899996</v>
      </c>
      <c r="F438" s="40">
        <v>524.39999999998997</v>
      </c>
      <c r="G438" s="40">
        <v>13649.381788999999</v>
      </c>
      <c r="H438" s="86">
        <v>4739.6666017805919</v>
      </c>
      <c r="I438" s="87">
        <v>3656.4871499999999</v>
      </c>
      <c r="J438" s="26">
        <v>510.03</v>
      </c>
      <c r="K438" s="27">
        <v>1013.1</v>
      </c>
      <c r="L438" s="28">
        <v>1712.2</v>
      </c>
      <c r="M438" s="29">
        <v>5872.8702400000002</v>
      </c>
      <c r="N438" s="30">
        <v>3068.6736099999998</v>
      </c>
      <c r="O438" s="86">
        <f t="shared" si="53"/>
        <v>789.59999999997501</v>
      </c>
      <c r="P438" s="51">
        <f t="shared" si="53"/>
        <v>0</v>
      </c>
      <c r="Q438" s="51">
        <f t="shared" si="53"/>
        <v>0</v>
      </c>
      <c r="R438" s="51">
        <f t="shared" si="53"/>
        <v>0</v>
      </c>
      <c r="T438" s="40">
        <f t="shared" si="50"/>
        <v>205.06</v>
      </c>
      <c r="U438" s="40">
        <f t="shared" si="50"/>
        <v>440.32</v>
      </c>
      <c r="V438" s="40">
        <f t="shared" si="50"/>
        <v>691.51</v>
      </c>
      <c r="W438" s="40">
        <f t="shared" si="49"/>
        <v>2541.2653100000002</v>
      </c>
      <c r="X438" s="40">
        <f t="shared" si="49"/>
        <v>1556.2341200000001</v>
      </c>
      <c r="Y438" s="40">
        <f t="shared" si="51"/>
        <v>-30684.198341573705</v>
      </c>
      <c r="Z438" s="40">
        <f>(AC438-J438*carot!$B$2-spettri!K438*carot!$C$2-spettri!L438*carot!$D$2)</f>
        <v>-22348.592638135538</v>
      </c>
      <c r="AA438" s="40">
        <f>spettri!H438*chl!$B$2+spettri!I438*chl!$C$2+spettri!J438*carot!$B$2+spettri!K438*carot!$C$2+spettri!L438*carot!$D$2+M438*carot!$E$2+N438*carot!$F$2+spettri!AE438*chl!$D$2</f>
        <v>37339.849504340382</v>
      </c>
      <c r="AB438" s="40">
        <v>0.16735197230000001</v>
      </c>
      <c r="AC438" s="88">
        <f>(G438-spettri!H438*chl!$B$2-spettri!I438*chl!$C$2-spettri!AE438*chl!$D$2)</f>
        <v>-18282.125610974916</v>
      </c>
      <c r="AE438" s="125">
        <v>2510.8589999999999</v>
      </c>
      <c r="AF438">
        <f t="shared" si="52"/>
        <v>0</v>
      </c>
    </row>
    <row r="439" spans="1:32" x14ac:dyDescent="0.25">
      <c r="A439">
        <v>1.3454657138999999E-2</v>
      </c>
      <c r="C439" s="85"/>
      <c r="D439" s="51">
        <v>393.70000000000999</v>
      </c>
      <c r="E439" s="85">
        <v>0.25054639403399998</v>
      </c>
      <c r="F439" s="40">
        <v>524.79999999998995</v>
      </c>
      <c r="G439" s="40">
        <v>13454.657138999999</v>
      </c>
      <c r="H439" s="86">
        <v>4640.3315397128472</v>
      </c>
      <c r="I439" s="87">
        <v>3691.5551599999999</v>
      </c>
      <c r="J439" s="26">
        <v>501.32</v>
      </c>
      <c r="K439" s="27">
        <v>982.93</v>
      </c>
      <c r="L439" s="28">
        <v>1649.4</v>
      </c>
      <c r="M439" s="29">
        <v>5641.1520300000002</v>
      </c>
      <c r="N439" s="30">
        <v>2972.3202900000001</v>
      </c>
      <c r="O439" s="86">
        <f t="shared" si="53"/>
        <v>789.99999999997499</v>
      </c>
      <c r="P439" s="51">
        <f t="shared" si="53"/>
        <v>0</v>
      </c>
      <c r="Q439" s="51">
        <f t="shared" si="53"/>
        <v>0</v>
      </c>
      <c r="R439" s="51">
        <f t="shared" si="53"/>
        <v>0</v>
      </c>
      <c r="T439" s="40">
        <f t="shared" si="50"/>
        <v>238.28</v>
      </c>
      <c r="U439" s="40">
        <f t="shared" si="50"/>
        <v>426.1</v>
      </c>
      <c r="V439" s="40">
        <f t="shared" si="50"/>
        <v>671.79</v>
      </c>
      <c r="W439" s="40">
        <f t="shared" si="49"/>
        <v>2474.1549199999999</v>
      </c>
      <c r="X439" s="40">
        <f t="shared" si="49"/>
        <v>1544.9587300000001</v>
      </c>
      <c r="Y439" s="40">
        <f t="shared" si="51"/>
        <v>-31141.286315006051</v>
      </c>
      <c r="Z439" s="40">
        <f>(AC439-J439*carot!$B$2-spettri!K439*carot!$C$2-spettri!L439*carot!$D$2)</f>
        <v>-22775.613709360772</v>
      </c>
      <c r="AA439" s="40">
        <f>spettri!H439*chl!$B$2+spettri!I439*chl!$C$2+spettri!J439*carot!$B$2+spettri!K439*carot!$C$2+spettri!L439*carot!$D$2+M439*carot!$E$2+N439*carot!$F$2+spettri!AE439*chl!$D$2</f>
        <v>37519.201304243026</v>
      </c>
      <c r="AB439" s="40">
        <v>0.16747114060000001</v>
      </c>
      <c r="AC439" s="88">
        <f>(G439-spettri!H439*chl!$B$2-spettri!I439*chl!$C$2-spettri!AE439*chl!$D$2)</f>
        <v>-18848.532458714348</v>
      </c>
      <c r="AE439" s="125">
        <v>2542.7319600000001</v>
      </c>
      <c r="AF439">
        <f t="shared" si="52"/>
        <v>0</v>
      </c>
    </row>
    <row r="440" spans="1:32" x14ac:dyDescent="0.25">
      <c r="A440">
        <v>1.3159530329E-2</v>
      </c>
      <c r="C440" s="85"/>
      <c r="D440" s="51">
        <v>393.80000000001002</v>
      </c>
      <c r="E440" s="85">
        <v>0.25080726120899999</v>
      </c>
      <c r="F440" s="40">
        <v>525.19999999999004</v>
      </c>
      <c r="G440" s="40">
        <v>13159.530328999999</v>
      </c>
      <c r="H440" s="86">
        <v>4575.2597488641668</v>
      </c>
      <c r="I440" s="87">
        <v>3728.8590399999998</v>
      </c>
      <c r="J440" s="26">
        <v>455.53</v>
      </c>
      <c r="K440" s="27">
        <v>933.84</v>
      </c>
      <c r="L440" s="28">
        <v>1586.1</v>
      </c>
      <c r="M440" s="29">
        <v>5420.8119399999996</v>
      </c>
      <c r="N440" s="30">
        <v>2868.7917400000001</v>
      </c>
      <c r="O440" s="86">
        <f t="shared" si="53"/>
        <v>790.39999999997497</v>
      </c>
      <c r="P440" s="51">
        <f t="shared" si="53"/>
        <v>0</v>
      </c>
      <c r="Q440" s="51">
        <f t="shared" si="53"/>
        <v>0</v>
      </c>
      <c r="R440" s="51">
        <f t="shared" si="53"/>
        <v>0</v>
      </c>
      <c r="T440" s="40">
        <f t="shared" si="50"/>
        <v>209.46</v>
      </c>
      <c r="U440" s="40">
        <f t="shared" si="50"/>
        <v>400.96</v>
      </c>
      <c r="V440" s="40">
        <f t="shared" si="50"/>
        <v>631.27</v>
      </c>
      <c r="W440" s="40">
        <f t="shared" si="49"/>
        <v>2418.2182400000002</v>
      </c>
      <c r="X440" s="40">
        <f t="shared" si="49"/>
        <v>1521.1266599999999</v>
      </c>
      <c r="Y440" s="40">
        <f t="shared" si="51"/>
        <v>-31572.015965614984</v>
      </c>
      <c r="Z440" s="40">
        <f>(AC440-J440*carot!$B$2-spettri!K440*carot!$C$2-spettri!L440*carot!$D$2)</f>
        <v>-23274.127100399357</v>
      </c>
      <c r="AA440" s="40">
        <f>spettri!H440*chl!$B$2+spettri!I440*chl!$C$2+spettri!J440*carot!$B$2+spettri!K440*carot!$C$2+spettri!L440*carot!$D$2+M440*carot!$E$2+N440*carot!$F$2+spettri!AE440*chl!$D$2</f>
        <v>37672.243017576846</v>
      </c>
      <c r="AB440" s="40">
        <v>0.16763129455</v>
      </c>
      <c r="AC440" s="88">
        <f>(G440-spettri!H440*chl!$B$2-spettri!I440*chl!$C$2-spettri!AE440*chl!$D$2)</f>
        <v>-19523.585545076799</v>
      </c>
      <c r="AE440" s="125">
        <v>2574.79691</v>
      </c>
      <c r="AF440">
        <f t="shared" si="52"/>
        <v>0</v>
      </c>
    </row>
    <row r="441" spans="1:32" x14ac:dyDescent="0.25">
      <c r="A441">
        <v>1.2912930078999999E-2</v>
      </c>
      <c r="C441" s="85"/>
      <c r="D441" s="51">
        <v>393.90000000000998</v>
      </c>
      <c r="E441" s="85">
        <v>0.25106812838399994</v>
      </c>
      <c r="F441" s="40">
        <v>525.59999999999002</v>
      </c>
      <c r="G441" s="40">
        <v>12912.930078999998</v>
      </c>
      <c r="H441" s="86">
        <v>4492.1742550971712</v>
      </c>
      <c r="I441" s="87">
        <v>3767.3397100000002</v>
      </c>
      <c r="J441" s="26">
        <v>463.62</v>
      </c>
      <c r="K441" s="27">
        <v>920.13</v>
      </c>
      <c r="L441" s="28">
        <v>1545.9</v>
      </c>
      <c r="M441" s="29">
        <v>5211.1686300000001</v>
      </c>
      <c r="N441" s="30">
        <v>2766.0319500000001</v>
      </c>
      <c r="O441" s="86">
        <f t="shared" si="53"/>
        <v>790.79999999997494</v>
      </c>
      <c r="P441" s="51">
        <f t="shared" si="53"/>
        <v>0</v>
      </c>
      <c r="Q441" s="51">
        <f t="shared" si="53"/>
        <v>0</v>
      </c>
      <c r="R441" s="51">
        <f t="shared" si="53"/>
        <v>0</v>
      </c>
      <c r="T441" s="40">
        <f t="shared" si="50"/>
        <v>178.38</v>
      </c>
      <c r="U441" s="40">
        <f t="shared" si="50"/>
        <v>380.99</v>
      </c>
      <c r="V441" s="40">
        <f t="shared" si="50"/>
        <v>615.08000000000004</v>
      </c>
      <c r="W441" s="40">
        <f t="shared" si="49"/>
        <v>2361.6002400000002</v>
      </c>
      <c r="X441" s="40">
        <f t="shared" si="49"/>
        <v>1463.5709300000001</v>
      </c>
      <c r="Y441" s="40">
        <f t="shared" si="51"/>
        <v>-31847.054170534968</v>
      </c>
      <c r="Z441" s="40">
        <f>(AC441-J441*carot!$B$2-spettri!K441*carot!$C$2-spettri!L441*carot!$D$2)</f>
        <v>-23854.00870595485</v>
      </c>
      <c r="AA441" s="40">
        <f>spettri!H441*chl!$B$2+spettri!I441*chl!$C$2+spettri!J441*carot!$B$2+spettri!K441*carot!$C$2+spettri!L441*carot!$D$2+M441*carot!$E$2+N441*carot!$F$2+spettri!AE441*chl!$D$2</f>
        <v>37957.623581646141</v>
      </c>
      <c r="AB441" s="40">
        <v>0.1677914485</v>
      </c>
      <c r="AC441" s="88">
        <f>(G441-spettri!H441*chl!$B$2-spettri!I441*chl!$C$2-spettri!AE441*chl!$D$2)</f>
        <v>-20179.401896621603</v>
      </c>
      <c r="AE441" s="125">
        <v>2609.9339599999998</v>
      </c>
      <c r="AF441">
        <f t="shared" si="52"/>
        <v>0</v>
      </c>
    </row>
    <row r="442" spans="1:32" x14ac:dyDescent="0.25">
      <c r="A442">
        <v>1.2702611358999999E-2</v>
      </c>
      <c r="C442" s="85"/>
      <c r="D442" s="51">
        <v>394.00000000001</v>
      </c>
      <c r="E442" s="85">
        <v>0.25132899555899996</v>
      </c>
      <c r="F442" s="40">
        <v>525.99999999999</v>
      </c>
      <c r="G442" s="40">
        <v>12702.611358999999</v>
      </c>
      <c r="H442" s="86">
        <v>4413.7567475746009</v>
      </c>
      <c r="I442" s="87">
        <v>3805.2319900000002</v>
      </c>
      <c r="J442" s="26">
        <v>437.18</v>
      </c>
      <c r="K442" s="27">
        <v>880.18</v>
      </c>
      <c r="L442" s="28">
        <v>1484.2</v>
      </c>
      <c r="M442" s="29">
        <v>5035.0464400000001</v>
      </c>
      <c r="N442" s="30">
        <v>2690.6918599999999</v>
      </c>
      <c r="O442" s="86">
        <f t="shared" si="53"/>
        <v>791.19999999997503</v>
      </c>
      <c r="P442" s="51">
        <f t="shared" si="53"/>
        <v>0</v>
      </c>
      <c r="Q442" s="51">
        <f t="shared" si="53"/>
        <v>0</v>
      </c>
      <c r="R442" s="51">
        <f t="shared" si="53"/>
        <v>0</v>
      </c>
      <c r="T442" s="40">
        <f t="shared" si="50"/>
        <v>145.94</v>
      </c>
      <c r="U442" s="40">
        <f t="shared" si="50"/>
        <v>352.36</v>
      </c>
      <c r="V442" s="40">
        <f t="shared" si="50"/>
        <v>582.53</v>
      </c>
      <c r="W442" s="40">
        <f t="shared" si="49"/>
        <v>2282.36229</v>
      </c>
      <c r="X442" s="40">
        <f t="shared" si="49"/>
        <v>1432.64049</v>
      </c>
      <c r="Y442" s="40">
        <f t="shared" si="51"/>
        <v>-32003.181649884267</v>
      </c>
      <c r="Z442" s="40">
        <f>(AC442-J442*carot!$B$2-spettri!K442*carot!$C$2-spettri!L442*carot!$D$2)</f>
        <v>-24325.482156248854</v>
      </c>
      <c r="AA442" s="40">
        <f>spettri!H442*chl!$B$2+spettri!I442*chl!$C$2+spettri!J442*carot!$B$2+spettri!K442*carot!$C$2+spettri!L442*carot!$D$2+M442*carot!$E$2+N442*carot!$F$2+spettri!AE442*chl!$D$2</f>
        <v>38178.536663879524</v>
      </c>
      <c r="AB442" s="40">
        <v>0.16795160245000001</v>
      </c>
      <c r="AC442" s="88">
        <f>(G442-spettri!H442*chl!$B$2-spettri!I442*chl!$C$2-spettri!AE442*chl!$D$2)</f>
        <v>-20805.253806183908</v>
      </c>
      <c r="AE442" s="125">
        <v>2646.0310399999998</v>
      </c>
      <c r="AF442">
        <f t="shared" si="52"/>
        <v>0</v>
      </c>
    </row>
    <row r="443" spans="1:32" x14ac:dyDescent="0.25">
      <c r="A443">
        <v>1.2671483769E-2</v>
      </c>
      <c r="C443" s="85"/>
      <c r="D443" s="51">
        <v>394.10000000001003</v>
      </c>
      <c r="E443" s="85">
        <v>0.25163728568399996</v>
      </c>
      <c r="F443" s="40">
        <v>526.39999999998997</v>
      </c>
      <c r="G443" s="40">
        <v>12671.483769</v>
      </c>
      <c r="H443" s="86">
        <v>4337.7636637777468</v>
      </c>
      <c r="I443" s="87">
        <v>3841.8298100000002</v>
      </c>
      <c r="J443" s="26">
        <v>423.34</v>
      </c>
      <c r="K443" s="27">
        <v>870.73</v>
      </c>
      <c r="L443" s="28">
        <v>1431.5</v>
      </c>
      <c r="M443" s="29">
        <v>4830.5811899999999</v>
      </c>
      <c r="N443" s="30">
        <v>2595.3635899999999</v>
      </c>
      <c r="O443" s="86">
        <f t="shared" si="53"/>
        <v>791.59999999997501</v>
      </c>
      <c r="P443" s="51">
        <f t="shared" si="53"/>
        <v>0</v>
      </c>
      <c r="Q443" s="51">
        <f t="shared" si="53"/>
        <v>0</v>
      </c>
      <c r="R443" s="51">
        <f t="shared" si="53"/>
        <v>0</v>
      </c>
      <c r="T443" s="40">
        <f t="shared" si="50"/>
        <v>181.99</v>
      </c>
      <c r="U443" s="40">
        <f t="shared" si="50"/>
        <v>341.43</v>
      </c>
      <c r="V443" s="40">
        <f t="shared" si="50"/>
        <v>569.41</v>
      </c>
      <c r="W443" s="40">
        <f t="shared" si="49"/>
        <v>2244.14003</v>
      </c>
      <c r="X443" s="40">
        <f t="shared" si="49"/>
        <v>1420.4938299999999</v>
      </c>
      <c r="Y443" s="40">
        <f t="shared" si="51"/>
        <v>-32162.23852160899</v>
      </c>
      <c r="Z443" s="40">
        <f>(AC443-J443*carot!$B$2-spettri!K443*carot!$C$2-spettri!L443*carot!$D$2)</f>
        <v>-24645.251942960549</v>
      </c>
      <c r="AA443" s="40">
        <f>spettri!H443*chl!$B$2+spettri!I443*chl!$C$2+spettri!J443*carot!$B$2+spettri!K443*carot!$C$2+spettri!L443*carot!$D$2+M443*carot!$E$2+N443*carot!$F$2+spettri!AE443*chl!$D$2</f>
        <v>38420.461189006935</v>
      </c>
      <c r="AB443" s="40">
        <v>0.16811175640000001</v>
      </c>
      <c r="AC443" s="88">
        <f>(G443-spettri!H443*chl!$B$2-spettri!I443*chl!$C$2-spettri!AE443*chl!$D$2)</f>
        <v>-21248.075038795556</v>
      </c>
      <c r="AE443" s="125">
        <v>2682.1281100000001</v>
      </c>
      <c r="AF443">
        <f t="shared" si="52"/>
        <v>0</v>
      </c>
    </row>
    <row r="444" spans="1:32" x14ac:dyDescent="0.25">
      <c r="A444">
        <v>1.2588649149E-2</v>
      </c>
      <c r="C444" s="85"/>
      <c r="D444" s="51">
        <v>394.20000000000999</v>
      </c>
      <c r="E444" s="85">
        <v>0.25194557580899996</v>
      </c>
      <c r="F444" s="40">
        <v>526.79999999998995</v>
      </c>
      <c r="G444" s="40">
        <v>12588.649149000001</v>
      </c>
      <c r="H444" s="86">
        <v>4265.6875742938882</v>
      </c>
      <c r="I444" s="87">
        <v>3883.0170699999999</v>
      </c>
      <c r="J444" s="26">
        <v>408.03</v>
      </c>
      <c r="K444" s="27">
        <v>833.96</v>
      </c>
      <c r="L444" s="28">
        <v>1382.1</v>
      </c>
      <c r="M444" s="29">
        <v>4659.63706</v>
      </c>
      <c r="N444" s="30">
        <v>2524.63616</v>
      </c>
      <c r="O444" s="86">
        <f t="shared" si="53"/>
        <v>791.99999999997499</v>
      </c>
      <c r="P444" s="51">
        <f t="shared" si="53"/>
        <v>0</v>
      </c>
      <c r="Q444" s="51">
        <f t="shared" si="53"/>
        <v>0</v>
      </c>
      <c r="R444" s="51">
        <f t="shared" si="53"/>
        <v>0</v>
      </c>
      <c r="T444" s="40">
        <f t="shared" si="50"/>
        <v>136.04</v>
      </c>
      <c r="U444" s="40">
        <f t="shared" si="50"/>
        <v>326.33</v>
      </c>
      <c r="V444" s="40">
        <f t="shared" si="50"/>
        <v>540.02</v>
      </c>
      <c r="W444" s="40">
        <f t="shared" si="49"/>
        <v>2171.23839</v>
      </c>
      <c r="X444" s="40">
        <f t="shared" si="49"/>
        <v>1368.7039199999999</v>
      </c>
      <c r="Y444" s="40">
        <f t="shared" si="51"/>
        <v>-32470.261416837911</v>
      </c>
      <c r="Z444" s="40">
        <f>(AC444-J444*carot!$B$2-spettri!K444*carot!$C$2-spettri!L444*carot!$D$2)</f>
        <v>-25016.034616995312</v>
      </c>
      <c r="AA444" s="40">
        <f>spettri!H444*chl!$B$2+spettri!I444*chl!$C$2+spettri!J444*carot!$B$2+spettri!K444*carot!$C$2+spettri!L444*carot!$D$2+M444*carot!$E$2+N444*carot!$F$2+spettri!AE444*chl!$D$2</f>
        <v>38669.350714882996</v>
      </c>
      <c r="AB444" s="40">
        <v>0.168264657225</v>
      </c>
      <c r="AC444" s="88">
        <f>(G444-spettri!H444*chl!$B$2-spettri!I444*chl!$C$2-spettri!AE444*chl!$D$2)</f>
        <v>-21736.866506831313</v>
      </c>
      <c r="AE444" s="125">
        <v>2715.92112</v>
      </c>
      <c r="AF444">
        <f t="shared" si="52"/>
        <v>0</v>
      </c>
    </row>
    <row r="445" spans="1:32" x14ac:dyDescent="0.25">
      <c r="A445">
        <v>1.2300346138999999E-2</v>
      </c>
      <c r="C445" s="85"/>
      <c r="D445" s="51">
        <v>394.30000000001002</v>
      </c>
      <c r="E445" s="85">
        <v>0.25225386593399995</v>
      </c>
      <c r="F445" s="40">
        <v>527.19999999999004</v>
      </c>
      <c r="G445" s="40">
        <v>12300.346138999999</v>
      </c>
      <c r="H445" s="86">
        <v>4202.271483425553</v>
      </c>
      <c r="I445" s="87">
        <v>3926.9109199999998</v>
      </c>
      <c r="J445" s="26">
        <v>377.2</v>
      </c>
      <c r="K445" s="27">
        <v>791.83</v>
      </c>
      <c r="L445" s="28">
        <v>1343.5</v>
      </c>
      <c r="M445" s="29">
        <v>4527.6646600000004</v>
      </c>
      <c r="N445" s="30">
        <v>2434.9455699999999</v>
      </c>
      <c r="O445" s="86">
        <f t="shared" si="53"/>
        <v>792.39999999997497</v>
      </c>
      <c r="P445" s="51">
        <f t="shared" si="53"/>
        <v>0</v>
      </c>
      <c r="Q445" s="51">
        <f t="shared" si="53"/>
        <v>0</v>
      </c>
      <c r="R445" s="51">
        <f t="shared" si="53"/>
        <v>0</v>
      </c>
      <c r="T445" s="40">
        <f t="shared" si="50"/>
        <v>121</v>
      </c>
      <c r="U445" s="40">
        <f t="shared" si="50"/>
        <v>310.82</v>
      </c>
      <c r="V445" s="40">
        <f t="shared" si="50"/>
        <v>516.04999999999995</v>
      </c>
      <c r="W445" s="40">
        <f t="shared" si="49"/>
        <v>2081.8487100000002</v>
      </c>
      <c r="X445" s="40">
        <f t="shared" si="49"/>
        <v>1374.70038</v>
      </c>
      <c r="Y445" s="40">
        <f t="shared" si="51"/>
        <v>-32529.607740915133</v>
      </c>
      <c r="Z445" s="40">
        <f>(AC445-J445*carot!$B$2-spettri!K445*carot!$C$2-spettri!L445*carot!$D$2)</f>
        <v>-25606.070157447321</v>
      </c>
      <c r="AA445" s="40">
        <f>spettri!H445*chl!$B$2+spettri!I445*chl!$C$2+spettri!J445*carot!$B$2+spettri!K445*carot!$C$2+spettri!L445*carot!$D$2+M445*carot!$E$2+N445*carot!$F$2+spettri!AE445*chl!$D$2</f>
        <v>38940.929254662304</v>
      </c>
      <c r="AB445" s="40">
        <v>0.16841755805</v>
      </c>
      <c r="AC445" s="88">
        <f>(G445-spettri!H445*chl!$B$2-spettri!I445*chl!$C$2-spettri!AE445*chl!$D$2)</f>
        <v>-22437.541899864831</v>
      </c>
      <c r="AE445" s="125">
        <v>2749.5221299999998</v>
      </c>
      <c r="AF445">
        <f t="shared" si="52"/>
        <v>0</v>
      </c>
    </row>
    <row r="446" spans="1:32" x14ac:dyDescent="0.25">
      <c r="A446">
        <v>1.2207005259E-2</v>
      </c>
      <c r="C446" s="85"/>
      <c r="D446" s="51">
        <v>394.40000000000998</v>
      </c>
      <c r="E446" s="85">
        <v>0.25256215605899995</v>
      </c>
      <c r="F446" s="40">
        <v>527.59999999999002</v>
      </c>
      <c r="G446" s="40">
        <v>12207.005259</v>
      </c>
      <c r="H446" s="86">
        <v>4133.2983830290532</v>
      </c>
      <c r="I446" s="87">
        <v>3970.8047700000002</v>
      </c>
      <c r="J446" s="26">
        <v>355.29</v>
      </c>
      <c r="K446" s="27">
        <v>757.14</v>
      </c>
      <c r="L446" s="28">
        <v>1288</v>
      </c>
      <c r="M446" s="29">
        <v>4388.6064800000004</v>
      </c>
      <c r="N446" s="30">
        <v>2384.4625900000001</v>
      </c>
      <c r="O446" s="86">
        <f t="shared" si="53"/>
        <v>792.79999999997403</v>
      </c>
      <c r="P446" s="51">
        <f t="shared" si="53"/>
        <v>0</v>
      </c>
      <c r="Q446" s="51">
        <f t="shared" si="53"/>
        <v>0</v>
      </c>
      <c r="R446" s="51">
        <f t="shared" si="53"/>
        <v>0</v>
      </c>
      <c r="T446" s="40">
        <f t="shared" si="50"/>
        <v>131.04</v>
      </c>
      <c r="U446" s="40">
        <f t="shared" si="50"/>
        <v>293.13</v>
      </c>
      <c r="V446" s="40">
        <f t="shared" si="50"/>
        <v>502.94</v>
      </c>
      <c r="W446" s="40">
        <f t="shared" si="49"/>
        <v>2051.39354</v>
      </c>
      <c r="X446" s="40">
        <f t="shared" si="49"/>
        <v>1346.97318</v>
      </c>
      <c r="Y446" s="40">
        <f t="shared" si="51"/>
        <v>-32741.203523235952</v>
      </c>
      <c r="Z446" s="40">
        <f>(AC446-J446*carot!$B$2-spettri!K446*carot!$C$2-spettri!L446*carot!$D$2)</f>
        <v>-25966.684064892517</v>
      </c>
      <c r="AA446" s="40">
        <f>spettri!H446*chl!$B$2+spettri!I446*chl!$C$2+spettri!J446*carot!$B$2+spettri!K446*carot!$C$2+spettri!L446*carot!$D$2+M446*carot!$E$2+N446*carot!$F$2+spettri!AE446*chl!$D$2</f>
        <v>39176.429282126584</v>
      </c>
      <c r="AB446" s="40">
        <v>0.168570458875</v>
      </c>
      <c r="AC446" s="88">
        <f>(G446-spettri!H446*chl!$B$2-spettri!I446*chl!$C$2-spettri!AE446*chl!$D$2)</f>
        <v>-22935.192783156275</v>
      </c>
      <c r="AE446" s="125">
        <v>2782.1631000000002</v>
      </c>
      <c r="AF446">
        <f t="shared" si="52"/>
        <v>0</v>
      </c>
    </row>
    <row r="447" spans="1:32" x14ac:dyDescent="0.25">
      <c r="A447">
        <v>1.2073623099E-2</v>
      </c>
      <c r="C447" s="85"/>
      <c r="D447" s="51">
        <v>394.50000000001</v>
      </c>
      <c r="E447" s="85">
        <v>0.25279478553399998</v>
      </c>
      <c r="F447" s="40">
        <v>527.99999999999</v>
      </c>
      <c r="G447" s="40">
        <v>12073.623099</v>
      </c>
      <c r="H447" s="86">
        <v>4057.4096412364188</v>
      </c>
      <c r="I447" s="87">
        <v>4019.17038</v>
      </c>
      <c r="J447" s="26">
        <v>335.29</v>
      </c>
      <c r="K447" s="27">
        <v>764.89</v>
      </c>
      <c r="L447" s="28">
        <v>1242.9000000000001</v>
      </c>
      <c r="M447" s="29">
        <v>4218.8206099999998</v>
      </c>
      <c r="N447" s="30">
        <v>2352.17398</v>
      </c>
      <c r="O447" s="86">
        <f t="shared" si="53"/>
        <v>793.19999999997401</v>
      </c>
      <c r="P447" s="51">
        <f t="shared" si="53"/>
        <v>0</v>
      </c>
      <c r="Q447" s="51">
        <f t="shared" si="53"/>
        <v>0</v>
      </c>
      <c r="R447" s="51">
        <f t="shared" si="53"/>
        <v>0</v>
      </c>
      <c r="T447" s="40">
        <f t="shared" si="50"/>
        <v>145.4</v>
      </c>
      <c r="U447" s="40">
        <f t="shared" si="50"/>
        <v>294.13</v>
      </c>
      <c r="V447" s="40">
        <f t="shared" si="50"/>
        <v>484.22</v>
      </c>
      <c r="W447" s="40">
        <f t="shared" si="49"/>
        <v>2004.0415399999999</v>
      </c>
      <c r="X447" s="40">
        <f t="shared" si="49"/>
        <v>1311.91697</v>
      </c>
      <c r="Y447" s="40">
        <f t="shared" si="51"/>
        <v>-33090.396826513926</v>
      </c>
      <c r="Z447" s="40">
        <f>(AC447-J447*carot!$B$2-spettri!K447*carot!$C$2-spettri!L447*carot!$D$2)</f>
        <v>-26396.61766827988</v>
      </c>
      <c r="AA447" s="40">
        <f>spettri!H447*chl!$B$2+spettri!I447*chl!$C$2+spettri!J447*carot!$B$2+spettri!K447*carot!$C$2+spettri!L447*carot!$D$2+M447*carot!$E$2+N447*carot!$F$2+spettri!AE447*chl!$D$2</f>
        <v>39434.186844821197</v>
      </c>
      <c r="AB447" s="40">
        <v>0.16872335969999999</v>
      </c>
      <c r="AC447" s="88">
        <f>(G447-spettri!H447*chl!$B$2-spettri!I447*chl!$C$2-spettri!AE447*chl!$D$2)</f>
        <v>-23478.086301662206</v>
      </c>
      <c r="AE447" s="125">
        <v>2813.8440500000002</v>
      </c>
      <c r="AF447">
        <f t="shared" si="52"/>
        <v>0</v>
      </c>
    </row>
    <row r="448" spans="1:32" x14ac:dyDescent="0.25">
      <c r="A448">
        <v>1.1658049278999999E-2</v>
      </c>
      <c r="C448" s="85"/>
      <c r="D448" s="51">
        <v>394.60000000001003</v>
      </c>
      <c r="E448" s="85">
        <v>0.25302741500899995</v>
      </c>
      <c r="F448" s="40">
        <v>528.39999999998997</v>
      </c>
      <c r="G448" s="40">
        <v>11658.049278999999</v>
      </c>
      <c r="H448" s="86">
        <v>3980.522487014483</v>
      </c>
      <c r="I448" s="87">
        <v>4070.1248999999998</v>
      </c>
      <c r="J448" s="26">
        <v>329.48</v>
      </c>
      <c r="K448" s="27">
        <v>719.48</v>
      </c>
      <c r="L448" s="28">
        <v>1198.3</v>
      </c>
      <c r="M448" s="29">
        <v>4076.9690000000001</v>
      </c>
      <c r="N448" s="30">
        <v>2270.93993</v>
      </c>
      <c r="O448" s="86">
        <f t="shared" si="53"/>
        <v>793.59999999997399</v>
      </c>
      <c r="P448" s="51">
        <f t="shared" si="53"/>
        <v>0</v>
      </c>
      <c r="Q448" s="51">
        <f t="shared" si="53"/>
        <v>0</v>
      </c>
      <c r="R448" s="51">
        <f t="shared" si="53"/>
        <v>0</v>
      </c>
      <c r="T448" s="40">
        <f t="shared" si="50"/>
        <v>117.04</v>
      </c>
      <c r="U448" s="40">
        <f t="shared" si="50"/>
        <v>276.24</v>
      </c>
      <c r="V448" s="40">
        <f t="shared" si="50"/>
        <v>450.75</v>
      </c>
      <c r="W448" s="40">
        <f t="shared" si="49"/>
        <v>1958.0521900000001</v>
      </c>
      <c r="X448" s="40">
        <f t="shared" si="49"/>
        <v>1299.18091</v>
      </c>
      <c r="Y448" s="40">
        <f t="shared" si="51"/>
        <v>-33262.448966039759</v>
      </c>
      <c r="Z448" s="40">
        <f>(AC448-J448*carot!$B$2-spettri!K448*carot!$C$2-spettri!L448*carot!$D$2)</f>
        <v>-27123.957290453895</v>
      </c>
      <c r="AA448" s="40">
        <f>spettri!H448*chl!$B$2+spettri!I448*chl!$C$2+spettri!J448*carot!$B$2+spettri!K448*carot!$C$2+spettri!L448*carot!$D$2+M448*carot!$E$2+N448*carot!$F$2+spettri!AE448*chl!$D$2</f>
        <v>39713.541384300537</v>
      </c>
      <c r="AB448" s="40">
        <v>0.1688630022</v>
      </c>
      <c r="AC448" s="88">
        <f>(G448-spettri!H448*chl!$B$2-spettri!I448*chl!$C$2-spettri!AE448*chl!$D$2)</f>
        <v>-24304.400489451742</v>
      </c>
      <c r="AE448" s="125">
        <v>2844.7569699999999</v>
      </c>
      <c r="AF448">
        <f t="shared" si="52"/>
        <v>0</v>
      </c>
    </row>
    <row r="449" spans="1:32" x14ac:dyDescent="0.25">
      <c r="A449">
        <v>1.1493048718999999E-2</v>
      </c>
      <c r="C449" s="85"/>
      <c r="D449" s="51">
        <v>394.70000000000999</v>
      </c>
      <c r="E449" s="85">
        <v>0.25326004448399997</v>
      </c>
      <c r="F449" s="40">
        <v>528.79999999998995</v>
      </c>
      <c r="G449" s="40">
        <v>11493.048718999999</v>
      </c>
      <c r="H449" s="86">
        <v>3917.7163555342945</v>
      </c>
      <c r="I449" s="87">
        <v>4120.7263899999998</v>
      </c>
      <c r="J449" s="26">
        <v>302.31</v>
      </c>
      <c r="K449" s="27">
        <v>706.26</v>
      </c>
      <c r="L449" s="28">
        <v>1155.3</v>
      </c>
      <c r="M449" s="29">
        <v>3937.7064300000002</v>
      </c>
      <c r="N449" s="30">
        <v>2234.80744</v>
      </c>
      <c r="O449" s="86">
        <f t="shared" si="53"/>
        <v>793.99999999997397</v>
      </c>
      <c r="P449" s="51">
        <f t="shared" si="53"/>
        <v>0</v>
      </c>
      <c r="Q449" s="51">
        <f t="shared" si="53"/>
        <v>0</v>
      </c>
      <c r="R449" s="51">
        <f t="shared" si="53"/>
        <v>0</v>
      </c>
      <c r="T449" s="40">
        <f t="shared" si="50"/>
        <v>80.558999999999997</v>
      </c>
      <c r="U449" s="40">
        <f t="shared" si="50"/>
        <v>261.02999999999997</v>
      </c>
      <c r="V449" s="40">
        <f t="shared" si="50"/>
        <v>430.5</v>
      </c>
      <c r="W449" s="40">
        <f t="shared" si="49"/>
        <v>1902.59925</v>
      </c>
      <c r="X449" s="40">
        <f t="shared" si="49"/>
        <v>1199.11184</v>
      </c>
      <c r="Y449" s="40">
        <f t="shared" si="51"/>
        <v>-33460.067284810822</v>
      </c>
      <c r="Z449" s="40">
        <f>(AC449-J449*carot!$B$2-spettri!K449*carot!$C$2-spettri!L449*carot!$D$2)</f>
        <v>-27561.860172125685</v>
      </c>
      <c r="AA449" s="40">
        <f>spettri!H449*chl!$B$2+spettri!I449*chl!$C$2+spettri!J449*carot!$B$2+spettri!K449*carot!$C$2+spettri!L449*carot!$D$2+M449*carot!$E$2+N449*carot!$F$2+spettri!AE449*chl!$D$2</f>
        <v>39954.624005513477</v>
      </c>
      <c r="AB449" s="40">
        <v>0.16900264469999998</v>
      </c>
      <c r="AC449" s="88">
        <f>(G449-spettri!H449*chl!$B$2-spettri!I449*chl!$C$2-spettri!AE449*chl!$D$2)</f>
        <v>-24858.132402659907</v>
      </c>
      <c r="AE449" s="125">
        <v>2873.17382</v>
      </c>
      <c r="AF449">
        <f t="shared" si="52"/>
        <v>0</v>
      </c>
    </row>
    <row r="450" spans="1:32" x14ac:dyDescent="0.25">
      <c r="A450">
        <v>1.1472009209E-2</v>
      </c>
      <c r="C450" s="85"/>
      <c r="D450" s="51">
        <v>394.80000000001002</v>
      </c>
      <c r="E450" s="85">
        <v>0.25349267395899999</v>
      </c>
      <c r="F450" s="40">
        <v>529.19999999999004</v>
      </c>
      <c r="G450" s="40">
        <v>11472.009209</v>
      </c>
      <c r="H450" s="86">
        <v>3834.8957409440045</v>
      </c>
      <c r="I450" s="87">
        <v>4171.0925299999999</v>
      </c>
      <c r="J450" s="26">
        <v>318.76</v>
      </c>
      <c r="K450" s="27">
        <v>695.43</v>
      </c>
      <c r="L450" s="28">
        <v>1124.5999999999999</v>
      </c>
      <c r="M450" s="29">
        <v>3818.2703799999999</v>
      </c>
      <c r="N450" s="30">
        <v>2173.3053300000001</v>
      </c>
      <c r="O450" s="86">
        <f t="shared" si="53"/>
        <v>794.39999999997406</v>
      </c>
      <c r="P450" s="51">
        <f t="shared" si="53"/>
        <v>0</v>
      </c>
      <c r="Q450" s="51">
        <f t="shared" si="53"/>
        <v>0</v>
      </c>
      <c r="R450" s="51">
        <f t="shared" si="53"/>
        <v>0</v>
      </c>
      <c r="T450" s="40">
        <f t="shared" si="50"/>
        <v>116.14</v>
      </c>
      <c r="U450" s="40">
        <f t="shared" si="50"/>
        <v>240.16</v>
      </c>
      <c r="V450" s="40">
        <f t="shared" si="50"/>
        <v>409.87</v>
      </c>
      <c r="W450" s="40">
        <f t="shared" si="50"/>
        <v>1854.1230700000001</v>
      </c>
      <c r="X450" s="40">
        <f t="shared" si="50"/>
        <v>1220.7144599999999</v>
      </c>
      <c r="Y450" s="40">
        <f t="shared" si="51"/>
        <v>-33661.083118223745</v>
      </c>
      <c r="Z450" s="40">
        <f>(AC450-J450*carot!$B$2-spettri!K450*carot!$C$2-spettri!L450*carot!$D$2)</f>
        <v>-27897.067014520784</v>
      </c>
      <c r="AA450" s="40">
        <f>spettri!H450*chl!$B$2+spettri!I450*chl!$C$2+spettri!J450*carot!$B$2+spettri!K450*carot!$C$2+spettri!L450*carot!$D$2+M450*carot!$E$2+N450*carot!$F$2+spettri!AE450*chl!$D$2</f>
        <v>40241.50174146505</v>
      </c>
      <c r="AB450" s="40">
        <v>0.16914228719999999</v>
      </c>
      <c r="AC450" s="88">
        <f>(G450-spettri!H450*chl!$B$2-spettri!I450*chl!$C$2-spettri!AE450*chl!$D$2)</f>
        <v>-25241.405904514446</v>
      </c>
      <c r="AE450" s="125">
        <v>2898.5185799999999</v>
      </c>
      <c r="AF450">
        <f t="shared" si="52"/>
        <v>0</v>
      </c>
    </row>
    <row r="451" spans="1:32" x14ac:dyDescent="0.25">
      <c r="A451">
        <v>1.1439188469E-2</v>
      </c>
      <c r="C451" s="85"/>
      <c r="D451" s="51">
        <v>394.90000000000998</v>
      </c>
      <c r="E451" s="85">
        <v>0.253683289609</v>
      </c>
      <c r="F451" s="40">
        <v>529.59999999999002</v>
      </c>
      <c r="G451" s="40">
        <v>11439.188469000001</v>
      </c>
      <c r="H451" s="86">
        <v>3792.2376230550967</v>
      </c>
      <c r="I451" s="87">
        <v>4221.4586600000002</v>
      </c>
      <c r="J451" s="26">
        <v>328.53</v>
      </c>
      <c r="K451" s="27">
        <v>652</v>
      </c>
      <c r="L451" s="28">
        <v>1082.5999999999999</v>
      </c>
      <c r="M451" s="29">
        <v>3686.22984</v>
      </c>
      <c r="N451" s="30">
        <v>2091.30251</v>
      </c>
      <c r="O451" s="86">
        <f t="shared" si="53"/>
        <v>794.79999999997403</v>
      </c>
      <c r="P451" s="51">
        <f t="shared" si="53"/>
        <v>0</v>
      </c>
      <c r="Q451" s="51">
        <f t="shared" si="53"/>
        <v>0</v>
      </c>
      <c r="R451" s="51">
        <f t="shared" si="53"/>
        <v>0</v>
      </c>
      <c r="T451" s="40">
        <f t="shared" ref="T451:W514" si="54">J476</f>
        <v>95.405000000000001</v>
      </c>
      <c r="U451" s="40">
        <f t="shared" si="54"/>
        <v>238.67</v>
      </c>
      <c r="V451" s="40">
        <f t="shared" si="54"/>
        <v>390.07</v>
      </c>
      <c r="W451" s="40">
        <f t="shared" si="54"/>
        <v>1825.70506</v>
      </c>
      <c r="X451" s="40">
        <f t="shared" ref="X451:X514" si="55">N476</f>
        <v>1214.17986</v>
      </c>
      <c r="Y451" s="40">
        <f t="shared" ref="Y451:Y514" si="56">AC476</f>
        <v>-33797.500802872215</v>
      </c>
      <c r="Z451" s="40">
        <f>(AC451-J451*carot!$B$2-spettri!K451*carot!$C$2-spettri!L451*carot!$D$2)</f>
        <v>-28187.839930268939</v>
      </c>
      <c r="AA451" s="40">
        <f>spettri!H451*chl!$B$2+spettri!I451*chl!$C$2+spettri!J451*carot!$B$2+spettri!K451*carot!$C$2+spettri!L451*carot!$D$2+M451*carot!$E$2+N451*carot!$F$2+spettri!AE451*chl!$D$2</f>
        <v>40469.284357429664</v>
      </c>
      <c r="AB451" s="40">
        <v>0.1692819297</v>
      </c>
      <c r="AC451" s="88">
        <f>(G451-spettri!H451*chl!$B$2-spettri!I451*chl!$C$2-spettri!AE451*chl!$D$2)</f>
        <v>-25610.661310656171</v>
      </c>
      <c r="AE451" s="125">
        <v>2920.7912500000002</v>
      </c>
      <c r="AF451">
        <f t="shared" si="52"/>
        <v>0</v>
      </c>
    </row>
    <row r="452" spans="1:32" x14ac:dyDescent="0.25">
      <c r="A452">
        <v>1.1167647409E-2</v>
      </c>
      <c r="C452" s="85"/>
      <c r="D452" s="51">
        <v>395.00000000001</v>
      </c>
      <c r="E452" s="85">
        <v>0.253873905259</v>
      </c>
      <c r="F452" s="40">
        <v>529.99999999999</v>
      </c>
      <c r="G452" s="40">
        <v>11167.647408999999</v>
      </c>
      <c r="H452" s="86">
        <v>3709.7731356366071</v>
      </c>
      <c r="I452" s="87">
        <v>4271.4717499999997</v>
      </c>
      <c r="J452" s="26">
        <v>286.19</v>
      </c>
      <c r="K452" s="27">
        <v>645.44000000000005</v>
      </c>
      <c r="L452" s="28">
        <v>1036</v>
      </c>
      <c r="M452" s="29">
        <v>3556.3695400000001</v>
      </c>
      <c r="N452" s="30">
        <v>2040.81952</v>
      </c>
      <c r="O452" s="86">
        <f t="shared" si="53"/>
        <v>795.19999999997401</v>
      </c>
      <c r="P452" s="51">
        <f t="shared" si="53"/>
        <v>0</v>
      </c>
      <c r="Q452" s="51">
        <f t="shared" si="53"/>
        <v>0</v>
      </c>
      <c r="R452" s="51">
        <f t="shared" si="53"/>
        <v>0</v>
      </c>
      <c r="T452" s="40">
        <f t="shared" si="54"/>
        <v>95.84</v>
      </c>
      <c r="U452" s="40">
        <f t="shared" si="54"/>
        <v>215.12</v>
      </c>
      <c r="V452" s="40">
        <f t="shared" si="54"/>
        <v>373.25</v>
      </c>
      <c r="W452" s="40">
        <f t="shared" si="54"/>
        <v>1774.26511</v>
      </c>
      <c r="X452" s="40">
        <f t="shared" si="55"/>
        <v>1157.1878999999999</v>
      </c>
      <c r="Y452" s="40">
        <f t="shared" si="56"/>
        <v>-33902.108931291412</v>
      </c>
      <c r="Z452" s="40">
        <f>(AC452-J452*carot!$B$2-spettri!K452*carot!$C$2-spettri!L452*carot!$D$2)</f>
        <v>-28635.928305149704</v>
      </c>
      <c r="AA452" s="40">
        <f>spettri!H452*chl!$B$2+spettri!I452*chl!$C$2+spettri!J452*carot!$B$2+spettri!K452*carot!$C$2+spettri!L452*carot!$D$2+M452*carot!$E$2+N452*carot!$F$2+spettri!AE452*chl!$D$2</f>
        <v>40616.160269237109</v>
      </c>
      <c r="AB452" s="40">
        <v>0.16947730999999999</v>
      </c>
      <c r="AC452" s="88">
        <f>(G452-spettri!H452*chl!$B$2-spettri!I452*chl!$C$2-spettri!AE452*chl!$D$2)</f>
        <v>-26196.627908576171</v>
      </c>
      <c r="AE452" s="125">
        <v>2940.5678400000002</v>
      </c>
      <c r="AF452">
        <f t="shared" ref="AF452:AF515" si="57">AE1115</f>
        <v>0</v>
      </c>
    </row>
    <row r="453" spans="1:32" x14ac:dyDescent="0.25">
      <c r="A453">
        <v>1.1241836558999999E-2</v>
      </c>
      <c r="C453" s="85"/>
      <c r="D453" s="51">
        <v>395.10000000001003</v>
      </c>
      <c r="E453" s="85">
        <v>0.254064520909</v>
      </c>
      <c r="F453" s="40">
        <v>530.39999999998997</v>
      </c>
      <c r="G453" s="40">
        <v>11241.836558999999</v>
      </c>
      <c r="H453" s="86">
        <v>3652.8823241065688</v>
      </c>
      <c r="I453" s="87">
        <v>4323.1323499999999</v>
      </c>
      <c r="J453" s="26">
        <v>249.82</v>
      </c>
      <c r="K453" s="27">
        <v>621.19000000000005</v>
      </c>
      <c r="L453" s="28">
        <v>998.1</v>
      </c>
      <c r="M453" s="29">
        <v>3462.0743299999999</v>
      </c>
      <c r="N453" s="30">
        <v>1990.5927999999999</v>
      </c>
      <c r="O453" s="86">
        <f t="shared" si="53"/>
        <v>795.59999999997399</v>
      </c>
      <c r="P453" s="51">
        <f t="shared" si="53"/>
        <v>0</v>
      </c>
      <c r="Q453" s="51">
        <f t="shared" si="53"/>
        <v>0</v>
      </c>
      <c r="R453" s="51">
        <f t="shared" si="53"/>
        <v>0</v>
      </c>
      <c r="T453" s="40">
        <f t="shared" si="54"/>
        <v>101.38</v>
      </c>
      <c r="U453" s="40">
        <f t="shared" si="54"/>
        <v>212.14</v>
      </c>
      <c r="V453" s="40">
        <f t="shared" si="54"/>
        <v>348.38</v>
      </c>
      <c r="W453" s="40">
        <f t="shared" si="54"/>
        <v>1734.42812</v>
      </c>
      <c r="X453" s="40">
        <f t="shared" si="55"/>
        <v>1164.4143999999999</v>
      </c>
      <c r="Y453" s="40">
        <f t="shared" si="56"/>
        <v>-34095.984316658476</v>
      </c>
      <c r="Z453" s="40">
        <f>(AC453-J453*carot!$B$2-spettri!K453*carot!$C$2-spettri!L453*carot!$D$2)</f>
        <v>-28771.607844743725</v>
      </c>
      <c r="AA453" s="40">
        <f>spettri!H453*chl!$B$2+spettri!I453*chl!$C$2+spettri!J453*carot!$B$2+spettri!K453*carot!$C$2+spettri!L453*carot!$D$2+M453*carot!$E$2+N453*carot!$F$2+spettri!AE453*chl!$D$2</f>
        <v>40804.483719956792</v>
      </c>
      <c r="AB453" s="40">
        <v>0.16967269029999998</v>
      </c>
      <c r="AC453" s="88">
        <f>(G453-spettri!H453*chl!$B$2-spettri!I453*chl!$C$2-spettri!AE453*chl!$D$2)</f>
        <v>-26446.588325824745</v>
      </c>
      <c r="AE453" s="125">
        <v>2960.9204500000001</v>
      </c>
      <c r="AF453">
        <f t="shared" si="57"/>
        <v>0</v>
      </c>
    </row>
    <row r="454" spans="1:32" x14ac:dyDescent="0.25">
      <c r="A454">
        <v>1.1009687649E-2</v>
      </c>
      <c r="C454" s="85"/>
      <c r="D454" s="51">
        <v>395.20000000000999</v>
      </c>
      <c r="E454" s="85">
        <v>0.25425513655900001</v>
      </c>
      <c r="F454" s="40">
        <v>530.79999999998995</v>
      </c>
      <c r="G454" s="40">
        <v>11009.687649</v>
      </c>
      <c r="H454" s="86">
        <v>3593.5458114063499</v>
      </c>
      <c r="I454" s="87">
        <v>4378.5586300000004</v>
      </c>
      <c r="J454" s="26">
        <v>291.18</v>
      </c>
      <c r="K454" s="27">
        <v>607.47</v>
      </c>
      <c r="L454" s="28">
        <v>973.86</v>
      </c>
      <c r="M454" s="29">
        <v>3339.7085900000002</v>
      </c>
      <c r="N454" s="30">
        <v>1932.4220499999999</v>
      </c>
      <c r="O454" s="86">
        <f t="shared" si="53"/>
        <v>795.99999999997397</v>
      </c>
      <c r="P454" s="51">
        <f t="shared" si="53"/>
        <v>0</v>
      </c>
      <c r="Q454" s="51">
        <f t="shared" si="53"/>
        <v>0</v>
      </c>
      <c r="R454" s="51">
        <f t="shared" si="53"/>
        <v>0</v>
      </c>
      <c r="T454" s="40">
        <f t="shared" si="54"/>
        <v>92.120999999999995</v>
      </c>
      <c r="U454" s="40">
        <f t="shared" si="54"/>
        <v>214.62</v>
      </c>
      <c r="V454" s="40">
        <f t="shared" si="54"/>
        <v>325.49</v>
      </c>
      <c r="W454" s="40">
        <f t="shared" si="54"/>
        <v>1690.80296</v>
      </c>
      <c r="X454" s="40">
        <f t="shared" si="55"/>
        <v>1166.61823</v>
      </c>
      <c r="Y454" s="40">
        <f t="shared" si="56"/>
        <v>-34299.38415234891</v>
      </c>
      <c r="Z454" s="40">
        <f>(AC454-J454*carot!$B$2-spettri!K454*carot!$C$2-spettri!L454*carot!$D$2)</f>
        <v>-29336.533929998815</v>
      </c>
      <c r="AA454" s="40">
        <f>spettri!H454*chl!$B$2+spettri!I454*chl!$C$2+spettri!J454*carot!$B$2+spettri!K454*carot!$C$2+spettri!L454*carot!$D$2+M454*carot!$E$2+N454*carot!$F$2+spettri!AE454*chl!$D$2</f>
        <v>41109.301902402651</v>
      </c>
      <c r="AB454" s="40">
        <v>0.1698680706</v>
      </c>
      <c r="AC454" s="88">
        <f>(G454-spettri!H454*chl!$B$2-spettri!I454*chl!$C$2-spettri!AE454*chl!$D$2)</f>
        <v>-27022.118296966662</v>
      </c>
      <c r="AE454" s="125">
        <v>2982.23308</v>
      </c>
      <c r="AF454">
        <f t="shared" si="57"/>
        <v>0</v>
      </c>
    </row>
    <row r="455" spans="1:32" x14ac:dyDescent="0.25">
      <c r="A455">
        <v>1.0736768218999999E-2</v>
      </c>
      <c r="C455" s="85"/>
      <c r="D455" s="51">
        <v>395.30000000001002</v>
      </c>
      <c r="E455" s="85">
        <v>0.25453766258400001</v>
      </c>
      <c r="F455" s="40">
        <v>531.19999999999004</v>
      </c>
      <c r="G455" s="40">
        <v>10736.768219</v>
      </c>
      <c r="H455" s="86">
        <v>3542.6037364055801</v>
      </c>
      <c r="I455" s="87">
        <v>4436.45615</v>
      </c>
      <c r="J455" s="26">
        <v>262.70999999999998</v>
      </c>
      <c r="K455" s="27">
        <v>586.21</v>
      </c>
      <c r="L455" s="28">
        <v>931.81</v>
      </c>
      <c r="M455" s="29">
        <v>3214.6856899999998</v>
      </c>
      <c r="N455" s="30">
        <v>1924.99054</v>
      </c>
      <c r="O455" s="86">
        <f t="shared" si="53"/>
        <v>796.39999999997406</v>
      </c>
      <c r="P455" s="51">
        <f t="shared" si="53"/>
        <v>0</v>
      </c>
      <c r="Q455" s="51">
        <f t="shared" si="53"/>
        <v>0</v>
      </c>
      <c r="R455" s="51">
        <f t="shared" si="53"/>
        <v>0</v>
      </c>
      <c r="T455" s="40">
        <f t="shared" si="54"/>
        <v>102.41</v>
      </c>
      <c r="U455" s="40">
        <f t="shared" si="54"/>
        <v>195.51</v>
      </c>
      <c r="V455" s="40">
        <f t="shared" si="54"/>
        <v>311.48</v>
      </c>
      <c r="W455" s="40">
        <f t="shared" si="54"/>
        <v>1659.39393</v>
      </c>
      <c r="X455" s="40">
        <f t="shared" si="55"/>
        <v>1127.61564</v>
      </c>
      <c r="Y455" s="40">
        <f t="shared" si="56"/>
        <v>-33979.65625003977</v>
      </c>
      <c r="Z455" s="40">
        <f>(AC455-J455*carot!$B$2-spettri!K455*carot!$C$2-spettri!L455*carot!$D$2)</f>
        <v>-29856.224172125651</v>
      </c>
      <c r="AA455" s="40">
        <f>spettri!H455*chl!$B$2+spettri!I455*chl!$C$2+spettri!J455*carot!$B$2+spettri!K455*carot!$C$2+spettri!L455*carot!$D$2+M455*carot!$E$2+N455*carot!$F$2+spettri!AE455*chl!$D$2</f>
        <v>41327.506594943319</v>
      </c>
      <c r="AB455" s="40">
        <v>0.1700634509</v>
      </c>
      <c r="AC455" s="88">
        <f>(G455-spettri!H455*chl!$B$2-spettri!I455*chl!$C$2-spettri!AE455*chl!$D$2)</f>
        <v>-27657.035947820652</v>
      </c>
      <c r="AE455" s="125">
        <v>3004.88976</v>
      </c>
      <c r="AF455">
        <f t="shared" si="57"/>
        <v>0</v>
      </c>
    </row>
    <row r="456" spans="1:32" x14ac:dyDescent="0.25">
      <c r="A456">
        <v>1.0772988289E-2</v>
      </c>
      <c r="C456" s="85"/>
      <c r="D456" s="51">
        <v>395.40000000000998</v>
      </c>
      <c r="E456" s="85">
        <v>0.25482018860900002</v>
      </c>
      <c r="F456" s="40">
        <v>531.59999999999002</v>
      </c>
      <c r="G456" s="40">
        <v>10772.988289000001</v>
      </c>
      <c r="H456" s="86">
        <v>3478.7076713658898</v>
      </c>
      <c r="I456" s="87">
        <v>4491.64707</v>
      </c>
      <c r="J456" s="26">
        <v>245.8</v>
      </c>
      <c r="K456" s="27">
        <v>556.89</v>
      </c>
      <c r="L456" s="28">
        <v>894.72</v>
      </c>
      <c r="M456" s="29">
        <v>3132.9949700000002</v>
      </c>
      <c r="N456" s="30">
        <v>1866.81979</v>
      </c>
      <c r="O456" s="86">
        <f t="shared" si="53"/>
        <v>796.79999999997403</v>
      </c>
      <c r="P456" s="51">
        <f t="shared" si="53"/>
        <v>0</v>
      </c>
      <c r="Q456" s="51">
        <f t="shared" si="53"/>
        <v>0</v>
      </c>
      <c r="R456" s="51">
        <f t="shared" si="53"/>
        <v>0</v>
      </c>
      <c r="T456" s="40">
        <f t="shared" si="54"/>
        <v>92.04</v>
      </c>
      <c r="U456" s="40">
        <f t="shared" si="54"/>
        <v>183.55</v>
      </c>
      <c r="V456" s="40">
        <f t="shared" si="54"/>
        <v>288.69</v>
      </c>
      <c r="W456" s="40">
        <f t="shared" si="54"/>
        <v>1636.81486</v>
      </c>
      <c r="X456" s="40">
        <f t="shared" si="55"/>
        <v>1057.73386</v>
      </c>
      <c r="Y456" s="40">
        <f t="shared" si="56"/>
        <v>-34186.691815968908</v>
      </c>
      <c r="Z456" s="40">
        <f>(AC456-J456*carot!$B$2-spettri!K456*carot!$C$2-spettri!L456*carot!$D$2)</f>
        <v>-30073.663392486185</v>
      </c>
      <c r="AA456" s="40">
        <f>spettri!H456*chl!$B$2+spettri!I456*chl!$C$2+spettri!J456*carot!$B$2+spettri!K456*carot!$C$2+spettri!L456*carot!$D$2+M456*carot!$E$2+N456*carot!$F$2+spettri!AE456*chl!$D$2</f>
        <v>41562.50060976953</v>
      </c>
      <c r="AB456" s="40">
        <v>0.17028049749999999</v>
      </c>
      <c r="AC456" s="88">
        <f>(G456-spettri!H456*chl!$B$2-spettri!I456*chl!$C$2-spettri!AE456*chl!$D$2)</f>
        <v>-27968.336238253694</v>
      </c>
      <c r="AE456" s="125">
        <v>3026.7784099999999</v>
      </c>
      <c r="AF456">
        <f t="shared" si="57"/>
        <v>0</v>
      </c>
    </row>
    <row r="457" spans="1:32" x14ac:dyDescent="0.25">
      <c r="A457">
        <v>1.0694709689E-2</v>
      </c>
      <c r="C457" s="85"/>
      <c r="D457" s="51">
        <v>395.50000000001</v>
      </c>
      <c r="E457" s="85">
        <v>0.25510271463399997</v>
      </c>
      <c r="F457" s="40">
        <v>531.99999999999</v>
      </c>
      <c r="G457" s="40">
        <v>10694.709688999999</v>
      </c>
      <c r="H457" s="86">
        <v>3415.463029161248</v>
      </c>
      <c r="I457" s="87">
        <v>4546.8379999999997</v>
      </c>
      <c r="J457" s="26">
        <v>230.09</v>
      </c>
      <c r="K457" s="27">
        <v>539.6</v>
      </c>
      <c r="L457" s="28">
        <v>872.11</v>
      </c>
      <c r="M457" s="29">
        <v>3040.81187</v>
      </c>
      <c r="N457" s="30">
        <v>1808.3927900000001</v>
      </c>
      <c r="O457" s="86">
        <f t="shared" si="53"/>
        <v>797.19999999997401</v>
      </c>
      <c r="P457" s="51">
        <f t="shared" si="53"/>
        <v>0</v>
      </c>
      <c r="Q457" s="51">
        <f t="shared" si="53"/>
        <v>0</v>
      </c>
      <c r="R457" s="51">
        <f t="shared" si="53"/>
        <v>0</v>
      </c>
      <c r="T457" s="40">
        <f t="shared" si="54"/>
        <v>73.555999999999997</v>
      </c>
      <c r="U457" s="40">
        <f t="shared" si="54"/>
        <v>175.8</v>
      </c>
      <c r="V457" s="40">
        <f t="shared" si="54"/>
        <v>285.43</v>
      </c>
      <c r="W457" s="40">
        <f t="shared" si="54"/>
        <v>1569.3501900000001</v>
      </c>
      <c r="X457" s="40">
        <f t="shared" si="55"/>
        <v>1020.88384</v>
      </c>
      <c r="Y457" s="40">
        <f t="shared" si="56"/>
        <v>-34227.628690337544</v>
      </c>
      <c r="Z457" s="40">
        <f>(AC457-J457*carot!$B$2-spettri!K457*carot!$C$2-spettri!L457*carot!$D$2)</f>
        <v>-30419.295204751459</v>
      </c>
      <c r="AA457" s="40">
        <f>spettri!H457*chl!$B$2+spettri!I457*chl!$C$2+spettri!J457*carot!$B$2+spettri!K457*carot!$C$2+spettri!L457*carot!$D$2+M457*carot!$E$2+N457*carot!$F$2+spettri!AE457*chl!$D$2</f>
        <v>41808.791173044709</v>
      </c>
      <c r="AB457" s="40">
        <v>0.17049754410000001</v>
      </c>
      <c r="AC457" s="88">
        <f>(G457-spettri!H457*chl!$B$2-spettri!I457*chl!$C$2-spettri!AE457*chl!$D$2)</f>
        <v>-28376.398312037461</v>
      </c>
      <c r="AE457" s="125">
        <v>3046.55501</v>
      </c>
      <c r="AF457">
        <f t="shared" si="57"/>
        <v>0</v>
      </c>
    </row>
    <row r="458" spans="1:32" x14ac:dyDescent="0.25">
      <c r="A458">
        <v>1.0373937989E-2</v>
      </c>
      <c r="C458" s="85"/>
      <c r="D458" s="51">
        <v>395.60000000001003</v>
      </c>
      <c r="E458" s="85">
        <v>0.25538524065899998</v>
      </c>
      <c r="F458" s="40">
        <v>532.39999999998997</v>
      </c>
      <c r="G458" s="40">
        <v>10373.937989</v>
      </c>
      <c r="H458" s="86">
        <v>3369.0533636072214</v>
      </c>
      <c r="I458" s="87">
        <v>4602.3819599999997</v>
      </c>
      <c r="J458" s="26">
        <v>239.4</v>
      </c>
      <c r="K458" s="27">
        <v>520.62</v>
      </c>
      <c r="L458" s="28">
        <v>837.02</v>
      </c>
      <c r="M458" s="29">
        <v>2953.80683</v>
      </c>
      <c r="N458" s="30">
        <v>1765.85382</v>
      </c>
      <c r="O458" s="86">
        <f t="shared" si="53"/>
        <v>797.59999999997399</v>
      </c>
      <c r="P458" s="51">
        <f t="shared" si="53"/>
        <v>0</v>
      </c>
      <c r="Q458" s="51">
        <f t="shared" si="53"/>
        <v>0</v>
      </c>
      <c r="R458" s="51">
        <f t="shared" si="53"/>
        <v>0</v>
      </c>
      <c r="T458" s="40">
        <f t="shared" si="54"/>
        <v>67.177000000000007</v>
      </c>
      <c r="U458" s="40">
        <f t="shared" si="54"/>
        <v>162.44</v>
      </c>
      <c r="V458" s="40">
        <f t="shared" si="54"/>
        <v>258.83999999999997</v>
      </c>
      <c r="W458" s="40">
        <f t="shared" si="54"/>
        <v>1529.9901199999999</v>
      </c>
      <c r="X458" s="40">
        <f t="shared" si="55"/>
        <v>1044.5877800000001</v>
      </c>
      <c r="Y458" s="40">
        <f t="shared" si="56"/>
        <v>-34637.374766087145</v>
      </c>
      <c r="Z458" s="40">
        <f>(AC458-J458*carot!$B$2-spettri!K458*carot!$C$2-spettri!L458*carot!$D$2)</f>
        <v>-30972.825069174945</v>
      </c>
      <c r="AA458" s="40">
        <f>spettri!H458*chl!$B$2+spettri!I458*chl!$C$2+spettri!J458*carot!$B$2+spettri!K458*carot!$C$2+spettri!L458*carot!$D$2+M458*carot!$E$2+N458*carot!$F$2+spettri!AE458*chl!$D$2</f>
        <v>42021.669808380015</v>
      </c>
      <c r="AB458" s="40">
        <v>0.1707145907</v>
      </c>
      <c r="AC458" s="88">
        <f>(G458-spettri!H458*chl!$B$2-spettri!I458*chl!$C$2-spettri!AE458*chl!$D$2)</f>
        <v>-28994.138838830113</v>
      </c>
      <c r="AE458" s="125">
        <v>3062.2994699999999</v>
      </c>
      <c r="AF458">
        <f t="shared" si="57"/>
        <v>0</v>
      </c>
    </row>
    <row r="459" spans="1:32" x14ac:dyDescent="0.25">
      <c r="A459">
        <v>1.0189693509E-2</v>
      </c>
      <c r="C459" s="85"/>
      <c r="D459" s="51">
        <v>395.70000000000999</v>
      </c>
      <c r="E459" s="85">
        <v>0.25559257540899999</v>
      </c>
      <c r="F459" s="40">
        <v>532.79999999998995</v>
      </c>
      <c r="G459" s="40">
        <v>10189.693509000001</v>
      </c>
      <c r="H459" s="86">
        <v>3316.2676354257865</v>
      </c>
      <c r="I459" s="87">
        <v>4658.2789599999996</v>
      </c>
      <c r="J459" s="26">
        <v>197.87</v>
      </c>
      <c r="K459" s="27">
        <v>501.63</v>
      </c>
      <c r="L459" s="28">
        <v>814.14</v>
      </c>
      <c r="M459" s="29">
        <v>2859.5797600000001</v>
      </c>
      <c r="N459" s="30">
        <v>1691.79503</v>
      </c>
      <c r="O459" s="86">
        <f t="shared" si="53"/>
        <v>797.99999999997397</v>
      </c>
      <c r="P459" s="51">
        <f t="shared" si="53"/>
        <v>0</v>
      </c>
      <c r="Q459" s="51">
        <f t="shared" si="53"/>
        <v>0</v>
      </c>
      <c r="R459" s="51">
        <f t="shared" si="53"/>
        <v>0</v>
      </c>
      <c r="T459" s="40">
        <f t="shared" si="54"/>
        <v>91.986000000000004</v>
      </c>
      <c r="U459" s="40">
        <f t="shared" si="54"/>
        <v>152.12</v>
      </c>
      <c r="V459" s="40">
        <f t="shared" si="54"/>
        <v>242.11</v>
      </c>
      <c r="W459" s="40">
        <f t="shared" si="54"/>
        <v>1517.6786</v>
      </c>
      <c r="X459" s="40">
        <f t="shared" si="55"/>
        <v>1013.27295</v>
      </c>
      <c r="Y459" s="40">
        <f t="shared" si="56"/>
        <v>-34603.579813240161</v>
      </c>
      <c r="Z459" s="40">
        <f>(AC459-J459*carot!$B$2-spettri!K459*carot!$C$2-spettri!L459*carot!$D$2)</f>
        <v>-31333.250876076545</v>
      </c>
      <c r="AA459" s="40">
        <f>spettri!H459*chl!$B$2+spettri!I459*chl!$C$2+spettri!J459*carot!$B$2+spettri!K459*carot!$C$2+spettri!L459*carot!$D$2+M459*carot!$E$2+N459*carot!$F$2+spettri!AE459*chl!$D$2</f>
        <v>42176.321465518122</v>
      </c>
      <c r="AB459" s="40">
        <v>0.17093163729999999</v>
      </c>
      <c r="AC459" s="88">
        <f>(G459-spettri!H459*chl!$B$2-spettri!I459*chl!$C$2-spettri!AE459*chl!$D$2)</f>
        <v>-29442.537780231258</v>
      </c>
      <c r="AE459" s="125">
        <v>3074.0118200000002</v>
      </c>
      <c r="AF459">
        <f t="shared" si="57"/>
        <v>0</v>
      </c>
    </row>
    <row r="460" spans="1:32" x14ac:dyDescent="0.25">
      <c r="A460">
        <v>1.0314115408999999E-2</v>
      </c>
      <c r="C460" s="85"/>
      <c r="D460" s="51">
        <v>395.80000000001002</v>
      </c>
      <c r="E460" s="85">
        <v>0.25579991015899994</v>
      </c>
      <c r="F460" s="40">
        <v>533.19999999999004</v>
      </c>
      <c r="G460" s="40">
        <v>10314.115409</v>
      </c>
      <c r="H460" s="86">
        <v>3272.7123104516672</v>
      </c>
      <c r="I460" s="87">
        <v>4711.4693600000001</v>
      </c>
      <c r="J460" s="26">
        <v>220.8</v>
      </c>
      <c r="K460" s="27">
        <v>473.51</v>
      </c>
      <c r="L460" s="28">
        <v>781.31</v>
      </c>
      <c r="M460" s="29">
        <v>2761.94607</v>
      </c>
      <c r="N460" s="30">
        <v>1672.31936</v>
      </c>
      <c r="O460" s="86">
        <f t="shared" si="53"/>
        <v>798.39999999997406</v>
      </c>
      <c r="P460" s="51">
        <f t="shared" si="53"/>
        <v>0</v>
      </c>
      <c r="Q460" s="51">
        <f t="shared" si="53"/>
        <v>0</v>
      </c>
      <c r="R460" s="51">
        <f t="shared" si="53"/>
        <v>0</v>
      </c>
      <c r="T460" s="40">
        <f t="shared" si="54"/>
        <v>88.131</v>
      </c>
      <c r="U460" s="40">
        <f t="shared" si="54"/>
        <v>135.13</v>
      </c>
      <c r="V460" s="40">
        <f t="shared" si="54"/>
        <v>230.26</v>
      </c>
      <c r="W460" s="40">
        <f t="shared" si="54"/>
        <v>1501.42903</v>
      </c>
      <c r="X460" s="40">
        <f t="shared" si="55"/>
        <v>982.80377999999996</v>
      </c>
      <c r="Y460" s="40">
        <f t="shared" si="56"/>
        <v>-34706.301266132847</v>
      </c>
      <c r="Z460" s="40">
        <f>(AC460-J460*carot!$B$2-spettri!K460*carot!$C$2-spettri!L460*carot!$D$2)</f>
        <v>-31400.73769432968</v>
      </c>
      <c r="AA460" s="40">
        <f>spettri!H460*chl!$B$2+spettri!I460*chl!$C$2+spettri!J460*carot!$B$2+spettri!K460*carot!$C$2+spettri!L460*carot!$D$2+M460*carot!$E$2+N460*carot!$F$2+spettri!AE460*chl!$D$2</f>
        <v>42345.922145290475</v>
      </c>
      <c r="AB460" s="40">
        <v>0.17124804855</v>
      </c>
      <c r="AC460" s="88">
        <f>(G460-spettri!H460*chl!$B$2-spettri!I460*chl!$C$2-spettri!AE460*chl!$D$2)</f>
        <v>-29556.505367919563</v>
      </c>
      <c r="AE460" s="125">
        <v>3083.61211</v>
      </c>
      <c r="AF460">
        <f t="shared" si="57"/>
        <v>0</v>
      </c>
    </row>
    <row r="461" spans="1:32" x14ac:dyDescent="0.25">
      <c r="A461">
        <v>1.0221889328999999E-2</v>
      </c>
      <c r="C461" s="85"/>
      <c r="D461" s="51">
        <v>395.90000000000998</v>
      </c>
      <c r="E461" s="85">
        <v>0.25600724490899995</v>
      </c>
      <c r="F461" s="40">
        <v>533.59999999999002</v>
      </c>
      <c r="G461" s="40">
        <v>10221.889329</v>
      </c>
      <c r="H461" s="86">
        <v>3223.3566466199818</v>
      </c>
      <c r="I461" s="87">
        <v>4763.7183500000001</v>
      </c>
      <c r="J461" s="26">
        <v>209.54</v>
      </c>
      <c r="K461" s="27">
        <v>447.57</v>
      </c>
      <c r="L461" s="28">
        <v>745.23</v>
      </c>
      <c r="M461" s="29">
        <v>2699.2642799999999</v>
      </c>
      <c r="N461" s="30">
        <v>1632.59924</v>
      </c>
      <c r="O461" s="86">
        <f t="shared" si="53"/>
        <v>798.79999999997403</v>
      </c>
      <c r="P461" s="51">
        <f t="shared" si="53"/>
        <v>0</v>
      </c>
      <c r="Q461" s="51">
        <f t="shared" si="53"/>
        <v>0</v>
      </c>
      <c r="R461" s="51">
        <f t="shared" si="53"/>
        <v>0</v>
      </c>
      <c r="T461" s="40">
        <f t="shared" si="54"/>
        <v>84.793000000000006</v>
      </c>
      <c r="U461" s="40">
        <f t="shared" si="54"/>
        <v>127.64</v>
      </c>
      <c r="V461" s="40">
        <f t="shared" si="54"/>
        <v>220.76</v>
      </c>
      <c r="W461" s="40">
        <f t="shared" si="54"/>
        <v>1427.83925</v>
      </c>
      <c r="X461" s="40">
        <f t="shared" si="55"/>
        <v>1000.6394</v>
      </c>
      <c r="Y461" s="40">
        <f t="shared" si="56"/>
        <v>-34697.423401293971</v>
      </c>
      <c r="Z461" s="40">
        <f>(AC461-J461*carot!$B$2-spettri!K461*carot!$C$2-spettri!L461*carot!$D$2)</f>
        <v>-31643.921705262917</v>
      </c>
      <c r="AA461" s="40">
        <f>spettri!H461*chl!$B$2+spettri!I461*chl!$C$2+spettri!J461*carot!$B$2+spettri!K461*carot!$C$2+spettri!L461*carot!$D$2+M461*carot!$E$2+N461*carot!$F$2+spettri!AE461*chl!$D$2</f>
        <v>42482.558095938388</v>
      </c>
      <c r="AB461" s="40">
        <v>0.17156445980000001</v>
      </c>
      <c r="AC461" s="88">
        <f>(G461-spettri!H461*chl!$B$2-spettri!I461*chl!$C$2-spettri!AE461*chl!$D$2)</f>
        <v>-29885.941053505689</v>
      </c>
      <c r="AE461" s="125">
        <v>3093.4043999999999</v>
      </c>
      <c r="AF461">
        <f t="shared" si="57"/>
        <v>0</v>
      </c>
    </row>
    <row r="462" spans="1:32" x14ac:dyDescent="0.25">
      <c r="A462">
        <v>9.931679899E-3</v>
      </c>
      <c r="C462" s="85"/>
      <c r="D462" s="51">
        <v>396.00000000001103</v>
      </c>
      <c r="E462" s="85">
        <v>0.25621457965899996</v>
      </c>
      <c r="F462" s="40">
        <v>533.99999999999</v>
      </c>
      <c r="G462" s="40">
        <v>9931.6798990000007</v>
      </c>
      <c r="H462" s="86">
        <v>3179.6772022434675</v>
      </c>
      <c r="I462" s="87">
        <v>4817.7324900000003</v>
      </c>
      <c r="J462" s="26">
        <v>193.85</v>
      </c>
      <c r="K462" s="27">
        <v>448.76</v>
      </c>
      <c r="L462" s="28">
        <v>719.99</v>
      </c>
      <c r="M462" s="29">
        <v>2608.03503</v>
      </c>
      <c r="N462" s="30">
        <v>1594.41668</v>
      </c>
      <c r="O462" s="86">
        <f t="shared" si="53"/>
        <v>799.19999999997401</v>
      </c>
      <c r="P462" s="51">
        <f t="shared" si="53"/>
        <v>0</v>
      </c>
      <c r="Q462" s="51">
        <f t="shared" si="53"/>
        <v>0</v>
      </c>
      <c r="R462" s="51">
        <f t="shared" si="53"/>
        <v>0</v>
      </c>
      <c r="T462" s="40">
        <f t="shared" si="54"/>
        <v>56.972000000000001</v>
      </c>
      <c r="U462" s="40">
        <f t="shared" si="54"/>
        <v>121.95</v>
      </c>
      <c r="V462" s="40">
        <f t="shared" si="54"/>
        <v>196.8</v>
      </c>
      <c r="W462" s="40">
        <f t="shared" si="54"/>
        <v>1393.3506400000001</v>
      </c>
      <c r="X462" s="40">
        <f t="shared" si="55"/>
        <v>991.64471000000003</v>
      </c>
      <c r="Y462" s="40">
        <f t="shared" si="56"/>
        <v>-34889.069507732595</v>
      </c>
      <c r="Z462" s="40">
        <f>(AC462-J462*carot!$B$2-spettri!K462*carot!$C$2-spettri!L462*carot!$D$2)</f>
        <v>-32120.253660923812</v>
      </c>
      <c r="AA462" s="40">
        <f>spettri!H462*chl!$B$2+spettri!I462*chl!$C$2+spettri!J462*carot!$B$2+spettri!K462*carot!$C$2+spettri!L462*carot!$D$2+M462*carot!$E$2+N462*carot!$F$2+spettri!AE462*chl!$D$2</f>
        <v>42647.835915027477</v>
      </c>
      <c r="AB462" s="40">
        <v>0.17188087104999999</v>
      </c>
      <c r="AC462" s="88">
        <f>(G462-spettri!H462*chl!$B$2-spettri!I462*chl!$C$2-spettri!AE462*chl!$D$2)</f>
        <v>-30429.882850276721</v>
      </c>
      <c r="AE462" s="125">
        <v>3104.5407300000002</v>
      </c>
      <c r="AF462">
        <f t="shared" si="57"/>
        <v>0</v>
      </c>
    </row>
    <row r="463" spans="1:32" x14ac:dyDescent="0.25">
      <c r="A463">
        <v>9.9405060489999985E-3</v>
      </c>
      <c r="C463" s="85"/>
      <c r="D463" s="51">
        <v>396.10000000001003</v>
      </c>
      <c r="E463" s="85">
        <v>0.25633223923399995</v>
      </c>
      <c r="F463" s="40">
        <v>534.39999999998997</v>
      </c>
      <c r="G463" s="40">
        <v>9940.5060489999978</v>
      </c>
      <c r="H463" s="86">
        <v>3129.7242640623681</v>
      </c>
      <c r="I463" s="87">
        <v>4870.5698499999999</v>
      </c>
      <c r="J463" s="26">
        <v>205.06</v>
      </c>
      <c r="K463" s="27">
        <v>440.32</v>
      </c>
      <c r="L463" s="28">
        <v>691.51</v>
      </c>
      <c r="M463" s="29">
        <v>2541.2653100000002</v>
      </c>
      <c r="N463" s="30">
        <v>1556.2341200000001</v>
      </c>
      <c r="O463" s="86">
        <f t="shared" si="53"/>
        <v>799.59999999997399</v>
      </c>
      <c r="P463" s="51">
        <f t="shared" si="53"/>
        <v>0</v>
      </c>
      <c r="Q463" s="51">
        <f t="shared" si="53"/>
        <v>0</v>
      </c>
      <c r="R463" s="51">
        <f t="shared" si="53"/>
        <v>0</v>
      </c>
      <c r="T463" s="40">
        <f t="shared" si="54"/>
        <v>27.684999999999999</v>
      </c>
      <c r="U463" s="40">
        <f t="shared" si="54"/>
        <v>108.99</v>
      </c>
      <c r="V463" s="40">
        <f t="shared" si="54"/>
        <v>185.13</v>
      </c>
      <c r="W463" s="40">
        <f t="shared" si="54"/>
        <v>1388.77215</v>
      </c>
      <c r="X463" s="40">
        <f t="shared" si="55"/>
        <v>982.82941000000005</v>
      </c>
      <c r="Y463" s="40">
        <f t="shared" si="56"/>
        <v>-34801.52328259802</v>
      </c>
      <c r="Z463" s="40">
        <f>(AC463-J463*carot!$B$2-spettri!K463*carot!$C$2-spettri!L463*carot!$D$2)</f>
        <v>-32326.086502198297</v>
      </c>
      <c r="AA463" s="40">
        <f>spettri!H463*chl!$B$2+spettri!I463*chl!$C$2+spettri!J463*carot!$B$2+spettri!K463*carot!$C$2+spettri!L463*carot!$D$2+M463*carot!$E$2+N463*carot!$F$2+spettri!AE463*chl!$D$2</f>
        <v>42847.238886754698</v>
      </c>
      <c r="AB463" s="40">
        <v>0.1721972823</v>
      </c>
      <c r="AC463" s="88">
        <f>(G463-spettri!H463*chl!$B$2-spettri!I463*chl!$C$2-spettri!AE463*chl!$D$2)</f>
        <v>-30684.198341573705</v>
      </c>
      <c r="AE463" s="125">
        <v>3117.2131100000001</v>
      </c>
      <c r="AF463">
        <f t="shared" si="57"/>
        <v>0</v>
      </c>
    </row>
    <row r="464" spans="1:32" x14ac:dyDescent="0.25">
      <c r="A464">
        <v>9.7373175389999997E-3</v>
      </c>
      <c r="C464" s="85"/>
      <c r="D464" s="51">
        <v>396.20000000001102</v>
      </c>
      <c r="E464" s="85">
        <v>0.25644989880899993</v>
      </c>
      <c r="F464" s="40">
        <v>534.79999999998904</v>
      </c>
      <c r="G464" s="40">
        <v>9737.3175389999997</v>
      </c>
      <c r="H464" s="86">
        <v>3100.8149103100532</v>
      </c>
      <c r="I464" s="87">
        <v>4922.4657999999999</v>
      </c>
      <c r="J464" s="26">
        <v>238.28</v>
      </c>
      <c r="K464" s="27">
        <v>426.1</v>
      </c>
      <c r="L464" s="28">
        <v>671.79</v>
      </c>
      <c r="M464" s="29">
        <v>2474.1549199999999</v>
      </c>
      <c r="N464" s="30">
        <v>1544.9587300000001</v>
      </c>
      <c r="O464" s="86">
        <f t="shared" si="53"/>
        <v>799.99999999997397</v>
      </c>
      <c r="P464" s="51">
        <f t="shared" si="53"/>
        <v>0</v>
      </c>
      <c r="Q464" s="51">
        <f t="shared" si="53"/>
        <v>0</v>
      </c>
      <c r="R464" s="51">
        <f t="shared" si="53"/>
        <v>0</v>
      </c>
      <c r="T464" s="40">
        <f t="shared" si="54"/>
        <v>57.677999999999997</v>
      </c>
      <c r="U464" s="40">
        <f t="shared" si="54"/>
        <v>106.7</v>
      </c>
      <c r="V464" s="40">
        <f t="shared" si="54"/>
        <v>177.26</v>
      </c>
      <c r="W464" s="40">
        <f t="shared" si="54"/>
        <v>1369.1772800000001</v>
      </c>
      <c r="X464" s="40">
        <f t="shared" si="55"/>
        <v>980.01056000000005</v>
      </c>
      <c r="Y464" s="40">
        <f t="shared" si="56"/>
        <v>-35072.4708132671</v>
      </c>
      <c r="Z464" s="40">
        <f>(AC464-J464*carot!$B$2-spettri!K464*carot!$C$2-spettri!L464*carot!$D$2)</f>
        <v>-32774.090238963741</v>
      </c>
      <c r="AA464" s="40">
        <f>spettri!H464*chl!$B$2+spettri!I464*chl!$C$2+spettri!J464*carot!$B$2+spettri!K464*carot!$C$2+spettri!L464*carot!$D$2+M464*carot!$E$2+N464*carot!$F$2+spettri!AE464*chl!$D$2</f>
        <v>43076.720255273263</v>
      </c>
      <c r="AB464" s="40">
        <v>0.172468718125</v>
      </c>
      <c r="AC464" s="88">
        <f>(G464-spettri!H464*chl!$B$2-spettri!I464*chl!$C$2-spettri!AE464*chl!$D$2)</f>
        <v>-31141.286315006051</v>
      </c>
      <c r="AE464" s="125">
        <v>3129.1174599999999</v>
      </c>
      <c r="AF464">
        <f t="shared" si="57"/>
        <v>0</v>
      </c>
    </row>
    <row r="465" spans="1:32" x14ac:dyDescent="0.25">
      <c r="A465">
        <v>9.5594060549999988E-3</v>
      </c>
      <c r="C465" s="85"/>
      <c r="D465" s="51">
        <v>396.30000000001098</v>
      </c>
      <c r="E465" s="85">
        <v>0.25656755838399997</v>
      </c>
      <c r="F465" s="40">
        <v>535.19999999998902</v>
      </c>
      <c r="G465" s="40">
        <v>9559.4060549999995</v>
      </c>
      <c r="H465" s="86">
        <v>3041.522180508342</v>
      </c>
      <c r="I465" s="87">
        <v>4976.7153099999996</v>
      </c>
      <c r="J465" s="26">
        <v>209.46</v>
      </c>
      <c r="K465" s="27">
        <v>400.96</v>
      </c>
      <c r="L465" s="28">
        <v>631.27</v>
      </c>
      <c r="M465" s="29">
        <v>2418.2182400000002</v>
      </c>
      <c r="N465" s="30">
        <v>1521.1266599999999</v>
      </c>
      <c r="O465" s="86">
        <f t="shared" si="53"/>
        <v>800.39999999997406</v>
      </c>
      <c r="P465" s="51">
        <f t="shared" si="53"/>
        <v>0</v>
      </c>
      <c r="Q465" s="51">
        <f t="shared" si="53"/>
        <v>0</v>
      </c>
      <c r="R465" s="51">
        <f t="shared" ref="R465:R528" si="58">I1128</f>
        <v>0</v>
      </c>
      <c r="T465" s="40">
        <f t="shared" si="54"/>
        <v>35.284999999999997</v>
      </c>
      <c r="U465" s="40">
        <f t="shared" si="54"/>
        <v>99.44</v>
      </c>
      <c r="V465" s="40">
        <f t="shared" si="54"/>
        <v>165.96</v>
      </c>
      <c r="W465" s="40">
        <f t="shared" si="54"/>
        <v>1337.741</v>
      </c>
      <c r="X465" s="40">
        <f t="shared" si="55"/>
        <v>959.15108999999995</v>
      </c>
      <c r="Y465" s="40">
        <f t="shared" si="56"/>
        <v>-35000.540249339603</v>
      </c>
      <c r="Z465" s="40">
        <f>(AC465-J465*carot!$B$2-spettri!K465*carot!$C$2-spettri!L465*carot!$D$2)</f>
        <v>-33092.378114873456</v>
      </c>
      <c r="AA465" s="40">
        <f>spettri!H465*chl!$B$2+spettri!I465*chl!$C$2+spettri!J465*carot!$B$2+spettri!K465*carot!$C$2+spettri!L465*carot!$D$2+M465*carot!$E$2+N465*carot!$F$2+spettri!AE465*chl!$D$2</f>
        <v>43204.315837506248</v>
      </c>
      <c r="AB465" s="40">
        <v>0.17274015395</v>
      </c>
      <c r="AC465" s="88">
        <f>(G465-spettri!H465*chl!$B$2-spettri!I465*chl!$C$2-spettri!AE465*chl!$D$2)</f>
        <v>-31572.015965614984</v>
      </c>
      <c r="AE465" s="125">
        <v>3140.0617999999999</v>
      </c>
      <c r="AF465">
        <f t="shared" si="57"/>
        <v>0</v>
      </c>
    </row>
    <row r="466" spans="1:32" x14ac:dyDescent="0.25">
      <c r="A466">
        <v>9.5052021499999993E-3</v>
      </c>
      <c r="C466" s="85"/>
      <c r="D466" s="51">
        <v>396.400000000011</v>
      </c>
      <c r="E466" s="85">
        <v>0.25668521795899996</v>
      </c>
      <c r="F466" s="40">
        <v>535.599999999989</v>
      </c>
      <c r="G466" s="40">
        <v>9505.2021499999992</v>
      </c>
      <c r="H466" s="86">
        <v>3007.4314490288639</v>
      </c>
      <c r="I466" s="87">
        <v>5032.1415900000002</v>
      </c>
      <c r="J466" s="26">
        <v>178.38</v>
      </c>
      <c r="K466" s="27">
        <v>380.99</v>
      </c>
      <c r="L466" s="28">
        <v>615.08000000000004</v>
      </c>
      <c r="M466" s="29">
        <v>2361.6002400000002</v>
      </c>
      <c r="N466" s="30">
        <v>1463.5709300000001</v>
      </c>
      <c r="O466" s="86">
        <f t="shared" ref="O466:R529" si="59">F1129</f>
        <v>800.79999999997403</v>
      </c>
      <c r="P466" s="51">
        <f t="shared" si="59"/>
        <v>0</v>
      </c>
      <c r="Q466" s="51">
        <f t="shared" si="59"/>
        <v>0</v>
      </c>
      <c r="R466" s="51">
        <f t="shared" si="58"/>
        <v>0</v>
      </c>
      <c r="T466" s="40">
        <f t="shared" si="54"/>
        <v>11.481</v>
      </c>
      <c r="U466" s="40">
        <f t="shared" si="54"/>
        <v>75.588999999999999</v>
      </c>
      <c r="V466" s="40">
        <f t="shared" si="54"/>
        <v>138.74</v>
      </c>
      <c r="W466" s="40">
        <f t="shared" si="54"/>
        <v>1302.76865</v>
      </c>
      <c r="X466" s="40">
        <f t="shared" si="55"/>
        <v>895.06077000000005</v>
      </c>
      <c r="Y466" s="40">
        <f t="shared" si="56"/>
        <v>-34764.898809502207</v>
      </c>
      <c r="Z466" s="40">
        <f>(AC466-J466*carot!$B$2-spettri!K466*carot!$C$2-spettri!L466*carot!$D$2)</f>
        <v>-33303.434938887818</v>
      </c>
      <c r="AA466" s="40">
        <f>spettri!H466*chl!$B$2+spettri!I466*chl!$C$2+spettri!J466*carot!$B$2+spettri!K466*carot!$C$2+spettri!L466*carot!$D$2+M466*carot!$E$2+N466*carot!$F$2+spettri!AE466*chl!$D$2</f>
        <v>43348.232274014365</v>
      </c>
      <c r="AB466" s="40">
        <v>0.173011589775</v>
      </c>
      <c r="AC466" s="88">
        <f>(G466-spettri!H466*chl!$B$2-spettri!I466*chl!$C$2-spettri!AE466*chl!$D$2)</f>
        <v>-31847.054170534968</v>
      </c>
      <c r="AE466" s="125">
        <v>3146.78199</v>
      </c>
      <c r="AF466">
        <f t="shared" si="57"/>
        <v>0</v>
      </c>
    </row>
    <row r="467" spans="1:32" x14ac:dyDescent="0.25">
      <c r="A467">
        <v>9.530595591E-3</v>
      </c>
      <c r="C467" s="85"/>
      <c r="D467" s="51">
        <v>396.50000000001103</v>
      </c>
      <c r="E467" s="85">
        <v>0.25682596685899994</v>
      </c>
      <c r="F467" s="40">
        <v>535.99999999998897</v>
      </c>
      <c r="G467" s="40">
        <v>9530.5955909999993</v>
      </c>
      <c r="H467" s="86">
        <v>2966.5947512694179</v>
      </c>
      <c r="I467" s="87">
        <v>5086.2734099999998</v>
      </c>
      <c r="J467" s="26">
        <v>145.94</v>
      </c>
      <c r="K467" s="27">
        <v>352.36</v>
      </c>
      <c r="L467" s="28">
        <v>582.53</v>
      </c>
      <c r="M467" s="29">
        <v>2282.36229</v>
      </c>
      <c r="N467" s="30">
        <v>1432.64049</v>
      </c>
      <c r="O467" s="86">
        <f t="shared" si="59"/>
        <v>801.19999999997401</v>
      </c>
      <c r="P467" s="51">
        <f t="shared" si="59"/>
        <v>0</v>
      </c>
      <c r="Q467" s="51">
        <f t="shared" si="59"/>
        <v>0</v>
      </c>
      <c r="R467" s="51">
        <f t="shared" si="58"/>
        <v>0</v>
      </c>
      <c r="T467" s="40">
        <f t="shared" si="54"/>
        <v>-11.4</v>
      </c>
      <c r="U467" s="40">
        <f t="shared" si="54"/>
        <v>60.482999999999997</v>
      </c>
      <c r="V467" s="40">
        <f t="shared" si="54"/>
        <v>125.62</v>
      </c>
      <c r="W467" s="40">
        <f t="shared" si="54"/>
        <v>1249.92518</v>
      </c>
      <c r="X467" s="40">
        <f t="shared" si="55"/>
        <v>840.19575999999995</v>
      </c>
      <c r="Y467" s="40">
        <f t="shared" si="56"/>
        <v>-34623.317409694508</v>
      </c>
      <c r="Z467" s="40">
        <f>(AC467-J467*carot!$B$2-spettri!K467*carot!$C$2-spettri!L467*carot!$D$2)</f>
        <v>-33360.136779232642</v>
      </c>
      <c r="AA467" s="40">
        <f>spettri!H467*chl!$B$2+spettri!I467*chl!$C$2+spettri!J467*carot!$B$2+spettri!K467*carot!$C$2+spettri!L467*carot!$D$2+M467*carot!$E$2+N467*carot!$F$2+spettri!AE467*chl!$D$2</f>
        <v>43412.222706123866</v>
      </c>
      <c r="AB467" s="40">
        <v>0.1732830256</v>
      </c>
      <c r="AC467" s="88">
        <f>(G467-spettri!H467*chl!$B$2-spettri!I467*chl!$C$2-spettri!AE467*chl!$D$2)</f>
        <v>-32003.181649884267</v>
      </c>
      <c r="AE467" s="125">
        <v>3149.2780699999998</v>
      </c>
      <c r="AF467">
        <f t="shared" si="57"/>
        <v>0</v>
      </c>
    </row>
    <row r="468" spans="1:32" x14ac:dyDescent="0.25">
      <c r="A468">
        <v>9.5154764999999999E-3</v>
      </c>
      <c r="C468" s="85"/>
      <c r="D468" s="51">
        <v>396.60000000001099</v>
      </c>
      <c r="E468" s="85">
        <v>0.25696671575899999</v>
      </c>
      <c r="F468" s="40">
        <v>536.39999999998895</v>
      </c>
      <c r="G468" s="40">
        <v>9515.4765000000007</v>
      </c>
      <c r="H468" s="86">
        <v>2932.9138868431123</v>
      </c>
      <c r="I468" s="87">
        <v>5135.3450899999998</v>
      </c>
      <c r="J468" s="26">
        <v>181.99</v>
      </c>
      <c r="K468" s="27">
        <v>341.43</v>
      </c>
      <c r="L468" s="28">
        <v>569.41</v>
      </c>
      <c r="M468" s="29">
        <v>2244.14003</v>
      </c>
      <c r="N468" s="30">
        <v>1420.4938299999999</v>
      </c>
      <c r="O468" s="86">
        <f t="shared" si="59"/>
        <v>801.59999999997399</v>
      </c>
      <c r="P468" s="51">
        <f t="shared" si="59"/>
        <v>0</v>
      </c>
      <c r="Q468" s="51">
        <f t="shared" si="59"/>
        <v>0</v>
      </c>
      <c r="R468" s="51">
        <f t="shared" si="58"/>
        <v>0</v>
      </c>
      <c r="T468" s="40">
        <f t="shared" si="54"/>
        <v>13.327</v>
      </c>
      <c r="U468" s="40">
        <f t="shared" si="54"/>
        <v>47.991</v>
      </c>
      <c r="V468" s="40">
        <f t="shared" si="54"/>
        <v>108.8</v>
      </c>
      <c r="W468" s="40">
        <f t="shared" si="54"/>
        <v>1246.9818600000001</v>
      </c>
      <c r="X468" s="40">
        <f t="shared" si="55"/>
        <v>873.81691000000001</v>
      </c>
      <c r="Y468" s="40">
        <f t="shared" si="56"/>
        <v>-34886.787378376241</v>
      </c>
      <c r="Z468" s="40">
        <f>(AC468-J468*carot!$B$2-spettri!K468*carot!$C$2-spettri!L468*carot!$D$2)</f>
        <v>-33526.610593670397</v>
      </c>
      <c r="AA468" s="40">
        <f>spettri!H468*chl!$B$2+spettri!I468*chl!$C$2+spettri!J468*carot!$B$2+spettri!K468*carot!$C$2+spettri!L468*carot!$D$2+M468*carot!$E$2+N468*carot!$F$2+spettri!AE468*chl!$D$2</f>
        <v>43554.844136300839</v>
      </c>
      <c r="AB468" s="40">
        <v>0.17357820642499999</v>
      </c>
      <c r="AC468" s="88">
        <f>(G468-spettri!H468*chl!$B$2-spettri!I468*chl!$C$2-spettri!AE468*chl!$D$2)</f>
        <v>-32162.23852160899</v>
      </c>
      <c r="AE468" s="125">
        <v>3149.0860699999998</v>
      </c>
      <c r="AF468">
        <f t="shared" si="57"/>
        <v>0</v>
      </c>
    </row>
    <row r="469" spans="1:32" x14ac:dyDescent="0.25">
      <c r="A469">
        <v>9.3384767819999995E-3</v>
      </c>
      <c r="C469" s="85"/>
      <c r="D469" s="51">
        <v>396.70000000001102</v>
      </c>
      <c r="E469" s="85">
        <v>0.25710746465899997</v>
      </c>
      <c r="F469" s="40">
        <v>536.79999999998904</v>
      </c>
      <c r="G469" s="40">
        <v>9338.4767819999997</v>
      </c>
      <c r="H469" s="86">
        <v>2898.5365894059369</v>
      </c>
      <c r="I469" s="87">
        <v>5180.0626899999997</v>
      </c>
      <c r="J469" s="26">
        <v>136.04</v>
      </c>
      <c r="K469" s="27">
        <v>326.33</v>
      </c>
      <c r="L469" s="28">
        <v>540.02</v>
      </c>
      <c r="M469" s="29">
        <v>2171.23839</v>
      </c>
      <c r="N469" s="30">
        <v>1368.7039199999999</v>
      </c>
      <c r="O469" s="86">
        <f t="shared" si="59"/>
        <v>801.99999999997397</v>
      </c>
      <c r="P469" s="51">
        <f t="shared" si="59"/>
        <v>0</v>
      </c>
      <c r="Q469" s="51">
        <f t="shared" si="59"/>
        <v>0</v>
      </c>
      <c r="R469" s="51">
        <f t="shared" si="58"/>
        <v>0</v>
      </c>
      <c r="T469" s="40">
        <f t="shared" si="54"/>
        <v>8.8483999999999998</v>
      </c>
      <c r="U469" s="40">
        <f t="shared" si="54"/>
        <v>48.835999999999999</v>
      </c>
      <c r="V469" s="40">
        <f t="shared" si="54"/>
        <v>94.239000000000004</v>
      </c>
      <c r="W469" s="40">
        <f t="shared" si="54"/>
        <v>1222.7539899999999</v>
      </c>
      <c r="X469" s="40">
        <f t="shared" si="55"/>
        <v>895.70141000000001</v>
      </c>
      <c r="Y469" s="40">
        <f t="shared" si="56"/>
        <v>-34786.999335179295</v>
      </c>
      <c r="Z469" s="40">
        <f>(AC469-J469*carot!$B$2-spettri!K469*carot!$C$2-spettri!L469*carot!$D$2)</f>
        <v>-33728.913332871816</v>
      </c>
      <c r="AA469" s="40">
        <f>spettri!H469*chl!$B$2+spettri!I469*chl!$C$2+spettri!J469*carot!$B$2+spettri!K469*carot!$C$2+spettri!L469*carot!$D$2+M469*carot!$E$2+N469*carot!$F$2+spettri!AE469*chl!$D$2</f>
        <v>43563.490073349938</v>
      </c>
      <c r="AB469" s="40">
        <v>0.17387338725000001</v>
      </c>
      <c r="AC469" s="88">
        <f>(G469-spettri!H469*chl!$B$2-spettri!I469*chl!$C$2-spettri!AE469*chl!$D$2)</f>
        <v>-32470.261416837911</v>
      </c>
      <c r="AE469" s="125">
        <v>3148.8940600000001</v>
      </c>
      <c r="AF469">
        <f t="shared" si="57"/>
        <v>0</v>
      </c>
    </row>
    <row r="470" spans="1:32" x14ac:dyDescent="0.25">
      <c r="A470">
        <v>9.4134128589999991E-3</v>
      </c>
      <c r="C470" s="85"/>
      <c r="D470" s="51">
        <v>396.80000000001098</v>
      </c>
      <c r="E470" s="85">
        <v>0.25724821355899996</v>
      </c>
      <c r="F470" s="40">
        <v>537.19999999998902</v>
      </c>
      <c r="G470" s="40">
        <v>9413.4128589999982</v>
      </c>
      <c r="H470" s="86">
        <v>2861.5426876728343</v>
      </c>
      <c r="I470" s="87">
        <v>5222.0736900000002</v>
      </c>
      <c r="J470" s="26">
        <v>121</v>
      </c>
      <c r="K470" s="27">
        <v>310.82</v>
      </c>
      <c r="L470" s="28">
        <v>516.04999999999995</v>
      </c>
      <c r="M470" s="29">
        <v>2081.8487100000002</v>
      </c>
      <c r="N470" s="30">
        <v>1374.70038</v>
      </c>
      <c r="O470" s="86">
        <f t="shared" si="59"/>
        <v>802.39999999997406</v>
      </c>
      <c r="P470" s="51">
        <f t="shared" si="59"/>
        <v>0</v>
      </c>
      <c r="Q470" s="51">
        <f t="shared" si="59"/>
        <v>0</v>
      </c>
      <c r="R470" s="51">
        <f t="shared" si="58"/>
        <v>0</v>
      </c>
      <c r="T470" s="40">
        <f t="shared" si="54"/>
        <v>-2.5242</v>
      </c>
      <c r="U470" s="40">
        <f t="shared" si="54"/>
        <v>45.904000000000003</v>
      </c>
      <c r="V470" s="40">
        <f t="shared" si="54"/>
        <v>72.352000000000004</v>
      </c>
      <c r="W470" s="40">
        <f t="shared" si="54"/>
        <v>1219.2042899999999</v>
      </c>
      <c r="X470" s="40">
        <f t="shared" si="55"/>
        <v>879.19835</v>
      </c>
      <c r="Y470" s="40">
        <f t="shared" si="56"/>
        <v>-35014.775020678084</v>
      </c>
      <c r="Z470" s="40">
        <f>(AC470-J470*carot!$B$2-spettri!K470*carot!$C$2-spettri!L470*carot!$D$2)</f>
        <v>-33723.676008346796</v>
      </c>
      <c r="AA470" s="40">
        <f>spettri!H470*chl!$B$2+spettri!I470*chl!$C$2+spettri!J470*carot!$B$2+spettri!K470*carot!$C$2+spettri!L470*carot!$D$2+M470*carot!$E$2+N470*carot!$F$2+spettri!AE470*chl!$D$2</f>
        <v>43612.764437263708</v>
      </c>
      <c r="AB470" s="40">
        <v>0.174168568075</v>
      </c>
      <c r="AC470" s="88">
        <f>(G470-spettri!H470*chl!$B$2-spettri!I470*chl!$C$2-spettri!AE470*chl!$D$2)</f>
        <v>-32529.607740915133</v>
      </c>
      <c r="AE470" s="125">
        <v>3150.0460899999998</v>
      </c>
      <c r="AF470">
        <f t="shared" si="57"/>
        <v>0</v>
      </c>
    </row>
    <row r="471" spans="1:32" x14ac:dyDescent="0.25">
      <c r="A471">
        <v>9.3445108209999992E-3</v>
      </c>
      <c r="C471" s="85"/>
      <c r="D471" s="51">
        <v>396.900000000011</v>
      </c>
      <c r="E471" s="85">
        <v>0.25742697535899994</v>
      </c>
      <c r="F471" s="40">
        <v>537.599999999989</v>
      </c>
      <c r="G471" s="40">
        <v>9344.5108209999999</v>
      </c>
      <c r="H471" s="86">
        <v>2831.6752945944909</v>
      </c>
      <c r="I471" s="87">
        <v>5264.20237</v>
      </c>
      <c r="J471" s="26">
        <v>131.04</v>
      </c>
      <c r="K471" s="27">
        <v>293.13</v>
      </c>
      <c r="L471" s="28">
        <v>502.94</v>
      </c>
      <c r="M471" s="29">
        <v>2051.39354</v>
      </c>
      <c r="N471" s="30">
        <v>1346.97318</v>
      </c>
      <c r="O471" s="86">
        <f t="shared" si="59"/>
        <v>802.79999999997403</v>
      </c>
      <c r="P471" s="51">
        <f t="shared" si="59"/>
        <v>0</v>
      </c>
      <c r="Q471" s="51">
        <f t="shared" si="59"/>
        <v>0</v>
      </c>
      <c r="R471" s="51">
        <f t="shared" si="58"/>
        <v>0</v>
      </c>
      <c r="T471" s="40">
        <f t="shared" si="54"/>
        <v>-8.6311999999999998</v>
      </c>
      <c r="U471" s="40">
        <f t="shared" si="54"/>
        <v>46.281999999999996</v>
      </c>
      <c r="V471" s="40">
        <f t="shared" si="54"/>
        <v>62.945999999999998</v>
      </c>
      <c r="W471" s="40">
        <f t="shared" si="54"/>
        <v>1196.91138</v>
      </c>
      <c r="X471" s="40">
        <f t="shared" si="55"/>
        <v>857.87761</v>
      </c>
      <c r="Y471" s="40">
        <f t="shared" si="56"/>
        <v>-35170.050781618353</v>
      </c>
      <c r="Z471" s="40">
        <f>(AC471-J471*carot!$B$2-spettri!K471*carot!$C$2-spettri!L471*carot!$D$2)</f>
        <v>-33917.470932481374</v>
      </c>
      <c r="AA471" s="40">
        <f>spettri!H471*chl!$B$2+spettri!I471*chl!$C$2+spettri!J471*carot!$B$2+spettri!K471*carot!$C$2+spettri!L471*carot!$D$2+M471*carot!$E$2+N471*carot!$F$2+spettri!AE471*chl!$D$2</f>
        <v>43730.698709990364</v>
      </c>
      <c r="AB471" s="40">
        <v>0.17446374889999999</v>
      </c>
      <c r="AC471" s="88">
        <f>(G471-spettri!H471*chl!$B$2-spettri!I471*chl!$C$2-spettri!AE471*chl!$D$2)</f>
        <v>-32741.203523235952</v>
      </c>
      <c r="AE471" s="125">
        <v>3152.1581500000002</v>
      </c>
      <c r="AF471">
        <f t="shared" si="57"/>
        <v>0</v>
      </c>
    </row>
    <row r="472" spans="1:32" x14ac:dyDescent="0.25">
      <c r="A472">
        <v>9.151442063999999E-3</v>
      </c>
      <c r="C472" s="85"/>
      <c r="D472" s="51">
        <v>397.00000000001103</v>
      </c>
      <c r="E472" s="85">
        <v>0.25760573715899998</v>
      </c>
      <c r="F472" s="40">
        <v>537.99999999998897</v>
      </c>
      <c r="G472" s="40">
        <v>9151.4420639999989</v>
      </c>
      <c r="H472" s="86">
        <v>2802.4545507110929</v>
      </c>
      <c r="I472" s="87">
        <v>5308.6846100000002</v>
      </c>
      <c r="J472" s="26">
        <v>145.4</v>
      </c>
      <c r="K472" s="27">
        <v>294.13</v>
      </c>
      <c r="L472" s="28">
        <v>484.22</v>
      </c>
      <c r="M472" s="29">
        <v>2004.0415399999999</v>
      </c>
      <c r="N472" s="30">
        <v>1311.91697</v>
      </c>
      <c r="O472" s="86">
        <f t="shared" si="59"/>
        <v>803.19999999997401</v>
      </c>
      <c r="P472" s="51">
        <f t="shared" si="59"/>
        <v>0</v>
      </c>
      <c r="Q472" s="51">
        <f t="shared" si="59"/>
        <v>0</v>
      </c>
      <c r="R472" s="51">
        <f t="shared" si="58"/>
        <v>0</v>
      </c>
      <c r="T472" s="40">
        <f t="shared" si="54"/>
        <v>-12.214</v>
      </c>
      <c r="U472" s="40">
        <f t="shared" si="54"/>
        <v>34.743000000000002</v>
      </c>
      <c r="V472" s="40">
        <f t="shared" si="54"/>
        <v>52.545999999999999</v>
      </c>
      <c r="W472" s="40">
        <f t="shared" si="54"/>
        <v>1177.8683799999999</v>
      </c>
      <c r="X472" s="40">
        <f t="shared" si="55"/>
        <v>836.73626000000002</v>
      </c>
      <c r="Y472" s="40">
        <f t="shared" si="56"/>
        <v>-35208.858938967183</v>
      </c>
      <c r="Z472" s="40">
        <f>(AC472-J472*carot!$B$2-spettri!K472*carot!$C$2-spettri!L472*carot!$D$2)</f>
        <v>-34241.649184257003</v>
      </c>
      <c r="AA472" s="40">
        <f>spettri!H472*chl!$B$2+spettri!I472*chl!$C$2+spettri!J472*carot!$B$2+spettri!K472*carot!$C$2+spettri!L472*carot!$D$2+M472*carot!$E$2+N472*carot!$F$2+spettri!AE472*chl!$D$2</f>
        <v>43850.988883708458</v>
      </c>
      <c r="AB472" s="40">
        <v>0.17478782307499999</v>
      </c>
      <c r="AC472" s="88">
        <f>(G472-spettri!H472*chl!$B$2-spettri!I472*chl!$C$2-spettri!AE472*chl!$D$2)</f>
        <v>-33090.396826513926</v>
      </c>
      <c r="AE472" s="125">
        <v>3155.0382500000001</v>
      </c>
      <c r="AF472">
        <f t="shared" si="57"/>
        <v>0</v>
      </c>
    </row>
    <row r="473" spans="1:32" x14ac:dyDescent="0.25">
      <c r="A473">
        <v>9.1448548189999989E-3</v>
      </c>
      <c r="C473" s="85"/>
      <c r="D473" s="51">
        <v>397.10000000001099</v>
      </c>
      <c r="E473" s="85">
        <v>0.25778449895900002</v>
      </c>
      <c r="F473" s="40">
        <v>538.39999999998895</v>
      </c>
      <c r="G473" s="40">
        <v>9144.8548189999983</v>
      </c>
      <c r="H473" s="86">
        <v>2763.4001279874151</v>
      </c>
      <c r="I473" s="87">
        <v>5357.40326</v>
      </c>
      <c r="J473" s="26">
        <v>117.04</v>
      </c>
      <c r="K473" s="27">
        <v>276.24</v>
      </c>
      <c r="L473" s="28">
        <v>450.75</v>
      </c>
      <c r="M473" s="29">
        <v>1958.0521900000001</v>
      </c>
      <c r="N473" s="30">
        <v>1299.18091</v>
      </c>
      <c r="O473" s="86">
        <f t="shared" si="59"/>
        <v>803.59999999997399</v>
      </c>
      <c r="P473" s="51">
        <f t="shared" si="59"/>
        <v>0</v>
      </c>
      <c r="Q473" s="51">
        <f t="shared" si="59"/>
        <v>0</v>
      </c>
      <c r="R473" s="51">
        <f t="shared" si="58"/>
        <v>0</v>
      </c>
      <c r="T473" s="40">
        <f t="shared" si="54"/>
        <v>-18.05</v>
      </c>
      <c r="U473" s="40">
        <f t="shared" si="54"/>
        <v>25.768999999999998</v>
      </c>
      <c r="V473" s="40">
        <f t="shared" si="54"/>
        <v>42.145000000000003</v>
      </c>
      <c r="W473" s="40">
        <f t="shared" si="54"/>
        <v>1137.5749000000001</v>
      </c>
      <c r="X473" s="40">
        <f t="shared" si="55"/>
        <v>824.99960999999996</v>
      </c>
      <c r="Y473" s="40">
        <f t="shared" si="56"/>
        <v>-35170.425074856445</v>
      </c>
      <c r="Z473" s="40">
        <f>(AC473-J473*carot!$B$2-spettri!K473*carot!$C$2-spettri!L473*carot!$D$2)</f>
        <v>-34316.462596958125</v>
      </c>
      <c r="AA473" s="40">
        <f>spettri!H473*chl!$B$2+spettri!I473*chl!$C$2+spettri!J473*carot!$B$2+spettri!K473*carot!$C$2+spettri!L473*carot!$D$2+M473*carot!$E$2+N473*carot!$F$2+spettri!AE473*chl!$D$2</f>
        <v>43908.707078295934</v>
      </c>
      <c r="AB473" s="40">
        <v>0.17511189724999998</v>
      </c>
      <c r="AC473" s="88">
        <f>(G473-spettri!H473*chl!$B$2-spettri!I473*chl!$C$2-spettri!AE473*chl!$D$2)</f>
        <v>-33262.448966039759</v>
      </c>
      <c r="AE473" s="125">
        <v>3157.53431</v>
      </c>
      <c r="AF473">
        <f t="shared" si="57"/>
        <v>0</v>
      </c>
    </row>
    <row r="474" spans="1:32" x14ac:dyDescent="0.25">
      <c r="A474">
        <v>9.0866024549999987E-3</v>
      </c>
      <c r="C474" s="85"/>
      <c r="D474" s="51">
        <v>397.20000000001102</v>
      </c>
      <c r="E474" s="85">
        <v>0.257963260759</v>
      </c>
      <c r="F474" s="40">
        <v>538.79999999998904</v>
      </c>
      <c r="G474" s="40">
        <v>9086.6024549999984</v>
      </c>
      <c r="H474" s="86">
        <v>2732.9459627143374</v>
      </c>
      <c r="I474" s="87">
        <v>5407.6517100000001</v>
      </c>
      <c r="J474" s="26">
        <v>80.558999999999997</v>
      </c>
      <c r="K474" s="27">
        <v>261.02999999999997</v>
      </c>
      <c r="L474" s="28">
        <v>430.5</v>
      </c>
      <c r="M474" s="29">
        <v>1902.59925</v>
      </c>
      <c r="N474" s="30">
        <v>1199.11184</v>
      </c>
      <c r="O474" s="86">
        <f t="shared" si="59"/>
        <v>803.99999999997397</v>
      </c>
      <c r="P474" s="51">
        <f t="shared" si="59"/>
        <v>0</v>
      </c>
      <c r="Q474" s="51">
        <f t="shared" si="59"/>
        <v>0</v>
      </c>
      <c r="R474" s="51">
        <f t="shared" si="58"/>
        <v>0</v>
      </c>
      <c r="T474" s="40">
        <f t="shared" si="54"/>
        <v>11.372999999999999</v>
      </c>
      <c r="U474" s="40">
        <f t="shared" si="54"/>
        <v>22.350999999999999</v>
      </c>
      <c r="V474" s="40">
        <f t="shared" si="54"/>
        <v>31.111000000000001</v>
      </c>
      <c r="W474" s="40">
        <f t="shared" si="54"/>
        <v>1122.70841</v>
      </c>
      <c r="X474" s="40">
        <f t="shared" si="55"/>
        <v>813.36545999999998</v>
      </c>
      <c r="Y474" s="40">
        <f t="shared" si="56"/>
        <v>-35299.541182140798</v>
      </c>
      <c r="Z474" s="40">
        <f>(AC474-J474*carot!$B$2-spettri!K474*carot!$C$2-spettri!L474*carot!$D$2)</f>
        <v>-34436.509231038312</v>
      </c>
      <c r="AA474" s="40">
        <f>spettri!H474*chl!$B$2+spettri!I474*chl!$C$2+spettri!J474*carot!$B$2+spettri!K474*carot!$C$2+spettri!L474*carot!$D$2+M474*carot!$E$2+N474*carot!$F$2+spettri!AE474*chl!$D$2</f>
        <v>43957.831067048108</v>
      </c>
      <c r="AB474" s="40">
        <v>0.175435971425</v>
      </c>
      <c r="AC474" s="88">
        <f>(G474-spettri!H474*chl!$B$2-spettri!I474*chl!$C$2-spettri!AE474*chl!$D$2)</f>
        <v>-33460.067284810822</v>
      </c>
      <c r="AE474" s="125">
        <v>3156.38229</v>
      </c>
      <c r="AF474">
        <f t="shared" si="57"/>
        <v>0</v>
      </c>
    </row>
    <row r="475" spans="1:32" x14ac:dyDescent="0.25">
      <c r="A475">
        <v>8.9962772039999996E-3</v>
      </c>
      <c r="C475" s="85"/>
      <c r="D475" s="51">
        <v>397.30000000001098</v>
      </c>
      <c r="E475" s="85">
        <v>0.25805248890900001</v>
      </c>
      <c r="F475" s="40">
        <v>539.19999999998902</v>
      </c>
      <c r="G475" s="40">
        <v>8996.277204</v>
      </c>
      <c r="H475" s="86">
        <v>2698.5793039993941</v>
      </c>
      <c r="I475" s="87">
        <v>5458.0178500000002</v>
      </c>
      <c r="J475" s="26">
        <v>116.14</v>
      </c>
      <c r="K475" s="27">
        <v>240.16</v>
      </c>
      <c r="L475" s="28">
        <v>409.87</v>
      </c>
      <c r="M475" s="29">
        <v>1854.1230700000001</v>
      </c>
      <c r="N475" s="30">
        <v>1220.7144599999999</v>
      </c>
      <c r="O475" s="86">
        <f t="shared" si="59"/>
        <v>804.39999999997406</v>
      </c>
      <c r="P475" s="51">
        <f t="shared" si="59"/>
        <v>0</v>
      </c>
      <c r="Q475" s="51">
        <f t="shared" si="59"/>
        <v>0</v>
      </c>
      <c r="R475" s="51">
        <f t="shared" si="58"/>
        <v>0</v>
      </c>
      <c r="T475" s="40">
        <f t="shared" si="54"/>
        <v>-1.5199</v>
      </c>
      <c r="U475" s="40">
        <f t="shared" si="54"/>
        <v>13.952999999999999</v>
      </c>
      <c r="V475" s="40">
        <f t="shared" si="54"/>
        <v>28.036000000000001</v>
      </c>
      <c r="W475" s="40">
        <f t="shared" si="54"/>
        <v>1113.42878</v>
      </c>
      <c r="X475" s="40">
        <f t="shared" si="55"/>
        <v>792.63412000000005</v>
      </c>
      <c r="Y475" s="40">
        <f t="shared" si="56"/>
        <v>-35431.626905199199</v>
      </c>
      <c r="Z475" s="40">
        <f>(AC475-J475*carot!$B$2-spettri!K475*carot!$C$2-spettri!L475*carot!$D$2)</f>
        <v>-34628.735202018986</v>
      </c>
      <c r="AA475" s="40">
        <f>spettri!H475*chl!$B$2+spettri!I475*chl!$C$2+spettri!J475*carot!$B$2+spettri!K475*carot!$C$2+spettri!L475*carot!$D$2+M475*carot!$E$2+N475*carot!$F$2+spettri!AE475*chl!$D$2</f>
        <v>44048.655605345572</v>
      </c>
      <c r="AB475" s="40">
        <v>0.1757600456</v>
      </c>
      <c r="AC475" s="88">
        <f>(G475-spettri!H475*chl!$B$2-spettri!I475*chl!$C$2-spettri!AE475*chl!$D$2)</f>
        <v>-33661.083118223745</v>
      </c>
      <c r="AE475" s="125">
        <v>3151.77414</v>
      </c>
      <c r="AF475">
        <f t="shared" si="57"/>
        <v>0</v>
      </c>
    </row>
    <row r="476" spans="1:32" x14ac:dyDescent="0.25">
      <c r="A476">
        <v>8.955074561999999E-3</v>
      </c>
      <c r="C476" s="85"/>
      <c r="D476" s="51">
        <v>397.400000000011</v>
      </c>
      <c r="E476" s="85">
        <v>0.25814171705900002</v>
      </c>
      <c r="F476" s="40">
        <v>539.599999999989</v>
      </c>
      <c r="G476" s="40">
        <v>8955.0745619999998</v>
      </c>
      <c r="H476" s="86">
        <v>2673.3934001449961</v>
      </c>
      <c r="I476" s="87">
        <v>5506.9718499999999</v>
      </c>
      <c r="J476" s="26">
        <v>95.405000000000001</v>
      </c>
      <c r="K476" s="27">
        <v>238.67</v>
      </c>
      <c r="L476" s="28">
        <v>390.07</v>
      </c>
      <c r="M476" s="29">
        <v>1825.70506</v>
      </c>
      <c r="N476" s="30">
        <v>1214.17986</v>
      </c>
      <c r="O476" s="86">
        <f t="shared" si="59"/>
        <v>804.79999999997403</v>
      </c>
      <c r="P476" s="51">
        <f t="shared" si="59"/>
        <v>0</v>
      </c>
      <c r="Q476" s="51">
        <f t="shared" si="59"/>
        <v>0</v>
      </c>
      <c r="R476" s="51">
        <f t="shared" si="58"/>
        <v>0</v>
      </c>
      <c r="T476" s="40">
        <f t="shared" si="54"/>
        <v>-34.198999999999998</v>
      </c>
      <c r="U476" s="40">
        <f t="shared" si="54"/>
        <v>-8.0896000000000008</v>
      </c>
      <c r="V476" s="40">
        <f t="shared" si="54"/>
        <v>4.7028999999999996</v>
      </c>
      <c r="W476" s="40">
        <f t="shared" si="54"/>
        <v>1077.5843400000001</v>
      </c>
      <c r="X476" s="40">
        <f t="shared" si="55"/>
        <v>748.89074000000005</v>
      </c>
      <c r="Y476" s="40">
        <f t="shared" si="56"/>
        <v>-35632.634985916513</v>
      </c>
      <c r="Z476" s="40">
        <f>(AC476-J476*carot!$B$2-spettri!K476*carot!$C$2-spettri!L476*carot!$D$2)</f>
        <v>-34703.934917822691</v>
      </c>
      <c r="AA476" s="40">
        <f>spettri!H476*chl!$B$2+spettri!I476*chl!$C$2+spettri!J476*carot!$B$2+spettri!K476*carot!$C$2+spettri!L476*carot!$D$2+M476*carot!$E$2+N476*carot!$F$2+spettri!AE476*chl!$D$2</f>
        <v>44076.159530517638</v>
      </c>
      <c r="AB476" s="40">
        <v>0.17616266380000001</v>
      </c>
      <c r="AC476" s="88">
        <f>(G476-spettri!H476*chl!$B$2-spettri!I476*chl!$C$2-spettri!AE476*chl!$D$2)</f>
        <v>-33797.500802872215</v>
      </c>
      <c r="AE476" s="125">
        <v>3145.82197</v>
      </c>
      <c r="AF476">
        <f t="shared" si="57"/>
        <v>0</v>
      </c>
    </row>
    <row r="477" spans="1:32" x14ac:dyDescent="0.25">
      <c r="A477">
        <v>8.9208307619999989E-3</v>
      </c>
      <c r="C477" s="85"/>
      <c r="D477" s="51">
        <v>397.50000000001103</v>
      </c>
      <c r="E477" s="85">
        <v>0.25823094520899997</v>
      </c>
      <c r="F477" s="40">
        <v>539.99999999998897</v>
      </c>
      <c r="G477" s="40">
        <v>8920.8307619999996</v>
      </c>
      <c r="H477" s="86">
        <v>2647.6624617762709</v>
      </c>
      <c r="I477" s="87">
        <v>5552.9839000000002</v>
      </c>
      <c r="J477" s="26">
        <v>95.84</v>
      </c>
      <c r="K477" s="27">
        <v>215.12</v>
      </c>
      <c r="L477" s="28">
        <v>373.25</v>
      </c>
      <c r="M477" s="29">
        <v>1774.26511</v>
      </c>
      <c r="N477" s="30">
        <v>1157.1878999999999</v>
      </c>
      <c r="O477" s="86">
        <f t="shared" si="59"/>
        <v>805.19999999997401</v>
      </c>
      <c r="P477" s="51">
        <f t="shared" si="59"/>
        <v>0</v>
      </c>
      <c r="Q477" s="51">
        <f t="shared" si="59"/>
        <v>0</v>
      </c>
      <c r="R477" s="51">
        <f t="shared" si="58"/>
        <v>0</v>
      </c>
      <c r="T477" s="40">
        <f t="shared" si="54"/>
        <v>0</v>
      </c>
      <c r="U477" s="40">
        <f t="shared" si="54"/>
        <v>0</v>
      </c>
      <c r="V477" s="40">
        <f t="shared" si="54"/>
        <v>0</v>
      </c>
      <c r="W477" s="40">
        <f t="shared" si="54"/>
        <v>0</v>
      </c>
      <c r="X477" s="40">
        <f t="shared" si="55"/>
        <v>0</v>
      </c>
      <c r="Y477" s="40">
        <f t="shared" si="56"/>
        <v>-35701.281243605292</v>
      </c>
      <c r="Z477" s="40">
        <f>(AC477-J477*carot!$B$2-spettri!K477*carot!$C$2-spettri!L477*carot!$D$2)</f>
        <v>-34773.662106231648</v>
      </c>
      <c r="AA477" s="40">
        <f>spettri!H477*chl!$B$2+spettri!I477*chl!$C$2+spettri!J477*carot!$B$2+spettri!K477*carot!$C$2+spettri!L477*carot!$D$2+M477*carot!$E$2+N477*carot!$F$2+spettri!AE477*chl!$D$2</f>
        <v>44099.889554037378</v>
      </c>
      <c r="AB477" s="40">
        <v>0.17656528199999999</v>
      </c>
      <c r="AC477" s="88">
        <f>(G477-spettri!H477*chl!$B$2-spettri!I477*chl!$C$2-spettri!AE477*chl!$D$2)</f>
        <v>-33902.108931291412</v>
      </c>
      <c r="AE477" s="125">
        <v>3137.9497299999998</v>
      </c>
      <c r="AF477">
        <f t="shared" si="57"/>
        <v>0</v>
      </c>
    </row>
    <row r="478" spans="1:32" x14ac:dyDescent="0.25">
      <c r="A478">
        <v>8.7715891129999998E-3</v>
      </c>
      <c r="C478" s="85"/>
      <c r="D478" s="51">
        <v>397.60000000001099</v>
      </c>
      <c r="E478" s="85">
        <v>0.25832017335899998</v>
      </c>
      <c r="F478" s="40">
        <v>540.39999999998895</v>
      </c>
      <c r="G478" s="40">
        <v>8771.589113</v>
      </c>
      <c r="H478" s="86">
        <v>2613.3320838977329</v>
      </c>
      <c r="I478" s="87">
        <v>5593.58277</v>
      </c>
      <c r="J478" s="26">
        <v>101.38</v>
      </c>
      <c r="K478" s="27">
        <v>212.14</v>
      </c>
      <c r="L478" s="28">
        <v>348.38</v>
      </c>
      <c r="M478" s="29">
        <v>1734.42812</v>
      </c>
      <c r="N478" s="30">
        <v>1164.4143999999999</v>
      </c>
      <c r="O478" s="86">
        <f t="shared" si="59"/>
        <v>805.59999999997399</v>
      </c>
      <c r="P478" s="51">
        <f t="shared" si="59"/>
        <v>0</v>
      </c>
      <c r="Q478" s="51">
        <f t="shared" si="59"/>
        <v>0</v>
      </c>
      <c r="R478" s="51">
        <f t="shared" si="58"/>
        <v>0</v>
      </c>
      <c r="T478" s="40">
        <f t="shared" si="54"/>
        <v>0</v>
      </c>
      <c r="U478" s="40">
        <f t="shared" si="54"/>
        <v>0</v>
      </c>
      <c r="V478" s="40">
        <f t="shared" si="54"/>
        <v>0</v>
      </c>
      <c r="W478" s="40">
        <f t="shared" si="54"/>
        <v>0</v>
      </c>
      <c r="X478" s="40">
        <f t="shared" si="55"/>
        <v>0</v>
      </c>
      <c r="Y478" s="40">
        <f t="shared" si="56"/>
        <v>-35921.653141491166</v>
      </c>
      <c r="Z478" s="40">
        <f>(AC478-J478*carot!$B$2-spettri!K478*carot!$C$2-spettri!L478*carot!$D$2)</f>
        <v>-34921.156790893016</v>
      </c>
      <c r="AA478" s="40">
        <f>spettri!H478*chl!$B$2+spettri!I478*chl!$C$2+spettri!J478*carot!$B$2+spettri!K478*carot!$C$2+spettri!L478*carot!$D$2+M478*carot!$E$2+N478*carot!$F$2+spettri!AE478*chl!$D$2</f>
        <v>44089.04035146645</v>
      </c>
      <c r="AB478" s="40">
        <v>0.1769679002</v>
      </c>
      <c r="AC478" s="88">
        <f>(G478-spettri!H478*chl!$B$2-spettri!I478*chl!$C$2-spettri!AE478*chl!$D$2)</f>
        <v>-34095.984316658476</v>
      </c>
      <c r="AE478" s="125">
        <v>3128.9254599999999</v>
      </c>
      <c r="AF478">
        <f t="shared" si="57"/>
        <v>0</v>
      </c>
    </row>
    <row r="479" spans="1:32" x14ac:dyDescent="0.25">
      <c r="A479">
        <v>8.5999919979999999E-3</v>
      </c>
      <c r="C479" s="85"/>
      <c r="D479" s="51">
        <v>397.70000000001102</v>
      </c>
      <c r="E479" s="85">
        <v>0.25835759760900001</v>
      </c>
      <c r="F479" s="40">
        <v>540.79999999998904</v>
      </c>
      <c r="G479" s="40">
        <v>8599.9919979999995</v>
      </c>
      <c r="H479" s="86">
        <v>2601.5757799500334</v>
      </c>
      <c r="I479" s="87">
        <v>5628.7684499999996</v>
      </c>
      <c r="J479" s="26">
        <v>92.120999999999995</v>
      </c>
      <c r="K479" s="27">
        <v>214.62</v>
      </c>
      <c r="L479" s="28">
        <v>325.49</v>
      </c>
      <c r="M479" s="29">
        <v>1690.80296</v>
      </c>
      <c r="N479" s="30">
        <v>1166.61823</v>
      </c>
      <c r="O479" s="86">
        <f t="shared" si="59"/>
        <v>805.99999999997397</v>
      </c>
      <c r="P479" s="51">
        <f t="shared" si="59"/>
        <v>0</v>
      </c>
      <c r="Q479" s="51">
        <f t="shared" si="59"/>
        <v>0</v>
      </c>
      <c r="R479" s="51">
        <f t="shared" si="58"/>
        <v>0</v>
      </c>
      <c r="T479" s="40">
        <f t="shared" si="54"/>
        <v>0</v>
      </c>
      <c r="U479" s="40">
        <f t="shared" si="54"/>
        <v>0</v>
      </c>
      <c r="V479" s="40">
        <f t="shared" si="54"/>
        <v>0</v>
      </c>
      <c r="W479" s="40">
        <f t="shared" si="54"/>
        <v>0</v>
      </c>
      <c r="X479" s="40">
        <f t="shared" si="55"/>
        <v>0</v>
      </c>
      <c r="Y479" s="40">
        <f t="shared" si="56"/>
        <v>-35935.789270945912</v>
      </c>
      <c r="Z479" s="40">
        <f>(AC479-J479*carot!$B$2-spettri!K479*carot!$C$2-spettri!L479*carot!$D$2)</f>
        <v>-35068.066015488119</v>
      </c>
      <c r="AA479" s="40">
        <f>spettri!H479*chl!$B$2+spettri!I479*chl!$C$2+spettri!J479*carot!$B$2+spettri!K479*carot!$C$2+spettri!L479*carot!$D$2+M479*carot!$E$2+N479*carot!$F$2+spettri!AE479*chl!$D$2</f>
        <v>44054.384674859772</v>
      </c>
      <c r="AB479" s="40">
        <v>0.17737051840000001</v>
      </c>
      <c r="AC479" s="88">
        <f>(G479-spettri!H479*chl!$B$2-spettri!I479*chl!$C$2-spettri!AE479*chl!$D$2)</f>
        <v>-34299.38415234891</v>
      </c>
      <c r="AE479" s="125">
        <v>3120.2851999999998</v>
      </c>
      <c r="AF479">
        <f t="shared" si="57"/>
        <v>0</v>
      </c>
    </row>
    <row r="480" spans="1:32" x14ac:dyDescent="0.25">
      <c r="A480">
        <v>8.9447089409999993E-3</v>
      </c>
      <c r="C480" s="85"/>
      <c r="D480" s="51">
        <v>397.80000000001098</v>
      </c>
      <c r="E480" s="85">
        <v>0.25839502185899998</v>
      </c>
      <c r="F480" s="40">
        <v>541.19999999998902</v>
      </c>
      <c r="G480" s="40">
        <v>8944.708940999999</v>
      </c>
      <c r="H480" s="86">
        <v>2573.7721810899475</v>
      </c>
      <c r="I480" s="87">
        <v>5659.4823699999997</v>
      </c>
      <c r="J480" s="26">
        <v>102.41</v>
      </c>
      <c r="K480" s="27">
        <v>195.51</v>
      </c>
      <c r="L480" s="28">
        <v>311.48</v>
      </c>
      <c r="M480" s="29">
        <v>1659.39393</v>
      </c>
      <c r="N480" s="30">
        <v>1127.61564</v>
      </c>
      <c r="O480" s="86">
        <f t="shared" si="59"/>
        <v>806.39999999997406</v>
      </c>
      <c r="P480" s="51">
        <f t="shared" si="59"/>
        <v>0</v>
      </c>
      <c r="Q480" s="51">
        <f t="shared" si="59"/>
        <v>0</v>
      </c>
      <c r="R480" s="51">
        <f t="shared" si="58"/>
        <v>0</v>
      </c>
      <c r="T480" s="40">
        <f t="shared" si="54"/>
        <v>0</v>
      </c>
      <c r="U480" s="40">
        <f t="shared" si="54"/>
        <v>0</v>
      </c>
      <c r="V480" s="40">
        <f t="shared" si="54"/>
        <v>0</v>
      </c>
      <c r="W480" s="40">
        <f t="shared" si="54"/>
        <v>0</v>
      </c>
      <c r="X480" s="40">
        <f t="shared" si="55"/>
        <v>0</v>
      </c>
      <c r="Y480" s="40">
        <f t="shared" si="56"/>
        <v>-35988.451146470259</v>
      </c>
      <c r="Z480" s="40">
        <f>(AC480-J480*carot!$B$2-spettri!K480*carot!$C$2-spettri!L480*carot!$D$2)</f>
        <v>-34728.886720326758</v>
      </c>
      <c r="AA480" s="40">
        <f>spettri!H480*chl!$B$2+spettri!I480*chl!$C$2+spettri!J480*carot!$B$2+spettri!K480*carot!$C$2+spettri!L480*carot!$D$2+M480*carot!$E$2+N480*carot!$F$2+spettri!AE480*chl!$D$2</f>
        <v>44052.745764587344</v>
      </c>
      <c r="AB480" s="40">
        <v>0.17770449440000002</v>
      </c>
      <c r="AC480" s="88">
        <f>(G480-spettri!H480*chl!$B$2-spettri!I480*chl!$C$2-spettri!AE480*chl!$D$2)</f>
        <v>-33979.65625003977</v>
      </c>
      <c r="AE480" s="125">
        <v>3112.4129699999999</v>
      </c>
      <c r="AF480">
        <f t="shared" si="57"/>
        <v>0</v>
      </c>
    </row>
    <row r="481" spans="1:32" x14ac:dyDescent="0.25">
      <c r="A481">
        <v>8.7617822859999989E-3</v>
      </c>
      <c r="C481" s="85"/>
      <c r="D481" s="51">
        <v>397.900000000011</v>
      </c>
      <c r="E481" s="85">
        <v>0.25843244610899996</v>
      </c>
      <c r="F481" s="40">
        <v>541.599999999989</v>
      </c>
      <c r="G481" s="40">
        <v>8761.7822859999997</v>
      </c>
      <c r="H481" s="86">
        <v>2564.9375967844699</v>
      </c>
      <c r="I481" s="87">
        <v>5687.7250599999998</v>
      </c>
      <c r="J481" s="26">
        <v>92.04</v>
      </c>
      <c r="K481" s="27">
        <v>183.55</v>
      </c>
      <c r="L481" s="28">
        <v>288.69</v>
      </c>
      <c r="M481" s="29">
        <v>1636.81486</v>
      </c>
      <c r="N481" s="30">
        <v>1057.73386</v>
      </c>
      <c r="O481" s="86">
        <f t="shared" si="59"/>
        <v>806.79999999997403</v>
      </c>
      <c r="P481" s="51">
        <f t="shared" si="59"/>
        <v>0</v>
      </c>
      <c r="Q481" s="51">
        <f t="shared" si="59"/>
        <v>0</v>
      </c>
      <c r="R481" s="51">
        <f t="shared" si="58"/>
        <v>0</v>
      </c>
      <c r="T481" s="40">
        <f t="shared" si="54"/>
        <v>0</v>
      </c>
      <c r="U481" s="40">
        <f t="shared" si="54"/>
        <v>0</v>
      </c>
      <c r="V481" s="40">
        <f t="shared" si="54"/>
        <v>0</v>
      </c>
      <c r="W481" s="40">
        <f t="shared" si="54"/>
        <v>0</v>
      </c>
      <c r="X481" s="40">
        <f t="shared" si="55"/>
        <v>0</v>
      </c>
      <c r="Y481" s="40">
        <f t="shared" si="56"/>
        <v>-36321.380326092563</v>
      </c>
      <c r="Z481" s="40">
        <f>(AC481-J481*carot!$B$2-spettri!K481*carot!$C$2-spettri!L481*carot!$D$2)</f>
        <v>-34878.356592880969</v>
      </c>
      <c r="AA481" s="40">
        <f>spettri!H481*chl!$B$2+spettri!I481*chl!$C$2+spettri!J481*carot!$B$2+spettri!K481*carot!$C$2+spettri!L481*carot!$D$2+M481*carot!$E$2+N481*carot!$F$2+spettri!AE481*chl!$D$2</f>
        <v>44014.129955965036</v>
      </c>
      <c r="AB481" s="40">
        <v>0.17803847040000001</v>
      </c>
      <c r="AC481" s="88">
        <f>(G481-spettri!H481*chl!$B$2-spettri!I481*chl!$C$2-spettri!AE481*chl!$D$2)</f>
        <v>-34186.691815968908</v>
      </c>
      <c r="AE481" s="125">
        <v>3105.3087500000001</v>
      </c>
      <c r="AF481">
        <f t="shared" si="57"/>
        <v>0</v>
      </c>
    </row>
    <row r="482" spans="1:32" x14ac:dyDescent="0.25">
      <c r="A482">
        <v>8.7590339539999999E-3</v>
      </c>
      <c r="C482" s="85"/>
      <c r="D482" s="51">
        <v>398.00000000001103</v>
      </c>
      <c r="E482" s="85">
        <v>0.25846987035899999</v>
      </c>
      <c r="F482" s="40">
        <v>541.99999999998897</v>
      </c>
      <c r="G482" s="40">
        <v>8759.0339540000004</v>
      </c>
      <c r="H482" s="86">
        <v>2539.8372127767211</v>
      </c>
      <c r="I482" s="87">
        <v>5716.9091799999997</v>
      </c>
      <c r="J482" s="26">
        <v>73.555999999999997</v>
      </c>
      <c r="K482" s="27">
        <v>175.8</v>
      </c>
      <c r="L482" s="28">
        <v>285.43</v>
      </c>
      <c r="M482" s="29">
        <v>1569.3501900000001</v>
      </c>
      <c r="N482" s="30">
        <v>1020.88384</v>
      </c>
      <c r="O482" s="86">
        <f t="shared" si="59"/>
        <v>807.19999999997401</v>
      </c>
      <c r="P482" s="51">
        <f t="shared" si="59"/>
        <v>0</v>
      </c>
      <c r="Q482" s="51">
        <f t="shared" si="59"/>
        <v>0</v>
      </c>
      <c r="R482" s="51">
        <f t="shared" si="58"/>
        <v>0</v>
      </c>
      <c r="T482" s="40">
        <f t="shared" si="54"/>
        <v>0</v>
      </c>
      <c r="U482" s="40">
        <f t="shared" si="54"/>
        <v>0</v>
      </c>
      <c r="V482" s="40">
        <f t="shared" si="54"/>
        <v>0</v>
      </c>
      <c r="W482" s="40">
        <f t="shared" si="54"/>
        <v>0</v>
      </c>
      <c r="X482" s="40">
        <f t="shared" si="55"/>
        <v>0</v>
      </c>
      <c r="Y482" s="40">
        <f t="shared" si="56"/>
        <v>-36574.447723964084</v>
      </c>
      <c r="Z482" s="40">
        <f>(AC482-J482*carot!$B$2-spettri!K482*carot!$C$2-spettri!L482*carot!$D$2)</f>
        <v>-34894.539095798144</v>
      </c>
      <c r="AA482" s="40">
        <f>spettri!H482*chl!$B$2+spettri!I482*chl!$C$2+spettri!J482*carot!$B$2+spettri!K482*carot!$C$2+spettri!L482*carot!$D$2+M482*carot!$E$2+N482*carot!$F$2+spettri!AE482*chl!$D$2</f>
        <v>44012.149320226294</v>
      </c>
      <c r="AB482" s="40">
        <v>0.1783724464</v>
      </c>
      <c r="AC482" s="88">
        <f>(G482-spettri!H482*chl!$B$2-spettri!I482*chl!$C$2-spettri!AE482*chl!$D$2)</f>
        <v>-34227.628690337544</v>
      </c>
      <c r="AE482" s="125">
        <v>3099.5485800000001</v>
      </c>
      <c r="AF482">
        <f t="shared" si="57"/>
        <v>0</v>
      </c>
    </row>
    <row r="483" spans="1:32" x14ac:dyDescent="0.25">
      <c r="A483">
        <v>8.4166825689999999E-3</v>
      </c>
      <c r="C483" s="85"/>
      <c r="D483" s="51">
        <v>398.10000000001099</v>
      </c>
      <c r="E483" s="85">
        <v>0.25853505550899997</v>
      </c>
      <c r="F483" s="40">
        <v>542.39999999998895</v>
      </c>
      <c r="G483" s="40">
        <v>8416.6825690000005</v>
      </c>
      <c r="H483" s="86">
        <v>2519.5965869793463</v>
      </c>
      <c r="I483" s="87">
        <v>5748.32917</v>
      </c>
      <c r="J483" s="26">
        <v>67.177000000000007</v>
      </c>
      <c r="K483" s="27">
        <v>162.44</v>
      </c>
      <c r="L483" s="28">
        <v>258.83999999999997</v>
      </c>
      <c r="M483" s="29">
        <v>1529.9901199999999</v>
      </c>
      <c r="N483" s="30">
        <v>1044.5877800000001</v>
      </c>
      <c r="O483" s="86">
        <f t="shared" si="59"/>
        <v>807.59999999997399</v>
      </c>
      <c r="P483" s="51">
        <f t="shared" si="59"/>
        <v>0</v>
      </c>
      <c r="Q483" s="51">
        <f t="shared" si="59"/>
        <v>0</v>
      </c>
      <c r="R483" s="51">
        <f t="shared" si="58"/>
        <v>0</v>
      </c>
      <c r="T483" s="40">
        <f t="shared" si="54"/>
        <v>0</v>
      </c>
      <c r="U483" s="40">
        <f t="shared" si="54"/>
        <v>0</v>
      </c>
      <c r="V483" s="40">
        <f t="shared" si="54"/>
        <v>0</v>
      </c>
      <c r="W483" s="40">
        <f t="shared" si="54"/>
        <v>0</v>
      </c>
      <c r="X483" s="40">
        <f t="shared" si="55"/>
        <v>0</v>
      </c>
      <c r="Y483" s="40">
        <f t="shared" si="56"/>
        <v>-36642.133832849955</v>
      </c>
      <c r="Z483" s="40">
        <f>(AC483-J483*carot!$B$2-spettri!K483*carot!$C$2-spettri!L483*carot!$D$2)</f>
        <v>-35242.658508331631</v>
      </c>
      <c r="AA483" s="40">
        <f>spettri!H483*chl!$B$2+spettri!I483*chl!$C$2+spettri!J483*carot!$B$2+spettri!K483*carot!$C$2+spettri!L483*carot!$D$2+M483*carot!$E$2+N483*carot!$F$2+spettri!AE483*chl!$D$2</f>
        <v>44008.924079594195</v>
      </c>
      <c r="AB483" s="40">
        <v>0.17870642240000001</v>
      </c>
      <c r="AC483" s="88">
        <f>(G483-spettri!H483*chl!$B$2-spettri!I483*chl!$C$2-spettri!AE483*chl!$D$2)</f>
        <v>-34637.374766087145</v>
      </c>
      <c r="AE483" s="125">
        <v>3096.47649</v>
      </c>
      <c r="AF483">
        <f t="shared" si="57"/>
        <v>0</v>
      </c>
    </row>
    <row r="484" spans="1:32" x14ac:dyDescent="0.25">
      <c r="A484">
        <v>8.5260673369999991E-3</v>
      </c>
      <c r="C484" s="85"/>
      <c r="D484" s="51">
        <v>398.20000000001102</v>
      </c>
      <c r="E484" s="85">
        <v>0.258600240659</v>
      </c>
      <c r="F484" s="40">
        <v>542.79999999998904</v>
      </c>
      <c r="G484" s="40">
        <v>8526.0673369999986</v>
      </c>
      <c r="H484" s="86">
        <v>2497.4276068277109</v>
      </c>
      <c r="I484" s="87">
        <v>5780.3375599999999</v>
      </c>
      <c r="J484" s="26">
        <v>91.986000000000004</v>
      </c>
      <c r="K484" s="27">
        <v>152.12</v>
      </c>
      <c r="L484" s="28">
        <v>242.11</v>
      </c>
      <c r="M484" s="29">
        <v>1517.6786</v>
      </c>
      <c r="N484" s="30">
        <v>1013.27295</v>
      </c>
      <c r="O484" s="86">
        <f t="shared" si="59"/>
        <v>807.99999999997397</v>
      </c>
      <c r="P484" s="51">
        <f t="shared" si="59"/>
        <v>0</v>
      </c>
      <c r="Q484" s="51">
        <f t="shared" si="59"/>
        <v>0</v>
      </c>
      <c r="R484" s="51">
        <f t="shared" si="58"/>
        <v>0</v>
      </c>
      <c r="T484" s="40">
        <f t="shared" si="54"/>
        <v>0</v>
      </c>
      <c r="U484" s="40">
        <f t="shared" si="54"/>
        <v>0</v>
      </c>
      <c r="V484" s="40">
        <f t="shared" si="54"/>
        <v>0</v>
      </c>
      <c r="W484" s="40">
        <f t="shared" si="54"/>
        <v>0</v>
      </c>
      <c r="X484" s="40">
        <f t="shared" si="55"/>
        <v>0</v>
      </c>
      <c r="Y484" s="40">
        <f t="shared" si="56"/>
        <v>-36927.822496053661</v>
      </c>
      <c r="Z484" s="40">
        <f>(AC484-J484*carot!$B$2-spettri!K484*carot!$C$2-spettri!L484*carot!$D$2)</f>
        <v>-35197.920617197742</v>
      </c>
      <c r="AA484" s="40">
        <f>spettri!H484*chl!$B$2+spettri!I484*chl!$C$2+spettri!J484*carot!$B$2+spettri!K484*carot!$C$2+spettri!L484*carot!$D$2+M484*carot!$E$2+N484*carot!$F$2+spettri!AE484*chl!$D$2</f>
        <v>44070.757932985347</v>
      </c>
      <c r="AB484" s="40">
        <v>0.179153341775</v>
      </c>
      <c r="AC484" s="88">
        <f>(G484-spettri!H484*chl!$B$2-spettri!I484*chl!$C$2-spettri!AE484*chl!$D$2)</f>
        <v>-34603.579813240161</v>
      </c>
      <c r="AE484" s="125">
        <v>3094.1724300000001</v>
      </c>
      <c r="AF484">
        <f t="shared" si="57"/>
        <v>0</v>
      </c>
    </row>
    <row r="485" spans="1:32" x14ac:dyDescent="0.25">
      <c r="A485">
        <v>8.4913550819999996E-3</v>
      </c>
      <c r="C485" s="85"/>
      <c r="D485" s="51">
        <v>398.30000000001098</v>
      </c>
      <c r="E485" s="85">
        <v>0.25866542580899998</v>
      </c>
      <c r="F485" s="40">
        <v>543.19999999998902</v>
      </c>
      <c r="G485" s="40">
        <v>8491.355082</v>
      </c>
      <c r="H485" s="86">
        <v>2486.5480504615462</v>
      </c>
      <c r="I485" s="87">
        <v>5813.0520200000001</v>
      </c>
      <c r="J485" s="26">
        <v>88.131</v>
      </c>
      <c r="K485" s="27">
        <v>135.13</v>
      </c>
      <c r="L485" s="28">
        <v>230.26</v>
      </c>
      <c r="M485" s="29">
        <v>1501.42903</v>
      </c>
      <c r="N485" s="30">
        <v>982.80377999999996</v>
      </c>
      <c r="O485" s="86">
        <f t="shared" si="59"/>
        <v>808.39999999997406</v>
      </c>
      <c r="P485" s="51">
        <f t="shared" si="59"/>
        <v>0</v>
      </c>
      <c r="Q485" s="51">
        <f t="shared" si="59"/>
        <v>0</v>
      </c>
      <c r="R485" s="51">
        <f t="shared" si="58"/>
        <v>0</v>
      </c>
      <c r="T485" s="40">
        <f t="shared" si="54"/>
        <v>0</v>
      </c>
      <c r="U485" s="40">
        <f t="shared" si="54"/>
        <v>0</v>
      </c>
      <c r="V485" s="40">
        <f t="shared" si="54"/>
        <v>0</v>
      </c>
      <c r="W485" s="40">
        <f t="shared" si="54"/>
        <v>0</v>
      </c>
      <c r="X485" s="40">
        <f t="shared" si="55"/>
        <v>0</v>
      </c>
      <c r="Y485" s="40">
        <f t="shared" si="56"/>
        <v>-37262.038890049575</v>
      </c>
      <c r="Z485" s="40">
        <f>(AC485-J485*carot!$B$2-spettri!K485*carot!$C$2-spettri!L485*carot!$D$2)</f>
        <v>-35272.039649889106</v>
      </c>
      <c r="AA485" s="40">
        <f>spettri!H485*chl!$B$2+spettri!I485*chl!$C$2+spettri!J485*carot!$B$2+spettri!K485*carot!$C$2+spettri!L485*carot!$D$2+M485*carot!$E$2+N485*carot!$F$2+spettri!AE485*chl!$D$2</f>
        <v>44106.451893586054</v>
      </c>
      <c r="AB485" s="40">
        <v>0.17960026115</v>
      </c>
      <c r="AC485" s="88">
        <f>(G485-spettri!H485*chl!$B$2-spettri!I485*chl!$C$2-spettri!AE485*chl!$D$2)</f>
        <v>-34706.301266132847</v>
      </c>
      <c r="AE485" s="125">
        <v>3090.71632</v>
      </c>
      <c r="AF485">
        <f t="shared" si="57"/>
        <v>0</v>
      </c>
    </row>
    <row r="486" spans="1:32" x14ac:dyDescent="0.25">
      <c r="A486">
        <v>8.535894653E-3</v>
      </c>
      <c r="C486" s="85"/>
      <c r="D486" s="51">
        <v>398.400000000011</v>
      </c>
      <c r="E486" s="85">
        <v>0.25873061095899996</v>
      </c>
      <c r="F486" s="40">
        <v>543.599999999989</v>
      </c>
      <c r="G486" s="40">
        <v>8535.8946529999994</v>
      </c>
      <c r="H486" s="86">
        <v>2468.2333237315388</v>
      </c>
      <c r="I486" s="87">
        <v>5842.4714899999999</v>
      </c>
      <c r="J486" s="26">
        <v>84.793000000000006</v>
      </c>
      <c r="K486" s="27">
        <v>127.64</v>
      </c>
      <c r="L486" s="28">
        <v>220.76</v>
      </c>
      <c r="M486" s="29">
        <v>1427.83925</v>
      </c>
      <c r="N486" s="30">
        <v>1000.6394</v>
      </c>
      <c r="O486" s="86">
        <f t="shared" si="59"/>
        <v>808.79999999997403</v>
      </c>
      <c r="P486" s="51">
        <f t="shared" si="59"/>
        <v>0</v>
      </c>
      <c r="Q486" s="51">
        <f t="shared" si="59"/>
        <v>0</v>
      </c>
      <c r="R486" s="51">
        <f t="shared" si="58"/>
        <v>0</v>
      </c>
      <c r="T486" s="40">
        <f t="shared" si="54"/>
        <v>0</v>
      </c>
      <c r="U486" s="40">
        <f t="shared" si="54"/>
        <v>0</v>
      </c>
      <c r="V486" s="40">
        <f t="shared" si="54"/>
        <v>0</v>
      </c>
      <c r="W486" s="40">
        <f t="shared" si="54"/>
        <v>0</v>
      </c>
      <c r="X486" s="40">
        <f t="shared" si="55"/>
        <v>0</v>
      </c>
      <c r="Y486" s="40">
        <f t="shared" si="56"/>
        <v>-37299.142285183436</v>
      </c>
      <c r="Z486" s="40">
        <f>(AC486-J486*carot!$B$2-spettri!K486*carot!$C$2-spettri!L486*carot!$D$2)</f>
        <v>-35240.081113127591</v>
      </c>
      <c r="AA486" s="40">
        <f>spettri!H486*chl!$B$2+spettri!I486*chl!$C$2+spettri!J486*carot!$B$2+spettri!K486*carot!$C$2+spettri!L486*carot!$D$2+M486*carot!$E$2+N486*carot!$F$2+spettri!AE486*chl!$D$2</f>
        <v>44102.218612560682</v>
      </c>
      <c r="AB486" s="40">
        <v>0.18004718052500002</v>
      </c>
      <c r="AC486" s="88">
        <f>(G486-spettri!H486*chl!$B$2-spettri!I486*chl!$C$2-spettri!AE486*chl!$D$2)</f>
        <v>-34697.423401293971</v>
      </c>
      <c r="AE486" s="125">
        <v>3084.5721400000002</v>
      </c>
      <c r="AF486">
        <f t="shared" si="57"/>
        <v>0</v>
      </c>
    </row>
    <row r="487" spans="1:32" x14ac:dyDescent="0.25">
      <c r="A487">
        <v>8.3647343269999987E-3</v>
      </c>
      <c r="C487" s="85"/>
      <c r="D487" s="51">
        <v>398.50000000001103</v>
      </c>
      <c r="E487" s="85">
        <v>0.25876644823399997</v>
      </c>
      <c r="F487" s="40">
        <v>543.99999999998897</v>
      </c>
      <c r="G487" s="40">
        <v>8364.7343269999983</v>
      </c>
      <c r="H487" s="86">
        <v>2443.1964996543429</v>
      </c>
      <c r="I487" s="87">
        <v>5868.9490100000003</v>
      </c>
      <c r="J487" s="26">
        <v>56.972000000000001</v>
      </c>
      <c r="K487" s="27">
        <v>121.95</v>
      </c>
      <c r="L487" s="28">
        <v>196.8</v>
      </c>
      <c r="M487" s="29">
        <v>1393.3506400000001</v>
      </c>
      <c r="N487" s="30">
        <v>991.64471000000003</v>
      </c>
      <c r="O487" s="86">
        <f t="shared" si="59"/>
        <v>809.19999999997401</v>
      </c>
      <c r="P487" s="51">
        <f t="shared" si="59"/>
        <v>0</v>
      </c>
      <c r="Q487" s="51">
        <f t="shared" si="59"/>
        <v>0</v>
      </c>
      <c r="R487" s="51">
        <f t="shared" si="58"/>
        <v>0</v>
      </c>
      <c r="T487" s="40">
        <f t="shared" si="54"/>
        <v>0</v>
      </c>
      <c r="U487" s="40">
        <f t="shared" si="54"/>
        <v>0</v>
      </c>
      <c r="V487" s="40">
        <f t="shared" si="54"/>
        <v>0</v>
      </c>
      <c r="W487" s="40">
        <f t="shared" si="54"/>
        <v>0</v>
      </c>
      <c r="X487" s="40">
        <f t="shared" si="55"/>
        <v>0</v>
      </c>
      <c r="Y487" s="40">
        <f t="shared" si="56"/>
        <v>-37630.426648264824</v>
      </c>
      <c r="Z487" s="40">
        <f>(AC487-J487*carot!$B$2-spettri!K487*carot!$C$2-spettri!L487*carot!$D$2)</f>
        <v>-35354.952687533587</v>
      </c>
      <c r="AA487" s="40">
        <f>spettri!H487*chl!$B$2+spettri!I487*chl!$C$2+spettri!J487*carot!$B$2+spettri!K487*carot!$C$2+spettri!L487*carot!$D$2+M487*carot!$E$2+N487*carot!$F$2+spettri!AE487*chl!$D$2</f>
        <v>44038.049658558812</v>
      </c>
      <c r="AB487" s="40">
        <v>0.18049409990000001</v>
      </c>
      <c r="AC487" s="88">
        <f>(G487-spettri!H487*chl!$B$2-spettri!I487*chl!$C$2-spettri!AE487*chl!$D$2)</f>
        <v>-34889.069507732595</v>
      </c>
      <c r="AE487" s="125">
        <v>3077.6599299999998</v>
      </c>
      <c r="AF487">
        <f t="shared" si="57"/>
        <v>0</v>
      </c>
    </row>
    <row r="488" spans="1:32" x14ac:dyDescent="0.25">
      <c r="A488">
        <v>8.4537659709999994E-3</v>
      </c>
      <c r="C488" s="85"/>
      <c r="D488" s="51">
        <v>398.60000000001099</v>
      </c>
      <c r="E488" s="85">
        <v>0.25880228550899997</v>
      </c>
      <c r="F488" s="40">
        <v>544.39999999998895</v>
      </c>
      <c r="G488" s="40">
        <v>8453.7659709999989</v>
      </c>
      <c r="H488" s="86">
        <v>2435.495085902794</v>
      </c>
      <c r="I488" s="87">
        <v>5895.54421</v>
      </c>
      <c r="J488" s="26">
        <v>27.684999999999999</v>
      </c>
      <c r="K488" s="27">
        <v>108.99</v>
      </c>
      <c r="L488" s="28">
        <v>185.13</v>
      </c>
      <c r="M488" s="29">
        <v>1388.77215</v>
      </c>
      <c r="N488" s="30">
        <v>982.82941000000005</v>
      </c>
      <c r="O488" s="86">
        <f t="shared" si="59"/>
        <v>809.59999999997399</v>
      </c>
      <c r="P488" s="51">
        <f t="shared" si="59"/>
        <v>0</v>
      </c>
      <c r="Q488" s="51">
        <f t="shared" si="59"/>
        <v>0</v>
      </c>
      <c r="R488" s="51">
        <f t="shared" si="58"/>
        <v>0</v>
      </c>
      <c r="T488" s="40">
        <f t="shared" si="54"/>
        <v>0</v>
      </c>
      <c r="U488" s="40">
        <f t="shared" si="54"/>
        <v>0</v>
      </c>
      <c r="V488" s="40">
        <f t="shared" si="54"/>
        <v>0</v>
      </c>
      <c r="W488" s="40">
        <f t="shared" si="54"/>
        <v>0</v>
      </c>
      <c r="X488" s="40">
        <f t="shared" si="55"/>
        <v>0</v>
      </c>
      <c r="Y488" s="40">
        <f t="shared" si="56"/>
        <v>-37981.782172380146</v>
      </c>
      <c r="Z488" s="40">
        <f>(AC488-J488*carot!$B$2-spettri!K488*carot!$C$2-spettri!L488*carot!$D$2)</f>
        <v>-35214.654488209359</v>
      </c>
      <c r="AA488" s="40">
        <f>spettri!H488*chl!$B$2+spettri!I488*chl!$C$2+spettri!J488*carot!$B$2+spettri!K488*carot!$C$2+spettri!L488*carot!$D$2+M488*carot!$E$2+N488*carot!$F$2+spettri!AE488*chl!$D$2</f>
        <v>43985.736977341927</v>
      </c>
      <c r="AB488" s="40">
        <v>0.180883452325</v>
      </c>
      <c r="AC488" s="88">
        <f>(G488-spettri!H488*chl!$B$2-spettri!I488*chl!$C$2-spettri!AE488*chl!$D$2)</f>
        <v>-34801.52328259802</v>
      </c>
      <c r="AE488" s="125">
        <v>3068.4436599999999</v>
      </c>
      <c r="AF488">
        <f t="shared" si="57"/>
        <v>0</v>
      </c>
    </row>
    <row r="489" spans="1:32" x14ac:dyDescent="0.25">
      <c r="A489">
        <v>8.1854836029999992E-3</v>
      </c>
      <c r="C489" s="85"/>
      <c r="D489" s="51">
        <v>398.70000000001102</v>
      </c>
      <c r="E489" s="85">
        <v>0.25883812278399998</v>
      </c>
      <c r="F489" s="40">
        <v>544.79999999998904</v>
      </c>
      <c r="G489" s="40">
        <v>8185.4836029999997</v>
      </c>
      <c r="H489" s="86">
        <v>2416.5987699546822</v>
      </c>
      <c r="I489" s="87">
        <v>5923.0808299999999</v>
      </c>
      <c r="J489" s="26">
        <v>57.677999999999997</v>
      </c>
      <c r="K489" s="27">
        <v>106.7</v>
      </c>
      <c r="L489" s="28">
        <v>177.26</v>
      </c>
      <c r="M489" s="29">
        <v>1369.1772800000001</v>
      </c>
      <c r="N489" s="30">
        <v>980.01056000000005</v>
      </c>
      <c r="O489" s="86">
        <f t="shared" si="59"/>
        <v>809.99999999997397</v>
      </c>
      <c r="P489" s="51">
        <f t="shared" si="59"/>
        <v>0</v>
      </c>
      <c r="Q489" s="51">
        <f t="shared" si="59"/>
        <v>0</v>
      </c>
      <c r="R489" s="51">
        <f t="shared" si="58"/>
        <v>0</v>
      </c>
      <c r="T489" s="40">
        <f t="shared" si="54"/>
        <v>0</v>
      </c>
      <c r="U489" s="40">
        <f t="shared" si="54"/>
        <v>0</v>
      </c>
      <c r="V489" s="40">
        <f t="shared" si="54"/>
        <v>0</v>
      </c>
      <c r="W489" s="40">
        <f t="shared" si="54"/>
        <v>0</v>
      </c>
      <c r="X489" s="40">
        <f t="shared" si="55"/>
        <v>0</v>
      </c>
      <c r="Y489" s="40">
        <f t="shared" si="56"/>
        <v>-38428.19358375117</v>
      </c>
      <c r="Z489" s="40">
        <f>(AC489-J489*carot!$B$2-spettri!K489*carot!$C$2-spettri!L489*carot!$D$2)</f>
        <v>-35498.201632345786</v>
      </c>
      <c r="AA489" s="40">
        <f>spettri!H489*chl!$B$2+spettri!I489*chl!$C$2+spettri!J489*carot!$B$2+spettri!K489*carot!$C$2+spettri!L489*carot!$D$2+M489*carot!$E$2+N489*carot!$F$2+spettri!AE489*chl!$D$2</f>
        <v>43996.524578499244</v>
      </c>
      <c r="AB489" s="40">
        <v>0.18127280475000002</v>
      </c>
      <c r="AC489" s="88">
        <f>(G489-spettri!H489*chl!$B$2-spettri!I489*chl!$C$2-spettri!AE489*chl!$D$2)</f>
        <v>-35072.4708132671</v>
      </c>
      <c r="AE489" s="125">
        <v>3059.0353700000001</v>
      </c>
      <c r="AF489">
        <f t="shared" si="57"/>
        <v>0</v>
      </c>
    </row>
    <row r="490" spans="1:32" x14ac:dyDescent="0.25">
      <c r="A490">
        <v>8.2682744539999999E-3</v>
      </c>
      <c r="C490" s="85"/>
      <c r="D490" s="51">
        <v>398.80000000001098</v>
      </c>
      <c r="E490" s="85">
        <v>0.25887396005899999</v>
      </c>
      <c r="F490" s="40">
        <v>545.19999999998902</v>
      </c>
      <c r="G490" s="40">
        <v>8268.2744540000003</v>
      </c>
      <c r="H490" s="86">
        <v>2401.9548450493785</v>
      </c>
      <c r="I490" s="87">
        <v>5951.2058500000003</v>
      </c>
      <c r="J490" s="26">
        <v>35.284999999999997</v>
      </c>
      <c r="K490" s="27">
        <v>99.44</v>
      </c>
      <c r="L490" s="28">
        <v>165.96</v>
      </c>
      <c r="M490" s="29">
        <v>1337.741</v>
      </c>
      <c r="N490" s="30">
        <v>959.15108999999995</v>
      </c>
      <c r="O490" s="86">
        <f t="shared" si="59"/>
        <v>810.39999999997303</v>
      </c>
      <c r="P490" s="51">
        <f t="shared" si="59"/>
        <v>0</v>
      </c>
      <c r="Q490" s="51">
        <f t="shared" si="59"/>
        <v>0</v>
      </c>
      <c r="R490" s="51">
        <f t="shared" si="58"/>
        <v>0</v>
      </c>
      <c r="T490" s="40">
        <f t="shared" si="54"/>
        <v>0</v>
      </c>
      <c r="U490" s="40">
        <f t="shared" si="54"/>
        <v>0</v>
      </c>
      <c r="V490" s="40">
        <f t="shared" si="54"/>
        <v>0</v>
      </c>
      <c r="W490" s="40">
        <f t="shared" si="54"/>
        <v>0</v>
      </c>
      <c r="X490" s="40">
        <f t="shared" si="55"/>
        <v>0</v>
      </c>
      <c r="Y490" s="40">
        <f t="shared" si="56"/>
        <v>-38784.746586503308</v>
      </c>
      <c r="Z490" s="40">
        <f>(AC490-J490*carot!$B$2-spettri!K490*carot!$C$2-spettri!L490*carot!$D$2)</f>
        <v>-35381.034260064094</v>
      </c>
      <c r="AA490" s="40">
        <f>spettri!H490*chl!$B$2+spettri!I490*chl!$C$2+spettri!J490*carot!$B$2+spettri!K490*carot!$C$2+spettri!L490*carot!$D$2+M490*carot!$E$2+N490*carot!$F$2+spettri!AE490*chl!$D$2</f>
        <v>43954.965272833069</v>
      </c>
      <c r="AB490" s="40">
        <v>0.18166215717500001</v>
      </c>
      <c r="AC490" s="88">
        <f>(G490-spettri!H490*chl!$B$2-spettri!I490*chl!$C$2-spettri!AE490*chl!$D$2)</f>
        <v>-35000.540249339603</v>
      </c>
      <c r="AE490" s="125">
        <v>3050.3951099999999</v>
      </c>
      <c r="AF490">
        <f t="shared" si="57"/>
        <v>0</v>
      </c>
    </row>
    <row r="491" spans="1:32" x14ac:dyDescent="0.25">
      <c r="A491">
        <v>8.5260142509999987E-3</v>
      </c>
      <c r="C491" s="85"/>
      <c r="D491" s="51">
        <v>398.900000000011</v>
      </c>
      <c r="E491" s="85">
        <v>0.258792763634</v>
      </c>
      <c r="F491" s="40">
        <v>545.599999999989</v>
      </c>
      <c r="G491" s="40">
        <v>8526.0142509999987</v>
      </c>
      <c r="H491" s="86">
        <v>2383.3089507901132</v>
      </c>
      <c r="I491" s="87">
        <v>5977.6833699999997</v>
      </c>
      <c r="J491" s="26">
        <v>11.481</v>
      </c>
      <c r="K491" s="27">
        <v>75.588999999999999</v>
      </c>
      <c r="L491" s="28">
        <v>138.74</v>
      </c>
      <c r="M491" s="29">
        <v>1302.76865</v>
      </c>
      <c r="N491" s="30">
        <v>895.06077000000005</v>
      </c>
      <c r="O491" s="86">
        <f t="shared" si="59"/>
        <v>810.79999999997301</v>
      </c>
      <c r="P491" s="51">
        <f t="shared" si="59"/>
        <v>0</v>
      </c>
      <c r="Q491" s="51">
        <f t="shared" si="59"/>
        <v>0</v>
      </c>
      <c r="R491" s="51">
        <f t="shared" si="58"/>
        <v>0</v>
      </c>
      <c r="T491" s="40">
        <f t="shared" si="54"/>
        <v>0</v>
      </c>
      <c r="U491" s="40">
        <f t="shared" si="54"/>
        <v>0</v>
      </c>
      <c r="V491" s="40">
        <f t="shared" si="54"/>
        <v>0</v>
      </c>
      <c r="W491" s="40">
        <f t="shared" si="54"/>
        <v>0</v>
      </c>
      <c r="X491" s="40">
        <f t="shared" si="55"/>
        <v>0</v>
      </c>
      <c r="Y491" s="40">
        <f t="shared" si="56"/>
        <v>-39362.440097304236</v>
      </c>
      <c r="Z491" s="40">
        <f>(AC491-J491*carot!$B$2-spettri!K491*carot!$C$2-spettri!L491*carot!$D$2)</f>
        <v>-35065.462174386514</v>
      </c>
      <c r="AA491" s="40">
        <f>spettri!H491*chl!$B$2+spettri!I491*chl!$C$2+spettri!J491*carot!$B$2+spettri!K491*carot!$C$2+spettri!L491*carot!$D$2+M491*carot!$E$2+N491*carot!$F$2+spettri!AE491*chl!$D$2</f>
        <v>43889.142253398873</v>
      </c>
      <c r="AB491" s="40">
        <v>0.18205150959999999</v>
      </c>
      <c r="AC491" s="88">
        <f>(G491-spettri!H491*chl!$B$2-spettri!I491*chl!$C$2-spettri!AE491*chl!$D$2)</f>
        <v>-34764.898809502207</v>
      </c>
      <c r="AE491" s="125">
        <v>3043.6749199999999</v>
      </c>
      <c r="AF491">
        <f t="shared" si="57"/>
        <v>0</v>
      </c>
    </row>
    <row r="492" spans="1:32" x14ac:dyDescent="0.25">
      <c r="A492">
        <v>8.6930367109999997E-3</v>
      </c>
      <c r="C492" s="85"/>
      <c r="D492" s="51">
        <v>399.00000000001103</v>
      </c>
      <c r="E492" s="85">
        <v>0.25871156720900002</v>
      </c>
      <c r="F492" s="40">
        <v>545.99999999998897</v>
      </c>
      <c r="G492" s="40">
        <v>8693.0367109999988</v>
      </c>
      <c r="H492" s="86">
        <v>2358.9441456191939</v>
      </c>
      <c r="I492" s="87">
        <v>6000.3951999999999</v>
      </c>
      <c r="J492" s="26">
        <v>-11.4</v>
      </c>
      <c r="K492" s="27">
        <v>60.482999999999997</v>
      </c>
      <c r="L492" s="28">
        <v>125.62</v>
      </c>
      <c r="M492" s="29">
        <v>1249.92518</v>
      </c>
      <c r="N492" s="30">
        <v>840.19575999999995</v>
      </c>
      <c r="O492" s="86">
        <f t="shared" si="59"/>
        <v>811.19999999997299</v>
      </c>
      <c r="P492" s="51">
        <f t="shared" si="59"/>
        <v>0</v>
      </c>
      <c r="Q492" s="51">
        <f t="shared" si="59"/>
        <v>0</v>
      </c>
      <c r="R492" s="51">
        <f t="shared" si="58"/>
        <v>0</v>
      </c>
      <c r="T492" s="40">
        <f t="shared" si="54"/>
        <v>0</v>
      </c>
      <c r="U492" s="40">
        <f t="shared" si="54"/>
        <v>0</v>
      </c>
      <c r="V492" s="40">
        <f t="shared" si="54"/>
        <v>0</v>
      </c>
      <c r="W492" s="40">
        <f t="shared" si="54"/>
        <v>0</v>
      </c>
      <c r="X492" s="40">
        <f t="shared" si="55"/>
        <v>0</v>
      </c>
      <c r="Y492" s="40">
        <f t="shared" si="56"/>
        <v>-39884.020031307853</v>
      </c>
      <c r="Z492" s="40">
        <f>(AC492-J492*carot!$B$2-spettri!K492*carot!$C$2-spettri!L492*carot!$D$2)</f>
        <v>-34874.275802788412</v>
      </c>
      <c r="AA492" s="40">
        <f>spettri!H492*chl!$B$2+spettri!I492*chl!$C$2+spettri!J492*carot!$B$2+spettri!K492*carot!$C$2+spettri!L492*carot!$D$2+M492*carot!$E$2+N492*carot!$F$2+spettri!AE492*chl!$D$2</f>
        <v>43852.904290699997</v>
      </c>
      <c r="AB492" s="40">
        <v>0.18249953537499999</v>
      </c>
      <c r="AC492" s="88">
        <f>(G492-spettri!H492*chl!$B$2-spettri!I492*chl!$C$2-spettri!AE492*chl!$D$2)</f>
        <v>-34623.317409694508</v>
      </c>
      <c r="AE492" s="125">
        <v>3038.6827699999999</v>
      </c>
      <c r="AF492">
        <f t="shared" si="57"/>
        <v>0</v>
      </c>
    </row>
    <row r="493" spans="1:32" x14ac:dyDescent="0.25">
      <c r="A493">
        <v>8.4654149539999998E-3</v>
      </c>
      <c r="C493" s="85"/>
      <c r="D493" s="51">
        <v>399.10000000001099</v>
      </c>
      <c r="E493" s="85">
        <v>0.25863037078399997</v>
      </c>
      <c r="F493" s="40">
        <v>546.39999999998895</v>
      </c>
      <c r="G493" s="40">
        <v>8465.4149539999999</v>
      </c>
      <c r="H493" s="86">
        <v>2343.6430689981344</v>
      </c>
      <c r="I493" s="87">
        <v>6020.6358</v>
      </c>
      <c r="J493" s="26">
        <v>13.327</v>
      </c>
      <c r="K493" s="27">
        <v>47.991</v>
      </c>
      <c r="L493" s="28">
        <v>108.8</v>
      </c>
      <c r="M493" s="29">
        <v>1246.9818600000001</v>
      </c>
      <c r="N493" s="30">
        <v>873.81691000000001</v>
      </c>
      <c r="O493" s="86">
        <f t="shared" si="59"/>
        <v>811.59999999997297</v>
      </c>
      <c r="P493" s="51">
        <f t="shared" si="59"/>
        <v>0</v>
      </c>
      <c r="Q493" s="51">
        <f t="shared" si="59"/>
        <v>0</v>
      </c>
      <c r="R493" s="51">
        <f t="shared" si="58"/>
        <v>0</v>
      </c>
      <c r="T493" s="40">
        <f t="shared" si="54"/>
        <v>0</v>
      </c>
      <c r="U493" s="40">
        <f t="shared" si="54"/>
        <v>0</v>
      </c>
      <c r="V493" s="40">
        <f t="shared" si="54"/>
        <v>0</v>
      </c>
      <c r="W493" s="40">
        <f t="shared" si="54"/>
        <v>0</v>
      </c>
      <c r="X493" s="40">
        <f t="shared" si="55"/>
        <v>0</v>
      </c>
      <c r="Y493" s="40">
        <f t="shared" si="56"/>
        <v>-40303.590587445971</v>
      </c>
      <c r="Z493" s="40">
        <f>(AC493-J493*carot!$B$2-spettri!K493*carot!$C$2-spettri!L493*carot!$D$2)</f>
        <v>-35126.505061912794</v>
      </c>
      <c r="AA493" s="40">
        <f>spettri!H493*chl!$B$2+spettri!I493*chl!$C$2+spettri!J493*carot!$B$2+spettri!K493*carot!$C$2+spettri!L493*carot!$D$2+M493*carot!$E$2+N493*carot!$F$2+spettri!AE493*chl!$D$2</f>
        <v>43876.839282179542</v>
      </c>
      <c r="AB493" s="40">
        <v>0.18294756114999999</v>
      </c>
      <c r="AC493" s="88">
        <f>(G493-spettri!H493*chl!$B$2-spettri!I493*chl!$C$2-spettri!AE493*chl!$D$2)</f>
        <v>-34886.787378376241</v>
      </c>
      <c r="AE493" s="125">
        <v>3035.8026799999998</v>
      </c>
      <c r="AF493">
        <f t="shared" si="57"/>
        <v>0</v>
      </c>
    </row>
    <row r="494" spans="1:32" x14ac:dyDescent="0.25">
      <c r="A494">
        <v>8.6019999289999993E-3</v>
      </c>
      <c r="C494" s="85"/>
      <c r="D494" s="51">
        <v>399.20000000001102</v>
      </c>
      <c r="E494" s="85">
        <v>0.25854917435899999</v>
      </c>
      <c r="F494" s="40">
        <v>546.79999999998904</v>
      </c>
      <c r="G494" s="40">
        <v>8601.9999289999996</v>
      </c>
      <c r="H494" s="86">
        <v>2337.0489105512356</v>
      </c>
      <c r="I494" s="87">
        <v>6037.93444</v>
      </c>
      <c r="J494" s="26">
        <v>8.8483999999999998</v>
      </c>
      <c r="K494" s="27">
        <v>48.835999999999999</v>
      </c>
      <c r="L494" s="28">
        <v>94.239000000000004</v>
      </c>
      <c r="M494" s="29">
        <v>1222.7539899999999</v>
      </c>
      <c r="N494" s="30">
        <v>895.70141000000001</v>
      </c>
      <c r="O494" s="86">
        <f t="shared" si="59"/>
        <v>811.99999999997306</v>
      </c>
      <c r="P494" s="51">
        <f t="shared" si="59"/>
        <v>0</v>
      </c>
      <c r="Q494" s="51">
        <f t="shared" si="59"/>
        <v>0</v>
      </c>
      <c r="R494" s="51">
        <f t="shared" si="58"/>
        <v>0</v>
      </c>
      <c r="T494" s="40">
        <f t="shared" si="54"/>
        <v>0</v>
      </c>
      <c r="U494" s="40">
        <f t="shared" si="54"/>
        <v>0</v>
      </c>
      <c r="V494" s="40">
        <f t="shared" si="54"/>
        <v>0</v>
      </c>
      <c r="W494" s="40">
        <f t="shared" si="54"/>
        <v>0</v>
      </c>
      <c r="X494" s="40">
        <f t="shared" si="55"/>
        <v>0</v>
      </c>
      <c r="Y494" s="40">
        <f t="shared" si="56"/>
        <v>-40673.049011032053</v>
      </c>
      <c r="Z494" s="40">
        <f>(AC494-J494*carot!$B$2-spettri!K494*carot!$C$2-spettri!L494*carot!$D$2)</f>
        <v>-34992.135231600245</v>
      </c>
      <c r="AA494" s="40">
        <f>spettri!H494*chl!$B$2+spettri!I494*chl!$C$2+spettri!J494*carot!$B$2+spettri!K494*carot!$C$2+spettri!L494*carot!$D$2+M494*carot!$E$2+N494*carot!$F$2+spettri!AE494*chl!$D$2</f>
        <v>43873.518671163518</v>
      </c>
      <c r="AB494" s="40">
        <v>0.18339558692499999</v>
      </c>
      <c r="AC494" s="88">
        <f>(G494-spettri!H494*chl!$B$2-spettri!I494*chl!$C$2-spettri!AE494*chl!$D$2)</f>
        <v>-34786.999335179295</v>
      </c>
      <c r="AE494" s="125">
        <v>3034.0746300000001</v>
      </c>
      <c r="AF494">
        <f t="shared" si="57"/>
        <v>0</v>
      </c>
    </row>
    <row r="495" spans="1:32" x14ac:dyDescent="0.25">
      <c r="A495">
        <v>8.4236553809999993E-3</v>
      </c>
      <c r="C495" s="85"/>
      <c r="D495" s="51">
        <v>399.30000000001098</v>
      </c>
      <c r="E495" s="85">
        <v>0.25856035023399998</v>
      </c>
      <c r="F495" s="40">
        <v>547.19999999998902</v>
      </c>
      <c r="G495" s="40">
        <v>8423.6553809999987</v>
      </c>
      <c r="H495" s="86">
        <v>2329.0842542368214</v>
      </c>
      <c r="I495" s="87">
        <v>6054.0563099999999</v>
      </c>
      <c r="J495" s="26">
        <v>-2.5242</v>
      </c>
      <c r="K495" s="27">
        <v>45.904000000000003</v>
      </c>
      <c r="L495" s="28">
        <v>72.352000000000004</v>
      </c>
      <c r="M495" s="29">
        <v>1219.2042899999999</v>
      </c>
      <c r="N495" s="30">
        <v>879.19835</v>
      </c>
      <c r="O495" s="86">
        <f t="shared" si="59"/>
        <v>812.39999999997303</v>
      </c>
      <c r="P495" s="51">
        <f t="shared" si="59"/>
        <v>0</v>
      </c>
      <c r="Q495" s="51">
        <f t="shared" si="59"/>
        <v>0</v>
      </c>
      <c r="R495" s="51">
        <f t="shared" si="58"/>
        <v>0</v>
      </c>
      <c r="T495" s="40">
        <f t="shared" si="54"/>
        <v>0</v>
      </c>
      <c r="U495" s="40">
        <f t="shared" si="54"/>
        <v>0</v>
      </c>
      <c r="V495" s="40">
        <f t="shared" si="54"/>
        <v>0</v>
      </c>
      <c r="W495" s="40">
        <f t="shared" si="54"/>
        <v>0</v>
      </c>
      <c r="X495" s="40">
        <f t="shared" si="55"/>
        <v>0</v>
      </c>
      <c r="Y495" s="40">
        <f t="shared" si="56"/>
        <v>-41377.066298737089</v>
      </c>
      <c r="Z495" s="40">
        <f>(AC495-J495*carot!$B$2-spettri!K495*carot!$C$2-spettri!L495*carot!$D$2)</f>
        <v>-35163.383729480993</v>
      </c>
      <c r="AA495" s="40">
        <f>spettri!H495*chl!$B$2+spettri!I495*chl!$C$2+spettri!J495*carot!$B$2+spettri!K495*carot!$C$2+spettri!L495*carot!$D$2+M495*carot!$E$2+N495*carot!$F$2+spettri!AE495*chl!$D$2</f>
        <v>43865.611560393016</v>
      </c>
      <c r="AB495" s="40">
        <v>0.18384361269999999</v>
      </c>
      <c r="AC495" s="88">
        <f>(G495-spettri!H495*chl!$B$2-spettri!I495*chl!$C$2-spettri!AE495*chl!$D$2)</f>
        <v>-35014.775020678084</v>
      </c>
      <c r="AE495" s="125">
        <v>3034.2666399999998</v>
      </c>
      <c r="AF495">
        <f t="shared" si="57"/>
        <v>0</v>
      </c>
    </row>
    <row r="496" spans="1:32" x14ac:dyDescent="0.25">
      <c r="A496">
        <v>8.3393036329999989E-3</v>
      </c>
      <c r="C496" s="85"/>
      <c r="D496" s="51">
        <v>399.400000000011</v>
      </c>
      <c r="E496" s="85">
        <v>0.25857152610899997</v>
      </c>
      <c r="F496" s="40">
        <v>547.599999999989</v>
      </c>
      <c r="G496" s="40">
        <v>8339.3036329999995</v>
      </c>
      <c r="H496" s="86">
        <v>2323.4344959350096</v>
      </c>
      <c r="I496" s="87">
        <v>6072.5317500000001</v>
      </c>
      <c r="J496" s="26">
        <v>-8.6311999999999998</v>
      </c>
      <c r="K496" s="27">
        <v>46.281999999999996</v>
      </c>
      <c r="L496" s="28">
        <v>62.945999999999998</v>
      </c>
      <c r="M496" s="29">
        <v>1196.91138</v>
      </c>
      <c r="N496" s="30">
        <v>857.87761</v>
      </c>
      <c r="O496" s="86">
        <f t="shared" si="59"/>
        <v>812.79999999997301</v>
      </c>
      <c r="P496" s="51">
        <f t="shared" si="59"/>
        <v>0</v>
      </c>
      <c r="Q496" s="51">
        <f t="shared" si="59"/>
        <v>0</v>
      </c>
      <c r="R496" s="51">
        <f t="shared" si="58"/>
        <v>0</v>
      </c>
      <c r="T496" s="40">
        <f t="shared" si="54"/>
        <v>0</v>
      </c>
      <c r="U496" s="40">
        <f t="shared" si="54"/>
        <v>0</v>
      </c>
      <c r="V496" s="40">
        <f t="shared" si="54"/>
        <v>0</v>
      </c>
      <c r="W496" s="40">
        <f t="shared" si="54"/>
        <v>0</v>
      </c>
      <c r="X496" s="40">
        <f t="shared" si="55"/>
        <v>0</v>
      </c>
      <c r="Y496" s="40">
        <f t="shared" si="56"/>
        <v>-41911.719255784134</v>
      </c>
      <c r="Z496" s="40">
        <f>(AC496-J496*carot!$B$2-spettri!K496*carot!$C$2-spettri!L496*carot!$D$2)</f>
        <v>-35293.21165491757</v>
      </c>
      <c r="AA496" s="40">
        <f>spettri!H496*chl!$B$2+spettri!I496*chl!$C$2+spettri!J496*carot!$B$2+spettri!K496*carot!$C$2+spettri!L496*carot!$D$2+M496*carot!$E$2+N496*carot!$F$2+spettri!AE496*chl!$D$2</f>
        <v>43905.994095521004</v>
      </c>
      <c r="AB496" s="40">
        <v>0.18435361982499998</v>
      </c>
      <c r="AC496" s="88">
        <f>(G496-spettri!H496*chl!$B$2-spettri!I496*chl!$C$2-spettri!AE496*chl!$D$2)</f>
        <v>-35170.050781618353</v>
      </c>
      <c r="AE496" s="125">
        <v>3036.18669</v>
      </c>
      <c r="AF496">
        <f t="shared" si="57"/>
        <v>0</v>
      </c>
    </row>
    <row r="497" spans="1:32" x14ac:dyDescent="0.25">
      <c r="A497">
        <v>8.3895056449999998E-3</v>
      </c>
      <c r="C497" s="85"/>
      <c r="D497" s="51">
        <v>399.50000000001103</v>
      </c>
      <c r="E497" s="85">
        <v>0.25858270198399996</v>
      </c>
      <c r="F497" s="40">
        <v>547.99999999998897</v>
      </c>
      <c r="G497" s="40">
        <v>8389.5056449999993</v>
      </c>
      <c r="H497" s="86">
        <v>2303.9533179072441</v>
      </c>
      <c r="I497" s="87">
        <v>6091.1248500000002</v>
      </c>
      <c r="J497" s="26">
        <v>-12.214</v>
      </c>
      <c r="K497" s="27">
        <v>34.743000000000002</v>
      </c>
      <c r="L497" s="28">
        <v>52.545999999999999</v>
      </c>
      <c r="M497" s="29">
        <v>1177.8683799999999</v>
      </c>
      <c r="N497" s="30">
        <v>836.73626000000002</v>
      </c>
      <c r="O497" s="86">
        <f t="shared" si="59"/>
        <v>813.19999999997299</v>
      </c>
      <c r="P497" s="51">
        <f t="shared" si="59"/>
        <v>0</v>
      </c>
      <c r="Q497" s="51">
        <f t="shared" si="59"/>
        <v>0</v>
      </c>
      <c r="R497" s="51">
        <f t="shared" si="58"/>
        <v>0</v>
      </c>
      <c r="T497" s="40">
        <f t="shared" si="54"/>
        <v>0</v>
      </c>
      <c r="U497" s="40">
        <f t="shared" si="54"/>
        <v>0</v>
      </c>
      <c r="V497" s="40">
        <f t="shared" si="54"/>
        <v>0</v>
      </c>
      <c r="W497" s="40">
        <f t="shared" si="54"/>
        <v>0</v>
      </c>
      <c r="X497" s="40">
        <f t="shared" si="55"/>
        <v>0</v>
      </c>
      <c r="Y497" s="40">
        <f t="shared" si="56"/>
        <v>-42461.291720362773</v>
      </c>
      <c r="Z497" s="40">
        <f>(AC497-J497*carot!$B$2-spettri!K497*carot!$C$2-spettri!L497*carot!$D$2)</f>
        <v>-35306.773246165867</v>
      </c>
      <c r="AA497" s="40">
        <f>spettri!H497*chl!$B$2+spettri!I497*chl!$C$2+spettri!J497*carot!$B$2+spettri!K497*carot!$C$2+spettri!L497*carot!$D$2+M497*carot!$E$2+N497*carot!$F$2+spettri!AE497*chl!$D$2</f>
        <v>43965.40661896488</v>
      </c>
      <c r="AB497" s="40">
        <v>0.18486362695</v>
      </c>
      <c r="AC497" s="88">
        <f>(G497-spettri!H497*chl!$B$2-spettri!I497*chl!$C$2-spettri!AE497*chl!$D$2)</f>
        <v>-35208.858938967183</v>
      </c>
      <c r="AE497" s="125">
        <v>3040.2188200000001</v>
      </c>
      <c r="AF497">
        <f t="shared" si="57"/>
        <v>0</v>
      </c>
    </row>
    <row r="498" spans="1:32" x14ac:dyDescent="0.25">
      <c r="A498">
        <v>8.516900329E-3</v>
      </c>
      <c r="C498" s="85"/>
      <c r="D498" s="51">
        <v>399.60000000001099</v>
      </c>
      <c r="E498" s="85">
        <v>0.25859387785899995</v>
      </c>
      <c r="F498" s="40">
        <v>548.39999999998895</v>
      </c>
      <c r="G498" s="40">
        <v>8516.9003290000001</v>
      </c>
      <c r="H498" s="86">
        <v>2306.9021804421923</v>
      </c>
      <c r="I498" s="87">
        <v>6108.0704599999999</v>
      </c>
      <c r="J498" s="26">
        <v>-18.05</v>
      </c>
      <c r="K498" s="27">
        <v>25.768999999999998</v>
      </c>
      <c r="L498" s="28">
        <v>42.145000000000003</v>
      </c>
      <c r="M498" s="29">
        <v>1137.5749000000001</v>
      </c>
      <c r="N498" s="30">
        <v>824.99960999999996</v>
      </c>
      <c r="O498" s="86">
        <f t="shared" si="59"/>
        <v>813.59999999997297</v>
      </c>
      <c r="P498" s="51">
        <f t="shared" si="59"/>
        <v>0</v>
      </c>
      <c r="Q498" s="51">
        <f t="shared" si="59"/>
        <v>0</v>
      </c>
      <c r="R498" s="51">
        <f t="shared" si="58"/>
        <v>0</v>
      </c>
      <c r="T498" s="40">
        <f t="shared" si="54"/>
        <v>0</v>
      </c>
      <c r="U498" s="40">
        <f t="shared" si="54"/>
        <v>0</v>
      </c>
      <c r="V498" s="40">
        <f t="shared" si="54"/>
        <v>0</v>
      </c>
      <c r="W498" s="40">
        <f t="shared" si="54"/>
        <v>0</v>
      </c>
      <c r="X498" s="40">
        <f t="shared" si="55"/>
        <v>0</v>
      </c>
      <c r="Y498" s="40">
        <f t="shared" si="56"/>
        <v>-43113.450629273349</v>
      </c>
      <c r="Z498" s="40">
        <f>(AC498-J498*carot!$B$2-spettri!K498*carot!$C$2-spettri!L498*carot!$D$2)</f>
        <v>-35240.949978460347</v>
      </c>
      <c r="AA498" s="40">
        <f>spettri!H498*chl!$B$2+spettri!I498*chl!$C$2+spettri!J498*carot!$B$2+spettri!K498*carot!$C$2+spettri!L498*carot!$D$2+M498*carot!$E$2+N498*carot!$F$2+spettri!AE498*chl!$D$2</f>
        <v>44017.771494951761</v>
      </c>
      <c r="AB498" s="40">
        <v>0.18537363407500002</v>
      </c>
      <c r="AC498" s="88">
        <f>(G498-spettri!H498*chl!$B$2-spettri!I498*chl!$C$2-spettri!AE498*chl!$D$2)</f>
        <v>-35170.425074856445</v>
      </c>
      <c r="AE498" s="125">
        <v>3044.8269500000001</v>
      </c>
      <c r="AF498">
        <f t="shared" si="57"/>
        <v>0</v>
      </c>
    </row>
    <row r="499" spans="1:32" x14ac:dyDescent="0.25">
      <c r="A499">
        <v>8.4749507659999997E-3</v>
      </c>
      <c r="C499" s="85"/>
      <c r="D499" s="51">
        <v>399.70000000001102</v>
      </c>
      <c r="E499" s="85">
        <v>0.25854330330899999</v>
      </c>
      <c r="F499" s="40">
        <v>548.79999999998904</v>
      </c>
      <c r="G499" s="40">
        <v>8474.9507659999999</v>
      </c>
      <c r="H499" s="86">
        <v>2303.3059866067988</v>
      </c>
      <c r="I499" s="87">
        <v>6122.7802000000001</v>
      </c>
      <c r="J499" s="26">
        <v>11.372999999999999</v>
      </c>
      <c r="K499" s="27">
        <v>22.350999999999999</v>
      </c>
      <c r="L499" s="28">
        <v>31.111000000000001</v>
      </c>
      <c r="M499" s="29">
        <v>1122.70841</v>
      </c>
      <c r="N499" s="30">
        <v>813.36545999999998</v>
      </c>
      <c r="O499" s="86">
        <f t="shared" si="59"/>
        <v>813.99999999997306</v>
      </c>
      <c r="P499" s="51">
        <f t="shared" si="59"/>
        <v>0</v>
      </c>
      <c r="Q499" s="51">
        <f t="shared" si="59"/>
        <v>0</v>
      </c>
      <c r="R499" s="51">
        <f t="shared" si="58"/>
        <v>0</v>
      </c>
      <c r="T499" s="40">
        <f t="shared" si="54"/>
        <v>0</v>
      </c>
      <c r="U499" s="40">
        <f t="shared" si="54"/>
        <v>0</v>
      </c>
      <c r="V499" s="40">
        <f t="shared" si="54"/>
        <v>0</v>
      </c>
      <c r="W499" s="40">
        <f t="shared" si="54"/>
        <v>0</v>
      </c>
      <c r="X499" s="40">
        <f t="shared" si="55"/>
        <v>0</v>
      </c>
      <c r="Y499" s="40">
        <f t="shared" si="56"/>
        <v>-43872.787324022938</v>
      </c>
      <c r="Z499" s="40">
        <f>(AC499-J499*carot!$B$2-spettri!K499*carot!$C$2-spettri!L499*carot!$D$2)</f>
        <v>-35375.522030352076</v>
      </c>
      <c r="AA499" s="40">
        <f>spettri!H499*chl!$B$2+spettri!I499*chl!$C$2+spettri!J499*carot!$B$2+spettri!K499*carot!$C$2+spettri!L499*carot!$D$2+M499*carot!$E$2+N499*carot!$F$2+spettri!AE499*chl!$D$2</f>
        <v>44106.997182688137</v>
      </c>
      <c r="AB499" s="40">
        <v>0.1858836412</v>
      </c>
      <c r="AC499" s="88">
        <f>(G499-spettri!H499*chl!$B$2-spettri!I499*chl!$C$2-spettri!AE499*chl!$D$2)</f>
        <v>-35299.541182140798</v>
      </c>
      <c r="AE499" s="125">
        <v>3050.0111099999999</v>
      </c>
      <c r="AF499">
        <f t="shared" si="57"/>
        <v>0</v>
      </c>
    </row>
    <row r="500" spans="1:32" x14ac:dyDescent="0.25">
      <c r="A500">
        <v>8.4349867830000001E-3</v>
      </c>
      <c r="C500" s="85"/>
      <c r="D500" s="51">
        <v>399.80000000001098</v>
      </c>
      <c r="E500" s="85">
        <v>0.25849272875899998</v>
      </c>
      <c r="F500" s="40">
        <v>549.19999999998902</v>
      </c>
      <c r="G500" s="40">
        <v>8434.9867830000003</v>
      </c>
      <c r="H500" s="86">
        <v>2293.1292742377132</v>
      </c>
      <c r="I500" s="87">
        <v>6133.7242500000002</v>
      </c>
      <c r="J500" s="26">
        <v>-1.5199</v>
      </c>
      <c r="K500" s="27">
        <v>13.952999999999999</v>
      </c>
      <c r="L500" s="28">
        <v>28.036000000000001</v>
      </c>
      <c r="M500" s="29">
        <v>1113.42878</v>
      </c>
      <c r="N500" s="30">
        <v>792.63412000000005</v>
      </c>
      <c r="O500" s="86">
        <f t="shared" si="59"/>
        <v>814.39999999997303</v>
      </c>
      <c r="P500" s="51">
        <f t="shared" si="59"/>
        <v>0</v>
      </c>
      <c r="Q500" s="51">
        <f t="shared" si="59"/>
        <v>0</v>
      </c>
      <c r="R500" s="51">
        <f t="shared" si="58"/>
        <v>0</v>
      </c>
      <c r="T500" s="40">
        <f t="shared" si="54"/>
        <v>0</v>
      </c>
      <c r="U500" s="40">
        <f t="shared" si="54"/>
        <v>0</v>
      </c>
      <c r="V500" s="40">
        <f t="shared" si="54"/>
        <v>0</v>
      </c>
      <c r="W500" s="40">
        <f t="shared" si="54"/>
        <v>0</v>
      </c>
      <c r="X500" s="40">
        <f t="shared" si="55"/>
        <v>0</v>
      </c>
      <c r="Y500" s="40">
        <f t="shared" si="56"/>
        <v>-44398.011853733755</v>
      </c>
      <c r="Z500" s="40">
        <f>(AC500-J500*carot!$B$2-spettri!K500*carot!$C$2-spettri!L500*carot!$D$2)</f>
        <v>-35488.632762059533</v>
      </c>
      <c r="AA500" s="40">
        <f>spettri!H500*chl!$B$2+spettri!I500*chl!$C$2+spettri!J500*carot!$B$2+spettri!K500*carot!$C$2+spettri!L500*carot!$D$2+M500*carot!$E$2+N500*carot!$F$2+spettri!AE500*chl!$D$2</f>
        <v>44178.023655667748</v>
      </c>
      <c r="AB500" s="40">
        <v>0.18637396765</v>
      </c>
      <c r="AC500" s="88">
        <f>(G500-spettri!H500*chl!$B$2-spettri!I500*chl!$C$2-spettri!AE500*chl!$D$2)</f>
        <v>-35431.626905199199</v>
      </c>
      <c r="AE500" s="125">
        <v>3057.1153199999999</v>
      </c>
      <c r="AF500">
        <f t="shared" si="57"/>
        <v>0</v>
      </c>
    </row>
    <row r="501" spans="1:32" x14ac:dyDescent="0.25">
      <c r="A501">
        <v>8.3332826329999988E-3</v>
      </c>
      <c r="C501" s="85"/>
      <c r="D501" s="51">
        <v>399.900000000011</v>
      </c>
      <c r="E501" s="85">
        <v>0.25844215420899996</v>
      </c>
      <c r="F501" s="40">
        <v>549.599999999989</v>
      </c>
      <c r="G501" s="40">
        <v>8333.2826329999989</v>
      </c>
      <c r="H501" s="86">
        <v>2280.9875854421448</v>
      </c>
      <c r="I501" s="87">
        <v>6142.1970499999998</v>
      </c>
      <c r="J501" s="26">
        <v>-34.198999999999998</v>
      </c>
      <c r="K501" s="27">
        <v>-8.0896000000000008</v>
      </c>
      <c r="L501" s="28">
        <v>4.7028999999999996</v>
      </c>
      <c r="M501" s="29">
        <v>1077.5843400000001</v>
      </c>
      <c r="N501" s="30">
        <v>748.89074000000005</v>
      </c>
      <c r="O501" s="86">
        <f t="shared" si="59"/>
        <v>814.79999999997301</v>
      </c>
      <c r="P501" s="51">
        <f t="shared" si="59"/>
        <v>0</v>
      </c>
      <c r="Q501" s="51">
        <f t="shared" si="59"/>
        <v>0</v>
      </c>
      <c r="R501" s="51">
        <f t="shared" si="58"/>
        <v>0</v>
      </c>
      <c r="T501" s="40">
        <f t="shared" si="54"/>
        <v>0</v>
      </c>
      <c r="U501" s="40">
        <f t="shared" si="54"/>
        <v>0</v>
      </c>
      <c r="V501" s="40">
        <f t="shared" si="54"/>
        <v>0</v>
      </c>
      <c r="W501" s="40">
        <f t="shared" si="54"/>
        <v>0</v>
      </c>
      <c r="X501" s="40">
        <f t="shared" si="55"/>
        <v>0</v>
      </c>
      <c r="Y501" s="40">
        <f t="shared" si="56"/>
        <v>-45067.560778573927</v>
      </c>
      <c r="Z501" s="40">
        <f>(AC501-J501*carot!$B$2-spettri!K501*carot!$C$2-spettri!L501*carot!$D$2)</f>
        <v>-35609.236834246352</v>
      </c>
      <c r="AA501" s="40">
        <f>spettri!H501*chl!$B$2+spettri!I501*chl!$C$2+spettri!J501*carot!$B$2+spettri!K501*carot!$C$2+spettri!L501*carot!$D$2+M501*carot!$E$2+N501*carot!$F$2+spettri!AE501*chl!$D$2</f>
        <v>44188.733585784787</v>
      </c>
      <c r="AB501" s="40">
        <v>0.18686429409999999</v>
      </c>
      <c r="AC501" s="88">
        <f>(G501-spettri!H501*chl!$B$2-spettri!I501*chl!$C$2-spettri!AE501*chl!$D$2)</f>
        <v>-35632.634985916513</v>
      </c>
      <c r="AE501" s="125">
        <v>3065.94758</v>
      </c>
      <c r="AF501">
        <f t="shared" si="57"/>
        <v>0</v>
      </c>
    </row>
    <row r="502" spans="1:32" x14ac:dyDescent="0.25">
      <c r="A502">
        <v>8.3609317369999995E-3</v>
      </c>
      <c r="C502" s="85"/>
      <c r="D502" s="51">
        <v>400.00000000001103</v>
      </c>
      <c r="E502" s="85">
        <v>0.258391579659</v>
      </c>
      <c r="F502" s="40">
        <v>549.99999999998897</v>
      </c>
      <c r="G502" s="40">
        <v>8360.931736999999</v>
      </c>
      <c r="H502" s="86">
        <v>2270.5530181550862</v>
      </c>
      <c r="I502" s="87">
        <v>6150.1991399999997</v>
      </c>
      <c r="J502" s="31"/>
      <c r="K502" s="32"/>
      <c r="L502" s="33"/>
      <c r="O502" s="86">
        <f t="shared" si="59"/>
        <v>815.19999999997299</v>
      </c>
      <c r="P502" s="51">
        <f t="shared" si="59"/>
        <v>0</v>
      </c>
      <c r="Q502" s="51">
        <f t="shared" si="59"/>
        <v>0</v>
      </c>
      <c r="R502" s="51">
        <f t="shared" si="58"/>
        <v>0</v>
      </c>
      <c r="T502" s="40">
        <f t="shared" si="54"/>
        <v>0</v>
      </c>
      <c r="U502" s="40">
        <f t="shared" si="54"/>
        <v>0</v>
      </c>
      <c r="V502" s="40">
        <f t="shared" si="54"/>
        <v>0</v>
      </c>
      <c r="W502" s="40">
        <f t="shared" si="54"/>
        <v>0</v>
      </c>
      <c r="X502" s="40">
        <f t="shared" si="55"/>
        <v>0</v>
      </c>
      <c r="Y502" s="40">
        <f t="shared" si="56"/>
        <v>-45900.804669613339</v>
      </c>
      <c r="Z502" s="40">
        <f>(AC502-J502*carot!$B$2-spettri!K502*carot!$C$2-spettri!L502*carot!$D$2)</f>
        <v>-35701.281243605292</v>
      </c>
      <c r="AA502" s="40">
        <f>spettri!H502*chl!$B$2+spettri!I502*chl!$C$2+spettri!J502*carot!$B$2+spettri!K502*carot!$C$2+spettri!L502*carot!$D$2+M502*carot!$E$2+N502*carot!$F$2+spettri!AE502*chl!$D$2</f>
        <v>44062.212980605291</v>
      </c>
      <c r="AB502" s="40">
        <v>0.18735462055000002</v>
      </c>
      <c r="AC502" s="88">
        <f>(G502-spettri!H502*chl!$B$2-spettri!I502*chl!$C$2-spettri!AE502*chl!$D$2)</f>
        <v>-35701.281243605292</v>
      </c>
      <c r="AE502" s="125">
        <v>3074.5878400000001</v>
      </c>
      <c r="AF502">
        <f t="shared" si="57"/>
        <v>0</v>
      </c>
    </row>
    <row r="503" spans="1:32" x14ac:dyDescent="0.25">
      <c r="A503">
        <v>8.242823271E-3</v>
      </c>
      <c r="C503" s="85"/>
      <c r="D503" s="51">
        <v>400.10000000001099</v>
      </c>
      <c r="E503" s="85">
        <v>0.25828615395900001</v>
      </c>
      <c r="F503" s="40">
        <v>550.39999999998895</v>
      </c>
      <c r="G503" s="40">
        <v>8242.8232709999993</v>
      </c>
      <c r="H503" s="86">
        <v>2260.7880825881216</v>
      </c>
      <c r="I503" s="87">
        <v>6157.4951700000001</v>
      </c>
      <c r="O503" s="86">
        <f t="shared" si="59"/>
        <v>815.59999999997297</v>
      </c>
      <c r="P503" s="51">
        <f t="shared" si="59"/>
        <v>0</v>
      </c>
      <c r="Q503" s="51">
        <f t="shared" si="59"/>
        <v>0</v>
      </c>
      <c r="R503" s="51">
        <f t="shared" si="58"/>
        <v>0</v>
      </c>
      <c r="T503" s="40">
        <f t="shared" si="54"/>
        <v>0</v>
      </c>
      <c r="U503" s="40">
        <f t="shared" si="54"/>
        <v>0</v>
      </c>
      <c r="V503" s="40">
        <f t="shared" si="54"/>
        <v>0</v>
      </c>
      <c r="W503" s="40">
        <f t="shared" si="54"/>
        <v>0</v>
      </c>
      <c r="X503" s="40">
        <f t="shared" si="55"/>
        <v>0</v>
      </c>
      <c r="Y503" s="40">
        <f t="shared" si="56"/>
        <v>-46631.298892970917</v>
      </c>
      <c r="Z503" s="40">
        <f>(AC503-J503*carot!$B$2-spettri!K503*carot!$C$2-spettri!L503*carot!$D$2)</f>
        <v>-35921.653141491166</v>
      </c>
      <c r="AA503" s="40">
        <f>spettri!H503*chl!$B$2+spettri!I503*chl!$C$2+spettri!J503*carot!$B$2+spettri!K503*carot!$C$2+spettri!L503*carot!$D$2+M503*carot!$E$2+N503*carot!$F$2+spettri!AE503*chl!$D$2</f>
        <v>44164.476412491167</v>
      </c>
      <c r="AB503" s="40">
        <v>0.18784494700000001</v>
      </c>
      <c r="AC503" s="88">
        <f>(G503-spettri!H503*chl!$B$2-spettri!I503*chl!$C$2-spettri!AE503*chl!$D$2)</f>
        <v>-35921.653141491166</v>
      </c>
      <c r="AE503" s="125">
        <v>3084.18813</v>
      </c>
      <c r="AF503">
        <f t="shared" si="57"/>
        <v>0</v>
      </c>
    </row>
    <row r="504" spans="1:32" x14ac:dyDescent="0.25">
      <c r="A504">
        <v>8.3698314559999994E-3</v>
      </c>
      <c r="C504" s="85"/>
      <c r="D504" s="51">
        <v>400.20000000001102</v>
      </c>
      <c r="E504" s="85">
        <v>0.25818072825899996</v>
      </c>
      <c r="F504" s="40">
        <v>550.79999999998904</v>
      </c>
      <c r="G504" s="40">
        <v>8369.8314559999999</v>
      </c>
      <c r="H504" s="86">
        <v>2261.7804252670298</v>
      </c>
      <c r="I504" s="87">
        <v>6167.0270799999998</v>
      </c>
      <c r="O504" s="86">
        <f t="shared" si="59"/>
        <v>815.99999999997306</v>
      </c>
      <c r="P504" s="51">
        <f t="shared" si="59"/>
        <v>0</v>
      </c>
      <c r="Q504" s="51">
        <f t="shared" si="59"/>
        <v>0</v>
      </c>
      <c r="R504" s="51">
        <f t="shared" si="58"/>
        <v>0</v>
      </c>
      <c r="T504" s="40">
        <f t="shared" si="54"/>
        <v>0</v>
      </c>
      <c r="U504" s="40">
        <f t="shared" si="54"/>
        <v>0</v>
      </c>
      <c r="V504" s="40">
        <f t="shared" si="54"/>
        <v>0</v>
      </c>
      <c r="W504" s="40">
        <f t="shared" si="54"/>
        <v>0</v>
      </c>
      <c r="X504" s="40">
        <f t="shared" si="55"/>
        <v>0</v>
      </c>
      <c r="Y504" s="40">
        <f t="shared" si="56"/>
        <v>-47355.413516699497</v>
      </c>
      <c r="Z504" s="40">
        <f>(AC504-J504*carot!$B$2-spettri!K504*carot!$C$2-spettri!L504*carot!$D$2)</f>
        <v>-35935.789270945912</v>
      </c>
      <c r="AA504" s="40">
        <f>spettri!H504*chl!$B$2+spettri!I504*chl!$C$2+spettri!J504*carot!$B$2+spettri!K504*carot!$C$2+spettri!L504*carot!$D$2+M504*carot!$E$2+N504*carot!$F$2+spettri!AE504*chl!$D$2</f>
        <v>44305.620726945912</v>
      </c>
      <c r="AB504" s="40">
        <v>0.18834247814999999</v>
      </c>
      <c r="AC504" s="88">
        <f>(G504-spettri!H504*chl!$B$2-spettri!I504*chl!$C$2-spettri!AE504*chl!$D$2)</f>
        <v>-35935.789270945912</v>
      </c>
      <c r="AE504" s="125">
        <v>3097.62853</v>
      </c>
      <c r="AF504">
        <f t="shared" si="57"/>
        <v>0</v>
      </c>
    </row>
    <row r="505" spans="1:32" x14ac:dyDescent="0.25">
      <c r="A505">
        <v>8.4904302789999987E-3</v>
      </c>
      <c r="C505" s="85"/>
      <c r="D505" s="51">
        <v>400.30000000001098</v>
      </c>
      <c r="E505" s="85">
        <v>0.25807530255899996</v>
      </c>
      <c r="F505" s="40">
        <v>551.19999999998902</v>
      </c>
      <c r="G505" s="40">
        <v>8490.4302789999983</v>
      </c>
      <c r="H505" s="86">
        <v>2254.132478627881</v>
      </c>
      <c r="I505" s="87">
        <v>6175.9705999999996</v>
      </c>
      <c r="O505" s="86">
        <f t="shared" si="59"/>
        <v>816.39999999997303</v>
      </c>
      <c r="P505" s="51">
        <f t="shared" si="59"/>
        <v>0</v>
      </c>
      <c r="Q505" s="51">
        <f t="shared" si="59"/>
        <v>0</v>
      </c>
      <c r="R505" s="51">
        <f t="shared" si="58"/>
        <v>0</v>
      </c>
      <c r="T505" s="40">
        <f t="shared" si="54"/>
        <v>0</v>
      </c>
      <c r="U505" s="40">
        <f t="shared" si="54"/>
        <v>0</v>
      </c>
      <c r="V505" s="40">
        <f t="shared" si="54"/>
        <v>0</v>
      </c>
      <c r="W505" s="40">
        <f t="shared" si="54"/>
        <v>0</v>
      </c>
      <c r="X505" s="40">
        <f t="shared" si="55"/>
        <v>0</v>
      </c>
      <c r="Y505" s="40">
        <f t="shared" si="56"/>
        <v>-48254.714545696435</v>
      </c>
      <c r="Z505" s="40">
        <f>(AC505-J505*carot!$B$2-spettri!K505*carot!$C$2-spettri!L505*carot!$D$2)</f>
        <v>-35988.451146470259</v>
      </c>
      <c r="AA505" s="40">
        <f>spettri!H505*chl!$B$2+spettri!I505*chl!$C$2+spettri!J505*carot!$B$2+spettri!K505*carot!$C$2+spettri!L505*carot!$D$2+M505*carot!$E$2+N505*carot!$F$2+spettri!AE505*chl!$D$2</f>
        <v>44478.881425470259</v>
      </c>
      <c r="AB505" s="40">
        <v>0.1888400093</v>
      </c>
      <c r="AC505" s="88">
        <f>(G505-spettri!H505*chl!$B$2-spettri!I505*chl!$C$2-spettri!AE505*chl!$D$2)</f>
        <v>-35988.451146470259</v>
      </c>
      <c r="AE505" s="125">
        <v>3115.1010500000002</v>
      </c>
      <c r="AF505">
        <f t="shared" si="57"/>
        <v>0</v>
      </c>
    </row>
    <row r="506" spans="1:32" x14ac:dyDescent="0.25">
      <c r="A506">
        <v>8.3588716519999995E-3</v>
      </c>
      <c r="C506" s="85"/>
      <c r="D506" s="51">
        <v>400.40000000001203</v>
      </c>
      <c r="E506" s="85">
        <v>0.25796987685899997</v>
      </c>
      <c r="F506" s="40">
        <v>551.599999999989</v>
      </c>
      <c r="G506" s="40">
        <v>8358.8716519999998</v>
      </c>
      <c r="H506" s="86">
        <v>2250.2203256895659</v>
      </c>
      <c r="I506" s="87">
        <v>6185.1494700000003</v>
      </c>
      <c r="O506" s="86">
        <f t="shared" si="59"/>
        <v>816.79999999997301</v>
      </c>
      <c r="P506" s="51">
        <f t="shared" si="59"/>
        <v>0</v>
      </c>
      <c r="Q506" s="51">
        <f t="shared" si="59"/>
        <v>0</v>
      </c>
      <c r="R506" s="51">
        <f t="shared" si="58"/>
        <v>0</v>
      </c>
      <c r="T506" s="40">
        <f t="shared" si="54"/>
        <v>0</v>
      </c>
      <c r="U506" s="40">
        <f t="shared" si="54"/>
        <v>0</v>
      </c>
      <c r="V506" s="40">
        <f t="shared" si="54"/>
        <v>0</v>
      </c>
      <c r="W506" s="40">
        <f t="shared" si="54"/>
        <v>0</v>
      </c>
      <c r="X506" s="40">
        <f t="shared" si="55"/>
        <v>0</v>
      </c>
      <c r="Y506" s="40">
        <f t="shared" si="56"/>
        <v>-49097.97329826936</v>
      </c>
      <c r="Z506" s="40">
        <f>(AC506-J506*carot!$B$2-spettri!K506*carot!$C$2-spettri!L506*carot!$D$2)</f>
        <v>-36321.380326092563</v>
      </c>
      <c r="AA506" s="40">
        <f>spettri!H506*chl!$B$2+spettri!I506*chl!$C$2+spettri!J506*carot!$B$2+spettri!K506*carot!$C$2+spettri!L506*carot!$D$2+M506*carot!$E$2+N506*carot!$F$2+spettri!AE506*chl!$D$2</f>
        <v>44680.251978092565</v>
      </c>
      <c r="AB506" s="40">
        <v>0.18933754045000001</v>
      </c>
      <c r="AC506" s="88">
        <f>(G506-spettri!H506*chl!$B$2-spettri!I506*chl!$C$2-spettri!AE506*chl!$D$2)</f>
        <v>-36321.380326092563</v>
      </c>
      <c r="AE506" s="125">
        <v>3135.8376699999999</v>
      </c>
      <c r="AF506">
        <f t="shared" si="57"/>
        <v>0</v>
      </c>
    </row>
    <row r="507" spans="1:32" x14ac:dyDescent="0.25">
      <c r="A507">
        <v>8.3389078210000002E-3</v>
      </c>
      <c r="C507" s="85"/>
      <c r="D507" s="51">
        <v>400.50000000001103</v>
      </c>
      <c r="E507" s="85">
        <v>0.25786191793399998</v>
      </c>
      <c r="F507" s="40">
        <v>551.99999999998897</v>
      </c>
      <c r="G507" s="40">
        <v>8338.9078210000007</v>
      </c>
      <c r="H507" s="86">
        <v>2244.7598152338337</v>
      </c>
      <c r="I507" s="87">
        <v>6196.3288700000003</v>
      </c>
      <c r="O507" s="86">
        <f t="shared" si="59"/>
        <v>817.19999999997299</v>
      </c>
      <c r="P507" s="51">
        <f t="shared" si="59"/>
        <v>0</v>
      </c>
      <c r="Q507" s="51">
        <f t="shared" si="59"/>
        <v>0</v>
      </c>
      <c r="R507" s="51">
        <f t="shared" si="58"/>
        <v>0</v>
      </c>
      <c r="T507" s="40">
        <f t="shared" si="54"/>
        <v>0</v>
      </c>
      <c r="U507" s="40">
        <f t="shared" si="54"/>
        <v>0</v>
      </c>
      <c r="V507" s="40">
        <f t="shared" si="54"/>
        <v>0</v>
      </c>
      <c r="W507" s="40">
        <f t="shared" si="54"/>
        <v>0</v>
      </c>
      <c r="X507" s="40">
        <f t="shared" si="55"/>
        <v>0</v>
      </c>
      <c r="Y507" s="40">
        <f t="shared" si="56"/>
        <v>-49896.446188828733</v>
      </c>
      <c r="Z507" s="40">
        <f>(AC507-J507*carot!$B$2-spettri!K507*carot!$C$2-spettri!L507*carot!$D$2)</f>
        <v>-36574.447723964084</v>
      </c>
      <c r="AA507" s="40">
        <f>spettri!H507*chl!$B$2+spettri!I507*chl!$C$2+spettri!J507*carot!$B$2+spettri!K507*carot!$C$2+spettri!L507*carot!$D$2+M507*carot!$E$2+N507*carot!$F$2+spettri!AE507*chl!$D$2</f>
        <v>44913.355544964084</v>
      </c>
      <c r="AB507" s="40">
        <v>0.18983507159999999</v>
      </c>
      <c r="AC507" s="88">
        <f>(G507-spettri!H507*chl!$B$2-spettri!I507*chl!$C$2-spettri!AE507*chl!$D$2)</f>
        <v>-36574.447723964084</v>
      </c>
      <c r="AE507" s="125">
        <v>3159.6463800000001</v>
      </c>
      <c r="AF507">
        <f t="shared" si="57"/>
        <v>0</v>
      </c>
    </row>
    <row r="508" spans="1:32" x14ac:dyDescent="0.25">
      <c r="A508">
        <v>8.5308226699999986E-3</v>
      </c>
      <c r="C508" s="85"/>
      <c r="D508" s="51">
        <v>400.60000000001202</v>
      </c>
      <c r="E508" s="85">
        <v>0.257753959009</v>
      </c>
      <c r="F508" s="40">
        <v>552.39999999998804</v>
      </c>
      <c r="G508" s="40">
        <v>8530.8226699999977</v>
      </c>
      <c r="H508" s="86">
        <v>2254.8053839417889</v>
      </c>
      <c r="I508" s="87">
        <v>6207.7436299999999</v>
      </c>
      <c r="O508" s="86">
        <f t="shared" si="59"/>
        <v>817.59999999997297</v>
      </c>
      <c r="P508" s="51">
        <f t="shared" si="59"/>
        <v>0</v>
      </c>
      <c r="Q508" s="51">
        <f t="shared" si="59"/>
        <v>0</v>
      </c>
      <c r="R508" s="51">
        <f t="shared" si="58"/>
        <v>0</v>
      </c>
      <c r="T508" s="40">
        <f t="shared" si="54"/>
        <v>0</v>
      </c>
      <c r="U508" s="40">
        <f t="shared" si="54"/>
        <v>0</v>
      </c>
      <c r="V508" s="40">
        <f t="shared" si="54"/>
        <v>0</v>
      </c>
      <c r="W508" s="40">
        <f t="shared" si="54"/>
        <v>0</v>
      </c>
      <c r="X508" s="40">
        <f t="shared" si="55"/>
        <v>0</v>
      </c>
      <c r="Y508" s="40">
        <f t="shared" si="56"/>
        <v>-50920.524753851118</v>
      </c>
      <c r="Z508" s="40">
        <f>(AC508-J508*carot!$B$2-spettri!K508*carot!$C$2-spettri!L508*carot!$D$2)</f>
        <v>-36642.133832849955</v>
      </c>
      <c r="AA508" s="40">
        <f>spettri!H508*chl!$B$2+spettri!I508*chl!$C$2+spettri!J508*carot!$B$2+spettri!K508*carot!$C$2+spettri!L508*carot!$D$2+M508*carot!$E$2+N508*carot!$F$2+spettri!AE508*chl!$D$2</f>
        <v>45172.956502849956</v>
      </c>
      <c r="AB508" s="40">
        <v>0.1903838739</v>
      </c>
      <c r="AC508" s="88">
        <f>(G508-spettri!H508*chl!$B$2-spettri!I508*chl!$C$2-spettri!AE508*chl!$D$2)</f>
        <v>-36642.133832849955</v>
      </c>
      <c r="AE508" s="125">
        <v>3186.52718</v>
      </c>
      <c r="AF508">
        <f t="shared" si="57"/>
        <v>0</v>
      </c>
    </row>
    <row r="509" spans="1:32" x14ac:dyDescent="0.25">
      <c r="A509">
        <v>8.5114846879999987E-3</v>
      </c>
      <c r="C509" s="85"/>
      <c r="D509" s="51">
        <v>400.70000000001198</v>
      </c>
      <c r="E509" s="85">
        <v>0.25764600008399996</v>
      </c>
      <c r="F509" s="40">
        <v>552.79999999998802</v>
      </c>
      <c r="G509" s="40">
        <v>8511.4846879999986</v>
      </c>
      <c r="H509" s="86">
        <v>2242.6036815784569</v>
      </c>
      <c r="I509" s="87">
        <v>6217.6285699999999</v>
      </c>
      <c r="O509" s="86">
        <f t="shared" si="59"/>
        <v>817.99999999997306</v>
      </c>
      <c r="P509" s="51">
        <f t="shared" si="59"/>
        <v>0</v>
      </c>
      <c r="Q509" s="51">
        <f t="shared" si="59"/>
        <v>0</v>
      </c>
      <c r="R509" s="51">
        <f t="shared" si="58"/>
        <v>0</v>
      </c>
      <c r="T509" s="40">
        <f t="shared" si="54"/>
        <v>0</v>
      </c>
      <c r="U509" s="40">
        <f t="shared" si="54"/>
        <v>0</v>
      </c>
      <c r="V509" s="40">
        <f t="shared" si="54"/>
        <v>0</v>
      </c>
      <c r="W509" s="40">
        <f t="shared" si="54"/>
        <v>0</v>
      </c>
      <c r="X509" s="40">
        <f t="shared" si="55"/>
        <v>0</v>
      </c>
      <c r="Y509" s="40">
        <f t="shared" si="56"/>
        <v>-51941.785749438845</v>
      </c>
      <c r="Z509" s="40">
        <f>(AC509-J509*carot!$B$2-spettri!K509*carot!$C$2-spettri!L509*carot!$D$2)</f>
        <v>-36927.822496053661</v>
      </c>
      <c r="AA509" s="40">
        <f>spettri!H509*chl!$B$2+spettri!I509*chl!$C$2+spettri!J509*carot!$B$2+spettri!K509*carot!$C$2+spettri!L509*carot!$D$2+M509*carot!$E$2+N509*carot!$F$2+spettri!AE509*chl!$D$2</f>
        <v>45439.307184053658</v>
      </c>
      <c r="AB509" s="40">
        <v>0.19093267619999998</v>
      </c>
      <c r="AC509" s="88">
        <f>(G509-spettri!H509*chl!$B$2-spettri!I509*chl!$C$2-spettri!AE509*chl!$D$2)</f>
        <v>-36927.822496053661</v>
      </c>
      <c r="AE509" s="125">
        <v>3214.7520300000001</v>
      </c>
      <c r="AF509">
        <f t="shared" si="57"/>
        <v>0</v>
      </c>
    </row>
    <row r="510" spans="1:32" x14ac:dyDescent="0.25">
      <c r="A510">
        <v>8.4549552699999999E-3</v>
      </c>
      <c r="C510" s="85"/>
      <c r="D510" s="51">
        <v>400.80000000001201</v>
      </c>
      <c r="E510" s="85">
        <v>0.25753804115899998</v>
      </c>
      <c r="F510" s="40">
        <v>553.19999999998799</v>
      </c>
      <c r="G510" s="40">
        <v>8454.9552700000004</v>
      </c>
      <c r="H510" s="86">
        <v>2234.119495564069</v>
      </c>
      <c r="I510" s="87">
        <v>6229.1610000000001</v>
      </c>
      <c r="O510" s="86">
        <f t="shared" si="59"/>
        <v>818.39999999997303</v>
      </c>
      <c r="P510" s="51">
        <f t="shared" si="59"/>
        <v>0</v>
      </c>
      <c r="Q510" s="51">
        <f t="shared" si="59"/>
        <v>0</v>
      </c>
      <c r="R510" s="51">
        <f t="shared" si="58"/>
        <v>0</v>
      </c>
      <c r="T510" s="40">
        <f t="shared" si="54"/>
        <v>0</v>
      </c>
      <c r="U510" s="40">
        <f t="shared" si="54"/>
        <v>0</v>
      </c>
      <c r="V510" s="40">
        <f t="shared" si="54"/>
        <v>0</v>
      </c>
      <c r="W510" s="40">
        <f t="shared" si="54"/>
        <v>0</v>
      </c>
      <c r="X510" s="40">
        <f t="shared" si="55"/>
        <v>0</v>
      </c>
      <c r="Y510" s="40">
        <f t="shared" si="56"/>
        <v>-52707.094978762769</v>
      </c>
      <c r="Z510" s="40">
        <f>(AC510-J510*carot!$B$2-spettri!K510*carot!$C$2-spettri!L510*carot!$D$2)</f>
        <v>-37262.038890049575</v>
      </c>
      <c r="AA510" s="40">
        <f>spettri!H510*chl!$B$2+spettri!I510*chl!$C$2+spettri!J510*carot!$B$2+spettri!K510*carot!$C$2+spettri!L510*carot!$D$2+M510*carot!$E$2+N510*carot!$F$2+spettri!AE510*chl!$D$2</f>
        <v>45716.994160049573</v>
      </c>
      <c r="AB510" s="40">
        <v>0.1914814785</v>
      </c>
      <c r="AC510" s="88">
        <f>(G510-spettri!H510*chl!$B$2-spettri!I510*chl!$C$2-spettri!AE510*chl!$D$2)</f>
        <v>-37262.038890049575</v>
      </c>
      <c r="AE510" s="125">
        <v>3243.7448899999999</v>
      </c>
      <c r="AF510">
        <f t="shared" si="57"/>
        <v>0</v>
      </c>
    </row>
    <row r="511" spans="1:32" x14ac:dyDescent="0.25">
      <c r="A511">
        <v>8.708920416999999E-3</v>
      </c>
      <c r="C511" s="85"/>
      <c r="D511" s="51">
        <v>400.90000000001203</v>
      </c>
      <c r="E511" s="85">
        <v>0.25741687238399996</v>
      </c>
      <c r="F511" s="40">
        <v>553.59999999998797</v>
      </c>
      <c r="G511" s="40">
        <v>8708.9204169999994</v>
      </c>
      <c r="H511" s="86">
        <v>2243.1711530799853</v>
      </c>
      <c r="I511" s="87">
        <v>6241.3995100000002</v>
      </c>
      <c r="O511" s="86">
        <f t="shared" si="59"/>
        <v>818.79999999997301</v>
      </c>
      <c r="P511" s="51">
        <f t="shared" si="59"/>
        <v>0</v>
      </c>
      <c r="Q511" s="51">
        <f t="shared" si="59"/>
        <v>0</v>
      </c>
      <c r="R511" s="51">
        <f t="shared" si="58"/>
        <v>0</v>
      </c>
      <c r="T511" s="40">
        <f t="shared" si="54"/>
        <v>0</v>
      </c>
      <c r="U511" s="40">
        <f t="shared" si="54"/>
        <v>0</v>
      </c>
      <c r="V511" s="40">
        <f t="shared" si="54"/>
        <v>0</v>
      </c>
      <c r="W511" s="40">
        <f t="shared" si="54"/>
        <v>0</v>
      </c>
      <c r="X511" s="40">
        <f t="shared" si="55"/>
        <v>0</v>
      </c>
      <c r="Y511" s="40">
        <f t="shared" si="56"/>
        <v>-53319.541476125894</v>
      </c>
      <c r="Z511" s="40">
        <f>(AC511-J511*carot!$B$2-spettri!K511*carot!$C$2-spettri!L511*carot!$D$2)</f>
        <v>-37299.142285183436</v>
      </c>
      <c r="AA511" s="40">
        <f>spettri!H511*chl!$B$2+spettri!I511*chl!$C$2+spettri!J511*carot!$B$2+spettri!K511*carot!$C$2+spettri!L511*carot!$D$2+M511*carot!$E$2+N511*carot!$F$2+spettri!AE511*chl!$D$2</f>
        <v>46008.062702183437</v>
      </c>
      <c r="AB511" s="40">
        <v>0.19203028080000001</v>
      </c>
      <c r="AC511" s="88">
        <f>(G511-spettri!H511*chl!$B$2-spettri!I511*chl!$C$2-spettri!AE511*chl!$D$2)</f>
        <v>-37299.142285183436</v>
      </c>
      <c r="AE511" s="125">
        <v>3274.0817999999999</v>
      </c>
      <c r="AF511">
        <f t="shared" si="57"/>
        <v>0</v>
      </c>
    </row>
    <row r="512" spans="1:32" x14ac:dyDescent="0.25">
      <c r="A512">
        <v>8.7003047519999994E-3</v>
      </c>
      <c r="C512" s="85"/>
      <c r="D512" s="51">
        <v>401.00000000001199</v>
      </c>
      <c r="E512" s="85">
        <v>0.257295703609</v>
      </c>
      <c r="F512" s="40">
        <v>553.99999999998795</v>
      </c>
      <c r="G512" s="40">
        <v>8700.304752</v>
      </c>
      <c r="H512" s="86">
        <v>2245.0680002379445</v>
      </c>
      <c r="I512" s="87">
        <v>6255.0501400000003</v>
      </c>
      <c r="O512" s="86">
        <f t="shared" si="59"/>
        <v>819.19999999997299</v>
      </c>
      <c r="P512" s="51">
        <f t="shared" si="59"/>
        <v>0</v>
      </c>
      <c r="Q512" s="51">
        <f t="shared" si="59"/>
        <v>0</v>
      </c>
      <c r="R512" s="51">
        <f t="shared" si="58"/>
        <v>0</v>
      </c>
      <c r="T512" s="40">
        <f t="shared" si="54"/>
        <v>0</v>
      </c>
      <c r="U512" s="40">
        <f t="shared" si="54"/>
        <v>0</v>
      </c>
      <c r="V512" s="40">
        <f t="shared" si="54"/>
        <v>0</v>
      </c>
      <c r="W512" s="40">
        <f t="shared" si="54"/>
        <v>0</v>
      </c>
      <c r="X512" s="40">
        <f t="shared" si="55"/>
        <v>0</v>
      </c>
      <c r="Y512" s="40">
        <f t="shared" si="56"/>
        <v>-54320.277657452636</v>
      </c>
      <c r="Z512" s="40">
        <f>(AC512-J512*carot!$B$2-spettri!K512*carot!$C$2-spettri!L512*carot!$D$2)</f>
        <v>-37630.426648264824</v>
      </c>
      <c r="AA512" s="40">
        <f>spettri!H512*chl!$B$2+spettri!I512*chl!$C$2+spettri!J512*carot!$B$2+spettri!K512*carot!$C$2+spettri!L512*carot!$D$2+M512*carot!$E$2+N512*carot!$F$2+spettri!AE512*chl!$D$2</f>
        <v>46330.73140026482</v>
      </c>
      <c r="AB512" s="40">
        <v>0.19257057455000001</v>
      </c>
      <c r="AC512" s="88">
        <f>(G512-spettri!H512*chl!$B$2-spettri!I512*chl!$C$2-spettri!AE512*chl!$D$2)</f>
        <v>-37630.426648264824</v>
      </c>
      <c r="AE512" s="125">
        <v>3307.6828</v>
      </c>
      <c r="AF512">
        <f t="shared" si="57"/>
        <v>0</v>
      </c>
    </row>
    <row r="513" spans="1:32" x14ac:dyDescent="0.25">
      <c r="A513">
        <v>8.6910017709999985E-3</v>
      </c>
      <c r="C513" s="85"/>
      <c r="D513" s="51">
        <v>401.10000000001202</v>
      </c>
      <c r="E513" s="85">
        <v>0.25717453483399999</v>
      </c>
      <c r="F513" s="40">
        <v>554.39999999998804</v>
      </c>
      <c r="G513" s="40">
        <v>8691.0017709999993</v>
      </c>
      <c r="H513" s="86">
        <v>2247.7915376602732</v>
      </c>
      <c r="I513" s="87">
        <v>6265.9941799999997</v>
      </c>
      <c r="O513" s="86">
        <f t="shared" si="59"/>
        <v>819.59999999997297</v>
      </c>
      <c r="P513" s="51">
        <f t="shared" si="59"/>
        <v>0</v>
      </c>
      <c r="Q513" s="51">
        <f t="shared" si="59"/>
        <v>0</v>
      </c>
      <c r="R513" s="51">
        <f t="shared" si="58"/>
        <v>0</v>
      </c>
      <c r="T513" s="40">
        <f t="shared" si="54"/>
        <v>0</v>
      </c>
      <c r="U513" s="40">
        <f t="shared" si="54"/>
        <v>0</v>
      </c>
      <c r="V513" s="40">
        <f t="shared" si="54"/>
        <v>0</v>
      </c>
      <c r="W513" s="40">
        <f t="shared" si="54"/>
        <v>0</v>
      </c>
      <c r="X513" s="40">
        <f t="shared" si="55"/>
        <v>0</v>
      </c>
      <c r="Y513" s="40">
        <f t="shared" si="56"/>
        <v>-55172.544884840216</v>
      </c>
      <c r="Z513" s="40">
        <f>(AC513-J513*carot!$B$2-spettri!K513*carot!$C$2-spettri!L513*carot!$D$2)</f>
        <v>-37981.782172380146</v>
      </c>
      <c r="AA513" s="40">
        <f>spettri!H513*chl!$B$2+spettri!I513*chl!$C$2+spettri!J513*carot!$B$2+spettri!K513*carot!$C$2+spettri!L513*carot!$D$2+M513*carot!$E$2+N513*carot!$F$2+spettri!AE513*chl!$D$2</f>
        <v>46672.783943380149</v>
      </c>
      <c r="AB513" s="40">
        <v>0.19311086830000002</v>
      </c>
      <c r="AC513" s="88">
        <f>(G513-spettri!H513*chl!$B$2-spettri!I513*chl!$C$2-spettri!AE513*chl!$D$2)</f>
        <v>-37981.782172380146</v>
      </c>
      <c r="AE513" s="125">
        <v>3344.5479</v>
      </c>
      <c r="AF513">
        <f t="shared" si="57"/>
        <v>0</v>
      </c>
    </row>
    <row r="514" spans="1:32" x14ac:dyDescent="0.25">
      <c r="A514">
        <v>8.6280015239999994E-3</v>
      </c>
      <c r="C514" s="85"/>
      <c r="D514" s="51">
        <v>401.20000000001198</v>
      </c>
      <c r="E514" s="85">
        <v>0.25705336605899998</v>
      </c>
      <c r="F514" s="40">
        <v>554.79999999998802</v>
      </c>
      <c r="G514" s="40">
        <v>8628.0015239999993</v>
      </c>
      <c r="H514" s="86">
        <v>2248.4916536014848</v>
      </c>
      <c r="I514" s="87">
        <v>6277.29126</v>
      </c>
      <c r="O514" s="86">
        <f t="shared" si="59"/>
        <v>819.99999999997306</v>
      </c>
      <c r="P514" s="51">
        <f t="shared" si="59"/>
        <v>0</v>
      </c>
      <c r="Q514" s="51">
        <f t="shared" si="59"/>
        <v>0</v>
      </c>
      <c r="R514" s="51">
        <f t="shared" si="58"/>
        <v>0</v>
      </c>
      <c r="T514" s="40">
        <f t="shared" si="54"/>
        <v>0</v>
      </c>
      <c r="U514" s="40">
        <f t="shared" si="54"/>
        <v>0</v>
      </c>
      <c r="V514" s="40">
        <f t="shared" si="54"/>
        <v>0</v>
      </c>
      <c r="W514" s="40">
        <f t="shared" ref="W514:X577" si="60">M539</f>
        <v>0</v>
      </c>
      <c r="X514" s="40">
        <f t="shared" si="55"/>
        <v>0</v>
      </c>
      <c r="Y514" s="40">
        <f t="shared" si="56"/>
        <v>-56015.011469519428</v>
      </c>
      <c r="Z514" s="40">
        <f>(AC514-J514*carot!$B$2-spettri!K514*carot!$C$2-spettri!L514*carot!$D$2)</f>
        <v>-38428.19358375117</v>
      </c>
      <c r="AA514" s="40">
        <f>spettri!H514*chl!$B$2+spettri!I514*chl!$C$2+spettri!J514*carot!$B$2+spettri!K514*carot!$C$2+spettri!L514*carot!$D$2+M514*carot!$E$2+N514*carot!$F$2+spettri!AE514*chl!$D$2</f>
        <v>47056.195107751169</v>
      </c>
      <c r="AB514" s="40">
        <v>0.19365116204999999</v>
      </c>
      <c r="AC514" s="88">
        <f>(G514-spettri!H514*chl!$B$2-spettri!I514*chl!$C$2-spettri!AE514*chl!$D$2)</f>
        <v>-38428.19358375117</v>
      </c>
      <c r="AE514" s="125">
        <v>3386.21315</v>
      </c>
      <c r="AF514">
        <f t="shared" si="57"/>
        <v>0</v>
      </c>
    </row>
    <row r="515" spans="1:32" x14ac:dyDescent="0.25">
      <c r="A515">
        <v>8.6910809329999988E-3</v>
      </c>
      <c r="C515" s="85"/>
      <c r="D515" s="51">
        <v>401.30000000001201</v>
      </c>
      <c r="E515" s="85">
        <v>0.25681317423399996</v>
      </c>
      <c r="F515" s="40">
        <v>555.19999999998799</v>
      </c>
      <c r="G515" s="40">
        <v>8691.0809329999993</v>
      </c>
      <c r="H515" s="86">
        <v>2244.2327845701552</v>
      </c>
      <c r="I515" s="87">
        <v>6290.4711799999995</v>
      </c>
      <c r="O515" s="86">
        <f t="shared" si="59"/>
        <v>820.39999999997303</v>
      </c>
      <c r="P515" s="51">
        <f t="shared" si="59"/>
        <v>0</v>
      </c>
      <c r="Q515" s="51">
        <f t="shared" si="59"/>
        <v>0</v>
      </c>
      <c r="R515" s="51">
        <f t="shared" si="58"/>
        <v>0</v>
      </c>
      <c r="T515" s="40">
        <f t="shared" ref="T515:X578" si="61">J540</f>
        <v>0</v>
      </c>
      <c r="U515" s="40">
        <f t="shared" si="61"/>
        <v>0</v>
      </c>
      <c r="V515" s="40">
        <f t="shared" si="61"/>
        <v>0</v>
      </c>
      <c r="W515" s="40">
        <f t="shared" si="60"/>
        <v>0</v>
      </c>
      <c r="X515" s="40">
        <f t="shared" si="60"/>
        <v>0</v>
      </c>
      <c r="Y515" s="40">
        <f t="shared" ref="Y515:Y578" si="62">AC540</f>
        <v>-56685.121804526607</v>
      </c>
      <c r="Z515" s="40">
        <f>(AC515-J515*carot!$B$2-spettri!K515*carot!$C$2-spettri!L515*carot!$D$2)</f>
        <v>-38784.746586503308</v>
      </c>
      <c r="AA515" s="40">
        <f>spettri!H515*chl!$B$2+spettri!I515*chl!$C$2+spettri!J515*carot!$B$2+spettri!K515*carot!$C$2+spettri!L515*carot!$D$2+M515*carot!$E$2+N515*carot!$F$2+spettri!AE515*chl!$D$2</f>
        <v>47475.827519503306</v>
      </c>
      <c r="AB515" s="40">
        <v>0.1941914558</v>
      </c>
      <c r="AC515" s="88">
        <f>(G515-spettri!H515*chl!$B$2-spettri!I515*chl!$C$2-spettri!AE515*chl!$D$2)</f>
        <v>-38784.746586503308</v>
      </c>
      <c r="AE515" s="125">
        <v>3431.5264999999999</v>
      </c>
      <c r="AF515">
        <f t="shared" si="57"/>
        <v>0</v>
      </c>
    </row>
    <row r="516" spans="1:32" x14ac:dyDescent="0.25">
      <c r="A516">
        <v>8.571984333999999E-3</v>
      </c>
      <c r="C516" s="85"/>
      <c r="D516" s="51">
        <v>401.40000000001203</v>
      </c>
      <c r="E516" s="85">
        <v>0.25657298240899995</v>
      </c>
      <c r="F516" s="40">
        <v>555.59999999998797</v>
      </c>
      <c r="G516" s="40">
        <v>8571.9843339999989</v>
      </c>
      <c r="H516" s="86">
        <v>2238.6854588897486</v>
      </c>
      <c r="I516" s="87">
        <v>6304.8278799999998</v>
      </c>
      <c r="O516" s="86">
        <f t="shared" si="59"/>
        <v>820.79999999997301</v>
      </c>
      <c r="P516" s="51">
        <f t="shared" si="59"/>
        <v>0</v>
      </c>
      <c r="Q516" s="51">
        <f t="shared" si="59"/>
        <v>0</v>
      </c>
      <c r="R516" s="51">
        <f t="shared" si="58"/>
        <v>0</v>
      </c>
      <c r="T516" s="40">
        <f t="shared" si="61"/>
        <v>0</v>
      </c>
      <c r="U516" s="40">
        <f t="shared" si="61"/>
        <v>0</v>
      </c>
      <c r="V516" s="40">
        <f t="shared" si="61"/>
        <v>0</v>
      </c>
      <c r="W516" s="40">
        <f t="shared" si="60"/>
        <v>0</v>
      </c>
      <c r="X516" s="40">
        <f t="shared" si="60"/>
        <v>0</v>
      </c>
      <c r="Y516" s="40">
        <f t="shared" si="62"/>
        <v>-57933.651088734019</v>
      </c>
      <c r="Z516" s="40">
        <f>(AC516-J516*carot!$B$2-spettri!K516*carot!$C$2-spettri!L516*carot!$D$2)</f>
        <v>-39362.440097304236</v>
      </c>
      <c r="AA516" s="40">
        <f>spettri!H516*chl!$B$2+spettri!I516*chl!$C$2+spettri!J516*carot!$B$2+spettri!K516*carot!$C$2+spettri!L516*carot!$D$2+M516*carot!$E$2+N516*carot!$F$2+spettri!AE516*chl!$D$2</f>
        <v>47934.424431304229</v>
      </c>
      <c r="AB516" s="40">
        <v>0.1947442181</v>
      </c>
      <c r="AC516" s="88">
        <f>(G516-spettri!H516*chl!$B$2-spettri!I516*chl!$C$2-spettri!AE516*chl!$D$2)</f>
        <v>-39362.440097304236</v>
      </c>
      <c r="AE516" s="125">
        <v>3481.0639799999999</v>
      </c>
      <c r="AF516">
        <f t="shared" ref="AF516:AF579" si="63">AE1179</f>
        <v>0</v>
      </c>
    </row>
    <row r="517" spans="1:32" x14ac:dyDescent="0.25">
      <c r="A517">
        <v>8.5383254049999999E-3</v>
      </c>
      <c r="C517" s="85"/>
      <c r="D517" s="51">
        <v>401.50000000001199</v>
      </c>
      <c r="E517" s="85">
        <v>0.25633279058399999</v>
      </c>
      <c r="F517" s="40">
        <v>555.99999999998795</v>
      </c>
      <c r="G517" s="40">
        <v>8538.3254049999996</v>
      </c>
      <c r="H517" s="86">
        <v>2242.0810152183544</v>
      </c>
      <c r="I517" s="87">
        <v>6317.6547799999998</v>
      </c>
      <c r="O517" s="86">
        <f t="shared" si="59"/>
        <v>821.19999999997299</v>
      </c>
      <c r="P517" s="51">
        <f t="shared" si="59"/>
        <v>0</v>
      </c>
      <c r="Q517" s="51">
        <f t="shared" si="59"/>
        <v>0</v>
      </c>
      <c r="R517" s="51">
        <f t="shared" si="58"/>
        <v>0</v>
      </c>
      <c r="T517" s="40">
        <f t="shared" si="61"/>
        <v>0</v>
      </c>
      <c r="U517" s="40">
        <f t="shared" si="61"/>
        <v>0</v>
      </c>
      <c r="V517" s="40">
        <f t="shared" si="61"/>
        <v>0</v>
      </c>
      <c r="W517" s="40">
        <f t="shared" si="60"/>
        <v>0</v>
      </c>
      <c r="X517" s="40">
        <f t="shared" si="60"/>
        <v>0</v>
      </c>
      <c r="Y517" s="40">
        <f t="shared" si="62"/>
        <v>-58842.263258719249</v>
      </c>
      <c r="Z517" s="40">
        <f>(AC517-J517*carot!$B$2-spettri!K517*carot!$C$2-spettri!L517*carot!$D$2)</f>
        <v>-39884.020031307853</v>
      </c>
      <c r="AA517" s="40">
        <f>spettri!H517*chl!$B$2+spettri!I517*chl!$C$2+spettri!J517*carot!$B$2+spettri!K517*carot!$C$2+spettri!L517*carot!$D$2+M517*carot!$E$2+N517*carot!$F$2+spettri!AE517*chl!$D$2</f>
        <v>48422.345436307849</v>
      </c>
      <c r="AB517" s="40">
        <v>0.19529698039999999</v>
      </c>
      <c r="AC517" s="88">
        <f>(G517-spettri!H517*chl!$B$2-spettri!I517*chl!$C$2-spettri!AE517*chl!$D$2)</f>
        <v>-39884.020031307853</v>
      </c>
      <c r="AE517" s="125">
        <v>3534.6335800000002</v>
      </c>
      <c r="AF517">
        <f t="shared" si="63"/>
        <v>0</v>
      </c>
    </row>
    <row r="518" spans="1:32" x14ac:dyDescent="0.25">
      <c r="A518">
        <v>8.6337878310000001E-3</v>
      </c>
      <c r="C518" s="85"/>
      <c r="D518" s="51">
        <v>401.60000000001202</v>
      </c>
      <c r="E518" s="85">
        <v>0.25609259875899998</v>
      </c>
      <c r="F518" s="40">
        <v>556.39999999998804</v>
      </c>
      <c r="G518" s="40">
        <v>8633.7878309999996</v>
      </c>
      <c r="H518" s="86">
        <v>2247.2242023601643</v>
      </c>
      <c r="I518" s="87">
        <v>6332.0114800000001</v>
      </c>
      <c r="O518" s="86">
        <f t="shared" si="59"/>
        <v>821.59999999997297</v>
      </c>
      <c r="P518" s="51">
        <f t="shared" si="59"/>
        <v>0</v>
      </c>
      <c r="Q518" s="51">
        <f t="shared" si="59"/>
        <v>0</v>
      </c>
      <c r="R518" s="51">
        <f t="shared" si="58"/>
        <v>0</v>
      </c>
      <c r="T518" s="40">
        <f t="shared" si="61"/>
        <v>0</v>
      </c>
      <c r="U518" s="40">
        <f t="shared" si="61"/>
        <v>0</v>
      </c>
      <c r="V518" s="40">
        <f t="shared" si="61"/>
        <v>0</v>
      </c>
      <c r="W518" s="40">
        <f t="shared" si="60"/>
        <v>0</v>
      </c>
      <c r="X518" s="40">
        <f t="shared" si="60"/>
        <v>0</v>
      </c>
      <c r="Y518" s="40">
        <f t="shared" si="62"/>
        <v>-59682.980168439026</v>
      </c>
      <c r="Z518" s="40">
        <f>(AC518-J518*carot!$B$2-spettri!K518*carot!$C$2-spettri!L518*carot!$D$2)</f>
        <v>-40303.590587445971</v>
      </c>
      <c r="AA518" s="40">
        <f>spettri!H518*chl!$B$2+spettri!I518*chl!$C$2+spettri!J518*carot!$B$2+spettri!K518*carot!$C$2+spettri!L518*carot!$D$2+M518*carot!$E$2+N518*carot!$F$2+spettri!AE518*chl!$D$2</f>
        <v>48937.378418445973</v>
      </c>
      <c r="AB518" s="40">
        <v>0.1958497427</v>
      </c>
      <c r="AC518" s="88">
        <f>(G518-spettri!H518*chl!$B$2-spettri!I518*chl!$C$2-spettri!AE518*chl!$D$2)</f>
        <v>-40303.590587445971</v>
      </c>
      <c r="AE518" s="125">
        <v>3590.8912700000001</v>
      </c>
      <c r="AF518">
        <f t="shared" si="63"/>
        <v>0</v>
      </c>
    </row>
    <row r="519" spans="1:32" x14ac:dyDescent="0.25">
      <c r="A519">
        <v>8.8180611779999987E-3</v>
      </c>
      <c r="C519" s="85"/>
      <c r="D519" s="51">
        <v>401.70000000001198</v>
      </c>
      <c r="E519" s="85">
        <v>0.25584175260899999</v>
      </c>
      <c r="F519" s="40">
        <v>556.79999999998802</v>
      </c>
      <c r="G519" s="40">
        <v>8818.0611779999981</v>
      </c>
      <c r="H519" s="86">
        <v>2251.8535886827103</v>
      </c>
      <c r="I519" s="87">
        <v>6346.3681699999997</v>
      </c>
      <c r="O519" s="86">
        <f t="shared" si="59"/>
        <v>821.99999999997306</v>
      </c>
      <c r="P519" s="51">
        <f t="shared" si="59"/>
        <v>0</v>
      </c>
      <c r="Q519" s="51">
        <f t="shared" si="59"/>
        <v>0</v>
      </c>
      <c r="R519" s="51">
        <f t="shared" si="58"/>
        <v>0</v>
      </c>
      <c r="T519" s="40">
        <f t="shared" si="61"/>
        <v>0</v>
      </c>
      <c r="U519" s="40">
        <f t="shared" si="61"/>
        <v>0</v>
      </c>
      <c r="V519" s="40">
        <f t="shared" si="61"/>
        <v>0</v>
      </c>
      <c r="W519" s="40">
        <f t="shared" si="60"/>
        <v>0</v>
      </c>
      <c r="X519" s="40">
        <f t="shared" si="60"/>
        <v>0</v>
      </c>
      <c r="Y519" s="40">
        <f t="shared" si="62"/>
        <v>-60829.405351376598</v>
      </c>
      <c r="Z519" s="40">
        <f>(AC519-J519*carot!$B$2-spettri!K519*carot!$C$2-spettri!L519*carot!$D$2)</f>
        <v>-40673.049011032053</v>
      </c>
      <c r="AA519" s="40">
        <f>spettri!H519*chl!$B$2+spettri!I519*chl!$C$2+spettri!J519*carot!$B$2+spettri!K519*carot!$C$2+spettri!L519*carot!$D$2+M519*carot!$E$2+N519*carot!$F$2+spettri!AE519*chl!$D$2</f>
        <v>49491.11018903205</v>
      </c>
      <c r="AB519" s="40">
        <v>0.196402505</v>
      </c>
      <c r="AC519" s="88">
        <f>(G519-spettri!H519*chl!$B$2-spettri!I519*chl!$C$2-spettri!AE519*chl!$D$2)</f>
        <v>-40673.049011032053</v>
      </c>
      <c r="AE519" s="125">
        <v>3651.7570799999999</v>
      </c>
      <c r="AF519">
        <f t="shared" si="63"/>
        <v>0</v>
      </c>
    </row>
    <row r="520" spans="1:32" x14ac:dyDescent="0.25">
      <c r="A520">
        <v>8.6884378399999986E-3</v>
      </c>
      <c r="C520" s="85"/>
      <c r="D520" s="51">
        <v>401.80000000001201</v>
      </c>
      <c r="E520" s="85">
        <v>0.25559090645899996</v>
      </c>
      <c r="F520" s="40">
        <v>557.19999999998799</v>
      </c>
      <c r="G520" s="40">
        <v>8688.4378399999987</v>
      </c>
      <c r="H520" s="86">
        <v>2255.0501448506357</v>
      </c>
      <c r="I520" s="87">
        <v>6362.2546899999998</v>
      </c>
      <c r="O520" s="86">
        <f t="shared" si="59"/>
        <v>822.39999999997303</v>
      </c>
      <c r="P520" s="51">
        <f t="shared" si="59"/>
        <v>0</v>
      </c>
      <c r="Q520" s="51">
        <f t="shared" si="59"/>
        <v>0</v>
      </c>
      <c r="R520" s="51">
        <f t="shared" si="58"/>
        <v>0</v>
      </c>
      <c r="T520" s="40">
        <f t="shared" si="61"/>
        <v>0</v>
      </c>
      <c r="U520" s="40">
        <f t="shared" si="61"/>
        <v>0</v>
      </c>
      <c r="V520" s="40">
        <f t="shared" si="61"/>
        <v>0</v>
      </c>
      <c r="W520" s="40">
        <f t="shared" si="60"/>
        <v>0</v>
      </c>
      <c r="X520" s="40">
        <f t="shared" si="60"/>
        <v>0</v>
      </c>
      <c r="Y520" s="40">
        <f t="shared" si="62"/>
        <v>-61993.535541866564</v>
      </c>
      <c r="Z520" s="40">
        <f>(AC520-J520*carot!$B$2-spettri!K520*carot!$C$2-spettri!L520*carot!$D$2)</f>
        <v>-41377.066298737089</v>
      </c>
      <c r="AA520" s="40">
        <f>spettri!H520*chl!$B$2+spettri!I520*chl!$C$2+spettri!J520*carot!$B$2+spettri!K520*carot!$C$2+spettri!L520*carot!$D$2+M520*carot!$E$2+N520*carot!$F$2+spettri!AE520*chl!$D$2</f>
        <v>50065.504138737087</v>
      </c>
      <c r="AB520" s="40">
        <v>0.1970082782</v>
      </c>
      <c r="AC520" s="88">
        <f>(G520-spettri!H520*chl!$B$2-spettri!I520*chl!$C$2-spettri!AE520*chl!$D$2)</f>
        <v>-41377.066298737089</v>
      </c>
      <c r="AE520" s="125">
        <v>3714.54295</v>
      </c>
      <c r="AF520">
        <f t="shared" si="63"/>
        <v>0</v>
      </c>
    </row>
    <row r="521" spans="1:32" x14ac:dyDescent="0.25">
      <c r="A521">
        <v>8.7578176459999994E-3</v>
      </c>
      <c r="C521" s="85"/>
      <c r="D521" s="51">
        <v>401.90000000001203</v>
      </c>
      <c r="E521" s="85">
        <v>0.25534006030899997</v>
      </c>
      <c r="F521" s="40">
        <v>557.59999999998797</v>
      </c>
      <c r="G521" s="40">
        <v>8757.8176459999995</v>
      </c>
      <c r="H521" s="86">
        <v>2253.0460229643259</v>
      </c>
      <c r="I521" s="87">
        <v>6379.4356600000001</v>
      </c>
      <c r="O521" s="86">
        <f t="shared" si="59"/>
        <v>822.79999999997301</v>
      </c>
      <c r="P521" s="51">
        <f t="shared" si="59"/>
        <v>0</v>
      </c>
      <c r="Q521" s="51">
        <f t="shared" si="59"/>
        <v>0</v>
      </c>
      <c r="R521" s="51">
        <f t="shared" si="58"/>
        <v>0</v>
      </c>
      <c r="T521" s="40">
        <f t="shared" si="61"/>
        <v>0</v>
      </c>
      <c r="U521" s="40">
        <f t="shared" si="61"/>
        <v>0</v>
      </c>
      <c r="V521" s="40">
        <f t="shared" si="61"/>
        <v>0</v>
      </c>
      <c r="W521" s="40">
        <f t="shared" si="60"/>
        <v>0</v>
      </c>
      <c r="X521" s="40">
        <f t="shared" si="60"/>
        <v>0</v>
      </c>
      <c r="Y521" s="40">
        <f t="shared" si="62"/>
        <v>-62575.526928578271</v>
      </c>
      <c r="Z521" s="40">
        <f>(AC521-J521*carot!$B$2-spettri!K521*carot!$C$2-spettri!L521*carot!$D$2)</f>
        <v>-41911.719255784134</v>
      </c>
      <c r="AA521" s="40">
        <f>spettri!H521*chl!$B$2+spettri!I521*chl!$C$2+spettri!J521*carot!$B$2+spettri!K521*carot!$C$2+spettri!L521*carot!$D$2+M521*carot!$E$2+N521*carot!$F$2+spettri!AE521*chl!$D$2</f>
        <v>50669.536901784137</v>
      </c>
      <c r="AB521" s="40">
        <v>0.19761405139999999</v>
      </c>
      <c r="AC521" s="88">
        <f>(G521-spettri!H521*chl!$B$2-spettri!I521*chl!$C$2-spettri!AE521*chl!$D$2)</f>
        <v>-41911.719255784134</v>
      </c>
      <c r="AE521" s="125">
        <v>3780.40092</v>
      </c>
      <c r="AF521">
        <f t="shared" si="63"/>
        <v>0</v>
      </c>
    </row>
    <row r="522" spans="1:32" x14ac:dyDescent="0.25">
      <c r="A522">
        <v>8.844974537999999E-3</v>
      </c>
      <c r="C522" s="85"/>
      <c r="D522" s="51">
        <v>402.00000000001199</v>
      </c>
      <c r="E522" s="85">
        <v>0.25508921415899999</v>
      </c>
      <c r="F522" s="40">
        <v>557.99999999998795</v>
      </c>
      <c r="G522" s="40">
        <v>8844.9745379999986</v>
      </c>
      <c r="H522" s="86">
        <v>2252.4555682053833</v>
      </c>
      <c r="I522" s="87">
        <v>6400.0292900000004</v>
      </c>
      <c r="O522" s="86">
        <f t="shared" si="59"/>
        <v>823.19999999997299</v>
      </c>
      <c r="P522" s="51">
        <f t="shared" si="59"/>
        <v>0</v>
      </c>
      <c r="Q522" s="51">
        <f t="shared" si="59"/>
        <v>0</v>
      </c>
      <c r="R522" s="51">
        <f t="shared" si="58"/>
        <v>0</v>
      </c>
      <c r="T522" s="40">
        <f t="shared" si="61"/>
        <v>0</v>
      </c>
      <c r="U522" s="40">
        <f t="shared" si="61"/>
        <v>0</v>
      </c>
      <c r="V522" s="40">
        <f t="shared" si="61"/>
        <v>0</v>
      </c>
      <c r="W522" s="40">
        <f t="shared" si="60"/>
        <v>0</v>
      </c>
      <c r="X522" s="40">
        <f t="shared" si="60"/>
        <v>0</v>
      </c>
      <c r="Y522" s="40">
        <f t="shared" si="62"/>
        <v>-63419.275757372117</v>
      </c>
      <c r="Z522" s="40">
        <f>(AC522-J522*carot!$B$2-spettri!K522*carot!$C$2-spettri!L522*carot!$D$2)</f>
        <v>-42461.291720362773</v>
      </c>
      <c r="AA522" s="40">
        <f>spettri!H522*chl!$B$2+spettri!I522*chl!$C$2+spettri!J522*carot!$B$2+spettri!K522*carot!$C$2+spettri!L522*carot!$D$2+M522*carot!$E$2+N522*carot!$F$2+spettri!AE522*chl!$D$2</f>
        <v>51306.266258362775</v>
      </c>
      <c r="AB522" s="40">
        <v>0.19821982460000001</v>
      </c>
      <c r="AC522" s="88">
        <f>(G522-spettri!H522*chl!$B$2-spettri!I522*chl!$C$2-spettri!AE522*chl!$D$2)</f>
        <v>-42461.291720362773</v>
      </c>
      <c r="AE522" s="125">
        <v>3848.94697</v>
      </c>
      <c r="AF522">
        <f t="shared" si="63"/>
        <v>0</v>
      </c>
    </row>
    <row r="523" spans="1:32" x14ac:dyDescent="0.25">
      <c r="A523">
        <v>8.8766208789999995E-3</v>
      </c>
      <c r="C523" s="85"/>
      <c r="D523" s="51">
        <v>402.10000000001202</v>
      </c>
      <c r="E523" s="85">
        <v>0.25498569578399999</v>
      </c>
      <c r="F523" s="40">
        <v>558.39999999998804</v>
      </c>
      <c r="G523" s="40">
        <v>8876.6208790000001</v>
      </c>
      <c r="H523" s="86">
        <v>2266.6322724449069</v>
      </c>
      <c r="I523" s="87">
        <v>6423.4471899999999</v>
      </c>
      <c r="O523" s="86">
        <f t="shared" si="59"/>
        <v>823.59999999997297</v>
      </c>
      <c r="P523" s="51">
        <f t="shared" si="59"/>
        <v>0</v>
      </c>
      <c r="Q523" s="51">
        <f t="shared" si="59"/>
        <v>0</v>
      </c>
      <c r="R523" s="51">
        <f t="shared" si="58"/>
        <v>0</v>
      </c>
      <c r="T523" s="40">
        <f t="shared" si="61"/>
        <v>0</v>
      </c>
      <c r="U523" s="40">
        <f t="shared" si="61"/>
        <v>0</v>
      </c>
      <c r="V523" s="40">
        <f t="shared" si="61"/>
        <v>0</v>
      </c>
      <c r="W523" s="40">
        <f t="shared" si="60"/>
        <v>0</v>
      </c>
      <c r="X523" s="40">
        <f t="shared" si="60"/>
        <v>0</v>
      </c>
      <c r="Y523" s="40">
        <f t="shared" si="62"/>
        <v>-64324.549088886102</v>
      </c>
      <c r="Z523" s="40">
        <f>(AC523-J523*carot!$B$2-spettri!K523*carot!$C$2-spettri!L523*carot!$D$2)</f>
        <v>-43113.450629273349</v>
      </c>
      <c r="AA523" s="40">
        <f>spettri!H523*chl!$B$2+spettri!I523*chl!$C$2+spettri!J523*carot!$B$2+spettri!K523*carot!$C$2+spettri!L523*carot!$D$2+M523*carot!$E$2+N523*carot!$F$2+spettri!AE523*chl!$D$2</f>
        <v>51990.071508273351</v>
      </c>
      <c r="AB523" s="40">
        <v>0.1988255978</v>
      </c>
      <c r="AC523" s="88">
        <f>(G523-spettri!H523*chl!$B$2-spettri!I523*chl!$C$2-spettri!AE523*chl!$D$2)</f>
        <v>-43113.450629273349</v>
      </c>
      <c r="AE523" s="125">
        <v>3922.10115</v>
      </c>
      <c r="AF523">
        <f t="shared" si="63"/>
        <v>0</v>
      </c>
    </row>
    <row r="524" spans="1:32" x14ac:dyDescent="0.25">
      <c r="A524">
        <v>8.8439426330000001E-3</v>
      </c>
      <c r="C524" s="85"/>
      <c r="D524" s="51">
        <v>402.20000000001198</v>
      </c>
      <c r="E524" s="85">
        <v>0.25488217740899999</v>
      </c>
      <c r="F524" s="40">
        <v>558.79999999998802</v>
      </c>
      <c r="G524" s="40">
        <v>8843.9426330000006</v>
      </c>
      <c r="H524" s="86">
        <v>2265.3773693086332</v>
      </c>
      <c r="I524" s="87">
        <v>6450.9838099999997</v>
      </c>
      <c r="O524" s="86">
        <f t="shared" si="59"/>
        <v>823.99999999997306</v>
      </c>
      <c r="P524" s="51">
        <f t="shared" si="59"/>
        <v>0</v>
      </c>
      <c r="Q524" s="51">
        <f t="shared" si="59"/>
        <v>0</v>
      </c>
      <c r="R524" s="51">
        <f t="shared" si="58"/>
        <v>0</v>
      </c>
      <c r="T524" s="40">
        <f t="shared" si="61"/>
        <v>0</v>
      </c>
      <c r="U524" s="40">
        <f t="shared" si="61"/>
        <v>0</v>
      </c>
      <c r="V524" s="40">
        <f t="shared" si="61"/>
        <v>0</v>
      </c>
      <c r="W524" s="40">
        <f t="shared" si="60"/>
        <v>0</v>
      </c>
      <c r="X524" s="40">
        <f t="shared" si="60"/>
        <v>0</v>
      </c>
      <c r="Y524" s="40">
        <f t="shared" si="62"/>
        <v>-65233.247886880097</v>
      </c>
      <c r="Z524" s="40">
        <f>(AC524-J524*carot!$B$2-spettri!K524*carot!$C$2-spettri!L524*carot!$D$2)</f>
        <v>-43872.787324022938</v>
      </c>
      <c r="AA524" s="40">
        <f>spettri!H524*chl!$B$2+spettri!I524*chl!$C$2+spettri!J524*carot!$B$2+spettri!K524*carot!$C$2+spettri!L524*carot!$D$2+M524*carot!$E$2+N524*carot!$F$2+spettri!AE524*chl!$D$2</f>
        <v>52716.729957022937</v>
      </c>
      <c r="AB524" s="40">
        <v>0.1993984841</v>
      </c>
      <c r="AC524" s="88">
        <f>(G524-spettri!H524*chl!$B$2-spettri!I524*chl!$C$2-spettri!AE524*chl!$D$2)</f>
        <v>-43872.787324022938</v>
      </c>
      <c r="AE524" s="125">
        <v>3998.9034499999998</v>
      </c>
      <c r="AF524">
        <f t="shared" si="63"/>
        <v>0</v>
      </c>
    </row>
    <row r="525" spans="1:32" x14ac:dyDescent="0.25">
      <c r="A525">
        <v>9.0528243159999997E-3</v>
      </c>
      <c r="C525" s="85"/>
      <c r="D525" s="51">
        <v>402.30000000001201</v>
      </c>
      <c r="E525" s="85">
        <v>0.25477865903399999</v>
      </c>
      <c r="F525" s="40">
        <v>559.19999999998799</v>
      </c>
      <c r="G525" s="40">
        <v>9052.8243160000002</v>
      </c>
      <c r="H525" s="86">
        <v>2275.4717669580409</v>
      </c>
      <c r="I525" s="87">
        <v>6477.2259800000002</v>
      </c>
      <c r="O525" s="86">
        <f t="shared" si="59"/>
        <v>824.39999999997303</v>
      </c>
      <c r="P525" s="51">
        <f t="shared" si="59"/>
        <v>0</v>
      </c>
      <c r="Q525" s="51">
        <f t="shared" si="59"/>
        <v>0</v>
      </c>
      <c r="R525" s="51">
        <f t="shared" si="58"/>
        <v>0</v>
      </c>
      <c r="T525" s="40">
        <f t="shared" si="61"/>
        <v>0</v>
      </c>
      <c r="U525" s="40">
        <f t="shared" si="61"/>
        <v>0</v>
      </c>
      <c r="V525" s="40">
        <f t="shared" si="61"/>
        <v>0</v>
      </c>
      <c r="W525" s="40">
        <f t="shared" si="60"/>
        <v>0</v>
      </c>
      <c r="X525" s="40">
        <f t="shared" si="60"/>
        <v>0</v>
      </c>
      <c r="Y525" s="40">
        <f t="shared" si="62"/>
        <v>-65960.252216503097</v>
      </c>
      <c r="Z525" s="40">
        <f>(AC525-J525*carot!$B$2-spettri!K525*carot!$C$2-spettri!L525*carot!$D$2)</f>
        <v>-44398.011853733755</v>
      </c>
      <c r="AA525" s="40">
        <f>spettri!H525*chl!$B$2+spettri!I525*chl!$C$2+spettri!J525*carot!$B$2+spettri!K525*carot!$C$2+spettri!L525*carot!$D$2+M525*carot!$E$2+N525*carot!$F$2+spettri!AE525*chl!$D$2</f>
        <v>53450.836169733753</v>
      </c>
      <c r="AB525" s="40">
        <v>0.19997137040000001</v>
      </c>
      <c r="AC525" s="88">
        <f>(G525-spettri!H525*chl!$B$2-spettri!I525*chl!$C$2-spettri!AE525*chl!$D$2)</f>
        <v>-44398.011853733755</v>
      </c>
      <c r="AE525" s="125">
        <v>4077.04979</v>
      </c>
      <c r="AF525">
        <f t="shared" si="63"/>
        <v>0</v>
      </c>
    </row>
    <row r="526" spans="1:32" x14ac:dyDescent="0.25">
      <c r="A526">
        <v>9.1421828550000001E-3</v>
      </c>
      <c r="C526" s="85"/>
      <c r="D526" s="51">
        <v>402.40000000001203</v>
      </c>
      <c r="E526" s="85">
        <v>0.25467514065899999</v>
      </c>
      <c r="F526" s="40">
        <v>559.59999999998797</v>
      </c>
      <c r="G526" s="40">
        <v>9142.1828550000009</v>
      </c>
      <c r="H526" s="86">
        <v>2276.0864315194463</v>
      </c>
      <c r="I526" s="87">
        <v>6504.7626</v>
      </c>
      <c r="O526" s="86">
        <f t="shared" si="59"/>
        <v>824.79999999997301</v>
      </c>
      <c r="P526" s="51">
        <f t="shared" si="59"/>
        <v>0</v>
      </c>
      <c r="Q526" s="51">
        <f t="shared" si="59"/>
        <v>0</v>
      </c>
      <c r="R526" s="51">
        <f t="shared" si="58"/>
        <v>0</v>
      </c>
      <c r="T526" s="40">
        <f t="shared" si="61"/>
        <v>0</v>
      </c>
      <c r="U526" s="40">
        <f t="shared" si="61"/>
        <v>0</v>
      </c>
      <c r="V526" s="40">
        <f t="shared" si="61"/>
        <v>0</v>
      </c>
      <c r="W526" s="40">
        <f t="shared" si="60"/>
        <v>0</v>
      </c>
      <c r="X526" s="40">
        <f t="shared" si="60"/>
        <v>0</v>
      </c>
      <c r="Y526" s="40">
        <f t="shared" si="62"/>
        <v>-66953.610538600842</v>
      </c>
      <c r="Z526" s="40">
        <f>(AC526-J526*carot!$B$2-spettri!K526*carot!$C$2-spettri!L526*carot!$D$2)</f>
        <v>-45067.560778573927</v>
      </c>
      <c r="AA526" s="40">
        <f>spettri!H526*chl!$B$2+spettri!I526*chl!$C$2+spettri!J526*carot!$B$2+spettri!K526*carot!$C$2+spettri!L526*carot!$D$2+M526*carot!$E$2+N526*carot!$F$2+spettri!AE526*chl!$D$2</f>
        <v>54209.743633573933</v>
      </c>
      <c r="AB526" s="40">
        <v>0.20054425670000001</v>
      </c>
      <c r="AC526" s="88">
        <f>(G526-spettri!H526*chl!$B$2-spettri!I526*chl!$C$2-spettri!AE526*chl!$D$2)</f>
        <v>-45067.560778573927</v>
      </c>
      <c r="AE526" s="125">
        <v>4157.6921899999998</v>
      </c>
      <c r="AF526">
        <f t="shared" si="63"/>
        <v>0</v>
      </c>
    </row>
    <row r="527" spans="1:32" x14ac:dyDescent="0.25">
      <c r="A527">
        <v>9.1033206259999999E-3</v>
      </c>
      <c r="C527" s="85"/>
      <c r="D527" s="51">
        <v>402.50000000001199</v>
      </c>
      <c r="E527" s="85">
        <v>0.25434266595900001</v>
      </c>
      <c r="F527" s="40">
        <v>559.99999999998795</v>
      </c>
      <c r="G527" s="40">
        <v>9103.3206260000006</v>
      </c>
      <c r="H527" s="86">
        <v>2299.0702363020378</v>
      </c>
      <c r="I527" s="87">
        <v>6532.2992299999996</v>
      </c>
      <c r="O527" s="86">
        <f t="shared" si="59"/>
        <v>825.19999999997299</v>
      </c>
      <c r="P527" s="51">
        <f t="shared" si="59"/>
        <v>0</v>
      </c>
      <c r="Q527" s="51">
        <f t="shared" si="59"/>
        <v>0</v>
      </c>
      <c r="R527" s="51">
        <f t="shared" si="58"/>
        <v>0</v>
      </c>
      <c r="T527" s="40">
        <f t="shared" si="61"/>
        <v>0</v>
      </c>
      <c r="U527" s="40">
        <f t="shared" si="61"/>
        <v>0</v>
      </c>
      <c r="V527" s="40">
        <f t="shared" si="61"/>
        <v>0</v>
      </c>
      <c r="W527" s="40">
        <f t="shared" si="60"/>
        <v>0</v>
      </c>
      <c r="X527" s="40">
        <f t="shared" si="60"/>
        <v>0</v>
      </c>
      <c r="Y527" s="40">
        <f t="shared" si="62"/>
        <v>-67728.425101768007</v>
      </c>
      <c r="Z527" s="40">
        <f>(AC527-J527*carot!$B$2-spettri!K527*carot!$C$2-spettri!L527*carot!$D$2)</f>
        <v>-45900.804669613339</v>
      </c>
      <c r="AA527" s="40">
        <f>spettri!H527*chl!$B$2+spettri!I527*chl!$C$2+spettri!J527*carot!$B$2+spettri!K527*carot!$C$2+spettri!L527*carot!$D$2+M527*carot!$E$2+N527*carot!$F$2+spettri!AE527*chl!$D$2</f>
        <v>55004.125295613339</v>
      </c>
      <c r="AB527" s="40">
        <v>0.201117143</v>
      </c>
      <c r="AC527" s="88">
        <f>(G527-spettri!H527*chl!$B$2-spettri!I527*chl!$C$2-spettri!AE527*chl!$D$2)</f>
        <v>-45900.804669613339</v>
      </c>
      <c r="AE527" s="125">
        <v>4242.5587299999997</v>
      </c>
      <c r="AF527">
        <f t="shared" si="63"/>
        <v>0</v>
      </c>
    </row>
    <row r="528" spans="1:32" x14ac:dyDescent="0.25">
      <c r="A528">
        <v>9.1879536339999988E-3</v>
      </c>
      <c r="C528" s="85"/>
      <c r="D528" s="51">
        <v>402.60000000001202</v>
      </c>
      <c r="E528" s="85">
        <v>0.25401019125899998</v>
      </c>
      <c r="F528" s="40">
        <v>560.39999999998804</v>
      </c>
      <c r="G528" s="40">
        <v>9187.9536339999995</v>
      </c>
      <c r="H528" s="86">
        <v>2289.0845453265583</v>
      </c>
      <c r="I528" s="87">
        <v>6560.3065699999997</v>
      </c>
      <c r="O528" s="86">
        <f t="shared" si="59"/>
        <v>825.59999999997297</v>
      </c>
      <c r="P528" s="51">
        <f t="shared" si="59"/>
        <v>0</v>
      </c>
      <c r="Q528" s="51">
        <f t="shared" si="59"/>
        <v>0</v>
      </c>
      <c r="R528" s="51">
        <f t="shared" si="58"/>
        <v>0</v>
      </c>
      <c r="T528" s="40">
        <f t="shared" si="61"/>
        <v>0</v>
      </c>
      <c r="U528" s="40">
        <f t="shared" si="61"/>
        <v>0</v>
      </c>
      <c r="V528" s="40">
        <f t="shared" si="61"/>
        <v>0</v>
      </c>
      <c r="W528" s="40">
        <f t="shared" si="60"/>
        <v>0</v>
      </c>
      <c r="X528" s="40">
        <f t="shared" si="60"/>
        <v>0</v>
      </c>
      <c r="Y528" s="40">
        <f t="shared" si="62"/>
        <v>-68588.749058018628</v>
      </c>
      <c r="Z528" s="40">
        <f>(AC528-J528*carot!$B$2-spettri!K528*carot!$C$2-spettri!L528*carot!$D$2)</f>
        <v>-46631.298892970917</v>
      </c>
      <c r="AA528" s="40">
        <f>spettri!H528*chl!$B$2+spettri!I528*chl!$C$2+spettri!J528*carot!$B$2+spettri!K528*carot!$C$2+spettri!L528*carot!$D$2+M528*carot!$E$2+N528*carot!$F$2+spettri!AE528*chl!$D$2</f>
        <v>55819.252526970915</v>
      </c>
      <c r="AB528" s="40">
        <v>0.20176171882499999</v>
      </c>
      <c r="AC528" s="88">
        <f>(G528-spettri!H528*chl!$B$2-spettri!I528*chl!$C$2-spettri!AE528*chl!$D$2)</f>
        <v>-46631.298892970917</v>
      </c>
      <c r="AE528" s="125">
        <v>4329.7293300000001</v>
      </c>
      <c r="AF528">
        <f t="shared" si="63"/>
        <v>0</v>
      </c>
    </row>
    <row r="529" spans="1:32" x14ac:dyDescent="0.25">
      <c r="A529">
        <v>9.3047312399999992E-3</v>
      </c>
      <c r="C529" s="85"/>
      <c r="D529" s="51">
        <v>402.70000000001198</v>
      </c>
      <c r="E529" s="85">
        <v>0.25367771655899995</v>
      </c>
      <c r="F529" s="40">
        <v>560.79999999998802</v>
      </c>
      <c r="G529" s="40">
        <v>9304.7312399999992</v>
      </c>
      <c r="H529" s="86">
        <v>2300.5889956398341</v>
      </c>
      <c r="I529" s="87">
        <v>6591.0204899999999</v>
      </c>
      <c r="O529" s="86">
        <f t="shared" si="59"/>
        <v>825.99999999997306</v>
      </c>
      <c r="P529" s="51">
        <f t="shared" si="59"/>
        <v>0</v>
      </c>
      <c r="Q529" s="51">
        <f t="shared" si="59"/>
        <v>0</v>
      </c>
      <c r="R529" s="51">
        <f t="shared" si="59"/>
        <v>0</v>
      </c>
      <c r="T529" s="40">
        <f t="shared" si="61"/>
        <v>0</v>
      </c>
      <c r="U529" s="40">
        <f t="shared" si="61"/>
        <v>0</v>
      </c>
      <c r="V529" s="40">
        <f t="shared" si="61"/>
        <v>0</v>
      </c>
      <c r="W529" s="40">
        <f t="shared" si="60"/>
        <v>0</v>
      </c>
      <c r="X529" s="40">
        <f t="shared" si="60"/>
        <v>0</v>
      </c>
      <c r="Y529" s="40">
        <f t="shared" si="62"/>
        <v>-69415.526669546292</v>
      </c>
      <c r="Z529" s="40">
        <f>(AC529-J529*carot!$B$2-spettri!K529*carot!$C$2-spettri!L529*carot!$D$2)</f>
        <v>-47355.413516699497</v>
      </c>
      <c r="AA529" s="40">
        <f>spettri!H529*chl!$B$2+spettri!I529*chl!$C$2+spettri!J529*carot!$B$2+spettri!K529*carot!$C$2+spettri!L529*carot!$D$2+M529*carot!$E$2+N529*carot!$F$2+spettri!AE529*chl!$D$2</f>
        <v>56660.144756699498</v>
      </c>
      <c r="AB529" s="40">
        <v>0.20240629464999998</v>
      </c>
      <c r="AC529" s="88">
        <f>(G529-spettri!H529*chl!$B$2-spettri!I529*chl!$C$2-spettri!AE529*chl!$D$2)</f>
        <v>-47355.413516699497</v>
      </c>
      <c r="AE529" s="125">
        <v>4419.0119999999997</v>
      </c>
      <c r="AF529">
        <f t="shared" si="63"/>
        <v>0</v>
      </c>
    </row>
    <row r="530" spans="1:32" x14ac:dyDescent="0.25">
      <c r="A530">
        <v>9.277789941E-3</v>
      </c>
      <c r="C530" s="85"/>
      <c r="D530" s="51">
        <v>402.80000000001201</v>
      </c>
      <c r="E530" s="85">
        <v>0.25334524185899998</v>
      </c>
      <c r="F530" s="40">
        <v>561.19999999998799</v>
      </c>
      <c r="G530" s="40">
        <v>9277.7899409999991</v>
      </c>
      <c r="H530" s="86">
        <v>2317.9552310562849</v>
      </c>
      <c r="I530" s="87">
        <v>6622.5581599999996</v>
      </c>
      <c r="O530" s="86">
        <f t="shared" ref="O530:R589" si="64">F1193</f>
        <v>826.39999999997303</v>
      </c>
      <c r="P530" s="51">
        <f t="shared" si="64"/>
        <v>0</v>
      </c>
      <c r="Q530" s="51">
        <f t="shared" si="64"/>
        <v>0</v>
      </c>
      <c r="R530" s="51">
        <f t="shared" si="64"/>
        <v>0</v>
      </c>
      <c r="T530" s="40">
        <f t="shared" si="61"/>
        <v>0</v>
      </c>
      <c r="U530" s="40">
        <f t="shared" si="61"/>
        <v>0</v>
      </c>
      <c r="V530" s="40">
        <f t="shared" si="61"/>
        <v>0</v>
      </c>
      <c r="W530" s="40">
        <f t="shared" si="60"/>
        <v>0</v>
      </c>
      <c r="X530" s="40">
        <f t="shared" si="60"/>
        <v>0</v>
      </c>
      <c r="Y530" s="40">
        <f t="shared" si="62"/>
        <v>-70025.591250996818</v>
      </c>
      <c r="Z530" s="40">
        <f>(AC530-J530*carot!$B$2-spettri!K530*carot!$C$2-spettri!L530*carot!$D$2)</f>
        <v>-48254.714545696435</v>
      </c>
      <c r="AA530" s="40">
        <f>spettri!H530*chl!$B$2+spettri!I530*chl!$C$2+spettri!J530*carot!$B$2+spettri!K530*carot!$C$2+spettri!L530*carot!$D$2+M530*carot!$E$2+N530*carot!$F$2+spettri!AE530*chl!$D$2</f>
        <v>57532.504486696431</v>
      </c>
      <c r="AB530" s="40">
        <v>0.20305087047500001</v>
      </c>
      <c r="AC530" s="88">
        <f>(G530-spettri!H530*chl!$B$2-spettri!I530*chl!$C$2-spettri!AE530*chl!$D$2)</f>
        <v>-48254.714545696435</v>
      </c>
      <c r="AE530" s="125">
        <v>4511.7507699999996</v>
      </c>
      <c r="AF530">
        <f t="shared" si="63"/>
        <v>0</v>
      </c>
    </row>
    <row r="531" spans="1:32" x14ac:dyDescent="0.25">
      <c r="A531">
        <v>9.3554957710000001E-3</v>
      </c>
      <c r="C531" s="85"/>
      <c r="D531" s="51">
        <v>402.90000000001203</v>
      </c>
      <c r="E531" s="85">
        <v>0.253083562559</v>
      </c>
      <c r="F531" s="40">
        <v>561.59999999998797</v>
      </c>
      <c r="G531" s="40">
        <v>9355.4957709999999</v>
      </c>
      <c r="H531" s="86">
        <v>2327.3281672193061</v>
      </c>
      <c r="I531" s="87">
        <v>6657.9791999999998</v>
      </c>
      <c r="O531" s="86">
        <f t="shared" si="64"/>
        <v>826.79999999997301</v>
      </c>
      <c r="P531" s="51">
        <f t="shared" si="64"/>
        <v>0</v>
      </c>
      <c r="Q531" s="51">
        <f t="shared" si="64"/>
        <v>0</v>
      </c>
      <c r="R531" s="51">
        <f t="shared" si="64"/>
        <v>0</v>
      </c>
      <c r="T531" s="40">
        <f t="shared" si="61"/>
        <v>0</v>
      </c>
      <c r="U531" s="40">
        <f t="shared" si="61"/>
        <v>0</v>
      </c>
      <c r="V531" s="40">
        <f t="shared" si="61"/>
        <v>0</v>
      </c>
      <c r="W531" s="40">
        <f t="shared" si="60"/>
        <v>0</v>
      </c>
      <c r="X531" s="40">
        <f t="shared" si="60"/>
        <v>0</v>
      </c>
      <c r="Y531" s="40">
        <f t="shared" si="62"/>
        <v>-70730.351457097015</v>
      </c>
      <c r="Z531" s="40">
        <f>(AC531-J531*carot!$B$2-spettri!K531*carot!$C$2-spettri!L531*carot!$D$2)</f>
        <v>-49097.97329826936</v>
      </c>
      <c r="AA531" s="40">
        <f>spettri!H531*chl!$B$2+spettri!I531*chl!$C$2+spettri!J531*carot!$B$2+spettri!K531*carot!$C$2+spettri!L531*carot!$D$2+M531*carot!$E$2+N531*carot!$F$2+spettri!AE531*chl!$D$2</f>
        <v>58453.469069269362</v>
      </c>
      <c r="AB531" s="40">
        <v>0.2036954463</v>
      </c>
      <c r="AC531" s="88">
        <f>(G531-spettri!H531*chl!$B$2-spettri!I531*chl!$C$2-spettri!AE531*chl!$D$2)</f>
        <v>-49097.97329826936</v>
      </c>
      <c r="AE531" s="125">
        <v>4608.9056700000001</v>
      </c>
      <c r="AF531">
        <f t="shared" si="63"/>
        <v>0</v>
      </c>
    </row>
    <row r="532" spans="1:32" x14ac:dyDescent="0.25">
      <c r="A532">
        <v>9.5015746479999996E-3</v>
      </c>
      <c r="C532" s="85"/>
      <c r="D532" s="51">
        <v>403.00000000001199</v>
      </c>
      <c r="E532" s="85">
        <v>0.25282188325900001</v>
      </c>
      <c r="F532" s="40">
        <v>561.99999999998795</v>
      </c>
      <c r="G532" s="40">
        <v>9501.5746479999998</v>
      </c>
      <c r="H532" s="86">
        <v>2336.1986233907955</v>
      </c>
      <c r="I532" s="87">
        <v>6696.4598699999997</v>
      </c>
      <c r="O532" s="86">
        <f t="shared" si="64"/>
        <v>827.19999999997299</v>
      </c>
      <c r="P532" s="51">
        <f t="shared" si="64"/>
        <v>0</v>
      </c>
      <c r="Q532" s="51">
        <f t="shared" si="64"/>
        <v>0</v>
      </c>
      <c r="R532" s="51">
        <f t="shared" si="64"/>
        <v>0</v>
      </c>
      <c r="T532" s="40">
        <f t="shared" si="61"/>
        <v>0</v>
      </c>
      <c r="U532" s="40">
        <f t="shared" si="61"/>
        <v>0</v>
      </c>
      <c r="V532" s="40">
        <f t="shared" si="61"/>
        <v>0</v>
      </c>
      <c r="W532" s="40">
        <f t="shared" si="60"/>
        <v>0</v>
      </c>
      <c r="X532" s="40">
        <f t="shared" si="60"/>
        <v>0</v>
      </c>
      <c r="Y532" s="40">
        <f t="shared" si="62"/>
        <v>-71396.690573861968</v>
      </c>
      <c r="Z532" s="40">
        <f>(AC532-J532*carot!$B$2-spettri!K532*carot!$C$2-spettri!L532*carot!$D$2)</f>
        <v>-49896.446188828733</v>
      </c>
      <c r="AA532" s="40">
        <f>spettri!H532*chl!$B$2+spettri!I532*chl!$C$2+spettri!J532*carot!$B$2+spettri!K532*carot!$C$2+spettri!L532*carot!$D$2+M532*carot!$E$2+N532*carot!$F$2+spettri!AE532*chl!$D$2</f>
        <v>59398.020836828735</v>
      </c>
      <c r="AB532" s="40">
        <v>0.20429164920000001</v>
      </c>
      <c r="AC532" s="88">
        <f>(G532-spettri!H532*chl!$B$2-spettri!I532*chl!$C$2-spettri!AE532*chl!$D$2)</f>
        <v>-49896.446188828733</v>
      </c>
      <c r="AE532" s="125">
        <v>4707.7886200000003</v>
      </c>
      <c r="AF532">
        <f t="shared" si="63"/>
        <v>0</v>
      </c>
    </row>
    <row r="533" spans="1:32" x14ac:dyDescent="0.25">
      <c r="A533">
        <v>9.4159814469999999E-3</v>
      </c>
      <c r="C533" s="85"/>
      <c r="D533" s="51">
        <v>403.10000000001202</v>
      </c>
      <c r="E533" s="85">
        <v>0.25256020395899997</v>
      </c>
      <c r="F533" s="40">
        <v>562.39999999998804</v>
      </c>
      <c r="G533" s="40">
        <v>9415.9814470000001</v>
      </c>
      <c r="H533" s="86">
        <v>2355.3921443849695</v>
      </c>
      <c r="I533" s="87">
        <v>6732.3516300000001</v>
      </c>
      <c r="O533" s="86">
        <f t="shared" si="64"/>
        <v>827.59999999997297</v>
      </c>
      <c r="P533" s="51">
        <f t="shared" si="64"/>
        <v>0</v>
      </c>
      <c r="Q533" s="51">
        <f t="shared" si="64"/>
        <v>0</v>
      </c>
      <c r="R533" s="51">
        <f t="shared" si="64"/>
        <v>0</v>
      </c>
      <c r="T533" s="40">
        <f t="shared" si="61"/>
        <v>0</v>
      </c>
      <c r="U533" s="40">
        <f t="shared" si="61"/>
        <v>0</v>
      </c>
      <c r="V533" s="40">
        <f t="shared" si="61"/>
        <v>0</v>
      </c>
      <c r="W533" s="40">
        <f t="shared" si="60"/>
        <v>0</v>
      </c>
      <c r="X533" s="40">
        <f t="shared" si="60"/>
        <v>0</v>
      </c>
      <c r="Y533" s="40">
        <f t="shared" si="62"/>
        <v>-72020.835589358729</v>
      </c>
      <c r="Z533" s="40">
        <f>(AC533-J533*carot!$B$2-spettri!K533*carot!$C$2-spettri!L533*carot!$D$2)</f>
        <v>-50920.524753851118</v>
      </c>
      <c r="AA533" s="40">
        <f>spettri!H533*chl!$B$2+spettri!I533*chl!$C$2+spettri!J533*carot!$B$2+spettri!K533*carot!$C$2+spettri!L533*carot!$D$2+M533*carot!$E$2+N533*carot!$F$2+spettri!AE533*chl!$D$2</f>
        <v>60336.506200851116</v>
      </c>
      <c r="AB533" s="40">
        <v>0.20488785209999999</v>
      </c>
      <c r="AC533" s="88">
        <f>(G533-spettri!H533*chl!$B$2-spettri!I533*chl!$C$2-spettri!AE533*chl!$D$2)</f>
        <v>-50920.524753851118</v>
      </c>
      <c r="AE533" s="125">
        <v>4806.8635800000002</v>
      </c>
      <c r="AF533">
        <f t="shared" si="63"/>
        <v>0</v>
      </c>
    </row>
    <row r="534" spans="1:32" x14ac:dyDescent="0.25">
      <c r="A534">
        <v>9.3353000409999998E-3</v>
      </c>
      <c r="C534" s="85"/>
      <c r="D534" s="51">
        <v>403.20000000001198</v>
      </c>
      <c r="E534" s="85">
        <v>0.25229852465899999</v>
      </c>
      <c r="F534" s="40">
        <v>562.79999999998802</v>
      </c>
      <c r="G534" s="40">
        <v>9335.3000410000004</v>
      </c>
      <c r="H534" s="86">
        <v>2354.0352853322615</v>
      </c>
      <c r="I534" s="87">
        <v>6768.9494500000001</v>
      </c>
      <c r="O534" s="86">
        <f t="shared" si="64"/>
        <v>827.99999999997203</v>
      </c>
      <c r="P534" s="51">
        <f t="shared" si="64"/>
        <v>0</v>
      </c>
      <c r="Q534" s="51">
        <f t="shared" si="64"/>
        <v>0</v>
      </c>
      <c r="R534" s="51">
        <f t="shared" si="64"/>
        <v>0</v>
      </c>
      <c r="T534" s="40">
        <f t="shared" si="61"/>
        <v>0</v>
      </c>
      <c r="U534" s="40">
        <f t="shared" si="61"/>
        <v>0</v>
      </c>
      <c r="V534" s="40">
        <f t="shared" si="61"/>
        <v>0</v>
      </c>
      <c r="W534" s="40">
        <f t="shared" si="60"/>
        <v>0</v>
      </c>
      <c r="X534" s="40">
        <f t="shared" si="60"/>
        <v>0</v>
      </c>
      <c r="Y534" s="40">
        <f t="shared" si="62"/>
        <v>-72478.910321318064</v>
      </c>
      <c r="Z534" s="40">
        <f>(AC534-J534*carot!$B$2-spettri!K534*carot!$C$2-spettri!L534*carot!$D$2)</f>
        <v>-51941.785749438845</v>
      </c>
      <c r="AA534" s="40">
        <f>spettri!H534*chl!$B$2+spettri!I534*chl!$C$2+spettri!J534*carot!$B$2+spettri!K534*carot!$C$2+spettri!L534*carot!$D$2+M534*carot!$E$2+N534*carot!$F$2+spettri!AE534*chl!$D$2</f>
        <v>61277.085790438847</v>
      </c>
      <c r="AB534" s="40">
        <v>0.205484055</v>
      </c>
      <c r="AC534" s="88">
        <f>(G534-spettri!H534*chl!$B$2-spettri!I534*chl!$C$2-spettri!AE534*chl!$D$2)</f>
        <v>-51941.785749438845</v>
      </c>
      <c r="AE534" s="125">
        <v>4905.9385400000001</v>
      </c>
      <c r="AF534">
        <f t="shared" si="63"/>
        <v>0</v>
      </c>
    </row>
    <row r="535" spans="1:32" x14ac:dyDescent="0.25">
      <c r="A535">
        <v>9.5091742409999999E-3</v>
      </c>
      <c r="C535" s="85"/>
      <c r="D535" s="51">
        <v>403.30000000001201</v>
      </c>
      <c r="E535" s="85">
        <v>0.25200297503399999</v>
      </c>
      <c r="F535" s="40">
        <v>563.19999999998799</v>
      </c>
      <c r="G535" s="40">
        <v>9509.1742410000006</v>
      </c>
      <c r="H535" s="86">
        <v>2374.2347204517077</v>
      </c>
      <c r="I535" s="87">
        <v>6805.0765600000004</v>
      </c>
      <c r="O535" s="86">
        <f t="shared" si="64"/>
        <v>828.39999999997201</v>
      </c>
      <c r="P535" s="51">
        <f t="shared" si="64"/>
        <v>0</v>
      </c>
      <c r="Q535" s="51">
        <f t="shared" si="64"/>
        <v>0</v>
      </c>
      <c r="R535" s="51">
        <f t="shared" si="64"/>
        <v>0</v>
      </c>
      <c r="T535" s="40">
        <f t="shared" si="61"/>
        <v>0</v>
      </c>
      <c r="U535" s="40">
        <f t="shared" si="61"/>
        <v>0</v>
      </c>
      <c r="V535" s="40">
        <f t="shared" si="61"/>
        <v>0</v>
      </c>
      <c r="W535" s="40">
        <f t="shared" si="60"/>
        <v>0</v>
      </c>
      <c r="X535" s="40">
        <f t="shared" si="60"/>
        <v>0</v>
      </c>
      <c r="Y535" s="40">
        <f t="shared" si="62"/>
        <v>-73099.169548097983</v>
      </c>
      <c r="Z535" s="40">
        <f>(AC535-J535*carot!$B$2-spettri!K535*carot!$C$2-spettri!L535*carot!$D$2)</f>
        <v>-52707.094978762769</v>
      </c>
      <c r="AA535" s="40">
        <f>spettri!H535*chl!$B$2+spettri!I535*chl!$C$2+spettri!J535*carot!$B$2+spettri!K535*carot!$C$2+spettri!L535*carot!$D$2+M535*carot!$E$2+N535*carot!$F$2+spettri!AE535*chl!$D$2</f>
        <v>62216.269219762769</v>
      </c>
      <c r="AB535" s="40">
        <v>0.20608025790000001</v>
      </c>
      <c r="AC535" s="88">
        <f>(G535-spettri!H535*chl!$B$2-spettri!I535*chl!$C$2-spettri!AE535*chl!$D$2)</f>
        <v>-52707.094978762769</v>
      </c>
      <c r="AE535" s="125">
        <v>5005.0135</v>
      </c>
      <c r="AF535">
        <f t="shared" si="63"/>
        <v>0</v>
      </c>
    </row>
    <row r="536" spans="1:32" x14ac:dyDescent="0.25">
      <c r="A536">
        <v>9.8216497289999993E-3</v>
      </c>
      <c r="C536" s="85"/>
      <c r="D536" s="51">
        <v>403.40000000001203</v>
      </c>
      <c r="E536" s="85">
        <v>0.25170742540899999</v>
      </c>
      <c r="F536" s="40">
        <v>563.59999999998797</v>
      </c>
      <c r="G536" s="40">
        <v>9821.6497289999988</v>
      </c>
      <c r="H536" s="86">
        <v>2384.2922228937873</v>
      </c>
      <c r="I536" s="87">
        <v>6838.0263599999998</v>
      </c>
      <c r="O536" s="86">
        <f t="shared" si="64"/>
        <v>828.79999999997199</v>
      </c>
      <c r="P536" s="51">
        <f t="shared" si="64"/>
        <v>0</v>
      </c>
      <c r="Q536" s="51">
        <f t="shared" si="64"/>
        <v>0</v>
      </c>
      <c r="R536" s="51">
        <f t="shared" si="64"/>
        <v>0</v>
      </c>
      <c r="T536" s="40">
        <f t="shared" si="61"/>
        <v>0</v>
      </c>
      <c r="U536" s="40">
        <f t="shared" si="61"/>
        <v>0</v>
      </c>
      <c r="V536" s="40">
        <f t="shared" si="61"/>
        <v>0</v>
      </c>
      <c r="W536" s="40">
        <f t="shared" si="60"/>
        <v>0</v>
      </c>
      <c r="X536" s="40">
        <f t="shared" si="60"/>
        <v>0</v>
      </c>
      <c r="Y536" s="40">
        <f t="shared" si="62"/>
        <v>-73948.950909292616</v>
      </c>
      <c r="Z536" s="40">
        <f>(AC536-J536*carot!$B$2-spettri!K536*carot!$C$2-spettri!L536*carot!$D$2)</f>
        <v>-53319.541476125894</v>
      </c>
      <c r="AA536" s="40">
        <f>spettri!H536*chl!$B$2+spettri!I536*chl!$C$2+spettri!J536*carot!$B$2+spettri!K536*carot!$C$2+spettri!L536*carot!$D$2+M536*carot!$E$2+N536*carot!$F$2+spettri!AE536*chl!$D$2</f>
        <v>63141.191205125899</v>
      </c>
      <c r="AB536" s="40">
        <v>0.206674490125</v>
      </c>
      <c r="AC536" s="88">
        <f>(G536-spettri!H536*chl!$B$2-spettri!I536*chl!$C$2-spettri!AE536*chl!$D$2)</f>
        <v>-53319.541476125894</v>
      </c>
      <c r="AE536" s="125">
        <v>5103.5124500000002</v>
      </c>
      <c r="AF536">
        <f t="shared" si="63"/>
        <v>0</v>
      </c>
    </row>
    <row r="537" spans="1:32" x14ac:dyDescent="0.25">
      <c r="A537">
        <v>9.7538485089999991E-3</v>
      </c>
      <c r="C537" s="85"/>
      <c r="D537" s="51">
        <v>403.50000000001199</v>
      </c>
      <c r="E537" s="85">
        <v>0.25141187578399998</v>
      </c>
      <c r="F537" s="40">
        <v>563.99999999998795</v>
      </c>
      <c r="G537" s="40">
        <v>9753.8485089999995</v>
      </c>
      <c r="H537" s="86">
        <v>2402.2800109289565</v>
      </c>
      <c r="I537" s="87">
        <v>6869.3286799999996</v>
      </c>
      <c r="O537" s="86">
        <f t="shared" si="64"/>
        <v>829.19999999997196</v>
      </c>
      <c r="P537" s="51">
        <f t="shared" si="64"/>
        <v>0</v>
      </c>
      <c r="Q537" s="51">
        <f t="shared" si="64"/>
        <v>0</v>
      </c>
      <c r="R537" s="51">
        <f t="shared" si="64"/>
        <v>0</v>
      </c>
      <c r="T537" s="40">
        <f t="shared" si="61"/>
        <v>0</v>
      </c>
      <c r="U537" s="40">
        <f t="shared" si="61"/>
        <v>0</v>
      </c>
      <c r="V537" s="40">
        <f t="shared" si="61"/>
        <v>0</v>
      </c>
      <c r="W537" s="40">
        <f t="shared" si="60"/>
        <v>0</v>
      </c>
      <c r="X537" s="40">
        <f t="shared" si="60"/>
        <v>0</v>
      </c>
      <c r="Y537" s="40">
        <f t="shared" si="62"/>
        <v>-74526.116648988143</v>
      </c>
      <c r="Z537" s="40">
        <f>(AC537-J537*carot!$B$2-spettri!K537*carot!$C$2-spettri!L537*carot!$D$2)</f>
        <v>-54320.277657452636</v>
      </c>
      <c r="AA537" s="40">
        <f>spettri!H537*chl!$B$2+spettri!I537*chl!$C$2+spettri!J537*carot!$B$2+spettri!K537*carot!$C$2+spettri!L537*carot!$D$2+M537*carot!$E$2+N537*carot!$F$2+spettri!AE537*chl!$D$2</f>
        <v>64074.126166452639</v>
      </c>
      <c r="AB537" s="40">
        <v>0.20726872234999999</v>
      </c>
      <c r="AC537" s="88">
        <f>(G537-spettri!H537*chl!$B$2-spettri!I537*chl!$C$2-spettri!AE537*chl!$D$2)</f>
        <v>-54320.277657452636</v>
      </c>
      <c r="AE537" s="125">
        <v>5203.5474299999996</v>
      </c>
      <c r="AF537">
        <f t="shared" si="63"/>
        <v>0</v>
      </c>
    </row>
    <row r="538" spans="1:32" x14ac:dyDescent="0.25">
      <c r="A538">
        <v>9.8634912589999988E-3</v>
      </c>
      <c r="C538" s="85"/>
      <c r="D538" s="51">
        <v>403.60000000001202</v>
      </c>
      <c r="E538" s="85">
        <v>0.25111632615899998</v>
      </c>
      <c r="F538" s="40">
        <v>564.39999999998804</v>
      </c>
      <c r="G538" s="40">
        <v>9863.4912589999985</v>
      </c>
      <c r="H538" s="86">
        <v>2404.3712208089132</v>
      </c>
      <c r="I538" s="87">
        <v>6898.98351</v>
      </c>
      <c r="O538" s="86">
        <f t="shared" si="64"/>
        <v>829.59999999997206</v>
      </c>
      <c r="P538" s="51">
        <f t="shared" si="64"/>
        <v>0</v>
      </c>
      <c r="Q538" s="51">
        <f t="shared" si="64"/>
        <v>0</v>
      </c>
      <c r="R538" s="51">
        <f t="shared" si="64"/>
        <v>0</v>
      </c>
      <c r="T538" s="40">
        <f t="shared" si="61"/>
        <v>0</v>
      </c>
      <c r="U538" s="40">
        <f t="shared" si="61"/>
        <v>0</v>
      </c>
      <c r="V538" s="40">
        <f t="shared" si="61"/>
        <v>0</v>
      </c>
      <c r="W538" s="40">
        <f t="shared" si="60"/>
        <v>0</v>
      </c>
      <c r="X538" s="40">
        <f t="shared" si="60"/>
        <v>0</v>
      </c>
      <c r="Y538" s="40">
        <f t="shared" si="62"/>
        <v>-75179.375714286172</v>
      </c>
      <c r="Z538" s="40">
        <f>(AC538-J538*carot!$B$2-spettri!K538*carot!$C$2-spettri!L538*carot!$D$2)</f>
        <v>-55172.544884840216</v>
      </c>
      <c r="AA538" s="40">
        <f>spettri!H538*chl!$B$2+spettri!I538*chl!$C$2+spettri!J538*carot!$B$2+spettri!K538*carot!$C$2+spettri!L538*carot!$D$2+M538*carot!$E$2+N538*carot!$F$2+spettri!AE538*chl!$D$2</f>
        <v>65036.036143840218</v>
      </c>
      <c r="AB538" s="40">
        <v>0.20786295457500001</v>
      </c>
      <c r="AC538" s="88">
        <f>(G538-spettri!H538*chl!$B$2-spettri!I538*chl!$C$2-spettri!AE538*chl!$D$2)</f>
        <v>-55172.544884840216</v>
      </c>
      <c r="AE538" s="125">
        <v>5307.6145299999998</v>
      </c>
      <c r="AF538">
        <f t="shared" si="63"/>
        <v>0</v>
      </c>
    </row>
    <row r="539" spans="1:32" x14ac:dyDescent="0.25">
      <c r="A539">
        <v>1.0023128329E-2</v>
      </c>
      <c r="C539" s="85"/>
      <c r="D539" s="51">
        <v>403.70000000001198</v>
      </c>
      <c r="E539" s="85">
        <v>0.25082608878399998</v>
      </c>
      <c r="F539" s="40">
        <v>564.79999999998802</v>
      </c>
      <c r="G539" s="40">
        <v>10023.128328999999</v>
      </c>
      <c r="H539" s="86">
        <v>2428.9022913007625</v>
      </c>
      <c r="I539" s="87">
        <v>6932.4040299999997</v>
      </c>
      <c r="O539" s="86">
        <f t="shared" si="64"/>
        <v>829.99999999997203</v>
      </c>
      <c r="P539" s="51">
        <f t="shared" si="64"/>
        <v>0</v>
      </c>
      <c r="Q539" s="51">
        <f t="shared" si="64"/>
        <v>0</v>
      </c>
      <c r="R539" s="51">
        <f t="shared" si="64"/>
        <v>0</v>
      </c>
      <c r="T539" s="40">
        <f t="shared" si="61"/>
        <v>0</v>
      </c>
      <c r="U539" s="40">
        <f t="shared" si="61"/>
        <v>0</v>
      </c>
      <c r="V539" s="40">
        <f t="shared" si="61"/>
        <v>0</v>
      </c>
      <c r="W539" s="40">
        <f t="shared" si="60"/>
        <v>0</v>
      </c>
      <c r="X539" s="40">
        <f t="shared" si="60"/>
        <v>0</v>
      </c>
      <c r="Y539" s="40">
        <f t="shared" si="62"/>
        <v>-75751.349215466165</v>
      </c>
      <c r="Z539" s="40">
        <f>(AC539-J539*carot!$B$2-spettri!K539*carot!$C$2-spettri!L539*carot!$D$2)</f>
        <v>-56015.011469519428</v>
      </c>
      <c r="AA539" s="40">
        <f>spettri!H539*chl!$B$2+spettri!I539*chl!$C$2+spettri!J539*carot!$B$2+spettri!K539*carot!$C$2+spettri!L539*carot!$D$2+M539*carot!$E$2+N539*carot!$F$2+spettri!AE539*chl!$D$2</f>
        <v>66038.139798519434</v>
      </c>
      <c r="AB539" s="40">
        <v>0.2084571868</v>
      </c>
      <c r="AC539" s="88">
        <f>(G539-spettri!H539*chl!$B$2-spettri!I539*chl!$C$2-spettri!AE539*chl!$D$2)</f>
        <v>-56015.011469519428</v>
      </c>
      <c r="AE539" s="125">
        <v>5415.1377499999999</v>
      </c>
      <c r="AF539">
        <f t="shared" si="63"/>
        <v>0</v>
      </c>
    </row>
    <row r="540" spans="1:32" x14ac:dyDescent="0.25">
      <c r="A540">
        <v>1.0372293268999999E-2</v>
      </c>
      <c r="C540" s="85"/>
      <c r="D540" s="51">
        <v>403.80000000001201</v>
      </c>
      <c r="E540" s="85">
        <v>0.25053585140899998</v>
      </c>
      <c r="F540" s="40">
        <v>565.19999999998799</v>
      </c>
      <c r="G540" s="40">
        <v>10372.293268999998</v>
      </c>
      <c r="H540" s="86">
        <v>2433.6983530130315</v>
      </c>
      <c r="I540" s="87">
        <v>6966.1775799999996</v>
      </c>
      <c r="O540" s="86">
        <f t="shared" si="64"/>
        <v>830.39999999997201</v>
      </c>
      <c r="P540" s="51">
        <f t="shared" si="64"/>
        <v>0</v>
      </c>
      <c r="Q540" s="51">
        <f t="shared" si="64"/>
        <v>0</v>
      </c>
      <c r="R540" s="51">
        <f t="shared" si="64"/>
        <v>0</v>
      </c>
      <c r="T540" s="40">
        <f t="shared" si="61"/>
        <v>0</v>
      </c>
      <c r="U540" s="40">
        <f t="shared" si="61"/>
        <v>0</v>
      </c>
      <c r="V540" s="40">
        <f t="shared" si="61"/>
        <v>0</v>
      </c>
      <c r="W540" s="40">
        <f t="shared" si="60"/>
        <v>0</v>
      </c>
      <c r="X540" s="40">
        <f t="shared" si="60"/>
        <v>0</v>
      </c>
      <c r="Y540" s="40">
        <f t="shared" si="62"/>
        <v>-76181.059528382044</v>
      </c>
      <c r="Z540" s="40">
        <f>(AC540-J540*carot!$B$2-spettri!K540*carot!$C$2-spettri!L540*carot!$D$2)</f>
        <v>-56685.121804526607</v>
      </c>
      <c r="AA540" s="40">
        <f>spettri!H540*chl!$B$2+spettri!I540*chl!$C$2+spettri!J540*carot!$B$2+spettri!K540*carot!$C$2+spettri!L540*carot!$D$2+M540*carot!$E$2+N540*carot!$F$2+spettri!AE540*chl!$D$2</f>
        <v>67057.415073526601</v>
      </c>
      <c r="AB540" s="40">
        <v>0.20909054575</v>
      </c>
      <c r="AC540" s="88">
        <f>(G540-spettri!H540*chl!$B$2-spettri!I540*chl!$C$2-spettri!AE540*chl!$D$2)</f>
        <v>-56685.121804526607</v>
      </c>
      <c r="AE540" s="125">
        <v>5524.5810199999996</v>
      </c>
      <c r="AF540">
        <f t="shared" si="63"/>
        <v>0</v>
      </c>
    </row>
    <row r="541" spans="1:32" x14ac:dyDescent="0.25">
      <c r="A541">
        <v>1.0128861378999999E-2</v>
      </c>
      <c r="C541" s="85"/>
      <c r="D541" s="51">
        <v>403.90000000001203</v>
      </c>
      <c r="E541" s="85">
        <v>0.25024561403399997</v>
      </c>
      <c r="F541" s="40">
        <v>565.59999999998797</v>
      </c>
      <c r="G541" s="40">
        <v>10128.861379</v>
      </c>
      <c r="H541" s="86">
        <v>2447.9782397140375</v>
      </c>
      <c r="I541" s="87">
        <v>6995.7147299999997</v>
      </c>
      <c r="O541" s="86">
        <f t="shared" si="64"/>
        <v>830.79999999997199</v>
      </c>
      <c r="P541" s="51">
        <f t="shared" si="64"/>
        <v>0</v>
      </c>
      <c r="Q541" s="51">
        <f t="shared" si="64"/>
        <v>0</v>
      </c>
      <c r="R541" s="51">
        <f t="shared" si="64"/>
        <v>0</v>
      </c>
      <c r="T541" s="40">
        <f t="shared" si="61"/>
        <v>0</v>
      </c>
      <c r="U541" s="40">
        <f t="shared" si="61"/>
        <v>0</v>
      </c>
      <c r="V541" s="40">
        <f t="shared" si="61"/>
        <v>0</v>
      </c>
      <c r="W541" s="40">
        <f t="shared" si="60"/>
        <v>0</v>
      </c>
      <c r="X541" s="40">
        <f t="shared" si="60"/>
        <v>0</v>
      </c>
      <c r="Y541" s="40">
        <f t="shared" si="62"/>
        <v>-76686.219790793984</v>
      </c>
      <c r="Z541" s="40">
        <f>(AC541-J541*carot!$B$2-spettri!K541*carot!$C$2-spettri!L541*carot!$D$2)</f>
        <v>-57933.651088734019</v>
      </c>
      <c r="AA541" s="40">
        <f>spettri!H541*chl!$B$2+spettri!I541*chl!$C$2+spettri!J541*carot!$B$2+spettri!K541*carot!$C$2+spettri!L541*carot!$D$2+M541*carot!$E$2+N541*carot!$F$2+spettri!AE541*chl!$D$2</f>
        <v>68062.512467734021</v>
      </c>
      <c r="AB541" s="40">
        <v>0.20972390470000002</v>
      </c>
      <c r="AC541" s="88">
        <f>(G541-spettri!H541*chl!$B$2-spettri!I541*chl!$C$2-spettri!AE541*chl!$D$2)</f>
        <v>-57933.651088734019</v>
      </c>
      <c r="AE541" s="125">
        <v>5633.8322900000003</v>
      </c>
      <c r="AF541">
        <f t="shared" si="63"/>
        <v>0</v>
      </c>
    </row>
    <row r="542" spans="1:32" x14ac:dyDescent="0.25">
      <c r="A542">
        <v>1.0210219858999999E-2</v>
      </c>
      <c r="C542" s="85"/>
      <c r="D542" s="51">
        <v>404.00000000001199</v>
      </c>
      <c r="E542" s="85">
        <v>0.249955376659</v>
      </c>
      <c r="F542" s="40">
        <v>565.99999999998795</v>
      </c>
      <c r="G542" s="40">
        <v>10210.219858999999</v>
      </c>
      <c r="H542" s="86">
        <v>2482.9283970299007</v>
      </c>
      <c r="I542" s="87">
        <v>7023.9574199999997</v>
      </c>
      <c r="O542" s="86">
        <f t="shared" si="64"/>
        <v>831.19999999997196</v>
      </c>
      <c r="P542" s="51">
        <f t="shared" si="64"/>
        <v>0</v>
      </c>
      <c r="Q542" s="51">
        <f t="shared" si="64"/>
        <v>0</v>
      </c>
      <c r="R542" s="51">
        <f t="shared" si="64"/>
        <v>0</v>
      </c>
      <c r="T542" s="40">
        <f t="shared" si="61"/>
        <v>0</v>
      </c>
      <c r="U542" s="40">
        <f t="shared" si="61"/>
        <v>0</v>
      </c>
      <c r="V542" s="40">
        <f t="shared" si="61"/>
        <v>0</v>
      </c>
      <c r="W542" s="40">
        <f t="shared" si="60"/>
        <v>0</v>
      </c>
      <c r="X542" s="40">
        <f t="shared" si="60"/>
        <v>0</v>
      </c>
      <c r="Y542" s="40">
        <f t="shared" si="62"/>
        <v>-77306.070171669431</v>
      </c>
      <c r="Z542" s="40">
        <f>(AC542-J542*carot!$B$2-spettri!K542*carot!$C$2-spettri!L542*carot!$D$2)</f>
        <v>-58842.263258719249</v>
      </c>
      <c r="AA542" s="40">
        <f>spettri!H542*chl!$B$2+spettri!I542*chl!$C$2+spettri!J542*carot!$B$2+spettri!K542*carot!$C$2+spettri!L542*carot!$D$2+M542*carot!$E$2+N542*carot!$F$2+spettri!AE542*chl!$D$2</f>
        <v>69052.483117719239</v>
      </c>
      <c r="AB542" s="40">
        <v>0.21035726365000001</v>
      </c>
      <c r="AC542" s="88">
        <f>(G542-spettri!H542*chl!$B$2-spettri!I542*chl!$C$2-spettri!AE542*chl!$D$2)</f>
        <v>-58842.263258719249</v>
      </c>
      <c r="AE542" s="125">
        <v>5741.7395100000003</v>
      </c>
      <c r="AF542">
        <f t="shared" si="63"/>
        <v>0</v>
      </c>
    </row>
    <row r="543" spans="1:32" x14ac:dyDescent="0.25">
      <c r="A543">
        <v>1.0364625689E-2</v>
      </c>
      <c r="C543" s="85"/>
      <c r="D543" s="51">
        <v>404.10000000001202</v>
      </c>
      <c r="E543" s="85">
        <v>0.24962688055900001</v>
      </c>
      <c r="F543" s="40">
        <v>566.39999999998804</v>
      </c>
      <c r="G543" s="40">
        <v>10364.625689</v>
      </c>
      <c r="H543" s="86">
        <v>2493.5078840927149</v>
      </c>
      <c r="I543" s="87">
        <v>7055.0243799999998</v>
      </c>
      <c r="O543" s="86">
        <f t="shared" si="64"/>
        <v>831.59999999997206</v>
      </c>
      <c r="P543" s="51">
        <f t="shared" si="64"/>
        <v>0</v>
      </c>
      <c r="Q543" s="51">
        <f t="shared" si="64"/>
        <v>0</v>
      </c>
      <c r="R543" s="51">
        <f t="shared" si="64"/>
        <v>0</v>
      </c>
      <c r="T543" s="40">
        <f t="shared" si="61"/>
        <v>0</v>
      </c>
      <c r="U543" s="40">
        <f t="shared" si="61"/>
        <v>0</v>
      </c>
      <c r="V543" s="40">
        <f t="shared" si="61"/>
        <v>0</v>
      </c>
      <c r="W543" s="40">
        <f t="shared" si="60"/>
        <v>0</v>
      </c>
      <c r="X543" s="40">
        <f t="shared" si="60"/>
        <v>0</v>
      </c>
      <c r="Y543" s="40">
        <f t="shared" si="62"/>
        <v>-77913.918639378418</v>
      </c>
      <c r="Z543" s="40">
        <f>(AC543-J543*carot!$B$2-spettri!K543*carot!$C$2-spettri!L543*carot!$D$2)</f>
        <v>-59682.980168439026</v>
      </c>
      <c r="AA543" s="40">
        <f>spettri!H543*chl!$B$2+spettri!I543*chl!$C$2+spettri!J543*carot!$B$2+spettri!K543*carot!$C$2+spettri!L543*carot!$D$2+M543*carot!$E$2+N543*carot!$F$2+spettri!AE543*chl!$D$2</f>
        <v>70047.605857439034</v>
      </c>
      <c r="AB543" s="40">
        <v>0.21099062260000001</v>
      </c>
      <c r="AC543" s="88">
        <f>(G543-spettri!H543*chl!$B$2-spettri!I543*chl!$C$2-spettri!AE543*chl!$D$2)</f>
        <v>-59682.980168439026</v>
      </c>
      <c r="AE543" s="125">
        <v>5849.2627199999997</v>
      </c>
      <c r="AF543">
        <f t="shared" si="63"/>
        <v>0</v>
      </c>
    </row>
    <row r="544" spans="1:32" x14ac:dyDescent="0.25">
      <c r="A544">
        <v>1.0205393748999999E-2</v>
      </c>
      <c r="C544" s="85"/>
      <c r="D544" s="51">
        <v>404.20000000001198</v>
      </c>
      <c r="E544" s="85">
        <v>0.24929838445899999</v>
      </c>
      <c r="F544" s="40">
        <v>566.79999999998802</v>
      </c>
      <c r="G544" s="40">
        <v>10205.393748999999</v>
      </c>
      <c r="H544" s="86">
        <v>2509.7788664054819</v>
      </c>
      <c r="I544" s="87">
        <v>7086.6797299999998</v>
      </c>
      <c r="O544" s="86">
        <f t="shared" si="64"/>
        <v>831.99999999997203</v>
      </c>
      <c r="P544" s="51">
        <f t="shared" si="64"/>
        <v>0</v>
      </c>
      <c r="Q544" s="51">
        <f t="shared" si="64"/>
        <v>0</v>
      </c>
      <c r="R544" s="51">
        <f t="shared" si="64"/>
        <v>0</v>
      </c>
      <c r="T544" s="40">
        <f t="shared" si="61"/>
        <v>0</v>
      </c>
      <c r="U544" s="40">
        <f t="shared" si="61"/>
        <v>0</v>
      </c>
      <c r="V544" s="40">
        <f t="shared" si="61"/>
        <v>0</v>
      </c>
      <c r="W544" s="40">
        <f t="shared" si="60"/>
        <v>0</v>
      </c>
      <c r="X544" s="40">
        <f t="shared" si="60"/>
        <v>0</v>
      </c>
      <c r="Y544" s="40">
        <f t="shared" si="62"/>
        <v>-78232.954136186818</v>
      </c>
      <c r="Z544" s="40">
        <f>(AC544-J544*carot!$B$2-spettri!K544*carot!$C$2-spettri!L544*carot!$D$2)</f>
        <v>-60829.405351376598</v>
      </c>
      <c r="AA544" s="40">
        <f>spettri!H544*chl!$B$2+spettri!I544*chl!$C$2+spettri!J544*carot!$B$2+spettri!K544*carot!$C$2+spettri!L544*carot!$D$2+M544*carot!$E$2+N544*carot!$F$2+spettri!AE544*chl!$D$2</f>
        <v>71034.799100376593</v>
      </c>
      <c r="AB544" s="40">
        <v>0.211620431375</v>
      </c>
      <c r="AC544" s="88">
        <f>(G544-spettri!H544*chl!$B$2-spettri!I544*chl!$C$2-spettri!AE544*chl!$D$2)</f>
        <v>-60829.405351376598</v>
      </c>
      <c r="AE544" s="125">
        <v>5955.6338999999998</v>
      </c>
      <c r="AF544">
        <f t="shared" si="63"/>
        <v>0</v>
      </c>
    </row>
    <row r="545" spans="1:32" x14ac:dyDescent="0.25">
      <c r="A545">
        <v>1.0054305279E-2</v>
      </c>
      <c r="C545" s="85"/>
      <c r="D545" s="51">
        <v>404.30000000001201</v>
      </c>
      <c r="E545" s="85">
        <v>0.248969888359</v>
      </c>
      <c r="F545" s="40">
        <v>567.19999999998799</v>
      </c>
      <c r="G545" s="40">
        <v>10054.305279</v>
      </c>
      <c r="H545" s="86">
        <v>2520.1339835962835</v>
      </c>
      <c r="I545" s="87">
        <v>7119.9825700000001</v>
      </c>
      <c r="O545" s="86">
        <f t="shared" si="64"/>
        <v>832.39999999997201</v>
      </c>
      <c r="P545" s="51">
        <f t="shared" si="64"/>
        <v>0</v>
      </c>
      <c r="Q545" s="51">
        <f t="shared" si="64"/>
        <v>0</v>
      </c>
      <c r="R545" s="51">
        <f t="shared" si="64"/>
        <v>0</v>
      </c>
      <c r="T545" s="40">
        <f t="shared" si="61"/>
        <v>0</v>
      </c>
      <c r="U545" s="40">
        <f t="shared" si="61"/>
        <v>0</v>
      </c>
      <c r="V545" s="40">
        <f t="shared" si="61"/>
        <v>0</v>
      </c>
      <c r="W545" s="40">
        <f t="shared" si="60"/>
        <v>0</v>
      </c>
      <c r="X545" s="40">
        <f t="shared" si="60"/>
        <v>0</v>
      </c>
      <c r="Y545" s="40">
        <f t="shared" si="62"/>
        <v>-78775.796334742598</v>
      </c>
      <c r="Z545" s="40">
        <f>(AC545-J545*carot!$B$2-spettri!K545*carot!$C$2-spettri!L545*carot!$D$2)</f>
        <v>-61993.535541866564</v>
      </c>
      <c r="AA545" s="40">
        <f>spettri!H545*chl!$B$2+spettri!I545*chl!$C$2+spettri!J545*carot!$B$2+spettri!K545*carot!$C$2+spettri!L545*carot!$D$2+M545*carot!$E$2+N545*carot!$F$2+spettri!AE545*chl!$D$2</f>
        <v>72047.840820866564</v>
      </c>
      <c r="AB545" s="40">
        <v>0.21225024014999999</v>
      </c>
      <c r="AC545" s="88">
        <f>(G545-spettri!H545*chl!$B$2-spettri!I545*chl!$C$2-spettri!AE545*chl!$D$2)</f>
        <v>-61993.535541866564</v>
      </c>
      <c r="AE545" s="125">
        <v>6064.5011500000001</v>
      </c>
      <c r="AF545">
        <f t="shared" si="63"/>
        <v>0</v>
      </c>
    </row>
    <row r="546" spans="1:32" x14ac:dyDescent="0.25">
      <c r="A546">
        <v>1.0507330388999999E-2</v>
      </c>
      <c r="C546" s="85"/>
      <c r="D546" s="51">
        <v>404.40000000001203</v>
      </c>
      <c r="E546" s="85">
        <v>0.248641392259</v>
      </c>
      <c r="F546" s="40">
        <v>567.59999999998797</v>
      </c>
      <c r="G546" s="40">
        <v>10507.330388999999</v>
      </c>
      <c r="H546" s="86">
        <v>2540.0431694615581</v>
      </c>
      <c r="I546" s="87">
        <v>7156.3450400000002</v>
      </c>
      <c r="O546" s="86">
        <f t="shared" si="64"/>
        <v>832.79999999997199</v>
      </c>
      <c r="P546" s="51">
        <f t="shared" si="64"/>
        <v>0</v>
      </c>
      <c r="Q546" s="51">
        <f t="shared" si="64"/>
        <v>0</v>
      </c>
      <c r="R546" s="51">
        <f t="shared" si="64"/>
        <v>0</v>
      </c>
      <c r="T546" s="40">
        <f t="shared" si="61"/>
        <v>0</v>
      </c>
      <c r="U546" s="40">
        <f t="shared" si="61"/>
        <v>0</v>
      </c>
      <c r="V546" s="40">
        <f t="shared" si="61"/>
        <v>0</v>
      </c>
      <c r="W546" s="40">
        <f t="shared" si="60"/>
        <v>0</v>
      </c>
      <c r="X546" s="40">
        <f t="shared" si="60"/>
        <v>0</v>
      </c>
      <c r="Y546" s="40">
        <f t="shared" si="62"/>
        <v>-79296.662710958408</v>
      </c>
      <c r="Z546" s="40">
        <f>(AC546-J546*carot!$B$2-spettri!K546*carot!$C$2-spettri!L546*carot!$D$2)</f>
        <v>-62575.526928578271</v>
      </c>
      <c r="AA546" s="40">
        <f>spettri!H546*chl!$B$2+spettri!I546*chl!$C$2+spettri!J546*carot!$B$2+spettri!K546*carot!$C$2+spettri!L546*carot!$D$2+M546*carot!$E$2+N546*carot!$F$2+spettri!AE546*chl!$D$2</f>
        <v>73082.85731757828</v>
      </c>
      <c r="AB546" s="40">
        <v>0.21288004892500001</v>
      </c>
      <c r="AC546" s="88">
        <f>(G546-spettri!H546*chl!$B$2-spettri!I546*chl!$C$2-spettri!AE546*chl!$D$2)</f>
        <v>-62575.526928578271</v>
      </c>
      <c r="AE546" s="125">
        <v>6174.90445</v>
      </c>
      <c r="AF546">
        <f t="shared" si="63"/>
        <v>0</v>
      </c>
    </row>
    <row r="547" spans="1:32" x14ac:dyDescent="0.25">
      <c r="A547">
        <v>1.0713773869E-2</v>
      </c>
      <c r="C547" s="85"/>
      <c r="D547" s="51">
        <v>404.50000000001199</v>
      </c>
      <c r="E547" s="85">
        <v>0.24825465870900001</v>
      </c>
      <c r="F547" s="40">
        <v>567.99999999998795</v>
      </c>
      <c r="G547" s="40">
        <v>10713.773869000001</v>
      </c>
      <c r="H547" s="86">
        <v>2557.2207699383202</v>
      </c>
      <c r="I547" s="87">
        <v>7195.6494499999999</v>
      </c>
      <c r="O547" s="86">
        <f t="shared" si="64"/>
        <v>833.19999999997196</v>
      </c>
      <c r="P547" s="51">
        <f t="shared" si="64"/>
        <v>0</v>
      </c>
      <c r="Q547" s="51">
        <f t="shared" si="64"/>
        <v>0</v>
      </c>
      <c r="R547" s="51">
        <f t="shared" si="64"/>
        <v>0</v>
      </c>
      <c r="T547" s="40">
        <f t="shared" si="61"/>
        <v>0</v>
      </c>
      <c r="U547" s="40">
        <f t="shared" si="61"/>
        <v>0</v>
      </c>
      <c r="V547" s="40">
        <f t="shared" si="61"/>
        <v>0</v>
      </c>
      <c r="W547" s="40">
        <f t="shared" si="60"/>
        <v>0</v>
      </c>
      <c r="X547" s="40">
        <f t="shared" si="60"/>
        <v>0</v>
      </c>
      <c r="Y547" s="40">
        <f t="shared" si="62"/>
        <v>-79732.814533967321</v>
      </c>
      <c r="Z547" s="40">
        <f>(AC547-J547*carot!$B$2-spettri!K547*carot!$C$2-spettri!L547*carot!$D$2)</f>
        <v>-63419.275757372117</v>
      </c>
      <c r="AA547" s="40">
        <f>spettri!H547*chl!$B$2+spettri!I547*chl!$C$2+spettri!J547*carot!$B$2+spettri!K547*carot!$C$2+spettri!L547*carot!$D$2+M547*carot!$E$2+N547*carot!$F$2+spettri!AE547*chl!$D$2</f>
        <v>74133.049626372114</v>
      </c>
      <c r="AB547" s="40">
        <v>0.2135098577</v>
      </c>
      <c r="AC547" s="88">
        <f>(G547-spettri!H547*chl!$B$2-spettri!I547*chl!$C$2-spettri!AE547*chl!$D$2)</f>
        <v>-63419.275757372117</v>
      </c>
      <c r="AE547" s="125">
        <v>6286.0757700000004</v>
      </c>
      <c r="AF547">
        <f t="shared" si="63"/>
        <v>0</v>
      </c>
    </row>
    <row r="548" spans="1:32" x14ac:dyDescent="0.25">
      <c r="A548">
        <v>1.0837416249E-2</v>
      </c>
      <c r="C548" s="85"/>
      <c r="D548" s="51">
        <v>404.60000000001202</v>
      </c>
      <c r="E548" s="85">
        <v>0.24786792515900002</v>
      </c>
      <c r="F548" s="40">
        <v>568.39999999998804</v>
      </c>
      <c r="G548" s="40">
        <v>10837.416249</v>
      </c>
      <c r="H548" s="86">
        <v>2597.013772689802</v>
      </c>
      <c r="I548" s="87">
        <v>7232.1295899999996</v>
      </c>
      <c r="O548" s="86">
        <f t="shared" si="64"/>
        <v>833.59999999997206</v>
      </c>
      <c r="P548" s="51">
        <f t="shared" si="64"/>
        <v>0</v>
      </c>
      <c r="Q548" s="51">
        <f t="shared" si="64"/>
        <v>0</v>
      </c>
      <c r="R548" s="51">
        <f t="shared" si="64"/>
        <v>0</v>
      </c>
      <c r="T548" s="40">
        <f t="shared" si="61"/>
        <v>0</v>
      </c>
      <c r="U548" s="40">
        <f t="shared" si="61"/>
        <v>0</v>
      </c>
      <c r="V548" s="40">
        <f t="shared" si="61"/>
        <v>0</v>
      </c>
      <c r="W548" s="40">
        <f t="shared" si="60"/>
        <v>0</v>
      </c>
      <c r="X548" s="40">
        <f t="shared" si="60"/>
        <v>0</v>
      </c>
      <c r="Y548" s="40">
        <f t="shared" si="62"/>
        <v>-79908.526168553668</v>
      </c>
      <c r="Z548" s="40">
        <f>(AC548-J548*carot!$B$2-spettri!K548*carot!$C$2-spettri!L548*carot!$D$2)</f>
        <v>-64324.549088886102</v>
      </c>
      <c r="AA548" s="40">
        <f>spettri!H548*chl!$B$2+spettri!I548*chl!$C$2+spettri!J548*carot!$B$2+spettri!K548*carot!$C$2+spettri!L548*carot!$D$2+M548*carot!$E$2+N548*carot!$F$2+spettri!AE548*chl!$D$2</f>
        <v>75161.965337886097</v>
      </c>
      <c r="AB548" s="40">
        <v>0.214081723275</v>
      </c>
      <c r="AC548" s="88">
        <f>(G548-spettri!H548*chl!$B$2-spettri!I548*chl!$C$2-spettri!AE548*chl!$D$2)</f>
        <v>-64324.549088886102</v>
      </c>
      <c r="AE548" s="125">
        <v>6395.7110499999999</v>
      </c>
      <c r="AF548">
        <f t="shared" si="63"/>
        <v>0</v>
      </c>
    </row>
    <row r="549" spans="1:32" x14ac:dyDescent="0.25">
      <c r="A549">
        <v>1.0921829469E-2</v>
      </c>
      <c r="C549" s="85"/>
      <c r="D549" s="51">
        <v>404.70000000001198</v>
      </c>
      <c r="E549" s="85">
        <v>0.24748119160900001</v>
      </c>
      <c r="F549" s="40">
        <v>568.79999999998802</v>
      </c>
      <c r="G549" s="40">
        <v>10921.829469</v>
      </c>
      <c r="H549" s="86">
        <v>2605.4259414709272</v>
      </c>
      <c r="I549" s="87">
        <v>7261.43138</v>
      </c>
      <c r="O549" s="86">
        <f t="shared" si="64"/>
        <v>833.99999999997203</v>
      </c>
      <c r="P549" s="51">
        <f t="shared" si="64"/>
        <v>0</v>
      </c>
      <c r="Q549" s="51">
        <f t="shared" si="64"/>
        <v>0</v>
      </c>
      <c r="R549" s="51">
        <f t="shared" si="64"/>
        <v>0</v>
      </c>
      <c r="T549" s="40">
        <f t="shared" si="61"/>
        <v>0</v>
      </c>
      <c r="U549" s="40">
        <f t="shared" si="61"/>
        <v>0</v>
      </c>
      <c r="V549" s="40">
        <f t="shared" si="61"/>
        <v>0</v>
      </c>
      <c r="W549" s="40">
        <f t="shared" si="60"/>
        <v>0</v>
      </c>
      <c r="X549" s="40">
        <f t="shared" si="60"/>
        <v>0</v>
      </c>
      <c r="Y549" s="40">
        <f t="shared" si="62"/>
        <v>-80527.774620292766</v>
      </c>
      <c r="Z549" s="40">
        <f>(AC549-J549*carot!$B$2-spettri!K549*carot!$C$2-spettri!L549*carot!$D$2)</f>
        <v>-65233.247886880097</v>
      </c>
      <c r="AA549" s="40">
        <f>spettri!H549*chl!$B$2+spettri!I549*chl!$C$2+spettri!J549*carot!$B$2+spettri!K549*carot!$C$2+spettri!L549*carot!$D$2+M549*carot!$E$2+N549*carot!$F$2+spettri!AE549*chl!$D$2</f>
        <v>76155.077355880101</v>
      </c>
      <c r="AB549" s="40">
        <v>0.21465358884999999</v>
      </c>
      <c r="AC549" s="88">
        <f>(G549-spettri!H549*chl!$B$2-spettri!I549*chl!$C$2-spettri!AE549*chl!$D$2)</f>
        <v>-65233.247886880097</v>
      </c>
      <c r="AE549" s="125">
        <v>6503.6182699999999</v>
      </c>
      <c r="AF549">
        <f t="shared" si="63"/>
        <v>0</v>
      </c>
    </row>
    <row r="550" spans="1:32" x14ac:dyDescent="0.25">
      <c r="A550">
        <v>1.1162172158999999E-2</v>
      </c>
      <c r="C550" s="85"/>
      <c r="D550" s="51">
        <v>404.80000000001297</v>
      </c>
      <c r="E550" s="85">
        <v>0.24709445805900002</v>
      </c>
      <c r="F550" s="40">
        <v>569.19999999998799</v>
      </c>
      <c r="G550" s="40">
        <v>11162.172158999998</v>
      </c>
      <c r="H550" s="86">
        <v>2633.2497263334512</v>
      </c>
      <c r="I550" s="87">
        <v>7288.0265900000004</v>
      </c>
      <c r="O550" s="86">
        <f t="shared" si="64"/>
        <v>834.39999999997201</v>
      </c>
      <c r="P550" s="51">
        <f t="shared" si="64"/>
        <v>0</v>
      </c>
      <c r="Q550" s="51">
        <f t="shared" si="64"/>
        <v>0</v>
      </c>
      <c r="R550" s="51">
        <f t="shared" si="64"/>
        <v>0</v>
      </c>
      <c r="T550" s="40">
        <f t="shared" si="61"/>
        <v>0</v>
      </c>
      <c r="U550" s="40">
        <f t="shared" si="61"/>
        <v>0</v>
      </c>
      <c r="V550" s="40">
        <f t="shared" si="61"/>
        <v>0</v>
      </c>
      <c r="W550" s="40">
        <f t="shared" si="60"/>
        <v>0</v>
      </c>
      <c r="X550" s="40">
        <f t="shared" si="60"/>
        <v>0</v>
      </c>
      <c r="Y550" s="40">
        <f t="shared" si="62"/>
        <v>-80949.623439017538</v>
      </c>
      <c r="Z550" s="40">
        <f>(AC550-J550*carot!$B$2-spettri!K550*carot!$C$2-spettri!L550*carot!$D$2)</f>
        <v>-65960.252216503097</v>
      </c>
      <c r="AA550" s="40">
        <f>spettri!H550*chl!$B$2+spettri!I550*chl!$C$2+spettri!J550*carot!$B$2+spettri!K550*carot!$C$2+spettri!L550*carot!$D$2+M550*carot!$E$2+N550*carot!$F$2+spettri!AE550*chl!$D$2</f>
        <v>77122.424375503091</v>
      </c>
      <c r="AB550" s="40">
        <v>0.21522545442499999</v>
      </c>
      <c r="AC550" s="88">
        <f>(G550-spettri!H550*chl!$B$2-spettri!I550*chl!$C$2-spettri!AE550*chl!$D$2)</f>
        <v>-65960.252216503097</v>
      </c>
      <c r="AE550" s="125">
        <v>6609.4134199999999</v>
      </c>
      <c r="AF550">
        <f t="shared" si="63"/>
        <v>0</v>
      </c>
    </row>
    <row r="551" spans="1:32" x14ac:dyDescent="0.25">
      <c r="A551">
        <v>1.1106040418999999E-2</v>
      </c>
      <c r="C551" s="85"/>
      <c r="D551" s="51">
        <v>404.90000000001203</v>
      </c>
      <c r="E551" s="85">
        <v>0.24676950098400002</v>
      </c>
      <c r="F551" s="40">
        <v>569.59999999998797</v>
      </c>
      <c r="G551" s="40">
        <v>11106.040418999999</v>
      </c>
      <c r="H551" s="86">
        <v>2647.2145403391655</v>
      </c>
      <c r="I551" s="87">
        <v>7312.6212699999996</v>
      </c>
      <c r="O551" s="86">
        <f t="shared" si="64"/>
        <v>834.79999999997199</v>
      </c>
      <c r="P551" s="51">
        <f t="shared" si="64"/>
        <v>0</v>
      </c>
      <c r="Q551" s="51">
        <f t="shared" si="64"/>
        <v>0</v>
      </c>
      <c r="R551" s="51">
        <f t="shared" si="64"/>
        <v>0</v>
      </c>
      <c r="T551" s="40">
        <f t="shared" si="61"/>
        <v>0</v>
      </c>
      <c r="U551" s="40">
        <f t="shared" si="61"/>
        <v>0</v>
      </c>
      <c r="V551" s="40">
        <f t="shared" si="61"/>
        <v>0</v>
      </c>
      <c r="W551" s="40">
        <f t="shared" si="60"/>
        <v>0</v>
      </c>
      <c r="X551" s="40">
        <f t="shared" si="60"/>
        <v>0</v>
      </c>
      <c r="Y551" s="40">
        <f t="shared" si="62"/>
        <v>-81234.118018928391</v>
      </c>
      <c r="Z551" s="40">
        <f>(AC551-J551*carot!$B$2-spettri!K551*carot!$C$2-spettri!L551*carot!$D$2)</f>
        <v>-66953.610538600842</v>
      </c>
      <c r="AA551" s="40">
        <f>spettri!H551*chl!$B$2+spettri!I551*chl!$C$2+spettri!J551*carot!$B$2+spettri!K551*carot!$C$2+spettri!L551*carot!$D$2+M551*carot!$E$2+N551*carot!$F$2+spettri!AE551*chl!$D$2</f>
        <v>78059.650957600854</v>
      </c>
      <c r="AB551" s="40">
        <v>0.21579731999999999</v>
      </c>
      <c r="AC551" s="88">
        <f>(G551-spettri!H551*chl!$B$2-spettri!I551*chl!$C$2-spettri!AE551*chl!$D$2)</f>
        <v>-66953.610538600842</v>
      </c>
      <c r="AE551" s="125">
        <v>6712.3284999999996</v>
      </c>
      <c r="AF551">
        <f t="shared" si="63"/>
        <v>0</v>
      </c>
    </row>
    <row r="552" spans="1:32" x14ac:dyDescent="0.25">
      <c r="A552">
        <v>1.1250582609E-2</v>
      </c>
      <c r="C552" s="85"/>
      <c r="D552" s="51">
        <v>405.00000000001302</v>
      </c>
      <c r="E552" s="85">
        <v>0.246444543909</v>
      </c>
      <c r="F552" s="40">
        <v>569.99999999998704</v>
      </c>
      <c r="G552" s="40">
        <v>11250.582608999999</v>
      </c>
      <c r="H552" s="86">
        <v>2662.2343705467101</v>
      </c>
      <c r="I552" s="87">
        <v>7336.6275500000002</v>
      </c>
      <c r="O552" s="86">
        <f t="shared" si="64"/>
        <v>835.19999999997196</v>
      </c>
      <c r="P552" s="51">
        <f t="shared" si="64"/>
        <v>0</v>
      </c>
      <c r="Q552" s="51">
        <f t="shared" si="64"/>
        <v>0</v>
      </c>
      <c r="R552" s="51">
        <f t="shared" si="64"/>
        <v>0</v>
      </c>
      <c r="T552" s="40">
        <f t="shared" si="61"/>
        <v>0</v>
      </c>
      <c r="U552" s="40">
        <f t="shared" si="61"/>
        <v>0</v>
      </c>
      <c r="V552" s="40">
        <f t="shared" si="61"/>
        <v>0</v>
      </c>
      <c r="W552" s="40">
        <f t="shared" si="60"/>
        <v>0</v>
      </c>
      <c r="X552" s="40">
        <f t="shared" si="60"/>
        <v>0</v>
      </c>
      <c r="Y552" s="40">
        <f t="shared" si="62"/>
        <v>-81403.844080551731</v>
      </c>
      <c r="Z552" s="40">
        <f>(AC552-J552*carot!$B$2-spettri!K552*carot!$C$2-spettri!L552*carot!$D$2)</f>
        <v>-67728.425101768007</v>
      </c>
      <c r="AA552" s="40">
        <f>spettri!H552*chl!$B$2+spettri!I552*chl!$C$2+spettri!J552*carot!$B$2+spettri!K552*carot!$C$2+spettri!L552*carot!$D$2+M552*carot!$E$2+N552*carot!$F$2+spettri!AE552*chl!$D$2</f>
        <v>78979.007710768012</v>
      </c>
      <c r="AB552" s="40">
        <v>0.21645917370000001</v>
      </c>
      <c r="AC552" s="88">
        <f>(G552-spettri!H552*chl!$B$2-spettri!I552*chl!$C$2-spettri!AE552*chl!$D$2)</f>
        <v>-67728.425101768007</v>
      </c>
      <c r="AE552" s="125">
        <v>6813.3235199999999</v>
      </c>
      <c r="AF552">
        <f t="shared" si="63"/>
        <v>0</v>
      </c>
    </row>
    <row r="553" spans="1:32" x14ac:dyDescent="0.25">
      <c r="A553">
        <v>1.1281554679E-2</v>
      </c>
      <c r="C553" s="85"/>
      <c r="D553" s="51">
        <v>405.10000000001298</v>
      </c>
      <c r="E553" s="85">
        <v>0.24611958683400001</v>
      </c>
      <c r="F553" s="40">
        <v>570.39999999998702</v>
      </c>
      <c r="G553" s="40">
        <v>11281.554678999999</v>
      </c>
      <c r="H553" s="86">
        <v>2692.7951965433481</v>
      </c>
      <c r="I553" s="87">
        <v>7362.0459799999999</v>
      </c>
      <c r="O553" s="86">
        <f t="shared" si="64"/>
        <v>835.59999999997206</v>
      </c>
      <c r="P553" s="51">
        <f t="shared" si="64"/>
        <v>0</v>
      </c>
      <c r="Q553" s="51">
        <f t="shared" si="64"/>
        <v>0</v>
      </c>
      <c r="R553" s="51">
        <f t="shared" si="64"/>
        <v>0</v>
      </c>
      <c r="T553" s="40">
        <f t="shared" si="61"/>
        <v>0</v>
      </c>
      <c r="U553" s="40">
        <f t="shared" si="61"/>
        <v>0</v>
      </c>
      <c r="V553" s="40">
        <f t="shared" si="61"/>
        <v>0</v>
      </c>
      <c r="W553" s="40">
        <f t="shared" si="60"/>
        <v>0</v>
      </c>
      <c r="X553" s="40">
        <f t="shared" si="60"/>
        <v>0</v>
      </c>
      <c r="Y553" s="40">
        <f t="shared" si="62"/>
        <v>-81899.586389883843</v>
      </c>
      <c r="Z553" s="40">
        <f>(AC553-J553*carot!$B$2-spettri!K553*carot!$C$2-spettri!L553*carot!$D$2)</f>
        <v>-68588.749058018628</v>
      </c>
      <c r="AA553" s="40">
        <f>spettri!H553*chl!$B$2+spettri!I553*chl!$C$2+spettri!J553*carot!$B$2+spettri!K553*carot!$C$2+spettri!L553*carot!$D$2+M553*carot!$E$2+N553*carot!$F$2+spettri!AE553*chl!$D$2</f>
        <v>79870.303737018621</v>
      </c>
      <c r="AB553" s="40">
        <v>0.2171210274</v>
      </c>
      <c r="AC553" s="88">
        <f>(G553-spettri!H553*chl!$B$2-spettri!I553*chl!$C$2-spettri!AE553*chl!$D$2)</f>
        <v>-68588.749058018628</v>
      </c>
      <c r="AE553" s="125">
        <v>6910.4784099999997</v>
      </c>
      <c r="AF553">
        <f t="shared" si="63"/>
        <v>0</v>
      </c>
    </row>
    <row r="554" spans="1:32" x14ac:dyDescent="0.25">
      <c r="A554">
        <v>1.1309817518999999E-2</v>
      </c>
      <c r="C554" s="85"/>
      <c r="D554" s="51">
        <v>405.20000000001301</v>
      </c>
      <c r="E554" s="85">
        <v>0.24579462975900002</v>
      </c>
      <c r="F554" s="40">
        <v>570.79999999998699</v>
      </c>
      <c r="G554" s="40">
        <v>11309.817518999998</v>
      </c>
      <c r="H554" s="86">
        <v>2727.3075248741252</v>
      </c>
      <c r="I554" s="87">
        <v>7388.2881399999997</v>
      </c>
      <c r="O554" s="86">
        <f t="shared" si="64"/>
        <v>835.99999999997203</v>
      </c>
      <c r="P554" s="51">
        <f t="shared" si="64"/>
        <v>0</v>
      </c>
      <c r="Q554" s="51">
        <f t="shared" si="64"/>
        <v>0</v>
      </c>
      <c r="R554" s="51">
        <f t="shared" si="64"/>
        <v>0</v>
      </c>
      <c r="T554" s="40">
        <f t="shared" si="61"/>
        <v>0</v>
      </c>
      <c r="U554" s="40">
        <f t="shared" si="61"/>
        <v>0</v>
      </c>
      <c r="V554" s="40">
        <f t="shared" si="61"/>
        <v>0</v>
      </c>
      <c r="W554" s="40">
        <f t="shared" si="60"/>
        <v>0</v>
      </c>
      <c r="X554" s="40">
        <f t="shared" si="60"/>
        <v>0</v>
      </c>
      <c r="Y554" s="40">
        <f t="shared" si="62"/>
        <v>-82028.793548436603</v>
      </c>
      <c r="Z554" s="40">
        <f>(AC554-J554*carot!$B$2-spettri!K554*carot!$C$2-spettri!L554*carot!$D$2)</f>
        <v>-69415.526669546292</v>
      </c>
      <c r="AA554" s="40">
        <f>spettri!H554*chl!$B$2+spettri!I554*chl!$C$2+spettri!J554*carot!$B$2+spettri!K554*carot!$C$2+spettri!L554*carot!$D$2+M554*carot!$E$2+N554*carot!$F$2+spettri!AE554*chl!$D$2</f>
        <v>80725.344188546296</v>
      </c>
      <c r="AB554" s="40">
        <v>0.21778288109999999</v>
      </c>
      <c r="AC554" s="88">
        <f>(G554-spettri!H554*chl!$B$2-spettri!I554*chl!$C$2-spettri!AE554*chl!$D$2)</f>
        <v>-69415.526669546292</v>
      </c>
      <c r="AE554" s="125">
        <v>7003.0251799999996</v>
      </c>
      <c r="AF554">
        <f t="shared" si="63"/>
        <v>0</v>
      </c>
    </row>
    <row r="555" spans="1:32" x14ac:dyDescent="0.25">
      <c r="A555">
        <v>1.1519835418999999E-2</v>
      </c>
      <c r="C555" s="85"/>
      <c r="D555" s="51">
        <v>405.30000000001297</v>
      </c>
      <c r="E555" s="85">
        <v>0.245396612284</v>
      </c>
      <c r="F555" s="40">
        <v>571.19999999998697</v>
      </c>
      <c r="G555" s="40">
        <v>11519.835418999999</v>
      </c>
      <c r="H555" s="86">
        <v>2749.2622287041668</v>
      </c>
      <c r="I555" s="87">
        <v>7412.5297799999998</v>
      </c>
      <c r="O555" s="86">
        <f t="shared" si="64"/>
        <v>836.39999999997201</v>
      </c>
      <c r="P555" s="51">
        <f t="shared" si="64"/>
        <v>0</v>
      </c>
      <c r="Q555" s="51">
        <f t="shared" si="64"/>
        <v>0</v>
      </c>
      <c r="R555" s="51">
        <f t="shared" si="64"/>
        <v>0</v>
      </c>
      <c r="T555" s="40">
        <f t="shared" si="61"/>
        <v>0</v>
      </c>
      <c r="U555" s="40">
        <f t="shared" si="61"/>
        <v>0</v>
      </c>
      <c r="V555" s="40">
        <f t="shared" si="61"/>
        <v>0</v>
      </c>
      <c r="W555" s="40">
        <f t="shared" si="60"/>
        <v>0</v>
      </c>
      <c r="X555" s="40">
        <f t="shared" si="60"/>
        <v>0</v>
      </c>
      <c r="Y555" s="40">
        <f t="shared" si="62"/>
        <v>-82230.783303651639</v>
      </c>
      <c r="Z555" s="40">
        <f>(AC555-J555*carot!$B$2-spettri!K555*carot!$C$2-spettri!L555*carot!$D$2)</f>
        <v>-70025.591250996818</v>
      </c>
      <c r="AA555" s="40">
        <f>spettri!H555*chl!$B$2+spettri!I555*chl!$C$2+spettri!J555*carot!$B$2+spettri!K555*carot!$C$2+spettri!L555*carot!$D$2+M555*carot!$E$2+N555*carot!$F$2+spettri!AE555*chl!$D$2</f>
        <v>81545.426669996814</v>
      </c>
      <c r="AB555" s="40">
        <v>0.21844473480000001</v>
      </c>
      <c r="AC555" s="88">
        <f>(G555-spettri!H555*chl!$B$2-spettri!I555*chl!$C$2-spettri!AE555*chl!$D$2)</f>
        <v>-70025.591250996818</v>
      </c>
      <c r="AE555" s="125">
        <v>7092.1158400000004</v>
      </c>
      <c r="AF555">
        <f t="shared" si="63"/>
        <v>0</v>
      </c>
    </row>
    <row r="556" spans="1:32" x14ac:dyDescent="0.25">
      <c r="A556">
        <v>1.1595495128999999E-2</v>
      </c>
      <c r="C556" s="85"/>
      <c r="D556" s="51">
        <v>405.40000000001299</v>
      </c>
      <c r="E556" s="85">
        <v>0.24499859480899999</v>
      </c>
      <c r="F556" s="40">
        <v>571.59999999998695</v>
      </c>
      <c r="G556" s="40">
        <v>11595.495128999999</v>
      </c>
      <c r="H556" s="86">
        <v>2770.9933806029826</v>
      </c>
      <c r="I556" s="87">
        <v>7435.3592900000003</v>
      </c>
      <c r="O556" s="86">
        <f t="shared" si="64"/>
        <v>836.79999999997199</v>
      </c>
      <c r="P556" s="51">
        <f t="shared" si="64"/>
        <v>0</v>
      </c>
      <c r="Q556" s="51">
        <f t="shared" si="64"/>
        <v>0</v>
      </c>
      <c r="R556" s="51">
        <f t="shared" si="64"/>
        <v>0</v>
      </c>
      <c r="T556" s="40">
        <f t="shared" si="61"/>
        <v>0</v>
      </c>
      <c r="U556" s="40">
        <f t="shared" si="61"/>
        <v>0</v>
      </c>
      <c r="V556" s="40">
        <f t="shared" si="61"/>
        <v>0</v>
      </c>
      <c r="W556" s="40">
        <f t="shared" si="60"/>
        <v>0</v>
      </c>
      <c r="X556" s="40">
        <f t="shared" si="60"/>
        <v>0</v>
      </c>
      <c r="Y556" s="40">
        <f t="shared" si="62"/>
        <v>-82379.580878549561</v>
      </c>
      <c r="Z556" s="40">
        <f>(AC556-J556*carot!$B$2-spettri!K556*carot!$C$2-spettri!L556*carot!$D$2)</f>
        <v>-70730.351457097015</v>
      </c>
      <c r="AA556" s="40">
        <f>spettri!H556*chl!$B$2+spettri!I556*chl!$C$2+spettri!J556*carot!$B$2+spettri!K556*carot!$C$2+spettri!L556*carot!$D$2+M556*carot!$E$2+N556*carot!$F$2+spettri!AE556*chl!$D$2</f>
        <v>82325.846586097003</v>
      </c>
      <c r="AB556" s="40">
        <v>0.21901490165000001</v>
      </c>
      <c r="AC556" s="88">
        <f>(G556-spettri!H556*chl!$B$2-spettri!I556*chl!$C$2-spettri!AE556*chl!$D$2)</f>
        <v>-70730.351457097015</v>
      </c>
      <c r="AE556" s="125">
        <v>7176.9823699999997</v>
      </c>
      <c r="AF556">
        <f t="shared" si="63"/>
        <v>0</v>
      </c>
    </row>
    <row r="557" spans="1:32" x14ac:dyDescent="0.25">
      <c r="A557">
        <v>1.1675665238999999E-2</v>
      </c>
      <c r="C557" s="85"/>
      <c r="D557" s="51">
        <v>405.50000000001302</v>
      </c>
      <c r="E557" s="85">
        <v>0.24460057733400001</v>
      </c>
      <c r="F557" s="40">
        <v>571.99999999998704</v>
      </c>
      <c r="G557" s="40">
        <v>11675.665238999998</v>
      </c>
      <c r="H557" s="86">
        <v>2801.7011038589012</v>
      </c>
      <c r="I557" s="87">
        <v>7456.5413099999996</v>
      </c>
      <c r="O557" s="86">
        <f t="shared" si="64"/>
        <v>837.19999999997196</v>
      </c>
      <c r="P557" s="51">
        <f t="shared" si="64"/>
        <v>0</v>
      </c>
      <c r="Q557" s="51">
        <f t="shared" si="64"/>
        <v>0</v>
      </c>
      <c r="R557" s="51">
        <f t="shared" si="64"/>
        <v>0</v>
      </c>
      <c r="T557" s="40">
        <f t="shared" si="61"/>
        <v>0</v>
      </c>
      <c r="U557" s="40">
        <f t="shared" si="61"/>
        <v>0</v>
      </c>
      <c r="V557" s="40">
        <f t="shared" si="61"/>
        <v>0</v>
      </c>
      <c r="W557" s="40">
        <f t="shared" si="60"/>
        <v>0</v>
      </c>
      <c r="X557" s="40">
        <f t="shared" si="60"/>
        <v>0</v>
      </c>
      <c r="Y557" s="40">
        <f t="shared" si="62"/>
        <v>-82796.634422170129</v>
      </c>
      <c r="Z557" s="40">
        <f>(AC557-J557*carot!$B$2-spettri!K557*carot!$C$2-spettri!L557*carot!$D$2)</f>
        <v>-71396.690573861968</v>
      </c>
      <c r="AA557" s="40">
        <f>spettri!H557*chl!$B$2+spettri!I557*chl!$C$2+spettri!J557*carot!$B$2+spettri!K557*carot!$C$2+spettri!L557*carot!$D$2+M557*carot!$E$2+N557*carot!$F$2+spettri!AE557*chl!$D$2</f>
        <v>83072.355812861977</v>
      </c>
      <c r="AB557" s="40">
        <v>0.21958506850000001</v>
      </c>
      <c r="AC557" s="88">
        <f>(G557-spettri!H557*chl!$B$2-spettri!I557*chl!$C$2-spettri!AE557*chl!$D$2)</f>
        <v>-71396.690573861968</v>
      </c>
      <c r="AE557" s="125">
        <v>7258.3928100000003</v>
      </c>
      <c r="AF557">
        <f t="shared" si="63"/>
        <v>0</v>
      </c>
    </row>
    <row r="558" spans="1:32" x14ac:dyDescent="0.25">
      <c r="A558">
        <v>1.1773577048999999E-2</v>
      </c>
      <c r="C558" s="85"/>
      <c r="D558" s="51">
        <v>405.60000000001298</v>
      </c>
      <c r="E558" s="85">
        <v>0.244202559859</v>
      </c>
      <c r="F558" s="40">
        <v>572.39999999998702</v>
      </c>
      <c r="G558" s="40">
        <v>11773.577049</v>
      </c>
      <c r="H558" s="86">
        <v>2831.1871366216656</v>
      </c>
      <c r="I558" s="87">
        <v>7476.54655</v>
      </c>
      <c r="O558" s="86">
        <f t="shared" si="64"/>
        <v>837.59999999997206</v>
      </c>
      <c r="P558" s="51">
        <f t="shared" si="64"/>
        <v>0</v>
      </c>
      <c r="Q558" s="51">
        <f t="shared" si="64"/>
        <v>0</v>
      </c>
      <c r="R558" s="51">
        <f t="shared" si="64"/>
        <v>0</v>
      </c>
      <c r="T558" s="40">
        <f t="shared" si="61"/>
        <v>0</v>
      </c>
      <c r="U558" s="40">
        <f t="shared" si="61"/>
        <v>0</v>
      </c>
      <c r="V558" s="40">
        <f t="shared" si="61"/>
        <v>0</v>
      </c>
      <c r="W558" s="40">
        <f t="shared" si="60"/>
        <v>0</v>
      </c>
      <c r="X558" s="40">
        <f t="shared" si="60"/>
        <v>0</v>
      </c>
      <c r="Y558" s="40">
        <f t="shared" si="62"/>
        <v>-82613.417368851384</v>
      </c>
      <c r="Z558" s="40">
        <f>(AC558-J558*carot!$B$2-spettri!K558*carot!$C$2-spettri!L558*carot!$D$2)</f>
        <v>-72020.835589358729</v>
      </c>
      <c r="AA558" s="40">
        <f>spettri!H558*chl!$B$2+spettri!I558*chl!$C$2+spettri!J558*carot!$B$2+spettri!K558*carot!$C$2+spettri!L558*carot!$D$2+M558*carot!$E$2+N558*carot!$F$2+spettri!AE558*chl!$D$2</f>
        <v>83794.412638358714</v>
      </c>
      <c r="AB558" s="40">
        <v>0.22015523535000001</v>
      </c>
      <c r="AC558" s="88">
        <f>(G558-spettri!H558*chl!$B$2-spettri!I558*chl!$C$2-spettri!AE558*chl!$D$2)</f>
        <v>-72020.835589358729</v>
      </c>
      <c r="AE558" s="125">
        <v>7337.30717</v>
      </c>
      <c r="AF558">
        <f t="shared" si="63"/>
        <v>0</v>
      </c>
    </row>
    <row r="559" spans="1:32" x14ac:dyDescent="0.25">
      <c r="A559">
        <v>1.2038306419E-2</v>
      </c>
      <c r="C559" s="85"/>
      <c r="D559" s="51">
        <v>405.70000000001301</v>
      </c>
      <c r="E559" s="85">
        <v>0.24384175805899999</v>
      </c>
      <c r="F559" s="40">
        <v>572.79999999998699</v>
      </c>
      <c r="G559" s="40">
        <v>12038.306419</v>
      </c>
      <c r="H559" s="86">
        <v>2854.3998121473992</v>
      </c>
      <c r="I559" s="87">
        <v>7498.4346400000004</v>
      </c>
      <c r="O559" s="86">
        <f t="shared" si="64"/>
        <v>837.99999999997203</v>
      </c>
      <c r="P559" s="51">
        <f t="shared" si="64"/>
        <v>0</v>
      </c>
      <c r="Q559" s="51">
        <f t="shared" si="64"/>
        <v>0</v>
      </c>
      <c r="R559" s="51">
        <f t="shared" si="64"/>
        <v>0</v>
      </c>
      <c r="T559" s="40">
        <f t="shared" si="61"/>
        <v>0</v>
      </c>
      <c r="U559" s="40">
        <f t="shared" si="61"/>
        <v>0</v>
      </c>
      <c r="V559" s="40">
        <f t="shared" si="61"/>
        <v>0</v>
      </c>
      <c r="W559" s="40">
        <f t="shared" si="60"/>
        <v>0</v>
      </c>
      <c r="X559" s="40">
        <f t="shared" si="60"/>
        <v>0</v>
      </c>
      <c r="Y559" s="40">
        <f t="shared" si="62"/>
        <v>-82962.259294772943</v>
      </c>
      <c r="Z559" s="40">
        <f>(AC559-J559*carot!$B$2-spettri!K559*carot!$C$2-spettri!L559*carot!$D$2)</f>
        <v>-72478.910321318064</v>
      </c>
      <c r="AA559" s="40">
        <f>spettri!H559*chl!$B$2+spettri!I559*chl!$C$2+spettri!J559*carot!$B$2+spettri!K559*carot!$C$2+spettri!L559*carot!$D$2+M559*carot!$E$2+N559*carot!$F$2+spettri!AE559*chl!$D$2</f>
        <v>84517.216740318065</v>
      </c>
      <c r="AB559" s="40">
        <v>0.2207254022</v>
      </c>
      <c r="AC559" s="88">
        <f>(G559-spettri!H559*chl!$B$2-spettri!I559*chl!$C$2-spettri!AE559*chl!$D$2)</f>
        <v>-72478.910321318064</v>
      </c>
      <c r="AE559" s="125">
        <v>7415.6455100000003</v>
      </c>
      <c r="AF559">
        <f t="shared" si="63"/>
        <v>0</v>
      </c>
    </row>
    <row r="560" spans="1:32" x14ac:dyDescent="0.25">
      <c r="A560">
        <v>1.2148181058999999E-2</v>
      </c>
      <c r="C560" s="85"/>
      <c r="D560" s="51">
        <v>405.80000000001297</v>
      </c>
      <c r="E560" s="85">
        <v>0.24348095625900001</v>
      </c>
      <c r="F560" s="40">
        <v>573.19999999998697</v>
      </c>
      <c r="G560" s="40">
        <v>12148.181058999999</v>
      </c>
      <c r="H560" s="86">
        <v>2884.8861663561465</v>
      </c>
      <c r="I560" s="87">
        <v>7522.79396</v>
      </c>
      <c r="O560" s="86">
        <f t="shared" si="64"/>
        <v>838.39999999997201</v>
      </c>
      <c r="P560" s="51">
        <f t="shared" si="64"/>
        <v>0</v>
      </c>
      <c r="Q560" s="51">
        <f t="shared" si="64"/>
        <v>0</v>
      </c>
      <c r="R560" s="51">
        <f t="shared" si="64"/>
        <v>0</v>
      </c>
      <c r="T560" s="40">
        <f t="shared" si="61"/>
        <v>0</v>
      </c>
      <c r="U560" s="40">
        <f t="shared" si="61"/>
        <v>0</v>
      </c>
      <c r="V560" s="40">
        <f t="shared" si="61"/>
        <v>0</v>
      </c>
      <c r="W560" s="40">
        <f t="shared" si="60"/>
        <v>0</v>
      </c>
      <c r="X560" s="40">
        <f t="shared" si="60"/>
        <v>0</v>
      </c>
      <c r="Y560" s="40">
        <f t="shared" si="62"/>
        <v>-83194.614496387818</v>
      </c>
      <c r="Z560" s="40">
        <f>(AC560-J560*carot!$B$2-spettri!K560*carot!$C$2-spettri!L560*carot!$D$2)</f>
        <v>-73099.169548097983</v>
      </c>
      <c r="AA560" s="40">
        <f>spettri!H560*chl!$B$2+spettri!I560*chl!$C$2+spettri!J560*carot!$B$2+spettri!K560*carot!$C$2+spettri!L560*carot!$D$2+M560*carot!$E$2+N560*carot!$F$2+spettri!AE560*chl!$D$2</f>
        <v>85247.350607097978</v>
      </c>
      <c r="AB560" s="40">
        <v>0.221345018575</v>
      </c>
      <c r="AC560" s="88">
        <f>(G560-spettri!H560*chl!$B$2-spettri!I560*chl!$C$2-spettri!AE560*chl!$D$2)</f>
        <v>-73099.169548097983</v>
      </c>
      <c r="AE560" s="125">
        <v>7493.9838399999999</v>
      </c>
      <c r="AF560">
        <f t="shared" si="63"/>
        <v>0</v>
      </c>
    </row>
    <row r="561" spans="1:32" x14ac:dyDescent="0.25">
      <c r="A561">
        <v>1.2019557039E-2</v>
      </c>
      <c r="C561" s="85"/>
      <c r="D561" s="51">
        <v>405.90000000001299</v>
      </c>
      <c r="E561" s="85">
        <v>0.24312015445900001</v>
      </c>
      <c r="F561" s="40">
        <v>573.59999999998695</v>
      </c>
      <c r="G561" s="40">
        <v>12019.557038999999</v>
      </c>
      <c r="H561" s="86">
        <v>2934.5028905989093</v>
      </c>
      <c r="I561" s="87">
        <v>7547.3886400000001</v>
      </c>
      <c r="O561" s="86">
        <f t="shared" si="64"/>
        <v>838.79999999997199</v>
      </c>
      <c r="P561" s="51">
        <f t="shared" si="64"/>
        <v>0</v>
      </c>
      <c r="Q561" s="51">
        <f t="shared" si="64"/>
        <v>0</v>
      </c>
      <c r="R561" s="51">
        <f t="shared" si="64"/>
        <v>0</v>
      </c>
      <c r="T561" s="40">
        <f t="shared" si="61"/>
        <v>0</v>
      </c>
      <c r="U561" s="40">
        <f t="shared" si="61"/>
        <v>0</v>
      </c>
      <c r="V561" s="40">
        <f t="shared" si="61"/>
        <v>0</v>
      </c>
      <c r="W561" s="40">
        <f t="shared" si="60"/>
        <v>0</v>
      </c>
      <c r="X561" s="40">
        <f t="shared" si="60"/>
        <v>0</v>
      </c>
      <c r="Y561" s="40">
        <f t="shared" si="62"/>
        <v>-83082.476340876237</v>
      </c>
      <c r="Z561" s="40">
        <f>(AC561-J561*carot!$B$2-spettri!K561*carot!$C$2-spettri!L561*carot!$D$2)</f>
        <v>-73948.950909292616</v>
      </c>
      <c r="AA561" s="40">
        <f>spettri!H561*chl!$B$2+spettri!I561*chl!$C$2+spettri!J561*carot!$B$2+spettri!K561*carot!$C$2+spettri!L561*carot!$D$2+M561*carot!$E$2+N561*carot!$F$2+spettri!AE561*chl!$D$2</f>
        <v>85968.507948292623</v>
      </c>
      <c r="AB561" s="40">
        <v>0.22196463495000002</v>
      </c>
      <c r="AC561" s="88">
        <f>(G561-spettri!H561*chl!$B$2-spettri!I561*chl!$C$2-spettri!AE561*chl!$D$2)</f>
        <v>-73948.950909292616</v>
      </c>
      <c r="AE561" s="125">
        <v>7571.1701499999999</v>
      </c>
      <c r="AF561">
        <f t="shared" si="63"/>
        <v>0</v>
      </c>
    </row>
    <row r="562" spans="1:32" x14ac:dyDescent="0.25">
      <c r="A562">
        <v>1.2163764888999999E-2</v>
      </c>
      <c r="C562" s="85"/>
      <c r="D562" s="51">
        <v>406.00000000001302</v>
      </c>
      <c r="E562" s="85">
        <v>0.24275935265900001</v>
      </c>
      <c r="F562" s="40">
        <v>573.99999999998704</v>
      </c>
      <c r="G562" s="40">
        <v>12163.764889</v>
      </c>
      <c r="H562" s="86">
        <v>2950.632703800839</v>
      </c>
      <c r="I562" s="87">
        <v>7571.5126099999998</v>
      </c>
      <c r="O562" s="86">
        <f t="shared" si="64"/>
        <v>839.19999999997196</v>
      </c>
      <c r="P562" s="51">
        <f t="shared" si="64"/>
        <v>0</v>
      </c>
      <c r="Q562" s="51">
        <f t="shared" si="64"/>
        <v>0</v>
      </c>
      <c r="R562" s="51">
        <f t="shared" si="64"/>
        <v>0</v>
      </c>
      <c r="T562" s="40">
        <f t="shared" si="61"/>
        <v>0</v>
      </c>
      <c r="U562" s="40">
        <f t="shared" si="61"/>
        <v>0</v>
      </c>
      <c r="V562" s="40">
        <f t="shared" si="61"/>
        <v>0</v>
      </c>
      <c r="W562" s="40">
        <f t="shared" si="60"/>
        <v>0</v>
      </c>
      <c r="X562" s="40">
        <f t="shared" si="60"/>
        <v>0</v>
      </c>
      <c r="Y562" s="40">
        <f t="shared" si="62"/>
        <v>-83085.141057505156</v>
      </c>
      <c r="Z562" s="40">
        <f>(AC562-J562*carot!$B$2-spettri!K562*carot!$C$2-spettri!L562*carot!$D$2)</f>
        <v>-74526.116648988143</v>
      </c>
      <c r="AA562" s="40">
        <f>spettri!H562*chl!$B$2+spettri!I562*chl!$C$2+spettri!J562*carot!$B$2+spettri!K562*carot!$C$2+spettri!L562*carot!$D$2+M562*carot!$E$2+N562*carot!$F$2+spettri!AE562*chl!$D$2</f>
        <v>86689.881537988142</v>
      </c>
      <c r="AB562" s="40">
        <v>0.22258425132500001</v>
      </c>
      <c r="AC562" s="88">
        <f>(G562-spettri!H562*chl!$B$2-spettri!I562*chl!$C$2-spettri!AE562*chl!$D$2)</f>
        <v>-74526.116648988143</v>
      </c>
      <c r="AE562" s="125">
        <v>7648.54846</v>
      </c>
      <c r="AF562">
        <f t="shared" si="63"/>
        <v>0</v>
      </c>
    </row>
    <row r="563" spans="1:32" x14ac:dyDescent="0.25">
      <c r="A563">
        <v>1.2233142829E-2</v>
      </c>
      <c r="C563" s="85"/>
      <c r="D563" s="51">
        <v>406.10000000001298</v>
      </c>
      <c r="E563" s="85">
        <v>0.242339393234</v>
      </c>
      <c r="F563" s="40">
        <v>574.39999999998702</v>
      </c>
      <c r="G563" s="40">
        <v>12233.142829</v>
      </c>
      <c r="H563" s="86">
        <v>2989.3614143747282</v>
      </c>
      <c r="I563" s="87">
        <v>7595.5188900000003</v>
      </c>
      <c r="O563" s="86">
        <f t="shared" si="64"/>
        <v>839.59999999997206</v>
      </c>
      <c r="P563" s="51">
        <f t="shared" si="64"/>
        <v>0</v>
      </c>
      <c r="Q563" s="51">
        <f t="shared" si="64"/>
        <v>0</v>
      </c>
      <c r="R563" s="51">
        <f t="shared" si="64"/>
        <v>0</v>
      </c>
      <c r="T563" s="40">
        <f t="shared" si="61"/>
        <v>0</v>
      </c>
      <c r="U563" s="40">
        <f t="shared" si="61"/>
        <v>0</v>
      </c>
      <c r="V563" s="40">
        <f t="shared" si="61"/>
        <v>0</v>
      </c>
      <c r="W563" s="40">
        <f t="shared" si="60"/>
        <v>0</v>
      </c>
      <c r="X563" s="40">
        <f t="shared" si="60"/>
        <v>0</v>
      </c>
      <c r="Y563" s="40">
        <f t="shared" si="62"/>
        <v>-83195.355080096895</v>
      </c>
      <c r="Z563" s="40">
        <f>(AC563-J563*carot!$B$2-spettri!K563*carot!$C$2-spettri!L563*carot!$D$2)</f>
        <v>-75179.375714286172</v>
      </c>
      <c r="AA563" s="40">
        <f>spettri!H563*chl!$B$2+spettri!I563*chl!$C$2+spettri!J563*carot!$B$2+spettri!K563*carot!$C$2+spettri!L563*carot!$D$2+M563*carot!$E$2+N563*carot!$F$2+spettri!AE563*chl!$D$2</f>
        <v>87412.518543286162</v>
      </c>
      <c r="AB563" s="40">
        <v>0.2232038677</v>
      </c>
      <c r="AC563" s="88">
        <f>(G563-spettri!H563*chl!$B$2-spettri!I563*chl!$C$2-spettri!AE563*chl!$D$2)</f>
        <v>-75179.375714286172</v>
      </c>
      <c r="AE563" s="125">
        <v>7726.1187799999998</v>
      </c>
      <c r="AF563">
        <f t="shared" si="63"/>
        <v>0</v>
      </c>
    </row>
    <row r="564" spans="1:32" x14ac:dyDescent="0.25">
      <c r="A564">
        <v>1.2369692408999999E-2</v>
      </c>
      <c r="C564" s="85"/>
      <c r="D564" s="51">
        <v>406.20000000001301</v>
      </c>
      <c r="E564" s="85">
        <v>0.241919433809</v>
      </c>
      <c r="F564" s="40">
        <v>574.79999999998699</v>
      </c>
      <c r="G564" s="40">
        <v>12369.692408999999</v>
      </c>
      <c r="H564" s="86">
        <v>3029.5700130600917</v>
      </c>
      <c r="I564" s="87">
        <v>7621.2903500000002</v>
      </c>
      <c r="O564" s="86">
        <f t="shared" si="64"/>
        <v>839.99999999997203</v>
      </c>
      <c r="P564" s="51">
        <f t="shared" si="64"/>
        <v>0</v>
      </c>
      <c r="Q564" s="51">
        <f t="shared" si="64"/>
        <v>0</v>
      </c>
      <c r="R564" s="51">
        <f t="shared" si="64"/>
        <v>0</v>
      </c>
      <c r="T564" s="40">
        <f t="shared" si="61"/>
        <v>0</v>
      </c>
      <c r="U564" s="40">
        <f t="shared" si="61"/>
        <v>0</v>
      </c>
      <c r="V564" s="40">
        <f t="shared" si="61"/>
        <v>0</v>
      </c>
      <c r="W564" s="40">
        <f t="shared" si="60"/>
        <v>0</v>
      </c>
      <c r="X564" s="40">
        <f t="shared" si="60"/>
        <v>0</v>
      </c>
      <c r="Y564" s="40">
        <f t="shared" si="62"/>
        <v>-82903.736119821406</v>
      </c>
      <c r="Z564" s="40">
        <f>(AC564-J564*carot!$B$2-spettri!K564*carot!$C$2-spettri!L564*carot!$D$2)</f>
        <v>-75751.349215466165</v>
      </c>
      <c r="AA564" s="40">
        <f>spettri!H564*chl!$B$2+spettri!I564*chl!$C$2+spettri!J564*carot!$B$2+spettri!K564*carot!$C$2+spettri!L564*carot!$D$2+M564*carot!$E$2+N564*carot!$F$2+spettri!AE564*chl!$D$2</f>
        <v>88121.041624466161</v>
      </c>
      <c r="AB564" s="40">
        <v>0.2238919549</v>
      </c>
      <c r="AC564" s="88">
        <f>(G564-spettri!H564*chl!$B$2-spettri!I564*chl!$C$2-spettri!AE564*chl!$D$2)</f>
        <v>-75751.349215466165</v>
      </c>
      <c r="AE564" s="125">
        <v>7801.3850199999997</v>
      </c>
      <c r="AF564">
        <f t="shared" si="63"/>
        <v>0</v>
      </c>
    </row>
    <row r="565" spans="1:32" x14ac:dyDescent="0.25">
      <c r="A565">
        <v>1.2633078818999999E-2</v>
      </c>
      <c r="C565" s="85"/>
      <c r="D565" s="51">
        <v>406.30000000001297</v>
      </c>
      <c r="E565" s="85">
        <v>0.24149947438400002</v>
      </c>
      <c r="F565" s="40">
        <v>575.19999999998697</v>
      </c>
      <c r="G565" s="40">
        <v>12633.078818999998</v>
      </c>
      <c r="H565" s="86">
        <v>3052.7660485800429</v>
      </c>
      <c r="I565" s="87">
        <v>7647.2971600000001</v>
      </c>
      <c r="O565" s="86">
        <f t="shared" si="64"/>
        <v>840.39999999997201</v>
      </c>
      <c r="P565" s="51">
        <f t="shared" si="64"/>
        <v>0</v>
      </c>
      <c r="Q565" s="51">
        <f t="shared" si="64"/>
        <v>0</v>
      </c>
      <c r="R565" s="51">
        <f t="shared" si="64"/>
        <v>0</v>
      </c>
      <c r="T565" s="40">
        <f t="shared" si="61"/>
        <v>0</v>
      </c>
      <c r="U565" s="40">
        <f t="shared" si="61"/>
        <v>0</v>
      </c>
      <c r="V565" s="40">
        <f t="shared" si="61"/>
        <v>0</v>
      </c>
      <c r="W565" s="40">
        <f t="shared" si="60"/>
        <v>0</v>
      </c>
      <c r="X565" s="40">
        <f t="shared" si="60"/>
        <v>0</v>
      </c>
      <c r="Y565" s="40">
        <f t="shared" si="62"/>
        <v>-82793.046715675999</v>
      </c>
      <c r="Z565" s="40">
        <f>(AC565-J565*carot!$B$2-spettri!K565*carot!$C$2-spettri!L565*carot!$D$2)</f>
        <v>-76181.059528382044</v>
      </c>
      <c r="AA565" s="40">
        <f>spettri!H565*chl!$B$2+spettri!I565*chl!$C$2+spettri!J565*carot!$B$2+spettri!K565*carot!$C$2+spettri!L565*carot!$D$2+M565*carot!$E$2+N565*carot!$F$2+spettri!AE565*chl!$D$2</f>
        <v>88814.138347382046</v>
      </c>
      <c r="AB565" s="40">
        <v>0.22458004209999999</v>
      </c>
      <c r="AC565" s="88">
        <f>(G565-spettri!H565*chl!$B$2-spettri!I565*chl!$C$2-spettri!AE565*chl!$D$2)</f>
        <v>-76181.059528382044</v>
      </c>
      <c r="AE565" s="125">
        <v>7874.7312199999997</v>
      </c>
      <c r="AF565">
        <f t="shared" si="63"/>
        <v>0</v>
      </c>
    </row>
    <row r="566" spans="1:32" x14ac:dyDescent="0.25">
      <c r="A566">
        <v>1.2805023318999999E-2</v>
      </c>
      <c r="C566" s="85"/>
      <c r="D566" s="51">
        <v>406.40000000001299</v>
      </c>
      <c r="E566" s="85">
        <v>0.24107951495900001</v>
      </c>
      <c r="F566" s="40">
        <v>575.59999999998695</v>
      </c>
      <c r="G566" s="40">
        <v>12805.023318999998</v>
      </c>
      <c r="H566" s="86">
        <v>3100.3903122677793</v>
      </c>
      <c r="I566" s="87">
        <v>7673.8923599999998</v>
      </c>
      <c r="O566" s="86">
        <f t="shared" si="64"/>
        <v>840.79999999997199</v>
      </c>
      <c r="P566" s="51">
        <f t="shared" si="64"/>
        <v>0</v>
      </c>
      <c r="Q566" s="51">
        <f t="shared" si="64"/>
        <v>0</v>
      </c>
      <c r="R566" s="51">
        <f t="shared" si="64"/>
        <v>0</v>
      </c>
      <c r="T566" s="40">
        <f t="shared" si="61"/>
        <v>0</v>
      </c>
      <c r="U566" s="40">
        <f t="shared" si="61"/>
        <v>0</v>
      </c>
      <c r="V566" s="40">
        <f t="shared" si="61"/>
        <v>0</v>
      </c>
      <c r="W566" s="40">
        <f t="shared" si="60"/>
        <v>0</v>
      </c>
      <c r="X566" s="40">
        <f t="shared" si="60"/>
        <v>0</v>
      </c>
      <c r="Y566" s="40">
        <f t="shared" si="62"/>
        <v>-82557.149627189647</v>
      </c>
      <c r="Z566" s="40">
        <f>(AC566-J566*carot!$B$2-spettri!K566*carot!$C$2-spettri!L566*carot!$D$2)</f>
        <v>-76686.219790793984</v>
      </c>
      <c r="AA566" s="40">
        <f>spettri!H566*chl!$B$2+spettri!I566*chl!$C$2+spettri!J566*carot!$B$2+spettri!K566*carot!$C$2+spettri!L566*carot!$D$2+M566*carot!$E$2+N566*carot!$F$2+spettri!AE566*chl!$D$2</f>
        <v>89491.243109793984</v>
      </c>
      <c r="AB566" s="40">
        <v>0.22526812930000001</v>
      </c>
      <c r="AC566" s="88">
        <f>(G566-spettri!H566*chl!$B$2-spettri!I566*chl!$C$2-spettri!AE566*chl!$D$2)</f>
        <v>-76686.219790793984</v>
      </c>
      <c r="AE566" s="125">
        <v>7945.9653399999997</v>
      </c>
      <c r="AF566">
        <f t="shared" si="63"/>
        <v>0</v>
      </c>
    </row>
    <row r="567" spans="1:32" x14ac:dyDescent="0.25">
      <c r="A567">
        <v>1.2849260208999999E-2</v>
      </c>
      <c r="C567" s="85"/>
      <c r="D567" s="51">
        <v>406.50000000001302</v>
      </c>
      <c r="E567" s="85">
        <v>0.24075915115900001</v>
      </c>
      <c r="F567" s="40">
        <v>575.99999999998704</v>
      </c>
      <c r="G567" s="40">
        <v>12849.260208999998</v>
      </c>
      <c r="H567" s="86">
        <v>3146.949603503087</v>
      </c>
      <c r="I567" s="87">
        <v>7704.2532499999998</v>
      </c>
      <c r="O567" s="86">
        <f t="shared" si="64"/>
        <v>841.19999999997196</v>
      </c>
      <c r="P567" s="51">
        <f t="shared" si="64"/>
        <v>0</v>
      </c>
      <c r="Q567" s="51">
        <f t="shared" si="64"/>
        <v>0</v>
      </c>
      <c r="R567" s="51">
        <f t="shared" si="64"/>
        <v>0</v>
      </c>
      <c r="T567" s="40">
        <f t="shared" si="61"/>
        <v>0</v>
      </c>
      <c r="U567" s="40">
        <f t="shared" si="61"/>
        <v>0</v>
      </c>
      <c r="V567" s="40">
        <f t="shared" si="61"/>
        <v>0</v>
      </c>
      <c r="W567" s="40">
        <f t="shared" si="60"/>
        <v>0</v>
      </c>
      <c r="X567" s="40">
        <f t="shared" si="60"/>
        <v>0</v>
      </c>
      <c r="Y567" s="40">
        <f t="shared" si="62"/>
        <v>-82417.567214725015</v>
      </c>
      <c r="Z567" s="40">
        <f>(AC567-J567*carot!$B$2-spettri!K567*carot!$C$2-spettri!L567*carot!$D$2)</f>
        <v>-77306.070171669431</v>
      </c>
      <c r="AA567" s="40">
        <f>spettri!H567*chl!$B$2+spettri!I567*chl!$C$2+spettri!J567*carot!$B$2+spettri!K567*carot!$C$2+spettri!L567*carot!$D$2+M567*carot!$E$2+N567*carot!$F$2+spettri!AE567*chl!$D$2</f>
        <v>90155.330380669431</v>
      </c>
      <c r="AB567" s="40">
        <v>0.2259562165</v>
      </c>
      <c r="AC567" s="88">
        <f>(G567-spettri!H567*chl!$B$2-spettri!I567*chl!$C$2-spettri!AE567*chl!$D$2)</f>
        <v>-77306.070171669431</v>
      </c>
      <c r="AE567" s="125">
        <v>8014.3193799999999</v>
      </c>
      <c r="AF567">
        <f t="shared" si="63"/>
        <v>0</v>
      </c>
    </row>
    <row r="568" spans="1:32" x14ac:dyDescent="0.25">
      <c r="A568">
        <v>1.2881494218999999E-2</v>
      </c>
      <c r="C568" s="85"/>
      <c r="D568" s="51">
        <v>406.60000000001298</v>
      </c>
      <c r="E568" s="85">
        <v>0.24043878735900001</v>
      </c>
      <c r="F568" s="40">
        <v>576.39999999998702</v>
      </c>
      <c r="G568" s="40">
        <v>12881.494218999998</v>
      </c>
      <c r="H568" s="86">
        <v>3196.8408907703151</v>
      </c>
      <c r="I568" s="87">
        <v>7736.8500299999996</v>
      </c>
      <c r="O568" s="86">
        <f t="shared" si="64"/>
        <v>841.59999999997206</v>
      </c>
      <c r="P568" s="51">
        <f t="shared" si="64"/>
        <v>0</v>
      </c>
      <c r="Q568" s="51">
        <f t="shared" si="64"/>
        <v>0</v>
      </c>
      <c r="R568" s="51">
        <f t="shared" si="64"/>
        <v>0</v>
      </c>
      <c r="T568" s="40">
        <f t="shared" si="61"/>
        <v>0</v>
      </c>
      <c r="U568" s="40">
        <f t="shared" si="61"/>
        <v>0</v>
      </c>
      <c r="V568" s="40">
        <f t="shared" si="61"/>
        <v>0</v>
      </c>
      <c r="W568" s="40">
        <f t="shared" si="60"/>
        <v>0</v>
      </c>
      <c r="X568" s="40">
        <f t="shared" si="60"/>
        <v>0</v>
      </c>
      <c r="Y568" s="40">
        <f t="shared" si="62"/>
        <v>-82129.489410404945</v>
      </c>
      <c r="Z568" s="40">
        <f>(AC568-J568*carot!$B$2-spettri!K568*carot!$C$2-spettri!L568*carot!$D$2)</f>
        <v>-77913.918639378418</v>
      </c>
      <c r="AA568" s="40">
        <f>spettri!H568*chl!$B$2+spettri!I568*chl!$C$2+spettri!J568*carot!$B$2+spettri!K568*carot!$C$2+spettri!L568*carot!$D$2+M568*carot!$E$2+N568*carot!$F$2+spettri!AE568*chl!$D$2</f>
        <v>90795.412858378419</v>
      </c>
      <c r="AB568" s="40">
        <v>0.22649181637499999</v>
      </c>
      <c r="AC568" s="88">
        <f>(G568-spettri!H568*chl!$B$2-spettri!I568*chl!$C$2-spettri!AE568*chl!$D$2)</f>
        <v>-77913.918639378418</v>
      </c>
      <c r="AE568" s="125">
        <v>8079.0253199999997</v>
      </c>
      <c r="AF568">
        <f t="shared" si="63"/>
        <v>0</v>
      </c>
    </row>
    <row r="569" spans="1:32" x14ac:dyDescent="0.25">
      <c r="A569">
        <v>1.3174082238999999E-2</v>
      </c>
      <c r="C569" s="85"/>
      <c r="D569" s="51">
        <v>406.70000000001301</v>
      </c>
      <c r="E569" s="85">
        <v>0.24011842355900001</v>
      </c>
      <c r="F569" s="40">
        <v>576.79999999998699</v>
      </c>
      <c r="G569" s="40">
        <v>13174.082238999999</v>
      </c>
      <c r="H569" s="86">
        <v>3225.0352613908985</v>
      </c>
      <c r="I569" s="87">
        <v>7769.0937599999997</v>
      </c>
      <c r="O569" s="86">
        <f t="shared" si="64"/>
        <v>841.99999999997203</v>
      </c>
      <c r="P569" s="51">
        <f t="shared" si="64"/>
        <v>0</v>
      </c>
      <c r="Q569" s="51">
        <f t="shared" si="64"/>
        <v>0</v>
      </c>
      <c r="R569" s="51">
        <f t="shared" si="64"/>
        <v>0</v>
      </c>
      <c r="T569" s="40">
        <f t="shared" si="61"/>
        <v>0</v>
      </c>
      <c r="U569" s="40">
        <f t="shared" si="61"/>
        <v>0</v>
      </c>
      <c r="V569" s="40">
        <f t="shared" si="61"/>
        <v>0</v>
      </c>
      <c r="W569" s="40">
        <f t="shared" si="60"/>
        <v>0</v>
      </c>
      <c r="X569" s="40">
        <f t="shared" si="60"/>
        <v>0</v>
      </c>
      <c r="Y569" s="40">
        <f t="shared" si="62"/>
        <v>-81907.680689861474</v>
      </c>
      <c r="Z569" s="40">
        <f>(AC569-J569*carot!$B$2-spettri!K569*carot!$C$2-spettri!L569*carot!$D$2)</f>
        <v>-78232.954136186818</v>
      </c>
      <c r="AA569" s="40">
        <f>spettri!H569*chl!$B$2+spettri!I569*chl!$C$2+spettri!J569*carot!$B$2+spettri!K569*carot!$C$2+spettri!L569*carot!$D$2+M569*carot!$E$2+N569*carot!$F$2+spettri!AE569*chl!$D$2</f>
        <v>91407.036375186814</v>
      </c>
      <c r="AB569" s="40">
        <v>0.22702741625</v>
      </c>
      <c r="AC569" s="88">
        <f>(G569-spettri!H569*chl!$B$2-spettri!I569*chl!$C$2-spettri!AE569*chl!$D$2)</f>
        <v>-78232.954136186818</v>
      </c>
      <c r="AE569" s="125">
        <v>8140.4671600000001</v>
      </c>
      <c r="AF569">
        <f t="shared" si="63"/>
        <v>0</v>
      </c>
    </row>
    <row r="570" spans="1:32" x14ac:dyDescent="0.25">
      <c r="A570">
        <v>1.3237559318999999E-2</v>
      </c>
      <c r="C570" s="85"/>
      <c r="D570" s="51">
        <v>406.80000000001297</v>
      </c>
      <c r="E570" s="85">
        <v>0.23979805975900001</v>
      </c>
      <c r="F570" s="40">
        <v>577.19999999998697</v>
      </c>
      <c r="G570" s="40">
        <v>13237.559319</v>
      </c>
      <c r="H570" s="86">
        <v>3266.4238136212753</v>
      </c>
      <c r="I570" s="87">
        <v>7804.9855299999999</v>
      </c>
      <c r="O570" s="86">
        <f t="shared" si="64"/>
        <v>842.39999999997201</v>
      </c>
      <c r="P570" s="51">
        <f t="shared" si="64"/>
        <v>0</v>
      </c>
      <c r="Q570" s="51">
        <f t="shared" si="64"/>
        <v>0</v>
      </c>
      <c r="R570" s="51">
        <f t="shared" si="64"/>
        <v>0</v>
      </c>
      <c r="T570" s="40">
        <f t="shared" si="61"/>
        <v>0</v>
      </c>
      <c r="U570" s="40">
        <f t="shared" si="61"/>
        <v>0</v>
      </c>
      <c r="V570" s="40">
        <f t="shared" si="61"/>
        <v>0</v>
      </c>
      <c r="W570" s="40">
        <f t="shared" si="60"/>
        <v>0</v>
      </c>
      <c r="X570" s="40">
        <f t="shared" si="60"/>
        <v>0</v>
      </c>
      <c r="Y570" s="40">
        <f t="shared" si="62"/>
        <v>-81864.934474797992</v>
      </c>
      <c r="Z570" s="40">
        <f>(AC570-J570*carot!$B$2-spettri!K570*carot!$C$2-spettri!L570*carot!$D$2)</f>
        <v>-78775.796334742598</v>
      </c>
      <c r="AA570" s="40">
        <f>spettri!H570*chl!$B$2+spettri!I570*chl!$C$2+spettri!J570*carot!$B$2+spettri!K570*carot!$C$2+spettri!L570*carot!$D$2+M570*carot!$E$2+N570*carot!$F$2+spettri!AE570*chl!$D$2</f>
        <v>92013.35565374259</v>
      </c>
      <c r="AB570" s="40">
        <v>0.22756301612500002</v>
      </c>
      <c r="AC570" s="88">
        <f>(G570-spettri!H570*chl!$B$2-spettri!I570*chl!$C$2-spettri!AE570*chl!$D$2)</f>
        <v>-78775.796334742598</v>
      </c>
      <c r="AE570" s="125">
        <v>8199.9889399999993</v>
      </c>
      <c r="AF570">
        <f t="shared" si="63"/>
        <v>0</v>
      </c>
    </row>
    <row r="571" spans="1:32" x14ac:dyDescent="0.25">
      <c r="A571">
        <v>1.3323376038999999E-2</v>
      </c>
      <c r="C571" s="85"/>
      <c r="D571" s="51">
        <v>406.90000000001299</v>
      </c>
      <c r="E571" s="85">
        <v>0.23940044835900001</v>
      </c>
      <c r="F571" s="40">
        <v>577.59999999998695</v>
      </c>
      <c r="G571" s="40">
        <v>13323.376038999999</v>
      </c>
      <c r="H571" s="86">
        <v>3316.1559279270168</v>
      </c>
      <c r="I571" s="87">
        <v>7845.3490400000001</v>
      </c>
      <c r="O571" s="86">
        <f t="shared" si="64"/>
        <v>842.79999999997199</v>
      </c>
      <c r="P571" s="51">
        <f t="shared" si="64"/>
        <v>0</v>
      </c>
      <c r="Q571" s="51">
        <f t="shared" si="64"/>
        <v>0</v>
      </c>
      <c r="R571" s="51">
        <f t="shared" si="64"/>
        <v>0</v>
      </c>
      <c r="T571" s="40">
        <f t="shared" si="61"/>
        <v>0</v>
      </c>
      <c r="U571" s="40">
        <f t="shared" si="61"/>
        <v>0</v>
      </c>
      <c r="V571" s="40">
        <f t="shared" si="61"/>
        <v>0</v>
      </c>
      <c r="W571" s="40">
        <f t="shared" si="60"/>
        <v>0</v>
      </c>
      <c r="X571" s="40">
        <f t="shared" si="60"/>
        <v>0</v>
      </c>
      <c r="Y571" s="40">
        <f t="shared" si="62"/>
        <v>-81369.280259546125</v>
      </c>
      <c r="Z571" s="40">
        <f>(AC571-J571*carot!$B$2-spettri!K571*carot!$C$2-spettri!L571*carot!$D$2)</f>
        <v>-79296.662710958408</v>
      </c>
      <c r="AA571" s="40">
        <f>spettri!H571*chl!$B$2+spettri!I571*chl!$C$2+spettri!J571*carot!$B$2+spettri!K571*carot!$C$2+spettri!L571*carot!$D$2+M571*carot!$E$2+N571*carot!$F$2+spettri!AE571*chl!$D$2</f>
        <v>92620.038749958403</v>
      </c>
      <c r="AB571" s="40">
        <v>0.228098616</v>
      </c>
      <c r="AC571" s="88">
        <f>(G571-spettri!H571*chl!$B$2-spettri!I571*chl!$C$2-spettri!AE571*chl!$D$2)</f>
        <v>-79296.662710958408</v>
      </c>
      <c r="AE571" s="125">
        <v>8257.9746699999996</v>
      </c>
      <c r="AF571">
        <f t="shared" si="63"/>
        <v>0</v>
      </c>
    </row>
    <row r="572" spans="1:32" x14ac:dyDescent="0.25">
      <c r="A572">
        <v>1.3491478838999999E-2</v>
      </c>
      <c r="C572" s="85"/>
      <c r="D572" s="51">
        <v>407.00000000001302</v>
      </c>
      <c r="E572" s="85">
        <v>0.23900283695900001</v>
      </c>
      <c r="F572" s="40">
        <v>577.99999999998704</v>
      </c>
      <c r="G572" s="40">
        <v>13491.478838999999</v>
      </c>
      <c r="H572" s="86">
        <v>3365.620571567737</v>
      </c>
      <c r="I572" s="87">
        <v>7889.2428799999998</v>
      </c>
      <c r="O572" s="86">
        <f t="shared" si="64"/>
        <v>843.19999999997196</v>
      </c>
      <c r="P572" s="51">
        <f t="shared" si="64"/>
        <v>0</v>
      </c>
      <c r="Q572" s="51">
        <f t="shared" si="64"/>
        <v>0</v>
      </c>
      <c r="R572" s="51">
        <f t="shared" si="64"/>
        <v>0</v>
      </c>
      <c r="T572" s="40">
        <f t="shared" si="61"/>
        <v>0</v>
      </c>
      <c r="U572" s="40">
        <f t="shared" si="61"/>
        <v>0</v>
      </c>
      <c r="V572" s="40">
        <f t="shared" si="61"/>
        <v>0</v>
      </c>
      <c r="W572" s="40">
        <f t="shared" si="60"/>
        <v>0</v>
      </c>
      <c r="X572" s="40">
        <f t="shared" si="60"/>
        <v>0</v>
      </c>
      <c r="Y572" s="40">
        <f t="shared" si="62"/>
        <v>-81051.462865455309</v>
      </c>
      <c r="Z572" s="40">
        <f>(AC572-J572*carot!$B$2-spettri!K572*carot!$C$2-spettri!L572*carot!$D$2)</f>
        <v>-79732.814533967321</v>
      </c>
      <c r="AA572" s="40">
        <f>spettri!H572*chl!$B$2+spettri!I572*chl!$C$2+spettri!J572*carot!$B$2+spettri!K572*carot!$C$2+spettri!L572*carot!$D$2+M572*carot!$E$2+N572*carot!$F$2+spettri!AE572*chl!$D$2</f>
        <v>93224.29337296731</v>
      </c>
      <c r="AB572" s="40">
        <v>0.22868399695</v>
      </c>
      <c r="AC572" s="88">
        <f>(G572-spettri!H572*chl!$B$2-spettri!I572*chl!$C$2-spettri!AE572*chl!$D$2)</f>
        <v>-79732.814533967321</v>
      </c>
      <c r="AE572" s="125">
        <v>8314.4243499999993</v>
      </c>
      <c r="AF572">
        <f t="shared" si="63"/>
        <v>0</v>
      </c>
    </row>
    <row r="573" spans="1:32" x14ac:dyDescent="0.25">
      <c r="A573">
        <v>1.3904477558999999E-2</v>
      </c>
      <c r="C573" s="85"/>
      <c r="D573" s="51">
        <v>407.10000000001298</v>
      </c>
      <c r="E573" s="85">
        <v>0.23860522555900002</v>
      </c>
      <c r="F573" s="40">
        <v>578.39999999998702</v>
      </c>
      <c r="G573" s="40">
        <v>13904.477558999999</v>
      </c>
      <c r="H573" s="86">
        <v>3410.8325517628086</v>
      </c>
      <c r="I573" s="87">
        <v>7937.13778</v>
      </c>
      <c r="O573" s="86">
        <f t="shared" si="64"/>
        <v>843.59999999997206</v>
      </c>
      <c r="P573" s="51">
        <f t="shared" si="64"/>
        <v>0</v>
      </c>
      <c r="Q573" s="51">
        <f t="shared" si="64"/>
        <v>0</v>
      </c>
      <c r="R573" s="51">
        <f t="shared" si="64"/>
        <v>0</v>
      </c>
      <c r="T573" s="40">
        <f t="shared" si="61"/>
        <v>0</v>
      </c>
      <c r="U573" s="40">
        <f t="shared" si="61"/>
        <v>0</v>
      </c>
      <c r="V573" s="40">
        <f t="shared" si="61"/>
        <v>0</v>
      </c>
      <c r="W573" s="40">
        <f t="shared" si="60"/>
        <v>0</v>
      </c>
      <c r="X573" s="40">
        <f t="shared" si="60"/>
        <v>0</v>
      </c>
      <c r="Y573" s="40">
        <f t="shared" si="62"/>
        <v>-80872.422043958388</v>
      </c>
      <c r="Z573" s="40">
        <f>(AC573-J573*carot!$B$2-spettri!K573*carot!$C$2-spettri!L573*carot!$D$2)</f>
        <v>-79908.526168553668</v>
      </c>
      <c r="AA573" s="40">
        <f>spettri!H573*chl!$B$2+spettri!I573*chl!$C$2+spettri!J573*carot!$B$2+spettri!K573*carot!$C$2+spettri!L573*carot!$D$2+M573*carot!$E$2+N573*carot!$F$2+spettri!AE573*chl!$D$2</f>
        <v>93813.003727553674</v>
      </c>
      <c r="AB573" s="40">
        <v>0.22926937790000002</v>
      </c>
      <c r="AC573" s="88">
        <f>(G573-spettri!H573*chl!$B$2-spettri!I573*chl!$C$2-spettri!AE573*chl!$D$2)</f>
        <v>-79908.526168553668</v>
      </c>
      <c r="AE573" s="125">
        <v>8367.6099400000003</v>
      </c>
      <c r="AF573">
        <f t="shared" si="63"/>
        <v>0</v>
      </c>
    </row>
    <row r="574" spans="1:32" x14ac:dyDescent="0.25">
      <c r="A574">
        <v>1.3863930569E-2</v>
      </c>
      <c r="C574" s="85"/>
      <c r="D574" s="51">
        <v>407.20000000001301</v>
      </c>
      <c r="E574" s="85">
        <v>0.23820761415900002</v>
      </c>
      <c r="F574" s="40">
        <v>578.79999999998699</v>
      </c>
      <c r="G574" s="40">
        <v>13863.930569</v>
      </c>
      <c r="H574" s="86">
        <v>3462.5227540715869</v>
      </c>
      <c r="I574" s="87">
        <v>7989.2690899999998</v>
      </c>
      <c r="O574" s="86">
        <f t="shared" si="64"/>
        <v>843.99999999997203</v>
      </c>
      <c r="P574" s="51">
        <f t="shared" si="64"/>
        <v>0</v>
      </c>
      <c r="Q574" s="51">
        <f t="shared" si="64"/>
        <v>0</v>
      </c>
      <c r="R574" s="51">
        <f t="shared" si="64"/>
        <v>0</v>
      </c>
      <c r="T574" s="40">
        <f t="shared" si="61"/>
        <v>0</v>
      </c>
      <c r="U574" s="40">
        <f t="shared" si="61"/>
        <v>0</v>
      </c>
      <c r="V574" s="40">
        <f t="shared" si="61"/>
        <v>0</v>
      </c>
      <c r="W574" s="40">
        <f t="shared" si="60"/>
        <v>0</v>
      </c>
      <c r="X574" s="40">
        <f t="shared" si="60"/>
        <v>0</v>
      </c>
      <c r="Y574" s="40">
        <f t="shared" si="62"/>
        <v>-80737.472761296201</v>
      </c>
      <c r="Z574" s="40">
        <f>(AC574-J574*carot!$B$2-spettri!K574*carot!$C$2-spettri!L574*carot!$D$2)</f>
        <v>-80527.774620292766</v>
      </c>
      <c r="AA574" s="40">
        <f>spettri!H574*chl!$B$2+spettri!I574*chl!$C$2+spettri!J574*carot!$B$2+spettri!K574*carot!$C$2+spettri!L574*carot!$D$2+M574*carot!$E$2+N574*carot!$F$2+spettri!AE574*chl!$D$2</f>
        <v>94391.705189292756</v>
      </c>
      <c r="AB574" s="40">
        <v>0.22985475885000001</v>
      </c>
      <c r="AC574" s="88">
        <f>(G574-spettri!H574*chl!$B$2-spettri!I574*chl!$C$2-spettri!AE574*chl!$D$2)</f>
        <v>-80527.774620292766</v>
      </c>
      <c r="AE574" s="125">
        <v>8418.1074499999995</v>
      </c>
      <c r="AF574">
        <f t="shared" si="63"/>
        <v>0</v>
      </c>
    </row>
    <row r="575" spans="1:32" x14ac:dyDescent="0.25">
      <c r="A575">
        <v>1.3994251469E-2</v>
      </c>
      <c r="C575" s="85"/>
      <c r="D575" s="51">
        <v>407.30000000001297</v>
      </c>
      <c r="E575" s="85">
        <v>0.23773549693400001</v>
      </c>
      <c r="F575" s="40">
        <v>579.19999999998697</v>
      </c>
      <c r="G575" s="40">
        <v>13994.251468999999</v>
      </c>
      <c r="H575" s="86">
        <v>3511.973212261154</v>
      </c>
      <c r="I575" s="87">
        <v>8043.8716299999996</v>
      </c>
      <c r="O575" s="86">
        <f t="shared" si="64"/>
        <v>844.39999999997201</v>
      </c>
      <c r="P575" s="51">
        <f t="shared" si="64"/>
        <v>0</v>
      </c>
      <c r="Q575" s="51">
        <f t="shared" si="64"/>
        <v>0</v>
      </c>
      <c r="R575" s="51">
        <f t="shared" si="64"/>
        <v>0</v>
      </c>
      <c r="T575" s="40">
        <f t="shared" si="61"/>
        <v>0</v>
      </c>
      <c r="U575" s="40">
        <f t="shared" si="61"/>
        <v>0</v>
      </c>
      <c r="V575" s="40">
        <f t="shared" si="61"/>
        <v>0</v>
      </c>
      <c r="W575" s="40">
        <f t="shared" si="60"/>
        <v>0</v>
      </c>
      <c r="X575" s="40">
        <f t="shared" si="60"/>
        <v>0</v>
      </c>
      <c r="Y575" s="40">
        <f t="shared" si="62"/>
        <v>-80134.445170117673</v>
      </c>
      <c r="Z575" s="40">
        <f>(AC575-J575*carot!$B$2-spettri!K575*carot!$C$2-spettri!L575*carot!$D$2)</f>
        <v>-80949.623439017538</v>
      </c>
      <c r="AA575" s="40">
        <f>spettri!H575*chl!$B$2+spettri!I575*chl!$C$2+spettri!J575*carot!$B$2+spettri!K575*carot!$C$2+spettri!L575*carot!$D$2+M575*carot!$E$2+N575*carot!$F$2+spettri!AE575*chl!$D$2</f>
        <v>94943.874908017548</v>
      </c>
      <c r="AB575" s="40">
        <v>0.2304401398</v>
      </c>
      <c r="AC575" s="88">
        <f>(G575-spettri!H575*chl!$B$2-spettri!I575*chl!$C$2-spettri!AE575*chl!$D$2)</f>
        <v>-80949.623439017538</v>
      </c>
      <c r="AE575" s="125">
        <v>8464.5728400000007</v>
      </c>
      <c r="AF575">
        <f t="shared" si="63"/>
        <v>0</v>
      </c>
    </row>
    <row r="576" spans="1:32" x14ac:dyDescent="0.25">
      <c r="A576">
        <v>1.4228163379E-2</v>
      </c>
      <c r="C576" s="85"/>
      <c r="D576" s="51">
        <v>407.40000000001299</v>
      </c>
      <c r="E576" s="85">
        <v>0.23726337970900002</v>
      </c>
      <c r="F576" s="40">
        <v>579.59999999998695</v>
      </c>
      <c r="G576" s="40">
        <v>14228.163379</v>
      </c>
      <c r="H576" s="86">
        <v>3573.4977755157124</v>
      </c>
      <c r="I576" s="87">
        <v>8101.7691500000001</v>
      </c>
      <c r="O576" s="86">
        <f t="shared" si="64"/>
        <v>844.79999999997199</v>
      </c>
      <c r="P576" s="51">
        <f t="shared" si="64"/>
        <v>0</v>
      </c>
      <c r="Q576" s="51">
        <f t="shared" si="64"/>
        <v>0</v>
      </c>
      <c r="R576" s="51">
        <f t="shared" si="64"/>
        <v>0</v>
      </c>
      <c r="T576" s="40">
        <f t="shared" si="61"/>
        <v>0</v>
      </c>
      <c r="U576" s="40">
        <f t="shared" si="61"/>
        <v>0</v>
      </c>
      <c r="V576" s="40">
        <f t="shared" si="61"/>
        <v>0</v>
      </c>
      <c r="W576" s="40">
        <f t="shared" si="60"/>
        <v>0</v>
      </c>
      <c r="X576" s="40">
        <f t="shared" si="60"/>
        <v>0</v>
      </c>
      <c r="Y576" s="40">
        <f t="shared" si="62"/>
        <v>-80002.935909545078</v>
      </c>
      <c r="Z576" s="40">
        <f>(AC576-J576*carot!$B$2-spettri!K576*carot!$C$2-spettri!L576*carot!$D$2)</f>
        <v>-81234.118018928391</v>
      </c>
      <c r="AA576" s="40">
        <f>spettri!H576*chl!$B$2+spettri!I576*chl!$C$2+spettri!J576*carot!$B$2+spettri!K576*carot!$C$2+spettri!L576*carot!$D$2+M576*carot!$E$2+N576*carot!$F$2+spettri!AE576*chl!$D$2</f>
        <v>95462.281397928382</v>
      </c>
      <c r="AB576" s="40">
        <v>0.23102704809999999</v>
      </c>
      <c r="AC576" s="88">
        <f>(G576-spettri!H576*chl!$B$2-spettri!I576*chl!$C$2-spettri!AE576*chl!$D$2)</f>
        <v>-81234.118018928391</v>
      </c>
      <c r="AE576" s="125">
        <v>8505.8540699999994</v>
      </c>
      <c r="AF576">
        <f t="shared" si="63"/>
        <v>0</v>
      </c>
    </row>
    <row r="577" spans="1:32" x14ac:dyDescent="0.25">
      <c r="A577">
        <v>1.4545607468999999E-2</v>
      </c>
      <c r="C577" s="85"/>
      <c r="D577" s="51">
        <v>407.50000000001302</v>
      </c>
      <c r="E577" s="85">
        <v>0.23679126248400001</v>
      </c>
      <c r="F577" s="40">
        <v>579.99999999998704</v>
      </c>
      <c r="G577" s="40">
        <v>14545.607468999999</v>
      </c>
      <c r="H577" s="86">
        <v>3622.2518003282757</v>
      </c>
      <c r="I577" s="87">
        <v>8162.7262899999996</v>
      </c>
      <c r="O577" s="86">
        <f t="shared" si="64"/>
        <v>845.19999999997196</v>
      </c>
      <c r="P577" s="51">
        <f t="shared" si="64"/>
        <v>0</v>
      </c>
      <c r="Q577" s="51">
        <f t="shared" si="64"/>
        <v>0</v>
      </c>
      <c r="R577" s="51">
        <f t="shared" si="64"/>
        <v>0</v>
      </c>
      <c r="T577" s="40">
        <f t="shared" si="61"/>
        <v>0</v>
      </c>
      <c r="U577" s="40">
        <f t="shared" si="61"/>
        <v>0</v>
      </c>
      <c r="V577" s="40">
        <f t="shared" si="61"/>
        <v>0</v>
      </c>
      <c r="W577" s="40">
        <f t="shared" si="60"/>
        <v>0</v>
      </c>
      <c r="X577" s="40">
        <f t="shared" si="60"/>
        <v>0</v>
      </c>
      <c r="Y577" s="40">
        <f t="shared" si="62"/>
        <v>-79640.226309885984</v>
      </c>
      <c r="Z577" s="40">
        <f>(AC577-J577*carot!$B$2-spettri!K577*carot!$C$2-spettri!L577*carot!$D$2)</f>
        <v>-81403.844080551731</v>
      </c>
      <c r="AA577" s="40">
        <f>spettri!H577*chl!$B$2+spettri!I577*chl!$C$2+spettri!J577*carot!$B$2+spettri!K577*carot!$C$2+spettri!L577*carot!$D$2+M577*carot!$E$2+N577*carot!$F$2+spettri!AE577*chl!$D$2</f>
        <v>95949.451549551741</v>
      </c>
      <c r="AB577" s="40">
        <v>0.23161395639999999</v>
      </c>
      <c r="AC577" s="88">
        <f>(G577-spettri!H577*chl!$B$2-spettri!I577*chl!$C$2-spettri!AE577*chl!$D$2)</f>
        <v>-81403.844080551731</v>
      </c>
      <c r="AE577" s="125">
        <v>8542.3351600000005</v>
      </c>
      <c r="AF577">
        <f t="shared" si="63"/>
        <v>0</v>
      </c>
    </row>
    <row r="578" spans="1:32" x14ac:dyDescent="0.25">
      <c r="A578">
        <v>1.4525812208999999E-2</v>
      </c>
      <c r="C578" s="85"/>
      <c r="D578" s="51">
        <v>407.60000000001298</v>
      </c>
      <c r="E578" s="85">
        <v>0.236319145259</v>
      </c>
      <c r="F578" s="40">
        <v>580.39999999998702</v>
      </c>
      <c r="G578" s="40">
        <v>14525.812208999998</v>
      </c>
      <c r="H578" s="86">
        <v>3683.0495140854227</v>
      </c>
      <c r="I578" s="87">
        <v>8229.6849999999995</v>
      </c>
      <c r="O578" s="86">
        <f t="shared" si="64"/>
        <v>845.59999999997103</v>
      </c>
      <c r="P578" s="51">
        <f t="shared" si="64"/>
        <v>0</v>
      </c>
      <c r="Q578" s="51">
        <f t="shared" si="64"/>
        <v>0</v>
      </c>
      <c r="R578" s="51">
        <f t="shared" si="64"/>
        <v>0</v>
      </c>
      <c r="T578" s="40">
        <f t="shared" si="61"/>
        <v>0</v>
      </c>
      <c r="U578" s="40">
        <f t="shared" si="61"/>
        <v>0</v>
      </c>
      <c r="V578" s="40">
        <f t="shared" si="61"/>
        <v>0</v>
      </c>
      <c r="W578" s="40">
        <f t="shared" si="61"/>
        <v>0</v>
      </c>
      <c r="X578" s="40">
        <f t="shared" si="61"/>
        <v>0</v>
      </c>
      <c r="Y578" s="40">
        <f t="shared" si="62"/>
        <v>-79271.038046612768</v>
      </c>
      <c r="Z578" s="40">
        <f>(AC578-J578*carot!$B$2-spettri!K578*carot!$C$2-spettri!L578*carot!$D$2)</f>
        <v>-81899.586389883843</v>
      </c>
      <c r="AA578" s="40">
        <f>spettri!H578*chl!$B$2+spettri!I578*chl!$C$2+spettri!J578*carot!$B$2+spettri!K578*carot!$C$2+spettri!L578*carot!$D$2+M578*carot!$E$2+N578*carot!$F$2+spettri!AE578*chl!$D$2</f>
        <v>96425.398598883854</v>
      </c>
      <c r="AB578" s="40">
        <v>0.23220086470000001</v>
      </c>
      <c r="AC578" s="88">
        <f>(G578-spettri!H578*chl!$B$2-spettri!I578*chl!$C$2-spettri!AE578*chl!$D$2)</f>
        <v>-81899.586389883843</v>
      </c>
      <c r="AE578" s="125">
        <v>8575.3601500000004</v>
      </c>
      <c r="AF578">
        <f t="shared" si="63"/>
        <v>0</v>
      </c>
    </row>
    <row r="579" spans="1:32" x14ac:dyDescent="0.25">
      <c r="A579">
        <v>1.4858271078999999E-2</v>
      </c>
      <c r="C579" s="85"/>
      <c r="D579" s="51">
        <v>407.70000000001301</v>
      </c>
      <c r="E579" s="85">
        <v>0.235919764334</v>
      </c>
      <c r="F579" s="40">
        <v>580.79999999998699</v>
      </c>
      <c r="G579" s="40">
        <v>14858.271078999998</v>
      </c>
      <c r="H579" s="86">
        <v>3747.6076406823913</v>
      </c>
      <c r="I579" s="87">
        <v>8300.5270799999998</v>
      </c>
      <c r="O579" s="86">
        <f t="shared" si="64"/>
        <v>845.99999999997101</v>
      </c>
      <c r="P579" s="51">
        <f t="shared" si="64"/>
        <v>0</v>
      </c>
      <c r="Q579" s="51">
        <f t="shared" si="64"/>
        <v>0</v>
      </c>
      <c r="R579" s="51">
        <f t="shared" si="64"/>
        <v>0</v>
      </c>
      <c r="T579" s="40">
        <f t="shared" ref="T579:W642" si="65">J604</f>
        <v>0</v>
      </c>
      <c r="U579" s="40">
        <f t="shared" si="65"/>
        <v>0</v>
      </c>
      <c r="V579" s="40">
        <f t="shared" si="65"/>
        <v>0</v>
      </c>
      <c r="W579" s="40">
        <f t="shared" si="65"/>
        <v>0</v>
      </c>
      <c r="X579" s="40">
        <f t="shared" ref="X579:X642" si="66">N604</f>
        <v>0</v>
      </c>
      <c r="Y579" s="40">
        <f t="shared" ref="Y579:Y642" si="67">AC604</f>
        <v>-78776.678514521831</v>
      </c>
      <c r="Z579" s="40">
        <f>(AC579-J579*carot!$B$2-spettri!K579*carot!$C$2-spettri!L579*carot!$D$2)</f>
        <v>-82028.793548436603</v>
      </c>
      <c r="AA579" s="40">
        <f>spettri!H579*chl!$B$2+spettri!I579*chl!$C$2+spettri!J579*carot!$B$2+spettri!K579*carot!$C$2+spettri!L579*carot!$D$2+M579*carot!$E$2+N579*carot!$F$2+spettri!AE579*chl!$D$2</f>
        <v>96887.064627436601</v>
      </c>
      <c r="AB579" s="40">
        <v>0.232787773</v>
      </c>
      <c r="AC579" s="88">
        <f>(G579-spettri!H579*chl!$B$2-spettri!I579*chl!$C$2-spettri!AE579*chl!$D$2)</f>
        <v>-82028.793548436603</v>
      </c>
      <c r="AE579" s="125">
        <v>8605.3130399999991</v>
      </c>
      <c r="AF579">
        <f t="shared" si="63"/>
        <v>0</v>
      </c>
    </row>
    <row r="580" spans="1:32" x14ac:dyDescent="0.25">
      <c r="A580">
        <v>1.5104315328999999E-2</v>
      </c>
      <c r="C580" s="85"/>
      <c r="D580" s="51">
        <v>407.80000000001297</v>
      </c>
      <c r="E580" s="85">
        <v>0.235520383409</v>
      </c>
      <c r="F580" s="40">
        <v>581.19999999998697</v>
      </c>
      <c r="G580" s="40">
        <v>15104.315328999999</v>
      </c>
      <c r="H580" s="86">
        <v>3804.5987030481792</v>
      </c>
      <c r="I580" s="87">
        <v>8373.8403999999991</v>
      </c>
      <c r="O580" s="86">
        <f t="shared" si="64"/>
        <v>846.39999999997099</v>
      </c>
      <c r="P580" s="51">
        <f t="shared" si="64"/>
        <v>0</v>
      </c>
      <c r="Q580" s="51">
        <f t="shared" si="64"/>
        <v>0</v>
      </c>
      <c r="R580" s="51">
        <f t="shared" si="64"/>
        <v>0</v>
      </c>
      <c r="T580" s="40">
        <f t="shared" si="65"/>
        <v>0</v>
      </c>
      <c r="U580" s="40">
        <f t="shared" si="65"/>
        <v>0</v>
      </c>
      <c r="V580" s="40">
        <f t="shared" si="65"/>
        <v>0</v>
      </c>
      <c r="W580" s="40">
        <f t="shared" si="65"/>
        <v>0</v>
      </c>
      <c r="X580" s="40">
        <f t="shared" si="66"/>
        <v>0</v>
      </c>
      <c r="Y580" s="40">
        <f t="shared" si="67"/>
        <v>-78774.138119959141</v>
      </c>
      <c r="Z580" s="40">
        <f>(AC580-J580*carot!$B$2-spettri!K580*carot!$C$2-spettri!L580*carot!$D$2)</f>
        <v>-82230.783303651639</v>
      </c>
      <c r="AA580" s="40">
        <f>spettri!H580*chl!$B$2+spettri!I580*chl!$C$2+spettri!J580*carot!$B$2+spettri!K580*carot!$C$2+spettri!L580*carot!$D$2+M580*carot!$E$2+N580*carot!$F$2+spettri!AE580*chl!$D$2</f>
        <v>97335.098632651629</v>
      </c>
      <c r="AB580" s="40">
        <v>0.23339041695000001</v>
      </c>
      <c r="AC580" s="88">
        <f>(G580-spettri!H580*chl!$B$2-spettri!I580*chl!$C$2-spettri!AE580*chl!$D$2)</f>
        <v>-82230.783303651639</v>
      </c>
      <c r="AE580" s="125">
        <v>8632.7698600000003</v>
      </c>
      <c r="AF580">
        <f t="shared" ref="AF580:AF643" si="68">AE1243</f>
        <v>0</v>
      </c>
    </row>
    <row r="581" spans="1:32" x14ac:dyDescent="0.25">
      <c r="A581">
        <v>1.5376022168999999E-2</v>
      </c>
      <c r="C581" s="85"/>
      <c r="D581" s="51">
        <v>407.90000000001299</v>
      </c>
      <c r="E581" s="85">
        <v>0.235121002484</v>
      </c>
      <c r="F581" s="40">
        <v>581.59999999998695</v>
      </c>
      <c r="G581" s="40">
        <v>15376.022169</v>
      </c>
      <c r="H581" s="86">
        <v>3872.3974414805566</v>
      </c>
      <c r="I581" s="87">
        <v>8450.9194100000004</v>
      </c>
      <c r="O581" s="86">
        <f t="shared" si="64"/>
        <v>846.79999999997096</v>
      </c>
      <c r="P581" s="51">
        <f t="shared" si="64"/>
        <v>0</v>
      </c>
      <c r="Q581" s="51">
        <f t="shared" si="64"/>
        <v>0</v>
      </c>
      <c r="R581" s="51">
        <f t="shared" si="64"/>
        <v>0</v>
      </c>
      <c r="T581" s="40">
        <f t="shared" si="65"/>
        <v>0</v>
      </c>
      <c r="U581" s="40">
        <f t="shared" si="65"/>
        <v>0</v>
      </c>
      <c r="V581" s="40">
        <f t="shared" si="65"/>
        <v>0</v>
      </c>
      <c r="W581" s="40">
        <f t="shared" si="65"/>
        <v>0</v>
      </c>
      <c r="X581" s="40">
        <f t="shared" si="66"/>
        <v>0</v>
      </c>
      <c r="Y581" s="40">
        <f t="shared" si="67"/>
        <v>-78563.822135737719</v>
      </c>
      <c r="Z581" s="40">
        <f>(AC581-J581*carot!$B$2-spettri!K581*carot!$C$2-spettri!L581*carot!$D$2)</f>
        <v>-82379.580878549561</v>
      </c>
      <c r="AA581" s="40">
        <f>spettri!H581*chl!$B$2+spettri!I581*chl!$C$2+spettri!J581*carot!$B$2+spettri!K581*carot!$C$2+spettri!L581*carot!$D$2+M581*carot!$E$2+N581*carot!$F$2+spettri!AE581*chl!$D$2</f>
        <v>97755.603047549565</v>
      </c>
      <c r="AB581" s="40">
        <v>0.23399306089999999</v>
      </c>
      <c r="AC581" s="88">
        <f>(G581-spettri!H581*chl!$B$2-spettri!I581*chl!$C$2-spettri!AE581*chl!$D$2)</f>
        <v>-82379.580878549561</v>
      </c>
      <c r="AE581" s="125">
        <v>8655.6185499999992</v>
      </c>
      <c r="AF581">
        <f t="shared" si="68"/>
        <v>0</v>
      </c>
    </row>
    <row r="582" spans="1:32" x14ac:dyDescent="0.25">
      <c r="A582">
        <v>1.5358658598999998E-2</v>
      </c>
      <c r="C582" s="85"/>
      <c r="D582" s="51">
        <v>408.00000000001302</v>
      </c>
      <c r="E582" s="85">
        <v>0.234721621559</v>
      </c>
      <c r="F582" s="40">
        <v>581.99999999998704</v>
      </c>
      <c r="G582" s="40">
        <v>15358.658598999999</v>
      </c>
      <c r="H582" s="86">
        <v>3932.4552113650311</v>
      </c>
      <c r="I582" s="87">
        <v>8532.9408899999999</v>
      </c>
      <c r="O582" s="86">
        <f t="shared" si="64"/>
        <v>847.19999999997106</v>
      </c>
      <c r="P582" s="51">
        <f t="shared" si="64"/>
        <v>0</v>
      </c>
      <c r="Q582" s="51">
        <f t="shared" si="64"/>
        <v>0</v>
      </c>
      <c r="R582" s="51">
        <f t="shared" si="64"/>
        <v>0</v>
      </c>
      <c r="T582" s="40">
        <f t="shared" si="65"/>
        <v>0</v>
      </c>
      <c r="U582" s="40">
        <f t="shared" si="65"/>
        <v>0</v>
      </c>
      <c r="V582" s="40">
        <f t="shared" si="65"/>
        <v>0</v>
      </c>
      <c r="W582" s="40">
        <f t="shared" si="65"/>
        <v>0</v>
      </c>
      <c r="X582" s="40">
        <f t="shared" si="66"/>
        <v>0</v>
      </c>
      <c r="Y582" s="40">
        <f t="shared" si="67"/>
        <v>-78436.868727483379</v>
      </c>
      <c r="Z582" s="40">
        <f>(AC582-J582*carot!$B$2-spettri!K582*carot!$C$2-spettri!L582*carot!$D$2)</f>
        <v>-82796.634422170129</v>
      </c>
      <c r="AA582" s="40">
        <f>spettri!H582*chl!$B$2+spettri!I582*chl!$C$2+spettri!J582*carot!$B$2+spettri!K582*carot!$C$2+spettri!L582*carot!$D$2+M582*carot!$E$2+N582*carot!$F$2+spettri!AE582*chl!$D$2</f>
        <v>98155.293021170131</v>
      </c>
      <c r="AB582" s="40">
        <v>0.23459570485</v>
      </c>
      <c r="AC582" s="88">
        <f>(G582-spettri!H582*chl!$B$2-spettri!I582*chl!$C$2-spettri!AE582*chl!$D$2)</f>
        <v>-82796.634422170129</v>
      </c>
      <c r="AE582" s="125">
        <v>8674.2430999999997</v>
      </c>
      <c r="AF582">
        <f t="shared" si="68"/>
        <v>0</v>
      </c>
    </row>
    <row r="583" spans="1:32" x14ac:dyDescent="0.25">
      <c r="A583">
        <v>1.5912905418999999E-2</v>
      </c>
      <c r="C583" s="85"/>
      <c r="D583" s="51">
        <v>408.10000000001298</v>
      </c>
      <c r="E583" s="85">
        <v>0.234311072234</v>
      </c>
      <c r="F583" s="40">
        <v>582.39999999998702</v>
      </c>
      <c r="G583" s="40">
        <v>15912.905418999999</v>
      </c>
      <c r="H583" s="86">
        <v>4000.5777518321179</v>
      </c>
      <c r="I583" s="87">
        <v>8619.4341399999994</v>
      </c>
      <c r="O583" s="86">
        <f t="shared" si="64"/>
        <v>847.59999999997103</v>
      </c>
      <c r="P583" s="51">
        <f t="shared" si="64"/>
        <v>0</v>
      </c>
      <c r="Q583" s="51">
        <f t="shared" si="64"/>
        <v>0</v>
      </c>
      <c r="R583" s="51">
        <f t="shared" si="64"/>
        <v>0</v>
      </c>
      <c r="T583" s="40">
        <f t="shared" si="65"/>
        <v>0</v>
      </c>
      <c r="U583" s="40">
        <f t="shared" si="65"/>
        <v>0</v>
      </c>
      <c r="V583" s="40">
        <f t="shared" si="65"/>
        <v>0</v>
      </c>
      <c r="W583" s="40">
        <f t="shared" si="65"/>
        <v>0</v>
      </c>
      <c r="X583" s="40">
        <f t="shared" si="66"/>
        <v>0</v>
      </c>
      <c r="Y583" s="40">
        <f t="shared" si="67"/>
        <v>-78275.215587884479</v>
      </c>
      <c r="Z583" s="40">
        <f>(AC583-J583*carot!$B$2-spettri!K583*carot!$C$2-spettri!L583*carot!$D$2)</f>
        <v>-82613.417368851384</v>
      </c>
      <c r="AA583" s="40">
        <f>spettri!H583*chl!$B$2+spettri!I583*chl!$C$2+spettri!J583*carot!$B$2+spettri!K583*carot!$C$2+spettri!L583*carot!$D$2+M583*carot!$E$2+N583*carot!$F$2+spettri!AE583*chl!$D$2</f>
        <v>98526.322787851386</v>
      </c>
      <c r="AB583" s="40">
        <v>0.23519834880000001</v>
      </c>
      <c r="AC583" s="88">
        <f>(G583-spettri!H583*chl!$B$2-spettri!I583*chl!$C$2-spettri!AE583*chl!$D$2)</f>
        <v>-82613.417368851384</v>
      </c>
      <c r="AE583" s="125">
        <v>8687.8755099999998</v>
      </c>
      <c r="AF583">
        <f t="shared" si="68"/>
        <v>0</v>
      </c>
    </row>
    <row r="584" spans="1:32" x14ac:dyDescent="0.25">
      <c r="A584">
        <v>1.5913629989000002E-2</v>
      </c>
      <c r="C584" s="85"/>
      <c r="D584" s="51">
        <v>408.20000000001301</v>
      </c>
      <c r="E584" s="85">
        <v>0.23390052290899999</v>
      </c>
      <c r="F584" s="40">
        <v>582.79999999998699</v>
      </c>
      <c r="G584" s="40">
        <v>15913.629989000003</v>
      </c>
      <c r="H584" s="86">
        <v>4062.6316644696958</v>
      </c>
      <c r="I584" s="87">
        <v>8712.2819899999995</v>
      </c>
      <c r="O584" s="86">
        <f t="shared" si="64"/>
        <v>847.99999999997101</v>
      </c>
      <c r="P584" s="51">
        <f t="shared" si="64"/>
        <v>0</v>
      </c>
      <c r="Q584" s="51">
        <f t="shared" si="64"/>
        <v>0</v>
      </c>
      <c r="R584" s="51">
        <f t="shared" si="64"/>
        <v>0</v>
      </c>
      <c r="T584" s="40">
        <f t="shared" si="65"/>
        <v>0</v>
      </c>
      <c r="U584" s="40">
        <f t="shared" si="65"/>
        <v>0</v>
      </c>
      <c r="V584" s="40">
        <f t="shared" si="65"/>
        <v>0</v>
      </c>
      <c r="W584" s="40">
        <f t="shared" si="65"/>
        <v>0</v>
      </c>
      <c r="X584" s="40">
        <f t="shared" si="66"/>
        <v>0</v>
      </c>
      <c r="Y584" s="40">
        <f t="shared" si="67"/>
        <v>-78261.985110666981</v>
      </c>
      <c r="Z584" s="40">
        <f>(AC584-J584*carot!$B$2-spettri!K584*carot!$C$2-spettri!L584*carot!$D$2)</f>
        <v>-82962.259294772943</v>
      </c>
      <c r="AA584" s="40">
        <f>spettri!H584*chl!$B$2+spettri!I584*chl!$C$2+spettri!J584*carot!$B$2+spettri!K584*carot!$C$2+spettri!L584*carot!$D$2+M584*carot!$E$2+N584*carot!$F$2+spettri!AE584*chl!$D$2</f>
        <v>98875.889283772936</v>
      </c>
      <c r="AB584" s="40">
        <v>0.23573332282500001</v>
      </c>
      <c r="AC584" s="88">
        <f>(G584-spettri!H584*chl!$B$2-spettri!I584*chl!$C$2-spettri!AE584*chl!$D$2)</f>
        <v>-82962.259294772943</v>
      </c>
      <c r="AE584" s="125">
        <v>8696.7077700000009</v>
      </c>
      <c r="AF584">
        <f t="shared" si="68"/>
        <v>0</v>
      </c>
    </row>
    <row r="585" spans="1:32" x14ac:dyDescent="0.25">
      <c r="A585">
        <v>1.5999870459000001E-2</v>
      </c>
      <c r="C585" s="85"/>
      <c r="D585" s="51">
        <v>408.30000000001297</v>
      </c>
      <c r="E585" s="85">
        <v>0.233489973584</v>
      </c>
      <c r="F585" s="40">
        <v>583.19999999998697</v>
      </c>
      <c r="G585" s="40">
        <v>15999.870459</v>
      </c>
      <c r="H585" s="86">
        <v>4134.0174580615212</v>
      </c>
      <c r="I585" s="87">
        <v>8809.3662399999994</v>
      </c>
      <c r="O585" s="86">
        <f t="shared" si="64"/>
        <v>848.39999999997099</v>
      </c>
      <c r="P585" s="51">
        <f t="shared" si="64"/>
        <v>0</v>
      </c>
      <c r="Q585" s="51">
        <f t="shared" si="64"/>
        <v>0</v>
      </c>
      <c r="R585" s="51">
        <f t="shared" si="64"/>
        <v>0</v>
      </c>
      <c r="T585" s="40">
        <f t="shared" si="65"/>
        <v>0</v>
      </c>
      <c r="U585" s="40">
        <f t="shared" si="65"/>
        <v>0</v>
      </c>
      <c r="V585" s="40">
        <f t="shared" si="65"/>
        <v>0</v>
      </c>
      <c r="W585" s="40">
        <f t="shared" si="65"/>
        <v>0</v>
      </c>
      <c r="X585" s="40">
        <f t="shared" si="66"/>
        <v>0</v>
      </c>
      <c r="Y585" s="40">
        <f t="shared" si="67"/>
        <v>-78103.620251246786</v>
      </c>
      <c r="Z585" s="40">
        <f>(AC585-J585*carot!$B$2-spettri!K585*carot!$C$2-spettri!L585*carot!$D$2)</f>
        <v>-83194.614496387818</v>
      </c>
      <c r="AA585" s="40">
        <f>spettri!H585*chl!$B$2+spettri!I585*chl!$C$2+spettri!J585*carot!$B$2+spettri!K585*carot!$C$2+spettri!L585*carot!$D$2+M585*carot!$E$2+N585*carot!$F$2+spettri!AE585*chl!$D$2</f>
        <v>99194.484955387816</v>
      </c>
      <c r="AB585" s="40">
        <v>0.23626829685</v>
      </c>
      <c r="AC585" s="88">
        <f>(G585-spettri!H585*chl!$B$2-spettri!I585*chl!$C$2-spettri!AE585*chl!$D$2)</f>
        <v>-83194.614496387818</v>
      </c>
      <c r="AE585" s="125">
        <v>8700.3558799999992</v>
      </c>
      <c r="AF585">
        <f t="shared" si="68"/>
        <v>0</v>
      </c>
    </row>
    <row r="586" spans="1:32" x14ac:dyDescent="0.25">
      <c r="A586">
        <v>1.6399417159E-2</v>
      </c>
      <c r="C586" s="85"/>
      <c r="D586" s="51">
        <v>408.40000000001299</v>
      </c>
      <c r="E586" s="85">
        <v>0.233079424259</v>
      </c>
      <c r="F586" s="40">
        <v>583.59999999998695</v>
      </c>
      <c r="G586" s="40">
        <v>16399.417159000001</v>
      </c>
      <c r="H586" s="86">
        <v>4207.2646359156879</v>
      </c>
      <c r="I586" s="87">
        <v>8911.1576100000002</v>
      </c>
      <c r="O586" s="86">
        <f t="shared" si="64"/>
        <v>848.79999999997096</v>
      </c>
      <c r="P586" s="51">
        <f t="shared" si="64"/>
        <v>0</v>
      </c>
      <c r="Q586" s="51">
        <f t="shared" si="64"/>
        <v>0</v>
      </c>
      <c r="R586" s="51">
        <f t="shared" si="64"/>
        <v>0</v>
      </c>
      <c r="T586" s="40">
        <f t="shared" si="65"/>
        <v>0</v>
      </c>
      <c r="U586" s="40">
        <f t="shared" si="65"/>
        <v>0</v>
      </c>
      <c r="V586" s="40">
        <f t="shared" si="65"/>
        <v>0</v>
      </c>
      <c r="W586" s="40">
        <f t="shared" si="65"/>
        <v>0</v>
      </c>
      <c r="X586" s="40">
        <f t="shared" si="66"/>
        <v>0</v>
      </c>
      <c r="Y586" s="40">
        <f t="shared" si="67"/>
        <v>-78193.372696090781</v>
      </c>
      <c r="Z586" s="40">
        <f>(AC586-J586*carot!$B$2-spettri!K586*carot!$C$2-spettri!L586*carot!$D$2)</f>
        <v>-83082.476340876237</v>
      </c>
      <c r="AA586" s="40">
        <f>spettri!H586*chl!$B$2+spettri!I586*chl!$C$2+spettri!J586*carot!$B$2+spettri!K586*carot!$C$2+spettri!L586*carot!$D$2+M586*carot!$E$2+N586*carot!$F$2+spettri!AE586*chl!$D$2</f>
        <v>99481.893499876242</v>
      </c>
      <c r="AB586" s="40">
        <v>0.236803270875</v>
      </c>
      <c r="AC586" s="88">
        <f>(G586-spettri!H586*chl!$B$2-spettri!I586*chl!$C$2-spettri!AE586*chl!$D$2)</f>
        <v>-83082.476340876237</v>
      </c>
      <c r="AE586" s="125">
        <v>8698.6278299999994</v>
      </c>
      <c r="AF586">
        <f t="shared" si="68"/>
        <v>0</v>
      </c>
    </row>
    <row r="587" spans="1:32" x14ac:dyDescent="0.25">
      <c r="A587">
        <v>1.6634224069E-2</v>
      </c>
      <c r="C587" s="85"/>
      <c r="D587" s="51">
        <v>408.50000000001302</v>
      </c>
      <c r="E587" s="85">
        <v>0.23263988468399999</v>
      </c>
      <c r="F587" s="40">
        <v>583.99999999998704</v>
      </c>
      <c r="G587" s="40">
        <v>16634.224069</v>
      </c>
      <c r="H587" s="86">
        <v>4282.138052504265</v>
      </c>
      <c r="I587" s="87">
        <v>9014.5964700000004</v>
      </c>
      <c r="O587" s="86">
        <f t="shared" si="64"/>
        <v>849.19999999997106</v>
      </c>
      <c r="P587" s="51">
        <f t="shared" si="64"/>
        <v>0</v>
      </c>
      <c r="Q587" s="51">
        <f t="shared" si="64"/>
        <v>0</v>
      </c>
      <c r="R587" s="51">
        <f t="shared" si="64"/>
        <v>0</v>
      </c>
      <c r="T587" s="40">
        <f t="shared" si="65"/>
        <v>0</v>
      </c>
      <c r="U587" s="40">
        <f t="shared" si="65"/>
        <v>0</v>
      </c>
      <c r="V587" s="40">
        <f t="shared" si="65"/>
        <v>0</v>
      </c>
      <c r="W587" s="40">
        <f t="shared" si="65"/>
        <v>0</v>
      </c>
      <c r="X587" s="40">
        <f t="shared" si="66"/>
        <v>0</v>
      </c>
      <c r="Y587" s="40">
        <f t="shared" si="67"/>
        <v>-78250.828890483826</v>
      </c>
      <c r="Z587" s="40">
        <f>(AC587-J587*carot!$B$2-spettri!K587*carot!$C$2-spettri!L587*carot!$D$2)</f>
        <v>-83085.141057505156</v>
      </c>
      <c r="AA587" s="40">
        <f>spettri!H587*chl!$B$2+spettri!I587*chl!$C$2+spettri!J587*carot!$B$2+spettri!K587*carot!$C$2+spettri!L587*carot!$D$2+M587*carot!$E$2+N587*carot!$F$2+spettri!AE587*chl!$D$2</f>
        <v>99719.365126505159</v>
      </c>
      <c r="AB587" s="40">
        <v>0.23733824489999999</v>
      </c>
      <c r="AC587" s="88">
        <f>(G587-spettri!H587*chl!$B$2-spettri!I587*chl!$C$2-spettri!AE587*chl!$D$2)</f>
        <v>-83085.141057505156</v>
      </c>
      <c r="AE587" s="125">
        <v>8690.3715900000007</v>
      </c>
      <c r="AF587">
        <f t="shared" si="68"/>
        <v>0</v>
      </c>
    </row>
    <row r="588" spans="1:32" x14ac:dyDescent="0.25">
      <c r="A588">
        <v>1.6719341368999999E-2</v>
      </c>
      <c r="C588" s="85"/>
      <c r="D588" s="51">
        <v>408.60000000001298</v>
      </c>
      <c r="E588" s="85">
        <v>0.23220034510900001</v>
      </c>
      <c r="F588" s="40">
        <v>584.39999999998702</v>
      </c>
      <c r="G588" s="40">
        <v>16719.341368999998</v>
      </c>
      <c r="H588" s="86">
        <v>4355.1434014414508</v>
      </c>
      <c r="I588" s="87">
        <v>9118.5060400000002</v>
      </c>
      <c r="O588" s="86">
        <f t="shared" si="64"/>
        <v>849.59999999997103</v>
      </c>
      <c r="P588" s="51">
        <f t="shared" si="64"/>
        <v>0</v>
      </c>
      <c r="Q588" s="51">
        <f t="shared" si="64"/>
        <v>0</v>
      </c>
      <c r="R588" s="51">
        <f t="shared" si="64"/>
        <v>0</v>
      </c>
      <c r="T588" s="40">
        <f t="shared" si="65"/>
        <v>0</v>
      </c>
      <c r="U588" s="40">
        <f t="shared" si="65"/>
        <v>0</v>
      </c>
      <c r="V588" s="40">
        <f t="shared" si="65"/>
        <v>0</v>
      </c>
      <c r="W588" s="40">
        <f t="shared" si="65"/>
        <v>0</v>
      </c>
      <c r="X588" s="40">
        <f t="shared" si="66"/>
        <v>0</v>
      </c>
      <c r="Y588" s="40">
        <f t="shared" si="67"/>
        <v>-78214.591571254772</v>
      </c>
      <c r="Z588" s="40">
        <f>(AC588-J588*carot!$B$2-spettri!K588*carot!$C$2-spettri!L588*carot!$D$2)</f>
        <v>-83195.355080096895</v>
      </c>
      <c r="AA588" s="40">
        <f>spettri!H588*chl!$B$2+spettri!I588*chl!$C$2+spettri!J588*carot!$B$2+spettri!K588*carot!$C$2+spettri!L588*carot!$D$2+M588*carot!$E$2+N588*carot!$F$2+spettri!AE588*chl!$D$2</f>
        <v>99914.696449096897</v>
      </c>
      <c r="AB588" s="40">
        <v>0.237908281375</v>
      </c>
      <c r="AC588" s="88">
        <f>(G588-spettri!H588*chl!$B$2-spettri!I588*chl!$C$2-spettri!AE588*chl!$D$2)</f>
        <v>-83195.355080096895</v>
      </c>
      <c r="AE588" s="125">
        <v>8676.9311799999996</v>
      </c>
      <c r="AF588">
        <f t="shared" si="68"/>
        <v>0</v>
      </c>
    </row>
    <row r="589" spans="1:32" x14ac:dyDescent="0.25">
      <c r="A589">
        <v>1.7146498049000002E-2</v>
      </c>
      <c r="C589" s="85"/>
      <c r="D589" s="51">
        <v>408.70000000001301</v>
      </c>
      <c r="E589" s="85">
        <v>0.23176080553400003</v>
      </c>
      <c r="F589" s="40">
        <v>584.79999999998699</v>
      </c>
      <c r="G589" s="40">
        <v>17146.498049000002</v>
      </c>
      <c r="H589" s="86">
        <v>4420.6944850882528</v>
      </c>
      <c r="I589" s="87">
        <v>9221.8272199999992</v>
      </c>
      <c r="O589" s="86">
        <f t="shared" si="64"/>
        <v>849.99999999997101</v>
      </c>
      <c r="P589" s="51">
        <f t="shared" si="64"/>
        <v>0</v>
      </c>
      <c r="Q589" s="51">
        <f t="shared" si="64"/>
        <v>0</v>
      </c>
      <c r="R589" s="51">
        <f t="shared" si="64"/>
        <v>0</v>
      </c>
      <c r="T589" s="40">
        <f t="shared" si="65"/>
        <v>0</v>
      </c>
      <c r="U589" s="40">
        <f t="shared" si="65"/>
        <v>0</v>
      </c>
      <c r="V589" s="40">
        <f t="shared" si="65"/>
        <v>0</v>
      </c>
      <c r="W589" s="40">
        <f t="shared" si="65"/>
        <v>0</v>
      </c>
      <c r="X589" s="40">
        <f t="shared" si="66"/>
        <v>0</v>
      </c>
      <c r="Y589" s="40">
        <f t="shared" si="67"/>
        <v>-78150.397252448733</v>
      </c>
      <c r="Z589" s="40">
        <f>(AC589-J589*carot!$B$2-spettri!K589*carot!$C$2-spettri!L589*carot!$D$2)</f>
        <v>-82903.736119821406</v>
      </c>
      <c r="AA589" s="40">
        <f>spettri!H589*chl!$B$2+spettri!I589*chl!$C$2+spettri!J589*carot!$B$2+spettri!K589*carot!$C$2+spettri!L589*carot!$D$2+M589*carot!$E$2+N589*carot!$F$2+spettri!AE589*chl!$D$2</f>
        <v>100050.23416882141</v>
      </c>
      <c r="AB589" s="40">
        <v>0.23847831785000001</v>
      </c>
      <c r="AC589" s="88">
        <f>(G589-spettri!H589*chl!$B$2-spettri!I589*chl!$C$2-spettri!AE589*chl!$D$2)</f>
        <v>-82903.736119821406</v>
      </c>
      <c r="AE589" s="125">
        <v>8656.5785699999997</v>
      </c>
      <c r="AF589">
        <f t="shared" si="68"/>
        <v>0</v>
      </c>
    </row>
    <row r="590" spans="1:32" x14ac:dyDescent="0.25">
      <c r="A590">
        <v>1.7346229489000001E-2</v>
      </c>
      <c r="C590" s="85"/>
      <c r="D590" s="51">
        <v>408.80000000001297</v>
      </c>
      <c r="E590" s="85">
        <v>0.23132126595900002</v>
      </c>
      <c r="F590" s="40">
        <v>585.19999999998697</v>
      </c>
      <c r="G590" s="40">
        <v>17346.229489000001</v>
      </c>
      <c r="H590" s="86">
        <v>4497.9924616039671</v>
      </c>
      <c r="I590" s="87">
        <v>9326.3251799999998</v>
      </c>
      <c r="T590" s="40">
        <f t="shared" si="65"/>
        <v>0</v>
      </c>
      <c r="U590" s="40">
        <f t="shared" si="65"/>
        <v>0</v>
      </c>
      <c r="V590" s="40">
        <f t="shared" si="65"/>
        <v>0</v>
      </c>
      <c r="W590" s="40">
        <f t="shared" si="65"/>
        <v>0</v>
      </c>
      <c r="X590" s="40">
        <f t="shared" si="66"/>
        <v>0</v>
      </c>
      <c r="Y590" s="40">
        <f t="shared" si="67"/>
        <v>-78474.405928436114</v>
      </c>
      <c r="Z590" s="40">
        <f>(AC590-J590*carot!$B$2-spettri!K590*carot!$C$2-spettri!L590*carot!$D$2)</f>
        <v>-82793.046715675999</v>
      </c>
      <c r="AA590" s="40">
        <f>spettri!H590*chl!$B$2+spettri!I590*chl!$C$2+spettri!J590*carot!$B$2+spettri!K590*carot!$C$2+spettri!L590*carot!$D$2+M590*carot!$E$2+N590*carot!$F$2+spettri!AE590*chl!$D$2</f>
        <v>100139.27620467599</v>
      </c>
      <c r="AB590" s="40">
        <v>0.23904835432499999</v>
      </c>
      <c r="AC590" s="88">
        <f>(G590-spettri!H590*chl!$B$2-spettri!I590*chl!$C$2-spettri!AE590*chl!$D$2)</f>
        <v>-82793.046715675999</v>
      </c>
      <c r="AE590" s="125">
        <v>8630.2737899999993</v>
      </c>
      <c r="AF590">
        <f t="shared" si="68"/>
        <v>0</v>
      </c>
    </row>
    <row r="591" spans="1:32" x14ac:dyDescent="0.25">
      <c r="A591">
        <v>1.7634745779E-2</v>
      </c>
      <c r="C591" s="85"/>
      <c r="D591" s="51">
        <v>408.90000000001299</v>
      </c>
      <c r="E591" s="85">
        <v>0.23092256678400003</v>
      </c>
      <c r="F591" s="40">
        <v>585.59999999998695</v>
      </c>
      <c r="G591" s="40">
        <v>17634.745779000001</v>
      </c>
      <c r="H591" s="86">
        <v>4571.1088363005547</v>
      </c>
      <c r="I591" s="87">
        <v>9433.7650900000008</v>
      </c>
      <c r="T591" s="40">
        <f t="shared" si="65"/>
        <v>0</v>
      </c>
      <c r="U591" s="40">
        <f t="shared" si="65"/>
        <v>0</v>
      </c>
      <c r="V591" s="40">
        <f t="shared" si="65"/>
        <v>0</v>
      </c>
      <c r="W591" s="40">
        <f t="shared" si="65"/>
        <v>0</v>
      </c>
      <c r="X591" s="40">
        <f t="shared" si="66"/>
        <v>0</v>
      </c>
      <c r="Y591" s="40">
        <f t="shared" si="67"/>
        <v>-78773.772096560977</v>
      </c>
      <c r="Z591" s="40">
        <f>(AC591-J591*carot!$B$2-spettri!K591*carot!$C$2-spettri!L591*carot!$D$2)</f>
        <v>-82557.149627189647</v>
      </c>
      <c r="AA591" s="40">
        <f>spettri!H591*chl!$B$2+spettri!I591*chl!$C$2+spettri!J591*carot!$B$2+spettri!K591*carot!$C$2+spettri!L591*carot!$D$2+M591*carot!$E$2+N591*carot!$F$2+spettri!AE591*chl!$D$2</f>
        <v>100191.89540618964</v>
      </c>
      <c r="AB591" s="40">
        <v>0.2396183908</v>
      </c>
      <c r="AC591" s="88">
        <f>(G591-spettri!H591*chl!$B$2-spettri!I591*chl!$C$2-spettri!AE591*chl!$D$2)</f>
        <v>-82557.149627189647</v>
      </c>
      <c r="AE591" s="125">
        <v>8598.5928399999993</v>
      </c>
      <c r="AF591">
        <f t="shared" si="68"/>
        <v>0</v>
      </c>
    </row>
    <row r="592" spans="1:32" x14ac:dyDescent="0.25">
      <c r="A592">
        <v>1.7806334509000002E-2</v>
      </c>
      <c r="C592" s="85"/>
      <c r="D592" s="51">
        <v>409.00000000001302</v>
      </c>
      <c r="E592" s="85">
        <v>0.23052386760900001</v>
      </c>
      <c r="F592" s="40">
        <v>585.99999999998704</v>
      </c>
      <c r="G592" s="40">
        <v>17806.334509</v>
      </c>
      <c r="H592" s="86">
        <v>4657.6299863643235</v>
      </c>
      <c r="I592" s="87">
        <v>9541.3226699999996</v>
      </c>
      <c r="T592" s="40">
        <f t="shared" si="65"/>
        <v>0</v>
      </c>
      <c r="U592" s="40">
        <f t="shared" si="65"/>
        <v>0</v>
      </c>
      <c r="V592" s="40">
        <f t="shared" si="65"/>
        <v>0</v>
      </c>
      <c r="W592" s="40">
        <f t="shared" si="65"/>
        <v>0</v>
      </c>
      <c r="X592" s="40">
        <f t="shared" si="66"/>
        <v>0</v>
      </c>
      <c r="Y592" s="40">
        <f t="shared" si="67"/>
        <v>-78965.863241698593</v>
      </c>
      <c r="Z592" s="40">
        <f>(AC592-J592*carot!$B$2-spettri!K592*carot!$C$2-spettri!L592*carot!$D$2)</f>
        <v>-82417.567214725015</v>
      </c>
      <c r="AA592" s="40">
        <f>spettri!H592*chl!$B$2+spettri!I592*chl!$C$2+spettri!J592*carot!$B$2+spettri!K592*carot!$C$2+spettri!L592*carot!$D$2+M592*carot!$E$2+N592*carot!$F$2+spettri!AE592*chl!$D$2</f>
        <v>100223.90172372501</v>
      </c>
      <c r="AB592" s="40">
        <v>0.240155100825</v>
      </c>
      <c r="AC592" s="88">
        <f>(G592-spettri!H592*chl!$B$2-spettri!I592*chl!$C$2-spettri!AE592*chl!$D$2)</f>
        <v>-82417.567214725015</v>
      </c>
      <c r="AE592" s="125">
        <v>8564.4158200000002</v>
      </c>
      <c r="AF592">
        <f t="shared" si="68"/>
        <v>0</v>
      </c>
    </row>
    <row r="593" spans="1:32" x14ac:dyDescent="0.25">
      <c r="A593">
        <v>1.8113469789000001E-2</v>
      </c>
      <c r="C593" s="85"/>
      <c r="D593" s="51">
        <v>409.10000000001298</v>
      </c>
      <c r="E593" s="85">
        <v>0.23012516843399999</v>
      </c>
      <c r="F593" s="40">
        <v>586.39999999998702</v>
      </c>
      <c r="G593" s="40">
        <v>18113.469789000002</v>
      </c>
      <c r="H593" s="86">
        <v>4733.9583299573051</v>
      </c>
      <c r="I593" s="87">
        <v>9647.2327700000005</v>
      </c>
      <c r="T593" s="40">
        <f t="shared" si="65"/>
        <v>0</v>
      </c>
      <c r="U593" s="40">
        <f t="shared" si="65"/>
        <v>0</v>
      </c>
      <c r="V593" s="40">
        <f t="shared" si="65"/>
        <v>0</v>
      </c>
      <c r="W593" s="40">
        <f t="shared" si="65"/>
        <v>0</v>
      </c>
      <c r="X593" s="40">
        <f t="shared" si="66"/>
        <v>0</v>
      </c>
      <c r="Y593" s="40">
        <f t="shared" si="67"/>
        <v>-79249.19636973289</v>
      </c>
      <c r="Z593" s="40">
        <f>(AC593-J593*carot!$B$2-spettri!K593*carot!$C$2-spettri!L593*carot!$D$2)</f>
        <v>-82129.489410404945</v>
      </c>
      <c r="AA593" s="40">
        <f>spettri!H593*chl!$B$2+spettri!I593*chl!$C$2+spettri!J593*carot!$B$2+spettri!K593*carot!$C$2+spettri!L593*carot!$D$2+M593*carot!$E$2+N593*carot!$F$2+spettri!AE593*chl!$D$2</f>
        <v>100242.95919940494</v>
      </c>
      <c r="AB593" s="40">
        <v>0.24069181084999999</v>
      </c>
      <c r="AC593" s="88">
        <f>(G593-spettri!H593*chl!$B$2-spettri!I593*chl!$C$2-spettri!AE593*chl!$D$2)</f>
        <v>-82129.489410404945</v>
      </c>
      <c r="AE593" s="125">
        <v>8529.2787700000008</v>
      </c>
      <c r="AF593">
        <f t="shared" si="68"/>
        <v>0</v>
      </c>
    </row>
    <row r="594" spans="1:32" x14ac:dyDescent="0.25">
      <c r="A594">
        <v>1.8338909459000002E-2</v>
      </c>
      <c r="C594" s="85"/>
      <c r="D594" s="51">
        <v>409.20000000001397</v>
      </c>
      <c r="E594" s="85">
        <v>0.229726469259</v>
      </c>
      <c r="F594" s="40">
        <v>586.79999999998699</v>
      </c>
      <c r="G594" s="40">
        <v>18338.909459000002</v>
      </c>
      <c r="H594" s="86">
        <v>4823.4623046730849</v>
      </c>
      <c r="I594" s="87">
        <v>9753.3782200000005</v>
      </c>
      <c r="T594" s="40">
        <f t="shared" si="65"/>
        <v>0</v>
      </c>
      <c r="U594" s="40">
        <f t="shared" si="65"/>
        <v>0</v>
      </c>
      <c r="V594" s="40">
        <f t="shared" si="65"/>
        <v>0</v>
      </c>
      <c r="W594" s="40">
        <f t="shared" si="65"/>
        <v>0</v>
      </c>
      <c r="X594" s="40">
        <f t="shared" si="66"/>
        <v>0</v>
      </c>
      <c r="Y594" s="40">
        <f t="shared" si="67"/>
        <v>-79871.324981702113</v>
      </c>
      <c r="Z594" s="40">
        <f>(AC594-J594*carot!$B$2-spettri!K594*carot!$C$2-spettri!L594*carot!$D$2)</f>
        <v>-81907.680689861474</v>
      </c>
      <c r="AA594" s="40">
        <f>spettri!H594*chl!$B$2+spettri!I594*chl!$C$2+spettri!J594*carot!$B$2+spettri!K594*carot!$C$2+spettri!L594*carot!$D$2+M594*carot!$E$2+N594*carot!$F$2+spettri!AE594*chl!$D$2</f>
        <v>100246.59014886149</v>
      </c>
      <c r="AB594" s="40">
        <v>0.24122852087499999</v>
      </c>
      <c r="AC594" s="88">
        <f>(G594-spettri!H594*chl!$B$2-spettri!I594*chl!$C$2-spettri!AE594*chl!$D$2)</f>
        <v>-81907.680689861474</v>
      </c>
      <c r="AE594" s="125">
        <v>8492.2216599999992</v>
      </c>
      <c r="AF594">
        <f t="shared" si="68"/>
        <v>0</v>
      </c>
    </row>
    <row r="595" spans="1:32" x14ac:dyDescent="0.25">
      <c r="A595">
        <v>1.8385335889000001E-2</v>
      </c>
      <c r="C595" s="85"/>
      <c r="D595" s="51">
        <v>409.30000000001297</v>
      </c>
      <c r="E595" s="85">
        <v>0.22930832403400001</v>
      </c>
      <c r="F595" s="40">
        <v>587.19999999998697</v>
      </c>
      <c r="G595" s="40">
        <v>18385.335889000002</v>
      </c>
      <c r="H595" s="86">
        <v>4884.5463119850883</v>
      </c>
      <c r="I595" s="87">
        <v>9861.1711599999999</v>
      </c>
      <c r="T595" s="40">
        <f t="shared" si="65"/>
        <v>0</v>
      </c>
      <c r="U595" s="40">
        <f t="shared" si="65"/>
        <v>0</v>
      </c>
      <c r="V595" s="40">
        <f t="shared" si="65"/>
        <v>0</v>
      </c>
      <c r="W595" s="40">
        <f t="shared" si="65"/>
        <v>0</v>
      </c>
      <c r="X595" s="40">
        <f t="shared" si="66"/>
        <v>0</v>
      </c>
      <c r="Y595" s="40">
        <f t="shared" si="67"/>
        <v>-80254.784510935729</v>
      </c>
      <c r="Z595" s="40">
        <f>(AC595-J595*carot!$B$2-spettri!K595*carot!$C$2-spettri!L595*carot!$D$2)</f>
        <v>-81864.934474797992</v>
      </c>
      <c r="AA595" s="40">
        <f>spettri!H595*chl!$B$2+spettri!I595*chl!$C$2+spettri!J595*carot!$B$2+spettri!K595*carot!$C$2+spettri!L595*carot!$D$2+M595*carot!$E$2+N595*carot!$F$2+spettri!AE595*chl!$D$2</f>
        <v>100250.270363798</v>
      </c>
      <c r="AB595" s="40">
        <v>0.24176523089999999</v>
      </c>
      <c r="AC595" s="88">
        <f>(G595-spettri!H595*chl!$B$2-spettri!I595*chl!$C$2-spettri!AE595*chl!$D$2)</f>
        <v>-81864.934474797992</v>
      </c>
      <c r="AE595" s="125">
        <v>8454.5885400000006</v>
      </c>
      <c r="AF595">
        <f t="shared" si="68"/>
        <v>0</v>
      </c>
    </row>
    <row r="596" spans="1:32" x14ac:dyDescent="0.25">
      <c r="A596">
        <v>1.8881877969E-2</v>
      </c>
      <c r="C596" s="85"/>
      <c r="D596" s="51">
        <v>409.40000000001402</v>
      </c>
      <c r="E596" s="85">
        <v>0.22889017880900001</v>
      </c>
      <c r="F596" s="40">
        <v>587.59999999998604</v>
      </c>
      <c r="G596" s="40">
        <v>18881.877969000001</v>
      </c>
      <c r="H596" s="86">
        <v>4969.437677317791</v>
      </c>
      <c r="I596" s="87">
        <v>9968.0226700000003</v>
      </c>
      <c r="T596" s="40">
        <f t="shared" si="65"/>
        <v>0</v>
      </c>
      <c r="U596" s="40">
        <f t="shared" si="65"/>
        <v>0</v>
      </c>
      <c r="V596" s="40">
        <f t="shared" si="65"/>
        <v>0</v>
      </c>
      <c r="W596" s="40">
        <f t="shared" si="65"/>
        <v>0</v>
      </c>
      <c r="X596" s="40">
        <f t="shared" si="66"/>
        <v>0</v>
      </c>
      <c r="Y596" s="40">
        <f t="shared" si="67"/>
        <v>-80659.647620122996</v>
      </c>
      <c r="Z596" s="40">
        <f>(AC596-J596*carot!$B$2-spettri!K596*carot!$C$2-spettri!L596*carot!$D$2)</f>
        <v>-81369.280259546125</v>
      </c>
      <c r="AA596" s="40">
        <f>spettri!H596*chl!$B$2+spettri!I596*chl!$C$2+spettri!J596*carot!$B$2+spettri!K596*carot!$C$2+spettri!L596*carot!$D$2+M596*carot!$E$2+N596*carot!$F$2+spettri!AE596*chl!$D$2</f>
        <v>100251.15822854612</v>
      </c>
      <c r="AB596" s="40">
        <v>0.24232049659999999</v>
      </c>
      <c r="AC596" s="88">
        <f>(G596-spettri!H596*chl!$B$2-spettri!I596*chl!$C$2-spettri!AE596*chl!$D$2)</f>
        <v>-81369.280259546125</v>
      </c>
      <c r="AE596" s="125">
        <v>8416.9554200000002</v>
      </c>
      <c r="AF596">
        <f t="shared" si="68"/>
        <v>0</v>
      </c>
    </row>
    <row r="597" spans="1:32" x14ac:dyDescent="0.25">
      <c r="A597">
        <v>1.9200632439000002E-2</v>
      </c>
      <c r="C597" s="85"/>
      <c r="D597" s="51">
        <v>409.50000000001398</v>
      </c>
      <c r="E597" s="85">
        <v>0.22847203358400001</v>
      </c>
      <c r="F597" s="40">
        <v>587.99999999998602</v>
      </c>
      <c r="G597" s="40">
        <v>19200.632439000001</v>
      </c>
      <c r="H597" s="86">
        <v>5060.0403152986228</v>
      </c>
      <c r="I597" s="87">
        <v>10076.52168</v>
      </c>
      <c r="T597" s="40">
        <f t="shared" si="65"/>
        <v>0</v>
      </c>
      <c r="U597" s="40">
        <f t="shared" si="65"/>
        <v>0</v>
      </c>
      <c r="V597" s="40">
        <f t="shared" si="65"/>
        <v>0</v>
      </c>
      <c r="W597" s="40">
        <f t="shared" si="65"/>
        <v>0</v>
      </c>
      <c r="X597" s="40">
        <f t="shared" si="66"/>
        <v>0</v>
      </c>
      <c r="Y597" s="40">
        <f t="shared" si="67"/>
        <v>-81456.035277722418</v>
      </c>
      <c r="Z597" s="40">
        <f>(AC597-J597*carot!$B$2-spettri!K597*carot!$C$2-spettri!L597*carot!$D$2)</f>
        <v>-81051.462865455309</v>
      </c>
      <c r="AA597" s="40">
        <f>spettri!H597*chl!$B$2+spettri!I597*chl!$C$2+spettri!J597*carot!$B$2+spettri!K597*carot!$C$2+spettri!L597*carot!$D$2+M597*carot!$E$2+N597*carot!$F$2+spettri!AE597*chl!$D$2</f>
        <v>100252.0953044553</v>
      </c>
      <c r="AB597" s="40">
        <v>0.24287576229999999</v>
      </c>
      <c r="AC597" s="88">
        <f>(G597-spettri!H597*chl!$B$2-spettri!I597*chl!$C$2-spettri!AE597*chl!$D$2)</f>
        <v>-81051.462865455309</v>
      </c>
      <c r="AE597" s="125">
        <v>8378.7462799999994</v>
      </c>
      <c r="AF597">
        <f t="shared" si="68"/>
        <v>0</v>
      </c>
    </row>
    <row r="598" spans="1:32" x14ac:dyDescent="0.25">
      <c r="A598">
        <v>1.9385678779E-2</v>
      </c>
      <c r="C598" s="85"/>
      <c r="D598" s="51">
        <v>409.60000000001401</v>
      </c>
      <c r="E598" s="85">
        <v>0.22805388835900001</v>
      </c>
      <c r="F598" s="40">
        <v>588.39999999998599</v>
      </c>
      <c r="G598" s="40">
        <v>19385.678779000002</v>
      </c>
      <c r="H598" s="86">
        <v>5135.3170517527442</v>
      </c>
      <c r="I598" s="87">
        <v>10188.904049999999</v>
      </c>
      <c r="T598" s="40">
        <f t="shared" si="65"/>
        <v>0</v>
      </c>
      <c r="U598" s="40">
        <f t="shared" si="65"/>
        <v>0</v>
      </c>
      <c r="V598" s="40">
        <f t="shared" si="65"/>
        <v>0</v>
      </c>
      <c r="W598" s="40">
        <f t="shared" si="65"/>
        <v>0</v>
      </c>
      <c r="X598" s="40">
        <f t="shared" si="66"/>
        <v>0</v>
      </c>
      <c r="Y598" s="40">
        <f t="shared" si="67"/>
        <v>-82263.639923762254</v>
      </c>
      <c r="Z598" s="40">
        <f>(AC598-J598*carot!$B$2-spettri!K598*carot!$C$2-spettri!L598*carot!$D$2)</f>
        <v>-80872.422043958388</v>
      </c>
      <c r="AA598" s="40">
        <f>spettri!H598*chl!$B$2+spettri!I598*chl!$C$2+spettri!J598*carot!$B$2+spettri!K598*carot!$C$2+spettri!L598*carot!$D$2+M598*carot!$E$2+N598*carot!$F$2+spettri!AE598*chl!$D$2</f>
        <v>100258.10082295838</v>
      </c>
      <c r="AB598" s="40">
        <v>0.24343102799999999</v>
      </c>
      <c r="AC598" s="88">
        <f>(G598-spettri!H598*chl!$B$2-spettri!I598*chl!$C$2-spettri!AE598*chl!$D$2)</f>
        <v>-80872.422043958388</v>
      </c>
      <c r="AE598" s="125">
        <v>8339.7691099999993</v>
      </c>
      <c r="AF598">
        <f t="shared" si="68"/>
        <v>0</v>
      </c>
    </row>
    <row r="599" spans="1:32" x14ac:dyDescent="0.25">
      <c r="A599">
        <v>1.9502928569000003E-2</v>
      </c>
      <c r="C599" s="85"/>
      <c r="D599" s="51">
        <v>409.70000000001397</v>
      </c>
      <c r="E599" s="85">
        <v>0.227615522284</v>
      </c>
      <c r="F599" s="40">
        <v>588.79999999998597</v>
      </c>
      <c r="G599" s="40">
        <v>19502.928569000003</v>
      </c>
      <c r="H599" s="86">
        <v>5219.2835219356948</v>
      </c>
      <c r="I599" s="87">
        <v>10301.9925</v>
      </c>
      <c r="T599" s="40">
        <f t="shared" si="65"/>
        <v>0</v>
      </c>
      <c r="U599" s="40">
        <f t="shared" si="65"/>
        <v>0</v>
      </c>
      <c r="V599" s="40">
        <f t="shared" si="65"/>
        <v>0</v>
      </c>
      <c r="W599" s="40">
        <f t="shared" si="65"/>
        <v>0</v>
      </c>
      <c r="X599" s="40">
        <f t="shared" si="66"/>
        <v>0</v>
      </c>
      <c r="Y599" s="40">
        <f t="shared" si="67"/>
        <v>-82799.236971485807</v>
      </c>
      <c r="Z599" s="40">
        <f>(AC599-J599*carot!$B$2-spettri!K599*carot!$C$2-spettri!L599*carot!$D$2)</f>
        <v>-80737.472761296201</v>
      </c>
      <c r="AA599" s="40">
        <f>spettri!H599*chl!$B$2+spettri!I599*chl!$C$2+spettri!J599*carot!$B$2+spettri!K599*carot!$C$2+spettri!L599*carot!$D$2+M599*carot!$E$2+N599*carot!$F$2+spettri!AE599*chl!$D$2</f>
        <v>100240.40133029621</v>
      </c>
      <c r="AB599" s="40">
        <v>0.2439862937</v>
      </c>
      <c r="AC599" s="88">
        <f>(G599-spettri!H599*chl!$B$2-spettri!I599*chl!$C$2-spettri!AE599*chl!$D$2)</f>
        <v>-80737.472761296201</v>
      </c>
      <c r="AE599" s="125">
        <v>8297.7198499999995</v>
      </c>
      <c r="AF599">
        <f t="shared" si="68"/>
        <v>0</v>
      </c>
    </row>
    <row r="600" spans="1:32" x14ac:dyDescent="0.25">
      <c r="A600">
        <v>2.0068327049000002E-2</v>
      </c>
      <c r="C600" s="85"/>
      <c r="D600" s="51">
        <v>409.80000000001399</v>
      </c>
      <c r="E600" s="85">
        <v>0.227177156209</v>
      </c>
      <c r="F600" s="40">
        <v>589.19999999998595</v>
      </c>
      <c r="G600" s="40">
        <v>20068.327049000003</v>
      </c>
      <c r="H600" s="86">
        <v>5311.3820048298849</v>
      </c>
      <c r="I600" s="87">
        <v>10411.079900000001</v>
      </c>
      <c r="T600" s="40">
        <f t="shared" si="65"/>
        <v>0</v>
      </c>
      <c r="U600" s="40">
        <f t="shared" si="65"/>
        <v>0</v>
      </c>
      <c r="V600" s="40">
        <f t="shared" si="65"/>
        <v>0</v>
      </c>
      <c r="W600" s="40">
        <f t="shared" si="65"/>
        <v>0</v>
      </c>
      <c r="X600" s="40">
        <f t="shared" si="66"/>
        <v>0</v>
      </c>
      <c r="Y600" s="40">
        <f t="shared" si="67"/>
        <v>-83802.678396483272</v>
      </c>
      <c r="Z600" s="40">
        <f>(AC600-J600*carot!$B$2-spettri!K600*carot!$C$2-spettri!L600*carot!$D$2)</f>
        <v>-80134.445170117673</v>
      </c>
      <c r="AA600" s="40">
        <f>spettri!H600*chl!$B$2+spettri!I600*chl!$C$2+spettri!J600*carot!$B$2+spettri!K600*carot!$C$2+spettri!L600*carot!$D$2+M600*carot!$E$2+N600*carot!$F$2+spettri!AE600*chl!$D$2</f>
        <v>100202.77221911767</v>
      </c>
      <c r="AB600" s="40">
        <v>0.24449738862500001</v>
      </c>
      <c r="AC600" s="88">
        <f>(G600-spettri!H600*chl!$B$2-spettri!I600*chl!$C$2-spettri!AE600*chl!$D$2)</f>
        <v>-80134.445170117673</v>
      </c>
      <c r="AE600" s="125">
        <v>8254.7105699999993</v>
      </c>
      <c r="AF600">
        <f t="shared" si="68"/>
        <v>0</v>
      </c>
    </row>
    <row r="601" spans="1:32" x14ac:dyDescent="0.25">
      <c r="A601">
        <v>2.0157320509000001E-2</v>
      </c>
      <c r="C601" s="85"/>
      <c r="D601" s="51">
        <v>409.90000000001402</v>
      </c>
      <c r="E601" s="85">
        <v>0.226738790134</v>
      </c>
      <c r="F601" s="40">
        <v>589.59999999998604</v>
      </c>
      <c r="G601" s="40">
        <v>20157.320509000001</v>
      </c>
      <c r="H601" s="86">
        <v>5400.6421057767147</v>
      </c>
      <c r="I601" s="87">
        <v>10518.5198</v>
      </c>
      <c r="T601" s="40">
        <f t="shared" si="65"/>
        <v>0</v>
      </c>
      <c r="U601" s="40">
        <f t="shared" si="65"/>
        <v>0</v>
      </c>
      <c r="V601" s="40">
        <f t="shared" si="65"/>
        <v>0</v>
      </c>
      <c r="W601" s="40">
        <f t="shared" si="65"/>
        <v>0</v>
      </c>
      <c r="X601" s="40">
        <f t="shared" si="66"/>
        <v>0</v>
      </c>
      <c r="Y601" s="40">
        <f t="shared" si="67"/>
        <v>-84975.508805123187</v>
      </c>
      <c r="Z601" s="40">
        <f>(AC601-J601*carot!$B$2-spettri!K601*carot!$C$2-spettri!L601*carot!$D$2)</f>
        <v>-80002.935909545078</v>
      </c>
      <c r="AA601" s="40">
        <f>spettri!H601*chl!$B$2+spettri!I601*chl!$C$2+spettri!J601*carot!$B$2+spettri!K601*carot!$C$2+spettri!L601*carot!$D$2+M601*carot!$E$2+N601*carot!$F$2+spettri!AE601*chl!$D$2</f>
        <v>100160.25641854508</v>
      </c>
      <c r="AB601" s="40">
        <v>0.24500848354999999</v>
      </c>
      <c r="AC601" s="88">
        <f>(G601-spettri!H601*chl!$B$2-spettri!I601*chl!$C$2-spettri!AE601*chl!$D$2)</f>
        <v>-80002.935909545078</v>
      </c>
      <c r="AE601" s="125">
        <v>8211.7012799999993</v>
      </c>
      <c r="AF601">
        <f t="shared" si="68"/>
        <v>0</v>
      </c>
    </row>
    <row r="602" spans="1:32" x14ac:dyDescent="0.25">
      <c r="A602">
        <v>2.0482253369E-2</v>
      </c>
      <c r="C602" s="85"/>
      <c r="D602" s="51">
        <v>410.00000000001398</v>
      </c>
      <c r="E602" s="85">
        <v>0.226300424059</v>
      </c>
      <c r="F602" s="40">
        <v>589.99999999998602</v>
      </c>
      <c r="G602" s="40">
        <v>20482.253368999998</v>
      </c>
      <c r="H602" s="86">
        <v>5477.4662448737799</v>
      </c>
      <c r="I602" s="87">
        <v>10622.66473</v>
      </c>
      <c r="T602" s="40">
        <f t="shared" si="65"/>
        <v>0</v>
      </c>
      <c r="U602" s="40">
        <f t="shared" si="65"/>
        <v>0</v>
      </c>
      <c r="V602" s="40">
        <f t="shared" si="65"/>
        <v>0</v>
      </c>
      <c r="W602" s="40">
        <f t="shared" si="65"/>
        <v>0</v>
      </c>
      <c r="X602" s="40">
        <f t="shared" si="66"/>
        <v>0</v>
      </c>
      <c r="Y602" s="40">
        <f t="shared" si="67"/>
        <v>-85574.642322641084</v>
      </c>
      <c r="Z602" s="40">
        <f>(AC602-J602*carot!$B$2-spettri!K602*carot!$C$2-spettri!L602*carot!$D$2)</f>
        <v>-79640.226309885984</v>
      </c>
      <c r="AA602" s="40">
        <f>spettri!H602*chl!$B$2+spettri!I602*chl!$C$2+spettri!J602*carot!$B$2+spettri!K602*carot!$C$2+spettri!L602*carot!$D$2+M602*carot!$E$2+N602*carot!$F$2+spettri!AE602*chl!$D$2</f>
        <v>100122.47967888598</v>
      </c>
      <c r="AB602" s="40">
        <v>0.245519578475</v>
      </c>
      <c r="AC602" s="88">
        <f>(G602-spettri!H602*chl!$B$2-spettri!I602*chl!$C$2-spettri!AE602*chl!$D$2)</f>
        <v>-79640.226309885984</v>
      </c>
      <c r="AE602" s="125">
        <v>8170.4200499999997</v>
      </c>
      <c r="AF602">
        <f t="shared" si="68"/>
        <v>0</v>
      </c>
    </row>
    <row r="603" spans="1:32" x14ac:dyDescent="0.25">
      <c r="A603">
        <v>2.0823191939000001E-2</v>
      </c>
      <c r="C603" s="85"/>
      <c r="D603" s="51">
        <v>410.10000000001401</v>
      </c>
      <c r="E603" s="85">
        <v>0.225910460659</v>
      </c>
      <c r="F603" s="40">
        <v>590.39999999998599</v>
      </c>
      <c r="G603" s="40">
        <v>20823.191939</v>
      </c>
      <c r="H603" s="86">
        <v>5562.6253540066109</v>
      </c>
      <c r="I603" s="87">
        <v>10721.867179999999</v>
      </c>
      <c r="T603" s="40">
        <f t="shared" si="65"/>
        <v>0</v>
      </c>
      <c r="U603" s="40">
        <f t="shared" si="65"/>
        <v>0</v>
      </c>
      <c r="V603" s="40">
        <f t="shared" si="65"/>
        <v>0</v>
      </c>
      <c r="W603" s="40">
        <f t="shared" si="65"/>
        <v>0</v>
      </c>
      <c r="X603" s="40">
        <f t="shared" si="66"/>
        <v>0</v>
      </c>
      <c r="Y603" s="40">
        <f t="shared" si="67"/>
        <v>-86531.893087882141</v>
      </c>
      <c r="Z603" s="40">
        <f>(AC603-J603*carot!$B$2-spettri!K603*carot!$C$2-spettri!L603*carot!$D$2)</f>
        <v>-79271.038046612768</v>
      </c>
      <c r="AA603" s="40">
        <f>spettri!H603*chl!$B$2+spettri!I603*chl!$C$2+spettri!J603*carot!$B$2+spettri!K603*carot!$C$2+spettri!L603*carot!$D$2+M603*carot!$E$2+N603*carot!$F$2+spettri!AE603*chl!$D$2</f>
        <v>100094.22998561276</v>
      </c>
      <c r="AB603" s="40">
        <v>0.24603067340000001</v>
      </c>
      <c r="AC603" s="88">
        <f>(G603-spettri!H603*chl!$B$2-spettri!I603*chl!$C$2-spettri!AE603*chl!$D$2)</f>
        <v>-79271.038046612768</v>
      </c>
      <c r="AE603" s="125">
        <v>8132.0189</v>
      </c>
      <c r="AF603">
        <f t="shared" si="68"/>
        <v>0</v>
      </c>
    </row>
    <row r="604" spans="1:32" x14ac:dyDescent="0.25">
      <c r="A604">
        <v>2.1318694659E-2</v>
      </c>
      <c r="C604" s="85"/>
      <c r="D604" s="51">
        <v>410.20000000001397</v>
      </c>
      <c r="E604" s="85">
        <v>0.225520497259</v>
      </c>
      <c r="F604" s="40">
        <v>590.79999999998597</v>
      </c>
      <c r="G604" s="40">
        <v>21318.694659000001</v>
      </c>
      <c r="H604" s="86">
        <v>5642.8626450448019</v>
      </c>
      <c r="I604" s="87">
        <v>10814.12665</v>
      </c>
      <c r="T604" s="40">
        <f t="shared" si="65"/>
        <v>0</v>
      </c>
      <c r="U604" s="40">
        <f t="shared" si="65"/>
        <v>0</v>
      </c>
      <c r="V604" s="40">
        <f t="shared" si="65"/>
        <v>0</v>
      </c>
      <c r="W604" s="40">
        <f t="shared" si="65"/>
        <v>0</v>
      </c>
      <c r="X604" s="40">
        <f t="shared" si="66"/>
        <v>0</v>
      </c>
      <c r="Y604" s="40">
        <f t="shared" si="67"/>
        <v>-87836.492185249081</v>
      </c>
      <c r="Z604" s="40">
        <f>(AC604-J604*carot!$B$2-spettri!K604*carot!$C$2-spettri!L604*carot!$D$2)</f>
        <v>-78776.678514521831</v>
      </c>
      <c r="AA604" s="40">
        <f>spettri!H604*chl!$B$2+spettri!I604*chl!$C$2+spettri!J604*carot!$B$2+spettri!K604*carot!$C$2+spettri!L604*carot!$D$2+M604*carot!$E$2+N604*carot!$F$2+spettri!AE604*chl!$D$2</f>
        <v>100095.37317352183</v>
      </c>
      <c r="AB604" s="40">
        <v>0.246564753375</v>
      </c>
      <c r="AC604" s="88">
        <f>(G604-spettri!H604*chl!$B$2-spettri!I604*chl!$C$2-spettri!AE604*chl!$D$2)</f>
        <v>-78776.678514521831</v>
      </c>
      <c r="AE604" s="125">
        <v>8099.5699400000003</v>
      </c>
      <c r="AF604">
        <f t="shared" si="68"/>
        <v>0</v>
      </c>
    </row>
    <row r="605" spans="1:32" x14ac:dyDescent="0.25">
      <c r="A605">
        <v>2.1375889049000001E-2</v>
      </c>
      <c r="C605" s="85"/>
      <c r="D605" s="51">
        <v>410.30000000001399</v>
      </c>
      <c r="E605" s="85">
        <v>0.225130533859</v>
      </c>
      <c r="F605" s="40">
        <v>591.19999999998595</v>
      </c>
      <c r="G605" s="40">
        <v>21375.889049000001</v>
      </c>
      <c r="H605" s="86">
        <v>5743.5673870392748</v>
      </c>
      <c r="I605" s="87">
        <v>10904.85629</v>
      </c>
      <c r="T605" s="40">
        <f t="shared" si="65"/>
        <v>0</v>
      </c>
      <c r="U605" s="40">
        <f t="shared" si="65"/>
        <v>0</v>
      </c>
      <c r="V605" s="40">
        <f t="shared" si="65"/>
        <v>0</v>
      </c>
      <c r="W605" s="40">
        <f t="shared" si="65"/>
        <v>0</v>
      </c>
      <c r="X605" s="40">
        <f t="shared" si="66"/>
        <v>0</v>
      </c>
      <c r="Y605" s="40">
        <f t="shared" si="67"/>
        <v>-88851.583040059253</v>
      </c>
      <c r="Z605" s="40">
        <f>(AC605-J605*carot!$B$2-spettri!K605*carot!$C$2-spettri!L605*carot!$D$2)</f>
        <v>-78774.138119959141</v>
      </c>
      <c r="AA605" s="40">
        <f>spettri!H605*chl!$B$2+spettri!I605*chl!$C$2+spettri!J605*carot!$B$2+spettri!K605*carot!$C$2+spettri!L605*carot!$D$2+M605*carot!$E$2+N605*carot!$F$2+spettri!AE605*chl!$D$2</f>
        <v>100150.02716895915</v>
      </c>
      <c r="AB605" s="40">
        <v>0.24709883334999999</v>
      </c>
      <c r="AC605" s="88">
        <f>(G605-spettri!H605*chl!$B$2-spettri!I605*chl!$C$2-spettri!AE605*chl!$D$2)</f>
        <v>-78774.138119959141</v>
      </c>
      <c r="AE605" s="125">
        <v>8074.0331800000004</v>
      </c>
      <c r="AF605">
        <f t="shared" si="68"/>
        <v>0</v>
      </c>
    </row>
    <row r="606" spans="1:32" x14ac:dyDescent="0.25">
      <c r="A606">
        <v>2.1691277708999999E-2</v>
      </c>
      <c r="C606" s="85"/>
      <c r="D606" s="51">
        <v>410.40000000001402</v>
      </c>
      <c r="E606" s="85">
        <v>0.22474057045900001</v>
      </c>
      <c r="F606" s="40">
        <v>591.59999999998604</v>
      </c>
      <c r="G606" s="40">
        <v>21691.277708999998</v>
      </c>
      <c r="H606" s="86">
        <v>5823.9843101764964</v>
      </c>
      <c r="I606" s="87">
        <v>10994.64451</v>
      </c>
      <c r="T606" s="40">
        <f t="shared" si="65"/>
        <v>0</v>
      </c>
      <c r="U606" s="40">
        <f t="shared" si="65"/>
        <v>0</v>
      </c>
      <c r="V606" s="40">
        <f t="shared" si="65"/>
        <v>0</v>
      </c>
      <c r="W606" s="40">
        <f t="shared" si="65"/>
        <v>0</v>
      </c>
      <c r="X606" s="40">
        <f t="shared" si="66"/>
        <v>0</v>
      </c>
      <c r="Y606" s="40">
        <f t="shared" si="67"/>
        <v>-89642.994445854478</v>
      </c>
      <c r="Z606" s="40">
        <f>(AC606-J606*carot!$B$2-spettri!K606*carot!$C$2-spettri!L606*carot!$D$2)</f>
        <v>-78563.822135737719</v>
      </c>
      <c r="AA606" s="40">
        <f>spettri!H606*chl!$B$2+spettri!I606*chl!$C$2+spettri!J606*carot!$B$2+spettri!K606*carot!$C$2+spettri!L606*carot!$D$2+M606*carot!$E$2+N606*carot!$F$2+spettri!AE606*chl!$D$2</f>
        <v>100255.09984473772</v>
      </c>
      <c r="AB606" s="40">
        <v>0.24763291332500001</v>
      </c>
      <c r="AC606" s="88">
        <f>(G606-spettri!H606*chl!$B$2-spettri!I606*chl!$C$2-spettri!AE606*chl!$D$2)</f>
        <v>-78563.822135737719</v>
      </c>
      <c r="AE606" s="125">
        <v>8054.8325999999997</v>
      </c>
      <c r="AF606">
        <f t="shared" si="68"/>
        <v>0</v>
      </c>
    </row>
    <row r="607" spans="1:32" x14ac:dyDescent="0.25">
      <c r="A607">
        <v>2.1940244449000001E-2</v>
      </c>
      <c r="C607" s="85"/>
      <c r="D607" s="51">
        <v>410.50000000001398</v>
      </c>
      <c r="E607" s="85">
        <v>0.22436678973400001</v>
      </c>
      <c r="F607" s="40">
        <v>591.99999999998602</v>
      </c>
      <c r="G607" s="40">
        <v>21940.244449000002</v>
      </c>
      <c r="H607" s="86">
        <v>5911.4577714178504</v>
      </c>
      <c r="I607" s="87">
        <v>11080.902400000001</v>
      </c>
      <c r="T607" s="40">
        <f t="shared" si="65"/>
        <v>0</v>
      </c>
      <c r="U607" s="40">
        <f t="shared" si="65"/>
        <v>0</v>
      </c>
      <c r="V607" s="40">
        <f t="shared" si="65"/>
        <v>0</v>
      </c>
      <c r="W607" s="40">
        <f t="shared" si="65"/>
        <v>0</v>
      </c>
      <c r="X607" s="40">
        <f t="shared" si="66"/>
        <v>0</v>
      </c>
      <c r="Y607" s="40">
        <f t="shared" si="67"/>
        <v>-91039.654073592668</v>
      </c>
      <c r="Z607" s="40">
        <f>(AC607-J607*carot!$B$2-spettri!K607*carot!$C$2-spettri!L607*carot!$D$2)</f>
        <v>-78436.868727483379</v>
      </c>
      <c r="AA607" s="40">
        <f>spettri!H607*chl!$B$2+spettri!I607*chl!$C$2+spettri!J607*carot!$B$2+spettri!K607*carot!$C$2+spettri!L607*carot!$D$2+M607*carot!$E$2+N607*carot!$F$2+spettri!AE607*chl!$D$2</f>
        <v>100377.11317648337</v>
      </c>
      <c r="AB607" s="40">
        <v>0.2481669933</v>
      </c>
      <c r="AC607" s="88">
        <f>(G607-spettri!H607*chl!$B$2-spettri!I607*chl!$C$2-spettri!AE607*chl!$D$2)</f>
        <v>-78436.868727483379</v>
      </c>
      <c r="AE607" s="125">
        <v>8038.8961300000001</v>
      </c>
      <c r="AF607">
        <f t="shared" si="68"/>
        <v>0</v>
      </c>
    </row>
    <row r="608" spans="1:32" x14ac:dyDescent="0.25">
      <c r="A608">
        <v>2.2265205249000001E-2</v>
      </c>
      <c r="C608" s="85"/>
      <c r="D608" s="51">
        <v>410.60000000001401</v>
      </c>
      <c r="E608" s="85">
        <v>0.22399300900899999</v>
      </c>
      <c r="F608" s="40">
        <v>592.39999999998599</v>
      </c>
      <c r="G608" s="40">
        <v>22265.205249000002</v>
      </c>
      <c r="H608" s="86">
        <v>5994.0010949278067</v>
      </c>
      <c r="I608" s="87">
        <v>11161.51175</v>
      </c>
      <c r="T608" s="40">
        <f t="shared" si="65"/>
        <v>0</v>
      </c>
      <c r="U608" s="40">
        <f t="shared" si="65"/>
        <v>0</v>
      </c>
      <c r="V608" s="40">
        <f t="shared" si="65"/>
        <v>0</v>
      </c>
      <c r="W608" s="40">
        <f t="shared" si="65"/>
        <v>0</v>
      </c>
      <c r="X608" s="40">
        <f t="shared" si="66"/>
        <v>0</v>
      </c>
      <c r="Y608" s="40">
        <f t="shared" si="67"/>
        <v>-92342.154484919927</v>
      </c>
      <c r="Z608" s="40">
        <f>(AC608-J608*carot!$B$2-spettri!K608*carot!$C$2-spettri!L608*carot!$D$2)</f>
        <v>-78275.215587884479</v>
      </c>
      <c r="AA608" s="40">
        <f>spettri!H608*chl!$B$2+spettri!I608*chl!$C$2+spettri!J608*carot!$B$2+spettri!K608*carot!$C$2+spettri!L608*carot!$D$2+M608*carot!$E$2+N608*carot!$F$2+spettri!AE608*chl!$D$2</f>
        <v>100540.42083688448</v>
      </c>
      <c r="AB608" s="40">
        <v>0.24868387359999999</v>
      </c>
      <c r="AC608" s="88">
        <f>(G608-spettri!H608*chl!$B$2-spettri!I608*chl!$C$2-spettri!AE608*chl!$D$2)</f>
        <v>-78275.215587884479</v>
      </c>
      <c r="AE608" s="125">
        <v>8029.8718500000004</v>
      </c>
      <c r="AF608">
        <f t="shared" si="68"/>
        <v>0</v>
      </c>
    </row>
    <row r="609" spans="1:32" x14ac:dyDescent="0.25">
      <c r="A609">
        <v>2.2507106969000001E-2</v>
      </c>
      <c r="C609" s="85"/>
      <c r="D609" s="51">
        <v>410.70000000001397</v>
      </c>
      <c r="E609" s="85">
        <v>0.22361922828399999</v>
      </c>
      <c r="F609" s="40">
        <v>592.79999999998597</v>
      </c>
      <c r="G609" s="40">
        <v>22507.106969</v>
      </c>
      <c r="H609" s="86">
        <v>6076.0643073327219</v>
      </c>
      <c r="I609" s="87">
        <v>11240.23825</v>
      </c>
      <c r="T609" s="40">
        <f t="shared" si="65"/>
        <v>0</v>
      </c>
      <c r="U609" s="40">
        <f t="shared" si="65"/>
        <v>0</v>
      </c>
      <c r="V609" s="40">
        <f t="shared" si="65"/>
        <v>0</v>
      </c>
      <c r="W609" s="40">
        <f t="shared" si="65"/>
        <v>0</v>
      </c>
      <c r="X609" s="40">
        <f t="shared" si="66"/>
        <v>0</v>
      </c>
      <c r="Y609" s="40">
        <f t="shared" si="67"/>
        <v>-93391.063332670499</v>
      </c>
      <c r="Z609" s="40">
        <f>(AC609-J609*carot!$B$2-spettri!K609*carot!$C$2-spettri!L609*carot!$D$2)</f>
        <v>-78261.985110666981</v>
      </c>
      <c r="AA609" s="40">
        <f>spettri!H609*chl!$B$2+spettri!I609*chl!$C$2+spettri!J609*carot!$B$2+spettri!K609*carot!$C$2+spettri!L609*carot!$D$2+M609*carot!$E$2+N609*carot!$F$2+spettri!AE609*chl!$D$2</f>
        <v>100769.092079667</v>
      </c>
      <c r="AB609" s="40">
        <v>0.24920075390000002</v>
      </c>
      <c r="AC609" s="88">
        <f>(G609-spettri!H609*chl!$B$2-spettri!I609*chl!$C$2-spettri!AE609*chl!$D$2)</f>
        <v>-78261.985110666981</v>
      </c>
      <c r="AE609" s="125">
        <v>8029.2958399999998</v>
      </c>
      <c r="AF609">
        <f t="shared" si="68"/>
        <v>0</v>
      </c>
    </row>
    <row r="610" spans="1:32" x14ac:dyDescent="0.25">
      <c r="A610">
        <v>2.2935820829E-2</v>
      </c>
      <c r="C610" s="85"/>
      <c r="D610" s="51">
        <v>410.80000000001399</v>
      </c>
      <c r="E610" s="85">
        <v>0.223245447559</v>
      </c>
      <c r="F610" s="40">
        <v>593.19999999998595</v>
      </c>
      <c r="G610" s="40">
        <v>22935.820829</v>
      </c>
      <c r="H610" s="86">
        <v>6171.6614612824224</v>
      </c>
      <c r="I610" s="87">
        <v>11310.72731</v>
      </c>
      <c r="T610" s="40">
        <f t="shared" si="65"/>
        <v>0</v>
      </c>
      <c r="U610" s="40">
        <f t="shared" si="65"/>
        <v>0</v>
      </c>
      <c r="V610" s="40">
        <f t="shared" si="65"/>
        <v>0</v>
      </c>
      <c r="W610" s="40">
        <f t="shared" si="65"/>
        <v>0</v>
      </c>
      <c r="X610" s="40">
        <f t="shared" si="66"/>
        <v>0</v>
      </c>
      <c r="Y610" s="40">
        <f t="shared" si="67"/>
        <v>-94563.491528429018</v>
      </c>
      <c r="Z610" s="40">
        <f>(AC610-J610*carot!$B$2-spettri!K610*carot!$C$2-spettri!L610*carot!$D$2)</f>
        <v>-78103.620251246786</v>
      </c>
      <c r="AA610" s="40">
        <f>spettri!H610*chl!$B$2+spettri!I610*chl!$C$2+spettri!J610*carot!$B$2+spettri!K610*carot!$C$2+spettri!L610*carot!$D$2+M610*carot!$E$2+N610*carot!$F$2+spettri!AE610*chl!$D$2</f>
        <v>101039.44108024679</v>
      </c>
      <c r="AB610" s="40">
        <v>0.24971763420000001</v>
      </c>
      <c r="AC610" s="88">
        <f>(G610-spettri!H610*chl!$B$2-spettri!I610*chl!$C$2-spettri!AE610*chl!$D$2)</f>
        <v>-78103.620251246786</v>
      </c>
      <c r="AE610" s="125">
        <v>8036.5920500000002</v>
      </c>
      <c r="AF610">
        <f t="shared" si="68"/>
        <v>0</v>
      </c>
    </row>
    <row r="611" spans="1:32" x14ac:dyDescent="0.25">
      <c r="A611">
        <v>2.3161619989000001E-2</v>
      </c>
      <c r="C611" s="85"/>
      <c r="D611" s="51">
        <v>410.90000000001402</v>
      </c>
      <c r="E611" s="85">
        <v>0.22285892633400001</v>
      </c>
      <c r="F611" s="40">
        <v>593.59999999998604</v>
      </c>
      <c r="G611" s="40">
        <v>23161.619989000003</v>
      </c>
      <c r="H611" s="86">
        <v>6250.0518262783989</v>
      </c>
      <c r="I611" s="87">
        <v>11371.44909</v>
      </c>
      <c r="T611" s="40">
        <f t="shared" si="65"/>
        <v>0</v>
      </c>
      <c r="U611" s="40">
        <f t="shared" si="65"/>
        <v>0</v>
      </c>
      <c r="V611" s="40">
        <f t="shared" si="65"/>
        <v>0</v>
      </c>
      <c r="W611" s="40">
        <f t="shared" si="65"/>
        <v>0</v>
      </c>
      <c r="X611" s="40">
        <f t="shared" si="66"/>
        <v>0</v>
      </c>
      <c r="Y611" s="40">
        <f t="shared" si="67"/>
        <v>-95787.866915097271</v>
      </c>
      <c r="Z611" s="40">
        <f>(AC611-J611*carot!$B$2-spettri!K611*carot!$C$2-spettri!L611*carot!$D$2)</f>
        <v>-78193.372696090781</v>
      </c>
      <c r="AA611" s="40">
        <f>spettri!H611*chl!$B$2+spettri!I611*chl!$C$2+spettri!J611*carot!$B$2+spettri!K611*carot!$C$2+spettri!L611*carot!$D$2+M611*carot!$E$2+N611*carot!$F$2+spettri!AE611*chl!$D$2</f>
        <v>101354.99268509078</v>
      </c>
      <c r="AB611" s="40">
        <v>0.2502345145</v>
      </c>
      <c r="AC611" s="88">
        <f>(G611-spettri!H611*chl!$B$2-spettri!I611*chl!$C$2-spettri!AE611*chl!$D$2)</f>
        <v>-78193.372696090781</v>
      </c>
      <c r="AE611" s="125">
        <v>8052.7205299999996</v>
      </c>
      <c r="AF611">
        <f t="shared" si="68"/>
        <v>0</v>
      </c>
    </row>
    <row r="612" spans="1:32" x14ac:dyDescent="0.25">
      <c r="A612">
        <v>2.3458866489000002E-2</v>
      </c>
      <c r="C612" s="85"/>
      <c r="D612" s="51">
        <v>411.00000000001398</v>
      </c>
      <c r="E612" s="85">
        <v>0.22247240510900002</v>
      </c>
      <c r="F612" s="40">
        <v>593.99999999998602</v>
      </c>
      <c r="G612" s="40">
        <v>23458.866489000004</v>
      </c>
      <c r="H612" s="86">
        <v>6338.3201981849779</v>
      </c>
      <c r="I612" s="87">
        <v>11424.16878</v>
      </c>
      <c r="T612" s="40">
        <f t="shared" si="65"/>
        <v>0</v>
      </c>
      <c r="U612" s="40">
        <f t="shared" si="65"/>
        <v>0</v>
      </c>
      <c r="V612" s="40">
        <f t="shared" si="65"/>
        <v>0</v>
      </c>
      <c r="W612" s="40">
        <f t="shared" si="65"/>
        <v>0</v>
      </c>
      <c r="X612" s="40">
        <f t="shared" si="66"/>
        <v>0</v>
      </c>
      <c r="Y612" s="40">
        <f t="shared" si="67"/>
        <v>-96904.806887641302</v>
      </c>
      <c r="Z612" s="40">
        <f>(AC612-J612*carot!$B$2-spettri!K612*carot!$C$2-spettri!L612*carot!$D$2)</f>
        <v>-78250.828890483826</v>
      </c>
      <c r="AA612" s="40">
        <f>spettri!H612*chl!$B$2+spettri!I612*chl!$C$2+spettri!J612*carot!$B$2+spettri!K612*carot!$C$2+spettri!L612*carot!$D$2+M612*carot!$E$2+N612*carot!$F$2+spettri!AE612*chl!$D$2</f>
        <v>101709.69537948383</v>
      </c>
      <c r="AB612" s="40">
        <v>0.25070296975</v>
      </c>
      <c r="AC612" s="88">
        <f>(G612-spettri!H612*chl!$B$2-spettri!I612*chl!$C$2-spettri!AE612*chl!$D$2)</f>
        <v>-78250.828890483826</v>
      </c>
      <c r="AE612" s="125">
        <v>8076.3372399999998</v>
      </c>
      <c r="AF612">
        <f t="shared" si="68"/>
        <v>0</v>
      </c>
    </row>
    <row r="613" spans="1:32" x14ac:dyDescent="0.25">
      <c r="A613">
        <v>2.3906311109E-2</v>
      </c>
      <c r="C613" s="85"/>
      <c r="D613" s="51">
        <v>411.10000000001401</v>
      </c>
      <c r="E613" s="85">
        <v>0.222085883884</v>
      </c>
      <c r="F613" s="40">
        <v>594.39999999998599</v>
      </c>
      <c r="G613" s="40">
        <v>23906.311108999998</v>
      </c>
      <c r="H613" s="86">
        <v>6418.2207290146225</v>
      </c>
      <c r="I613" s="87">
        <v>11471.47529</v>
      </c>
      <c r="T613" s="40">
        <f t="shared" si="65"/>
        <v>0</v>
      </c>
      <c r="U613" s="40">
        <f t="shared" si="65"/>
        <v>0</v>
      </c>
      <c r="V613" s="40">
        <f t="shared" si="65"/>
        <v>0</v>
      </c>
      <c r="W613" s="40">
        <f t="shared" si="65"/>
        <v>0</v>
      </c>
      <c r="X613" s="40">
        <f t="shared" si="66"/>
        <v>0</v>
      </c>
      <c r="Y613" s="40">
        <f t="shared" si="67"/>
        <v>-98198.007718330744</v>
      </c>
      <c r="Z613" s="40">
        <f>(AC613-J613*carot!$B$2-spettri!K613*carot!$C$2-spettri!L613*carot!$D$2)</f>
        <v>-78214.591571254772</v>
      </c>
      <c r="AA613" s="40">
        <f>spettri!H613*chl!$B$2+spettri!I613*chl!$C$2+spettri!J613*carot!$B$2+spettri!K613*carot!$C$2+spettri!L613*carot!$D$2+M613*carot!$E$2+N613*carot!$F$2+spettri!AE613*chl!$D$2</f>
        <v>102120.90268025477</v>
      </c>
      <c r="AB613" s="40">
        <v>0.251171425</v>
      </c>
      <c r="AC613" s="88">
        <f>(G613-spettri!H613*chl!$B$2-spettri!I613*chl!$C$2-spettri!AE613*chl!$D$2)</f>
        <v>-78214.591571254772</v>
      </c>
      <c r="AE613" s="125">
        <v>8108.5941999999995</v>
      </c>
      <c r="AF613">
        <f t="shared" si="68"/>
        <v>0</v>
      </c>
    </row>
    <row r="614" spans="1:32" x14ac:dyDescent="0.25">
      <c r="A614">
        <v>2.4433380079000002E-2</v>
      </c>
      <c r="C614" s="85"/>
      <c r="D614" s="51">
        <v>411.20000000001397</v>
      </c>
      <c r="E614" s="85">
        <v>0.221699362659</v>
      </c>
      <c r="F614" s="40">
        <v>594.79999999998597</v>
      </c>
      <c r="G614" s="40">
        <v>24433.380079000002</v>
      </c>
      <c r="H614" s="86">
        <v>6502.838895167728</v>
      </c>
      <c r="I614" s="87">
        <v>11513.36861</v>
      </c>
      <c r="T614" s="40">
        <f t="shared" si="65"/>
        <v>0</v>
      </c>
      <c r="U614" s="40">
        <f t="shared" si="65"/>
        <v>0</v>
      </c>
      <c r="V614" s="40">
        <f t="shared" si="65"/>
        <v>0</v>
      </c>
      <c r="W614" s="40">
        <f t="shared" si="65"/>
        <v>0</v>
      </c>
      <c r="X614" s="40">
        <f t="shared" si="66"/>
        <v>0</v>
      </c>
      <c r="Y614" s="40">
        <f t="shared" si="67"/>
        <v>-99369.809279343172</v>
      </c>
      <c r="Z614" s="40">
        <f>(AC614-J614*carot!$B$2-spettri!K614*carot!$C$2-spettri!L614*carot!$D$2)</f>
        <v>-78150.397252448733</v>
      </c>
      <c r="AA614" s="40">
        <f>spettri!H614*chl!$B$2+spettri!I614*chl!$C$2+spettri!J614*carot!$B$2+spettri!K614*carot!$C$2+spettri!L614*carot!$D$2+M614*carot!$E$2+N614*carot!$F$2+spettri!AE614*chl!$D$2</f>
        <v>102583.77733144874</v>
      </c>
      <c r="AB614" s="40">
        <v>0.25163988025</v>
      </c>
      <c r="AC614" s="88">
        <f>(G614-spettri!H614*chl!$B$2-spettri!I614*chl!$C$2-spettri!AE614*chl!$D$2)</f>
        <v>-78150.397252448733</v>
      </c>
      <c r="AE614" s="125">
        <v>8148.9154099999996</v>
      </c>
      <c r="AF614">
        <f t="shared" si="68"/>
        <v>0</v>
      </c>
    </row>
    <row r="615" spans="1:32" x14ac:dyDescent="0.25">
      <c r="A615">
        <v>2.4626921949E-2</v>
      </c>
      <c r="C615" s="85"/>
      <c r="D615" s="51">
        <v>411.30000000001399</v>
      </c>
      <c r="E615" s="85">
        <v>0.22131167170900001</v>
      </c>
      <c r="F615" s="40">
        <v>595.19999999998595</v>
      </c>
      <c r="G615" s="40">
        <v>24626.921949</v>
      </c>
      <c r="H615" s="86">
        <v>6572.0103136194075</v>
      </c>
      <c r="I615" s="87">
        <v>11550.31947</v>
      </c>
      <c r="T615" s="40">
        <f t="shared" si="65"/>
        <v>0</v>
      </c>
      <c r="U615" s="40">
        <f t="shared" si="65"/>
        <v>0</v>
      </c>
      <c r="V615" s="40">
        <f t="shared" si="65"/>
        <v>0</v>
      </c>
      <c r="W615" s="40">
        <f t="shared" si="65"/>
        <v>0</v>
      </c>
      <c r="X615" s="40">
        <f t="shared" si="66"/>
        <v>0</v>
      </c>
      <c r="Y615" s="40">
        <f t="shared" si="67"/>
        <v>-100652.43002148913</v>
      </c>
      <c r="Z615" s="40">
        <f>(AC615-J615*carot!$B$2-spettri!K615*carot!$C$2-spettri!L615*carot!$D$2)</f>
        <v>-78474.405928436114</v>
      </c>
      <c r="AA615" s="40">
        <f>spettri!H615*chl!$B$2+spettri!I615*chl!$C$2+spettri!J615*carot!$B$2+spettri!K615*carot!$C$2+spettri!L615*carot!$D$2+M615*carot!$E$2+N615*carot!$F$2+spettri!AE615*chl!$D$2</f>
        <v>103101.32787743612</v>
      </c>
      <c r="AB615" s="40">
        <v>0.2521083355</v>
      </c>
      <c r="AC615" s="88">
        <f>(G615-spettri!H615*chl!$B$2-spettri!I615*chl!$C$2-spettri!AE615*chl!$D$2)</f>
        <v>-78474.405928436114</v>
      </c>
      <c r="AE615" s="125">
        <v>8197.4928600000003</v>
      </c>
      <c r="AF615">
        <f t="shared" si="68"/>
        <v>0</v>
      </c>
    </row>
    <row r="616" spans="1:32" x14ac:dyDescent="0.25">
      <c r="A616">
        <v>2.4915956049000001E-2</v>
      </c>
      <c r="C616" s="85"/>
      <c r="D616" s="51">
        <v>411.40000000001402</v>
      </c>
      <c r="E616" s="85">
        <v>0.22092398075899999</v>
      </c>
      <c r="F616" s="40">
        <v>595.59999999998604</v>
      </c>
      <c r="G616" s="40">
        <v>24915.956049</v>
      </c>
      <c r="H616" s="86">
        <v>6658.7807950283932</v>
      </c>
      <c r="I616" s="87">
        <v>11583.975350000001</v>
      </c>
      <c r="T616" s="40">
        <f t="shared" si="65"/>
        <v>0</v>
      </c>
      <c r="U616" s="40">
        <f t="shared" si="65"/>
        <v>0</v>
      </c>
      <c r="V616" s="40">
        <f t="shared" si="65"/>
        <v>0</v>
      </c>
      <c r="W616" s="40">
        <f t="shared" si="65"/>
        <v>0</v>
      </c>
      <c r="X616" s="40">
        <f t="shared" si="66"/>
        <v>0</v>
      </c>
      <c r="Y616" s="40">
        <f t="shared" si="67"/>
        <v>-101652.79675354713</v>
      </c>
      <c r="Z616" s="40">
        <f>(AC616-J616*carot!$B$2-spettri!K616*carot!$C$2-spettri!L616*carot!$D$2)</f>
        <v>-78773.772096560977</v>
      </c>
      <c r="AA616" s="40">
        <f>spettri!H616*chl!$B$2+spettri!I616*chl!$C$2+spettri!J616*carot!$B$2+spettri!K616*carot!$C$2+spettri!L616*carot!$D$2+M616*carot!$E$2+N616*carot!$F$2+spettri!AE616*chl!$D$2</f>
        <v>103689.72814556098</v>
      </c>
      <c r="AB616" s="40">
        <v>0.25260212272499999</v>
      </c>
      <c r="AC616" s="88">
        <f>(G616-spettri!H616*chl!$B$2-spettri!I616*chl!$C$2-spettri!AE616*chl!$D$2)</f>
        <v>-78773.772096560977</v>
      </c>
      <c r="AE616" s="125">
        <v>8255.6705999999995</v>
      </c>
      <c r="AF616">
        <f t="shared" si="68"/>
        <v>0</v>
      </c>
    </row>
    <row r="617" spans="1:32" x14ac:dyDescent="0.25">
      <c r="A617">
        <v>2.5395965289000001E-2</v>
      </c>
      <c r="C617" s="85"/>
      <c r="D617" s="51">
        <v>411.50000000001398</v>
      </c>
      <c r="E617" s="85">
        <v>0.220536289809</v>
      </c>
      <c r="F617" s="40">
        <v>595.99999999998602</v>
      </c>
      <c r="G617" s="40">
        <v>25395.965289</v>
      </c>
      <c r="H617" s="86">
        <v>6731.67989184628</v>
      </c>
      <c r="I617" s="87">
        <v>11612.688749999999</v>
      </c>
      <c r="T617" s="40">
        <f t="shared" si="65"/>
        <v>0</v>
      </c>
      <c r="U617" s="40">
        <f t="shared" si="65"/>
        <v>0</v>
      </c>
      <c r="V617" s="40">
        <f t="shared" si="65"/>
        <v>0</v>
      </c>
      <c r="W617" s="40">
        <f t="shared" si="65"/>
        <v>0</v>
      </c>
      <c r="X617" s="40">
        <f t="shared" si="66"/>
        <v>0</v>
      </c>
      <c r="Y617" s="40">
        <f t="shared" si="67"/>
        <v>-102950.11141670459</v>
      </c>
      <c r="Z617" s="40">
        <f>(AC617-J617*carot!$B$2-spettri!K617*carot!$C$2-spettri!L617*carot!$D$2)</f>
        <v>-78965.863241698593</v>
      </c>
      <c r="AA617" s="40">
        <f>spettri!H617*chl!$B$2+spettri!I617*chl!$C$2+spettri!J617*carot!$B$2+spettri!K617*carot!$C$2+spettri!L617*carot!$D$2+M617*carot!$E$2+N617*carot!$F$2+spettri!AE617*chl!$D$2</f>
        <v>104361.82853069858</v>
      </c>
      <c r="AB617" s="40">
        <v>0.25309590994999998</v>
      </c>
      <c r="AC617" s="88">
        <f>(G617-spettri!H617*chl!$B$2-spettri!I617*chl!$C$2-spettri!AE617*chl!$D$2)</f>
        <v>-78965.863241698593</v>
      </c>
      <c r="AE617" s="125">
        <v>8325.5606900000002</v>
      </c>
      <c r="AF617">
        <f t="shared" si="68"/>
        <v>0</v>
      </c>
    </row>
    <row r="618" spans="1:32" x14ac:dyDescent="0.25">
      <c r="A618">
        <v>2.5840956809000001E-2</v>
      </c>
      <c r="C618" s="85"/>
      <c r="D618" s="51">
        <v>411.60000000001401</v>
      </c>
      <c r="E618" s="85">
        <v>0.22014859885900001</v>
      </c>
      <c r="F618" s="40">
        <v>596.39999999998599</v>
      </c>
      <c r="G618" s="40">
        <v>25840.956808999999</v>
      </c>
      <c r="H618" s="86">
        <v>6811.2225226888613</v>
      </c>
      <c r="I618" s="87">
        <v>11630.45811</v>
      </c>
      <c r="T618" s="40">
        <f t="shared" si="65"/>
        <v>0</v>
      </c>
      <c r="U618" s="40">
        <f t="shared" si="65"/>
        <v>0</v>
      </c>
      <c r="V618" s="40">
        <f t="shared" si="65"/>
        <v>0</v>
      </c>
      <c r="W618" s="40">
        <f t="shared" si="65"/>
        <v>0</v>
      </c>
      <c r="X618" s="40">
        <f t="shared" si="66"/>
        <v>0</v>
      </c>
      <c r="Y618" s="40">
        <f t="shared" si="67"/>
        <v>-104367.63711084187</v>
      </c>
      <c r="Z618" s="40">
        <f>(AC618-J618*carot!$B$2-spettri!K618*carot!$C$2-spettri!L618*carot!$D$2)</f>
        <v>-79249.19636973289</v>
      </c>
      <c r="AA618" s="40">
        <f>spettri!H618*chl!$B$2+spettri!I618*chl!$C$2+spettri!J618*carot!$B$2+spettri!K618*carot!$C$2+spettri!L618*carot!$D$2+M618*carot!$E$2+N618*carot!$F$2+spettri!AE618*chl!$D$2</f>
        <v>105090.15317873289</v>
      </c>
      <c r="AB618" s="40">
        <v>0.25358969717500002</v>
      </c>
      <c r="AC618" s="88">
        <f>(G618-spettri!H618*chl!$B$2-spettri!I618*chl!$C$2-spettri!AE618*chl!$D$2)</f>
        <v>-79249.19636973289</v>
      </c>
      <c r="AE618" s="125">
        <v>8406.01109</v>
      </c>
      <c r="AF618">
        <f t="shared" si="68"/>
        <v>0</v>
      </c>
    </row>
    <row r="619" spans="1:32" x14ac:dyDescent="0.25">
      <c r="A619">
        <v>2.5995796628999999E-2</v>
      </c>
      <c r="C619" s="85"/>
      <c r="D619" s="51">
        <v>411.70000000001397</v>
      </c>
      <c r="E619" s="85">
        <v>0.21980127885900003</v>
      </c>
      <c r="F619" s="40">
        <v>596.79999999998597</v>
      </c>
      <c r="G619" s="40">
        <v>25995.796629</v>
      </c>
      <c r="H619" s="86">
        <v>6890.2746761070121</v>
      </c>
      <c r="I619" s="87">
        <v>11637.98949</v>
      </c>
      <c r="T619" s="40">
        <f t="shared" si="65"/>
        <v>0</v>
      </c>
      <c r="U619" s="40">
        <f t="shared" si="65"/>
        <v>0</v>
      </c>
      <c r="V619" s="40">
        <f t="shared" si="65"/>
        <v>0</v>
      </c>
      <c r="W619" s="40">
        <f t="shared" si="65"/>
        <v>0</v>
      </c>
      <c r="X619" s="40">
        <f t="shared" si="66"/>
        <v>0</v>
      </c>
      <c r="Y619" s="40">
        <f t="shared" si="67"/>
        <v>-105570.23198021775</v>
      </c>
      <c r="Z619" s="40">
        <f>(AC619-J619*carot!$B$2-spettri!K619*carot!$C$2-spettri!L619*carot!$D$2)</f>
        <v>-79871.324981702113</v>
      </c>
      <c r="AA619" s="40">
        <f>spettri!H619*chl!$B$2+spettri!I619*chl!$C$2+spettri!J619*carot!$B$2+spettri!K619*carot!$C$2+spettri!L619*carot!$D$2+M619*carot!$E$2+N619*carot!$F$2+spettri!AE619*chl!$D$2</f>
        <v>105867.12161070212</v>
      </c>
      <c r="AB619" s="40">
        <v>0.2540834844</v>
      </c>
      <c r="AC619" s="88">
        <f>(G619-spettri!H619*chl!$B$2-spettri!I619*chl!$C$2-spettri!AE619*chl!$D$2)</f>
        <v>-79871.324981702113</v>
      </c>
      <c r="AE619" s="125">
        <v>8495.8697699999993</v>
      </c>
      <c r="AF619">
        <f t="shared" si="68"/>
        <v>0</v>
      </c>
    </row>
    <row r="620" spans="1:32" x14ac:dyDescent="0.25">
      <c r="A620">
        <v>2.6433942929E-2</v>
      </c>
      <c r="C620" s="85"/>
      <c r="D620" s="51">
        <v>411.80000000001399</v>
      </c>
      <c r="E620" s="85">
        <v>0.21945395885900001</v>
      </c>
      <c r="F620" s="40">
        <v>597.19999999998595</v>
      </c>
      <c r="G620" s="40">
        <v>26433.942929000001</v>
      </c>
      <c r="H620" s="86">
        <v>6970.4259024928733</v>
      </c>
      <c r="I620" s="87">
        <v>11636.10665</v>
      </c>
      <c r="T620" s="40">
        <f t="shared" si="65"/>
        <v>0</v>
      </c>
      <c r="U620" s="40">
        <f t="shared" si="65"/>
        <v>0</v>
      </c>
      <c r="V620" s="40">
        <f t="shared" si="65"/>
        <v>0</v>
      </c>
      <c r="W620" s="40">
        <f t="shared" si="65"/>
        <v>0</v>
      </c>
      <c r="X620" s="40">
        <f t="shared" si="66"/>
        <v>0</v>
      </c>
      <c r="Y620" s="40">
        <f t="shared" si="67"/>
        <v>-106804.16211245464</v>
      </c>
      <c r="Z620" s="40">
        <f>(AC620-J620*carot!$B$2-spettri!K620*carot!$C$2-spettri!L620*carot!$D$2)</f>
        <v>-80254.784510935729</v>
      </c>
      <c r="AA620" s="40">
        <f>spettri!H620*chl!$B$2+spettri!I620*chl!$C$2+spettri!J620*carot!$B$2+spettri!K620*carot!$C$2+spettri!L620*carot!$D$2+M620*carot!$E$2+N620*carot!$F$2+spettri!AE620*chl!$D$2</f>
        <v>106688.72743993573</v>
      </c>
      <c r="AB620" s="40">
        <v>0.25450719892500001</v>
      </c>
      <c r="AC620" s="88">
        <f>(G620-spettri!H620*chl!$B$2-spettri!I620*chl!$C$2-spettri!AE620*chl!$D$2)</f>
        <v>-80254.784510935729</v>
      </c>
      <c r="AE620" s="125">
        <v>8594.3687200000004</v>
      </c>
      <c r="AF620">
        <f t="shared" si="68"/>
        <v>0</v>
      </c>
    </row>
    <row r="621" spans="1:32" x14ac:dyDescent="0.25">
      <c r="A621">
        <v>2.6905877599000001E-2</v>
      </c>
      <c r="C621" s="85"/>
      <c r="D621" s="51">
        <v>411.90000000001402</v>
      </c>
      <c r="E621" s="85">
        <v>0.219106638859</v>
      </c>
      <c r="F621" s="40">
        <v>597.59999999998604</v>
      </c>
      <c r="G621" s="40">
        <v>26905.877598999999</v>
      </c>
      <c r="H621" s="86">
        <v>7033.9246485844369</v>
      </c>
      <c r="I621" s="87">
        <v>11627.28081</v>
      </c>
      <c r="T621" s="40">
        <f t="shared" si="65"/>
        <v>0</v>
      </c>
      <c r="U621" s="40">
        <f t="shared" si="65"/>
        <v>0</v>
      </c>
      <c r="V621" s="40">
        <f t="shared" si="65"/>
        <v>0</v>
      </c>
      <c r="W621" s="40">
        <f t="shared" si="65"/>
        <v>0</v>
      </c>
      <c r="X621" s="40">
        <f t="shared" si="66"/>
        <v>0</v>
      </c>
      <c r="Y621" s="40">
        <f t="shared" si="67"/>
        <v>-107929.46541575436</v>
      </c>
      <c r="Z621" s="40">
        <f>(AC621-J621*carot!$B$2-spettri!K621*carot!$C$2-spettri!L621*carot!$D$2)</f>
        <v>-80659.647620122996</v>
      </c>
      <c r="AA621" s="40">
        <f>spettri!H621*chl!$B$2+spettri!I621*chl!$C$2+spettri!J621*carot!$B$2+spettri!K621*carot!$C$2+spettri!L621*carot!$D$2+M621*carot!$E$2+N621*carot!$F$2+spettri!AE621*chl!$D$2</f>
        <v>107565.525219123</v>
      </c>
      <c r="AB621" s="40">
        <v>0.25493091344999996</v>
      </c>
      <c r="AC621" s="88">
        <f>(G621-spettri!H621*chl!$B$2-spettri!I621*chl!$C$2-spettri!AE621*chl!$D$2)</f>
        <v>-80659.647620122996</v>
      </c>
      <c r="AE621" s="125">
        <v>8701.8919299999998</v>
      </c>
      <c r="AF621">
        <f t="shared" si="68"/>
        <v>0</v>
      </c>
    </row>
    <row r="622" spans="1:32" x14ac:dyDescent="0.25">
      <c r="A622">
        <v>2.7048278689000001E-2</v>
      </c>
      <c r="C622" s="85"/>
      <c r="D622" s="51">
        <v>412.00000000001398</v>
      </c>
      <c r="E622" s="85">
        <v>0.21875931885900002</v>
      </c>
      <c r="F622" s="40">
        <v>597.99999999998602</v>
      </c>
      <c r="G622" s="40">
        <v>27048.278689000002</v>
      </c>
      <c r="H622" s="86">
        <v>7114.3036535391484</v>
      </c>
      <c r="I622" s="87">
        <v>11611.629650000001</v>
      </c>
      <c r="T622" s="40">
        <f t="shared" si="65"/>
        <v>0</v>
      </c>
      <c r="U622" s="40">
        <f t="shared" si="65"/>
        <v>0</v>
      </c>
      <c r="V622" s="40">
        <f t="shared" si="65"/>
        <v>0</v>
      </c>
      <c r="W622" s="40">
        <f t="shared" si="65"/>
        <v>0</v>
      </c>
      <c r="X622" s="40">
        <f t="shared" si="66"/>
        <v>0</v>
      </c>
      <c r="Y622" s="40">
        <f t="shared" si="67"/>
        <v>-109155.37856310117</v>
      </c>
      <c r="Z622" s="40">
        <f>(AC622-J622*carot!$B$2-spettri!K622*carot!$C$2-spettri!L622*carot!$D$2)</f>
        <v>-81456.035277722418</v>
      </c>
      <c r="AA622" s="40">
        <f>spettri!H622*chl!$B$2+spettri!I622*chl!$C$2+spettri!J622*carot!$B$2+spettri!K622*carot!$C$2+spettri!L622*carot!$D$2+M622*carot!$E$2+N622*carot!$F$2+spettri!AE622*chl!$D$2</f>
        <v>108504.31396672243</v>
      </c>
      <c r="AB622" s="40">
        <v>0.25535462797499997</v>
      </c>
      <c r="AC622" s="88">
        <f>(G622-spettri!H622*chl!$B$2-spettri!I622*chl!$C$2-spettri!AE622*chl!$D$2)</f>
        <v>-81456.035277722418</v>
      </c>
      <c r="AE622" s="125">
        <v>8819.2074400000001</v>
      </c>
      <c r="AF622">
        <f t="shared" si="68"/>
        <v>0</v>
      </c>
    </row>
    <row r="623" spans="1:32" x14ac:dyDescent="0.25">
      <c r="A623">
        <v>2.7258325459000001E-2</v>
      </c>
      <c r="C623" s="85"/>
      <c r="D623" s="51">
        <v>412.10000000001401</v>
      </c>
      <c r="E623" s="85">
        <v>0.21846024138400003</v>
      </c>
      <c r="F623" s="40">
        <v>598.39999999998599</v>
      </c>
      <c r="G623" s="40">
        <v>27258.325459</v>
      </c>
      <c r="H623" s="86">
        <v>7186.8830409553266</v>
      </c>
      <c r="I623" s="87">
        <v>11591.03602</v>
      </c>
      <c r="T623" s="40">
        <f t="shared" si="65"/>
        <v>0</v>
      </c>
      <c r="U623" s="40">
        <f t="shared" si="65"/>
        <v>0</v>
      </c>
      <c r="V623" s="40">
        <f t="shared" si="65"/>
        <v>0</v>
      </c>
      <c r="W623" s="40">
        <f t="shared" si="65"/>
        <v>0</v>
      </c>
      <c r="X623" s="40">
        <f t="shared" si="66"/>
        <v>0</v>
      </c>
      <c r="Y623" s="40">
        <f t="shared" si="67"/>
        <v>-110353.89956021801</v>
      </c>
      <c r="Z623" s="40">
        <f>(AC623-J623*carot!$B$2-spettri!K623*carot!$C$2-spettri!L623*carot!$D$2)</f>
        <v>-82263.639923762254</v>
      </c>
      <c r="AA623" s="40">
        <f>spettri!H623*chl!$B$2+spettri!I623*chl!$C$2+spettri!J623*carot!$B$2+spettri!K623*carot!$C$2+spettri!L623*carot!$D$2+M623*carot!$E$2+N623*carot!$F$2+spettri!AE623*chl!$D$2</f>
        <v>109521.96538276225</v>
      </c>
      <c r="AB623" s="40">
        <v>0.25577834249999998</v>
      </c>
      <c r="AC623" s="88">
        <f>(G623-spettri!H623*chl!$B$2-spettri!I623*chl!$C$2-spettri!AE623*chl!$D$2)</f>
        <v>-82263.639923762254</v>
      </c>
      <c r="AE623" s="125">
        <v>8947.6592700000001</v>
      </c>
      <c r="AF623">
        <f t="shared" si="68"/>
        <v>0</v>
      </c>
    </row>
    <row r="624" spans="1:32" x14ac:dyDescent="0.25">
      <c r="A624">
        <v>2.7813589289000001E-2</v>
      </c>
      <c r="C624" s="85"/>
      <c r="D624" s="51">
        <v>412.20000000001397</v>
      </c>
      <c r="E624" s="85">
        <v>0.21816116390900003</v>
      </c>
      <c r="F624" s="40">
        <v>598.79999999998597</v>
      </c>
      <c r="G624" s="40">
        <v>27813.589289</v>
      </c>
      <c r="H624" s="86">
        <v>7267.9121056324821</v>
      </c>
      <c r="I624" s="87">
        <v>11569.03025</v>
      </c>
      <c r="T624" s="40">
        <f t="shared" si="65"/>
        <v>0</v>
      </c>
      <c r="U624" s="40">
        <f t="shared" si="65"/>
        <v>0</v>
      </c>
      <c r="V624" s="40">
        <f t="shared" si="65"/>
        <v>0</v>
      </c>
      <c r="W624" s="40">
        <f t="shared" si="65"/>
        <v>0</v>
      </c>
      <c r="X624" s="40">
        <f t="shared" si="66"/>
        <v>0</v>
      </c>
      <c r="Y624" s="40">
        <f t="shared" si="67"/>
        <v>-111665.25966284101</v>
      </c>
      <c r="Z624" s="40">
        <f>(AC624-J624*carot!$B$2-spettri!K624*carot!$C$2-spettri!L624*carot!$D$2)</f>
        <v>-82799.236971485807</v>
      </c>
      <c r="AA624" s="40">
        <f>spettri!H624*chl!$B$2+spettri!I624*chl!$C$2+spettri!J624*carot!$B$2+spettri!K624*carot!$C$2+spettri!L624*carot!$D$2+M624*carot!$E$2+N624*carot!$F$2+spettri!AE624*chl!$D$2</f>
        <v>110612.8262604858</v>
      </c>
      <c r="AB624" s="40">
        <v>0.25623883307499995</v>
      </c>
      <c r="AC624" s="88">
        <f>(G624-spettri!H624*chl!$B$2-spettri!I624*chl!$C$2-spettri!AE624*chl!$D$2)</f>
        <v>-82799.236971485807</v>
      </c>
      <c r="AE624" s="125">
        <v>9085.3273800000006</v>
      </c>
      <c r="AF624">
        <f t="shared" si="68"/>
        <v>0</v>
      </c>
    </row>
    <row r="625" spans="1:32" x14ac:dyDescent="0.25">
      <c r="A625">
        <v>2.7955900969000001E-2</v>
      </c>
      <c r="C625" s="85"/>
      <c r="D625" s="51">
        <v>412.30000000001399</v>
      </c>
      <c r="E625" s="85">
        <v>0.21786208643400001</v>
      </c>
      <c r="F625" s="40">
        <v>599.19999999998595</v>
      </c>
      <c r="G625" s="40">
        <v>27955.900969000002</v>
      </c>
      <c r="H625" s="86">
        <v>7323.091841053093</v>
      </c>
      <c r="I625" s="87">
        <v>11541.61131</v>
      </c>
      <c r="T625" s="40">
        <f t="shared" si="65"/>
        <v>0</v>
      </c>
      <c r="U625" s="40">
        <f t="shared" si="65"/>
        <v>0</v>
      </c>
      <c r="V625" s="40">
        <f t="shared" si="65"/>
        <v>0</v>
      </c>
      <c r="W625" s="40">
        <f t="shared" si="65"/>
        <v>0</v>
      </c>
      <c r="X625" s="40">
        <f t="shared" si="66"/>
        <v>0</v>
      </c>
      <c r="Y625" s="40">
        <f t="shared" si="67"/>
        <v>-112686.47359782246</v>
      </c>
      <c r="Z625" s="40">
        <f>(AC625-J625*carot!$B$2-spettri!K625*carot!$C$2-spettri!L625*carot!$D$2)</f>
        <v>-83802.678396483272</v>
      </c>
      <c r="AA625" s="40">
        <f>spettri!H625*chl!$B$2+spettri!I625*chl!$C$2+spettri!J625*carot!$B$2+spettri!K625*carot!$C$2+spettri!L625*carot!$D$2+M625*carot!$E$2+N625*carot!$F$2+spettri!AE625*chl!$D$2</f>
        <v>111758.57936548328</v>
      </c>
      <c r="AB625" s="40">
        <v>0.25669932364999998</v>
      </c>
      <c r="AC625" s="88">
        <f>(G625-spettri!H625*chl!$B$2-spettri!I625*chl!$C$2-spettri!AE625*chl!$D$2)</f>
        <v>-83802.678396483272</v>
      </c>
      <c r="AE625" s="125">
        <v>9231.4437400000006</v>
      </c>
      <c r="AF625">
        <f t="shared" si="68"/>
        <v>0</v>
      </c>
    </row>
    <row r="626" spans="1:32" x14ac:dyDescent="0.25">
      <c r="A626">
        <v>2.7966013269000001E-2</v>
      </c>
      <c r="C626" s="85"/>
      <c r="D626" s="51">
        <v>412.40000000001402</v>
      </c>
      <c r="E626" s="85">
        <v>0.21756300895900002</v>
      </c>
      <c r="F626" s="40">
        <v>599.59999999998604</v>
      </c>
      <c r="G626" s="40">
        <v>27966.013268999999</v>
      </c>
      <c r="H626" s="86">
        <v>7386.2667851099468</v>
      </c>
      <c r="I626" s="87">
        <v>11506.07259</v>
      </c>
      <c r="T626" s="40">
        <f t="shared" si="65"/>
        <v>0</v>
      </c>
      <c r="U626" s="40">
        <f t="shared" si="65"/>
        <v>0</v>
      </c>
      <c r="V626" s="40">
        <f t="shared" si="65"/>
        <v>0</v>
      </c>
      <c r="W626" s="40">
        <f t="shared" si="65"/>
        <v>0</v>
      </c>
      <c r="X626" s="40">
        <f t="shared" si="66"/>
        <v>0</v>
      </c>
      <c r="Y626" s="40">
        <f t="shared" si="67"/>
        <v>-113559.83106080478</v>
      </c>
      <c r="Z626" s="40">
        <f>(AC626-J626*carot!$B$2-spettri!K626*carot!$C$2-spettri!L626*carot!$D$2)</f>
        <v>-84975.508805123187</v>
      </c>
      <c r="AA626" s="40">
        <f>spettri!H626*chl!$B$2+spettri!I626*chl!$C$2+spettri!J626*carot!$B$2+spettri!K626*carot!$C$2+spettri!L626*carot!$D$2+M626*carot!$E$2+N626*carot!$F$2+spettri!AE626*chl!$D$2</f>
        <v>112941.52207412318</v>
      </c>
      <c r="AB626" s="40">
        <v>0.25715981422500001</v>
      </c>
      <c r="AC626" s="88">
        <f>(G626-spettri!H626*chl!$B$2-spettri!I626*chl!$C$2-spettri!AE626*chl!$D$2)</f>
        <v>-84975.508805123187</v>
      </c>
      <c r="AE626" s="125">
        <v>9384.8563300000005</v>
      </c>
      <c r="AF626">
        <f t="shared" si="68"/>
        <v>0</v>
      </c>
    </row>
    <row r="627" spans="1:32" x14ac:dyDescent="0.25">
      <c r="A627">
        <v>2.8556458739E-2</v>
      </c>
      <c r="C627" s="85"/>
      <c r="D627" s="51">
        <v>412.50000000001398</v>
      </c>
      <c r="E627" s="85">
        <v>0.21716468603400002</v>
      </c>
      <c r="F627" s="40">
        <v>599.99999999998602</v>
      </c>
      <c r="G627" s="40">
        <v>28556.458739000002</v>
      </c>
      <c r="H627" s="86">
        <v>7465.2005480064099</v>
      </c>
      <c r="I627" s="87">
        <v>11461.35499</v>
      </c>
      <c r="T627" s="40">
        <f t="shared" si="65"/>
        <v>0</v>
      </c>
      <c r="U627" s="40">
        <f t="shared" si="65"/>
        <v>0</v>
      </c>
      <c r="V627" s="40">
        <f t="shared" si="65"/>
        <v>0</v>
      </c>
      <c r="W627" s="40">
        <f t="shared" si="65"/>
        <v>0</v>
      </c>
      <c r="X627" s="40">
        <f t="shared" si="66"/>
        <v>0</v>
      </c>
      <c r="Y627" s="40">
        <f t="shared" si="67"/>
        <v>-114271.95603838928</v>
      </c>
      <c r="Z627" s="40">
        <f>(AC627-J627*carot!$B$2-spettri!K627*carot!$C$2-spettri!L627*carot!$D$2)</f>
        <v>-85574.642322641084</v>
      </c>
      <c r="AA627" s="40">
        <f>spettri!H627*chl!$B$2+spettri!I627*chl!$C$2+spettri!J627*carot!$B$2+spettri!K627*carot!$C$2+spettri!L627*carot!$D$2+M627*carot!$E$2+N627*carot!$F$2+spettri!AE627*chl!$D$2</f>
        <v>114131.10106164109</v>
      </c>
      <c r="AB627" s="40">
        <v>0.25762030479999998</v>
      </c>
      <c r="AC627" s="88">
        <f>(G627-spettri!H627*chl!$B$2-spettri!I627*chl!$C$2-spettri!AE627*chl!$D$2)</f>
        <v>-85574.642322641084</v>
      </c>
      <c r="AE627" s="125">
        <v>9542.3010300000005</v>
      </c>
      <c r="AF627">
        <f t="shared" si="68"/>
        <v>0</v>
      </c>
    </row>
    <row r="628" spans="1:32" x14ac:dyDescent="0.25">
      <c r="A628">
        <v>2.8811248109000001E-2</v>
      </c>
      <c r="C628" s="85"/>
      <c r="D628" s="51">
        <v>412.60000000001401</v>
      </c>
      <c r="E628" s="85">
        <v>0.21676636310900002</v>
      </c>
      <c r="F628" s="40">
        <v>600.39999999998599</v>
      </c>
      <c r="G628" s="40">
        <v>28811.248109</v>
      </c>
      <c r="H628" s="86">
        <v>7527.0513678503066</v>
      </c>
      <c r="I628" s="87">
        <v>11408.98834</v>
      </c>
      <c r="T628" s="40">
        <f t="shared" si="65"/>
        <v>0</v>
      </c>
      <c r="U628" s="40">
        <f t="shared" si="65"/>
        <v>0</v>
      </c>
      <c r="V628" s="40">
        <f t="shared" si="65"/>
        <v>0</v>
      </c>
      <c r="W628" s="40">
        <f t="shared" si="65"/>
        <v>0</v>
      </c>
      <c r="X628" s="40">
        <f t="shared" si="66"/>
        <v>0</v>
      </c>
      <c r="Y628" s="40">
        <f t="shared" si="67"/>
        <v>-115556.70641403386</v>
      </c>
      <c r="Z628" s="40">
        <f>(AC628-J628*carot!$B$2-spettri!K628*carot!$C$2-spettri!L628*carot!$D$2)</f>
        <v>-86531.893087882141</v>
      </c>
      <c r="AA628" s="40">
        <f>spettri!H628*chl!$B$2+spettri!I628*chl!$C$2+spettri!J628*carot!$B$2+spettri!K628*carot!$C$2+spettri!L628*carot!$D$2+M628*carot!$E$2+N628*carot!$F$2+spettri!AE628*chl!$D$2</f>
        <v>115343.14119688215</v>
      </c>
      <c r="AB628" s="40">
        <v>0.258064717025</v>
      </c>
      <c r="AC628" s="88">
        <f>(G628-spettri!H628*chl!$B$2-spettri!I628*chl!$C$2-spettri!AE628*chl!$D$2)</f>
        <v>-86531.893087882141</v>
      </c>
      <c r="AE628" s="125">
        <v>9705.1218900000003</v>
      </c>
      <c r="AF628">
        <f t="shared" si="68"/>
        <v>0</v>
      </c>
    </row>
    <row r="629" spans="1:32" x14ac:dyDescent="0.25">
      <c r="A629">
        <v>2.8749743559E-2</v>
      </c>
      <c r="C629" s="85"/>
      <c r="D629" s="51">
        <v>412.70000000001397</v>
      </c>
      <c r="E629" s="85">
        <v>0.21636804018400002</v>
      </c>
      <c r="F629" s="40">
        <v>600.79999999998597</v>
      </c>
      <c r="G629" s="40">
        <v>28749.743558999999</v>
      </c>
      <c r="H629" s="86">
        <v>7576.9766176007324</v>
      </c>
      <c r="I629" s="87">
        <v>11351.32618</v>
      </c>
      <c r="T629" s="40">
        <f t="shared" si="65"/>
        <v>0</v>
      </c>
      <c r="U629" s="40">
        <f t="shared" si="65"/>
        <v>0</v>
      </c>
      <c r="V629" s="40">
        <f t="shared" si="65"/>
        <v>0</v>
      </c>
      <c r="W629" s="40">
        <f t="shared" si="65"/>
        <v>0</v>
      </c>
      <c r="X629" s="40">
        <f t="shared" si="66"/>
        <v>0</v>
      </c>
      <c r="Y629" s="40">
        <f t="shared" si="67"/>
        <v>-116495.01685033945</v>
      </c>
      <c r="Z629" s="40">
        <f>(AC629-J629*carot!$B$2-spettri!K629*carot!$C$2-spettri!L629*carot!$D$2)</f>
        <v>-87836.492185249081</v>
      </c>
      <c r="AA629" s="40">
        <f>spettri!H629*chl!$B$2+spettri!I629*chl!$C$2+spettri!J629*carot!$B$2+spettri!K629*carot!$C$2+spettri!L629*carot!$D$2+M629*carot!$E$2+N629*carot!$F$2+spettri!AE629*chl!$D$2</f>
        <v>116586.23574424908</v>
      </c>
      <c r="AB629" s="40">
        <v>0.25850912925000002</v>
      </c>
      <c r="AC629" s="88">
        <f>(G629-spettri!H629*chl!$B$2-spettri!I629*chl!$C$2-spettri!AE629*chl!$D$2)</f>
        <v>-87836.492185249081</v>
      </c>
      <c r="AE629" s="125">
        <v>9873.5109200000006</v>
      </c>
      <c r="AF629">
        <f t="shared" si="68"/>
        <v>0</v>
      </c>
    </row>
    <row r="630" spans="1:32" x14ac:dyDescent="0.25">
      <c r="A630">
        <v>2.9022399419000002E-2</v>
      </c>
      <c r="C630" s="85"/>
      <c r="D630" s="51">
        <v>412.80000000001399</v>
      </c>
      <c r="E630" s="85">
        <v>0.21596971725900002</v>
      </c>
      <c r="F630" s="40">
        <v>601.19999999998595</v>
      </c>
      <c r="G630" s="40">
        <v>29022.399419000001</v>
      </c>
      <c r="H630" s="86">
        <v>7646.5945940107831</v>
      </c>
      <c r="I630" s="87">
        <v>11288.603859999999</v>
      </c>
      <c r="T630" s="40">
        <f t="shared" si="65"/>
        <v>0</v>
      </c>
      <c r="U630" s="40">
        <f t="shared" si="65"/>
        <v>0</v>
      </c>
      <c r="V630" s="40">
        <f t="shared" si="65"/>
        <v>0</v>
      </c>
      <c r="W630" s="40">
        <f t="shared" si="65"/>
        <v>0</v>
      </c>
      <c r="X630" s="40">
        <f t="shared" si="66"/>
        <v>0</v>
      </c>
      <c r="Y630" s="40">
        <f t="shared" si="67"/>
        <v>-117277.32373090013</v>
      </c>
      <c r="Z630" s="40">
        <f>(AC630-J630*carot!$B$2-spettri!K630*carot!$C$2-spettri!L630*carot!$D$2)</f>
        <v>-88851.583040059253</v>
      </c>
      <c r="AA630" s="40">
        <f>spettri!H630*chl!$B$2+spettri!I630*chl!$C$2+spettri!J630*carot!$B$2+spettri!K630*carot!$C$2+spettri!L630*carot!$D$2+M630*carot!$E$2+N630*carot!$F$2+spettri!AE630*chl!$D$2</f>
        <v>117873.98245905925</v>
      </c>
      <c r="AB630" s="40">
        <v>0.25895354147499999</v>
      </c>
      <c r="AC630" s="88">
        <f>(G630-spettri!H630*chl!$B$2-spettri!I630*chl!$C$2-spettri!AE630*chl!$D$2)</f>
        <v>-88851.583040059253</v>
      </c>
      <c r="AE630" s="125">
        <v>10049.00417</v>
      </c>
      <c r="AF630">
        <f t="shared" si="68"/>
        <v>0</v>
      </c>
    </row>
    <row r="631" spans="1:32" x14ac:dyDescent="0.25">
      <c r="A631">
        <v>2.9563037768999999E-2</v>
      </c>
      <c r="C631" s="85"/>
      <c r="D631" s="51">
        <v>412.90000000001402</v>
      </c>
      <c r="E631" s="85">
        <v>0.21558915648400001</v>
      </c>
      <c r="F631" s="40">
        <v>601.59999999998604</v>
      </c>
      <c r="G631" s="40">
        <v>29563.037768999999</v>
      </c>
      <c r="H631" s="86">
        <v>7703.3933396049397</v>
      </c>
      <c r="I631" s="87">
        <v>11220.703729999999</v>
      </c>
      <c r="T631" s="40">
        <f t="shared" si="65"/>
        <v>0</v>
      </c>
      <c r="U631" s="40">
        <f t="shared" si="65"/>
        <v>0</v>
      </c>
      <c r="V631" s="40">
        <f t="shared" si="65"/>
        <v>0</v>
      </c>
      <c r="W631" s="40">
        <f t="shared" si="65"/>
        <v>0</v>
      </c>
      <c r="X631" s="40">
        <f t="shared" si="66"/>
        <v>0</v>
      </c>
      <c r="Y631" s="40">
        <f t="shared" si="67"/>
        <v>-117946.50491260567</v>
      </c>
      <c r="Z631" s="40">
        <f>(AC631-J631*carot!$B$2-spettri!K631*carot!$C$2-spettri!L631*carot!$D$2)</f>
        <v>-89642.994445854478</v>
      </c>
      <c r="AA631" s="40">
        <f>spettri!H631*chl!$B$2+spettri!I631*chl!$C$2+spettri!J631*carot!$B$2+spettri!K631*carot!$C$2+spettri!L631*carot!$D$2+M631*carot!$E$2+N631*carot!$F$2+spettri!AE631*chl!$D$2</f>
        <v>119206.03221485447</v>
      </c>
      <c r="AB631" s="40">
        <v>0.25939795370000002</v>
      </c>
      <c r="AC631" s="88">
        <f>(G631-spettri!H631*chl!$B$2-spettri!I631*chl!$C$2-spettri!AE631*chl!$D$2)</f>
        <v>-89642.994445854478</v>
      </c>
      <c r="AE631" s="125">
        <v>10231.601619999999</v>
      </c>
      <c r="AF631">
        <f t="shared" si="68"/>
        <v>0</v>
      </c>
    </row>
    <row r="632" spans="1:32" x14ac:dyDescent="0.25">
      <c r="A632">
        <v>2.9542962179000001E-2</v>
      </c>
      <c r="C632" s="85"/>
      <c r="D632" s="51">
        <v>413.00000000001398</v>
      </c>
      <c r="E632" s="85">
        <v>0.21520859570900003</v>
      </c>
      <c r="F632" s="40">
        <v>601.99999999998602</v>
      </c>
      <c r="G632" s="40">
        <v>29542.962179000002</v>
      </c>
      <c r="H632" s="86">
        <v>7769.3190998121345</v>
      </c>
      <c r="I632" s="87">
        <v>11151.50913</v>
      </c>
      <c r="T632" s="40">
        <f t="shared" si="65"/>
        <v>0</v>
      </c>
      <c r="U632" s="40">
        <f t="shared" si="65"/>
        <v>0</v>
      </c>
      <c r="V632" s="40">
        <f t="shared" si="65"/>
        <v>0</v>
      </c>
      <c r="W632" s="40">
        <f t="shared" si="65"/>
        <v>0</v>
      </c>
      <c r="X632" s="40">
        <f t="shared" si="66"/>
        <v>0</v>
      </c>
      <c r="Y632" s="40">
        <f t="shared" si="67"/>
        <v>-118823.3800644463</v>
      </c>
      <c r="Z632" s="40">
        <f>(AC632-J632*carot!$B$2-spettri!K632*carot!$C$2-spettri!L632*carot!$D$2)</f>
        <v>-91039.654073592668</v>
      </c>
      <c r="AA632" s="40">
        <f>spettri!H632*chl!$B$2+spettri!I632*chl!$C$2+spettri!J632*carot!$B$2+spettri!K632*carot!$C$2+spettri!L632*carot!$D$2+M632*carot!$E$2+N632*carot!$F$2+spettri!AE632*chl!$D$2</f>
        <v>120582.61625259268</v>
      </c>
      <c r="AB632" s="40">
        <v>0.259823478725</v>
      </c>
      <c r="AC632" s="88">
        <f>(G632-spettri!H632*chl!$B$2-spettri!I632*chl!$C$2-spettri!AE632*chl!$D$2)</f>
        <v>-91039.654073592668</v>
      </c>
      <c r="AE632" s="125">
        <v>10419.95925</v>
      </c>
      <c r="AF632">
        <f t="shared" si="68"/>
        <v>0</v>
      </c>
    </row>
    <row r="633" spans="1:32" x14ac:dyDescent="0.25">
      <c r="A633">
        <v>2.9648980209E-2</v>
      </c>
      <c r="C633" s="85"/>
      <c r="D633" s="51">
        <v>413.10000000001401</v>
      </c>
      <c r="E633" s="85">
        <v>0.21482803493400002</v>
      </c>
      <c r="F633" s="40">
        <v>602.39999999998599</v>
      </c>
      <c r="G633" s="40">
        <v>29648.980209000001</v>
      </c>
      <c r="H633" s="86">
        <v>7822.4804601607066</v>
      </c>
      <c r="I633" s="87">
        <v>11079.49026</v>
      </c>
      <c r="T633" s="40">
        <f t="shared" si="65"/>
        <v>0</v>
      </c>
      <c r="U633" s="40">
        <f t="shared" si="65"/>
        <v>0</v>
      </c>
      <c r="V633" s="40">
        <f t="shared" si="65"/>
        <v>0</v>
      </c>
      <c r="W633" s="40">
        <f t="shared" si="65"/>
        <v>0</v>
      </c>
      <c r="X633" s="40">
        <f t="shared" si="66"/>
        <v>0</v>
      </c>
      <c r="Y633" s="40">
        <f t="shared" si="67"/>
        <v>-119610.37882490832</v>
      </c>
      <c r="Z633" s="40">
        <f>(AC633-J633*carot!$B$2-spettri!K633*carot!$C$2-spettri!L633*carot!$D$2)</f>
        <v>-92342.154484919927</v>
      </c>
      <c r="AA633" s="40">
        <f>spettri!H633*chl!$B$2+spettri!I633*chl!$C$2+spettri!J633*carot!$B$2+spettri!K633*carot!$C$2+spettri!L633*carot!$D$2+M633*carot!$E$2+N633*carot!$F$2+spettri!AE633*chl!$D$2</f>
        <v>121991.13469391993</v>
      </c>
      <c r="AB633" s="40">
        <v>0.26024900375000004</v>
      </c>
      <c r="AC633" s="88">
        <f>(G633-spettri!H633*chl!$B$2-spettri!I633*chl!$C$2-spettri!AE633*chl!$D$2)</f>
        <v>-92342.154484919927</v>
      </c>
      <c r="AE633" s="125">
        <v>10613.11702</v>
      </c>
      <c r="AF633">
        <f t="shared" si="68"/>
        <v>0</v>
      </c>
    </row>
    <row r="634" spans="1:32" x14ac:dyDescent="0.25">
      <c r="A634">
        <v>3.0023701579000001E-2</v>
      </c>
      <c r="C634" s="85"/>
      <c r="D634" s="51">
        <v>413.20000000001397</v>
      </c>
      <c r="E634" s="85">
        <v>0.21444747415900001</v>
      </c>
      <c r="F634" s="40">
        <v>602.79999999998597</v>
      </c>
      <c r="G634" s="40">
        <v>30023.701579</v>
      </c>
      <c r="H634" s="86">
        <v>7862.5628931271749</v>
      </c>
      <c r="I634" s="87">
        <v>11004.41178</v>
      </c>
      <c r="T634" s="40">
        <f t="shared" si="65"/>
        <v>0</v>
      </c>
      <c r="U634" s="40">
        <f t="shared" si="65"/>
        <v>0</v>
      </c>
      <c r="V634" s="40">
        <f t="shared" si="65"/>
        <v>0</v>
      </c>
      <c r="W634" s="40">
        <f t="shared" si="65"/>
        <v>0</v>
      </c>
      <c r="X634" s="40">
        <f t="shared" si="66"/>
        <v>0</v>
      </c>
      <c r="Y634" s="40">
        <f t="shared" si="67"/>
        <v>-120436.92176282067</v>
      </c>
      <c r="Z634" s="40">
        <f>(AC634-J634*carot!$B$2-spettri!K634*carot!$C$2-spettri!L634*carot!$D$2)</f>
        <v>-93391.063332670499</v>
      </c>
      <c r="AA634" s="40">
        <f>spettri!H634*chl!$B$2+spettri!I634*chl!$C$2+spettri!J634*carot!$B$2+spettri!K634*carot!$C$2+spettri!L634*carot!$D$2+M634*carot!$E$2+N634*carot!$F$2+spettri!AE634*chl!$D$2</f>
        <v>123414.7649116705</v>
      </c>
      <c r="AB634" s="40">
        <v>0.26067452877500003</v>
      </c>
      <c r="AC634" s="88">
        <f>(G634-spettri!H634*chl!$B$2-spettri!I634*chl!$C$2-spettri!AE634*chl!$D$2)</f>
        <v>-93391.063332670499</v>
      </c>
      <c r="AE634" s="125">
        <v>10809.15487</v>
      </c>
      <c r="AF634">
        <f t="shared" si="68"/>
        <v>0</v>
      </c>
    </row>
    <row r="635" spans="1:32" x14ac:dyDescent="0.25">
      <c r="A635">
        <v>3.0270965859E-2</v>
      </c>
      <c r="C635" s="85"/>
      <c r="D635" s="51">
        <v>413.30000000001399</v>
      </c>
      <c r="E635" s="85">
        <v>0.214210720784</v>
      </c>
      <c r="F635" s="40">
        <v>603.19999999998595</v>
      </c>
      <c r="G635" s="40">
        <v>30270.965859</v>
      </c>
      <c r="H635" s="86">
        <v>7929.3727667765879</v>
      </c>
      <c r="I635" s="87">
        <v>10924.74386</v>
      </c>
      <c r="T635" s="40">
        <f t="shared" si="65"/>
        <v>0</v>
      </c>
      <c r="U635" s="40">
        <f t="shared" si="65"/>
        <v>0</v>
      </c>
      <c r="V635" s="40">
        <f t="shared" si="65"/>
        <v>0</v>
      </c>
      <c r="W635" s="40">
        <f t="shared" si="65"/>
        <v>0</v>
      </c>
      <c r="X635" s="40">
        <f t="shared" si="66"/>
        <v>0</v>
      </c>
      <c r="Y635" s="40">
        <f t="shared" si="67"/>
        <v>-121365.89766634215</v>
      </c>
      <c r="Z635" s="40">
        <f>(AC635-J635*carot!$B$2-spettri!K635*carot!$C$2-spettri!L635*carot!$D$2)</f>
        <v>-94563.491528429018</v>
      </c>
      <c r="AA635" s="40">
        <f>spettri!H635*chl!$B$2+spettri!I635*chl!$C$2+spettri!J635*carot!$B$2+spettri!K635*carot!$C$2+spettri!L635*carot!$D$2+M635*carot!$E$2+N635*carot!$F$2+spettri!AE635*chl!$D$2</f>
        <v>124834.45738742902</v>
      </c>
      <c r="AB635" s="40">
        <v>0.26110005380000001</v>
      </c>
      <c r="AC635" s="88">
        <f>(G635-spettri!H635*chl!$B$2-spettri!I635*chl!$C$2-spettri!AE635*chl!$D$2)</f>
        <v>-94563.491528429018</v>
      </c>
      <c r="AE635" s="125">
        <v>11006.34477</v>
      </c>
      <c r="AF635">
        <f t="shared" si="68"/>
        <v>0</v>
      </c>
    </row>
    <row r="636" spans="1:32" x14ac:dyDescent="0.25">
      <c r="A636">
        <v>3.0455678789000001E-2</v>
      </c>
      <c r="C636" s="85"/>
      <c r="D636" s="51">
        <v>413.40000000001402</v>
      </c>
      <c r="E636" s="85">
        <v>0.21397396740899999</v>
      </c>
      <c r="F636" s="40">
        <v>603.59999999998604</v>
      </c>
      <c r="G636" s="40">
        <v>30455.678789000001</v>
      </c>
      <c r="H636" s="86">
        <v>7986.927413411433</v>
      </c>
      <c r="I636" s="87">
        <v>10840.957200000001</v>
      </c>
      <c r="T636" s="40">
        <f t="shared" si="65"/>
        <v>0</v>
      </c>
      <c r="U636" s="40">
        <f t="shared" si="65"/>
        <v>0</v>
      </c>
      <c r="V636" s="40">
        <f t="shared" si="65"/>
        <v>0</v>
      </c>
      <c r="W636" s="40">
        <f t="shared" si="65"/>
        <v>0</v>
      </c>
      <c r="X636" s="40">
        <f t="shared" si="66"/>
        <v>0</v>
      </c>
      <c r="Y636" s="40">
        <f t="shared" si="67"/>
        <v>-122047.33640483767</v>
      </c>
      <c r="Z636" s="40">
        <f>(AC636-J636*carot!$B$2-spettri!K636*carot!$C$2-spettri!L636*carot!$D$2)</f>
        <v>-95787.866915097271</v>
      </c>
      <c r="AA636" s="40">
        <f>spettri!H636*chl!$B$2+spettri!I636*chl!$C$2+spettri!J636*carot!$B$2+spettri!K636*carot!$C$2+spettri!L636*carot!$D$2+M636*carot!$E$2+N636*carot!$F$2+spettri!AE636*chl!$D$2</f>
        <v>126243.54570409727</v>
      </c>
      <c r="AB636" s="40">
        <v>0.26153950395000003</v>
      </c>
      <c r="AC636" s="88">
        <f>(G636-spettri!H636*chl!$B$2-spettri!I636*chl!$C$2-spettri!AE636*chl!$D$2)</f>
        <v>-95787.866915097271</v>
      </c>
      <c r="AE636" s="125">
        <v>11203.72666</v>
      </c>
      <c r="AF636">
        <f t="shared" si="68"/>
        <v>0</v>
      </c>
    </row>
    <row r="637" spans="1:32" x14ac:dyDescent="0.25">
      <c r="A637">
        <v>3.0753264289E-2</v>
      </c>
      <c r="C637" s="85"/>
      <c r="D637" s="51">
        <v>413.50000000001398</v>
      </c>
      <c r="E637" s="85">
        <v>0.21373721403400001</v>
      </c>
      <c r="F637" s="40">
        <v>603.99999999998602</v>
      </c>
      <c r="G637" s="40">
        <v>30753.264288999999</v>
      </c>
      <c r="H637" s="86">
        <v>8033.6861141439467</v>
      </c>
      <c r="I637" s="87">
        <v>10754.110930000001</v>
      </c>
      <c r="T637" s="40">
        <f t="shared" si="65"/>
        <v>0</v>
      </c>
      <c r="U637" s="40">
        <f t="shared" si="65"/>
        <v>0</v>
      </c>
      <c r="V637" s="40">
        <f t="shared" si="65"/>
        <v>0</v>
      </c>
      <c r="W637" s="40">
        <f t="shared" si="65"/>
        <v>0</v>
      </c>
      <c r="X637" s="40">
        <f t="shared" si="66"/>
        <v>0</v>
      </c>
      <c r="Y637" s="40">
        <f t="shared" si="67"/>
        <v>-122514.80994029583</v>
      </c>
      <c r="Z637" s="40">
        <f>(AC637-J637*carot!$B$2-spettri!K637*carot!$C$2-spettri!L637*carot!$D$2)</f>
        <v>-96904.806887641302</v>
      </c>
      <c r="AA637" s="40">
        <f>spettri!H637*chl!$B$2+spettri!I637*chl!$C$2+spettri!J637*carot!$B$2+spettri!K637*carot!$C$2+spettri!L637*carot!$D$2+M637*carot!$E$2+N637*carot!$F$2+spettri!AE637*chl!$D$2</f>
        <v>127658.0711766413</v>
      </c>
      <c r="AB637" s="40">
        <v>0.26197895409999999</v>
      </c>
      <c r="AC637" s="88">
        <f>(G637-spettri!H637*chl!$B$2-spettri!I637*chl!$C$2-spettri!AE637*chl!$D$2)</f>
        <v>-96904.806887641302</v>
      </c>
      <c r="AE637" s="125">
        <v>11402.83661</v>
      </c>
      <c r="AF637">
        <f t="shared" si="68"/>
        <v>0</v>
      </c>
    </row>
    <row r="638" spans="1:32" x14ac:dyDescent="0.25">
      <c r="A638">
        <v>3.0855489979000002E-2</v>
      </c>
      <c r="C638" s="85"/>
      <c r="D638" s="51">
        <v>413.60000000001497</v>
      </c>
      <c r="E638" s="85">
        <v>0.213500460659</v>
      </c>
      <c r="F638" s="40">
        <v>604.39999999998599</v>
      </c>
      <c r="G638" s="40">
        <v>30855.489979000002</v>
      </c>
      <c r="H638" s="86">
        <v>8075.9563245296476</v>
      </c>
      <c r="I638" s="87">
        <v>10664.08734</v>
      </c>
      <c r="T638" s="40">
        <f t="shared" si="65"/>
        <v>0</v>
      </c>
      <c r="U638" s="40">
        <f t="shared" si="65"/>
        <v>0</v>
      </c>
      <c r="V638" s="40">
        <f t="shared" si="65"/>
        <v>0</v>
      </c>
      <c r="W638" s="40">
        <f t="shared" si="65"/>
        <v>0</v>
      </c>
      <c r="X638" s="40">
        <f t="shared" si="66"/>
        <v>0</v>
      </c>
      <c r="Y638" s="40">
        <f t="shared" si="67"/>
        <v>-123124.0711185617</v>
      </c>
      <c r="Z638" s="40">
        <f>(AC638-J638*carot!$B$2-spettri!K638*carot!$C$2-spettri!L638*carot!$D$2)</f>
        <v>-98198.007718330744</v>
      </c>
      <c r="AA638" s="40">
        <f>spettri!H638*chl!$B$2+spettri!I638*chl!$C$2+spettri!J638*carot!$B$2+spettri!K638*carot!$C$2+spettri!L638*carot!$D$2+M638*carot!$E$2+N638*carot!$F$2+spettri!AE638*chl!$D$2</f>
        <v>129053.49769733075</v>
      </c>
      <c r="AB638" s="40">
        <v>0.26241840424999996</v>
      </c>
      <c r="AC638" s="88">
        <f>(G638-spettri!H638*chl!$B$2-spettri!I638*chl!$C$2-spettri!AE638*chl!$D$2)</f>
        <v>-98198.007718330744</v>
      </c>
      <c r="AE638" s="125">
        <v>11600.794519999999</v>
      </c>
      <c r="AF638">
        <f t="shared" si="68"/>
        <v>0</v>
      </c>
    </row>
    <row r="639" spans="1:32" x14ac:dyDescent="0.25">
      <c r="A639">
        <v>3.1065551649000003E-2</v>
      </c>
      <c r="C639" s="85"/>
      <c r="D639" s="51">
        <v>413.70000000001397</v>
      </c>
      <c r="E639" s="85">
        <v>0.213184313909</v>
      </c>
      <c r="F639" s="40">
        <v>604.79999999998597</v>
      </c>
      <c r="G639" s="40">
        <v>31065.551649000005</v>
      </c>
      <c r="H639" s="86">
        <v>8122.2357331963067</v>
      </c>
      <c r="I639" s="87">
        <v>10571.12182</v>
      </c>
      <c r="T639" s="40">
        <f t="shared" si="65"/>
        <v>0</v>
      </c>
      <c r="U639" s="40">
        <f t="shared" si="65"/>
        <v>0</v>
      </c>
      <c r="V639" s="40">
        <f t="shared" si="65"/>
        <v>0</v>
      </c>
      <c r="W639" s="40">
        <f t="shared" si="65"/>
        <v>0</v>
      </c>
      <c r="X639" s="40">
        <f t="shared" si="66"/>
        <v>0</v>
      </c>
      <c r="Y639" s="40">
        <f t="shared" si="67"/>
        <v>-123586.06160253505</v>
      </c>
      <c r="Z639" s="40">
        <f>(AC639-J639*carot!$B$2-spettri!K639*carot!$C$2-spettri!L639*carot!$D$2)</f>
        <v>-99369.809279343172</v>
      </c>
      <c r="AA639" s="40">
        <f>spettri!H639*chl!$B$2+spettri!I639*chl!$C$2+spettri!J639*carot!$B$2+spettri!K639*carot!$C$2+spettri!L639*carot!$D$2+M639*carot!$E$2+N639*carot!$F$2+spettri!AE639*chl!$D$2</f>
        <v>130435.36092834317</v>
      </c>
      <c r="AB639" s="40">
        <v>0.26285785439999998</v>
      </c>
      <c r="AC639" s="88">
        <f>(G639-spettri!H639*chl!$B$2-spettri!I639*chl!$C$2-spettri!AE639*chl!$D$2)</f>
        <v>-99369.809279343172</v>
      </c>
      <c r="AE639" s="125">
        <v>11798.17642</v>
      </c>
      <c r="AF639">
        <f t="shared" si="68"/>
        <v>0</v>
      </c>
    </row>
    <row r="640" spans="1:32" x14ac:dyDescent="0.25">
      <c r="A640">
        <v>3.1162699768999998E-2</v>
      </c>
      <c r="C640" s="85"/>
      <c r="D640" s="51">
        <v>413.80000000001502</v>
      </c>
      <c r="E640" s="85">
        <v>0.212868167159</v>
      </c>
      <c r="F640" s="40">
        <v>605.19999999998504</v>
      </c>
      <c r="G640" s="40">
        <v>31162.699768999999</v>
      </c>
      <c r="H640" s="86">
        <v>8171.1666620520327</v>
      </c>
      <c r="I640" s="87">
        <v>10477.450220000001</v>
      </c>
      <c r="T640" s="40">
        <f t="shared" si="65"/>
        <v>0</v>
      </c>
      <c r="U640" s="40">
        <f t="shared" si="65"/>
        <v>0</v>
      </c>
      <c r="V640" s="40">
        <f t="shared" si="65"/>
        <v>0</v>
      </c>
      <c r="W640" s="40">
        <f t="shared" si="65"/>
        <v>0</v>
      </c>
      <c r="X640" s="40">
        <f t="shared" si="66"/>
        <v>0</v>
      </c>
      <c r="Y640" s="40">
        <f t="shared" si="67"/>
        <v>-123909.30657564782</v>
      </c>
      <c r="Z640" s="40">
        <f>(AC640-J640*carot!$B$2-spettri!K640*carot!$C$2-spettri!L640*carot!$D$2)</f>
        <v>-100652.43002148913</v>
      </c>
      <c r="AA640" s="40">
        <f>spettri!H640*chl!$B$2+spettri!I640*chl!$C$2+spettri!J640*carot!$B$2+spettri!K640*carot!$C$2+spettri!L640*carot!$D$2+M640*carot!$E$2+N640*carot!$F$2+spettri!AE640*chl!$D$2</f>
        <v>131815.12979048913</v>
      </c>
      <c r="AB640" s="40">
        <v>0.26328545812499998</v>
      </c>
      <c r="AC640" s="88">
        <f>(G640-spettri!H640*chl!$B$2-spettri!I640*chl!$C$2-spettri!AE640*chl!$D$2)</f>
        <v>-100652.43002148913</v>
      </c>
      <c r="AE640" s="125">
        <v>11995.55831</v>
      </c>
      <c r="AF640">
        <f t="shared" si="68"/>
        <v>0</v>
      </c>
    </row>
    <row r="641" spans="1:32" x14ac:dyDescent="0.25">
      <c r="A641">
        <v>3.1560404308999999E-2</v>
      </c>
      <c r="C641" s="85"/>
      <c r="D641" s="51">
        <v>413.90000000001498</v>
      </c>
      <c r="E641" s="85">
        <v>0.21255202040900001</v>
      </c>
      <c r="F641" s="40">
        <v>605.59999999998502</v>
      </c>
      <c r="G641" s="40">
        <v>31560.404308999998</v>
      </c>
      <c r="H641" s="86">
        <v>8216.1214009677897</v>
      </c>
      <c r="I641" s="87">
        <v>10383.4256</v>
      </c>
      <c r="T641" s="40">
        <f t="shared" si="65"/>
        <v>0</v>
      </c>
      <c r="U641" s="40">
        <f t="shared" si="65"/>
        <v>0</v>
      </c>
      <c r="V641" s="40">
        <f t="shared" si="65"/>
        <v>0</v>
      </c>
      <c r="W641" s="40">
        <f t="shared" si="65"/>
        <v>0</v>
      </c>
      <c r="X641" s="40">
        <f t="shared" si="66"/>
        <v>0</v>
      </c>
      <c r="Y641" s="40">
        <f t="shared" si="67"/>
        <v>-124219.53667834795</v>
      </c>
      <c r="Z641" s="40">
        <f>(AC641-J641*carot!$B$2-spettri!K641*carot!$C$2-spettri!L641*carot!$D$2)</f>
        <v>-101652.79675354713</v>
      </c>
      <c r="AA641" s="40">
        <f>spettri!H641*chl!$B$2+spettri!I641*chl!$C$2+spettri!J641*carot!$B$2+spettri!K641*carot!$C$2+spettri!L641*carot!$D$2+M641*carot!$E$2+N641*carot!$F$2+spettri!AE641*chl!$D$2</f>
        <v>133213.20106254713</v>
      </c>
      <c r="AB641" s="40">
        <v>0.26371306184999999</v>
      </c>
      <c r="AC641" s="88">
        <f>(G641-spettri!H641*chl!$B$2-spettri!I641*chl!$C$2-spettri!AE641*chl!$D$2)</f>
        <v>-101652.79675354713</v>
      </c>
      <c r="AE641" s="125">
        <v>12195.244269999999</v>
      </c>
      <c r="AF641">
        <f t="shared" si="68"/>
        <v>0</v>
      </c>
    </row>
    <row r="642" spans="1:32" x14ac:dyDescent="0.25">
      <c r="A642">
        <v>3.1675638719000004E-2</v>
      </c>
      <c r="C642" s="85"/>
      <c r="D642" s="51">
        <v>414.00000000001501</v>
      </c>
      <c r="E642" s="85">
        <v>0.21223587365900001</v>
      </c>
      <c r="F642" s="40">
        <v>605.99999999998499</v>
      </c>
      <c r="G642" s="40">
        <v>31675.638719000006</v>
      </c>
      <c r="H642" s="86">
        <v>8249.4637327364162</v>
      </c>
      <c r="I642" s="87">
        <v>10292.10756</v>
      </c>
      <c r="T642" s="40">
        <f t="shared" si="65"/>
        <v>0</v>
      </c>
      <c r="U642" s="40">
        <f t="shared" si="65"/>
        <v>0</v>
      </c>
      <c r="V642" s="40">
        <f t="shared" si="65"/>
        <v>0</v>
      </c>
      <c r="W642" s="40">
        <f t="shared" ref="W642:X705" si="69">M667</f>
        <v>0</v>
      </c>
      <c r="X642" s="40">
        <f t="shared" si="66"/>
        <v>0</v>
      </c>
      <c r="Y642" s="40">
        <f t="shared" si="67"/>
        <v>-124844.63463170118</v>
      </c>
      <c r="Z642" s="40">
        <f>(AC642-J642*carot!$B$2-spettri!K642*carot!$C$2-spettri!L642*carot!$D$2)</f>
        <v>-102950.11141670459</v>
      </c>
      <c r="AA642" s="40">
        <f>spettri!H642*chl!$B$2+spettri!I642*chl!$C$2+spettri!J642*carot!$B$2+spettri!K642*carot!$C$2+spettri!L642*carot!$D$2+M642*carot!$E$2+N642*carot!$F$2+spettri!AE642*chl!$D$2</f>
        <v>134625.75013570458</v>
      </c>
      <c r="AB642" s="40">
        <v>0.26414066557499999</v>
      </c>
      <c r="AC642" s="88">
        <f>(G642-spettri!H642*chl!$B$2-spettri!I642*chl!$C$2-spettri!AE642*chl!$D$2)</f>
        <v>-102950.11141670459</v>
      </c>
      <c r="AE642" s="125">
        <v>12395.698259999999</v>
      </c>
      <c r="AF642">
        <f t="shared" si="68"/>
        <v>0</v>
      </c>
    </row>
    <row r="643" spans="1:32" x14ac:dyDescent="0.25">
      <c r="A643">
        <v>3.1677642929000001E-2</v>
      </c>
      <c r="C643" s="85"/>
      <c r="D643" s="51">
        <v>414.10000000001497</v>
      </c>
      <c r="E643" s="85">
        <v>0.21195253553400001</v>
      </c>
      <c r="F643" s="40">
        <v>606.39999999998497</v>
      </c>
      <c r="G643" s="40">
        <v>31677.642929000001</v>
      </c>
      <c r="H643" s="86">
        <v>8284.1831091940585</v>
      </c>
      <c r="I643" s="87">
        <v>10203.14308</v>
      </c>
      <c r="T643" s="40">
        <f t="shared" ref="T643:X706" si="70">J668</f>
        <v>0</v>
      </c>
      <c r="U643" s="40">
        <f t="shared" si="70"/>
        <v>0</v>
      </c>
      <c r="V643" s="40">
        <f t="shared" si="70"/>
        <v>0</v>
      </c>
      <c r="W643" s="40">
        <f t="shared" si="69"/>
        <v>0</v>
      </c>
      <c r="X643" s="40">
        <f t="shared" si="69"/>
        <v>0</v>
      </c>
      <c r="Y643" s="40">
        <f t="shared" ref="Y643:Y706" si="71">AC668</f>
        <v>-125073.85116806037</v>
      </c>
      <c r="Z643" s="40">
        <f>(AC643-J643*carot!$B$2-spettri!K643*carot!$C$2-spettri!L643*carot!$D$2)</f>
        <v>-104367.63711084187</v>
      </c>
      <c r="AA643" s="40">
        <f>spettri!H643*chl!$B$2+spettri!I643*chl!$C$2+spettri!J643*carot!$B$2+spettri!K643*carot!$C$2+spettri!L643*carot!$D$2+M643*carot!$E$2+N643*carot!$F$2+spettri!AE643*chl!$D$2</f>
        <v>136045.28003984186</v>
      </c>
      <c r="AB643" s="40">
        <v>0.26456826929999999</v>
      </c>
      <c r="AC643" s="88">
        <f>(G643-spettri!H643*chl!$B$2-spettri!I643*chl!$C$2-spettri!AE643*chl!$D$2)</f>
        <v>-104367.63711084187</v>
      </c>
      <c r="AE643" s="125">
        <v>12596.152249999999</v>
      </c>
      <c r="AF643">
        <f t="shared" si="68"/>
        <v>0</v>
      </c>
    </row>
    <row r="644" spans="1:32" x14ac:dyDescent="0.25">
      <c r="A644">
        <v>3.1879765998999998E-2</v>
      </c>
      <c r="C644" s="85"/>
      <c r="D644" s="51">
        <v>414.200000000015</v>
      </c>
      <c r="E644" s="85">
        <v>0.211669197409</v>
      </c>
      <c r="F644" s="40">
        <v>606.79999999998495</v>
      </c>
      <c r="G644" s="40">
        <v>31879.765998999999</v>
      </c>
      <c r="H644" s="86">
        <v>8330.5964576784245</v>
      </c>
      <c r="I644" s="87">
        <v>10115.708409999999</v>
      </c>
      <c r="T644" s="40">
        <f t="shared" si="70"/>
        <v>0</v>
      </c>
      <c r="U644" s="40">
        <f t="shared" si="70"/>
        <v>0</v>
      </c>
      <c r="V644" s="40">
        <f t="shared" si="70"/>
        <v>0</v>
      </c>
      <c r="W644" s="40">
        <f t="shared" si="69"/>
        <v>0</v>
      </c>
      <c r="X644" s="40">
        <f t="shared" si="69"/>
        <v>0</v>
      </c>
      <c r="Y644" s="40">
        <f t="shared" si="71"/>
        <v>-125275.43559718932</v>
      </c>
      <c r="Z644" s="40">
        <f>(AC644-J644*carot!$B$2-spettri!K644*carot!$C$2-spettri!L644*carot!$D$2)</f>
        <v>-105570.23198021775</v>
      </c>
      <c r="AA644" s="40">
        <f>spettri!H644*chl!$B$2+spettri!I644*chl!$C$2+spettri!J644*carot!$B$2+spettri!K644*carot!$C$2+spettri!L644*carot!$D$2+M644*carot!$E$2+N644*carot!$F$2+spettri!AE644*chl!$D$2</f>
        <v>137449.99797921776</v>
      </c>
      <c r="AB644" s="40">
        <v>0.26498291644999999</v>
      </c>
      <c r="AC644" s="88">
        <f>(G644-spettri!H644*chl!$B$2-spettri!I644*chl!$C$2-spettri!AE644*chl!$D$2)</f>
        <v>-105570.23198021775</v>
      </c>
      <c r="AE644" s="125">
        <v>12794.302170000001</v>
      </c>
      <c r="AF644">
        <f t="shared" ref="AF644:AF707" si="72">AE1307</f>
        <v>0</v>
      </c>
    </row>
    <row r="645" spans="1:32" x14ac:dyDescent="0.25">
      <c r="A645">
        <v>3.2036272899000004E-2</v>
      </c>
      <c r="C645" s="85"/>
      <c r="D645" s="51">
        <v>414.30000000001502</v>
      </c>
      <c r="E645" s="85">
        <v>0.211385859284</v>
      </c>
      <c r="F645" s="40">
        <v>607.19999999998504</v>
      </c>
      <c r="G645" s="40">
        <v>32036.272899000003</v>
      </c>
      <c r="H645" s="86">
        <v>8360.9372784727584</v>
      </c>
      <c r="I645" s="87">
        <v>10032.15712</v>
      </c>
      <c r="T645" s="40">
        <f t="shared" si="70"/>
        <v>0</v>
      </c>
      <c r="U645" s="40">
        <f t="shared" si="70"/>
        <v>0</v>
      </c>
      <c r="V645" s="40">
        <f t="shared" si="70"/>
        <v>0</v>
      </c>
      <c r="W645" s="40">
        <f t="shared" si="69"/>
        <v>0</v>
      </c>
      <c r="X645" s="40">
        <f t="shared" si="69"/>
        <v>0</v>
      </c>
      <c r="Y645" s="40">
        <f t="shared" si="71"/>
        <v>-125319.68617026738</v>
      </c>
      <c r="Z645" s="40">
        <f>(AC645-J645*carot!$B$2-spettri!K645*carot!$C$2-spettri!L645*carot!$D$2)</f>
        <v>-106804.16211245464</v>
      </c>
      <c r="AA645" s="40">
        <f>spettri!H645*chl!$B$2+spettri!I645*chl!$C$2+spettri!J645*carot!$B$2+spettri!K645*carot!$C$2+spettri!L645*carot!$D$2+M645*carot!$E$2+N645*carot!$F$2+spettri!AE645*chl!$D$2</f>
        <v>138840.43501145465</v>
      </c>
      <c r="AB645" s="40">
        <v>0.2653975636</v>
      </c>
      <c r="AC645" s="88">
        <f>(G645-spettri!H645*chl!$B$2-spettri!I645*chl!$C$2-spettri!AE645*chl!$D$2)</f>
        <v>-106804.16211245464</v>
      </c>
      <c r="AE645" s="125">
        <v>12989.38</v>
      </c>
      <c r="AF645">
        <f t="shared" si="72"/>
        <v>0</v>
      </c>
    </row>
    <row r="646" spans="1:32" x14ac:dyDescent="0.25">
      <c r="A646">
        <v>3.2266827389000004E-2</v>
      </c>
      <c r="C646" s="85"/>
      <c r="D646" s="51">
        <v>414.40000000001498</v>
      </c>
      <c r="E646" s="85">
        <v>0.211102521159</v>
      </c>
      <c r="F646" s="40">
        <v>607.59999999998502</v>
      </c>
      <c r="G646" s="40">
        <v>32266.827389000005</v>
      </c>
      <c r="H646" s="86">
        <v>8389.0854109079373</v>
      </c>
      <c r="I646" s="87">
        <v>9955.4311300000008</v>
      </c>
      <c r="T646" s="40">
        <f t="shared" si="70"/>
        <v>0</v>
      </c>
      <c r="U646" s="40">
        <f t="shared" si="70"/>
        <v>0</v>
      </c>
      <c r="V646" s="40">
        <f t="shared" si="70"/>
        <v>0</v>
      </c>
      <c r="W646" s="40">
        <f t="shared" si="69"/>
        <v>0</v>
      </c>
      <c r="X646" s="40">
        <f t="shared" si="69"/>
        <v>0</v>
      </c>
      <c r="Y646" s="40">
        <f t="shared" si="71"/>
        <v>-125419.4325428821</v>
      </c>
      <c r="Z646" s="40">
        <f>(AC646-J646*carot!$B$2-spettri!K646*carot!$C$2-spettri!L646*carot!$D$2)</f>
        <v>-107929.46541575436</v>
      </c>
      <c r="AA646" s="40">
        <f>spettri!H646*chl!$B$2+spettri!I646*chl!$C$2+spettri!J646*carot!$B$2+spettri!K646*carot!$C$2+spettri!L646*carot!$D$2+M646*carot!$E$2+N646*carot!$F$2+spettri!AE646*chl!$D$2</f>
        <v>140196.29280475437</v>
      </c>
      <c r="AB646" s="40">
        <v>0.26581221075</v>
      </c>
      <c r="AC646" s="88">
        <f>(G646-spettri!H646*chl!$B$2-spettri!I646*chl!$C$2-spettri!AE646*chl!$D$2)</f>
        <v>-107929.46541575436</v>
      </c>
      <c r="AE646" s="125">
        <v>13177.929630000001</v>
      </c>
      <c r="AF646">
        <f t="shared" si="72"/>
        <v>0</v>
      </c>
    </row>
    <row r="647" spans="1:32" x14ac:dyDescent="0.25">
      <c r="A647">
        <v>3.2348727899E-2</v>
      </c>
      <c r="C647" s="85"/>
      <c r="D647" s="51">
        <v>414.50000000001501</v>
      </c>
      <c r="E647" s="85">
        <v>0.210868580384</v>
      </c>
      <c r="F647" s="40">
        <v>607.99999999998499</v>
      </c>
      <c r="G647" s="40">
        <v>32348.727899000001</v>
      </c>
      <c r="H647" s="86">
        <v>8418.9439384454454</v>
      </c>
      <c r="I647" s="87">
        <v>9885.8834999999999</v>
      </c>
      <c r="T647" s="40">
        <f t="shared" si="70"/>
        <v>0</v>
      </c>
      <c r="U647" s="40">
        <f t="shared" si="70"/>
        <v>0</v>
      </c>
      <c r="V647" s="40">
        <f t="shared" si="70"/>
        <v>0</v>
      </c>
      <c r="W647" s="40">
        <f t="shared" si="69"/>
        <v>0</v>
      </c>
      <c r="X647" s="40">
        <f t="shared" si="69"/>
        <v>0</v>
      </c>
      <c r="Y647" s="40">
        <f t="shared" si="71"/>
        <v>-125310.3324456244</v>
      </c>
      <c r="Z647" s="40">
        <f>(AC647-J647*carot!$B$2-spettri!K647*carot!$C$2-spettri!L647*carot!$D$2)</f>
        <v>-109155.37856310117</v>
      </c>
      <c r="AA647" s="40">
        <f>spettri!H647*chl!$B$2+spettri!I647*chl!$C$2+spettri!J647*carot!$B$2+spettri!K647*carot!$C$2+spettri!L647*carot!$D$2+M647*carot!$E$2+N647*carot!$F$2+spettri!AE647*chl!$D$2</f>
        <v>141504.10646210116</v>
      </c>
      <c r="AB647" s="40">
        <v>0.2662268579</v>
      </c>
      <c r="AC647" s="88">
        <f>(G647-spettri!H647*chl!$B$2-spettri!I647*chl!$C$2-spettri!AE647*chl!$D$2)</f>
        <v>-109155.37856310117</v>
      </c>
      <c r="AE647" s="125">
        <v>13358.22301</v>
      </c>
      <c r="AF647">
        <f t="shared" si="72"/>
        <v>0</v>
      </c>
    </row>
    <row r="648" spans="1:32" x14ac:dyDescent="0.25">
      <c r="A648">
        <v>3.2418338668999999E-2</v>
      </c>
      <c r="C648" s="85"/>
      <c r="D648" s="51">
        <v>414.60000000001497</v>
      </c>
      <c r="E648" s="85">
        <v>0.210634639609</v>
      </c>
      <c r="F648" s="40">
        <v>608.39999999998497</v>
      </c>
      <c r="G648" s="40">
        <v>32418.338669000001</v>
      </c>
      <c r="H648" s="86">
        <v>8453.306778394759</v>
      </c>
      <c r="I648" s="87">
        <v>9821.9844200000007</v>
      </c>
      <c r="T648" s="40">
        <f t="shared" si="70"/>
        <v>0</v>
      </c>
      <c r="U648" s="40">
        <f t="shared" si="70"/>
        <v>0</v>
      </c>
      <c r="V648" s="40">
        <f t="shared" si="70"/>
        <v>0</v>
      </c>
      <c r="W648" s="40">
        <f t="shared" si="69"/>
        <v>0</v>
      </c>
      <c r="X648" s="40">
        <f t="shared" si="69"/>
        <v>0</v>
      </c>
      <c r="Y648" s="40">
        <f t="shared" si="71"/>
        <v>-125438.66417004754</v>
      </c>
      <c r="Z648" s="40">
        <f>(AC648-J648*carot!$B$2-spettri!K648*carot!$C$2-spettri!L648*carot!$D$2)</f>
        <v>-110353.89956021801</v>
      </c>
      <c r="AA648" s="40">
        <f>spettri!H648*chl!$B$2+spettri!I648*chl!$C$2+spettri!J648*carot!$B$2+spettri!K648*carot!$C$2+spettri!L648*carot!$D$2+M648*carot!$E$2+N648*carot!$F$2+spettri!AE648*chl!$D$2</f>
        <v>142772.238229218</v>
      </c>
      <c r="AB648" s="40">
        <v>0.266645669925</v>
      </c>
      <c r="AC648" s="88">
        <f>(G648-spettri!H648*chl!$B$2-spettri!I648*chl!$C$2-spettri!AE648*chl!$D$2)</f>
        <v>-110353.89956021801</v>
      </c>
      <c r="AE648" s="125">
        <v>13531.796200000001</v>
      </c>
      <c r="AF648">
        <f t="shared" si="72"/>
        <v>0</v>
      </c>
    </row>
    <row r="649" spans="1:32" x14ac:dyDescent="0.25">
      <c r="A649">
        <v>3.2341612589E-2</v>
      </c>
      <c r="C649" s="85"/>
      <c r="D649" s="51">
        <v>414.700000000015</v>
      </c>
      <c r="E649" s="85">
        <v>0.21040069883400001</v>
      </c>
      <c r="F649" s="40">
        <v>608.79999999998495</v>
      </c>
      <c r="G649" s="40">
        <v>32341.612589</v>
      </c>
      <c r="H649" s="86">
        <v>8477.8944533914018</v>
      </c>
      <c r="I649" s="87">
        <v>9762.5570900000002</v>
      </c>
      <c r="T649" s="40">
        <f t="shared" si="70"/>
        <v>0</v>
      </c>
      <c r="U649" s="40">
        <f t="shared" si="70"/>
        <v>0</v>
      </c>
      <c r="V649" s="40">
        <f t="shared" si="70"/>
        <v>0</v>
      </c>
      <c r="W649" s="40">
        <f t="shared" si="69"/>
        <v>0</v>
      </c>
      <c r="X649" s="40">
        <f t="shared" si="69"/>
        <v>0</v>
      </c>
      <c r="Y649" s="40">
        <f t="shared" si="71"/>
        <v>-125479.40836237323</v>
      </c>
      <c r="Z649" s="40">
        <f>(AC649-J649*carot!$B$2-spettri!K649*carot!$C$2-spettri!L649*carot!$D$2)</f>
        <v>-111665.25966284101</v>
      </c>
      <c r="AA649" s="40">
        <f>spettri!H649*chl!$B$2+spettri!I649*chl!$C$2+spettri!J649*carot!$B$2+spettri!K649*carot!$C$2+spettri!L649*carot!$D$2+M649*carot!$E$2+N649*carot!$F$2+spettri!AE649*chl!$D$2</f>
        <v>144006.87225184101</v>
      </c>
      <c r="AB649" s="40">
        <v>0.26706448194999999</v>
      </c>
      <c r="AC649" s="88">
        <f>(G649-spettri!H649*chl!$B$2-spettri!I649*chl!$C$2-spettri!AE649*chl!$D$2)</f>
        <v>-111665.25966284101</v>
      </c>
      <c r="AE649" s="125">
        <v>13699.801219999999</v>
      </c>
      <c r="AF649">
        <f t="shared" si="72"/>
        <v>0</v>
      </c>
    </row>
    <row r="650" spans="1:32" x14ac:dyDescent="0.25">
      <c r="A650">
        <v>3.2504147008999999E-2</v>
      </c>
      <c r="C650" s="85"/>
      <c r="D650" s="51">
        <v>414.80000000001502</v>
      </c>
      <c r="E650" s="85">
        <v>0.21016675805900001</v>
      </c>
      <c r="F650" s="40">
        <v>609.19999999998504</v>
      </c>
      <c r="G650" s="40">
        <v>32504.147009</v>
      </c>
      <c r="H650" s="86">
        <v>8502.8689444492284</v>
      </c>
      <c r="I650" s="87">
        <v>9707.7191999999995</v>
      </c>
      <c r="T650" s="40">
        <f t="shared" si="70"/>
        <v>0</v>
      </c>
      <c r="U650" s="40">
        <f t="shared" si="70"/>
        <v>0</v>
      </c>
      <c r="V650" s="40">
        <f t="shared" si="70"/>
        <v>0</v>
      </c>
      <c r="W650" s="40">
        <f t="shared" si="69"/>
        <v>0</v>
      </c>
      <c r="X650" s="40">
        <f t="shared" si="69"/>
        <v>0</v>
      </c>
      <c r="Y650" s="40">
        <f t="shared" si="71"/>
        <v>-125409.48998361285</v>
      </c>
      <c r="Z650" s="40">
        <f>(AC650-J650*carot!$B$2-spettri!K650*carot!$C$2-spettri!L650*carot!$D$2)</f>
        <v>-112686.47359782246</v>
      </c>
      <c r="AA650" s="40">
        <f>spettri!H650*chl!$B$2+spettri!I650*chl!$C$2+spettri!J650*carot!$B$2+spettri!K650*carot!$C$2+spettri!L650*carot!$D$2+M650*carot!$E$2+N650*carot!$F$2+spettri!AE650*chl!$D$2</f>
        <v>145190.62060682246</v>
      </c>
      <c r="AB650" s="40">
        <v>0.26748329397499998</v>
      </c>
      <c r="AC650" s="88">
        <f>(G650-spettri!H650*chl!$B$2-spettri!I650*chl!$C$2-spettri!AE650*chl!$D$2)</f>
        <v>-112686.47359782246</v>
      </c>
      <c r="AE650" s="125">
        <v>13860.12601</v>
      </c>
      <c r="AF650">
        <f t="shared" si="72"/>
        <v>0</v>
      </c>
    </row>
    <row r="651" spans="1:32" x14ac:dyDescent="0.25">
      <c r="A651">
        <v>3.2757802018999999E-2</v>
      </c>
      <c r="C651" s="85"/>
      <c r="D651" s="51">
        <v>414.90000000001498</v>
      </c>
      <c r="E651" s="85">
        <v>0.209918787834</v>
      </c>
      <c r="F651" s="40">
        <v>609.59999999998502</v>
      </c>
      <c r="G651" s="40">
        <v>32757.802018999999</v>
      </c>
      <c r="H651" s="86">
        <v>8528.1756937460741</v>
      </c>
      <c r="I651" s="87">
        <v>9654.4111099999991</v>
      </c>
      <c r="T651" s="40">
        <f t="shared" si="70"/>
        <v>0</v>
      </c>
      <c r="U651" s="40">
        <f t="shared" si="70"/>
        <v>0</v>
      </c>
      <c r="V651" s="40">
        <f t="shared" si="70"/>
        <v>0</v>
      </c>
      <c r="W651" s="40">
        <f t="shared" si="69"/>
        <v>0</v>
      </c>
      <c r="X651" s="40">
        <f t="shared" si="69"/>
        <v>0</v>
      </c>
      <c r="Y651" s="40">
        <f t="shared" si="71"/>
        <v>-125047.51630973142</v>
      </c>
      <c r="Z651" s="40">
        <f>(AC651-J651*carot!$B$2-spettri!K651*carot!$C$2-spettri!L651*carot!$D$2)</f>
        <v>-113559.83106080478</v>
      </c>
      <c r="AA651" s="40">
        <f>spettri!H651*chl!$B$2+spettri!I651*chl!$C$2+spettri!J651*carot!$B$2+spettri!K651*carot!$C$2+spettri!L651*carot!$D$2+M651*carot!$E$2+N651*carot!$F$2+spettri!AE651*chl!$D$2</f>
        <v>146317.63307980477</v>
      </c>
      <c r="AB651" s="40">
        <v>0.26790210599999997</v>
      </c>
      <c r="AC651" s="88">
        <f>(G651-spettri!H651*chl!$B$2-spettri!I651*chl!$C$2-spettri!AE651*chl!$D$2)</f>
        <v>-113559.83106080478</v>
      </c>
      <c r="AE651" s="125">
        <v>14013.15458</v>
      </c>
      <c r="AF651">
        <f t="shared" si="72"/>
        <v>0</v>
      </c>
    </row>
    <row r="652" spans="1:32" x14ac:dyDescent="0.25">
      <c r="A652">
        <v>3.3137230289000001E-2</v>
      </c>
      <c r="C652" s="85"/>
      <c r="D652" s="51">
        <v>415.00000000001501</v>
      </c>
      <c r="E652" s="85">
        <v>0.20967081760900003</v>
      </c>
      <c r="F652" s="40">
        <v>609.99999999998499</v>
      </c>
      <c r="G652" s="40">
        <v>33137.230288999999</v>
      </c>
      <c r="H652" s="86">
        <v>8546.166482606086</v>
      </c>
      <c r="I652" s="87">
        <v>9605.4571099999994</v>
      </c>
      <c r="T652" s="40">
        <f t="shared" si="70"/>
        <v>0</v>
      </c>
      <c r="U652" s="40">
        <f t="shared" si="70"/>
        <v>0</v>
      </c>
      <c r="V652" s="40">
        <f t="shared" si="70"/>
        <v>0</v>
      </c>
      <c r="W652" s="40">
        <f t="shared" si="69"/>
        <v>0</v>
      </c>
      <c r="X652" s="40">
        <f t="shared" si="69"/>
        <v>0</v>
      </c>
      <c r="Y652" s="40">
        <f t="shared" si="71"/>
        <v>-124880.02350893899</v>
      </c>
      <c r="Z652" s="40">
        <f>(AC652-J652*carot!$B$2-spettri!K652*carot!$C$2-spettri!L652*carot!$D$2)</f>
        <v>-114271.95603838928</v>
      </c>
      <c r="AA652" s="40">
        <f>spettri!H652*chl!$B$2+spettri!I652*chl!$C$2+spettri!J652*carot!$B$2+spettri!K652*carot!$C$2+spettri!L652*carot!$D$2+M652*carot!$E$2+N652*carot!$F$2+spettri!AE652*chl!$D$2</f>
        <v>147409.18632738927</v>
      </c>
      <c r="AB652" s="40">
        <v>0.26828023042499999</v>
      </c>
      <c r="AC652" s="88">
        <f>(G652-spettri!H652*chl!$B$2-spettri!I652*chl!$C$2-spettri!AE652*chl!$D$2)</f>
        <v>-114271.95603838928</v>
      </c>
      <c r="AE652" s="125">
        <v>14160.42297</v>
      </c>
      <c r="AF652">
        <f t="shared" si="72"/>
        <v>0</v>
      </c>
    </row>
    <row r="653" spans="1:32" x14ac:dyDescent="0.25">
      <c r="A653">
        <v>3.2915240238999999E-2</v>
      </c>
      <c r="C653" s="85"/>
      <c r="D653" s="51">
        <v>415.10000000001497</v>
      </c>
      <c r="E653" s="85">
        <v>0.20942284738400002</v>
      </c>
      <c r="F653" s="40">
        <v>610.39999999998497</v>
      </c>
      <c r="G653" s="40">
        <v>32915.240238999999</v>
      </c>
      <c r="H653" s="86">
        <v>8573.1356163707242</v>
      </c>
      <c r="I653" s="87">
        <v>9560.3864900000008</v>
      </c>
      <c r="T653" s="40">
        <f t="shared" si="70"/>
        <v>0</v>
      </c>
      <c r="U653" s="40">
        <f t="shared" si="70"/>
        <v>0</v>
      </c>
      <c r="V653" s="40">
        <f t="shared" si="70"/>
        <v>0</v>
      </c>
      <c r="W653" s="40">
        <f t="shared" si="69"/>
        <v>0</v>
      </c>
      <c r="X653" s="40">
        <f t="shared" si="69"/>
        <v>0</v>
      </c>
      <c r="Y653" s="40">
        <f t="shared" si="71"/>
        <v>-124581.61092048199</v>
      </c>
      <c r="Z653" s="40">
        <f>(AC653-J653*carot!$B$2-spettri!K653*carot!$C$2-spettri!L653*carot!$D$2)</f>
        <v>-115556.70641403386</v>
      </c>
      <c r="AA653" s="40">
        <f>spettri!H653*chl!$B$2+spettri!I653*chl!$C$2+spettri!J653*carot!$B$2+spettri!K653*carot!$C$2+spettri!L653*carot!$D$2+M653*carot!$E$2+N653*carot!$F$2+spettri!AE653*chl!$D$2</f>
        <v>148471.94665303387</v>
      </c>
      <c r="AB653" s="40">
        <v>0.26865835485</v>
      </c>
      <c r="AC653" s="88">
        <f>(G653-spettri!H653*chl!$B$2-spettri!I653*chl!$C$2-spettri!AE653*chl!$D$2)</f>
        <v>-115556.70641403386</v>
      </c>
      <c r="AE653" s="125">
        <v>14302.891229999999</v>
      </c>
      <c r="AF653">
        <f t="shared" si="72"/>
        <v>0</v>
      </c>
    </row>
    <row r="654" spans="1:32" x14ac:dyDescent="0.25">
      <c r="A654">
        <v>3.2982787209000004E-2</v>
      </c>
      <c r="C654" s="85"/>
      <c r="D654" s="51">
        <v>415.200000000015</v>
      </c>
      <c r="E654" s="85">
        <v>0.20917487715900002</v>
      </c>
      <c r="F654" s="40">
        <v>610.79999999998495</v>
      </c>
      <c r="G654" s="40">
        <v>32982.787209000002</v>
      </c>
      <c r="H654" s="86">
        <v>8588.9293522018725</v>
      </c>
      <c r="I654" s="87">
        <v>9518.9638799999993</v>
      </c>
      <c r="T654" s="40">
        <f t="shared" si="70"/>
        <v>0</v>
      </c>
      <c r="U654" s="40">
        <f t="shared" si="70"/>
        <v>0</v>
      </c>
      <c r="V654" s="40">
        <f t="shared" si="70"/>
        <v>0</v>
      </c>
      <c r="W654" s="40">
        <f t="shared" si="69"/>
        <v>0</v>
      </c>
      <c r="X654" s="40">
        <f t="shared" si="69"/>
        <v>0</v>
      </c>
      <c r="Y654" s="40">
        <f t="shared" si="71"/>
        <v>-124183.52549071319</v>
      </c>
      <c r="Z654" s="40">
        <f>(AC654-J654*carot!$B$2-spettri!K654*carot!$C$2-spettri!L654*carot!$D$2)</f>
        <v>-116495.01685033945</v>
      </c>
      <c r="AA654" s="40">
        <f>spettri!H654*chl!$B$2+spettri!I654*chl!$C$2+spettri!J654*carot!$B$2+spettri!K654*carot!$C$2+spettri!L654*carot!$D$2+M654*carot!$E$2+N654*carot!$F$2+spettri!AE654*chl!$D$2</f>
        <v>149477.80405933945</v>
      </c>
      <c r="AB654" s="40">
        <v>0.26903647927499996</v>
      </c>
      <c r="AC654" s="88">
        <f>(G654-spettri!H654*chl!$B$2-spettri!I654*chl!$C$2-spettri!AE654*chl!$D$2)</f>
        <v>-116495.01685033945</v>
      </c>
      <c r="AE654" s="125">
        <v>14437.295249999999</v>
      </c>
      <c r="AF654">
        <f t="shared" si="72"/>
        <v>0</v>
      </c>
    </row>
    <row r="655" spans="1:32" x14ac:dyDescent="0.25">
      <c r="A655">
        <v>3.3161552709000001E-2</v>
      </c>
      <c r="C655" s="85"/>
      <c r="D655" s="51">
        <v>415.30000000001502</v>
      </c>
      <c r="E655" s="85">
        <v>0.20888554875900001</v>
      </c>
      <c r="F655" s="40">
        <v>611.19999999998504</v>
      </c>
      <c r="G655" s="40">
        <v>33161.552709000003</v>
      </c>
      <c r="H655" s="86">
        <v>8597.9557081071653</v>
      </c>
      <c r="I655" s="87">
        <v>9482.0130200000003</v>
      </c>
      <c r="T655" s="40">
        <f t="shared" si="70"/>
        <v>0</v>
      </c>
      <c r="U655" s="40">
        <f t="shared" si="70"/>
        <v>0</v>
      </c>
      <c r="V655" s="40">
        <f t="shared" si="70"/>
        <v>0</v>
      </c>
      <c r="W655" s="40">
        <f t="shared" si="69"/>
        <v>0</v>
      </c>
      <c r="X655" s="40">
        <f t="shared" si="69"/>
        <v>0</v>
      </c>
      <c r="Y655" s="40">
        <f t="shared" si="71"/>
        <v>-123788.68702601128</v>
      </c>
      <c r="Z655" s="40">
        <f>(AC655-J655*carot!$B$2-spettri!K655*carot!$C$2-spettri!L655*carot!$D$2)</f>
        <v>-117277.32373090013</v>
      </c>
      <c r="AA655" s="40">
        <f>spettri!H655*chl!$B$2+spettri!I655*chl!$C$2+spettri!J655*carot!$B$2+spettri!K655*carot!$C$2+spettri!L655*carot!$D$2+M655*carot!$E$2+N655*carot!$F$2+spettri!AE655*chl!$D$2</f>
        <v>150438.87643990014</v>
      </c>
      <c r="AB655" s="40">
        <v>0.26941460369999998</v>
      </c>
      <c r="AC655" s="88">
        <f>(G655-spettri!H655*chl!$B$2-spettri!I655*chl!$C$2-spettri!AE655*chl!$D$2)</f>
        <v>-117277.32373090013</v>
      </c>
      <c r="AE655" s="125">
        <v>14564.787050000001</v>
      </c>
      <c r="AF655">
        <f t="shared" si="72"/>
        <v>0</v>
      </c>
    </row>
    <row r="656" spans="1:32" x14ac:dyDescent="0.25">
      <c r="A656">
        <v>3.3426528879000002E-2</v>
      </c>
      <c r="C656" s="85"/>
      <c r="D656" s="51">
        <v>415.40000000001498</v>
      </c>
      <c r="E656" s="85">
        <v>0.208596220359</v>
      </c>
      <c r="F656" s="40">
        <v>611.59999999998502</v>
      </c>
      <c r="G656" s="40">
        <v>33426.528879000005</v>
      </c>
      <c r="H656" s="86">
        <v>8619.7669241070289</v>
      </c>
      <c r="I656" s="87">
        <v>9450.1223100000007</v>
      </c>
      <c r="T656" s="40">
        <f t="shared" si="70"/>
        <v>0</v>
      </c>
      <c r="U656" s="40">
        <f t="shared" si="70"/>
        <v>0</v>
      </c>
      <c r="V656" s="40">
        <f t="shared" si="70"/>
        <v>0</v>
      </c>
      <c r="W656" s="40">
        <f t="shared" si="69"/>
        <v>0</v>
      </c>
      <c r="X656" s="40">
        <f t="shared" si="69"/>
        <v>0</v>
      </c>
      <c r="Y656" s="40">
        <f t="shared" si="71"/>
        <v>-123505.03085733774</v>
      </c>
      <c r="Z656" s="40">
        <f>(AC656-J656*carot!$B$2-spettri!K656*carot!$C$2-spettri!L656*carot!$D$2)</f>
        <v>-117946.50491260567</v>
      </c>
      <c r="AA656" s="40">
        <f>spettri!H656*chl!$B$2+spettri!I656*chl!$C$2+spettri!J656*carot!$B$2+spettri!K656*carot!$C$2+spettri!L656*carot!$D$2+M656*carot!$E$2+N656*carot!$F$2+spettri!AE656*chl!$D$2</f>
        <v>151373.03379160567</v>
      </c>
      <c r="AB656" s="40">
        <v>0.26987730709999996</v>
      </c>
      <c r="AC656" s="88">
        <f>(G656-spettri!H656*chl!$B$2-spettri!I656*chl!$C$2-spettri!AE656*chl!$D$2)</f>
        <v>-117946.50491260567</v>
      </c>
      <c r="AE656" s="125">
        <v>14687.28671</v>
      </c>
      <c r="AF656">
        <f t="shared" si="72"/>
        <v>0</v>
      </c>
    </row>
    <row r="657" spans="1:32" x14ac:dyDescent="0.25">
      <c r="A657">
        <v>3.3460469999E-2</v>
      </c>
      <c r="C657" s="85"/>
      <c r="D657" s="51">
        <v>415.50000000001501</v>
      </c>
      <c r="E657" s="85">
        <v>0.20830689195900001</v>
      </c>
      <c r="F657" s="40">
        <v>611.99999999998499</v>
      </c>
      <c r="G657" s="40">
        <v>33460.469999000001</v>
      </c>
      <c r="H657" s="86">
        <v>8627.1767247595362</v>
      </c>
      <c r="I657" s="87">
        <v>9423.4094299999997</v>
      </c>
      <c r="T657" s="40">
        <f t="shared" si="70"/>
        <v>0</v>
      </c>
      <c r="U657" s="40">
        <f t="shared" si="70"/>
        <v>0</v>
      </c>
      <c r="V657" s="40">
        <f t="shared" si="70"/>
        <v>0</v>
      </c>
      <c r="W657" s="40">
        <f t="shared" si="69"/>
        <v>0</v>
      </c>
      <c r="X657" s="40">
        <f t="shared" si="69"/>
        <v>0</v>
      </c>
      <c r="Y657" s="40">
        <f t="shared" si="71"/>
        <v>-122745.85156535983</v>
      </c>
      <c r="Z657" s="40">
        <f>(AC657-J657*carot!$B$2-spettri!K657*carot!$C$2-spettri!L657*carot!$D$2)</f>
        <v>-118823.3800644463</v>
      </c>
      <c r="AA657" s="40">
        <f>spettri!H657*chl!$B$2+spettri!I657*chl!$C$2+spettri!J657*carot!$B$2+spettri!K657*carot!$C$2+spettri!L657*carot!$D$2+M657*carot!$E$2+N657*carot!$F$2+spettri!AE657*chl!$D$2</f>
        <v>152283.8500634463</v>
      </c>
      <c r="AB657" s="40">
        <v>0.27034001050000001</v>
      </c>
      <c r="AC657" s="88">
        <f>(G657-spettri!H657*chl!$B$2-spettri!I657*chl!$C$2-spettri!AE657*chl!$D$2)</f>
        <v>-118823.3800644463</v>
      </c>
      <c r="AE657" s="125">
        <v>14805.178239999999</v>
      </c>
      <c r="AF657">
        <f t="shared" si="72"/>
        <v>0</v>
      </c>
    </row>
    <row r="658" spans="1:32" x14ac:dyDescent="0.25">
      <c r="A658">
        <v>3.3548528419000002E-2</v>
      </c>
      <c r="C658" s="85"/>
      <c r="D658" s="51">
        <v>415.60000000001497</v>
      </c>
      <c r="E658" s="85">
        <v>0.208017563559</v>
      </c>
      <c r="F658" s="40">
        <v>612.39999999998497</v>
      </c>
      <c r="G658" s="40">
        <v>33548.528419000002</v>
      </c>
      <c r="H658" s="86">
        <v>8630.3367265898214</v>
      </c>
      <c r="I658" s="87">
        <v>9402.5804499999995</v>
      </c>
      <c r="T658" s="40">
        <f t="shared" si="70"/>
        <v>0</v>
      </c>
      <c r="U658" s="40">
        <f t="shared" si="70"/>
        <v>0</v>
      </c>
      <c r="V658" s="40">
        <f t="shared" si="70"/>
        <v>0</v>
      </c>
      <c r="W658" s="40">
        <f t="shared" si="69"/>
        <v>0</v>
      </c>
      <c r="X658" s="40">
        <f t="shared" si="69"/>
        <v>0</v>
      </c>
      <c r="Y658" s="40">
        <f t="shared" si="71"/>
        <v>-122096.25937256517</v>
      </c>
      <c r="Z658" s="40">
        <f>(AC658-J658*carot!$B$2-spettri!K658*carot!$C$2-spettri!L658*carot!$D$2)</f>
        <v>-119610.37882490832</v>
      </c>
      <c r="AA658" s="40">
        <f>spettri!H658*chl!$B$2+spettri!I658*chl!$C$2+spettri!J658*carot!$B$2+spettri!K658*carot!$C$2+spettri!L658*carot!$D$2+M658*carot!$E$2+N658*carot!$F$2+spettri!AE658*chl!$D$2</f>
        <v>153158.90724390832</v>
      </c>
      <c r="AB658" s="40">
        <v>0.27080271389999999</v>
      </c>
      <c r="AC658" s="88">
        <f>(G658-spettri!H658*chl!$B$2-spettri!I658*chl!$C$2-spettri!AE658*chl!$D$2)</f>
        <v>-119610.37882490832</v>
      </c>
      <c r="AE658" s="125">
        <v>14916.73357</v>
      </c>
      <c r="AF658">
        <f t="shared" si="72"/>
        <v>0</v>
      </c>
    </row>
    <row r="659" spans="1:32" x14ac:dyDescent="0.25">
      <c r="A659">
        <v>3.3557793209E-2</v>
      </c>
      <c r="C659" s="85"/>
      <c r="D659" s="51">
        <v>415.700000000015</v>
      </c>
      <c r="E659" s="85">
        <v>0.207766553484</v>
      </c>
      <c r="F659" s="40">
        <v>612.79999999998495</v>
      </c>
      <c r="G659" s="40">
        <v>33557.793209000003</v>
      </c>
      <c r="H659" s="86">
        <v>8651.3587600728988</v>
      </c>
      <c r="I659" s="87">
        <v>9386.4585800000004</v>
      </c>
      <c r="T659" s="40">
        <f t="shared" si="70"/>
        <v>0</v>
      </c>
      <c r="U659" s="40">
        <f t="shared" si="70"/>
        <v>0</v>
      </c>
      <c r="V659" s="40">
        <f t="shared" si="70"/>
        <v>0</v>
      </c>
      <c r="W659" s="40">
        <f t="shared" si="69"/>
        <v>0</v>
      </c>
      <c r="X659" s="40">
        <f t="shared" si="69"/>
        <v>0</v>
      </c>
      <c r="Y659" s="40">
        <f t="shared" si="71"/>
        <v>-121846.99600191768</v>
      </c>
      <c r="Z659" s="40">
        <f>(AC659-J659*carot!$B$2-spettri!K659*carot!$C$2-spettri!L659*carot!$D$2)</f>
        <v>-120436.92176282067</v>
      </c>
      <c r="AA659" s="40">
        <f>spettri!H659*chl!$B$2+spettri!I659*chl!$C$2+spettri!J659*carot!$B$2+spettri!K659*carot!$C$2+spettri!L659*carot!$D$2+M659*carot!$E$2+N659*carot!$F$2+spettri!AE659*chl!$D$2</f>
        <v>153994.71497182068</v>
      </c>
      <c r="AB659" s="40">
        <v>0.27126541729999998</v>
      </c>
      <c r="AC659" s="88">
        <f>(G659-spettri!H659*chl!$B$2-spettri!I659*chl!$C$2-spettri!AE659*chl!$D$2)</f>
        <v>-120436.92176282067</v>
      </c>
      <c r="AE659" s="125">
        <v>15021.95271</v>
      </c>
      <c r="AF659">
        <f t="shared" si="72"/>
        <v>0</v>
      </c>
    </row>
    <row r="660" spans="1:32" x14ac:dyDescent="0.25">
      <c r="A660">
        <v>3.3431874679000002E-2</v>
      </c>
      <c r="C660" s="85"/>
      <c r="D660" s="51">
        <v>415.80000000001502</v>
      </c>
      <c r="E660" s="85">
        <v>0.20751554340900003</v>
      </c>
      <c r="F660" s="40">
        <v>613.19999999998504</v>
      </c>
      <c r="G660" s="40">
        <v>33431.874679</v>
      </c>
      <c r="H660" s="86">
        <v>8651.7335742992473</v>
      </c>
      <c r="I660" s="87">
        <v>9376.6913199999999</v>
      </c>
      <c r="T660" s="40">
        <f t="shared" si="70"/>
        <v>0</v>
      </c>
      <c r="U660" s="40">
        <f t="shared" si="70"/>
        <v>0</v>
      </c>
      <c r="V660" s="40">
        <f t="shared" si="70"/>
        <v>0</v>
      </c>
      <c r="W660" s="40">
        <f t="shared" si="69"/>
        <v>0</v>
      </c>
      <c r="X660" s="40">
        <f t="shared" si="69"/>
        <v>0</v>
      </c>
      <c r="Y660" s="40">
        <f t="shared" si="71"/>
        <v>-121346.66957964451</v>
      </c>
      <c r="Z660" s="40">
        <f>(AC660-J660*carot!$B$2-spettri!K660*carot!$C$2-spettri!L660*carot!$D$2)</f>
        <v>-121365.89766634215</v>
      </c>
      <c r="AA660" s="40">
        <f>spettri!H660*chl!$B$2+spettri!I660*chl!$C$2+spettri!J660*carot!$B$2+spettri!K660*carot!$C$2+spettri!L660*carot!$D$2+M660*carot!$E$2+N660*carot!$F$2+spettri!AE660*chl!$D$2</f>
        <v>154797.77234534215</v>
      </c>
      <c r="AB660" s="40">
        <v>0.27171225097499996</v>
      </c>
      <c r="AC660" s="88">
        <f>(G660-spettri!H660*chl!$B$2-spettri!I660*chl!$C$2-spettri!AE660*chl!$D$2)</f>
        <v>-121365.89766634215</v>
      </c>
      <c r="AE660" s="125">
        <v>15121.027669999999</v>
      </c>
      <c r="AF660">
        <f t="shared" si="72"/>
        <v>0</v>
      </c>
    </row>
    <row r="661" spans="1:32" x14ac:dyDescent="0.25">
      <c r="A661">
        <v>3.3487131909000004E-2</v>
      </c>
      <c r="C661" s="85"/>
      <c r="D661" s="51">
        <v>415.90000000001498</v>
      </c>
      <c r="E661" s="85">
        <v>0.20726453333400002</v>
      </c>
      <c r="F661" s="40">
        <v>613.59999999998502</v>
      </c>
      <c r="G661" s="40">
        <v>33487.131909000003</v>
      </c>
      <c r="H661" s="86">
        <v>8652.0783810094454</v>
      </c>
      <c r="I661" s="87">
        <v>9370.1013500000008</v>
      </c>
      <c r="T661" s="40">
        <f t="shared" si="70"/>
        <v>0</v>
      </c>
      <c r="U661" s="40">
        <f t="shared" si="70"/>
        <v>0</v>
      </c>
      <c r="V661" s="40">
        <f t="shared" si="70"/>
        <v>0</v>
      </c>
      <c r="W661" s="40">
        <f t="shared" si="69"/>
        <v>0</v>
      </c>
      <c r="X661" s="40">
        <f t="shared" si="69"/>
        <v>0</v>
      </c>
      <c r="Y661" s="40">
        <f t="shared" si="71"/>
        <v>-120557.31187524603</v>
      </c>
      <c r="Z661" s="40">
        <f>(AC661-J661*carot!$B$2-spettri!K661*carot!$C$2-spettri!L661*carot!$D$2)</f>
        <v>-122047.33640483767</v>
      </c>
      <c r="AA661" s="40">
        <f>spettri!H661*chl!$B$2+spettri!I661*chl!$C$2+spettri!J661*carot!$B$2+spettri!K661*carot!$C$2+spettri!L661*carot!$D$2+M661*carot!$E$2+N661*carot!$F$2+spettri!AE661*chl!$D$2</f>
        <v>155534.46831383766</v>
      </c>
      <c r="AB661" s="40">
        <v>0.27215908464999999</v>
      </c>
      <c r="AC661" s="88">
        <f>(G661-spettri!H661*chl!$B$2-spettri!I661*chl!$C$2-spettri!AE661*chl!$D$2)</f>
        <v>-122047.33640483767</v>
      </c>
      <c r="AE661" s="125">
        <v>15211.07836</v>
      </c>
      <c r="AF661">
        <f t="shared" si="72"/>
        <v>0</v>
      </c>
    </row>
    <row r="662" spans="1:32" x14ac:dyDescent="0.25">
      <c r="A662">
        <v>3.3656647519000001E-2</v>
      </c>
      <c r="C662" s="85"/>
      <c r="D662" s="51">
        <v>416.00000000001501</v>
      </c>
      <c r="E662" s="85">
        <v>0.20701352325900002</v>
      </c>
      <c r="F662" s="40">
        <v>613.99999999998499</v>
      </c>
      <c r="G662" s="40">
        <v>33656.647518999998</v>
      </c>
      <c r="H662" s="86">
        <v>8663.6572353760348</v>
      </c>
      <c r="I662" s="87">
        <v>9364.6881699999994</v>
      </c>
      <c r="T662" s="40">
        <f t="shared" si="70"/>
        <v>0</v>
      </c>
      <c r="U662" s="40">
        <f t="shared" si="70"/>
        <v>0</v>
      </c>
      <c r="V662" s="40">
        <f t="shared" si="70"/>
        <v>0</v>
      </c>
      <c r="W662" s="40">
        <f t="shared" si="69"/>
        <v>0</v>
      </c>
      <c r="X662" s="40">
        <f t="shared" si="69"/>
        <v>0</v>
      </c>
      <c r="Y662" s="40">
        <f t="shared" si="71"/>
        <v>-120033.55684365323</v>
      </c>
      <c r="Z662" s="40">
        <f>(AC662-J662*carot!$B$2-spettri!K662*carot!$C$2-spettri!L662*carot!$D$2)</f>
        <v>-122514.80994029583</v>
      </c>
      <c r="AA662" s="40">
        <f>spettri!H662*chl!$B$2+spettri!I662*chl!$C$2+spettri!J662*carot!$B$2+spettri!K662*carot!$C$2+spettri!L662*carot!$D$2+M662*carot!$E$2+N662*carot!$F$2+spettri!AE662*chl!$D$2</f>
        <v>156171.45745929584</v>
      </c>
      <c r="AB662" s="40">
        <v>0.27260591832500003</v>
      </c>
      <c r="AC662" s="88">
        <f>(G662-spettri!H662*chl!$B$2-spettri!I662*chl!$C$2-spettri!AE662*chl!$D$2)</f>
        <v>-122514.80994029583</v>
      </c>
      <c r="AE662" s="125">
        <v>15288.840679999999</v>
      </c>
      <c r="AF662">
        <f t="shared" si="72"/>
        <v>0</v>
      </c>
    </row>
    <row r="663" spans="1:32" x14ac:dyDescent="0.25">
      <c r="A663">
        <v>3.3601058739000003E-2</v>
      </c>
      <c r="C663" s="85"/>
      <c r="D663" s="51">
        <v>416.10000000001497</v>
      </c>
      <c r="E663" s="85">
        <v>0.206897517734</v>
      </c>
      <c r="F663" s="40">
        <v>614.39999999998497</v>
      </c>
      <c r="G663" s="40">
        <v>33601.058739</v>
      </c>
      <c r="H663" s="86">
        <v>8668.5950110048234</v>
      </c>
      <c r="I663" s="87">
        <v>9361.6285499999994</v>
      </c>
      <c r="T663" s="40">
        <f t="shared" si="70"/>
        <v>0</v>
      </c>
      <c r="U663" s="40">
        <f t="shared" si="70"/>
        <v>0</v>
      </c>
      <c r="V663" s="40">
        <f t="shared" si="70"/>
        <v>0</v>
      </c>
      <c r="W663" s="40">
        <f t="shared" si="69"/>
        <v>0</v>
      </c>
      <c r="X663" s="40">
        <f t="shared" si="69"/>
        <v>0</v>
      </c>
      <c r="Y663" s="40">
        <f t="shared" si="71"/>
        <v>-119300.86988220725</v>
      </c>
      <c r="Z663" s="40">
        <f>(AC663-J663*carot!$B$2-spettri!K663*carot!$C$2-spettri!L663*carot!$D$2)</f>
        <v>-123124.0711185617</v>
      </c>
      <c r="AA663" s="40">
        <f>spettri!H663*chl!$B$2+spettri!I663*chl!$C$2+spettri!J663*carot!$B$2+spettri!K663*carot!$C$2+spettri!L663*carot!$D$2+M663*carot!$E$2+N663*carot!$F$2+spettri!AE663*chl!$D$2</f>
        <v>156725.1298575617</v>
      </c>
      <c r="AB663" s="40">
        <v>0.27305275200000001</v>
      </c>
      <c r="AC663" s="88">
        <f>(G663-spettri!H663*chl!$B$2-spettri!I663*chl!$C$2-spettri!AE663*chl!$D$2)</f>
        <v>-123124.0711185617</v>
      </c>
      <c r="AE663" s="125">
        <v>15355.85068</v>
      </c>
      <c r="AF663">
        <f t="shared" si="72"/>
        <v>0</v>
      </c>
    </row>
    <row r="664" spans="1:32" x14ac:dyDescent="0.25">
      <c r="A664">
        <v>3.3638315358999998E-2</v>
      </c>
      <c r="C664" s="85"/>
      <c r="D664" s="51">
        <v>416.200000000015</v>
      </c>
      <c r="E664" s="85">
        <v>0.20678151220900001</v>
      </c>
      <c r="F664" s="40">
        <v>614.79999999998495</v>
      </c>
      <c r="G664" s="40">
        <v>33638.315359</v>
      </c>
      <c r="H664" s="86">
        <v>8667.9264022599145</v>
      </c>
      <c r="I664" s="87">
        <v>9360.3340900000003</v>
      </c>
      <c r="T664" s="40">
        <f t="shared" si="70"/>
        <v>0</v>
      </c>
      <c r="U664" s="40">
        <f t="shared" si="70"/>
        <v>0</v>
      </c>
      <c r="V664" s="40">
        <f t="shared" si="70"/>
        <v>0</v>
      </c>
      <c r="W664" s="40">
        <f t="shared" si="69"/>
        <v>0</v>
      </c>
      <c r="X664" s="40">
        <f t="shared" si="69"/>
        <v>0</v>
      </c>
      <c r="Y664" s="40">
        <f t="shared" si="71"/>
        <v>-118435.53373095105</v>
      </c>
      <c r="Z664" s="40">
        <f>(AC664-J664*carot!$B$2-spettri!K664*carot!$C$2-spettri!L664*carot!$D$2)</f>
        <v>-123586.06160253505</v>
      </c>
      <c r="AA664" s="40">
        <f>spettri!H664*chl!$B$2+spettri!I664*chl!$C$2+spettri!J664*carot!$B$2+spettri!K664*carot!$C$2+spettri!L664*carot!$D$2+M664*carot!$E$2+N664*carot!$F$2+spettri!AE664*chl!$D$2</f>
        <v>157224.37696153505</v>
      </c>
      <c r="AB664" s="40">
        <v>0.27343305200000001</v>
      </c>
      <c r="AC664" s="88">
        <f>(G664-spettri!H664*chl!$B$2-spettri!I664*chl!$C$2-spettri!AE664*chl!$D$2)</f>
        <v>-123586.06160253505</v>
      </c>
      <c r="AE664" s="125">
        <v>15415.75647</v>
      </c>
      <c r="AF664">
        <f t="shared" si="72"/>
        <v>0</v>
      </c>
    </row>
    <row r="665" spans="1:32" x14ac:dyDescent="0.25">
      <c r="A665">
        <v>3.3771095889E-2</v>
      </c>
      <c r="C665" s="85"/>
      <c r="D665" s="51">
        <v>416.30000000001502</v>
      </c>
      <c r="E665" s="85">
        <v>0.20666550668400002</v>
      </c>
      <c r="F665" s="40">
        <v>615.19999999998504</v>
      </c>
      <c r="G665" s="40">
        <v>33771.095888999997</v>
      </c>
      <c r="H665" s="86">
        <v>8653.3719521683088</v>
      </c>
      <c r="I665" s="87">
        <v>9361.8639000000003</v>
      </c>
      <c r="T665" s="40">
        <f t="shared" si="70"/>
        <v>0</v>
      </c>
      <c r="U665" s="40">
        <f t="shared" si="70"/>
        <v>0</v>
      </c>
      <c r="V665" s="40">
        <f t="shared" si="70"/>
        <v>0</v>
      </c>
      <c r="W665" s="40">
        <f t="shared" si="69"/>
        <v>0</v>
      </c>
      <c r="X665" s="40">
        <f t="shared" si="69"/>
        <v>0</v>
      </c>
      <c r="Y665" s="40">
        <f t="shared" si="71"/>
        <v>-117778.60347861842</v>
      </c>
      <c r="Z665" s="40">
        <f>(AC665-J665*carot!$B$2-spettri!K665*carot!$C$2-spettri!L665*carot!$D$2)</f>
        <v>-123909.30657564782</v>
      </c>
      <c r="AA665" s="40">
        <f>spettri!H665*chl!$B$2+spettri!I665*chl!$C$2+spettri!J665*carot!$B$2+spettri!K665*carot!$C$2+spettri!L665*carot!$D$2+M665*carot!$E$2+N665*carot!$F$2+spettri!AE665*chl!$D$2</f>
        <v>157680.40246464781</v>
      </c>
      <c r="AB665" s="40">
        <v>0.27381335200000001</v>
      </c>
      <c r="AC665" s="88">
        <f>(G665-spettri!H665*chl!$B$2-spettri!I665*chl!$C$2-spettri!AE665*chl!$D$2)</f>
        <v>-123909.30657564782</v>
      </c>
      <c r="AE665" s="125">
        <v>15469.51808</v>
      </c>
      <c r="AF665">
        <f t="shared" si="72"/>
        <v>0</v>
      </c>
    </row>
    <row r="666" spans="1:32" x14ac:dyDescent="0.25">
      <c r="A666">
        <v>3.3861851408999999E-2</v>
      </c>
      <c r="C666" s="85"/>
      <c r="D666" s="51">
        <v>416.40000000001498</v>
      </c>
      <c r="E666" s="85">
        <v>0.206549501159</v>
      </c>
      <c r="F666" s="40">
        <v>615.59999999998502</v>
      </c>
      <c r="G666" s="40">
        <v>33861.851408999995</v>
      </c>
      <c r="H666" s="86">
        <v>8658.1927014864104</v>
      </c>
      <c r="I666" s="87">
        <v>9363.8644299999996</v>
      </c>
      <c r="T666" s="40">
        <f t="shared" si="70"/>
        <v>0</v>
      </c>
      <c r="U666" s="40">
        <f t="shared" si="70"/>
        <v>0</v>
      </c>
      <c r="V666" s="40">
        <f t="shared" si="70"/>
        <v>0</v>
      </c>
      <c r="W666" s="40">
        <f t="shared" si="69"/>
        <v>0</v>
      </c>
      <c r="X666" s="40">
        <f t="shared" si="69"/>
        <v>0</v>
      </c>
      <c r="Y666" s="40">
        <f t="shared" si="71"/>
        <v>-117028.92665154368</v>
      </c>
      <c r="Z666" s="40">
        <f>(AC666-J666*carot!$B$2-spettri!K666*carot!$C$2-spettri!L666*carot!$D$2)</f>
        <v>-124219.53667834795</v>
      </c>
      <c r="AA666" s="40">
        <f>spettri!H666*chl!$B$2+spettri!I666*chl!$C$2+spettri!J666*carot!$B$2+spettri!K666*carot!$C$2+spettri!L666*carot!$D$2+M666*carot!$E$2+N666*carot!$F$2+spettri!AE666*chl!$D$2</f>
        <v>158081.38808734794</v>
      </c>
      <c r="AB666" s="40">
        <v>0.27419365200000001</v>
      </c>
      <c r="AC666" s="88">
        <f>(G666-spettri!H666*chl!$B$2-spettri!I666*chl!$C$2-spettri!AE666*chl!$D$2)</f>
        <v>-124219.53667834795</v>
      </c>
      <c r="AE666" s="125">
        <v>15516.55948</v>
      </c>
      <c r="AF666">
        <f t="shared" si="72"/>
        <v>0</v>
      </c>
    </row>
    <row r="667" spans="1:32" x14ac:dyDescent="0.25">
      <c r="A667">
        <v>3.3564033079000001E-2</v>
      </c>
      <c r="C667" s="85"/>
      <c r="D667" s="51">
        <v>416.50000000001501</v>
      </c>
      <c r="E667" s="85">
        <v>0.20632417323400001</v>
      </c>
      <c r="F667" s="40">
        <v>615.99999999998499</v>
      </c>
      <c r="G667" s="40">
        <v>33564.033079000001</v>
      </c>
      <c r="H667" s="86">
        <v>8651.0095890591219</v>
      </c>
      <c r="I667" s="87">
        <v>9362.2169400000002</v>
      </c>
      <c r="T667" s="40">
        <f t="shared" si="70"/>
        <v>0</v>
      </c>
      <c r="U667" s="40">
        <f t="shared" si="70"/>
        <v>0</v>
      </c>
      <c r="V667" s="40">
        <f t="shared" si="70"/>
        <v>0</v>
      </c>
      <c r="W667" s="40">
        <f t="shared" si="69"/>
        <v>0</v>
      </c>
      <c r="X667" s="40">
        <f t="shared" si="69"/>
        <v>0</v>
      </c>
      <c r="Y667" s="40">
        <f t="shared" si="71"/>
        <v>-116281.74845429446</v>
      </c>
      <c r="Z667" s="40">
        <f>(AC667-J667*carot!$B$2-spettri!K667*carot!$C$2-spettri!L667*carot!$D$2)</f>
        <v>-124844.63463170118</v>
      </c>
      <c r="AA667" s="40">
        <f>spettri!H667*chl!$B$2+spettri!I667*chl!$C$2+spettri!J667*carot!$B$2+spettri!K667*carot!$C$2+spettri!L667*carot!$D$2+M667*carot!$E$2+N667*carot!$F$2+spettri!AE667*chl!$D$2</f>
        <v>158408.66771070118</v>
      </c>
      <c r="AB667" s="40">
        <v>0.27457395200000001</v>
      </c>
      <c r="AC667" s="88">
        <f>(G667-spettri!H667*chl!$B$2-spettri!I667*chl!$C$2-spettri!AE667*chl!$D$2)</f>
        <v>-124844.63463170118</v>
      </c>
      <c r="AE667" s="125">
        <v>15556.11267</v>
      </c>
      <c r="AF667">
        <f t="shared" si="72"/>
        <v>0</v>
      </c>
    </row>
    <row r="668" spans="1:32" x14ac:dyDescent="0.25">
      <c r="A668">
        <v>3.3592661928999998E-2</v>
      </c>
      <c r="C668" s="85"/>
      <c r="D668" s="51">
        <v>416.60000000001497</v>
      </c>
      <c r="E668" s="85">
        <v>0.20609884530900002</v>
      </c>
      <c r="F668" s="40">
        <v>616.39999999998497</v>
      </c>
      <c r="G668" s="40">
        <v>33592.661928999994</v>
      </c>
      <c r="H668" s="86">
        <v>8655.5417261030252</v>
      </c>
      <c r="I668" s="87">
        <v>9357.2744600000005</v>
      </c>
      <c r="T668" s="40">
        <f t="shared" si="70"/>
        <v>0</v>
      </c>
      <c r="U668" s="40">
        <f t="shared" si="70"/>
        <v>0</v>
      </c>
      <c r="V668" s="40">
        <f t="shared" si="70"/>
        <v>0</v>
      </c>
      <c r="W668" s="40">
        <f t="shared" si="69"/>
        <v>0</v>
      </c>
      <c r="X668" s="40">
        <f t="shared" si="69"/>
        <v>0</v>
      </c>
      <c r="Y668" s="40">
        <f t="shared" si="71"/>
        <v>-115501.2187003656</v>
      </c>
      <c r="Z668" s="40">
        <f>(AC668-J668*carot!$B$2-spettri!K668*carot!$C$2-spettri!L668*carot!$D$2)</f>
        <v>-125073.85116806037</v>
      </c>
      <c r="AA668" s="40">
        <f>spettri!H668*chl!$B$2+spettri!I668*chl!$C$2+spettri!J668*carot!$B$2+spettri!K668*carot!$C$2+spettri!L668*carot!$D$2+M668*carot!$E$2+N668*carot!$F$2+spettri!AE668*chl!$D$2</f>
        <v>158666.51309706038</v>
      </c>
      <c r="AB668" s="40">
        <v>0.27510782335</v>
      </c>
      <c r="AC668" s="88">
        <f>(G668-spettri!H668*chl!$B$2-spettri!I668*chl!$C$2-spettri!AE668*chl!$D$2)</f>
        <v>-125073.85116806037</v>
      </c>
      <c r="AE668" s="125">
        <v>15588.56163</v>
      </c>
      <c r="AF668">
        <f t="shared" si="72"/>
        <v>0</v>
      </c>
    </row>
    <row r="669" spans="1:32" x14ac:dyDescent="0.25">
      <c r="A669">
        <v>3.3559357838999999E-2</v>
      </c>
      <c r="C669" s="85"/>
      <c r="D669" s="51">
        <v>416.700000000015</v>
      </c>
      <c r="E669" s="85">
        <v>0.205873517384</v>
      </c>
      <c r="F669" s="40">
        <v>616.79999999998495</v>
      </c>
      <c r="G669" s="40">
        <v>33559.357838999997</v>
      </c>
      <c r="H669" s="86">
        <v>8662.6560948908664</v>
      </c>
      <c r="I669" s="87">
        <v>9349.8607499999998</v>
      </c>
      <c r="T669" s="40">
        <f t="shared" si="70"/>
        <v>0</v>
      </c>
      <c r="U669" s="40">
        <f t="shared" si="70"/>
        <v>0</v>
      </c>
      <c r="V669" s="40">
        <f t="shared" si="70"/>
        <v>0</v>
      </c>
      <c r="W669" s="40">
        <f t="shared" si="69"/>
        <v>0</v>
      </c>
      <c r="X669" s="40">
        <f t="shared" si="69"/>
        <v>0</v>
      </c>
      <c r="Y669" s="40">
        <f t="shared" si="71"/>
        <v>-114856.19312364966</v>
      </c>
      <c r="Z669" s="40">
        <f>(AC669-J669*carot!$B$2-spettri!K669*carot!$C$2-spettri!L669*carot!$D$2)</f>
        <v>-125275.43559718932</v>
      </c>
      <c r="AA669" s="40">
        <f>spettri!H669*chl!$B$2+spettri!I669*chl!$C$2+spettri!J669*carot!$B$2+spettri!K669*carot!$C$2+spettri!L669*carot!$D$2+M669*carot!$E$2+N669*carot!$F$2+spettri!AE669*chl!$D$2</f>
        <v>158834.7934361893</v>
      </c>
      <c r="AB669" s="40">
        <v>0.2756416947</v>
      </c>
      <c r="AC669" s="88">
        <f>(G669-spettri!H669*chl!$B$2-spettri!I669*chl!$C$2-spettri!AE669*chl!$D$2)</f>
        <v>-125275.43559718932</v>
      </c>
      <c r="AE669" s="125">
        <v>15611.21831</v>
      </c>
      <c r="AF669">
        <f t="shared" si="72"/>
        <v>0</v>
      </c>
    </row>
    <row r="670" spans="1:32" x14ac:dyDescent="0.25">
      <c r="A670">
        <v>3.3607302318999999E-2</v>
      </c>
      <c r="C670" s="85"/>
      <c r="D670" s="51">
        <v>416.80000000001502</v>
      </c>
      <c r="E670" s="85">
        <v>0.20564818945900001</v>
      </c>
      <c r="F670" s="40">
        <v>617.19999999998504</v>
      </c>
      <c r="G670" s="40">
        <v>33607.302319000002</v>
      </c>
      <c r="H670" s="86">
        <v>8644.6137490335368</v>
      </c>
      <c r="I670" s="87">
        <v>9343.9768700000004</v>
      </c>
      <c r="T670" s="40">
        <f t="shared" si="70"/>
        <v>0</v>
      </c>
      <c r="U670" s="40">
        <f t="shared" si="70"/>
        <v>0</v>
      </c>
      <c r="V670" s="40">
        <f t="shared" si="70"/>
        <v>0</v>
      </c>
      <c r="W670" s="40">
        <f t="shared" si="69"/>
        <v>0</v>
      </c>
      <c r="X670" s="40">
        <f t="shared" si="69"/>
        <v>0</v>
      </c>
      <c r="Y670" s="40">
        <f t="shared" si="71"/>
        <v>-114196.56785745731</v>
      </c>
      <c r="Z670" s="40">
        <f>(AC670-J670*carot!$B$2-spettri!K670*carot!$C$2-spettri!L670*carot!$D$2)</f>
        <v>-125319.68617026738</v>
      </c>
      <c r="AA670" s="40">
        <f>spettri!H670*chl!$B$2+spettri!I670*chl!$C$2+spettri!J670*carot!$B$2+spettri!K670*carot!$C$2+spettri!L670*carot!$D$2+M670*carot!$E$2+N670*carot!$F$2+spettri!AE670*chl!$D$2</f>
        <v>158926.98848926739</v>
      </c>
      <c r="AB670" s="40">
        <v>0.27617556604999999</v>
      </c>
      <c r="AC670" s="88">
        <f>(G670-spettri!H670*chl!$B$2-spettri!I670*chl!$C$2-spettri!AE670*chl!$D$2)</f>
        <v>-125319.68617026738</v>
      </c>
      <c r="AE670" s="125">
        <v>15624.2747</v>
      </c>
      <c r="AF670">
        <f t="shared" si="72"/>
        <v>0</v>
      </c>
    </row>
    <row r="671" spans="1:32" x14ac:dyDescent="0.25">
      <c r="A671">
        <v>3.3548781739E-2</v>
      </c>
      <c r="C671" s="85"/>
      <c r="D671" s="51">
        <v>416.90000000001498</v>
      </c>
      <c r="E671" s="85">
        <v>0.20549622743400001</v>
      </c>
      <c r="F671" s="40">
        <v>617.59999999998502</v>
      </c>
      <c r="G671" s="40">
        <v>33548.781738999998</v>
      </c>
      <c r="H671" s="86">
        <v>8639.4340082863473</v>
      </c>
      <c r="I671" s="87">
        <v>9343.7415099999998</v>
      </c>
      <c r="T671" s="40">
        <f t="shared" si="70"/>
        <v>0</v>
      </c>
      <c r="U671" s="40">
        <f t="shared" si="70"/>
        <v>0</v>
      </c>
      <c r="V671" s="40">
        <f t="shared" si="70"/>
        <v>0</v>
      </c>
      <c r="W671" s="40">
        <f t="shared" si="69"/>
        <v>0</v>
      </c>
      <c r="X671" s="40">
        <f t="shared" si="69"/>
        <v>0</v>
      </c>
      <c r="Y671" s="40">
        <f t="shared" si="71"/>
        <v>-113495.5019702775</v>
      </c>
      <c r="Z671" s="40">
        <f>(AC671-J671*carot!$B$2-spettri!K671*carot!$C$2-spettri!L671*carot!$D$2)</f>
        <v>-125419.4325428821</v>
      </c>
      <c r="AA671" s="40">
        <f>spettri!H671*chl!$B$2+spettri!I671*chl!$C$2+spettri!J671*carot!$B$2+spettri!K671*carot!$C$2+spettri!L671*carot!$D$2+M671*carot!$E$2+N671*carot!$F$2+spettri!AE671*chl!$D$2</f>
        <v>158968.2142818821</v>
      </c>
      <c r="AB671" s="40">
        <v>0.27670943739999998</v>
      </c>
      <c r="AC671" s="88">
        <f>(G671-spettri!H671*chl!$B$2-spettri!I671*chl!$C$2-spettri!AE671*chl!$D$2)</f>
        <v>-125419.4325428821</v>
      </c>
      <c r="AE671" s="125">
        <v>15629.26685</v>
      </c>
      <c r="AF671">
        <f t="shared" si="72"/>
        <v>0</v>
      </c>
    </row>
    <row r="672" spans="1:32" x14ac:dyDescent="0.25">
      <c r="A672">
        <v>3.3672856259000003E-2</v>
      </c>
      <c r="C672" s="85"/>
      <c r="D672" s="51">
        <v>417.00000000001501</v>
      </c>
      <c r="E672" s="85">
        <v>0.20534426540900003</v>
      </c>
      <c r="F672" s="40">
        <v>617.99999999998499</v>
      </c>
      <c r="G672" s="40">
        <v>33672.856259</v>
      </c>
      <c r="H672" s="86">
        <v>8645.2880866591549</v>
      </c>
      <c r="I672" s="87">
        <v>9351.5082500000008</v>
      </c>
      <c r="T672" s="40">
        <f t="shared" si="70"/>
        <v>0</v>
      </c>
      <c r="U672" s="40">
        <f t="shared" si="70"/>
        <v>0</v>
      </c>
      <c r="V672" s="40">
        <f t="shared" si="70"/>
        <v>0</v>
      </c>
      <c r="W672" s="40">
        <f t="shared" si="69"/>
        <v>0</v>
      </c>
      <c r="X672" s="40">
        <f t="shared" si="69"/>
        <v>0</v>
      </c>
      <c r="Y672" s="40">
        <f t="shared" si="71"/>
        <v>-113022.94190752458</v>
      </c>
      <c r="Z672" s="40">
        <f>(AC672-J672*carot!$B$2-spettri!K672*carot!$C$2-spettri!L672*carot!$D$2)</f>
        <v>-125310.3324456244</v>
      </c>
      <c r="AA672" s="40">
        <f>spettri!H672*chl!$B$2+spettri!I672*chl!$C$2+spettri!J672*carot!$B$2+spettri!K672*carot!$C$2+spettri!L672*carot!$D$2+M672*carot!$E$2+N672*carot!$F$2+spettri!AE672*chl!$D$2</f>
        <v>158983.18870462442</v>
      </c>
      <c r="AB672" s="40">
        <v>0.27716320009999995</v>
      </c>
      <c r="AC672" s="88">
        <f>(G672-spettri!H672*chl!$B$2-spettri!I672*chl!$C$2-spettri!AE672*chl!$D$2)</f>
        <v>-125310.3324456244</v>
      </c>
      <c r="AE672" s="125">
        <v>15628.30682</v>
      </c>
      <c r="AF672">
        <f t="shared" si="72"/>
        <v>0</v>
      </c>
    </row>
    <row r="673" spans="1:32" x14ac:dyDescent="0.25">
      <c r="A673">
        <v>3.3545365649E-2</v>
      </c>
      <c r="C673" s="85"/>
      <c r="D673" s="51">
        <v>417.10000000001497</v>
      </c>
      <c r="E673" s="85">
        <v>0.20519230338400002</v>
      </c>
      <c r="F673" s="40">
        <v>618.39999999998497</v>
      </c>
      <c r="G673" s="40">
        <v>33545.365648999999</v>
      </c>
      <c r="H673" s="86">
        <v>8638.2509169828063</v>
      </c>
      <c r="I673" s="87">
        <v>9368.1008299999994</v>
      </c>
      <c r="T673" s="40">
        <f t="shared" si="70"/>
        <v>0</v>
      </c>
      <c r="U673" s="40">
        <f t="shared" si="70"/>
        <v>0</v>
      </c>
      <c r="V673" s="40">
        <f t="shared" si="70"/>
        <v>0</v>
      </c>
      <c r="W673" s="40">
        <f t="shared" si="69"/>
        <v>0</v>
      </c>
      <c r="X673" s="40">
        <f t="shared" si="69"/>
        <v>0</v>
      </c>
      <c r="Y673" s="40">
        <f t="shared" si="71"/>
        <v>-112610.5014567911</v>
      </c>
      <c r="Z673" s="40">
        <f>(AC673-J673*carot!$B$2-spettri!K673*carot!$C$2-spettri!L673*carot!$D$2)</f>
        <v>-125438.66417004754</v>
      </c>
      <c r="AA673" s="40">
        <f>spettri!H673*chl!$B$2+spettri!I673*chl!$C$2+spettri!J673*carot!$B$2+spettri!K673*carot!$C$2+spettri!L673*carot!$D$2+M673*carot!$E$2+N673*carot!$F$2+spettri!AE673*chl!$D$2</f>
        <v>158984.02981904754</v>
      </c>
      <c r="AB673" s="40">
        <v>0.27761696279999998</v>
      </c>
      <c r="AC673" s="88">
        <f>(G673-spettri!H673*chl!$B$2-spettri!I673*chl!$C$2-spettri!AE673*chl!$D$2)</f>
        <v>-125438.66417004754</v>
      </c>
      <c r="AE673" s="125">
        <v>15622.54665</v>
      </c>
      <c r="AF673">
        <f t="shared" si="72"/>
        <v>0</v>
      </c>
    </row>
    <row r="674" spans="1:32" x14ac:dyDescent="0.25">
      <c r="A674">
        <v>3.3470401629000002E-2</v>
      </c>
      <c r="C674" s="85"/>
      <c r="D674" s="51">
        <v>417.200000000015</v>
      </c>
      <c r="E674" s="85">
        <v>0.20504034135900001</v>
      </c>
      <c r="F674" s="40">
        <v>618.79999999998495</v>
      </c>
      <c r="G674" s="40">
        <v>33470.401629</v>
      </c>
      <c r="H674" s="86">
        <v>8637.8128163271485</v>
      </c>
      <c r="I674" s="87">
        <v>9390.8126599999996</v>
      </c>
      <c r="T674" s="40">
        <f t="shared" si="70"/>
        <v>0</v>
      </c>
      <c r="U674" s="40">
        <f t="shared" si="70"/>
        <v>0</v>
      </c>
      <c r="V674" s="40">
        <f t="shared" si="70"/>
        <v>0</v>
      </c>
      <c r="W674" s="40">
        <f t="shared" si="69"/>
        <v>0</v>
      </c>
      <c r="X674" s="40">
        <f t="shared" si="69"/>
        <v>0</v>
      </c>
      <c r="Y674" s="40">
        <f t="shared" si="71"/>
        <v>-112190.428640375</v>
      </c>
      <c r="Z674" s="40">
        <f>(AC674-J674*carot!$B$2-spettri!K674*carot!$C$2-spettri!L674*carot!$D$2)</f>
        <v>-125479.40836237323</v>
      </c>
      <c r="AA674" s="40">
        <f>spettri!H674*chl!$B$2+spettri!I674*chl!$C$2+spettri!J674*carot!$B$2+spettri!K674*carot!$C$2+spettri!L674*carot!$D$2+M674*carot!$E$2+N674*carot!$F$2+spettri!AE674*chl!$D$2</f>
        <v>158949.80999137321</v>
      </c>
      <c r="AB674" s="40">
        <v>0.2780707255</v>
      </c>
      <c r="AC674" s="88">
        <f>(G674-spettri!H674*chl!$B$2-spettri!I674*chl!$C$2-spettri!AE674*chl!$D$2)</f>
        <v>-125479.40836237323</v>
      </c>
      <c r="AE674" s="125">
        <v>15610.450290000001</v>
      </c>
      <c r="AF674">
        <f t="shared" si="72"/>
        <v>0</v>
      </c>
    </row>
    <row r="675" spans="1:32" x14ac:dyDescent="0.25">
      <c r="A675">
        <v>3.3460917039000004E-2</v>
      </c>
      <c r="C675" s="85"/>
      <c r="D675" s="51">
        <v>417.30000000001502</v>
      </c>
      <c r="E675" s="85">
        <v>0.20492046523400001</v>
      </c>
      <c r="F675" s="40">
        <v>619.19999999998504</v>
      </c>
      <c r="G675" s="40">
        <v>33460.917039000007</v>
      </c>
      <c r="H675" s="86">
        <v>8634.5611564329811</v>
      </c>
      <c r="I675" s="87">
        <v>9416.2310799999996</v>
      </c>
      <c r="T675" s="40">
        <f t="shared" si="70"/>
        <v>0</v>
      </c>
      <c r="U675" s="40">
        <f t="shared" si="70"/>
        <v>0</v>
      </c>
      <c r="V675" s="40">
        <f t="shared" si="70"/>
        <v>0</v>
      </c>
      <c r="W675" s="40">
        <f t="shared" si="69"/>
        <v>0</v>
      </c>
      <c r="X675" s="40">
        <f t="shared" si="69"/>
        <v>0</v>
      </c>
      <c r="Y675" s="40">
        <f t="shared" si="71"/>
        <v>-111685.64418175828</v>
      </c>
      <c r="Z675" s="40">
        <f>(AC675-J675*carot!$B$2-spettri!K675*carot!$C$2-spettri!L675*carot!$D$2)</f>
        <v>-125409.48998361285</v>
      </c>
      <c r="AA675" s="40">
        <f>spettri!H675*chl!$B$2+spettri!I675*chl!$C$2+spettri!J675*carot!$B$2+spettri!K675*carot!$C$2+spettri!L675*carot!$D$2+M675*carot!$E$2+N675*carot!$F$2+spettri!AE675*chl!$D$2</f>
        <v>158870.40702261287</v>
      </c>
      <c r="AB675" s="40">
        <v>0.27852448819999998</v>
      </c>
      <c r="AC675" s="88">
        <f>(G675-spettri!H675*chl!$B$2-spettri!I675*chl!$C$2-spettri!AE675*chl!$D$2)</f>
        <v>-125409.48998361285</v>
      </c>
      <c r="AE675" s="125">
        <v>15592.017739999999</v>
      </c>
      <c r="AF675">
        <f t="shared" si="72"/>
        <v>0</v>
      </c>
    </row>
    <row r="676" spans="1:32" x14ac:dyDescent="0.25">
      <c r="A676">
        <v>3.3685704779E-2</v>
      </c>
      <c r="C676" s="85"/>
      <c r="D676" s="51">
        <v>417.40000000001498</v>
      </c>
      <c r="E676" s="85">
        <v>0.20480058910900001</v>
      </c>
      <c r="F676" s="40">
        <v>619.59999999998502</v>
      </c>
      <c r="G676" s="40">
        <v>33685.704779</v>
      </c>
      <c r="H676" s="86">
        <v>8637.9298430039653</v>
      </c>
      <c r="I676" s="87">
        <v>9442.8262799999993</v>
      </c>
      <c r="T676" s="40">
        <f t="shared" si="70"/>
        <v>0</v>
      </c>
      <c r="U676" s="40">
        <f t="shared" si="70"/>
        <v>0</v>
      </c>
      <c r="V676" s="40">
        <f t="shared" si="70"/>
        <v>0</v>
      </c>
      <c r="W676" s="40">
        <f t="shared" si="69"/>
        <v>0</v>
      </c>
      <c r="X676" s="40">
        <f t="shared" si="69"/>
        <v>0</v>
      </c>
      <c r="Y676" s="40">
        <f t="shared" si="71"/>
        <v>-111525.3665949346</v>
      </c>
      <c r="Z676" s="40">
        <f>(AC676-J676*carot!$B$2-spettri!K676*carot!$C$2-spettri!L676*carot!$D$2)</f>
        <v>-125047.51630973142</v>
      </c>
      <c r="AA676" s="40">
        <f>spettri!H676*chl!$B$2+spettri!I676*chl!$C$2+spettri!J676*carot!$B$2+spettri!K676*carot!$C$2+spettri!L676*carot!$D$2+M676*carot!$E$2+N676*carot!$F$2+spettri!AE676*chl!$D$2</f>
        <v>158733.22108873143</v>
      </c>
      <c r="AB676" s="40">
        <v>0.27903983739999999</v>
      </c>
      <c r="AC676" s="88">
        <f>(G676-spettri!H676*chl!$B$2-spettri!I676*chl!$C$2-spettri!AE676*chl!$D$2)</f>
        <v>-125047.51630973142</v>
      </c>
      <c r="AE676" s="125">
        <v>15566.28897</v>
      </c>
      <c r="AF676">
        <f t="shared" si="72"/>
        <v>0</v>
      </c>
    </row>
    <row r="677" spans="1:32" x14ac:dyDescent="0.25">
      <c r="A677">
        <v>3.3640442499000001E-2</v>
      </c>
      <c r="C677" s="85"/>
      <c r="D677" s="51">
        <v>417.50000000001501</v>
      </c>
      <c r="E677" s="85">
        <v>0.20468071298400001</v>
      </c>
      <c r="F677" s="40">
        <v>619.99999999998499</v>
      </c>
      <c r="G677" s="40">
        <v>33640.442498999997</v>
      </c>
      <c r="H677" s="86">
        <v>8638.6595567586664</v>
      </c>
      <c r="I677" s="87">
        <v>9468.9507699999995</v>
      </c>
      <c r="T677" s="40">
        <f t="shared" si="70"/>
        <v>0</v>
      </c>
      <c r="U677" s="40">
        <f t="shared" si="70"/>
        <v>0</v>
      </c>
      <c r="V677" s="40">
        <f t="shared" si="70"/>
        <v>0</v>
      </c>
      <c r="W677" s="40">
        <f t="shared" si="69"/>
        <v>0</v>
      </c>
      <c r="X677" s="40">
        <f t="shared" si="69"/>
        <v>0</v>
      </c>
      <c r="Y677" s="40">
        <f t="shared" si="71"/>
        <v>-111490.05710163686</v>
      </c>
      <c r="Z677" s="40">
        <f>(AC677-J677*carot!$B$2-spettri!K677*carot!$C$2-spettri!L677*carot!$D$2)</f>
        <v>-124880.02350893899</v>
      </c>
      <c r="AA677" s="40">
        <f>spettri!H677*chl!$B$2+spettri!I677*chl!$C$2+spettri!J677*carot!$B$2+spettri!K677*carot!$C$2+spettri!L677*carot!$D$2+M677*carot!$E$2+N677*carot!$F$2+spettri!AE677*chl!$D$2</f>
        <v>158520.46600793899</v>
      </c>
      <c r="AB677" s="40">
        <v>0.27955518660000001</v>
      </c>
      <c r="AC677" s="88">
        <f>(G677-spettri!H677*chl!$B$2-spettri!I677*chl!$C$2-spettri!AE677*chl!$D$2)</f>
        <v>-124880.02350893899</v>
      </c>
      <c r="AE677" s="125">
        <v>15531.727940000001</v>
      </c>
      <c r="AF677">
        <f t="shared" si="72"/>
        <v>0</v>
      </c>
    </row>
    <row r="678" spans="1:32" x14ac:dyDescent="0.25">
      <c r="A678">
        <v>3.3652590678999998E-2</v>
      </c>
      <c r="C678" s="85"/>
      <c r="D678" s="51">
        <v>417.60000000001497</v>
      </c>
      <c r="E678" s="85">
        <v>0.20456083685900001</v>
      </c>
      <c r="F678" s="40">
        <v>620.39999999998497</v>
      </c>
      <c r="G678" s="40">
        <v>33652.590679000001</v>
      </c>
      <c r="H678" s="86">
        <v>8625.578719627616</v>
      </c>
      <c r="I678" s="87">
        <v>9498.01721</v>
      </c>
      <c r="T678" s="40">
        <f t="shared" si="70"/>
        <v>0</v>
      </c>
      <c r="U678" s="40">
        <f t="shared" si="70"/>
        <v>0</v>
      </c>
      <c r="V678" s="40">
        <f t="shared" si="70"/>
        <v>0</v>
      </c>
      <c r="W678" s="40">
        <f t="shared" si="69"/>
        <v>0</v>
      </c>
      <c r="X678" s="40">
        <f t="shared" si="69"/>
        <v>0</v>
      </c>
      <c r="Y678" s="40">
        <f t="shared" si="71"/>
        <v>-111387.1854383735</v>
      </c>
      <c r="Z678" s="40">
        <f>(AC678-J678*carot!$B$2-spettri!K678*carot!$C$2-spettri!L678*carot!$D$2)</f>
        <v>-124581.61092048199</v>
      </c>
      <c r="AA678" s="40">
        <f>spettri!H678*chl!$B$2+spettri!I678*chl!$C$2+spettri!J678*carot!$B$2+spettri!K678*carot!$C$2+spettri!L678*carot!$D$2+M678*carot!$E$2+N678*carot!$F$2+spettri!AE678*chl!$D$2</f>
        <v>158234.20159948198</v>
      </c>
      <c r="AB678" s="40">
        <v>0.28007053579999996</v>
      </c>
      <c r="AC678" s="88">
        <f>(G678-spettri!H678*chl!$B$2-spettri!I678*chl!$C$2-spettri!AE678*chl!$D$2)</f>
        <v>-124581.61092048199</v>
      </c>
      <c r="AE678" s="125">
        <v>15487.374610000001</v>
      </c>
      <c r="AF678">
        <f t="shared" si="72"/>
        <v>0</v>
      </c>
    </row>
    <row r="679" spans="1:32" x14ac:dyDescent="0.25">
      <c r="A679">
        <v>3.3703202469E-2</v>
      </c>
      <c r="C679" s="85"/>
      <c r="D679" s="51">
        <v>417.700000000015</v>
      </c>
      <c r="E679" s="85">
        <v>0.20444329650900001</v>
      </c>
      <c r="F679" s="40">
        <v>620.79999999998495</v>
      </c>
      <c r="G679" s="40">
        <v>33703.202469000003</v>
      </c>
      <c r="H679" s="86">
        <v>8625.862967232104</v>
      </c>
      <c r="I679" s="87">
        <v>9533.0852099999993</v>
      </c>
      <c r="T679" s="40">
        <f t="shared" si="70"/>
        <v>0</v>
      </c>
      <c r="U679" s="40">
        <f t="shared" si="70"/>
        <v>0</v>
      </c>
      <c r="V679" s="40">
        <f t="shared" si="70"/>
        <v>0</v>
      </c>
      <c r="W679" s="40">
        <f t="shared" si="69"/>
        <v>0</v>
      </c>
      <c r="X679" s="40">
        <f t="shared" si="69"/>
        <v>0</v>
      </c>
      <c r="Y679" s="40">
        <f t="shared" si="71"/>
        <v>-111517.9254937864</v>
      </c>
      <c r="Z679" s="40">
        <f>(AC679-J679*carot!$B$2-spettri!K679*carot!$C$2-spettri!L679*carot!$D$2)</f>
        <v>-124183.52549071319</v>
      </c>
      <c r="AA679" s="40">
        <f>spettri!H679*chl!$B$2+spettri!I679*chl!$C$2+spettri!J679*carot!$B$2+spettri!K679*carot!$C$2+spettri!L679*carot!$D$2+M679*carot!$E$2+N679*carot!$F$2+spettri!AE679*chl!$D$2</f>
        <v>157886.7279597132</v>
      </c>
      <c r="AB679" s="40">
        <v>0.28058588499999998</v>
      </c>
      <c r="AC679" s="88">
        <f>(G679-spettri!H679*chl!$B$2-spettri!I679*chl!$C$2-spettri!AE679*chl!$D$2)</f>
        <v>-124183.52549071319</v>
      </c>
      <c r="AE679" s="125">
        <v>15433.613009999999</v>
      </c>
      <c r="AF679">
        <f t="shared" si="72"/>
        <v>0</v>
      </c>
    </row>
    <row r="680" spans="1:32" x14ac:dyDescent="0.25">
      <c r="A680">
        <v>3.3702390359000002E-2</v>
      </c>
      <c r="C680" s="85"/>
      <c r="D680" s="51">
        <v>417.80000000001502</v>
      </c>
      <c r="E680" s="85">
        <v>0.204325756159</v>
      </c>
      <c r="F680" s="40">
        <v>621.19999999998504</v>
      </c>
      <c r="G680" s="40">
        <v>33702.390359000005</v>
      </c>
      <c r="H680" s="86">
        <v>8632.0081124337376</v>
      </c>
      <c r="I680" s="87">
        <v>9574.7431799999995</v>
      </c>
      <c r="T680" s="40">
        <f t="shared" si="70"/>
        <v>0</v>
      </c>
      <c r="U680" s="40">
        <f t="shared" si="70"/>
        <v>0</v>
      </c>
      <c r="V680" s="40">
        <f t="shared" si="70"/>
        <v>0</v>
      </c>
      <c r="W680" s="40">
        <f t="shared" si="69"/>
        <v>0</v>
      </c>
      <c r="X680" s="40">
        <f t="shared" si="69"/>
        <v>0</v>
      </c>
      <c r="Y680" s="40">
        <f t="shared" si="71"/>
        <v>-111690.61787147418</v>
      </c>
      <c r="Z680" s="40">
        <f>(AC680-J680*carot!$B$2-spettri!K680*carot!$C$2-spettri!L680*carot!$D$2)</f>
        <v>-123788.68702601128</v>
      </c>
      <c r="AA680" s="40">
        <f>spettri!H680*chl!$B$2+spettri!I680*chl!$C$2+spettri!J680*carot!$B$2+spettri!K680*carot!$C$2+spettri!L680*carot!$D$2+M680*carot!$E$2+N680*carot!$F$2+spettri!AE680*chl!$D$2</f>
        <v>157491.07738501127</v>
      </c>
      <c r="AB680" s="40">
        <v>0.28112449492499997</v>
      </c>
      <c r="AC680" s="88">
        <f>(G680-spettri!H680*chl!$B$2-spettri!I680*chl!$C$2-spettri!AE680*chl!$D$2)</f>
        <v>-123788.68702601128</v>
      </c>
      <c r="AE680" s="125">
        <v>15371.78716</v>
      </c>
      <c r="AF680">
        <f t="shared" si="72"/>
        <v>0</v>
      </c>
    </row>
    <row r="681" spans="1:32" x14ac:dyDescent="0.25">
      <c r="A681">
        <v>3.3535769298999998E-2</v>
      </c>
      <c r="C681" s="85"/>
      <c r="D681" s="51">
        <v>417.90000000001498</v>
      </c>
      <c r="E681" s="85">
        <v>0.204208215809</v>
      </c>
      <c r="F681" s="40">
        <v>621.59999999998502</v>
      </c>
      <c r="G681" s="40">
        <v>33535.769299</v>
      </c>
      <c r="H681" s="86">
        <v>8635.9161053706084</v>
      </c>
      <c r="I681" s="87">
        <v>9622.9911200000006</v>
      </c>
      <c r="T681" s="40">
        <f t="shared" si="70"/>
        <v>0</v>
      </c>
      <c r="U681" s="40">
        <f t="shared" si="70"/>
        <v>0</v>
      </c>
      <c r="V681" s="40">
        <f t="shared" si="70"/>
        <v>0</v>
      </c>
      <c r="W681" s="40">
        <f t="shared" si="69"/>
        <v>0</v>
      </c>
      <c r="X681" s="40">
        <f t="shared" si="69"/>
        <v>0</v>
      </c>
      <c r="Y681" s="40">
        <f t="shared" si="71"/>
        <v>-111939.6459878608</v>
      </c>
      <c r="Z681" s="40">
        <f>(AC681-J681*carot!$B$2-spettri!K681*carot!$C$2-spettri!L681*carot!$D$2)</f>
        <v>-123505.03085733774</v>
      </c>
      <c r="AA681" s="40">
        <f>spettri!H681*chl!$B$2+spettri!I681*chl!$C$2+spettri!J681*carot!$B$2+spettri!K681*carot!$C$2+spettri!L681*carot!$D$2+M681*carot!$E$2+N681*carot!$F$2+spettri!AE681*chl!$D$2</f>
        <v>157040.80015633773</v>
      </c>
      <c r="AB681" s="40">
        <v>0.28166310485000001</v>
      </c>
      <c r="AC681" s="88">
        <f>(G681-spettri!H681*chl!$B$2-spettri!I681*chl!$C$2-spettri!AE681*chl!$D$2)</f>
        <v>-123505.03085733774</v>
      </c>
      <c r="AE681" s="125">
        <v>15301.12905</v>
      </c>
      <c r="AF681">
        <f t="shared" si="72"/>
        <v>0</v>
      </c>
    </row>
    <row r="682" spans="1:32" x14ac:dyDescent="0.25">
      <c r="A682">
        <v>3.3807216298999999E-2</v>
      </c>
      <c r="C682" s="85"/>
      <c r="D682" s="51">
        <v>418.00000000001597</v>
      </c>
      <c r="E682" s="85">
        <v>0.204090675459</v>
      </c>
      <c r="F682" s="40">
        <v>621.99999999998499</v>
      </c>
      <c r="G682" s="40">
        <v>33807.216299</v>
      </c>
      <c r="H682" s="86">
        <v>8637.092377083678</v>
      </c>
      <c r="I682" s="87">
        <v>9678.1820499999994</v>
      </c>
      <c r="T682" s="40">
        <f t="shared" si="70"/>
        <v>0</v>
      </c>
      <c r="U682" s="40">
        <f t="shared" si="70"/>
        <v>0</v>
      </c>
      <c r="V682" s="40">
        <f t="shared" si="70"/>
        <v>0</v>
      </c>
      <c r="W682" s="40">
        <f t="shared" si="69"/>
        <v>0</v>
      </c>
      <c r="X682" s="40">
        <f t="shared" si="69"/>
        <v>0</v>
      </c>
      <c r="Y682" s="40">
        <f t="shared" si="71"/>
        <v>-112423.72574829932</v>
      </c>
      <c r="Z682" s="40">
        <f>(AC682-J682*carot!$B$2-spettri!K682*carot!$C$2-spettri!L682*carot!$D$2)</f>
        <v>-122745.85156535983</v>
      </c>
      <c r="AA682" s="40">
        <f>spettri!H682*chl!$B$2+spettri!I682*chl!$C$2+spettri!J682*carot!$B$2+spettri!K682*carot!$C$2+spettri!L682*carot!$D$2+M682*carot!$E$2+N682*carot!$F$2+spettri!AE682*chl!$D$2</f>
        <v>156553.06786435982</v>
      </c>
      <c r="AB682" s="40">
        <v>0.282201714775</v>
      </c>
      <c r="AC682" s="88">
        <f>(G682-spettri!H682*chl!$B$2-spettri!I682*chl!$C$2-spettri!AE682*chl!$D$2)</f>
        <v>-122745.85156535983</v>
      </c>
      <c r="AE682" s="125">
        <v>15223.558730000001</v>
      </c>
      <c r="AF682">
        <f t="shared" si="72"/>
        <v>0</v>
      </c>
    </row>
    <row r="683" spans="1:32" x14ac:dyDescent="0.25">
      <c r="A683">
        <v>3.3941561438999998E-2</v>
      </c>
      <c r="C683" s="85"/>
      <c r="D683" s="51">
        <v>418.10000000001497</v>
      </c>
      <c r="E683" s="85">
        <v>0.20392212468400001</v>
      </c>
      <c r="F683" s="40">
        <v>622.39999999998497</v>
      </c>
      <c r="G683" s="40">
        <v>33941.561438999997</v>
      </c>
      <c r="H683" s="86">
        <v>8643.5932408528515</v>
      </c>
      <c r="I683" s="87">
        <v>9741.4927499999994</v>
      </c>
      <c r="T683" s="40">
        <f t="shared" si="70"/>
        <v>0</v>
      </c>
      <c r="U683" s="40">
        <f t="shared" si="70"/>
        <v>0</v>
      </c>
      <c r="V683" s="40">
        <f t="shared" si="70"/>
        <v>0</v>
      </c>
      <c r="W683" s="40">
        <f t="shared" si="69"/>
        <v>0</v>
      </c>
      <c r="X683" s="40">
        <f t="shared" si="69"/>
        <v>0</v>
      </c>
      <c r="Y683" s="40">
        <f t="shared" si="71"/>
        <v>-113113.44957229935</v>
      </c>
      <c r="Z683" s="40">
        <f>(AC683-J683*carot!$B$2-spettri!K683*carot!$C$2-spettri!L683*carot!$D$2)</f>
        <v>-122096.25937256517</v>
      </c>
      <c r="AA683" s="40">
        <f>spettri!H683*chl!$B$2+spettri!I683*chl!$C$2+spettri!J683*carot!$B$2+spettri!K683*carot!$C$2+spettri!L683*carot!$D$2+M683*carot!$E$2+N683*carot!$F$2+spettri!AE683*chl!$D$2</f>
        <v>156037.82081156518</v>
      </c>
      <c r="AB683" s="40">
        <v>0.28274032469999999</v>
      </c>
      <c r="AC683" s="88">
        <f>(G683-spettri!H683*chl!$B$2-spettri!I683*chl!$C$2-spettri!AE683*chl!$D$2)</f>
        <v>-122096.25937256517</v>
      </c>
      <c r="AE683" s="125">
        <v>15139.844230000001</v>
      </c>
      <c r="AF683">
        <f t="shared" si="72"/>
        <v>0</v>
      </c>
    </row>
    <row r="684" spans="1:32" x14ac:dyDescent="0.25">
      <c r="A684">
        <v>3.3642178489000002E-2</v>
      </c>
      <c r="C684" s="85"/>
      <c r="D684" s="51">
        <v>418.20000000001602</v>
      </c>
      <c r="E684" s="85">
        <v>0.20375357390900001</v>
      </c>
      <c r="F684" s="40">
        <v>622.79999999998404</v>
      </c>
      <c r="G684" s="40">
        <v>33642.178489000005</v>
      </c>
      <c r="H684" s="86">
        <v>8650.1372057811659</v>
      </c>
      <c r="I684" s="87">
        <v>9812.5701900000004</v>
      </c>
      <c r="T684" s="40">
        <f t="shared" si="70"/>
        <v>0</v>
      </c>
      <c r="U684" s="40">
        <f t="shared" si="70"/>
        <v>0</v>
      </c>
      <c r="V684" s="40">
        <f t="shared" si="70"/>
        <v>0</v>
      </c>
      <c r="W684" s="40">
        <f t="shared" si="69"/>
        <v>0</v>
      </c>
      <c r="X684" s="40">
        <f t="shared" si="69"/>
        <v>0</v>
      </c>
      <c r="Y684" s="40">
        <f t="shared" si="71"/>
        <v>-113931.39484302522</v>
      </c>
      <c r="Z684" s="40">
        <f>(AC684-J684*carot!$B$2-spettri!K684*carot!$C$2-spettri!L684*carot!$D$2)</f>
        <v>-121846.99600191768</v>
      </c>
      <c r="AA684" s="40">
        <f>spettri!H684*chl!$B$2+spettri!I684*chl!$C$2+spettri!J684*carot!$B$2+spettri!K684*carot!$C$2+spettri!L684*carot!$D$2+M684*carot!$E$2+N684*carot!$F$2+spettri!AE684*chl!$D$2</f>
        <v>155489.17449091768</v>
      </c>
      <c r="AB684" s="40">
        <v>0.28322438147500001</v>
      </c>
      <c r="AC684" s="88">
        <f>(G684-spettri!H684*chl!$B$2-spettri!I684*chl!$C$2-spettri!AE684*chl!$D$2)</f>
        <v>-121846.99600191768</v>
      </c>
      <c r="AE684" s="125">
        <v>15049.409530000001</v>
      </c>
      <c r="AF684">
        <f t="shared" si="72"/>
        <v>0</v>
      </c>
    </row>
    <row r="685" spans="1:32" x14ac:dyDescent="0.25">
      <c r="A685">
        <v>3.3555803909000002E-2</v>
      </c>
      <c r="C685" s="85"/>
      <c r="D685" s="51">
        <v>418.30000000001598</v>
      </c>
      <c r="E685" s="85">
        <v>0.20358502313400001</v>
      </c>
      <c r="F685" s="40">
        <v>623.19999999998402</v>
      </c>
      <c r="G685" s="40">
        <v>33555.803909000002</v>
      </c>
      <c r="H685" s="86">
        <v>8665.5719501832245</v>
      </c>
      <c r="I685" s="87">
        <v>9893.6502500000006</v>
      </c>
      <c r="T685" s="40">
        <f t="shared" si="70"/>
        <v>0</v>
      </c>
      <c r="U685" s="40">
        <f t="shared" si="70"/>
        <v>0</v>
      </c>
      <c r="V685" s="40">
        <f t="shared" si="70"/>
        <v>0</v>
      </c>
      <c r="W685" s="40">
        <f t="shared" si="69"/>
        <v>0</v>
      </c>
      <c r="X685" s="40">
        <f t="shared" si="69"/>
        <v>0</v>
      </c>
      <c r="Y685" s="40">
        <f t="shared" si="71"/>
        <v>-114953.10529254153</v>
      </c>
      <c r="Z685" s="40">
        <f>(AC685-J685*carot!$B$2-spettri!K685*carot!$C$2-spettri!L685*carot!$D$2)</f>
        <v>-121346.66957964451</v>
      </c>
      <c r="AA685" s="40">
        <f>spettri!H685*chl!$B$2+spettri!I685*chl!$C$2+spettri!J685*carot!$B$2+spettri!K685*carot!$C$2+spettri!L685*carot!$D$2+M685*carot!$E$2+N685*carot!$F$2+spettri!AE685*chl!$D$2</f>
        <v>154902.47348864452</v>
      </c>
      <c r="AB685" s="40">
        <v>0.28370843825000003</v>
      </c>
      <c r="AC685" s="88">
        <f>(G685-spettri!H685*chl!$B$2-spettri!I685*chl!$C$2-spettri!AE685*chl!$D$2)</f>
        <v>-121346.66957964451</v>
      </c>
      <c r="AE685" s="125">
        <v>14950.91059</v>
      </c>
      <c r="AF685">
        <f t="shared" si="72"/>
        <v>0</v>
      </c>
    </row>
    <row r="686" spans="1:32" x14ac:dyDescent="0.25">
      <c r="A686">
        <v>3.3720420759000003E-2</v>
      </c>
      <c r="C686" s="85"/>
      <c r="D686" s="51">
        <v>418.40000000001601</v>
      </c>
      <c r="E686" s="85">
        <v>0.20341647235900001</v>
      </c>
      <c r="F686" s="40">
        <v>623.59999999998399</v>
      </c>
      <c r="G686" s="40">
        <v>33720.420759000001</v>
      </c>
      <c r="H686" s="86">
        <v>8676.6425953114394</v>
      </c>
      <c r="I686" s="87">
        <v>9989.0870099999993</v>
      </c>
      <c r="T686" s="40">
        <f t="shared" si="70"/>
        <v>0</v>
      </c>
      <c r="U686" s="40">
        <f t="shared" si="70"/>
        <v>0</v>
      </c>
      <c r="V686" s="40">
        <f t="shared" si="70"/>
        <v>0</v>
      </c>
      <c r="W686" s="40">
        <f t="shared" si="69"/>
        <v>0</v>
      </c>
      <c r="X686" s="40">
        <f t="shared" si="69"/>
        <v>0</v>
      </c>
      <c r="Y686" s="40">
        <f t="shared" si="71"/>
        <v>-115932.56854824108</v>
      </c>
      <c r="Z686" s="40">
        <f>(AC686-J686*carot!$B$2-spettri!K686*carot!$C$2-spettri!L686*carot!$D$2)</f>
        <v>-120557.31187524603</v>
      </c>
      <c r="AA686" s="40">
        <f>spettri!H686*chl!$B$2+spettri!I686*chl!$C$2+spettri!J686*carot!$B$2+spettri!K686*carot!$C$2+spettri!L686*carot!$D$2+M686*carot!$E$2+N686*carot!$F$2+spettri!AE686*chl!$D$2</f>
        <v>154277.73263424603</v>
      </c>
      <c r="AB686" s="40">
        <v>0.28419249502499999</v>
      </c>
      <c r="AC686" s="88">
        <f>(G686-spettri!H686*chl!$B$2-spettri!I686*chl!$C$2-spettri!AE686*chl!$D$2)</f>
        <v>-120557.31187524603</v>
      </c>
      <c r="AE686" s="125">
        <v>14842.81136</v>
      </c>
      <c r="AF686">
        <f t="shared" si="72"/>
        <v>0</v>
      </c>
    </row>
    <row r="687" spans="1:32" x14ac:dyDescent="0.25">
      <c r="A687">
        <v>3.3592382529000001E-2</v>
      </c>
      <c r="C687" s="85"/>
      <c r="D687" s="51">
        <v>418.50000000001597</v>
      </c>
      <c r="E687" s="85">
        <v>0.203341724409</v>
      </c>
      <c r="F687" s="40">
        <v>623.99999999998397</v>
      </c>
      <c r="G687" s="40">
        <v>33592.382529000002</v>
      </c>
      <c r="H687" s="86">
        <v>8688.6630970626102</v>
      </c>
      <c r="I687" s="87">
        <v>10100.41029</v>
      </c>
      <c r="T687" s="40">
        <f t="shared" si="70"/>
        <v>0</v>
      </c>
      <c r="U687" s="40">
        <f t="shared" si="70"/>
        <v>0</v>
      </c>
      <c r="V687" s="40">
        <f t="shared" si="70"/>
        <v>0</v>
      </c>
      <c r="W687" s="40">
        <f t="shared" si="69"/>
        <v>0</v>
      </c>
      <c r="X687" s="40">
        <f t="shared" si="69"/>
        <v>0</v>
      </c>
      <c r="Y687" s="40">
        <f t="shared" si="71"/>
        <v>-117236.7252573157</v>
      </c>
      <c r="Z687" s="40">
        <f>(AC687-J687*carot!$B$2-spettri!K687*carot!$C$2-spettri!L687*carot!$D$2)</f>
        <v>-120033.55684365323</v>
      </c>
      <c r="AA687" s="40">
        <f>spettri!H687*chl!$B$2+spettri!I687*chl!$C$2+spettri!J687*carot!$B$2+spettri!K687*carot!$C$2+spettri!L687*carot!$D$2+M687*carot!$E$2+N687*carot!$F$2+spettri!AE687*chl!$D$2</f>
        <v>153625.93937265323</v>
      </c>
      <c r="AB687" s="40">
        <v>0.28467655180000001</v>
      </c>
      <c r="AC687" s="88">
        <f>(G687-spettri!H687*chl!$B$2-spettri!I687*chl!$C$2-spettri!AE687*chl!$D$2)</f>
        <v>-120033.55684365323</v>
      </c>
      <c r="AE687" s="125">
        <v>14725.879870000001</v>
      </c>
      <c r="AF687">
        <f t="shared" si="72"/>
        <v>0</v>
      </c>
    </row>
    <row r="688" spans="1:32" x14ac:dyDescent="0.25">
      <c r="A688">
        <v>3.3646656289000001E-2</v>
      </c>
      <c r="C688" s="85"/>
      <c r="D688" s="51">
        <v>418.600000000016</v>
      </c>
      <c r="E688" s="85">
        <v>0.20326697645899999</v>
      </c>
      <c r="F688" s="40">
        <v>624.39999999998395</v>
      </c>
      <c r="G688" s="40">
        <v>33646.656288999999</v>
      </c>
      <c r="H688" s="86">
        <v>8700.9978528360207</v>
      </c>
      <c r="I688" s="87">
        <v>10226.67866</v>
      </c>
      <c r="T688" s="40">
        <f t="shared" si="70"/>
        <v>0</v>
      </c>
      <c r="U688" s="40">
        <f t="shared" si="70"/>
        <v>0</v>
      </c>
      <c r="V688" s="40">
        <f t="shared" si="70"/>
        <v>0</v>
      </c>
      <c r="W688" s="40">
        <f t="shared" si="69"/>
        <v>0</v>
      </c>
      <c r="X688" s="40">
        <f t="shared" si="69"/>
        <v>0</v>
      </c>
      <c r="Y688" s="40">
        <f t="shared" si="71"/>
        <v>-118782.06243934453</v>
      </c>
      <c r="Z688" s="40">
        <f>(AC688-J688*carot!$B$2-spettri!K688*carot!$C$2-spettri!L688*carot!$D$2)</f>
        <v>-119300.86988220725</v>
      </c>
      <c r="AA688" s="40">
        <f>spettri!H688*chl!$B$2+spettri!I688*chl!$C$2+spettri!J688*carot!$B$2+spettri!K688*carot!$C$2+spettri!L688*carot!$D$2+M688*carot!$E$2+N688*carot!$F$2+spettri!AE688*chl!$D$2</f>
        <v>152947.52617120725</v>
      </c>
      <c r="AB688" s="40">
        <v>0.28523389247500003</v>
      </c>
      <c r="AC688" s="88">
        <f>(G688-spettri!H688*chl!$B$2-spettri!I688*chl!$C$2-spettri!AE688*chl!$D$2)</f>
        <v>-119300.86988220725</v>
      </c>
      <c r="AE688" s="125">
        <v>14600.500120000001</v>
      </c>
      <c r="AF688">
        <f t="shared" si="72"/>
        <v>0</v>
      </c>
    </row>
    <row r="689" spans="1:32" x14ac:dyDescent="0.25">
      <c r="A689">
        <v>3.3815587028999998E-2</v>
      </c>
      <c r="C689" s="85"/>
      <c r="D689" s="51">
        <v>418.70000000001602</v>
      </c>
      <c r="E689" s="85">
        <v>0.20319222850900001</v>
      </c>
      <c r="F689" s="40">
        <v>624.79999999998404</v>
      </c>
      <c r="G689" s="40">
        <v>33815.587028999995</v>
      </c>
      <c r="H689" s="86">
        <v>8713.545112848029</v>
      </c>
      <c r="I689" s="87">
        <v>10367.53908</v>
      </c>
      <c r="T689" s="40">
        <f t="shared" si="70"/>
        <v>0</v>
      </c>
      <c r="U689" s="40">
        <f t="shared" si="70"/>
        <v>0</v>
      </c>
      <c r="V689" s="40">
        <f t="shared" si="70"/>
        <v>0</v>
      </c>
      <c r="W689" s="40">
        <f t="shared" si="69"/>
        <v>0</v>
      </c>
      <c r="X689" s="40">
        <f t="shared" si="69"/>
        <v>0</v>
      </c>
      <c r="Y689" s="40">
        <f t="shared" si="71"/>
        <v>-120389.88655316658</v>
      </c>
      <c r="Z689" s="40">
        <f>(AC689-J689*carot!$B$2-spettri!K689*carot!$C$2-spettri!L689*carot!$D$2)</f>
        <v>-118435.53373095105</v>
      </c>
      <c r="AA689" s="40">
        <f>spettri!H689*chl!$B$2+spettri!I689*chl!$C$2+spettri!J689*carot!$B$2+spettri!K689*carot!$C$2+spettri!L689*carot!$D$2+M689*carot!$E$2+N689*carot!$F$2+spettri!AE689*chl!$D$2</f>
        <v>152251.12075995104</v>
      </c>
      <c r="AB689" s="40">
        <v>0.28579123314999999</v>
      </c>
      <c r="AC689" s="88">
        <f>(G689-spettri!H689*chl!$B$2-spettri!I689*chl!$C$2-spettri!AE689*chl!$D$2)</f>
        <v>-118435.53373095105</v>
      </c>
      <c r="AE689" s="125">
        <v>14467.82416</v>
      </c>
      <c r="AF689">
        <f t="shared" si="72"/>
        <v>0</v>
      </c>
    </row>
    <row r="690" spans="1:32" x14ac:dyDescent="0.25">
      <c r="A690">
        <v>3.3784085969000004E-2</v>
      </c>
      <c r="C690" s="85"/>
      <c r="D690" s="51">
        <v>418.80000000001598</v>
      </c>
      <c r="E690" s="85">
        <v>0.203117480559</v>
      </c>
      <c r="F690" s="40">
        <v>625.19999999998402</v>
      </c>
      <c r="G690" s="40">
        <v>33784.085969000007</v>
      </c>
      <c r="H690" s="86">
        <v>8744.1404464996795</v>
      </c>
      <c r="I690" s="87">
        <v>10520.87336</v>
      </c>
      <c r="T690" s="40">
        <f t="shared" si="70"/>
        <v>0</v>
      </c>
      <c r="U690" s="40">
        <f t="shared" si="70"/>
        <v>0</v>
      </c>
      <c r="V690" s="40">
        <f t="shared" si="70"/>
        <v>0</v>
      </c>
      <c r="W690" s="40">
        <f t="shared" si="69"/>
        <v>0</v>
      </c>
      <c r="X690" s="40">
        <f t="shared" si="69"/>
        <v>0</v>
      </c>
      <c r="Y690" s="40">
        <f t="shared" si="71"/>
        <v>-122522.21972548107</v>
      </c>
      <c r="Z690" s="40">
        <f>(AC690-J690*carot!$B$2-spettri!K690*carot!$C$2-spettri!L690*carot!$D$2)</f>
        <v>-117778.60347861842</v>
      </c>
      <c r="AA690" s="40">
        <f>spettri!H690*chl!$B$2+spettri!I690*chl!$C$2+spettri!J690*carot!$B$2+spettri!K690*carot!$C$2+spettri!L690*carot!$D$2+M690*carot!$E$2+N690*carot!$F$2+spettri!AE690*chl!$D$2</f>
        <v>151562.68944761844</v>
      </c>
      <c r="AB690" s="40">
        <v>0.28634857382500001</v>
      </c>
      <c r="AC690" s="88">
        <f>(G690-spettri!H690*chl!$B$2-spettri!I690*chl!$C$2-spettri!AE690*chl!$D$2)</f>
        <v>-117778.60347861842</v>
      </c>
      <c r="AE690" s="125">
        <v>14331.69209</v>
      </c>
      <c r="AF690">
        <f t="shared" si="72"/>
        <v>0</v>
      </c>
    </row>
    <row r="691" spans="1:32" x14ac:dyDescent="0.25">
      <c r="A691">
        <v>3.3873053359000004E-2</v>
      </c>
      <c r="C691" s="85"/>
      <c r="D691" s="51">
        <v>418.90000000001601</v>
      </c>
      <c r="E691" s="85">
        <v>0.203093757909</v>
      </c>
      <c r="F691" s="40">
        <v>625.59999999998399</v>
      </c>
      <c r="G691" s="40">
        <v>33873.053359000005</v>
      </c>
      <c r="H691" s="86">
        <v>8769.6678834704599</v>
      </c>
      <c r="I691" s="87">
        <v>10688.44666</v>
      </c>
      <c r="T691" s="40">
        <f t="shared" si="70"/>
        <v>0</v>
      </c>
      <c r="U691" s="40">
        <f t="shared" si="70"/>
        <v>0</v>
      </c>
      <c r="V691" s="40">
        <f t="shared" si="70"/>
        <v>0</v>
      </c>
      <c r="W691" s="40">
        <f t="shared" si="69"/>
        <v>0</v>
      </c>
      <c r="X691" s="40">
        <f t="shared" si="69"/>
        <v>0</v>
      </c>
      <c r="Y691" s="40">
        <f t="shared" si="71"/>
        <v>-124757.62880842187</v>
      </c>
      <c r="Z691" s="40">
        <f>(AC691-J691*carot!$B$2-spettri!K691*carot!$C$2-spettri!L691*carot!$D$2)</f>
        <v>-117028.92665154368</v>
      </c>
      <c r="AA691" s="40">
        <f>spettri!H691*chl!$B$2+spettri!I691*chl!$C$2+spettri!J691*carot!$B$2+spettri!K691*carot!$C$2+spettri!L691*carot!$D$2+M691*carot!$E$2+N691*carot!$F$2+spettri!AE691*chl!$D$2</f>
        <v>150901.98001054369</v>
      </c>
      <c r="AB691" s="40">
        <v>0.28690591450000003</v>
      </c>
      <c r="AC691" s="88">
        <f>(G691-spettri!H691*chl!$B$2-spettri!I691*chl!$C$2-spettri!AE691*chl!$D$2)</f>
        <v>-117028.92665154368</v>
      </c>
      <c r="AE691" s="125">
        <v>14193.831969999999</v>
      </c>
      <c r="AF691">
        <f t="shared" si="72"/>
        <v>0</v>
      </c>
    </row>
    <row r="692" spans="1:32" x14ac:dyDescent="0.25">
      <c r="A692">
        <v>3.3975342379000004E-2</v>
      </c>
      <c r="C692" s="85"/>
      <c r="D692" s="51">
        <v>419.00000000001597</v>
      </c>
      <c r="E692" s="85">
        <v>0.20307003525900003</v>
      </c>
      <c r="F692" s="40">
        <v>625.99999999998397</v>
      </c>
      <c r="G692" s="40">
        <v>33975.342379000002</v>
      </c>
      <c r="H692" s="86">
        <v>8791.0693686185696</v>
      </c>
      <c r="I692" s="87">
        <v>10868.964540000001</v>
      </c>
      <c r="T692" s="40">
        <f t="shared" si="70"/>
        <v>0</v>
      </c>
      <c r="U692" s="40">
        <f t="shared" si="70"/>
        <v>0</v>
      </c>
      <c r="V692" s="40">
        <f t="shared" si="70"/>
        <v>0</v>
      </c>
      <c r="W692" s="40">
        <f t="shared" si="69"/>
        <v>0</v>
      </c>
      <c r="X692" s="40">
        <f t="shared" si="69"/>
        <v>0</v>
      </c>
      <c r="Y692" s="40">
        <f t="shared" si="71"/>
        <v>-126911.64317110293</v>
      </c>
      <c r="Z692" s="40">
        <f>(AC692-J692*carot!$B$2-spettri!K692*carot!$C$2-spettri!L692*carot!$D$2)</f>
        <v>-116281.74845429446</v>
      </c>
      <c r="AA692" s="40">
        <f>spettri!H692*chl!$B$2+spettri!I692*chl!$C$2+spettri!J692*carot!$B$2+spettri!K692*carot!$C$2+spettri!L692*carot!$D$2+M692*carot!$E$2+N692*carot!$F$2+spettri!AE692*chl!$D$2</f>
        <v>150257.09083329447</v>
      </c>
      <c r="AB692" s="40">
        <v>0.28754794594999999</v>
      </c>
      <c r="AC692" s="88">
        <f>(G692-spettri!H692*chl!$B$2-spettri!I692*chl!$C$2-spettri!AE692*chl!$D$2)</f>
        <v>-116281.74845429446</v>
      </c>
      <c r="AE692" s="125">
        <v>14053.28378</v>
      </c>
      <c r="AF692">
        <f t="shared" si="72"/>
        <v>0</v>
      </c>
    </row>
    <row r="693" spans="1:32" x14ac:dyDescent="0.25">
      <c r="A693">
        <v>3.4118091779E-2</v>
      </c>
      <c r="C693" s="85"/>
      <c r="D693" s="51">
        <v>419.100000000016</v>
      </c>
      <c r="E693" s="85">
        <v>0.20304631260900002</v>
      </c>
      <c r="F693" s="40">
        <v>626.39999999998395</v>
      </c>
      <c r="G693" s="40">
        <v>34118.091779000002</v>
      </c>
      <c r="H693" s="86">
        <v>8821.4325579332635</v>
      </c>
      <c r="I693" s="87">
        <v>11063.839110000001</v>
      </c>
      <c r="T693" s="40">
        <f t="shared" si="70"/>
        <v>0</v>
      </c>
      <c r="U693" s="40">
        <f t="shared" si="70"/>
        <v>0</v>
      </c>
      <c r="V693" s="40">
        <f t="shared" si="70"/>
        <v>0</v>
      </c>
      <c r="W693" s="40">
        <f t="shared" si="69"/>
        <v>0</v>
      </c>
      <c r="X693" s="40">
        <f t="shared" si="69"/>
        <v>0</v>
      </c>
      <c r="Y693" s="40">
        <f t="shared" si="71"/>
        <v>-129612.77287508041</v>
      </c>
      <c r="Z693" s="40">
        <f>(AC693-J693*carot!$B$2-spettri!K693*carot!$C$2-spettri!L693*carot!$D$2)</f>
        <v>-115501.2187003656</v>
      </c>
      <c r="AA693" s="40">
        <f>spettri!H693*chl!$B$2+spettri!I693*chl!$C$2+spettri!J693*carot!$B$2+spettri!K693*carot!$C$2+spettri!L693*carot!$D$2+M693*carot!$E$2+N693*carot!$F$2+spettri!AE693*chl!$D$2</f>
        <v>149619.31047936558</v>
      </c>
      <c r="AB693" s="40">
        <v>0.28818997740000002</v>
      </c>
      <c r="AC693" s="88">
        <f>(G693-spettri!H693*chl!$B$2-spettri!I693*chl!$C$2-spettri!AE693*chl!$D$2)</f>
        <v>-115501.2187003656</v>
      </c>
      <c r="AE693" s="125">
        <v>13908.51145</v>
      </c>
      <c r="AF693">
        <f t="shared" si="72"/>
        <v>0</v>
      </c>
    </row>
    <row r="694" spans="1:32" x14ac:dyDescent="0.25">
      <c r="A694">
        <v>3.4136949199000004E-2</v>
      </c>
      <c r="C694" s="85"/>
      <c r="D694" s="51">
        <v>419.20000000001602</v>
      </c>
      <c r="E694" s="85">
        <v>0.20302258995900002</v>
      </c>
      <c r="F694" s="40">
        <v>626.79999999998404</v>
      </c>
      <c r="G694" s="40">
        <v>34136.949199000002</v>
      </c>
      <c r="H694" s="86">
        <v>8851.8571253928512</v>
      </c>
      <c r="I694" s="87">
        <v>11277.306780000001</v>
      </c>
      <c r="T694" s="40">
        <f t="shared" si="70"/>
        <v>0</v>
      </c>
      <c r="U694" s="40">
        <f t="shared" si="70"/>
        <v>0</v>
      </c>
      <c r="V694" s="40">
        <f t="shared" si="70"/>
        <v>0</v>
      </c>
      <c r="W694" s="40">
        <f t="shared" si="69"/>
        <v>0</v>
      </c>
      <c r="X694" s="40">
        <f t="shared" si="69"/>
        <v>0</v>
      </c>
      <c r="Y694" s="40">
        <f t="shared" si="71"/>
        <v>-132323.58543420589</v>
      </c>
      <c r="Z694" s="40">
        <f>(AC694-J694*carot!$B$2-spettri!K694*carot!$C$2-spettri!L694*carot!$D$2)</f>
        <v>-114856.19312364966</v>
      </c>
      <c r="AA694" s="40">
        <f>spettri!H694*chl!$B$2+spettri!I694*chl!$C$2+spettri!J694*carot!$B$2+spettri!K694*carot!$C$2+spettri!L694*carot!$D$2+M694*carot!$E$2+N694*carot!$F$2+spettri!AE694*chl!$D$2</f>
        <v>148993.14232264966</v>
      </c>
      <c r="AB694" s="40">
        <v>0.28883200885000004</v>
      </c>
      <c r="AC694" s="88">
        <f>(G694-spettri!H694*chl!$B$2-spettri!I694*chl!$C$2-spettri!AE694*chl!$D$2)</f>
        <v>-114856.19312364966</v>
      </c>
      <c r="AE694" s="125">
        <v>13758.554969999999</v>
      </c>
      <c r="AF694">
        <f t="shared" si="72"/>
        <v>0</v>
      </c>
    </row>
    <row r="695" spans="1:32" x14ac:dyDescent="0.25">
      <c r="A695">
        <v>3.4192273479000002E-2</v>
      </c>
      <c r="C695" s="85"/>
      <c r="D695" s="51">
        <v>419.30000000001598</v>
      </c>
      <c r="E695" s="85">
        <v>0.20292984513400003</v>
      </c>
      <c r="F695" s="40">
        <v>627.19999999998402</v>
      </c>
      <c r="G695" s="40">
        <v>34192.273479000003</v>
      </c>
      <c r="H695" s="86">
        <v>8886.533946595433</v>
      </c>
      <c r="I695" s="87">
        <v>11513.368619999999</v>
      </c>
      <c r="T695" s="40">
        <f t="shared" si="70"/>
        <v>0</v>
      </c>
      <c r="U695" s="40">
        <f t="shared" si="70"/>
        <v>0</v>
      </c>
      <c r="V695" s="40">
        <f t="shared" si="70"/>
        <v>0</v>
      </c>
      <c r="W695" s="40">
        <f t="shared" si="69"/>
        <v>0</v>
      </c>
      <c r="X695" s="40">
        <f t="shared" si="69"/>
        <v>0</v>
      </c>
      <c r="Y695" s="40">
        <f t="shared" si="71"/>
        <v>-135288.99033488528</v>
      </c>
      <c r="Z695" s="40">
        <f>(AC695-J695*carot!$B$2-spettri!K695*carot!$C$2-spettri!L695*carot!$D$2)</f>
        <v>-114196.56785745731</v>
      </c>
      <c r="AA695" s="40">
        <f>spettri!H695*chl!$B$2+spettri!I695*chl!$C$2+spettri!J695*carot!$B$2+spettri!K695*carot!$C$2+spettri!L695*carot!$D$2+M695*carot!$E$2+N695*carot!$F$2+spettri!AE695*chl!$D$2</f>
        <v>148388.84133645732</v>
      </c>
      <c r="AB695" s="40">
        <v>0.28947404030000001</v>
      </c>
      <c r="AC695" s="88">
        <f>(G695-spettri!H695*chl!$B$2-spettri!I695*chl!$C$2-spettri!AE695*chl!$D$2)</f>
        <v>-114196.56785745731</v>
      </c>
      <c r="AE695" s="125">
        <v>13603.222330000001</v>
      </c>
      <c r="AF695">
        <f t="shared" si="72"/>
        <v>0</v>
      </c>
    </row>
    <row r="696" spans="1:32" x14ac:dyDescent="0.25">
      <c r="A696">
        <v>3.4307813359000003E-2</v>
      </c>
      <c r="C696" s="85"/>
      <c r="D696" s="51">
        <v>419.40000000001601</v>
      </c>
      <c r="E696" s="85">
        <v>0.20283710030900001</v>
      </c>
      <c r="F696" s="40">
        <v>627.59999999998399</v>
      </c>
      <c r="G696" s="40">
        <v>34307.813359</v>
      </c>
      <c r="H696" s="86">
        <v>8920.1785294530655</v>
      </c>
      <c r="I696" s="87">
        <v>11772.61299</v>
      </c>
      <c r="T696" s="40">
        <f t="shared" si="70"/>
        <v>0</v>
      </c>
      <c r="U696" s="40">
        <f t="shared" si="70"/>
        <v>0</v>
      </c>
      <c r="V696" s="40">
        <f t="shared" si="70"/>
        <v>0</v>
      </c>
      <c r="W696" s="40">
        <f t="shared" si="69"/>
        <v>0</v>
      </c>
      <c r="X696" s="40">
        <f t="shared" si="69"/>
        <v>0</v>
      </c>
      <c r="Y696" s="40">
        <f t="shared" si="71"/>
        <v>-138424.30459943146</v>
      </c>
      <c r="Z696" s="40">
        <f>(AC696-J696*carot!$B$2-spettri!K696*carot!$C$2-spettri!L696*carot!$D$2)</f>
        <v>-113495.5019702775</v>
      </c>
      <c r="AA696" s="40">
        <f>spettri!H696*chl!$B$2+spettri!I696*chl!$C$2+spettri!J696*carot!$B$2+spettri!K696*carot!$C$2+spettri!L696*carot!$D$2+M696*carot!$E$2+N696*carot!$F$2+spettri!AE696*chl!$D$2</f>
        <v>147803.31532927751</v>
      </c>
      <c r="AB696" s="40">
        <v>0.29008872810000003</v>
      </c>
      <c r="AC696" s="88">
        <f>(G696-spettri!H696*chl!$B$2-spettri!I696*chl!$C$2-spettri!AE696*chl!$D$2)</f>
        <v>-113495.5019702775</v>
      </c>
      <c r="AE696" s="125">
        <v>13441.937519999999</v>
      </c>
      <c r="AF696">
        <f t="shared" si="72"/>
        <v>0</v>
      </c>
    </row>
    <row r="697" spans="1:32" x14ac:dyDescent="0.25">
      <c r="A697">
        <v>3.4239387229000003E-2</v>
      </c>
      <c r="C697" s="85"/>
      <c r="D697" s="51">
        <v>419.50000000001597</v>
      </c>
      <c r="E697" s="85">
        <v>0.20274435548399999</v>
      </c>
      <c r="F697" s="40">
        <v>627.99999999998397</v>
      </c>
      <c r="G697" s="40">
        <v>34239.387229</v>
      </c>
      <c r="H697" s="86">
        <v>8952.4583433238931</v>
      </c>
      <c r="I697" s="87">
        <v>12057.746499999999</v>
      </c>
      <c r="T697" s="40">
        <f t="shared" si="70"/>
        <v>0</v>
      </c>
      <c r="U697" s="40">
        <f t="shared" si="70"/>
        <v>0</v>
      </c>
      <c r="V697" s="40">
        <f t="shared" si="70"/>
        <v>0</v>
      </c>
      <c r="W697" s="40">
        <f t="shared" si="69"/>
        <v>0</v>
      </c>
      <c r="X697" s="40">
        <f t="shared" si="69"/>
        <v>0</v>
      </c>
      <c r="Y697" s="40">
        <f t="shared" si="71"/>
        <v>-142077.4782004171</v>
      </c>
      <c r="Z697" s="40">
        <f>(AC697-J697*carot!$B$2-spettri!K697*carot!$C$2-spettri!L697*carot!$D$2)</f>
        <v>-113022.94190752458</v>
      </c>
      <c r="AA697" s="40">
        <f>spettri!H697*chl!$B$2+spettri!I697*chl!$C$2+spettri!J697*carot!$B$2+spettri!K697*carot!$C$2+spettri!L697*carot!$D$2+M697*carot!$E$2+N697*carot!$F$2+spettri!AE697*chl!$D$2</f>
        <v>147262.32913652458</v>
      </c>
      <c r="AB697" s="40">
        <v>0.29070341590000004</v>
      </c>
      <c r="AC697" s="88">
        <f>(G697-spettri!H697*chl!$B$2-spettri!I697*chl!$C$2-spettri!AE697*chl!$D$2)</f>
        <v>-113022.94190752458</v>
      </c>
      <c r="AE697" s="125">
        <v>13276.81258</v>
      </c>
      <c r="AF697">
        <f t="shared" si="72"/>
        <v>0</v>
      </c>
    </row>
    <row r="698" spans="1:32" x14ac:dyDescent="0.25">
      <c r="A698">
        <v>3.4196140329000001E-2</v>
      </c>
      <c r="C698" s="85"/>
      <c r="D698" s="51">
        <v>419.600000000016</v>
      </c>
      <c r="E698" s="85">
        <v>0.202651610659</v>
      </c>
      <c r="F698" s="40">
        <v>628.39999999998395</v>
      </c>
      <c r="G698" s="40">
        <v>34196.140329000002</v>
      </c>
      <c r="H698" s="86">
        <v>9004.3392261565969</v>
      </c>
      <c r="I698" s="87">
        <v>12372.1818</v>
      </c>
      <c r="T698" s="40">
        <f t="shared" si="70"/>
        <v>0</v>
      </c>
      <c r="U698" s="40">
        <f t="shared" si="70"/>
        <v>0</v>
      </c>
      <c r="V698" s="40">
        <f t="shared" si="70"/>
        <v>0</v>
      </c>
      <c r="W698" s="40">
        <f t="shared" si="69"/>
        <v>0</v>
      </c>
      <c r="X698" s="40">
        <f t="shared" si="69"/>
        <v>0</v>
      </c>
      <c r="Y698" s="40">
        <f t="shared" si="71"/>
        <v>-145679.73401988714</v>
      </c>
      <c r="Z698" s="40">
        <f>(AC698-J698*carot!$B$2-spettri!K698*carot!$C$2-spettri!L698*carot!$D$2)</f>
        <v>-112610.5014567911</v>
      </c>
      <c r="AA698" s="40">
        <f>spettri!H698*chl!$B$2+spettri!I698*chl!$C$2+spettri!J698*carot!$B$2+spettri!K698*carot!$C$2+spettri!L698*carot!$D$2+M698*carot!$E$2+N698*carot!$F$2+spettri!AE698*chl!$D$2</f>
        <v>146806.64178579109</v>
      </c>
      <c r="AB698" s="40">
        <v>0.2913181037</v>
      </c>
      <c r="AC698" s="88">
        <f>(G698-spettri!H698*chl!$B$2-spettri!I698*chl!$C$2-spettri!AE698*chl!$D$2)</f>
        <v>-112610.5014567911</v>
      </c>
      <c r="AE698" s="125">
        <v>13111.495639999999</v>
      </c>
      <c r="AF698">
        <f t="shared" si="72"/>
        <v>0</v>
      </c>
    </row>
    <row r="699" spans="1:32" x14ac:dyDescent="0.25">
      <c r="A699">
        <v>3.4273585389000001E-2</v>
      </c>
      <c r="C699" s="85"/>
      <c r="D699" s="51">
        <v>419.70000000001602</v>
      </c>
      <c r="E699" s="85">
        <v>0.20256765380899999</v>
      </c>
      <c r="F699" s="40">
        <v>628.79999999998404</v>
      </c>
      <c r="G699" s="40">
        <v>34273.585389</v>
      </c>
      <c r="H699" s="86">
        <v>9048.0137603254552</v>
      </c>
      <c r="I699" s="87">
        <v>12716.03657</v>
      </c>
      <c r="T699" s="40">
        <f t="shared" si="70"/>
        <v>0</v>
      </c>
      <c r="U699" s="40">
        <f t="shared" si="70"/>
        <v>0</v>
      </c>
      <c r="V699" s="40">
        <f t="shared" si="70"/>
        <v>0</v>
      </c>
      <c r="W699" s="40">
        <f t="shared" si="69"/>
        <v>0</v>
      </c>
      <c r="X699" s="40">
        <f t="shared" si="69"/>
        <v>0</v>
      </c>
      <c r="Y699" s="40">
        <f t="shared" si="71"/>
        <v>-149047.88063362811</v>
      </c>
      <c r="Z699" s="40">
        <f>(AC699-J699*carot!$B$2-spettri!K699*carot!$C$2-spettri!L699*carot!$D$2)</f>
        <v>-112190.428640375</v>
      </c>
      <c r="AA699" s="40">
        <f>spettri!H699*chl!$B$2+spettri!I699*chl!$C$2+spettri!J699*carot!$B$2+spettri!K699*carot!$C$2+spettri!L699*carot!$D$2+M699*carot!$E$2+N699*carot!$F$2+spettri!AE699*chl!$D$2</f>
        <v>146464.01402937499</v>
      </c>
      <c r="AB699" s="40">
        <v>0.29193279150000001</v>
      </c>
      <c r="AC699" s="88">
        <f>(G699-spettri!H699*chl!$B$2-spettri!I699*chl!$C$2-spettri!AE699*chl!$D$2)</f>
        <v>-112190.428640375</v>
      </c>
      <c r="AE699" s="125">
        <v>12949.25079</v>
      </c>
      <c r="AF699">
        <f t="shared" si="72"/>
        <v>0</v>
      </c>
    </row>
    <row r="700" spans="1:32" x14ac:dyDescent="0.25">
      <c r="A700">
        <v>3.4535454669000001E-2</v>
      </c>
      <c r="C700" s="85"/>
      <c r="D700" s="51">
        <v>419.80000000001598</v>
      </c>
      <c r="E700" s="85">
        <v>0.20248369695900001</v>
      </c>
      <c r="F700" s="40">
        <v>629.19999999998402</v>
      </c>
      <c r="G700" s="40">
        <v>34535.454668999999</v>
      </c>
      <c r="H700" s="86">
        <v>9090.2427793009592</v>
      </c>
      <c r="I700" s="87">
        <v>13085.898150000001</v>
      </c>
      <c r="T700" s="40">
        <f t="shared" si="70"/>
        <v>0</v>
      </c>
      <c r="U700" s="40">
        <f t="shared" si="70"/>
        <v>0</v>
      </c>
      <c r="V700" s="40">
        <f t="shared" si="70"/>
        <v>0</v>
      </c>
      <c r="W700" s="40">
        <f t="shared" si="69"/>
        <v>0</v>
      </c>
      <c r="X700" s="40">
        <f t="shared" si="69"/>
        <v>0</v>
      </c>
      <c r="Y700" s="40">
        <f t="shared" si="71"/>
        <v>-153047.41582671108</v>
      </c>
      <c r="Z700" s="40">
        <f>(AC700-J700*carot!$B$2-spettri!K700*carot!$C$2-spettri!L700*carot!$D$2)</f>
        <v>-111685.64418175828</v>
      </c>
      <c r="AA700" s="40">
        <f>spettri!H700*chl!$B$2+spettri!I700*chl!$C$2+spettri!J700*carot!$B$2+spettri!K700*carot!$C$2+spettri!L700*carot!$D$2+M700*carot!$E$2+N700*carot!$F$2+spettri!AE700*chl!$D$2</f>
        <v>146221.09885075828</v>
      </c>
      <c r="AB700" s="40">
        <v>0.29255624862500001</v>
      </c>
      <c r="AC700" s="88">
        <f>(G700-spettri!H700*chl!$B$2-spettri!I700*chl!$C$2-spettri!AE700*chl!$D$2)</f>
        <v>-111685.64418175828</v>
      </c>
      <c r="AE700" s="125">
        <v>12789.694030000001</v>
      </c>
      <c r="AF700">
        <f t="shared" si="72"/>
        <v>0</v>
      </c>
    </row>
    <row r="701" spans="1:32" x14ac:dyDescent="0.25">
      <c r="A701">
        <v>3.4549953499000002E-2</v>
      </c>
      <c r="C701" s="85"/>
      <c r="D701" s="51">
        <v>419.90000000001601</v>
      </c>
      <c r="E701" s="85">
        <v>0.20239974010900003</v>
      </c>
      <c r="F701" s="40">
        <v>629.59999999998399</v>
      </c>
      <c r="G701" s="40">
        <v>34549.953499000003</v>
      </c>
      <c r="H701" s="86">
        <v>9139.7629360044484</v>
      </c>
      <c r="I701" s="87">
        <v>13480.35441</v>
      </c>
      <c r="T701" s="40">
        <f t="shared" si="70"/>
        <v>0</v>
      </c>
      <c r="U701" s="40">
        <f t="shared" si="70"/>
        <v>0</v>
      </c>
      <c r="V701" s="40">
        <f t="shared" si="70"/>
        <v>0</v>
      </c>
      <c r="W701" s="40">
        <f t="shared" si="69"/>
        <v>0</v>
      </c>
      <c r="X701" s="40">
        <f t="shared" si="69"/>
        <v>0</v>
      </c>
      <c r="Y701" s="40">
        <f t="shared" si="71"/>
        <v>-157119.77891335275</v>
      </c>
      <c r="Z701" s="40">
        <f>(AC701-J701*carot!$B$2-spettri!K701*carot!$C$2-spettri!L701*carot!$D$2)</f>
        <v>-111525.3665949346</v>
      </c>
      <c r="AA701" s="40">
        <f>spettri!H701*chl!$B$2+spettri!I701*chl!$C$2+spettri!J701*carot!$B$2+spettri!K701*carot!$C$2+spettri!L701*carot!$D$2+M701*carot!$E$2+N701*carot!$F$2+spettri!AE701*chl!$D$2</f>
        <v>146075.3200939346</v>
      </c>
      <c r="AB701" s="40">
        <v>0.29317970574999996</v>
      </c>
      <c r="AC701" s="88">
        <f>(G701-spettri!H701*chl!$B$2-spettri!I701*chl!$C$2-spettri!AE701*chl!$D$2)</f>
        <v>-111525.3665949346</v>
      </c>
      <c r="AE701" s="125">
        <v>12633.01735</v>
      </c>
      <c r="AF701">
        <f t="shared" si="72"/>
        <v>0</v>
      </c>
    </row>
    <row r="702" spans="1:32" x14ac:dyDescent="0.25">
      <c r="A702">
        <v>3.4548355348999998E-2</v>
      </c>
      <c r="C702" s="85"/>
      <c r="D702" s="51">
        <v>420.00000000001597</v>
      </c>
      <c r="E702" s="85">
        <v>0.20231578325900001</v>
      </c>
      <c r="F702" s="40">
        <v>629.99999999998397</v>
      </c>
      <c r="G702" s="40">
        <v>34548.355348999998</v>
      </c>
      <c r="H702" s="86">
        <v>9185.0431132026206</v>
      </c>
      <c r="I702" s="87">
        <v>13902.818010000001</v>
      </c>
      <c r="T702" s="40">
        <f t="shared" si="70"/>
        <v>0</v>
      </c>
      <c r="U702" s="40">
        <f t="shared" si="70"/>
        <v>0</v>
      </c>
      <c r="V702" s="40">
        <f t="shared" si="70"/>
        <v>0</v>
      </c>
      <c r="W702" s="40">
        <f t="shared" si="69"/>
        <v>0</v>
      </c>
      <c r="X702" s="40">
        <f t="shared" si="69"/>
        <v>0</v>
      </c>
      <c r="Y702" s="40">
        <f t="shared" si="71"/>
        <v>-161184.62188804476</v>
      </c>
      <c r="Z702" s="40">
        <f>(AC702-J702*carot!$B$2-spettri!K702*carot!$C$2-spettri!L702*carot!$D$2)</f>
        <v>-111490.05710163686</v>
      </c>
      <c r="AA702" s="40">
        <f>spettri!H702*chl!$B$2+spettri!I702*chl!$C$2+spettri!J702*carot!$B$2+spettri!K702*carot!$C$2+spettri!L702*carot!$D$2+M702*carot!$E$2+N702*carot!$F$2+spettri!AE702*chl!$D$2</f>
        <v>146038.41245063685</v>
      </c>
      <c r="AB702" s="40">
        <v>0.29380316287499997</v>
      </c>
      <c r="AC702" s="88">
        <f>(G702-spettri!H702*chl!$B$2-spettri!I702*chl!$C$2-spettri!AE702*chl!$D$2)</f>
        <v>-111490.05710163686</v>
      </c>
      <c r="AE702" s="125">
        <v>12479.412759999999</v>
      </c>
      <c r="AF702">
        <f t="shared" si="72"/>
        <v>0</v>
      </c>
    </row>
    <row r="703" spans="1:32" x14ac:dyDescent="0.25">
      <c r="A703">
        <v>3.4726282668999998E-2</v>
      </c>
      <c r="C703" s="85"/>
      <c r="D703" s="51">
        <v>420.100000000016</v>
      </c>
      <c r="E703" s="85">
        <v>0.202321747434</v>
      </c>
      <c r="F703" s="40">
        <v>630.39999999998395</v>
      </c>
      <c r="G703" s="40">
        <v>34726.282669</v>
      </c>
      <c r="H703" s="86">
        <v>9236.4209708719754</v>
      </c>
      <c r="I703" s="87">
        <v>14352.700559999999</v>
      </c>
      <c r="T703" s="40">
        <f t="shared" si="70"/>
        <v>0</v>
      </c>
      <c r="U703" s="40">
        <f t="shared" si="70"/>
        <v>0</v>
      </c>
      <c r="V703" s="40">
        <f t="shared" si="70"/>
        <v>0</v>
      </c>
      <c r="W703" s="40">
        <f t="shared" si="69"/>
        <v>0</v>
      </c>
      <c r="X703" s="40">
        <f t="shared" si="69"/>
        <v>0</v>
      </c>
      <c r="Y703" s="40">
        <f t="shared" si="71"/>
        <v>-165440.71844804741</v>
      </c>
      <c r="Z703" s="40">
        <f>(AC703-J703*carot!$B$2-spettri!K703*carot!$C$2-spettri!L703*carot!$D$2)</f>
        <v>-111387.1854383735</v>
      </c>
      <c r="AA703" s="40">
        <f>spettri!H703*chl!$B$2+spettri!I703*chl!$C$2+spettri!J703*carot!$B$2+spettri!K703*carot!$C$2+spettri!L703*carot!$D$2+M703*carot!$E$2+N703*carot!$F$2+spettri!AE703*chl!$D$2</f>
        <v>146113.46810737351</v>
      </c>
      <c r="AB703" s="40">
        <v>0.29442661999999997</v>
      </c>
      <c r="AC703" s="88">
        <f>(G703-spettri!H703*chl!$B$2-spettri!I703*chl!$C$2-spettri!AE703*chl!$D$2)</f>
        <v>-111387.1854383735</v>
      </c>
      <c r="AE703" s="125">
        <v>12329.45628</v>
      </c>
      <c r="AF703">
        <f t="shared" si="72"/>
        <v>0</v>
      </c>
    </row>
    <row r="704" spans="1:32" x14ac:dyDescent="0.25">
      <c r="A704">
        <v>3.4776544289000004E-2</v>
      </c>
      <c r="C704" s="85"/>
      <c r="D704" s="51">
        <v>420.20000000001602</v>
      </c>
      <c r="E704" s="85">
        <v>0.20232771160900001</v>
      </c>
      <c r="F704" s="40">
        <v>630.79999999998404</v>
      </c>
      <c r="G704" s="40">
        <v>34776.544289000005</v>
      </c>
      <c r="H704" s="86">
        <v>9305.1341026655573</v>
      </c>
      <c r="I704" s="87">
        <v>14829.06062</v>
      </c>
      <c r="T704" s="40">
        <f t="shared" si="70"/>
        <v>0</v>
      </c>
      <c r="U704" s="40">
        <f t="shared" si="70"/>
        <v>0</v>
      </c>
      <c r="V704" s="40">
        <f t="shared" si="70"/>
        <v>0</v>
      </c>
      <c r="W704" s="40">
        <f t="shared" si="69"/>
        <v>0</v>
      </c>
      <c r="X704" s="40">
        <f t="shared" si="69"/>
        <v>0</v>
      </c>
      <c r="Y704" s="40">
        <f t="shared" si="71"/>
        <v>-170159.14910552278</v>
      </c>
      <c r="Z704" s="40">
        <f>(AC704-J704*carot!$B$2-spettri!K704*carot!$C$2-spettri!L704*carot!$D$2)</f>
        <v>-111517.9254937864</v>
      </c>
      <c r="AA704" s="40">
        <f>spettri!H704*chl!$B$2+spettri!I704*chl!$C$2+spettri!J704*carot!$B$2+spettri!K704*carot!$C$2+spettri!L704*carot!$D$2+M704*carot!$E$2+N704*carot!$F$2+spettri!AE704*chl!$D$2</f>
        <v>146294.46978278641</v>
      </c>
      <c r="AB704" s="40">
        <v>0.29519278554999995</v>
      </c>
      <c r="AC704" s="88">
        <f>(G704-spettri!H704*chl!$B$2-spettri!I704*chl!$C$2-spettri!AE704*chl!$D$2)</f>
        <v>-111517.9254937864</v>
      </c>
      <c r="AE704" s="125">
        <v>12182.7639</v>
      </c>
      <c r="AF704">
        <f t="shared" si="72"/>
        <v>0</v>
      </c>
    </row>
    <row r="705" spans="1:32" x14ac:dyDescent="0.25">
      <c r="A705">
        <v>3.4925339829E-2</v>
      </c>
      <c r="C705" s="85"/>
      <c r="D705" s="51">
        <v>420.30000000001598</v>
      </c>
      <c r="E705" s="85">
        <v>0.20233367578400002</v>
      </c>
      <c r="F705" s="40">
        <v>631.19999999998402</v>
      </c>
      <c r="G705" s="40">
        <v>34925.339828999997</v>
      </c>
      <c r="H705" s="86">
        <v>9357.8535421283086</v>
      </c>
      <c r="I705" s="87">
        <v>15339.194240000001</v>
      </c>
      <c r="T705" s="40">
        <f t="shared" si="70"/>
        <v>0</v>
      </c>
      <c r="U705" s="40">
        <f t="shared" si="70"/>
        <v>0</v>
      </c>
      <c r="V705" s="40">
        <f t="shared" si="70"/>
        <v>0</v>
      </c>
      <c r="W705" s="40">
        <f t="shared" si="69"/>
        <v>0</v>
      </c>
      <c r="X705" s="40">
        <f t="shared" si="69"/>
        <v>0</v>
      </c>
      <c r="Y705" s="40">
        <f t="shared" si="71"/>
        <v>-174540.70205288133</v>
      </c>
      <c r="Z705" s="40">
        <f>(AC705-J705*carot!$B$2-spettri!K705*carot!$C$2-spettri!L705*carot!$D$2)</f>
        <v>-111690.61787147418</v>
      </c>
      <c r="AA705" s="40">
        <f>spettri!H705*chl!$B$2+spettri!I705*chl!$C$2+spettri!J705*carot!$B$2+spettri!K705*carot!$C$2+spettri!L705*carot!$D$2+M705*carot!$E$2+N705*carot!$F$2+spettri!AE705*chl!$D$2</f>
        <v>146615.95770047419</v>
      </c>
      <c r="AB705" s="40">
        <v>0.29595895109999998</v>
      </c>
      <c r="AC705" s="88">
        <f>(G705-spettri!H705*chl!$B$2-spettri!I705*chl!$C$2-spettri!AE705*chl!$D$2)</f>
        <v>-111690.61787147418</v>
      </c>
      <c r="AE705" s="125">
        <v>12040.871660000001</v>
      </c>
      <c r="AF705">
        <f t="shared" si="72"/>
        <v>0</v>
      </c>
    </row>
    <row r="706" spans="1:32" x14ac:dyDescent="0.25">
      <c r="A706">
        <v>3.5176085399000002E-2</v>
      </c>
      <c r="C706" s="85"/>
      <c r="D706" s="51">
        <v>420.40000000001601</v>
      </c>
      <c r="E706" s="85">
        <v>0.20233963995900001</v>
      </c>
      <c r="F706" s="40">
        <v>631.59999999998399</v>
      </c>
      <c r="G706" s="40">
        <v>35176.085399000003</v>
      </c>
      <c r="H706" s="86">
        <v>9416.2418362839435</v>
      </c>
      <c r="I706" s="87">
        <v>15887.690839999999</v>
      </c>
      <c r="T706" s="40">
        <f t="shared" si="70"/>
        <v>0</v>
      </c>
      <c r="U706" s="40">
        <f t="shared" si="70"/>
        <v>0</v>
      </c>
      <c r="V706" s="40">
        <f t="shared" si="70"/>
        <v>0</v>
      </c>
      <c r="W706" s="40">
        <f t="shared" si="70"/>
        <v>0</v>
      </c>
      <c r="X706" s="40">
        <f t="shared" si="70"/>
        <v>0</v>
      </c>
      <c r="Y706" s="40">
        <f t="shared" si="71"/>
        <v>-179305.12875268311</v>
      </c>
      <c r="Z706" s="40">
        <f>(AC706-J706*carot!$B$2-spettri!K706*carot!$C$2-spettri!L706*carot!$D$2)</f>
        <v>-111939.6459878608</v>
      </c>
      <c r="AA706" s="40">
        <f>spettri!H706*chl!$B$2+spettri!I706*chl!$C$2+spettri!J706*carot!$B$2+spettri!K706*carot!$C$2+spettri!L706*carot!$D$2+M706*carot!$E$2+N706*carot!$F$2+spettri!AE706*chl!$D$2</f>
        <v>147115.7313868608</v>
      </c>
      <c r="AB706" s="40">
        <v>0.29672511665000001</v>
      </c>
      <c r="AC706" s="88">
        <f>(G706-spettri!H706*chl!$B$2-spettri!I706*chl!$C$2-spettri!AE706*chl!$D$2)</f>
        <v>-111939.6459878608</v>
      </c>
      <c r="AE706" s="125">
        <v>11906.659659999999</v>
      </c>
      <c r="AF706">
        <f t="shared" si="72"/>
        <v>0</v>
      </c>
    </row>
    <row r="707" spans="1:32" x14ac:dyDescent="0.25">
      <c r="A707">
        <v>3.5373771648999998E-2</v>
      </c>
      <c r="C707" s="85"/>
      <c r="D707" s="51">
        <v>420.50000000001597</v>
      </c>
      <c r="E707" s="85">
        <v>0.202319489859</v>
      </c>
      <c r="F707" s="40">
        <v>631.99999999998397</v>
      </c>
      <c r="G707" s="40">
        <v>35373.771648999995</v>
      </c>
      <c r="H707" s="86">
        <v>9496.2372987712861</v>
      </c>
      <c r="I707" s="87">
        <v>16475.256509999999</v>
      </c>
      <c r="T707" s="40">
        <f t="shared" ref="T707:W770" si="73">J732</f>
        <v>0</v>
      </c>
      <c r="U707" s="40">
        <f t="shared" si="73"/>
        <v>0</v>
      </c>
      <c r="V707" s="40">
        <f t="shared" si="73"/>
        <v>0</v>
      </c>
      <c r="W707" s="40">
        <f t="shared" si="73"/>
        <v>0</v>
      </c>
      <c r="X707" s="40">
        <f t="shared" ref="X707:X770" si="74">N732</f>
        <v>0</v>
      </c>
      <c r="Y707" s="40">
        <f t="shared" ref="Y707:Y770" si="75">AC732</f>
        <v>-184181.12409206486</v>
      </c>
      <c r="Z707" s="40">
        <f>(AC707-J707*carot!$B$2-spettri!K707*carot!$C$2-spettri!L707*carot!$D$2)</f>
        <v>-112423.72574829932</v>
      </c>
      <c r="AA707" s="40">
        <f>spettri!H707*chl!$B$2+spettri!I707*chl!$C$2+spettri!J707*carot!$B$2+spettri!K707*carot!$C$2+spettri!L707*carot!$D$2+M707*carot!$E$2+N707*carot!$F$2+spettri!AE707*chl!$D$2</f>
        <v>147797.4973972993</v>
      </c>
      <c r="AB707" s="40">
        <v>0.29749128219999998</v>
      </c>
      <c r="AC707" s="88">
        <f>(G707-spettri!H707*chl!$B$2-spettri!I707*chl!$C$2-spettri!AE707*chl!$D$2)</f>
        <v>-112423.72574829932</v>
      </c>
      <c r="AE707" s="125">
        <v>11780.319879999999</v>
      </c>
      <c r="AF707">
        <f t="shared" si="72"/>
        <v>0</v>
      </c>
    </row>
    <row r="708" spans="1:32" x14ac:dyDescent="0.25">
      <c r="A708">
        <v>3.5523304799000004E-2</v>
      </c>
      <c r="C708" s="85"/>
      <c r="D708" s="51">
        <v>420.600000000016</v>
      </c>
      <c r="E708" s="85">
        <v>0.202299339759</v>
      </c>
      <c r="F708" s="40">
        <v>632.39999999998395</v>
      </c>
      <c r="G708" s="40">
        <v>35523.304799000005</v>
      </c>
      <c r="H708" s="86">
        <v>9559.871622392795</v>
      </c>
      <c r="I708" s="87">
        <v>17099.06697</v>
      </c>
      <c r="T708" s="40">
        <f t="shared" si="73"/>
        <v>0</v>
      </c>
      <c r="U708" s="40">
        <f t="shared" si="73"/>
        <v>0</v>
      </c>
      <c r="V708" s="40">
        <f t="shared" si="73"/>
        <v>0</v>
      </c>
      <c r="W708" s="40">
        <f t="shared" si="73"/>
        <v>0</v>
      </c>
      <c r="X708" s="40">
        <f t="shared" si="74"/>
        <v>0</v>
      </c>
      <c r="Y708" s="40">
        <f t="shared" si="75"/>
        <v>-189129.11881025985</v>
      </c>
      <c r="Z708" s="40">
        <f>(AC708-J708*carot!$B$2-spettri!K708*carot!$C$2-spettri!L708*carot!$D$2)</f>
        <v>-113113.44957229935</v>
      </c>
      <c r="AA708" s="40">
        <f>spettri!H708*chl!$B$2+spettri!I708*chl!$C$2+spettri!J708*carot!$B$2+spettri!K708*carot!$C$2+spettri!L708*carot!$D$2+M708*carot!$E$2+N708*carot!$F$2+spettri!AE708*chl!$D$2</f>
        <v>148636.75437129935</v>
      </c>
      <c r="AB708" s="40">
        <v>0.29825972764999997</v>
      </c>
      <c r="AC708" s="88">
        <f>(G708-spettri!H708*chl!$B$2-spettri!I708*chl!$C$2-spettri!AE708*chl!$D$2)</f>
        <v>-113113.44957229935</v>
      </c>
      <c r="AE708" s="125">
        <v>11659.932290000001</v>
      </c>
      <c r="AF708">
        <f t="shared" ref="AF708:AF771" si="76">AE1371</f>
        <v>0</v>
      </c>
    </row>
    <row r="709" spans="1:32" x14ac:dyDescent="0.25">
      <c r="A709">
        <v>3.5696571779E-2</v>
      </c>
      <c r="C709" s="85"/>
      <c r="D709" s="51">
        <v>420.70000000001602</v>
      </c>
      <c r="E709" s="85">
        <v>0.20227918965900002</v>
      </c>
      <c r="F709" s="40">
        <v>632.79999999998404</v>
      </c>
      <c r="G709" s="40">
        <v>35696.571778999998</v>
      </c>
      <c r="H709" s="86">
        <v>9628.131647941982</v>
      </c>
      <c r="I709" s="87">
        <v>17758.886849999999</v>
      </c>
      <c r="T709" s="40">
        <f t="shared" si="73"/>
        <v>0</v>
      </c>
      <c r="U709" s="40">
        <f t="shared" si="73"/>
        <v>0</v>
      </c>
      <c r="V709" s="40">
        <f t="shared" si="73"/>
        <v>0</v>
      </c>
      <c r="W709" s="40">
        <f t="shared" si="73"/>
        <v>0</v>
      </c>
      <c r="X709" s="40">
        <f t="shared" si="74"/>
        <v>0</v>
      </c>
      <c r="Y709" s="40">
        <f t="shared" si="75"/>
        <v>-194015.9644633538</v>
      </c>
      <c r="Z709" s="40">
        <f>(AC709-J709*carot!$B$2-spettri!K709*carot!$C$2-spettri!L709*carot!$D$2)</f>
        <v>-113931.39484302522</v>
      </c>
      <c r="AA709" s="40">
        <f>spettri!H709*chl!$B$2+spettri!I709*chl!$C$2+spettri!J709*carot!$B$2+spettri!K709*carot!$C$2+spettri!L709*carot!$D$2+M709*carot!$E$2+N709*carot!$F$2+spettri!AE709*chl!$D$2</f>
        <v>149627.96662202521</v>
      </c>
      <c r="AB709" s="40">
        <v>0.29902817309999996</v>
      </c>
      <c r="AC709" s="88">
        <f>(G709-spettri!H709*chl!$B$2-spettri!I709*chl!$C$2-spettri!AE709*chl!$D$2)</f>
        <v>-113931.39484302522</v>
      </c>
      <c r="AE709" s="125">
        <v>11544.92085</v>
      </c>
      <c r="AF709">
        <f t="shared" si="76"/>
        <v>0</v>
      </c>
    </row>
    <row r="710" spans="1:32" x14ac:dyDescent="0.25">
      <c r="A710">
        <v>3.5819375979E-2</v>
      </c>
      <c r="C710" s="85"/>
      <c r="D710" s="51">
        <v>420.80000000001598</v>
      </c>
      <c r="E710" s="85">
        <v>0.20225903955900001</v>
      </c>
      <c r="F710" s="40">
        <v>633.19999999998402</v>
      </c>
      <c r="G710" s="40">
        <v>35819.375978999997</v>
      </c>
      <c r="H710" s="86">
        <v>9700.7413149110143</v>
      </c>
      <c r="I710" s="87">
        <v>18453.539390000002</v>
      </c>
      <c r="T710" s="40">
        <f t="shared" si="73"/>
        <v>0</v>
      </c>
      <c r="U710" s="40">
        <f t="shared" si="73"/>
        <v>0</v>
      </c>
      <c r="V710" s="40">
        <f t="shared" si="73"/>
        <v>0</v>
      </c>
      <c r="W710" s="40">
        <f t="shared" si="73"/>
        <v>0</v>
      </c>
      <c r="X710" s="40">
        <f t="shared" si="74"/>
        <v>0</v>
      </c>
      <c r="Y710" s="40">
        <f t="shared" si="75"/>
        <v>-199127.7216629461</v>
      </c>
      <c r="Z710" s="40">
        <f>(AC710-J710*carot!$B$2-spettri!K710*carot!$C$2-spettri!L710*carot!$D$2)</f>
        <v>-114953.10529254153</v>
      </c>
      <c r="AA710" s="40">
        <f>spettri!H710*chl!$B$2+spettri!I710*chl!$C$2+spettri!J710*carot!$B$2+spettri!K710*carot!$C$2+spettri!L710*carot!$D$2+M710*carot!$E$2+N710*carot!$F$2+spettri!AE710*chl!$D$2</f>
        <v>150772.4812715415</v>
      </c>
      <c r="AB710" s="40">
        <v>0.29979661855</v>
      </c>
      <c r="AC710" s="88">
        <f>(G710-spettri!H710*chl!$B$2-spettri!I710*chl!$C$2-spettri!AE710*chl!$D$2)</f>
        <v>-114953.10529254153</v>
      </c>
      <c r="AE710" s="125">
        <v>11435.86159</v>
      </c>
      <c r="AF710">
        <f t="shared" si="76"/>
        <v>0</v>
      </c>
    </row>
    <row r="711" spans="1:32" x14ac:dyDescent="0.25">
      <c r="A711">
        <v>3.6149965689000002E-2</v>
      </c>
      <c r="C711" s="85"/>
      <c r="D711" s="51">
        <v>420.90000000001601</v>
      </c>
      <c r="E711" s="85">
        <v>0.202231021659</v>
      </c>
      <c r="F711" s="40">
        <v>633.59999999998399</v>
      </c>
      <c r="G711" s="40">
        <v>36149.965689000004</v>
      </c>
      <c r="H711" s="86">
        <v>9780.6366631301626</v>
      </c>
      <c r="I711" s="87">
        <v>19180.082630000001</v>
      </c>
      <c r="T711" s="40">
        <f t="shared" si="73"/>
        <v>0</v>
      </c>
      <c r="U711" s="40">
        <f t="shared" si="73"/>
        <v>0</v>
      </c>
      <c r="V711" s="40">
        <f t="shared" si="73"/>
        <v>0</v>
      </c>
      <c r="W711" s="40">
        <f t="shared" si="73"/>
        <v>0</v>
      </c>
      <c r="X711" s="40">
        <f t="shared" si="74"/>
        <v>0</v>
      </c>
      <c r="Y711" s="40">
        <f t="shared" si="75"/>
        <v>-204315.51347481081</v>
      </c>
      <c r="Z711" s="40">
        <f>(AC711-J711*carot!$B$2-spettri!K711*carot!$C$2-spettri!L711*carot!$D$2)</f>
        <v>-115932.56854824108</v>
      </c>
      <c r="AA711" s="40">
        <f>spettri!H711*chl!$B$2+spettri!I711*chl!$C$2+spettri!J711*carot!$B$2+spettri!K711*carot!$C$2+spettri!L711*carot!$D$2+M711*carot!$E$2+N711*carot!$F$2+spettri!AE711*chl!$D$2</f>
        <v>152082.53423724108</v>
      </c>
      <c r="AB711" s="40">
        <v>0.30056506399999999</v>
      </c>
      <c r="AC711" s="88">
        <f>(G711-spettri!H711*chl!$B$2-spettri!I711*chl!$C$2-spettri!AE711*chl!$D$2)</f>
        <v>-115932.56854824108</v>
      </c>
      <c r="AE711" s="125">
        <v>11335.25059</v>
      </c>
      <c r="AF711">
        <f t="shared" si="76"/>
        <v>0</v>
      </c>
    </row>
    <row r="712" spans="1:32" x14ac:dyDescent="0.25">
      <c r="A712">
        <v>3.6318076859000001E-2</v>
      </c>
      <c r="C712" s="85"/>
      <c r="D712" s="51">
        <v>421.00000000001597</v>
      </c>
      <c r="E712" s="85">
        <v>0.20220300375900002</v>
      </c>
      <c r="F712" s="40">
        <v>633.99999999998397</v>
      </c>
      <c r="G712" s="40">
        <v>36318.076859000001</v>
      </c>
      <c r="H712" s="86">
        <v>9864.1603944865037</v>
      </c>
      <c r="I712" s="87">
        <v>19935.221600000001</v>
      </c>
      <c r="T712" s="40">
        <f t="shared" si="73"/>
        <v>0</v>
      </c>
      <c r="U712" s="40">
        <f t="shared" si="73"/>
        <v>0</v>
      </c>
      <c r="V712" s="40">
        <f t="shared" si="73"/>
        <v>0</v>
      </c>
      <c r="W712" s="40">
        <f t="shared" si="73"/>
        <v>0</v>
      </c>
      <c r="X712" s="40">
        <f t="shared" si="74"/>
        <v>0</v>
      </c>
      <c r="Y712" s="40">
        <f t="shared" si="75"/>
        <v>-209487.51109838649</v>
      </c>
      <c r="Z712" s="40">
        <f>(AC712-J712*carot!$B$2-spettri!K712*carot!$C$2-spettri!L712*carot!$D$2)</f>
        <v>-117236.7252573157</v>
      </c>
      <c r="AA712" s="40">
        <f>spettri!H712*chl!$B$2+spettri!I712*chl!$C$2+spettri!J712*carot!$B$2+spettri!K712*carot!$C$2+spettri!L712*carot!$D$2+M712*carot!$E$2+N712*carot!$F$2+spettri!AE712*chl!$D$2</f>
        <v>153554.8021163157</v>
      </c>
      <c r="AB712" s="40">
        <v>0.30131727460000002</v>
      </c>
      <c r="AC712" s="88">
        <f>(G712-spettri!H712*chl!$B$2-spettri!I712*chl!$C$2-spettri!AE712*chl!$D$2)</f>
        <v>-117236.7252573157</v>
      </c>
      <c r="AE712" s="125">
        <v>11243.85586</v>
      </c>
      <c r="AF712">
        <f t="shared" si="76"/>
        <v>0</v>
      </c>
    </row>
    <row r="713" spans="1:32" x14ac:dyDescent="0.25">
      <c r="A713">
        <v>3.6435647019000005E-2</v>
      </c>
      <c r="C713" s="85"/>
      <c r="D713" s="51">
        <v>421.100000000016</v>
      </c>
      <c r="E713" s="85">
        <v>0.20217498585900001</v>
      </c>
      <c r="F713" s="40">
        <v>634.39999999998395</v>
      </c>
      <c r="G713" s="40">
        <v>36435.647019000004</v>
      </c>
      <c r="H713" s="86">
        <v>9948.3069039082147</v>
      </c>
      <c r="I713" s="87">
        <v>20722.015920000002</v>
      </c>
      <c r="T713" s="40">
        <f t="shared" si="73"/>
        <v>0</v>
      </c>
      <c r="U713" s="40">
        <f t="shared" si="73"/>
        <v>0</v>
      </c>
      <c r="V713" s="40">
        <f t="shared" si="73"/>
        <v>0</v>
      </c>
      <c r="W713" s="40">
        <f t="shared" si="73"/>
        <v>0</v>
      </c>
      <c r="X713" s="40">
        <f t="shared" si="74"/>
        <v>0</v>
      </c>
      <c r="Y713" s="40">
        <f t="shared" si="75"/>
        <v>-214543.56468801369</v>
      </c>
      <c r="Z713" s="40">
        <f>(AC713-J713*carot!$B$2-spettri!K713*carot!$C$2-spettri!L713*carot!$D$2)</f>
        <v>-118782.06243934453</v>
      </c>
      <c r="AA713" s="40">
        <f>spettri!H713*chl!$B$2+spettri!I713*chl!$C$2+spettri!J713*carot!$B$2+spettri!K713*carot!$C$2+spettri!L713*carot!$D$2+M713*carot!$E$2+N713*carot!$F$2+spettri!AE713*chl!$D$2</f>
        <v>155217.70945834456</v>
      </c>
      <c r="AB713" s="40">
        <v>0.30206948519999999</v>
      </c>
      <c r="AC713" s="88">
        <f>(G713-spettri!H713*chl!$B$2-spettri!I713*chl!$C$2-spettri!AE713*chl!$D$2)</f>
        <v>-118782.06243934453</v>
      </c>
      <c r="AE713" s="125">
        <v>11163.981470000001</v>
      </c>
      <c r="AF713">
        <f t="shared" si="76"/>
        <v>0</v>
      </c>
    </row>
    <row r="714" spans="1:32" x14ac:dyDescent="0.25">
      <c r="A714">
        <v>3.6724222909000001E-2</v>
      </c>
      <c r="C714" s="85"/>
      <c r="D714" s="51">
        <v>421.20000000001602</v>
      </c>
      <c r="E714" s="85">
        <v>0.202146967959</v>
      </c>
      <c r="F714" s="40">
        <v>634.79999999998404</v>
      </c>
      <c r="G714" s="40">
        <v>36724.222909000004</v>
      </c>
      <c r="H714" s="86">
        <v>10024.056385972825</v>
      </c>
      <c r="I714" s="87">
        <v>21544.584309999998</v>
      </c>
      <c r="T714" s="40">
        <f t="shared" si="73"/>
        <v>0</v>
      </c>
      <c r="U714" s="40">
        <f t="shared" si="73"/>
        <v>0</v>
      </c>
      <c r="V714" s="40">
        <f t="shared" si="73"/>
        <v>0</v>
      </c>
      <c r="W714" s="40">
        <f t="shared" si="73"/>
        <v>0</v>
      </c>
      <c r="X714" s="40">
        <f t="shared" si="74"/>
        <v>0</v>
      </c>
      <c r="Y714" s="40">
        <f t="shared" si="75"/>
        <v>-219926.5951691184</v>
      </c>
      <c r="Z714" s="40">
        <f>(AC714-J714*carot!$B$2-spettri!K714*carot!$C$2-spettri!L714*carot!$D$2)</f>
        <v>-120389.88655316658</v>
      </c>
      <c r="AA714" s="40">
        <f>spettri!H714*chl!$B$2+spettri!I714*chl!$C$2+spettri!J714*carot!$B$2+spettri!K714*carot!$C$2+spettri!L714*carot!$D$2+M714*carot!$E$2+N714*carot!$F$2+spettri!AE714*chl!$D$2</f>
        <v>157114.10946216658</v>
      </c>
      <c r="AB714" s="40">
        <v>0.30282169579999996</v>
      </c>
      <c r="AC714" s="88">
        <f>(G714-spettri!H714*chl!$B$2-spettri!I714*chl!$C$2-spettri!AE714*chl!$D$2)</f>
        <v>-120389.88655316658</v>
      </c>
      <c r="AE714" s="125">
        <v>11099.275540000001</v>
      </c>
      <c r="AF714">
        <f t="shared" si="76"/>
        <v>0</v>
      </c>
    </row>
    <row r="715" spans="1:32" x14ac:dyDescent="0.25">
      <c r="A715">
        <v>3.6728197799000002E-2</v>
      </c>
      <c r="C715" s="85"/>
      <c r="D715" s="51">
        <v>421.30000000001598</v>
      </c>
      <c r="E715" s="85">
        <v>0.20223753720900001</v>
      </c>
      <c r="F715" s="40">
        <v>635.19999999998402</v>
      </c>
      <c r="G715" s="40">
        <v>36728.197799000001</v>
      </c>
      <c r="H715" s="86">
        <v>10116.869990763098</v>
      </c>
      <c r="I715" s="87">
        <v>22405.63337</v>
      </c>
      <c r="T715" s="40">
        <f t="shared" si="73"/>
        <v>0</v>
      </c>
      <c r="U715" s="40">
        <f t="shared" si="73"/>
        <v>0</v>
      </c>
      <c r="V715" s="40">
        <f t="shared" si="73"/>
        <v>0</v>
      </c>
      <c r="W715" s="40">
        <f t="shared" si="73"/>
        <v>0</v>
      </c>
      <c r="X715" s="40">
        <f t="shared" si="74"/>
        <v>0</v>
      </c>
      <c r="Y715" s="40">
        <f t="shared" si="75"/>
        <v>-225319.19058948063</v>
      </c>
      <c r="Z715" s="40">
        <f>(AC715-J715*carot!$B$2-spettri!K715*carot!$C$2-spettri!L715*carot!$D$2)</f>
        <v>-122522.21972548107</v>
      </c>
      <c r="AA715" s="40">
        <f>spettri!H715*chl!$B$2+spettri!I715*chl!$C$2+spettri!J715*carot!$B$2+spettri!K715*carot!$C$2+spettri!L715*carot!$D$2+M715*carot!$E$2+N715*carot!$F$2+spettri!AE715*chl!$D$2</f>
        <v>159250.41752448108</v>
      </c>
      <c r="AB715" s="40">
        <v>0.30357390639999998</v>
      </c>
      <c r="AC715" s="88">
        <f>(G715-spettri!H715*chl!$B$2-spettri!I715*chl!$C$2-spettri!AE715*chl!$D$2)</f>
        <v>-122522.21972548107</v>
      </c>
      <c r="AE715" s="125">
        <v>11049.546050000001</v>
      </c>
      <c r="AF715">
        <f t="shared" si="76"/>
        <v>0</v>
      </c>
    </row>
    <row r="716" spans="1:32" x14ac:dyDescent="0.25">
      <c r="A716">
        <v>3.6845432678999999E-2</v>
      </c>
      <c r="C716" s="85"/>
      <c r="D716" s="51">
        <v>421.40000000001601</v>
      </c>
      <c r="E716" s="85">
        <v>0.20232810645900001</v>
      </c>
      <c r="F716" s="40">
        <v>635.59999999998399</v>
      </c>
      <c r="G716" s="40">
        <v>36845.432678999998</v>
      </c>
      <c r="H716" s="86">
        <v>10195.098045405195</v>
      </c>
      <c r="I716" s="87">
        <v>23306.457559999999</v>
      </c>
      <c r="T716" s="40">
        <f t="shared" si="73"/>
        <v>0</v>
      </c>
      <c r="U716" s="40">
        <f t="shared" si="73"/>
        <v>0</v>
      </c>
      <c r="V716" s="40">
        <f t="shared" si="73"/>
        <v>0</v>
      </c>
      <c r="W716" s="40">
        <f t="shared" si="73"/>
        <v>0</v>
      </c>
      <c r="X716" s="40">
        <f t="shared" si="74"/>
        <v>0</v>
      </c>
      <c r="Y716" s="40">
        <f t="shared" si="75"/>
        <v>-230537.45510101563</v>
      </c>
      <c r="Z716" s="40">
        <f>(AC716-J716*carot!$B$2-spettri!K716*carot!$C$2-spettri!L716*carot!$D$2)</f>
        <v>-124757.62880842187</v>
      </c>
      <c r="AA716" s="40">
        <f>spettri!H716*chl!$B$2+spettri!I716*chl!$C$2+spettri!J716*carot!$B$2+spettri!K716*carot!$C$2+spettri!L716*carot!$D$2+M716*carot!$E$2+N716*carot!$F$2+spettri!AE716*chl!$D$2</f>
        <v>161603.06148742186</v>
      </c>
      <c r="AB716" s="40">
        <v>0.304436422875</v>
      </c>
      <c r="AC716" s="88">
        <f>(G716-spettri!H716*chl!$B$2-spettri!I716*chl!$C$2-spettri!AE716*chl!$D$2)</f>
        <v>-124757.62880842187</v>
      </c>
      <c r="AE716" s="125">
        <v>11011.528920000001</v>
      </c>
      <c r="AF716">
        <f t="shared" si="76"/>
        <v>0</v>
      </c>
    </row>
    <row r="717" spans="1:32" x14ac:dyDescent="0.25">
      <c r="A717">
        <v>3.7265451709000003E-2</v>
      </c>
      <c r="C717" s="85"/>
      <c r="D717" s="51">
        <v>421.50000000001597</v>
      </c>
      <c r="E717" s="85">
        <v>0.20241867570899999</v>
      </c>
      <c r="F717" s="40">
        <v>635.99999999998397</v>
      </c>
      <c r="G717" s="40">
        <v>37265.451709000001</v>
      </c>
      <c r="H717" s="86">
        <v>10301.82968157623</v>
      </c>
      <c r="I717" s="87">
        <v>24246.586159999999</v>
      </c>
      <c r="T717" s="40">
        <f t="shared" si="73"/>
        <v>0</v>
      </c>
      <c r="U717" s="40">
        <f t="shared" si="73"/>
        <v>0</v>
      </c>
      <c r="V717" s="40">
        <f t="shared" si="73"/>
        <v>0</v>
      </c>
      <c r="W717" s="40">
        <f t="shared" si="73"/>
        <v>0</v>
      </c>
      <c r="X717" s="40">
        <f t="shared" si="74"/>
        <v>0</v>
      </c>
      <c r="Y717" s="40">
        <f t="shared" si="75"/>
        <v>-235833.21446116385</v>
      </c>
      <c r="Z717" s="40">
        <f>(AC717-J717*carot!$B$2-spettri!K717*carot!$C$2-spettri!L717*carot!$D$2)</f>
        <v>-126911.64317110293</v>
      </c>
      <c r="AA717" s="40">
        <f>spettri!H717*chl!$B$2+spettri!I717*chl!$C$2+spettri!J717*carot!$B$2+spettri!K717*carot!$C$2+spettri!L717*carot!$D$2+M717*carot!$E$2+N717*carot!$F$2+spettri!AE717*chl!$D$2</f>
        <v>164177.09488010293</v>
      </c>
      <c r="AB717" s="40">
        <v>0.30529893934999996</v>
      </c>
      <c r="AC717" s="88">
        <f>(G717-spettri!H717*chl!$B$2-spettri!I717*chl!$C$2-spettri!AE717*chl!$D$2)</f>
        <v>-126911.64317110293</v>
      </c>
      <c r="AE717" s="125">
        <v>10985.99216</v>
      </c>
      <c r="AF717">
        <f t="shared" si="76"/>
        <v>0</v>
      </c>
    </row>
    <row r="718" spans="1:32" x14ac:dyDescent="0.25">
      <c r="A718">
        <v>3.7365580069000003E-2</v>
      </c>
      <c r="C718" s="85"/>
      <c r="D718" s="51">
        <v>421.600000000016</v>
      </c>
      <c r="E718" s="85">
        <v>0.202509244959</v>
      </c>
      <c r="F718" s="40">
        <v>636.39999999998395</v>
      </c>
      <c r="G718" s="40">
        <v>37365.580069000003</v>
      </c>
      <c r="H718" s="86">
        <v>10388.672175824886</v>
      </c>
      <c r="I718" s="87">
        <v>25224.724709999999</v>
      </c>
      <c r="T718" s="40">
        <f t="shared" si="73"/>
        <v>0</v>
      </c>
      <c r="U718" s="40">
        <f t="shared" si="73"/>
        <v>0</v>
      </c>
      <c r="V718" s="40">
        <f t="shared" si="73"/>
        <v>0</v>
      </c>
      <c r="W718" s="40">
        <f t="shared" si="73"/>
        <v>0</v>
      </c>
      <c r="X718" s="40">
        <f t="shared" si="74"/>
        <v>0</v>
      </c>
      <c r="Y718" s="40">
        <f t="shared" si="75"/>
        <v>-241501.46630722829</v>
      </c>
      <c r="Z718" s="40">
        <f>(AC718-J718*carot!$B$2-spettri!K718*carot!$C$2-spettri!L718*carot!$D$2)</f>
        <v>-129612.77287508041</v>
      </c>
      <c r="AA718" s="40">
        <f>spettri!H718*chl!$B$2+spettri!I718*chl!$C$2+spettri!J718*carot!$B$2+spettri!K718*carot!$C$2+spettri!L718*carot!$D$2+M718*carot!$E$2+N718*carot!$F$2+spettri!AE718*chl!$D$2</f>
        <v>166978.35294408043</v>
      </c>
      <c r="AB718" s="40">
        <v>0.30616145582499998</v>
      </c>
      <c r="AC718" s="88">
        <f>(G718-spettri!H718*chl!$B$2-spettri!I718*chl!$C$2-spettri!AE718*chl!$D$2)</f>
        <v>-129612.77287508041</v>
      </c>
      <c r="AE718" s="125">
        <v>10974.087799999999</v>
      </c>
      <c r="AF718">
        <f t="shared" si="76"/>
        <v>0</v>
      </c>
    </row>
    <row r="719" spans="1:32" x14ac:dyDescent="0.25">
      <c r="A719">
        <v>3.7665763959000002E-2</v>
      </c>
      <c r="C719" s="85"/>
      <c r="D719" s="51">
        <v>421.70000000001602</v>
      </c>
      <c r="E719" s="85">
        <v>0.202554782909</v>
      </c>
      <c r="F719" s="40">
        <v>636.79999999998404</v>
      </c>
      <c r="G719" s="40">
        <v>37665.763959000004</v>
      </c>
      <c r="H719" s="86">
        <v>10490.083033945721</v>
      </c>
      <c r="I719" s="87">
        <v>26237.695919999998</v>
      </c>
      <c r="T719" s="40">
        <f t="shared" si="73"/>
        <v>0</v>
      </c>
      <c r="U719" s="40">
        <f t="shared" si="73"/>
        <v>0</v>
      </c>
      <c r="V719" s="40">
        <f t="shared" si="73"/>
        <v>0</v>
      </c>
      <c r="W719" s="40">
        <f t="shared" si="73"/>
        <v>0</v>
      </c>
      <c r="X719" s="40">
        <f t="shared" si="74"/>
        <v>0</v>
      </c>
      <c r="Y719" s="40">
        <f t="shared" si="75"/>
        <v>-246902.26316664348</v>
      </c>
      <c r="Z719" s="40">
        <f>(AC719-J719*carot!$B$2-spettri!K719*carot!$C$2-spettri!L719*carot!$D$2)</f>
        <v>-132323.58543420589</v>
      </c>
      <c r="AA719" s="40">
        <f>spettri!H719*chl!$B$2+spettri!I719*chl!$C$2+spettri!J719*carot!$B$2+spettri!K719*carot!$C$2+spettri!L719*carot!$D$2+M719*carot!$E$2+N719*carot!$F$2+spettri!AE719*chl!$D$2</f>
        <v>169989.34939320589</v>
      </c>
      <c r="AB719" s="40">
        <v>0.3070239723</v>
      </c>
      <c r="AC719" s="88">
        <f>(G719-spettri!H719*chl!$B$2-spettri!I719*chl!$C$2-spettri!AE719*chl!$D$2)</f>
        <v>-132323.58543420589</v>
      </c>
      <c r="AE719" s="125">
        <v>10974.855820000001</v>
      </c>
      <c r="AF719">
        <f t="shared" si="76"/>
        <v>0</v>
      </c>
    </row>
    <row r="720" spans="1:32" x14ac:dyDescent="0.25">
      <c r="A720">
        <v>3.7916625009000005E-2</v>
      </c>
      <c r="C720" s="85"/>
      <c r="D720" s="51">
        <v>421.80000000001598</v>
      </c>
      <c r="E720" s="85">
        <v>0.20260032085899998</v>
      </c>
      <c r="F720" s="40">
        <v>637.19999999998402</v>
      </c>
      <c r="G720" s="40">
        <v>37916.625009000003</v>
      </c>
      <c r="H720" s="86">
        <v>10592.672894764559</v>
      </c>
      <c r="I720" s="87">
        <v>27278.556779999999</v>
      </c>
      <c r="T720" s="40">
        <f t="shared" si="73"/>
        <v>0</v>
      </c>
      <c r="U720" s="40">
        <f t="shared" si="73"/>
        <v>0</v>
      </c>
      <c r="V720" s="40">
        <f t="shared" si="73"/>
        <v>0</v>
      </c>
      <c r="W720" s="40">
        <f t="shared" si="73"/>
        <v>0</v>
      </c>
      <c r="X720" s="40">
        <f t="shared" si="74"/>
        <v>0</v>
      </c>
      <c r="Y720" s="40">
        <f t="shared" si="75"/>
        <v>-252480.86430901015</v>
      </c>
      <c r="Z720" s="40">
        <f>(AC720-J720*carot!$B$2-spettri!K720*carot!$C$2-spettri!L720*carot!$D$2)</f>
        <v>-135288.99033488528</v>
      </c>
      <c r="AA720" s="40">
        <f>spettri!H720*chl!$B$2+spettri!I720*chl!$C$2+spettri!J720*carot!$B$2+spettri!K720*carot!$C$2+spettri!L720*carot!$D$2+M720*carot!$E$2+N720*carot!$F$2+spettri!AE720*chl!$D$2</f>
        <v>173205.61534388529</v>
      </c>
      <c r="AB720" s="40">
        <v>0.30787897857500002</v>
      </c>
      <c r="AC720" s="88">
        <f>(G720-spettri!H720*chl!$B$2-spettri!I720*chl!$C$2-spettri!AE720*chl!$D$2)</f>
        <v>-135288.99033488528</v>
      </c>
      <c r="AE720" s="125">
        <v>10990.216280000001</v>
      </c>
      <c r="AF720">
        <f t="shared" si="76"/>
        <v>0</v>
      </c>
    </row>
    <row r="721" spans="1:32" x14ac:dyDescent="0.25">
      <c r="A721">
        <v>3.8206754339000004E-2</v>
      </c>
      <c r="C721" s="85"/>
      <c r="D721" s="51">
        <v>421.90000000001601</v>
      </c>
      <c r="E721" s="85">
        <v>0.20264585880899999</v>
      </c>
      <c r="F721" s="40">
        <v>637.59999999998399</v>
      </c>
      <c r="G721" s="40">
        <v>38206.754339000006</v>
      </c>
      <c r="H721" s="86">
        <v>10696.816839418592</v>
      </c>
      <c r="I721" s="87">
        <v>28343.188590000002</v>
      </c>
      <c r="T721" s="40">
        <f t="shared" si="73"/>
        <v>0</v>
      </c>
      <c r="U721" s="40">
        <f t="shared" si="73"/>
        <v>0</v>
      </c>
      <c r="V721" s="40">
        <f t="shared" si="73"/>
        <v>0</v>
      </c>
      <c r="W721" s="40">
        <f t="shared" si="73"/>
        <v>0</v>
      </c>
      <c r="X721" s="40">
        <f t="shared" si="74"/>
        <v>0</v>
      </c>
      <c r="Y721" s="40">
        <f t="shared" si="75"/>
        <v>-258203.24061590733</v>
      </c>
      <c r="Z721" s="40">
        <f>(AC721-J721*carot!$B$2-spettri!K721*carot!$C$2-spettri!L721*carot!$D$2)</f>
        <v>-138424.30459943146</v>
      </c>
      <c r="AA721" s="40">
        <f>spettri!H721*chl!$B$2+spettri!I721*chl!$C$2+spettri!J721*carot!$B$2+spettri!K721*carot!$C$2+spettri!L721*carot!$D$2+M721*carot!$E$2+N721*carot!$F$2+spettri!AE721*chl!$D$2</f>
        <v>176631.05893843144</v>
      </c>
      <c r="AB721" s="40">
        <v>0.30873398485000003</v>
      </c>
      <c r="AC721" s="88">
        <f>(G721-spettri!H721*chl!$B$2-spettri!I721*chl!$C$2-spettri!AE721*chl!$D$2)</f>
        <v>-138424.30459943146</v>
      </c>
      <c r="AE721" s="125">
        <v>11022.08923</v>
      </c>
      <c r="AF721">
        <f t="shared" si="76"/>
        <v>0</v>
      </c>
    </row>
    <row r="722" spans="1:32" x14ac:dyDescent="0.25">
      <c r="A722">
        <v>3.8193771698999998E-2</v>
      </c>
      <c r="C722" s="85"/>
      <c r="D722" s="51">
        <v>422.00000000001597</v>
      </c>
      <c r="E722" s="85">
        <v>0.202691396759</v>
      </c>
      <c r="F722" s="40">
        <v>637.99999999998397</v>
      </c>
      <c r="G722" s="40">
        <v>38193.771698999997</v>
      </c>
      <c r="H722" s="86">
        <v>10807.252963833362</v>
      </c>
      <c r="I722" s="87">
        <v>29429.120080000001</v>
      </c>
      <c r="T722" s="40">
        <f t="shared" si="73"/>
        <v>0</v>
      </c>
      <c r="U722" s="40">
        <f t="shared" si="73"/>
        <v>0</v>
      </c>
      <c r="V722" s="40">
        <f t="shared" si="73"/>
        <v>0</v>
      </c>
      <c r="W722" s="40">
        <f t="shared" si="73"/>
        <v>0</v>
      </c>
      <c r="X722" s="40">
        <f t="shared" si="74"/>
        <v>0</v>
      </c>
      <c r="Y722" s="40">
        <f t="shared" si="75"/>
        <v>-264004.18797514006</v>
      </c>
      <c r="Z722" s="40">
        <f>(AC722-J722*carot!$B$2-spettri!K722*carot!$C$2-spettri!L722*carot!$D$2)</f>
        <v>-142077.4782004171</v>
      </c>
      <c r="AA722" s="40">
        <f>spettri!H722*chl!$B$2+spettri!I722*chl!$C$2+spettri!J722*carot!$B$2+spettri!K722*carot!$C$2+spettri!L722*carot!$D$2+M722*carot!$E$2+N722*carot!$F$2+spettri!AE722*chl!$D$2</f>
        <v>180271.2498994171</v>
      </c>
      <c r="AB722" s="40">
        <v>0.30958899112499999</v>
      </c>
      <c r="AC722" s="88">
        <f>(G722-spettri!H722*chl!$B$2-spettri!I722*chl!$C$2-spettri!AE722*chl!$D$2)</f>
        <v>-142077.4782004171</v>
      </c>
      <c r="AE722" s="125">
        <v>11072.01072</v>
      </c>
      <c r="AF722">
        <f t="shared" si="76"/>
        <v>0</v>
      </c>
    </row>
    <row r="723" spans="1:32" x14ac:dyDescent="0.25">
      <c r="A723">
        <v>3.8412081169000002E-2</v>
      </c>
      <c r="C723" s="85"/>
      <c r="D723" s="51">
        <v>422.100000000016</v>
      </c>
      <c r="E723" s="85">
        <v>0.20263028338399999</v>
      </c>
      <c r="F723" s="40">
        <v>638.39999999998395</v>
      </c>
      <c r="G723" s="40">
        <v>38412.081169000005</v>
      </c>
      <c r="H723" s="86">
        <v>10903.923276599893</v>
      </c>
      <c r="I723" s="87">
        <v>30526.937040000001</v>
      </c>
      <c r="T723" s="40">
        <f t="shared" si="73"/>
        <v>0</v>
      </c>
      <c r="U723" s="40">
        <f t="shared" si="73"/>
        <v>0</v>
      </c>
      <c r="V723" s="40">
        <f t="shared" si="73"/>
        <v>0</v>
      </c>
      <c r="W723" s="40">
        <f t="shared" si="73"/>
        <v>0</v>
      </c>
      <c r="X723" s="40">
        <f t="shared" si="74"/>
        <v>0</v>
      </c>
      <c r="Y723" s="40">
        <f t="shared" si="75"/>
        <v>-269858.27547272953</v>
      </c>
      <c r="Z723" s="40">
        <f>(AC723-J723*carot!$B$2-spettri!K723*carot!$C$2-spettri!L723*carot!$D$2)</f>
        <v>-145679.73401988714</v>
      </c>
      <c r="AA723" s="40">
        <f>spettri!H723*chl!$B$2+spettri!I723*chl!$C$2+spettri!J723*carot!$B$2+spettri!K723*carot!$C$2+spettri!L723*carot!$D$2+M723*carot!$E$2+N723*carot!$F$2+spettri!AE723*chl!$D$2</f>
        <v>184091.81518888712</v>
      </c>
      <c r="AB723" s="40">
        <v>0.3104439974</v>
      </c>
      <c r="AC723" s="88">
        <f>(G723-spettri!H723*chl!$B$2-spettri!I723*chl!$C$2-spettri!AE723*chl!$D$2)</f>
        <v>-145679.73401988714</v>
      </c>
      <c r="AE723" s="125">
        <v>11139.212729999999</v>
      </c>
      <c r="AF723">
        <f t="shared" si="76"/>
        <v>0</v>
      </c>
    </row>
    <row r="724" spans="1:32" x14ac:dyDescent="0.25">
      <c r="A724">
        <v>3.9032923149000004E-2</v>
      </c>
      <c r="C724" s="85"/>
      <c r="D724" s="51">
        <v>422.20000000001602</v>
      </c>
      <c r="E724" s="85">
        <v>0.20256917000899999</v>
      </c>
      <c r="F724" s="40">
        <v>638.79999999998404</v>
      </c>
      <c r="G724" s="40">
        <v>39032.923149000002</v>
      </c>
      <c r="H724" s="86">
        <v>11007.303409546874</v>
      </c>
      <c r="I724" s="87">
        <v>31633.697520000002</v>
      </c>
      <c r="T724" s="40">
        <f t="shared" si="73"/>
        <v>0</v>
      </c>
      <c r="U724" s="40">
        <f t="shared" si="73"/>
        <v>0</v>
      </c>
      <c r="V724" s="40">
        <f t="shared" si="73"/>
        <v>0</v>
      </c>
      <c r="W724" s="40">
        <f t="shared" si="73"/>
        <v>0</v>
      </c>
      <c r="X724" s="40">
        <f t="shared" si="74"/>
        <v>0</v>
      </c>
      <c r="Y724" s="40">
        <f t="shared" si="75"/>
        <v>-276049.99546516256</v>
      </c>
      <c r="Z724" s="40">
        <f>(AC724-J724*carot!$B$2-spettri!K724*carot!$C$2-spettri!L724*carot!$D$2)</f>
        <v>-149047.88063362811</v>
      </c>
      <c r="AA724" s="40">
        <f>spettri!H724*chl!$B$2+spettri!I724*chl!$C$2+spettri!J724*carot!$B$2+spettri!K724*carot!$C$2+spettri!L724*carot!$D$2+M724*carot!$E$2+N724*carot!$F$2+spettri!AE724*chl!$D$2</f>
        <v>188080.80378262809</v>
      </c>
      <c r="AB724" s="40">
        <v>0.31133217364999999</v>
      </c>
      <c r="AC724" s="88">
        <f>(G724-spettri!H724*chl!$B$2-spettri!I724*chl!$C$2-spettri!AE724*chl!$D$2)</f>
        <v>-149047.88063362811</v>
      </c>
      <c r="AE724" s="125">
        <v>11223.311240000001</v>
      </c>
      <c r="AF724">
        <f t="shared" si="76"/>
        <v>0</v>
      </c>
    </row>
    <row r="725" spans="1:32" x14ac:dyDescent="0.25">
      <c r="A725">
        <v>3.9209352889000001E-2</v>
      </c>
      <c r="C725" s="85"/>
      <c r="D725" s="51">
        <v>422.30000000001598</v>
      </c>
      <c r="E725" s="85">
        <v>0.20250805663400001</v>
      </c>
      <c r="F725" s="40">
        <v>639.19999999998402</v>
      </c>
      <c r="G725" s="40">
        <v>39209.352889000002</v>
      </c>
      <c r="H725" s="86">
        <v>11124.574015054975</v>
      </c>
      <c r="I725" s="87">
        <v>32745.871179999998</v>
      </c>
      <c r="T725" s="40">
        <f t="shared" si="73"/>
        <v>0</v>
      </c>
      <c r="U725" s="40">
        <f t="shared" si="73"/>
        <v>0</v>
      </c>
      <c r="V725" s="40">
        <f t="shared" si="73"/>
        <v>0</v>
      </c>
      <c r="W725" s="40">
        <f t="shared" si="73"/>
        <v>0</v>
      </c>
      <c r="X725" s="40">
        <f t="shared" si="74"/>
        <v>0</v>
      </c>
      <c r="Y725" s="40">
        <f t="shared" si="75"/>
        <v>-282489.44986864878</v>
      </c>
      <c r="Z725" s="40">
        <f>(AC725-J725*carot!$B$2-spettri!K725*carot!$C$2-spettri!L725*carot!$D$2)</f>
        <v>-153047.41582671108</v>
      </c>
      <c r="AA725" s="40">
        <f>spettri!H725*chl!$B$2+spettri!I725*chl!$C$2+spettri!J725*carot!$B$2+spettri!K725*carot!$C$2+spettri!L725*carot!$D$2+M725*carot!$E$2+N725*carot!$F$2+spettri!AE725*chl!$D$2</f>
        <v>192256.76871571108</v>
      </c>
      <c r="AB725" s="40">
        <v>0.31222034990000003</v>
      </c>
      <c r="AC725" s="88">
        <f>(G725-spettri!H725*chl!$B$2-spettri!I725*chl!$C$2-spettri!AE725*chl!$D$2)</f>
        <v>-153047.41582671108</v>
      </c>
      <c r="AE725" s="125">
        <v>11327.762360000001</v>
      </c>
      <c r="AF725">
        <f t="shared" si="76"/>
        <v>0</v>
      </c>
    </row>
    <row r="726" spans="1:32" x14ac:dyDescent="0.25">
      <c r="A726">
        <v>3.9498785599000004E-2</v>
      </c>
      <c r="C726" s="85"/>
      <c r="D726" s="51">
        <v>422.40000000001697</v>
      </c>
      <c r="E726" s="85">
        <v>0.20244694325900001</v>
      </c>
      <c r="F726" s="40">
        <v>639.59999999998399</v>
      </c>
      <c r="G726" s="40">
        <v>39498.785599000003</v>
      </c>
      <c r="H726" s="86">
        <v>11236.014559040721</v>
      </c>
      <c r="I726" s="87">
        <v>33859.810010000001</v>
      </c>
      <c r="T726" s="40">
        <f t="shared" si="73"/>
        <v>0</v>
      </c>
      <c r="U726" s="40">
        <f t="shared" si="73"/>
        <v>0</v>
      </c>
      <c r="V726" s="40">
        <f t="shared" si="73"/>
        <v>0</v>
      </c>
      <c r="W726" s="40">
        <f t="shared" si="73"/>
        <v>0</v>
      </c>
      <c r="X726" s="40">
        <f t="shared" si="74"/>
        <v>0</v>
      </c>
      <c r="Y726" s="40">
        <f t="shared" si="75"/>
        <v>-289138.07807209023</v>
      </c>
      <c r="Z726" s="40">
        <f>(AC726-J726*carot!$B$2-spettri!K726*carot!$C$2-spettri!L726*carot!$D$2)</f>
        <v>-157119.77891335275</v>
      </c>
      <c r="AA726" s="40">
        <f>spettri!H726*chl!$B$2+spettri!I726*chl!$C$2+spettri!J726*carot!$B$2+spettri!K726*carot!$C$2+spettri!L726*carot!$D$2+M726*carot!$E$2+N726*carot!$F$2+spettri!AE726*chl!$D$2</f>
        <v>196618.56451235275</v>
      </c>
      <c r="AB726" s="40">
        <v>0.31310852615000001</v>
      </c>
      <c r="AC726" s="88">
        <f>(G726-spettri!H726*chl!$B$2-spettri!I726*chl!$C$2-spettri!AE726*chl!$D$2)</f>
        <v>-157119.77891335275</v>
      </c>
      <c r="AE726" s="125">
        <v>11453.718129999999</v>
      </c>
      <c r="AF726">
        <f t="shared" si="76"/>
        <v>0</v>
      </c>
    </row>
    <row r="727" spans="1:32" x14ac:dyDescent="0.25">
      <c r="A727">
        <v>3.9942624139000002E-2</v>
      </c>
      <c r="C727" s="85"/>
      <c r="D727" s="51">
        <v>422.50000000001597</v>
      </c>
      <c r="E727" s="85">
        <v>0.20253131735900001</v>
      </c>
      <c r="F727" s="40">
        <v>639.99999999998397</v>
      </c>
      <c r="G727" s="40">
        <v>39942.624139</v>
      </c>
      <c r="H727" s="86">
        <v>11344.852400062598</v>
      </c>
      <c r="I727" s="87">
        <v>34967.276559999998</v>
      </c>
      <c r="T727" s="40">
        <f t="shared" si="73"/>
        <v>0</v>
      </c>
      <c r="U727" s="40">
        <f t="shared" si="73"/>
        <v>0</v>
      </c>
      <c r="V727" s="40">
        <f t="shared" si="73"/>
        <v>0</v>
      </c>
      <c r="W727" s="40">
        <f t="shared" si="73"/>
        <v>0</v>
      </c>
      <c r="X727" s="40">
        <f t="shared" si="74"/>
        <v>0</v>
      </c>
      <c r="Y727" s="40">
        <f t="shared" si="75"/>
        <v>-295916.60904825898</v>
      </c>
      <c r="Z727" s="40">
        <f>(AC727-J727*carot!$B$2-spettri!K727*carot!$C$2-spettri!L727*carot!$D$2)</f>
        <v>-161184.62188804476</v>
      </c>
      <c r="AA727" s="40">
        <f>spettri!H727*chl!$B$2+spettri!I727*chl!$C$2+spettri!J727*carot!$B$2+spettri!K727*carot!$C$2+spettri!L727*carot!$D$2+M727*carot!$E$2+N727*carot!$F$2+spettri!AE727*chl!$D$2</f>
        <v>201127.24602704475</v>
      </c>
      <c r="AB727" s="40">
        <v>0.31399670239999999</v>
      </c>
      <c r="AC727" s="88">
        <f>(G727-spettri!H727*chl!$B$2-spettri!I727*chl!$C$2-spettri!AE727*chl!$D$2)</f>
        <v>-161184.62188804476</v>
      </c>
      <c r="AE727" s="125">
        <v>11599.45048</v>
      </c>
      <c r="AF727">
        <f t="shared" si="76"/>
        <v>0</v>
      </c>
    </row>
    <row r="728" spans="1:32" x14ac:dyDescent="0.25">
      <c r="A728">
        <v>4.0349675429000004E-2</v>
      </c>
      <c r="C728" s="85"/>
      <c r="D728" s="51">
        <v>422.60000000001702</v>
      </c>
      <c r="E728" s="85">
        <v>0.20261569145899999</v>
      </c>
      <c r="F728" s="40">
        <v>640.39999999998304</v>
      </c>
      <c r="G728" s="40">
        <v>40349.675429000003</v>
      </c>
      <c r="H728" s="86">
        <v>11474.093594627182</v>
      </c>
      <c r="I728" s="87">
        <v>36067.564760000001</v>
      </c>
      <c r="T728" s="40">
        <f t="shared" si="73"/>
        <v>0</v>
      </c>
      <c r="U728" s="40">
        <f t="shared" si="73"/>
        <v>0</v>
      </c>
      <c r="V728" s="40">
        <f t="shared" si="73"/>
        <v>0</v>
      </c>
      <c r="W728" s="40">
        <f t="shared" si="73"/>
        <v>0</v>
      </c>
      <c r="X728" s="40">
        <f t="shared" si="74"/>
        <v>0</v>
      </c>
      <c r="Y728" s="40">
        <f t="shared" si="75"/>
        <v>-303332.55931756442</v>
      </c>
      <c r="Z728" s="40">
        <f>(AC728-J728*carot!$B$2-spettri!K728*carot!$C$2-spettri!L728*carot!$D$2)</f>
        <v>-165440.71844804741</v>
      </c>
      <c r="AA728" s="40">
        <f>spettri!H728*chl!$B$2+spettri!I728*chl!$C$2+spettri!J728*carot!$B$2+spettri!K728*carot!$C$2+spettri!L728*carot!$D$2+M728*carot!$E$2+N728*carot!$F$2+spettri!AE728*chl!$D$2</f>
        <v>205790.39387704741</v>
      </c>
      <c r="AB728" s="40">
        <v>0.31496705857500001</v>
      </c>
      <c r="AC728" s="88">
        <f>(G728-spettri!H728*chl!$B$2-spettri!I728*chl!$C$2-spettri!AE728*chl!$D$2)</f>
        <v>-165440.71844804741</v>
      </c>
      <c r="AE728" s="125">
        <v>11766.11146</v>
      </c>
      <c r="AF728">
        <f t="shared" si="76"/>
        <v>0</v>
      </c>
    </row>
    <row r="729" spans="1:32" x14ac:dyDescent="0.25">
      <c r="A729">
        <v>4.0449807508999999E-2</v>
      </c>
      <c r="C729" s="85"/>
      <c r="D729" s="51">
        <v>422.70000000001698</v>
      </c>
      <c r="E729" s="85">
        <v>0.202700065559</v>
      </c>
      <c r="F729" s="40">
        <v>640.79999999998302</v>
      </c>
      <c r="G729" s="40">
        <v>40449.807508999998</v>
      </c>
      <c r="H729" s="86">
        <v>11587.942597115703</v>
      </c>
      <c r="I729" s="87">
        <v>37157.732649999998</v>
      </c>
      <c r="T729" s="40">
        <f t="shared" si="73"/>
        <v>0</v>
      </c>
      <c r="U729" s="40">
        <f t="shared" si="73"/>
        <v>0</v>
      </c>
      <c r="V729" s="40">
        <f t="shared" si="73"/>
        <v>0</v>
      </c>
      <c r="W729" s="40">
        <f t="shared" si="73"/>
        <v>0</v>
      </c>
      <c r="X729" s="40">
        <f t="shared" si="74"/>
        <v>0</v>
      </c>
      <c r="Y729" s="40">
        <f t="shared" si="75"/>
        <v>-310995.44817969663</v>
      </c>
      <c r="Z729" s="40">
        <f>(AC729-J729*carot!$B$2-spettri!K729*carot!$C$2-spettri!L729*carot!$D$2)</f>
        <v>-170159.14910552278</v>
      </c>
      <c r="AA729" s="40">
        <f>spettri!H729*chl!$B$2+spettri!I729*chl!$C$2+spettri!J729*carot!$B$2+spettri!K729*carot!$C$2+spettri!L729*carot!$D$2+M729*carot!$E$2+N729*carot!$F$2+spettri!AE729*chl!$D$2</f>
        <v>210608.95661452279</v>
      </c>
      <c r="AB729" s="40">
        <v>0.31593741475000003</v>
      </c>
      <c r="AC729" s="88">
        <f>(G729-spettri!H729*chl!$B$2-spettri!I729*chl!$C$2-spettri!AE729*chl!$D$2)</f>
        <v>-170159.14910552278</v>
      </c>
      <c r="AE729" s="125">
        <v>11954.853090000001</v>
      </c>
      <c r="AF729">
        <f t="shared" si="76"/>
        <v>0</v>
      </c>
    </row>
    <row r="730" spans="1:32" x14ac:dyDescent="0.25">
      <c r="A730">
        <v>4.1009737269E-2</v>
      </c>
      <c r="C730" s="85"/>
      <c r="D730" s="51">
        <v>422.80000000001701</v>
      </c>
      <c r="E730" s="85">
        <v>0.202784439659</v>
      </c>
      <c r="F730" s="40">
        <v>641.19999999998299</v>
      </c>
      <c r="G730" s="40">
        <v>41009.737268999997</v>
      </c>
      <c r="H730" s="86">
        <v>11705.477268619454</v>
      </c>
      <c r="I730" s="87">
        <v>38229.542809999999</v>
      </c>
      <c r="T730" s="40">
        <f t="shared" si="73"/>
        <v>0</v>
      </c>
      <c r="U730" s="40">
        <f t="shared" si="73"/>
        <v>0</v>
      </c>
      <c r="V730" s="40">
        <f t="shared" si="73"/>
        <v>0</v>
      </c>
      <c r="W730" s="40">
        <f t="shared" si="73"/>
        <v>0</v>
      </c>
      <c r="X730" s="40">
        <f t="shared" si="74"/>
        <v>0</v>
      </c>
      <c r="Y730" s="40">
        <f t="shared" si="75"/>
        <v>-318567.39048558817</v>
      </c>
      <c r="Z730" s="40">
        <f>(AC730-J730*carot!$B$2-spettri!K730*carot!$C$2-spettri!L730*carot!$D$2)</f>
        <v>-174540.70205288133</v>
      </c>
      <c r="AA730" s="40">
        <f>spettri!H730*chl!$B$2+spettri!I730*chl!$C$2+spettri!J730*carot!$B$2+spettri!K730*carot!$C$2+spettri!L730*carot!$D$2+M730*carot!$E$2+N730*carot!$F$2+spettri!AE730*chl!$D$2</f>
        <v>215550.43932188133</v>
      </c>
      <c r="AB730" s="40">
        <v>0.316907770925</v>
      </c>
      <c r="AC730" s="88">
        <f>(G730-spettri!H730*chl!$B$2-spettri!I730*chl!$C$2-spettri!AE730*chl!$D$2)</f>
        <v>-174540.70205288133</v>
      </c>
      <c r="AE730" s="125">
        <v>12164.71536</v>
      </c>
      <c r="AF730">
        <f t="shared" si="76"/>
        <v>0</v>
      </c>
    </row>
    <row r="731" spans="1:32" x14ac:dyDescent="0.25">
      <c r="A731">
        <v>4.1289286778999998E-2</v>
      </c>
      <c r="C731" s="85"/>
      <c r="D731" s="51">
        <v>422.90000000001697</v>
      </c>
      <c r="E731" s="85">
        <v>0.20287537025900002</v>
      </c>
      <c r="F731" s="40">
        <v>641.59999999998297</v>
      </c>
      <c r="G731" s="40">
        <v>41289.286778999995</v>
      </c>
      <c r="H731" s="86">
        <v>11832.194061391545</v>
      </c>
      <c r="I731" s="87">
        <v>39273.934009999997</v>
      </c>
      <c r="T731" s="40">
        <f t="shared" si="73"/>
        <v>0</v>
      </c>
      <c r="U731" s="40">
        <f t="shared" si="73"/>
        <v>0</v>
      </c>
      <c r="V731" s="40">
        <f t="shared" si="73"/>
        <v>0</v>
      </c>
      <c r="W731" s="40">
        <f t="shared" si="73"/>
        <v>0</v>
      </c>
      <c r="X731" s="40">
        <f t="shared" si="74"/>
        <v>0</v>
      </c>
      <c r="Y731" s="40">
        <f t="shared" si="75"/>
        <v>-326709.20583767805</v>
      </c>
      <c r="Z731" s="40">
        <f>(AC731-J731*carot!$B$2-spettri!K731*carot!$C$2-spettri!L731*carot!$D$2)</f>
        <v>-179305.12875268311</v>
      </c>
      <c r="AA731" s="40">
        <f>spettri!H731*chl!$B$2+spettri!I731*chl!$C$2+spettri!J731*carot!$B$2+spettri!K731*carot!$C$2+spettri!L731*carot!$D$2+M731*carot!$E$2+N731*carot!$F$2+spettri!AE731*chl!$D$2</f>
        <v>220594.4155316831</v>
      </c>
      <c r="AB731" s="40">
        <v>0.31787812710000002</v>
      </c>
      <c r="AC731" s="88">
        <f>(G731-spettri!H731*chl!$B$2-spettri!I731*chl!$C$2-spettri!AE731*chl!$D$2)</f>
        <v>-179305.12875268311</v>
      </c>
      <c r="AE731" s="125">
        <v>12396.46629</v>
      </c>
      <c r="AF731">
        <f t="shared" si="76"/>
        <v>0</v>
      </c>
    </row>
    <row r="732" spans="1:32" x14ac:dyDescent="0.25">
      <c r="A732">
        <v>4.1557902559E-2</v>
      </c>
      <c r="C732" s="85"/>
      <c r="D732" s="51">
        <v>423.000000000017</v>
      </c>
      <c r="E732" s="85">
        <v>0.20296630085900003</v>
      </c>
      <c r="F732" s="40">
        <v>641.99999999998295</v>
      </c>
      <c r="G732" s="40">
        <v>41557.902559000002</v>
      </c>
      <c r="H732" s="86">
        <v>11944.001499783952</v>
      </c>
      <c r="I732" s="87">
        <v>40282.668819999999</v>
      </c>
      <c r="T732" s="40">
        <f t="shared" si="73"/>
        <v>0</v>
      </c>
      <c r="U732" s="40">
        <f t="shared" si="73"/>
        <v>0</v>
      </c>
      <c r="V732" s="40">
        <f t="shared" si="73"/>
        <v>0</v>
      </c>
      <c r="W732" s="40">
        <f t="shared" si="73"/>
        <v>0</v>
      </c>
      <c r="X732" s="40">
        <f t="shared" si="74"/>
        <v>0</v>
      </c>
      <c r="Y732" s="40">
        <f t="shared" si="75"/>
        <v>-335455.34686633176</v>
      </c>
      <c r="Z732" s="40">
        <f>(AC732-J732*carot!$B$2-spettri!K732*carot!$C$2-spettri!L732*carot!$D$2)</f>
        <v>-184181.12409206486</v>
      </c>
      <c r="AA732" s="40">
        <f>spettri!H732*chl!$B$2+spettri!I732*chl!$C$2+spettri!J732*carot!$B$2+spettri!K732*carot!$C$2+spettri!L732*carot!$D$2+M732*carot!$E$2+N732*carot!$F$2+spettri!AE732*chl!$D$2</f>
        <v>225739.02665106487</v>
      </c>
      <c r="AB732" s="40">
        <v>0.31886560470000003</v>
      </c>
      <c r="AC732" s="88">
        <f>(G732-spettri!H732*chl!$B$2-spettri!I732*chl!$C$2-spettri!AE732*chl!$D$2)</f>
        <v>-184181.12409206486</v>
      </c>
      <c r="AE732" s="125">
        <v>12652.79394</v>
      </c>
      <c r="AF732">
        <f t="shared" si="76"/>
        <v>0</v>
      </c>
    </row>
    <row r="733" spans="1:32" x14ac:dyDescent="0.25">
      <c r="A733">
        <v>4.1896713989000002E-2</v>
      </c>
      <c r="C733" s="85"/>
      <c r="D733" s="51">
        <v>423.10000000001702</v>
      </c>
      <c r="E733" s="85">
        <v>0.20305723145900001</v>
      </c>
      <c r="F733" s="40">
        <v>642.39999999998304</v>
      </c>
      <c r="G733" s="40">
        <v>41896.713989000003</v>
      </c>
      <c r="H733" s="86">
        <v>12058.245504698056</v>
      </c>
      <c r="I733" s="87">
        <v>41251.275459999997</v>
      </c>
      <c r="T733" s="40">
        <f t="shared" si="73"/>
        <v>0</v>
      </c>
      <c r="U733" s="40">
        <f t="shared" si="73"/>
        <v>0</v>
      </c>
      <c r="V733" s="40">
        <f t="shared" si="73"/>
        <v>0</v>
      </c>
      <c r="W733" s="40">
        <f t="shared" si="73"/>
        <v>0</v>
      </c>
      <c r="X733" s="40">
        <f t="shared" si="74"/>
        <v>0</v>
      </c>
      <c r="Y733" s="40">
        <f t="shared" si="75"/>
        <v>-344399.79847770656</v>
      </c>
      <c r="Z733" s="40">
        <f>(AC733-J733*carot!$B$2-spettri!K733*carot!$C$2-spettri!L733*carot!$D$2)</f>
        <v>-189129.11881025985</v>
      </c>
      <c r="AA733" s="40">
        <f>spettri!H733*chl!$B$2+spettri!I733*chl!$C$2+spettri!J733*carot!$B$2+spettri!K733*carot!$C$2+spettri!L733*carot!$D$2+M733*carot!$E$2+N733*carot!$F$2+spettri!AE733*chl!$D$2</f>
        <v>231025.83279925986</v>
      </c>
      <c r="AB733" s="40">
        <v>0.31985308229999998</v>
      </c>
      <c r="AC733" s="88">
        <f>(G733-spettri!H733*chl!$B$2-spettri!I733*chl!$C$2-spettri!AE733*chl!$D$2)</f>
        <v>-189129.11881025985</v>
      </c>
      <c r="AE733" s="125">
        <v>12940.22653</v>
      </c>
      <c r="AF733">
        <f t="shared" si="76"/>
        <v>0</v>
      </c>
    </row>
    <row r="734" spans="1:32" x14ac:dyDescent="0.25">
      <c r="A734">
        <v>4.2404530659000003E-2</v>
      </c>
      <c r="C734" s="85"/>
      <c r="D734" s="51">
        <v>423.20000000001698</v>
      </c>
      <c r="E734" s="85">
        <v>0.20314816205900002</v>
      </c>
      <c r="F734" s="40">
        <v>642.79999999998302</v>
      </c>
      <c r="G734" s="40">
        <v>42404.530659000004</v>
      </c>
      <c r="H734" s="86">
        <v>12199.377075934268</v>
      </c>
      <c r="I734" s="87">
        <v>42167.633130000002</v>
      </c>
      <c r="T734" s="40">
        <f t="shared" si="73"/>
        <v>0</v>
      </c>
      <c r="U734" s="40">
        <f t="shared" si="73"/>
        <v>0</v>
      </c>
      <c r="V734" s="40">
        <f t="shared" si="73"/>
        <v>0</v>
      </c>
      <c r="W734" s="40">
        <f t="shared" si="73"/>
        <v>0</v>
      </c>
      <c r="X734" s="40">
        <f t="shared" si="74"/>
        <v>0</v>
      </c>
      <c r="Y734" s="40">
        <f t="shared" si="75"/>
        <v>-353560.73211032129</v>
      </c>
      <c r="Z734" s="40">
        <f>(AC734-J734*carot!$B$2-spettri!K734*carot!$C$2-spettri!L734*carot!$D$2)</f>
        <v>-194015.9644633538</v>
      </c>
      <c r="AA734" s="40">
        <f>spettri!H734*chl!$B$2+spettri!I734*chl!$C$2+spettri!J734*carot!$B$2+spettri!K734*carot!$C$2+spettri!L734*carot!$D$2+M734*carot!$E$2+N734*carot!$F$2+spettri!AE734*chl!$D$2</f>
        <v>236420.49512235384</v>
      </c>
      <c r="AB734" s="40">
        <v>0.32084055989999999</v>
      </c>
      <c r="AC734" s="88">
        <f>(G734-spettri!H734*chl!$B$2-spettri!I734*chl!$C$2-spettri!AE734*chl!$D$2)</f>
        <v>-194015.9644633538</v>
      </c>
      <c r="AE734" s="125">
        <v>13258.956050000001</v>
      </c>
      <c r="AF734">
        <f t="shared" si="76"/>
        <v>0</v>
      </c>
    </row>
    <row r="735" spans="1:32" x14ac:dyDescent="0.25">
      <c r="A735">
        <v>4.2760038839000002E-2</v>
      </c>
      <c r="C735" s="85"/>
      <c r="D735" s="51">
        <v>423.30000000001701</v>
      </c>
      <c r="E735" s="85">
        <v>0.20322519360900002</v>
      </c>
      <c r="F735" s="40">
        <v>643.19999999998299</v>
      </c>
      <c r="G735" s="40">
        <v>42760.038839000001</v>
      </c>
      <c r="H735" s="86">
        <v>12324.089950389915</v>
      </c>
      <c r="I735" s="87">
        <v>43019.856350000002</v>
      </c>
      <c r="T735" s="40">
        <f t="shared" si="73"/>
        <v>0</v>
      </c>
      <c r="U735" s="40">
        <f t="shared" si="73"/>
        <v>0</v>
      </c>
      <c r="V735" s="40">
        <f t="shared" si="73"/>
        <v>0</v>
      </c>
      <c r="W735" s="40">
        <f t="shared" si="73"/>
        <v>0</v>
      </c>
      <c r="X735" s="40">
        <f t="shared" si="74"/>
        <v>0</v>
      </c>
      <c r="Y735" s="40">
        <f t="shared" si="75"/>
        <v>-363339.41972292494</v>
      </c>
      <c r="Z735" s="40">
        <f>(AC735-J735*carot!$B$2-spettri!K735*carot!$C$2-spettri!L735*carot!$D$2)</f>
        <v>-199127.7216629461</v>
      </c>
      <c r="AA735" s="40">
        <f>spettri!H735*chl!$B$2+spettri!I735*chl!$C$2+spettri!J735*carot!$B$2+spettri!K735*carot!$C$2+spettri!L735*carot!$D$2+M735*carot!$E$2+N735*carot!$F$2+spettri!AE735*chl!$D$2</f>
        <v>241887.76050194609</v>
      </c>
      <c r="AB735" s="40">
        <v>0.3218280375</v>
      </c>
      <c r="AC735" s="88">
        <f>(G735-spettri!H735*chl!$B$2-spettri!I735*chl!$C$2-spettri!AE735*chl!$D$2)</f>
        <v>-199127.7216629461</v>
      </c>
      <c r="AE735" s="125">
        <v>13608.98251</v>
      </c>
      <c r="AF735">
        <f t="shared" si="76"/>
        <v>0</v>
      </c>
    </row>
    <row r="736" spans="1:32" x14ac:dyDescent="0.25">
      <c r="A736">
        <v>4.3117070659000001E-2</v>
      </c>
      <c r="C736" s="85"/>
      <c r="D736" s="51">
        <v>423.40000000001697</v>
      </c>
      <c r="E736" s="85">
        <v>0.20330222515900001</v>
      </c>
      <c r="F736" s="40">
        <v>643.59999999998297</v>
      </c>
      <c r="G736" s="40">
        <v>43117.070658999997</v>
      </c>
      <c r="H736" s="86">
        <v>12449.867799128653</v>
      </c>
      <c r="I736" s="87">
        <v>43804.179429999997</v>
      </c>
      <c r="T736" s="40">
        <f t="shared" si="73"/>
        <v>0</v>
      </c>
      <c r="U736" s="40">
        <f t="shared" si="73"/>
        <v>0</v>
      </c>
      <c r="V736" s="40">
        <f t="shared" si="73"/>
        <v>0</v>
      </c>
      <c r="W736" s="40">
        <f t="shared" si="73"/>
        <v>0</v>
      </c>
      <c r="X736" s="40">
        <f t="shared" si="74"/>
        <v>0</v>
      </c>
      <c r="Y736" s="40">
        <f t="shared" si="75"/>
        <v>-373540.13968540163</v>
      </c>
      <c r="Z736" s="40">
        <f>(AC736-J736*carot!$B$2-spettri!K736*carot!$C$2-spettri!L736*carot!$D$2)</f>
        <v>-204315.51347481081</v>
      </c>
      <c r="AA736" s="40">
        <f>spettri!H736*chl!$B$2+spettri!I736*chl!$C$2+spettri!J736*carot!$B$2+spettri!K736*carot!$C$2+spettri!L736*carot!$D$2+M736*carot!$E$2+N736*carot!$F$2+spettri!AE736*chl!$D$2</f>
        <v>247432.58413381083</v>
      </c>
      <c r="AB736" s="40">
        <v>0.3228076473</v>
      </c>
      <c r="AC736" s="88">
        <f>(G736-spettri!H736*chl!$B$2-spettri!I736*chl!$C$2-spettri!AE736*chl!$D$2)</f>
        <v>-204315.51347481081</v>
      </c>
      <c r="AE736" s="125">
        <v>13992.22596</v>
      </c>
      <c r="AF736">
        <f t="shared" si="76"/>
        <v>0</v>
      </c>
    </row>
    <row r="737" spans="1:32" x14ac:dyDescent="0.25">
      <c r="A737">
        <v>4.3552396909E-2</v>
      </c>
      <c r="C737" s="85"/>
      <c r="D737" s="51">
        <v>423.500000000017</v>
      </c>
      <c r="E737" s="85">
        <v>0.20337925670900001</v>
      </c>
      <c r="F737" s="40">
        <v>643.99999999998295</v>
      </c>
      <c r="G737" s="40">
        <v>43552.396909000003</v>
      </c>
      <c r="H737" s="86">
        <v>12571.914691879911</v>
      </c>
      <c r="I737" s="87">
        <v>44513.894740000003</v>
      </c>
      <c r="T737" s="40">
        <f t="shared" si="73"/>
        <v>0</v>
      </c>
      <c r="U737" s="40">
        <f t="shared" si="73"/>
        <v>0</v>
      </c>
      <c r="V737" s="40">
        <f t="shared" si="73"/>
        <v>0</v>
      </c>
      <c r="W737" s="40">
        <f t="shared" si="73"/>
        <v>0</v>
      </c>
      <c r="X737" s="40">
        <f t="shared" si="74"/>
        <v>0</v>
      </c>
      <c r="Y737" s="40">
        <f t="shared" si="75"/>
        <v>-383878.56725514348</v>
      </c>
      <c r="Z737" s="40">
        <f>(AC737-J737*carot!$B$2-spettri!K737*carot!$C$2-spettri!L737*carot!$D$2)</f>
        <v>-209487.51109838649</v>
      </c>
      <c r="AA737" s="40">
        <f>spettri!H737*chl!$B$2+spettri!I737*chl!$C$2+spettri!J737*carot!$B$2+spettri!K737*carot!$C$2+spettri!L737*carot!$D$2+M737*carot!$E$2+N737*carot!$F$2+spettri!AE737*chl!$D$2</f>
        <v>253039.90800738649</v>
      </c>
      <c r="AB737" s="40">
        <v>0.3237872571</v>
      </c>
      <c r="AC737" s="88">
        <f>(G737-spettri!H737*chl!$B$2-spettri!I737*chl!$C$2-spettri!AE737*chl!$D$2)</f>
        <v>-209487.51109838649</v>
      </c>
      <c r="AE737" s="125">
        <v>14409.262409999999</v>
      </c>
      <c r="AF737">
        <f t="shared" si="76"/>
        <v>0</v>
      </c>
    </row>
    <row r="738" spans="1:32" x14ac:dyDescent="0.25">
      <c r="A738">
        <v>4.4145623309000001E-2</v>
      </c>
      <c r="C738" s="85"/>
      <c r="D738" s="51">
        <v>423.60000000001702</v>
      </c>
      <c r="E738" s="85">
        <v>0.203456288259</v>
      </c>
      <c r="F738" s="40">
        <v>644.39999999998304</v>
      </c>
      <c r="G738" s="40">
        <v>44145.623309000002</v>
      </c>
      <c r="H738" s="86">
        <v>12704.784541252266</v>
      </c>
      <c r="I738" s="87">
        <v>45143.706760000001</v>
      </c>
      <c r="T738" s="40">
        <f t="shared" si="73"/>
        <v>0</v>
      </c>
      <c r="U738" s="40">
        <f t="shared" si="73"/>
        <v>0</v>
      </c>
      <c r="V738" s="40">
        <f t="shared" si="73"/>
        <v>0</v>
      </c>
      <c r="W738" s="40">
        <f t="shared" si="73"/>
        <v>0</v>
      </c>
      <c r="X738" s="40">
        <f t="shared" si="74"/>
        <v>0</v>
      </c>
      <c r="Y738" s="40">
        <f t="shared" si="75"/>
        <v>-394967.40739559161</v>
      </c>
      <c r="Z738" s="40">
        <f>(AC738-J738*carot!$B$2-spettri!K738*carot!$C$2-spettri!L738*carot!$D$2)</f>
        <v>-214543.56468801369</v>
      </c>
      <c r="AA738" s="40">
        <f>spettri!H738*chl!$B$2+spettri!I738*chl!$C$2+spettri!J738*carot!$B$2+spettri!K738*carot!$C$2+spettri!L738*carot!$D$2+M738*carot!$E$2+N738*carot!$F$2+spettri!AE738*chl!$D$2</f>
        <v>258689.18799701368</v>
      </c>
      <c r="AB738" s="40">
        <v>0.32476686690000001</v>
      </c>
      <c r="AC738" s="88">
        <f>(G738-spettri!H738*chl!$B$2-spettri!I738*chl!$C$2-spettri!AE738*chl!$D$2)</f>
        <v>-214543.56468801369</v>
      </c>
      <c r="AE738" s="125">
        <v>14859.51586</v>
      </c>
      <c r="AF738">
        <f t="shared" si="76"/>
        <v>0</v>
      </c>
    </row>
    <row r="739" spans="1:32" x14ac:dyDescent="0.25">
      <c r="A739">
        <v>4.4455608439000004E-2</v>
      </c>
      <c r="C739" s="85"/>
      <c r="D739" s="51">
        <v>423.70000000001698</v>
      </c>
      <c r="E739" s="85">
        <v>0.20355231135900001</v>
      </c>
      <c r="F739" s="40">
        <v>644.79999999998302</v>
      </c>
      <c r="G739" s="40">
        <v>44455.608439000003</v>
      </c>
      <c r="H739" s="86">
        <v>12831.620268619457</v>
      </c>
      <c r="I739" s="87">
        <v>45691.497300000003</v>
      </c>
      <c r="T739" s="40">
        <f t="shared" si="73"/>
        <v>0</v>
      </c>
      <c r="U739" s="40">
        <f t="shared" si="73"/>
        <v>0</v>
      </c>
      <c r="V739" s="40">
        <f t="shared" si="73"/>
        <v>0</v>
      </c>
      <c r="W739" s="40">
        <f t="shared" si="73"/>
        <v>0</v>
      </c>
      <c r="X739" s="40">
        <f t="shared" si="74"/>
        <v>0</v>
      </c>
      <c r="Y739" s="40">
        <f t="shared" si="75"/>
        <v>-406577.26447958779</v>
      </c>
      <c r="Z739" s="40">
        <f>(AC739-J739*carot!$B$2-spettri!K739*carot!$C$2-spettri!L739*carot!$D$2)</f>
        <v>-219926.5951691184</v>
      </c>
      <c r="AA739" s="40">
        <f>spettri!H739*chl!$B$2+spettri!I739*chl!$C$2+spettri!J739*carot!$B$2+spettri!K739*carot!$C$2+spettri!L739*carot!$D$2+M739*carot!$E$2+N739*carot!$F$2+spettri!AE739*chl!$D$2</f>
        <v>264382.20360811841</v>
      </c>
      <c r="AB739" s="40">
        <v>0.32574647670000001</v>
      </c>
      <c r="AC739" s="88">
        <f>(G739-spettri!H739*chl!$B$2-spettri!I739*chl!$C$2-spettri!AE739*chl!$D$2)</f>
        <v>-219926.5951691184</v>
      </c>
      <c r="AE739" s="125">
        <v>15343.946330000001</v>
      </c>
      <c r="AF739">
        <f t="shared" si="76"/>
        <v>0</v>
      </c>
    </row>
    <row r="740" spans="1:32" x14ac:dyDescent="0.25">
      <c r="A740">
        <v>4.4814212339000001E-2</v>
      </c>
      <c r="C740" s="85"/>
      <c r="D740" s="51">
        <v>423.80000000001701</v>
      </c>
      <c r="E740" s="85">
        <v>0.20364833445899999</v>
      </c>
      <c r="F740" s="40">
        <v>645.19999999998299</v>
      </c>
      <c r="G740" s="40">
        <v>44814.212338999998</v>
      </c>
      <c r="H740" s="86">
        <v>12966.761635485906</v>
      </c>
      <c r="I740" s="87">
        <v>46151.264790000001</v>
      </c>
      <c r="T740" s="40">
        <f t="shared" si="73"/>
        <v>0</v>
      </c>
      <c r="U740" s="40">
        <f t="shared" si="73"/>
        <v>0</v>
      </c>
      <c r="V740" s="40">
        <f t="shared" si="73"/>
        <v>0</v>
      </c>
      <c r="W740" s="40">
        <f t="shared" si="73"/>
        <v>0</v>
      </c>
      <c r="X740" s="40">
        <f t="shared" si="74"/>
        <v>0</v>
      </c>
      <c r="Y740" s="40">
        <f t="shared" si="75"/>
        <v>-418023.91007868771</v>
      </c>
      <c r="Z740" s="40">
        <f>(AC740-J740*carot!$B$2-spettri!K740*carot!$C$2-spettri!L740*carot!$D$2)</f>
        <v>-225319.19058948063</v>
      </c>
      <c r="AA740" s="40">
        <f>spettri!H740*chl!$B$2+spettri!I740*chl!$C$2+spettri!J740*carot!$B$2+spettri!K740*carot!$C$2+spettri!L740*carot!$D$2+M740*carot!$E$2+N740*carot!$F$2+spettri!AE740*chl!$D$2</f>
        <v>270133.40292848065</v>
      </c>
      <c r="AB740" s="40">
        <v>0.32680860165000003</v>
      </c>
      <c r="AC740" s="88">
        <f>(G740-spettri!H740*chl!$B$2-spettri!I740*chl!$C$2-spettri!AE740*chl!$D$2)</f>
        <v>-225319.19058948063</v>
      </c>
      <c r="AE740" s="125">
        <v>15866.39394</v>
      </c>
      <c r="AF740">
        <f t="shared" si="76"/>
        <v>0</v>
      </c>
    </row>
    <row r="741" spans="1:32" x14ac:dyDescent="0.25">
      <c r="A741">
        <v>4.5418048369E-2</v>
      </c>
      <c r="C741" s="85"/>
      <c r="D741" s="51">
        <v>423.90000000001697</v>
      </c>
      <c r="E741" s="85">
        <v>0.203744357559</v>
      </c>
      <c r="F741" s="40">
        <v>645.59999999998297</v>
      </c>
      <c r="G741" s="40">
        <v>45418.048368999996</v>
      </c>
      <c r="H741" s="86">
        <v>13084.362057126918</v>
      </c>
      <c r="I741" s="87">
        <v>46520.77334</v>
      </c>
      <c r="T741" s="40">
        <f t="shared" si="73"/>
        <v>0</v>
      </c>
      <c r="U741" s="40">
        <f t="shared" si="73"/>
        <v>0</v>
      </c>
      <c r="V741" s="40">
        <f t="shared" si="73"/>
        <v>0</v>
      </c>
      <c r="W741" s="40">
        <f t="shared" si="73"/>
        <v>0</v>
      </c>
      <c r="X741" s="40">
        <f t="shared" si="74"/>
        <v>0</v>
      </c>
      <c r="Y741" s="40">
        <f t="shared" si="75"/>
        <v>-429855.41824689152</v>
      </c>
      <c r="Z741" s="40">
        <f>(AC741-J741*carot!$B$2-spettri!K741*carot!$C$2-spettri!L741*carot!$D$2)</f>
        <v>-230537.45510101563</v>
      </c>
      <c r="AA741" s="40">
        <f>spettri!H741*chl!$B$2+spettri!I741*chl!$C$2+spettri!J741*carot!$B$2+spettri!K741*carot!$C$2+spettri!L741*carot!$D$2+M741*carot!$E$2+N741*carot!$F$2+spettri!AE741*chl!$D$2</f>
        <v>275955.5034700156</v>
      </c>
      <c r="AB741" s="40">
        <v>0.3278707266</v>
      </c>
      <c r="AC741" s="88">
        <f>(G741-spettri!H741*chl!$B$2-spettri!I741*chl!$C$2-spettri!AE741*chl!$D$2)</f>
        <v>-230537.45510101563</v>
      </c>
      <c r="AE741" s="125">
        <v>16429.16274</v>
      </c>
      <c r="AF741">
        <f t="shared" si="76"/>
        <v>0</v>
      </c>
    </row>
    <row r="742" spans="1:32" x14ac:dyDescent="0.25">
      <c r="A742">
        <v>4.6015674339000001E-2</v>
      </c>
      <c r="C742" s="85"/>
      <c r="D742" s="51">
        <v>424.000000000017</v>
      </c>
      <c r="E742" s="85">
        <v>0.20384038065900001</v>
      </c>
      <c r="F742" s="40">
        <v>645.99999999998295</v>
      </c>
      <c r="G742" s="40">
        <v>46015.674339000005</v>
      </c>
      <c r="H742" s="86">
        <v>13226.066758081732</v>
      </c>
      <c r="I742" s="87">
        <v>46797.43404</v>
      </c>
      <c r="T742" s="40">
        <f t="shared" si="73"/>
        <v>0</v>
      </c>
      <c r="U742" s="40">
        <f t="shared" si="73"/>
        <v>0</v>
      </c>
      <c r="V742" s="40">
        <f t="shared" si="73"/>
        <v>0</v>
      </c>
      <c r="W742" s="40">
        <f t="shared" si="73"/>
        <v>0</v>
      </c>
      <c r="X742" s="40">
        <f t="shared" si="74"/>
        <v>0</v>
      </c>
      <c r="Y742" s="40">
        <f t="shared" si="75"/>
        <v>-441997.71766952635</v>
      </c>
      <c r="Z742" s="40">
        <f>(AC742-J742*carot!$B$2-spettri!K742*carot!$C$2-spettri!L742*carot!$D$2)</f>
        <v>-235833.21446116385</v>
      </c>
      <c r="AA742" s="40">
        <f>spettri!H742*chl!$B$2+spettri!I742*chl!$C$2+spettri!J742*carot!$B$2+spettri!K742*carot!$C$2+spettri!L742*carot!$D$2+M742*carot!$E$2+N742*carot!$F$2+spettri!AE742*chl!$D$2</f>
        <v>281848.88880016387</v>
      </c>
      <c r="AB742" s="40">
        <v>0.32893285154999996</v>
      </c>
      <c r="AC742" s="88">
        <f>(G742-spettri!H742*chl!$B$2-spettri!I742*chl!$C$2-spettri!AE742*chl!$D$2)</f>
        <v>-235833.21446116385</v>
      </c>
      <c r="AE742" s="125">
        <v>17033.212780000002</v>
      </c>
      <c r="AF742">
        <f t="shared" si="76"/>
        <v>0</v>
      </c>
    </row>
    <row r="743" spans="1:32" x14ac:dyDescent="0.25">
      <c r="A743">
        <v>4.6306276779000004E-2</v>
      </c>
      <c r="C743" s="85"/>
      <c r="D743" s="51">
        <v>424.10000000001702</v>
      </c>
      <c r="E743" s="85">
        <v>0.20393906730900002</v>
      </c>
      <c r="F743" s="40">
        <v>646.39999999998304</v>
      </c>
      <c r="G743" s="40">
        <v>46306.276779000007</v>
      </c>
      <c r="H743" s="86">
        <v>13350.703520840449</v>
      </c>
      <c r="I743" s="87">
        <v>46975.480669999997</v>
      </c>
      <c r="T743" s="40">
        <f t="shared" si="73"/>
        <v>0</v>
      </c>
      <c r="U743" s="40">
        <f t="shared" si="73"/>
        <v>0</v>
      </c>
      <c r="V743" s="40">
        <f t="shared" si="73"/>
        <v>0</v>
      </c>
      <c r="W743" s="40">
        <f t="shared" si="73"/>
        <v>0</v>
      </c>
      <c r="X743" s="40">
        <f t="shared" si="74"/>
        <v>0</v>
      </c>
      <c r="Y743" s="40">
        <f t="shared" si="75"/>
        <v>-454111.68358508195</v>
      </c>
      <c r="Z743" s="40">
        <f>(AC743-J743*carot!$B$2-spettri!K743*carot!$C$2-spettri!L743*carot!$D$2)</f>
        <v>-241501.46630722829</v>
      </c>
      <c r="AA743" s="40">
        <f>spettri!H743*chl!$B$2+spettri!I743*chl!$C$2+spettri!J743*carot!$B$2+spettri!K743*carot!$C$2+spettri!L743*carot!$D$2+M743*carot!$E$2+N743*carot!$F$2+spettri!AE743*chl!$D$2</f>
        <v>287807.74308622826</v>
      </c>
      <c r="AB743" s="40">
        <v>0.32999497649999998</v>
      </c>
      <c r="AC743" s="88">
        <f>(G743-spettri!H743*chl!$B$2-spettri!I743*chl!$C$2-spettri!AE743*chl!$D$2)</f>
        <v>-241501.46630722829</v>
      </c>
      <c r="AE743" s="125">
        <v>17679.8881</v>
      </c>
      <c r="AF743">
        <f t="shared" si="76"/>
        <v>0</v>
      </c>
    </row>
    <row r="744" spans="1:32" x14ac:dyDescent="0.25">
      <c r="A744">
        <v>4.6941606418999998E-2</v>
      </c>
      <c r="C744" s="85"/>
      <c r="D744" s="51">
        <v>424.20000000001698</v>
      </c>
      <c r="E744" s="85">
        <v>0.20403775395900001</v>
      </c>
      <c r="F744" s="40">
        <v>646.79999999998302</v>
      </c>
      <c r="G744" s="40">
        <v>46941.606418999996</v>
      </c>
      <c r="H744" s="86">
        <v>13471.720906597824</v>
      </c>
      <c r="I744" s="87">
        <v>47052.91272</v>
      </c>
      <c r="T744" s="40">
        <f t="shared" si="73"/>
        <v>0</v>
      </c>
      <c r="U744" s="40">
        <f t="shared" si="73"/>
        <v>0</v>
      </c>
      <c r="V744" s="40">
        <f t="shared" si="73"/>
        <v>0</v>
      </c>
      <c r="W744" s="40">
        <f t="shared" si="73"/>
        <v>0</v>
      </c>
      <c r="X744" s="40">
        <f t="shared" si="74"/>
        <v>0</v>
      </c>
      <c r="Y744" s="40">
        <f t="shared" si="75"/>
        <v>-466002.69909206254</v>
      </c>
      <c r="Z744" s="40">
        <f>(AC744-J744*carot!$B$2-spettri!K744*carot!$C$2-spettri!L744*carot!$D$2)</f>
        <v>-246902.26316664348</v>
      </c>
      <c r="AA744" s="40">
        <f>spettri!H744*chl!$B$2+spettri!I744*chl!$C$2+spettri!J744*carot!$B$2+spettri!K744*carot!$C$2+spettri!L744*carot!$D$2+M744*carot!$E$2+N744*carot!$F$2+spettri!AE744*chl!$D$2</f>
        <v>293843.86958564346</v>
      </c>
      <c r="AB744" s="40">
        <v>0.33104501662499997</v>
      </c>
      <c r="AC744" s="88">
        <f>(G744-spettri!H744*chl!$B$2-spettri!I744*chl!$C$2-spettri!AE744*chl!$D$2)</f>
        <v>-246902.26316664348</v>
      </c>
      <c r="AE744" s="125">
        <v>18371.300749999999</v>
      </c>
      <c r="AF744">
        <f t="shared" si="76"/>
        <v>0</v>
      </c>
    </row>
    <row r="745" spans="1:32" x14ac:dyDescent="0.25">
      <c r="A745">
        <v>4.7484284358999998E-2</v>
      </c>
      <c r="C745" s="85"/>
      <c r="D745" s="51">
        <v>424.30000000001701</v>
      </c>
      <c r="E745" s="85">
        <v>0.20413644060899999</v>
      </c>
      <c r="F745" s="40">
        <v>647.19999999998299</v>
      </c>
      <c r="G745" s="40">
        <v>47484.284358999997</v>
      </c>
      <c r="H745" s="86">
        <v>13598.16790705649</v>
      </c>
      <c r="I745" s="87">
        <v>47027.494299999998</v>
      </c>
      <c r="T745" s="40">
        <f t="shared" si="73"/>
        <v>0</v>
      </c>
      <c r="U745" s="40">
        <f t="shared" si="73"/>
        <v>0</v>
      </c>
      <c r="V745" s="40">
        <f t="shared" si="73"/>
        <v>0</v>
      </c>
      <c r="W745" s="40">
        <f t="shared" si="73"/>
        <v>0</v>
      </c>
      <c r="X745" s="40">
        <f t="shared" si="74"/>
        <v>0</v>
      </c>
      <c r="Y745" s="40">
        <f t="shared" si="75"/>
        <v>-478367.46789159236</v>
      </c>
      <c r="Z745" s="40">
        <f>(AC745-J745*carot!$B$2-spettri!K745*carot!$C$2-spettri!L745*carot!$D$2)</f>
        <v>-252480.86430901015</v>
      </c>
      <c r="AA745" s="40">
        <f>spettri!H745*chl!$B$2+spettri!I745*chl!$C$2+spettri!J745*carot!$B$2+spettri!K745*carot!$C$2+spettri!L745*carot!$D$2+M745*carot!$E$2+N745*carot!$F$2+spettri!AE745*chl!$D$2</f>
        <v>299965.14866801014</v>
      </c>
      <c r="AB745" s="40">
        <v>0.33209505674999995</v>
      </c>
      <c r="AC745" s="88">
        <f>(G745-spettri!H745*chl!$B$2-spettri!I745*chl!$C$2-spettri!AE745*chl!$D$2)</f>
        <v>-252480.86430901015</v>
      </c>
      <c r="AE745" s="125">
        <v>19109.178790000002</v>
      </c>
      <c r="AF745">
        <f t="shared" si="76"/>
        <v>0</v>
      </c>
    </row>
    <row r="746" spans="1:32" x14ac:dyDescent="0.25">
      <c r="A746">
        <v>4.7996798619000004E-2</v>
      </c>
      <c r="C746" s="85"/>
      <c r="D746" s="51">
        <v>424.40000000001697</v>
      </c>
      <c r="E746" s="85">
        <v>0.204235127259</v>
      </c>
      <c r="F746" s="40">
        <v>647.59999999998297</v>
      </c>
      <c r="G746" s="40">
        <v>47996.798619000001</v>
      </c>
      <c r="H746" s="86">
        <v>13738.415366315019</v>
      </c>
      <c r="I746" s="87">
        <v>46899.578439999997</v>
      </c>
      <c r="T746" s="40">
        <f t="shared" si="73"/>
        <v>0</v>
      </c>
      <c r="U746" s="40">
        <f t="shared" si="73"/>
        <v>0</v>
      </c>
      <c r="V746" s="40">
        <f t="shared" si="73"/>
        <v>0</v>
      </c>
      <c r="W746" s="40">
        <f t="shared" si="73"/>
        <v>0</v>
      </c>
      <c r="X746" s="40">
        <f t="shared" si="74"/>
        <v>0</v>
      </c>
      <c r="Y746" s="40">
        <f t="shared" si="75"/>
        <v>-490783.07947536139</v>
      </c>
      <c r="Z746" s="40">
        <f>(AC746-J746*carot!$B$2-spettri!K746*carot!$C$2-spettri!L746*carot!$D$2)</f>
        <v>-258203.24061590733</v>
      </c>
      <c r="AA746" s="40">
        <f>spettri!H746*chl!$B$2+spettri!I746*chl!$C$2+spettri!J746*carot!$B$2+spettri!K746*carot!$C$2+spettri!L746*carot!$D$2+M746*carot!$E$2+N746*carot!$F$2+spettri!AE746*chl!$D$2</f>
        <v>306200.03923490737</v>
      </c>
      <c r="AB746" s="40">
        <v>0.33314509687499999</v>
      </c>
      <c r="AC746" s="88">
        <f>(G746-spettri!H746*chl!$B$2-spettri!I746*chl!$C$2-spettri!AE746*chl!$D$2)</f>
        <v>-258203.24061590733</v>
      </c>
      <c r="AE746" s="125">
        <v>19896.786319999999</v>
      </c>
      <c r="AF746">
        <f t="shared" si="76"/>
        <v>0</v>
      </c>
    </row>
    <row r="747" spans="1:32" x14ac:dyDescent="0.25">
      <c r="A747">
        <v>4.8588769598999999E-2</v>
      </c>
      <c r="C747" s="85"/>
      <c r="D747" s="51">
        <v>424.500000000017</v>
      </c>
      <c r="E747" s="85">
        <v>0.204331034859</v>
      </c>
      <c r="F747" s="40">
        <v>647.99999999998295</v>
      </c>
      <c r="G747" s="40">
        <v>48588.769598999999</v>
      </c>
      <c r="H747" s="86">
        <v>13860.036164639043</v>
      </c>
      <c r="I747" s="87">
        <v>46671.636380000004</v>
      </c>
      <c r="T747" s="40">
        <f t="shared" si="73"/>
        <v>0</v>
      </c>
      <c r="U747" s="40">
        <f t="shared" si="73"/>
        <v>0</v>
      </c>
      <c r="V747" s="40">
        <f t="shared" si="73"/>
        <v>0</v>
      </c>
      <c r="W747" s="40">
        <f t="shared" si="73"/>
        <v>0</v>
      </c>
      <c r="X747" s="40">
        <f t="shared" si="74"/>
        <v>0</v>
      </c>
      <c r="Y747" s="40">
        <f t="shared" si="75"/>
        <v>-502593.94116621808</v>
      </c>
      <c r="Z747" s="40">
        <f>(AC747-J747*carot!$B$2-spettri!K747*carot!$C$2-spettri!L747*carot!$D$2)</f>
        <v>-264004.18797514006</v>
      </c>
      <c r="AA747" s="40">
        <f>spettri!H747*chl!$B$2+spettri!I747*chl!$C$2+spettri!J747*carot!$B$2+spettri!K747*carot!$C$2+spettri!L747*carot!$D$2+M747*carot!$E$2+N747*carot!$F$2+spettri!AE747*chl!$D$2</f>
        <v>312592.95757414005</v>
      </c>
      <c r="AB747" s="40">
        <v>0.33419513699999998</v>
      </c>
      <c r="AC747" s="88">
        <f>(G747-spettri!H747*chl!$B$2-spettri!I747*chl!$C$2-spettri!AE747*chl!$D$2)</f>
        <v>-264004.18797514006</v>
      </c>
      <c r="AE747" s="125">
        <v>20738.53946</v>
      </c>
      <c r="AF747">
        <f t="shared" si="76"/>
        <v>0</v>
      </c>
    </row>
    <row r="748" spans="1:32" x14ac:dyDescent="0.25">
      <c r="A748">
        <v>4.9314903179000003E-2</v>
      </c>
      <c r="C748" s="85"/>
      <c r="D748" s="51">
        <v>424.60000000001702</v>
      </c>
      <c r="E748" s="85">
        <v>0.20442694245900001</v>
      </c>
      <c r="F748" s="40">
        <v>648.39999999998304</v>
      </c>
      <c r="G748" s="40">
        <v>49314.903179000001</v>
      </c>
      <c r="H748" s="86">
        <v>14004.750832772461</v>
      </c>
      <c r="I748" s="87">
        <v>46340.490819999999</v>
      </c>
      <c r="T748" s="40">
        <f t="shared" si="73"/>
        <v>0</v>
      </c>
      <c r="U748" s="40">
        <f t="shared" si="73"/>
        <v>0</v>
      </c>
      <c r="V748" s="40">
        <f t="shared" si="73"/>
        <v>0</v>
      </c>
      <c r="W748" s="40">
        <f t="shared" si="73"/>
        <v>0</v>
      </c>
      <c r="X748" s="40">
        <f t="shared" si="74"/>
        <v>0</v>
      </c>
      <c r="Y748" s="40">
        <f t="shared" si="75"/>
        <v>-514334.76013060403</v>
      </c>
      <c r="Z748" s="40">
        <f>(AC748-J748*carot!$B$2-spettri!K748*carot!$C$2-spettri!L748*carot!$D$2)</f>
        <v>-269858.27547272953</v>
      </c>
      <c r="AA748" s="40">
        <f>spettri!H748*chl!$B$2+spettri!I748*chl!$C$2+spettri!J748*carot!$B$2+spettri!K748*carot!$C$2+spettri!L748*carot!$D$2+M748*carot!$E$2+N748*carot!$F$2+spettri!AE748*chl!$D$2</f>
        <v>319173.17865172954</v>
      </c>
      <c r="AB748" s="40">
        <v>0.33524929729999997</v>
      </c>
      <c r="AC748" s="88">
        <f>(G748-spettri!H748*chl!$B$2-spettri!I748*chl!$C$2-spettri!AE748*chl!$D$2)</f>
        <v>-269858.27547272953</v>
      </c>
      <c r="AE748" s="125">
        <v>21639.04636</v>
      </c>
      <c r="AF748">
        <f t="shared" si="76"/>
        <v>0</v>
      </c>
    </row>
    <row r="749" spans="1:32" x14ac:dyDescent="0.25">
      <c r="A749">
        <v>4.9914343369000004E-2</v>
      </c>
      <c r="C749" s="85"/>
      <c r="D749" s="51">
        <v>424.70000000001698</v>
      </c>
      <c r="E749" s="85">
        <v>0.20452285005900001</v>
      </c>
      <c r="F749" s="40">
        <v>648.79999999998302</v>
      </c>
      <c r="G749" s="40">
        <v>49914.343369000002</v>
      </c>
      <c r="H749" s="86">
        <v>14139.329717063603</v>
      </c>
      <c r="I749" s="87">
        <v>45910.848879999998</v>
      </c>
      <c r="T749" s="40">
        <f t="shared" si="73"/>
        <v>0</v>
      </c>
      <c r="U749" s="40">
        <f t="shared" si="73"/>
        <v>0</v>
      </c>
      <c r="V749" s="40">
        <f t="shared" si="73"/>
        <v>0</v>
      </c>
      <c r="W749" s="40">
        <f t="shared" si="73"/>
        <v>0</v>
      </c>
      <c r="X749" s="40">
        <f t="shared" si="74"/>
        <v>0</v>
      </c>
      <c r="Y749" s="40">
        <f t="shared" si="75"/>
        <v>-526038.40991143021</v>
      </c>
      <c r="Z749" s="40">
        <f>(AC749-J749*carot!$B$2-spettri!K749*carot!$C$2-spettri!L749*carot!$D$2)</f>
        <v>-276049.99546516256</v>
      </c>
      <c r="AA749" s="40">
        <f>spettri!H749*chl!$B$2+spettri!I749*chl!$C$2+spettri!J749*carot!$B$2+spettri!K749*carot!$C$2+spettri!L749*carot!$D$2+M749*carot!$E$2+N749*carot!$F$2+spettri!AE749*chl!$D$2</f>
        <v>325964.33883416257</v>
      </c>
      <c r="AB749" s="40">
        <v>0.33630345760000002</v>
      </c>
      <c r="AC749" s="88">
        <f>(G749-spettri!H749*chl!$B$2-spettri!I749*chl!$C$2-spettri!AE749*chl!$D$2)</f>
        <v>-276049.99546516256</v>
      </c>
      <c r="AE749" s="125">
        <v>22599.459050000001</v>
      </c>
      <c r="AF749">
        <f t="shared" si="76"/>
        <v>0</v>
      </c>
    </row>
    <row r="750" spans="1:32" x14ac:dyDescent="0.25">
      <c r="A750">
        <v>5.0516532819000003E-2</v>
      </c>
      <c r="C750" s="85"/>
      <c r="D750" s="51">
        <v>424.80000000001701</v>
      </c>
      <c r="E750" s="85">
        <v>0.20461875765900001</v>
      </c>
      <c r="F750" s="40">
        <v>649.19999999998299</v>
      </c>
      <c r="G750" s="40">
        <v>50516.532819</v>
      </c>
      <c r="H750" s="86">
        <v>14264.076140272322</v>
      </c>
      <c r="I750" s="87">
        <v>45387.888370000001</v>
      </c>
      <c r="T750" s="40">
        <f t="shared" si="73"/>
        <v>0</v>
      </c>
      <c r="U750" s="40">
        <f t="shared" si="73"/>
        <v>0</v>
      </c>
      <c r="V750" s="40">
        <f t="shared" si="73"/>
        <v>0</v>
      </c>
      <c r="W750" s="40">
        <f t="shared" si="73"/>
        <v>0</v>
      </c>
      <c r="X750" s="40">
        <f t="shared" si="74"/>
        <v>0</v>
      </c>
      <c r="Y750" s="40">
        <f t="shared" si="75"/>
        <v>-536710.05609441607</v>
      </c>
      <c r="Z750" s="40">
        <f>(AC750-J750*carot!$B$2-spettri!K750*carot!$C$2-spettri!L750*carot!$D$2)</f>
        <v>-282489.44986864878</v>
      </c>
      <c r="AA750" s="40">
        <f>spettri!H750*chl!$B$2+spettri!I750*chl!$C$2+spettri!J750*carot!$B$2+spettri!K750*carot!$C$2+spettri!L750*carot!$D$2+M750*carot!$E$2+N750*carot!$F$2+spettri!AE750*chl!$D$2</f>
        <v>333005.98268764879</v>
      </c>
      <c r="AB750" s="40">
        <v>0.33735761790000002</v>
      </c>
      <c r="AC750" s="88">
        <f>(G750-spettri!H750*chl!$B$2-spettri!I750*chl!$C$2-spettri!AE750*chl!$D$2)</f>
        <v>-282489.44986864878</v>
      </c>
      <c r="AE750" s="125">
        <v>23622.657609999998</v>
      </c>
      <c r="AF750">
        <f t="shared" si="76"/>
        <v>0</v>
      </c>
    </row>
    <row r="751" spans="1:32" x14ac:dyDescent="0.25">
      <c r="A751">
        <v>5.1167843949000001E-2</v>
      </c>
      <c r="C751" s="85"/>
      <c r="D751" s="51">
        <v>424.90000000001697</v>
      </c>
      <c r="E751" s="85">
        <v>0.20462874888400001</v>
      </c>
      <c r="F751" s="40">
        <v>649.59999999998297</v>
      </c>
      <c r="G751" s="40">
        <v>51167.843949000002</v>
      </c>
      <c r="H751" s="86">
        <v>14397.115933868488</v>
      </c>
      <c r="I751" s="87">
        <v>44774.786599999999</v>
      </c>
      <c r="T751" s="40">
        <f t="shared" si="73"/>
        <v>0</v>
      </c>
      <c r="U751" s="40">
        <f t="shared" si="73"/>
        <v>0</v>
      </c>
      <c r="V751" s="40">
        <f t="shared" si="73"/>
        <v>0</v>
      </c>
      <c r="W751" s="40">
        <f t="shared" si="73"/>
        <v>0</v>
      </c>
      <c r="X751" s="40">
        <f t="shared" si="74"/>
        <v>0</v>
      </c>
      <c r="Y751" s="40">
        <f t="shared" si="75"/>
        <v>-547059.13591225957</v>
      </c>
      <c r="Z751" s="40">
        <f>(AC751-J751*carot!$B$2-spettri!K751*carot!$C$2-spettri!L751*carot!$D$2)</f>
        <v>-289138.07807209023</v>
      </c>
      <c r="AA751" s="40">
        <f>spettri!H751*chl!$B$2+spettri!I751*chl!$C$2+spettri!J751*carot!$B$2+spettri!K751*carot!$C$2+spettri!L751*carot!$D$2+M751*carot!$E$2+N751*carot!$F$2+spettri!AE751*chl!$D$2</f>
        <v>340305.92202109023</v>
      </c>
      <c r="AB751" s="40">
        <v>0.33841177820000001</v>
      </c>
      <c r="AC751" s="88">
        <f>(G751-spettri!H751*chl!$B$2-spettri!I751*chl!$C$2-spettri!AE751*chl!$D$2)</f>
        <v>-289138.07807209023</v>
      </c>
      <c r="AE751" s="125">
        <v>24708.450049999999</v>
      </c>
      <c r="AF751">
        <f t="shared" si="76"/>
        <v>0</v>
      </c>
    </row>
    <row r="752" spans="1:32" x14ac:dyDescent="0.25">
      <c r="A752">
        <v>5.1972845659000004E-2</v>
      </c>
      <c r="C752" s="85"/>
      <c r="D752" s="51">
        <v>425.000000000017</v>
      </c>
      <c r="E752" s="85">
        <v>0.20463874010900002</v>
      </c>
      <c r="F752" s="40">
        <v>649.99999999998295</v>
      </c>
      <c r="G752" s="40">
        <v>51972.845659000006</v>
      </c>
      <c r="H752" s="86">
        <v>14533.733105366735</v>
      </c>
      <c r="I752" s="87">
        <v>44077.898179999997</v>
      </c>
      <c r="T752" s="40">
        <f t="shared" si="73"/>
        <v>0</v>
      </c>
      <c r="U752" s="40">
        <f t="shared" si="73"/>
        <v>0</v>
      </c>
      <c r="V752" s="40">
        <f t="shared" si="73"/>
        <v>0</v>
      </c>
      <c r="W752" s="40">
        <f t="shared" si="73"/>
        <v>0</v>
      </c>
      <c r="X752" s="40">
        <f t="shared" si="74"/>
        <v>0</v>
      </c>
      <c r="Y752" s="40">
        <f t="shared" si="75"/>
        <v>-556810.60742391518</v>
      </c>
      <c r="Z752" s="40">
        <f>(AC752-J752*carot!$B$2-spettri!K752*carot!$C$2-spettri!L752*carot!$D$2)</f>
        <v>-295916.60904825898</v>
      </c>
      <c r="AA752" s="40">
        <f>spettri!H752*chl!$B$2+spettri!I752*chl!$C$2+spettri!J752*carot!$B$2+spettri!K752*carot!$C$2+spettri!L752*carot!$D$2+M752*carot!$E$2+N752*carot!$F$2+spettri!AE752*chl!$D$2</f>
        <v>347889.45470725896</v>
      </c>
      <c r="AB752" s="40">
        <v>0.33950950205000002</v>
      </c>
      <c r="AC752" s="88">
        <f>(G752-spettri!H752*chl!$B$2-spettri!I752*chl!$C$2-spettri!AE752*chl!$D$2)</f>
        <v>-295916.60904825898</v>
      </c>
      <c r="AE752" s="125">
        <v>25857.604370000001</v>
      </c>
      <c r="AF752">
        <f t="shared" si="76"/>
        <v>0</v>
      </c>
    </row>
    <row r="753" spans="1:32" x14ac:dyDescent="0.25">
      <c r="A753">
        <v>5.2441606389000001E-2</v>
      </c>
      <c r="C753" s="85"/>
      <c r="D753" s="51">
        <v>425.10000000001702</v>
      </c>
      <c r="E753" s="85">
        <v>0.20464873133399999</v>
      </c>
      <c r="F753" s="40">
        <v>650.39999999998304</v>
      </c>
      <c r="G753" s="40">
        <v>52441.606389</v>
      </c>
      <c r="H753" s="86">
        <v>14661.743192867387</v>
      </c>
      <c r="I753" s="87">
        <v>43303.695399999997</v>
      </c>
      <c r="T753" s="40">
        <f t="shared" si="73"/>
        <v>0</v>
      </c>
      <c r="U753" s="40">
        <f t="shared" si="73"/>
        <v>0</v>
      </c>
      <c r="V753" s="40">
        <f t="shared" si="73"/>
        <v>0</v>
      </c>
      <c r="W753" s="40">
        <f t="shared" si="73"/>
        <v>0</v>
      </c>
      <c r="X753" s="40">
        <f t="shared" si="74"/>
        <v>0</v>
      </c>
      <c r="Y753" s="40">
        <f t="shared" si="75"/>
        <v>-565621.49411824381</v>
      </c>
      <c r="Z753" s="40">
        <f>(AC753-J753*carot!$B$2-spettri!K753*carot!$C$2-spettri!L753*carot!$D$2)</f>
        <v>-303332.55931756442</v>
      </c>
      <c r="AA753" s="40">
        <f>spettri!H753*chl!$B$2+spettri!I753*chl!$C$2+spettri!J753*carot!$B$2+spettri!K753*carot!$C$2+spettri!L753*carot!$D$2+M753*carot!$E$2+N753*carot!$F$2+spettri!AE753*chl!$D$2</f>
        <v>355774.16570656444</v>
      </c>
      <c r="AB753" s="40">
        <v>0.34060722590000003</v>
      </c>
      <c r="AC753" s="88">
        <f>(G753-spettri!H753*chl!$B$2-spettri!I753*chl!$C$2-spettri!AE753*chl!$D$2)</f>
        <v>-303332.55931756442</v>
      </c>
      <c r="AE753" s="125">
        <v>27069.92858</v>
      </c>
      <c r="AF753">
        <f t="shared" si="76"/>
        <v>0</v>
      </c>
    </row>
    <row r="754" spans="1:32" x14ac:dyDescent="0.25">
      <c r="A754">
        <v>5.2997352639000003E-2</v>
      </c>
      <c r="C754" s="85"/>
      <c r="D754" s="51">
        <v>425.20000000001698</v>
      </c>
      <c r="E754" s="85">
        <v>0.204658722559</v>
      </c>
      <c r="F754" s="40">
        <v>650.79999999998302</v>
      </c>
      <c r="G754" s="40">
        <v>52997.352639000004</v>
      </c>
      <c r="H754" s="86">
        <v>14795.518979396636</v>
      </c>
      <c r="I754" s="87">
        <v>42457.238389999999</v>
      </c>
      <c r="T754" s="40">
        <f t="shared" si="73"/>
        <v>0</v>
      </c>
      <c r="U754" s="40">
        <f t="shared" si="73"/>
        <v>0</v>
      </c>
      <c r="V754" s="40">
        <f t="shared" si="73"/>
        <v>0</v>
      </c>
      <c r="W754" s="40">
        <f t="shared" si="73"/>
        <v>0</v>
      </c>
      <c r="X754" s="40">
        <f t="shared" si="74"/>
        <v>0</v>
      </c>
      <c r="Y754" s="40">
        <f t="shared" si="75"/>
        <v>-573577.57472758449</v>
      </c>
      <c r="Z754" s="40">
        <f>(AC754-J754*carot!$B$2-spettri!K754*carot!$C$2-spettri!L754*carot!$D$2)</f>
        <v>-310995.44817969663</v>
      </c>
      <c r="AA754" s="40">
        <f>spettri!H754*chl!$B$2+spettri!I754*chl!$C$2+spettri!J754*carot!$B$2+spettri!K754*carot!$C$2+spettri!L754*carot!$D$2+M754*carot!$E$2+N754*carot!$F$2+spettri!AE754*chl!$D$2</f>
        <v>363992.80081869662</v>
      </c>
      <c r="AB754" s="40">
        <v>0.34170494974999999</v>
      </c>
      <c r="AC754" s="88">
        <f>(G754-spettri!H754*chl!$B$2-spettri!I754*chl!$C$2-spettri!AE754*chl!$D$2)</f>
        <v>-310995.44817969663</v>
      </c>
      <c r="AE754" s="125">
        <v>28347.534749999999</v>
      </c>
      <c r="AF754">
        <f t="shared" si="76"/>
        <v>0</v>
      </c>
    </row>
    <row r="755" spans="1:32" x14ac:dyDescent="0.25">
      <c r="A755">
        <v>5.4003218279000002E-2</v>
      </c>
      <c r="C755" s="85"/>
      <c r="D755" s="51">
        <v>425.30000000001701</v>
      </c>
      <c r="E755" s="85">
        <v>0.20480485453399999</v>
      </c>
      <c r="F755" s="40">
        <v>651.19999999998299</v>
      </c>
      <c r="G755" s="40">
        <v>54003.218279000001</v>
      </c>
      <c r="H755" s="86">
        <v>14941.649977541641</v>
      </c>
      <c r="I755" s="87">
        <v>41543.234279999997</v>
      </c>
      <c r="T755" s="40">
        <f t="shared" si="73"/>
        <v>0</v>
      </c>
      <c r="U755" s="40">
        <f t="shared" si="73"/>
        <v>0</v>
      </c>
      <c r="V755" s="40">
        <f t="shared" si="73"/>
        <v>0</v>
      </c>
      <c r="W755" s="40">
        <f t="shared" si="73"/>
        <v>0</v>
      </c>
      <c r="X755" s="40">
        <f t="shared" si="74"/>
        <v>0</v>
      </c>
      <c r="Y755" s="40">
        <f t="shared" si="75"/>
        <v>-580791.5285066088</v>
      </c>
      <c r="Z755" s="40">
        <f>(AC755-J755*carot!$B$2-spettri!K755*carot!$C$2-spettri!L755*carot!$D$2)</f>
        <v>-318567.39048558817</v>
      </c>
      <c r="AA755" s="40">
        <f>spettri!H755*chl!$B$2+spettri!I755*chl!$C$2+spettri!J755*carot!$B$2+spettri!K755*carot!$C$2+spettri!L755*carot!$D$2+M755*carot!$E$2+N755*carot!$F$2+spettri!AE755*chl!$D$2</f>
        <v>372570.60876458819</v>
      </c>
      <c r="AB755" s="40">
        <v>0.3428026736</v>
      </c>
      <c r="AC755" s="88">
        <f>(G755-spettri!H755*chl!$B$2-spettri!I755*chl!$C$2-spettri!AE755*chl!$D$2)</f>
        <v>-318567.39048558817</v>
      </c>
      <c r="AE755" s="125">
        <v>29691.766899999999</v>
      </c>
      <c r="AF755">
        <f t="shared" si="76"/>
        <v>0</v>
      </c>
    </row>
    <row r="756" spans="1:32" x14ac:dyDescent="0.25">
      <c r="A756">
        <v>5.4812261919000002E-2</v>
      </c>
      <c r="C756" s="85"/>
      <c r="D756" s="51">
        <v>425.40000000001697</v>
      </c>
      <c r="E756" s="85">
        <v>0.20495098650900001</v>
      </c>
      <c r="F756" s="40">
        <v>651.59999999998297</v>
      </c>
      <c r="G756" s="40">
        <v>54812.261919000004</v>
      </c>
      <c r="H756" s="86">
        <v>15070.947091576458</v>
      </c>
      <c r="I756" s="87">
        <v>40567.449289999997</v>
      </c>
      <c r="T756" s="40">
        <f t="shared" si="73"/>
        <v>0</v>
      </c>
      <c r="U756" s="40">
        <f t="shared" si="73"/>
        <v>0</v>
      </c>
      <c r="V756" s="40">
        <f t="shared" si="73"/>
        <v>0</v>
      </c>
      <c r="W756" s="40">
        <f t="shared" si="73"/>
        <v>0</v>
      </c>
      <c r="X756" s="40">
        <f t="shared" si="74"/>
        <v>0</v>
      </c>
      <c r="Y756" s="40">
        <f t="shared" si="75"/>
        <v>-587136.94991108635</v>
      </c>
      <c r="Z756" s="40">
        <f>(AC756-J756*carot!$B$2-spettri!K756*carot!$C$2-spettri!L756*carot!$D$2)</f>
        <v>-326709.20583767805</v>
      </c>
      <c r="AA756" s="40">
        <f>spettri!H756*chl!$B$2+spettri!I756*chl!$C$2+spettri!J756*carot!$B$2+spettri!K756*carot!$C$2+spettri!L756*carot!$D$2+M756*carot!$E$2+N756*carot!$F$2+spettri!AE756*chl!$D$2</f>
        <v>381521.46775667806</v>
      </c>
      <c r="AB756" s="40">
        <v>0.34388494492499999</v>
      </c>
      <c r="AC756" s="88">
        <f>(G756-spettri!H756*chl!$B$2-spettri!I756*chl!$C$2-spettri!AE756*chl!$D$2)</f>
        <v>-326709.20583767805</v>
      </c>
      <c r="AE756" s="125">
        <v>31102.241030000001</v>
      </c>
      <c r="AF756">
        <f t="shared" si="76"/>
        <v>0</v>
      </c>
    </row>
    <row r="757" spans="1:32" x14ac:dyDescent="0.25">
      <c r="A757">
        <v>5.5399386299E-2</v>
      </c>
      <c r="C757" s="85"/>
      <c r="D757" s="51">
        <v>425.500000000017</v>
      </c>
      <c r="E757" s="85">
        <v>0.20509711848400003</v>
      </c>
      <c r="F757" s="40">
        <v>651.99999999998295</v>
      </c>
      <c r="G757" s="40">
        <v>55399.386298999998</v>
      </c>
      <c r="H757" s="86">
        <v>15210.724256850061</v>
      </c>
      <c r="I757" s="87">
        <v>39538.473890000001</v>
      </c>
      <c r="T757" s="40">
        <f t="shared" si="73"/>
        <v>0</v>
      </c>
      <c r="U757" s="40">
        <f t="shared" si="73"/>
        <v>0</v>
      </c>
      <c r="V757" s="40">
        <f t="shared" si="73"/>
        <v>0</v>
      </c>
      <c r="W757" s="40">
        <f t="shared" si="73"/>
        <v>0</v>
      </c>
      <c r="X757" s="40">
        <f t="shared" si="74"/>
        <v>0</v>
      </c>
      <c r="Y757" s="40">
        <f t="shared" si="75"/>
        <v>-592134.79749069747</v>
      </c>
      <c r="Z757" s="40">
        <f>(AC757-J757*carot!$B$2-spettri!K757*carot!$C$2-spettri!L757*carot!$D$2)</f>
        <v>-335455.34686633176</v>
      </c>
      <c r="AA757" s="40">
        <f>spettri!H757*chl!$B$2+spettri!I757*chl!$C$2+spettri!J757*carot!$B$2+spettri!K757*carot!$C$2+spettri!L757*carot!$D$2+M757*carot!$E$2+N757*carot!$F$2+spettri!AE757*chl!$D$2</f>
        <v>390854.73316533177</v>
      </c>
      <c r="AB757" s="40">
        <v>0.34496721624999999</v>
      </c>
      <c r="AC757" s="88">
        <f>(G757-spettri!H757*chl!$B$2-spettri!I757*chl!$C$2-spettri!AE757*chl!$D$2)</f>
        <v>-335455.34686633176</v>
      </c>
      <c r="AE757" s="125">
        <v>32577.037079999998</v>
      </c>
      <c r="AF757">
        <f t="shared" si="76"/>
        <v>0</v>
      </c>
    </row>
    <row r="758" spans="1:32" x14ac:dyDescent="0.25">
      <c r="A758">
        <v>5.6183619508999999E-2</v>
      </c>
      <c r="C758" s="85"/>
      <c r="D758" s="51">
        <v>425.60000000001702</v>
      </c>
      <c r="E758" s="85">
        <v>0.20524325045900002</v>
      </c>
      <c r="F758" s="40">
        <v>652.39999999998304</v>
      </c>
      <c r="G758" s="40">
        <v>56183.619508999996</v>
      </c>
      <c r="H758" s="86">
        <v>15338.876198862246</v>
      </c>
      <c r="I758" s="87">
        <v>38463.957150000002</v>
      </c>
      <c r="T758" s="40">
        <f t="shared" si="73"/>
        <v>0</v>
      </c>
      <c r="U758" s="40">
        <f t="shared" si="73"/>
        <v>0</v>
      </c>
      <c r="V758" s="40">
        <f t="shared" si="73"/>
        <v>0</v>
      </c>
      <c r="W758" s="40">
        <f t="shared" si="73"/>
        <v>0</v>
      </c>
      <c r="X758" s="40">
        <f t="shared" si="74"/>
        <v>0</v>
      </c>
      <c r="Y758" s="40">
        <f t="shared" si="75"/>
        <v>-596066.97182479082</v>
      </c>
      <c r="Z758" s="40">
        <f>(AC758-J758*carot!$B$2-spettri!K758*carot!$C$2-spettri!L758*carot!$D$2)</f>
        <v>-344399.79847770656</v>
      </c>
      <c r="AA758" s="40">
        <f>spettri!H758*chl!$B$2+spettri!I758*chl!$C$2+spettri!J758*carot!$B$2+spettri!K758*carot!$C$2+spettri!L758*carot!$D$2+M758*carot!$E$2+N758*carot!$F$2+spettri!AE758*chl!$D$2</f>
        <v>400583.41798670654</v>
      </c>
      <c r="AB758" s="40">
        <v>0.34604948757499998</v>
      </c>
      <c r="AC758" s="88">
        <f>(G758-spettri!H758*chl!$B$2-spettri!I758*chl!$C$2-spettri!AE758*chl!$D$2)</f>
        <v>-344399.79847770656</v>
      </c>
      <c r="AE758" s="125">
        <v>34115.003019999996</v>
      </c>
      <c r="AF758">
        <f t="shared" si="76"/>
        <v>0</v>
      </c>
    </row>
    <row r="759" spans="1:32" x14ac:dyDescent="0.25">
      <c r="A759">
        <v>5.7146372359000004E-2</v>
      </c>
      <c r="C759" s="85"/>
      <c r="D759" s="51">
        <v>425.70000000001698</v>
      </c>
      <c r="E759" s="85">
        <v>0.20528076040900001</v>
      </c>
      <c r="F759" s="40">
        <v>652.79999999998302</v>
      </c>
      <c r="G759" s="40">
        <v>57146.372359000001</v>
      </c>
      <c r="H759" s="86">
        <v>15474.901410429404</v>
      </c>
      <c r="I759" s="87">
        <v>37349.19457</v>
      </c>
      <c r="T759" s="40">
        <f t="shared" si="73"/>
        <v>0</v>
      </c>
      <c r="U759" s="40">
        <f t="shared" si="73"/>
        <v>0</v>
      </c>
      <c r="V759" s="40">
        <f t="shared" si="73"/>
        <v>0</v>
      </c>
      <c r="W759" s="40">
        <f t="shared" si="73"/>
        <v>0</v>
      </c>
      <c r="X759" s="40">
        <f t="shared" si="74"/>
        <v>0</v>
      </c>
      <c r="Y759" s="40">
        <f t="shared" si="75"/>
        <v>-598930.45427433832</v>
      </c>
      <c r="Z759" s="40">
        <f>(AC759-J759*carot!$B$2-spettri!K759*carot!$C$2-spettri!L759*carot!$D$2)</f>
        <v>-353560.73211032129</v>
      </c>
      <c r="AA759" s="40">
        <f>spettri!H759*chl!$B$2+spettri!I759*chl!$C$2+spettri!J759*carot!$B$2+spettri!K759*carot!$C$2+spettri!L759*carot!$D$2+M759*carot!$E$2+N759*carot!$F$2+spettri!AE759*chl!$D$2</f>
        <v>410707.10446932126</v>
      </c>
      <c r="AB759" s="40">
        <v>0.34713175889999998</v>
      </c>
      <c r="AC759" s="88">
        <f>(G759-spettri!H759*chl!$B$2-spettri!I759*chl!$C$2-spettri!AE759*chl!$D$2)</f>
        <v>-353560.73211032129</v>
      </c>
      <c r="AE759" s="125">
        <v>35714.218789999999</v>
      </c>
      <c r="AF759">
        <f t="shared" si="76"/>
        <v>0</v>
      </c>
    </row>
    <row r="760" spans="1:32" x14ac:dyDescent="0.25">
      <c r="A760">
        <v>5.7917988019E-2</v>
      </c>
      <c r="C760" s="85"/>
      <c r="D760" s="51">
        <v>425.80000000001701</v>
      </c>
      <c r="E760" s="85">
        <v>0.20531827035900002</v>
      </c>
      <c r="F760" s="40">
        <v>653.19999999998299</v>
      </c>
      <c r="G760" s="40">
        <v>57917.988018999997</v>
      </c>
      <c r="H760" s="86">
        <v>15616.747965895749</v>
      </c>
      <c r="I760" s="87">
        <v>36199.952369999999</v>
      </c>
      <c r="T760" s="40">
        <f t="shared" si="73"/>
        <v>0</v>
      </c>
      <c r="U760" s="40">
        <f t="shared" si="73"/>
        <v>0</v>
      </c>
      <c r="V760" s="40">
        <f t="shared" si="73"/>
        <v>0</v>
      </c>
      <c r="W760" s="40">
        <f t="shared" si="73"/>
        <v>0</v>
      </c>
      <c r="X760" s="40">
        <f t="shared" si="74"/>
        <v>0</v>
      </c>
      <c r="Y760" s="40">
        <f t="shared" si="75"/>
        <v>-600258.01612618181</v>
      </c>
      <c r="Z760" s="40">
        <f>(AC760-J760*carot!$B$2-spettri!K760*carot!$C$2-spettri!L760*carot!$D$2)</f>
        <v>-363339.41972292494</v>
      </c>
      <c r="AA760" s="40">
        <f>spettri!H760*chl!$B$2+spettri!I760*chl!$C$2+spettri!J760*carot!$B$2+spettri!K760*carot!$C$2+spettri!L760*carot!$D$2+M760*carot!$E$2+N760*carot!$F$2+spettri!AE760*chl!$D$2</f>
        <v>421257.40774192492</v>
      </c>
      <c r="AB760" s="40">
        <v>0.34823491422499997</v>
      </c>
      <c r="AC760" s="88">
        <f>(G760-spettri!H760*chl!$B$2-spettri!I760*chl!$C$2-spettri!AE760*chl!$D$2)</f>
        <v>-363339.41972292494</v>
      </c>
      <c r="AE760" s="125">
        <v>37376.41244</v>
      </c>
      <c r="AF760">
        <f t="shared" si="76"/>
        <v>0</v>
      </c>
    </row>
    <row r="761" spans="1:32" x14ac:dyDescent="0.25">
      <c r="A761">
        <v>5.8709511619000003E-2</v>
      </c>
      <c r="C761" s="85"/>
      <c r="D761" s="51">
        <v>425.90000000001697</v>
      </c>
      <c r="E761" s="85">
        <v>0.20535578030900001</v>
      </c>
      <c r="F761" s="40">
        <v>653.59999999998297</v>
      </c>
      <c r="G761" s="40">
        <v>58709.511619000004</v>
      </c>
      <c r="H761" s="86">
        <v>15760.501326601314</v>
      </c>
      <c r="I761" s="87">
        <v>35024.114979999998</v>
      </c>
      <c r="T761" s="40">
        <f t="shared" si="73"/>
        <v>0</v>
      </c>
      <c r="U761" s="40">
        <f t="shared" si="73"/>
        <v>0</v>
      </c>
      <c r="V761" s="40">
        <f t="shared" si="73"/>
        <v>0</v>
      </c>
      <c r="W761" s="40">
        <f t="shared" si="73"/>
        <v>0</v>
      </c>
      <c r="X761" s="40">
        <f t="shared" si="74"/>
        <v>0</v>
      </c>
      <c r="Y761" s="40">
        <f t="shared" si="75"/>
        <v>-600377.73514005239</v>
      </c>
      <c r="Z761" s="40">
        <f>(AC761-J761*carot!$B$2-spettri!K761*carot!$C$2-spettri!L761*carot!$D$2)</f>
        <v>-373540.13968540163</v>
      </c>
      <c r="AA761" s="40">
        <f>spettri!H761*chl!$B$2+spettri!I761*chl!$C$2+spettri!J761*carot!$B$2+spettri!K761*carot!$C$2+spettri!L761*carot!$D$2+M761*carot!$E$2+N761*carot!$F$2+spettri!AE761*chl!$D$2</f>
        <v>432249.65130440163</v>
      </c>
      <c r="AB761" s="40">
        <v>0.34933806955000002</v>
      </c>
      <c r="AC761" s="88">
        <f>(G761-spettri!H761*chl!$B$2-spettri!I761*chl!$C$2-spettri!AE761*chl!$D$2)</f>
        <v>-373540.13968540163</v>
      </c>
      <c r="AE761" s="125">
        <v>39100.623939999998</v>
      </c>
      <c r="AF761">
        <f t="shared" si="76"/>
        <v>0</v>
      </c>
    </row>
    <row r="762" spans="1:32" x14ac:dyDescent="0.25">
      <c r="A762">
        <v>5.9810252948999998E-2</v>
      </c>
      <c r="C762" s="85"/>
      <c r="D762" s="51">
        <v>426.000000000017</v>
      </c>
      <c r="E762" s="85">
        <v>0.20539329025899999</v>
      </c>
      <c r="F762" s="40">
        <v>653.99999999998295</v>
      </c>
      <c r="G762" s="40">
        <v>59810.252948999994</v>
      </c>
      <c r="H762" s="86">
        <v>15897.882851683233</v>
      </c>
      <c r="I762" s="87">
        <v>33826.62485</v>
      </c>
      <c r="T762" s="40">
        <f t="shared" si="73"/>
        <v>0</v>
      </c>
      <c r="U762" s="40">
        <f t="shared" si="73"/>
        <v>0</v>
      </c>
      <c r="V762" s="40">
        <f t="shared" si="73"/>
        <v>0</v>
      </c>
      <c r="W762" s="40">
        <f t="shared" si="73"/>
        <v>0</v>
      </c>
      <c r="X762" s="40">
        <f t="shared" si="74"/>
        <v>0</v>
      </c>
      <c r="Y762" s="40">
        <f t="shared" si="75"/>
        <v>-599309.44977873669</v>
      </c>
      <c r="Z762" s="40">
        <f>(AC762-J762*carot!$B$2-spettri!K762*carot!$C$2-spettri!L762*carot!$D$2)</f>
        <v>-383878.56725514348</v>
      </c>
      <c r="AA762" s="40">
        <f>spettri!H762*chl!$B$2+spettri!I762*chl!$C$2+spettri!J762*carot!$B$2+spettri!K762*carot!$C$2+spettri!L762*carot!$D$2+M762*carot!$E$2+N762*carot!$F$2+spettri!AE762*chl!$D$2</f>
        <v>443688.82020414347</v>
      </c>
      <c r="AB762" s="40">
        <v>0.35044122487500001</v>
      </c>
      <c r="AC762" s="88">
        <f>(G762-spettri!H762*chl!$B$2-spettri!I762*chl!$C$2-spettri!AE762*chl!$D$2)</f>
        <v>-383878.56725514348</v>
      </c>
      <c r="AE762" s="125">
        <v>40885.701269999998</v>
      </c>
      <c r="AF762">
        <f t="shared" si="76"/>
        <v>0</v>
      </c>
    </row>
    <row r="763" spans="1:32" x14ac:dyDescent="0.25">
      <c r="A763">
        <v>6.0592876838999998E-2</v>
      </c>
      <c r="C763" s="85"/>
      <c r="D763" s="51">
        <v>426.10000000001702</v>
      </c>
      <c r="E763" s="85">
        <v>0.20549109403400001</v>
      </c>
      <c r="F763" s="40">
        <v>654.39999999998304</v>
      </c>
      <c r="G763" s="40">
        <v>60592.876838999997</v>
      </c>
      <c r="H763" s="86">
        <v>16023.403455481328</v>
      </c>
      <c r="I763" s="87">
        <v>32611.24768</v>
      </c>
      <c r="T763" s="40">
        <f t="shared" si="73"/>
        <v>0</v>
      </c>
      <c r="U763" s="40">
        <f t="shared" si="73"/>
        <v>0</v>
      </c>
      <c r="V763" s="40">
        <f t="shared" si="73"/>
        <v>0</v>
      </c>
      <c r="W763" s="40">
        <f t="shared" si="73"/>
        <v>0</v>
      </c>
      <c r="X763" s="40">
        <f t="shared" si="74"/>
        <v>0</v>
      </c>
      <c r="Y763" s="40">
        <f t="shared" si="75"/>
        <v>-596839.98089547665</v>
      </c>
      <c r="Z763" s="40">
        <f>(AC763-J763*carot!$B$2-spettri!K763*carot!$C$2-spettri!L763*carot!$D$2)</f>
        <v>-394967.40739559161</v>
      </c>
      <c r="AA763" s="40">
        <f>spettri!H763*chl!$B$2+spettri!I763*chl!$C$2+spettri!J763*carot!$B$2+spettri!K763*carot!$C$2+spettri!L763*carot!$D$2+M763*carot!$E$2+N763*carot!$F$2+spettri!AE763*chl!$D$2</f>
        <v>455560.28423459159</v>
      </c>
      <c r="AB763" s="40">
        <v>0.35154438020000001</v>
      </c>
      <c r="AC763" s="88">
        <f>(G763-spettri!H763*chl!$B$2-spettri!I763*chl!$C$2-spettri!AE763*chl!$D$2)</f>
        <v>-394967.40739559161</v>
      </c>
      <c r="AE763" s="125">
        <v>42728.572310000003</v>
      </c>
      <c r="AF763">
        <f t="shared" si="76"/>
        <v>0</v>
      </c>
    </row>
    <row r="764" spans="1:32" x14ac:dyDescent="0.25">
      <c r="A764">
        <v>6.1201265168999999E-2</v>
      </c>
      <c r="C764" s="85"/>
      <c r="D764" s="51">
        <v>426.20000000001698</v>
      </c>
      <c r="E764" s="85">
        <v>0.205588897809</v>
      </c>
      <c r="F764" s="40">
        <v>654.79999999998302</v>
      </c>
      <c r="G764" s="40">
        <v>61201.265168999998</v>
      </c>
      <c r="H764" s="86">
        <v>16155.772735343366</v>
      </c>
      <c r="I764" s="87">
        <v>31387.750749999999</v>
      </c>
      <c r="T764" s="40">
        <f t="shared" si="73"/>
        <v>0</v>
      </c>
      <c r="U764" s="40">
        <f t="shared" si="73"/>
        <v>0</v>
      </c>
      <c r="V764" s="40">
        <f t="shared" si="73"/>
        <v>0</v>
      </c>
      <c r="W764" s="40">
        <f t="shared" si="73"/>
        <v>0</v>
      </c>
      <c r="X764" s="40">
        <f t="shared" si="74"/>
        <v>0</v>
      </c>
      <c r="Y764" s="40">
        <f t="shared" si="75"/>
        <v>-592958.87381434639</v>
      </c>
      <c r="Z764" s="40">
        <f>(AC764-J764*carot!$B$2-spettri!K764*carot!$C$2-spettri!L764*carot!$D$2)</f>
        <v>-406577.26447958779</v>
      </c>
      <c r="AA764" s="40">
        <f>spettri!H764*chl!$B$2+spettri!I764*chl!$C$2+spettri!J764*carot!$B$2+spettri!K764*carot!$C$2+spettri!L764*carot!$D$2+M764*carot!$E$2+N764*carot!$F$2+spettri!AE764*chl!$D$2</f>
        <v>467778.52964858781</v>
      </c>
      <c r="AB764" s="40">
        <v>0.35265582055</v>
      </c>
      <c r="AC764" s="88">
        <f>(G764-spettri!H764*chl!$B$2-spettri!I764*chl!$C$2-spettri!AE764*chl!$D$2)</f>
        <v>-406577.26447958779</v>
      </c>
      <c r="AE764" s="125">
        <v>44615.604679999997</v>
      </c>
      <c r="AF764">
        <f t="shared" si="76"/>
        <v>0</v>
      </c>
    </row>
    <row r="765" spans="1:32" x14ac:dyDescent="0.25">
      <c r="A765">
        <v>6.2232254159000001E-2</v>
      </c>
      <c r="C765" s="85"/>
      <c r="D765" s="51">
        <v>426.30000000001701</v>
      </c>
      <c r="E765" s="85">
        <v>0.20568670158399999</v>
      </c>
      <c r="F765" s="40">
        <v>655.19999999998299</v>
      </c>
      <c r="G765" s="40">
        <v>62232.254159000004</v>
      </c>
      <c r="H765" s="86">
        <v>16294.020091389748</v>
      </c>
      <c r="I765" s="87">
        <v>30164.72452</v>
      </c>
      <c r="T765" s="40">
        <f t="shared" si="73"/>
        <v>0</v>
      </c>
      <c r="U765" s="40">
        <f t="shared" si="73"/>
        <v>0</v>
      </c>
      <c r="V765" s="40">
        <f t="shared" si="73"/>
        <v>0</v>
      </c>
      <c r="W765" s="40">
        <f t="shared" si="73"/>
        <v>0</v>
      </c>
      <c r="X765" s="40">
        <f t="shared" si="74"/>
        <v>0</v>
      </c>
      <c r="Y765" s="40">
        <f t="shared" si="75"/>
        <v>-587927.28673105047</v>
      </c>
      <c r="Z765" s="40">
        <f>(AC765-J765*carot!$B$2-spettri!K765*carot!$C$2-spettri!L765*carot!$D$2)</f>
        <v>-418023.91007868771</v>
      </c>
      <c r="AA765" s="40">
        <f>spettri!H765*chl!$B$2+spettri!I765*chl!$C$2+spettri!J765*carot!$B$2+spettri!K765*carot!$C$2+spettri!L765*carot!$D$2+M765*carot!$E$2+N765*carot!$F$2+spettri!AE765*chl!$D$2</f>
        <v>480256.16423768771</v>
      </c>
      <c r="AB765" s="40">
        <v>0.35376726089999999</v>
      </c>
      <c r="AC765" s="88">
        <f>(G765-spettri!H765*chl!$B$2-spettri!I765*chl!$C$2-spettri!AE765*chl!$D$2)</f>
        <v>-418023.91007868771</v>
      </c>
      <c r="AE765" s="125">
        <v>46533.357960000001</v>
      </c>
      <c r="AF765">
        <f t="shared" si="76"/>
        <v>0</v>
      </c>
    </row>
    <row r="766" spans="1:32" x14ac:dyDescent="0.25">
      <c r="A766">
        <v>6.3080301598999994E-2</v>
      </c>
      <c r="C766" s="85"/>
      <c r="D766" s="51">
        <v>426.40000000001697</v>
      </c>
      <c r="E766" s="85">
        <v>0.205784505359</v>
      </c>
      <c r="F766" s="40">
        <v>655.59999999998297</v>
      </c>
      <c r="G766" s="40">
        <v>63080.301598999991</v>
      </c>
      <c r="H766" s="86">
        <v>16407.522109776008</v>
      </c>
      <c r="I766" s="87">
        <v>28946.170050000001</v>
      </c>
      <c r="T766" s="40">
        <f t="shared" si="73"/>
        <v>0</v>
      </c>
      <c r="U766" s="40">
        <f t="shared" si="73"/>
        <v>0</v>
      </c>
      <c r="V766" s="40">
        <f t="shared" si="73"/>
        <v>0</v>
      </c>
      <c r="W766" s="40">
        <f t="shared" si="73"/>
        <v>0</v>
      </c>
      <c r="X766" s="40">
        <f t="shared" si="74"/>
        <v>0</v>
      </c>
      <c r="Y766" s="40">
        <f t="shared" si="75"/>
        <v>-581670.15289302927</v>
      </c>
      <c r="Z766" s="40">
        <f>(AC766-J766*carot!$B$2-spettri!K766*carot!$C$2-spettri!L766*carot!$D$2)</f>
        <v>-429855.41824689152</v>
      </c>
      <c r="AA766" s="40">
        <f>spettri!H766*chl!$B$2+spettri!I766*chl!$C$2+spettri!J766*carot!$B$2+spettri!K766*carot!$C$2+spettri!L766*carot!$D$2+M766*carot!$E$2+N766*carot!$F$2+spettri!AE766*chl!$D$2</f>
        <v>492935.71984589146</v>
      </c>
      <c r="AB766" s="40">
        <v>0.35487870124999998</v>
      </c>
      <c r="AC766" s="88">
        <f>(G766-spettri!H766*chl!$B$2-spettri!I766*chl!$C$2-spettri!AE766*chl!$D$2)</f>
        <v>-429855.41824689152</v>
      </c>
      <c r="AE766" s="125">
        <v>48473.57591</v>
      </c>
      <c r="AF766">
        <f t="shared" si="76"/>
        <v>0</v>
      </c>
    </row>
    <row r="767" spans="1:32" x14ac:dyDescent="0.25">
      <c r="A767">
        <v>6.3771901738999992E-2</v>
      </c>
      <c r="C767" s="85"/>
      <c r="D767" s="51">
        <v>426.500000000017</v>
      </c>
      <c r="E767" s="85">
        <v>0.205865929009</v>
      </c>
      <c r="F767" s="40">
        <v>655.99999999998295</v>
      </c>
      <c r="G767" s="40">
        <v>63771.901738999994</v>
      </c>
      <c r="H767" s="86">
        <v>16531.438707524765</v>
      </c>
      <c r="I767" s="87">
        <v>27735.617679999999</v>
      </c>
      <c r="T767" s="40">
        <f t="shared" si="73"/>
        <v>0</v>
      </c>
      <c r="U767" s="40">
        <f t="shared" si="73"/>
        <v>0</v>
      </c>
      <c r="V767" s="40">
        <f t="shared" si="73"/>
        <v>0</v>
      </c>
      <c r="W767" s="40">
        <f t="shared" si="73"/>
        <v>0</v>
      </c>
      <c r="X767" s="40">
        <f t="shared" si="74"/>
        <v>0</v>
      </c>
      <c r="Y767" s="40">
        <f t="shared" si="75"/>
        <v>-573862.04396877834</v>
      </c>
      <c r="Z767" s="40">
        <f>(AC767-J767*carot!$B$2-spettri!K767*carot!$C$2-spettri!L767*carot!$D$2)</f>
        <v>-441997.71766952635</v>
      </c>
      <c r="AA767" s="40">
        <f>spettri!H767*chl!$B$2+spettri!I767*chl!$C$2+spettri!J767*carot!$B$2+spettri!K767*carot!$C$2+spettri!L767*carot!$D$2+M767*carot!$E$2+N767*carot!$F$2+spettri!AE767*chl!$D$2</f>
        <v>505769.61940852634</v>
      </c>
      <c r="AB767" s="40">
        <v>0.35599014159999998</v>
      </c>
      <c r="AC767" s="88">
        <f>(G767-spettri!H767*chl!$B$2-spettri!I767*chl!$C$2-spettri!AE767*chl!$D$2)</f>
        <v>-441997.71766952635</v>
      </c>
      <c r="AE767" s="125">
        <v>50429.346339999996</v>
      </c>
      <c r="AF767">
        <f t="shared" si="76"/>
        <v>0</v>
      </c>
    </row>
    <row r="768" spans="1:32" x14ac:dyDescent="0.25">
      <c r="A768">
        <v>6.4620493068999987E-2</v>
      </c>
      <c r="C768" s="85"/>
      <c r="D768" s="51">
        <v>426.60000000001702</v>
      </c>
      <c r="E768" s="85">
        <v>0.20594735265899999</v>
      </c>
      <c r="F768" s="40">
        <v>656.39999999998304</v>
      </c>
      <c r="G768" s="40">
        <v>64620.493068999989</v>
      </c>
      <c r="H768" s="86">
        <v>16653.715839257628</v>
      </c>
      <c r="I768" s="87">
        <v>26540.716469999999</v>
      </c>
      <c r="T768" s="40">
        <f t="shared" si="73"/>
        <v>0</v>
      </c>
      <c r="U768" s="40">
        <f t="shared" si="73"/>
        <v>0</v>
      </c>
      <c r="V768" s="40">
        <f t="shared" si="73"/>
        <v>0</v>
      </c>
      <c r="W768" s="40">
        <f t="shared" si="73"/>
        <v>0</v>
      </c>
      <c r="X768" s="40">
        <f t="shared" si="74"/>
        <v>0</v>
      </c>
      <c r="Y768" s="40">
        <f t="shared" si="75"/>
        <v>-564914.26506617735</v>
      </c>
      <c r="Z768" s="40">
        <f>(AC768-J768*carot!$B$2-spettri!K768*carot!$C$2-spettri!L768*carot!$D$2)</f>
        <v>-454111.68358508195</v>
      </c>
      <c r="AA768" s="40">
        <f>spettri!H768*chl!$B$2+spettri!I768*chl!$C$2+spettri!J768*carot!$B$2+spettri!K768*carot!$C$2+spettri!L768*carot!$D$2+M768*carot!$E$2+N768*carot!$F$2+spettri!AE768*chl!$D$2</f>
        <v>518732.17665408197</v>
      </c>
      <c r="AB768" s="40">
        <v>0.35703948882499997</v>
      </c>
      <c r="AC768" s="88">
        <f>(G768-spettri!H768*chl!$B$2-spettri!I768*chl!$C$2-spettri!AE768*chl!$D$2)</f>
        <v>-454111.68358508195</v>
      </c>
      <c r="AE768" s="125">
        <v>52394.909050000002</v>
      </c>
      <c r="AF768">
        <f t="shared" si="76"/>
        <v>0</v>
      </c>
    </row>
    <row r="769" spans="1:32" x14ac:dyDescent="0.25">
      <c r="A769">
        <v>6.5786762249E-2</v>
      </c>
      <c r="C769" s="85"/>
      <c r="D769" s="51">
        <v>426.70000000001698</v>
      </c>
      <c r="E769" s="85">
        <v>0.20602877630900002</v>
      </c>
      <c r="F769" s="40">
        <v>656.79999999998302</v>
      </c>
      <c r="G769" s="40">
        <v>65786.762249000007</v>
      </c>
      <c r="H769" s="86">
        <v>16779.475406983147</v>
      </c>
      <c r="I769" s="87">
        <v>25366.87959</v>
      </c>
      <c r="T769" s="40">
        <f t="shared" si="73"/>
        <v>0</v>
      </c>
      <c r="U769" s="40">
        <f t="shared" si="73"/>
        <v>0</v>
      </c>
      <c r="V769" s="40">
        <f t="shared" si="73"/>
        <v>0</v>
      </c>
      <c r="W769" s="40">
        <f t="shared" si="73"/>
        <v>0</v>
      </c>
      <c r="X769" s="40">
        <f t="shared" si="74"/>
        <v>0</v>
      </c>
      <c r="Y769" s="40">
        <f t="shared" si="75"/>
        <v>-554714.76162934164</v>
      </c>
      <c r="Z769" s="40">
        <f>(AC769-J769*carot!$B$2-spettri!K769*carot!$C$2-spettri!L769*carot!$D$2)</f>
        <v>-466002.69909206254</v>
      </c>
      <c r="AA769" s="40">
        <f>spettri!H769*chl!$B$2+spettri!I769*chl!$C$2+spettri!J769*carot!$B$2+spettri!K769*carot!$C$2+spettri!L769*carot!$D$2+M769*carot!$E$2+N769*carot!$F$2+spettri!AE769*chl!$D$2</f>
        <v>531789.46134106256</v>
      </c>
      <c r="AB769" s="40">
        <v>0.35808883604999997</v>
      </c>
      <c r="AC769" s="88">
        <f>(G769-spettri!H769*chl!$B$2-spettri!I769*chl!$C$2-spettri!AE769*chl!$D$2)</f>
        <v>-466002.69909206254</v>
      </c>
      <c r="AE769" s="125">
        <v>54364.311869999998</v>
      </c>
      <c r="AF769">
        <f t="shared" si="76"/>
        <v>0</v>
      </c>
    </row>
    <row r="770" spans="1:32" x14ac:dyDescent="0.25">
      <c r="A770">
        <v>6.6503455948999993E-2</v>
      </c>
      <c r="C770" s="85"/>
      <c r="D770" s="51">
        <v>426.80000000001797</v>
      </c>
      <c r="E770" s="85">
        <v>0.20611019995900001</v>
      </c>
      <c r="F770" s="40">
        <v>657.19999999998299</v>
      </c>
      <c r="G770" s="40">
        <v>66503.455948999996</v>
      </c>
      <c r="H770" s="86">
        <v>16893.222386552923</v>
      </c>
      <c r="I770" s="87">
        <v>24215.872230000001</v>
      </c>
      <c r="T770" s="40">
        <f t="shared" si="73"/>
        <v>0</v>
      </c>
      <c r="U770" s="40">
        <f t="shared" si="73"/>
        <v>0</v>
      </c>
      <c r="V770" s="40">
        <f t="shared" si="73"/>
        <v>0</v>
      </c>
      <c r="W770" s="40">
        <f t="shared" ref="W770:X833" si="77">M795</f>
        <v>0</v>
      </c>
      <c r="X770" s="40">
        <f t="shared" si="74"/>
        <v>0</v>
      </c>
      <c r="Y770" s="40">
        <f t="shared" si="75"/>
        <v>-543469.34804667323</v>
      </c>
      <c r="Z770" s="40">
        <f>(AC770-J770*carot!$B$2-spettri!K770*carot!$C$2-spettri!L770*carot!$D$2)</f>
        <v>-478367.46789159236</v>
      </c>
      <c r="AA770" s="40">
        <f>spettri!H770*chl!$B$2+spettri!I770*chl!$C$2+spettri!J770*carot!$B$2+spettri!K770*carot!$C$2+spettri!L770*carot!$D$2+M770*carot!$E$2+N770*carot!$F$2+spettri!AE770*chl!$D$2</f>
        <v>544870.92384059238</v>
      </c>
      <c r="AB770" s="40">
        <v>0.35913818327500002</v>
      </c>
      <c r="AC770" s="88">
        <f>(G770-spettri!H770*chl!$B$2-spettri!I770*chl!$C$2-spettri!AE770*chl!$D$2)</f>
        <v>-478367.46789159236</v>
      </c>
      <c r="AE770" s="125">
        <v>56328.530550000003</v>
      </c>
      <c r="AF770">
        <f t="shared" si="76"/>
        <v>0</v>
      </c>
    </row>
    <row r="771" spans="1:32" x14ac:dyDescent="0.25">
      <c r="A771">
        <v>6.7103801378999989E-2</v>
      </c>
      <c r="C771" s="85"/>
      <c r="D771" s="51">
        <v>426.90000000001697</v>
      </c>
      <c r="E771" s="85">
        <v>0.206290206009</v>
      </c>
      <c r="F771" s="40">
        <v>657.59999999998297</v>
      </c>
      <c r="G771" s="40">
        <v>67103.801378999982</v>
      </c>
      <c r="H771" s="86">
        <v>16995.590740658638</v>
      </c>
      <c r="I771" s="87">
        <v>23088.988840000002</v>
      </c>
      <c r="T771" s="40">
        <f t="shared" ref="T771:X834" si="78">J796</f>
        <v>0</v>
      </c>
      <c r="U771" s="40">
        <f t="shared" si="78"/>
        <v>0</v>
      </c>
      <c r="V771" s="40">
        <f t="shared" si="78"/>
        <v>0</v>
      </c>
      <c r="W771" s="40">
        <f t="shared" si="77"/>
        <v>0</v>
      </c>
      <c r="X771" s="40">
        <f t="shared" si="77"/>
        <v>0</v>
      </c>
      <c r="Y771" s="40">
        <f t="shared" ref="Y771:Y834" si="79">AC796</f>
        <v>-531050.06850316911</v>
      </c>
      <c r="Z771" s="40">
        <f>(AC771-J771*carot!$B$2-spettri!K771*carot!$C$2-spettri!L771*carot!$D$2)</f>
        <v>-490783.07947536139</v>
      </c>
      <c r="AA771" s="40">
        <f>spettri!H771*chl!$B$2+spettri!I771*chl!$C$2+spettri!J771*carot!$B$2+spettri!K771*carot!$C$2+spettri!L771*carot!$D$2+M771*carot!$E$2+N771*carot!$F$2+spettri!AE771*chl!$D$2</f>
        <v>557886.88085436134</v>
      </c>
      <c r="AB771" s="40">
        <v>0.36018753050000002</v>
      </c>
      <c r="AC771" s="88">
        <f>(G771-spettri!H771*chl!$B$2-spettri!I771*chl!$C$2-spettri!AE771*chl!$D$2)</f>
        <v>-490783.07947536139</v>
      </c>
      <c r="AE771" s="125">
        <v>58276.42873</v>
      </c>
      <c r="AF771">
        <f t="shared" si="76"/>
        <v>0</v>
      </c>
    </row>
    <row r="772" spans="1:32" x14ac:dyDescent="0.25">
      <c r="A772">
        <v>6.812509716899999E-2</v>
      </c>
      <c r="C772" s="85"/>
      <c r="D772" s="51">
        <v>427.00000000001802</v>
      </c>
      <c r="E772" s="85">
        <v>0.20647021205900001</v>
      </c>
      <c r="F772" s="40">
        <v>657.99999999998204</v>
      </c>
      <c r="G772" s="40">
        <v>68125.097168999986</v>
      </c>
      <c r="H772" s="86">
        <v>17096.621325878463</v>
      </c>
      <c r="I772" s="87">
        <v>21993.643110000001</v>
      </c>
      <c r="T772" s="40">
        <f t="shared" si="78"/>
        <v>0</v>
      </c>
      <c r="U772" s="40">
        <f t="shared" si="78"/>
        <v>0</v>
      </c>
      <c r="V772" s="40">
        <f t="shared" si="78"/>
        <v>0</v>
      </c>
      <c r="W772" s="40">
        <f t="shared" si="77"/>
        <v>0</v>
      </c>
      <c r="X772" s="40">
        <f t="shared" si="77"/>
        <v>0</v>
      </c>
      <c r="Y772" s="40">
        <f t="shared" si="79"/>
        <v>-517744.35158909089</v>
      </c>
      <c r="Z772" s="40">
        <f>(AC772-J772*carot!$B$2-spettri!K772*carot!$C$2-spettri!L772*carot!$D$2)</f>
        <v>-502593.94116621808</v>
      </c>
      <c r="AA772" s="40">
        <f>spettri!H772*chl!$B$2+spettri!I772*chl!$C$2+spettri!J772*carot!$B$2+spettri!K772*carot!$C$2+spettri!L772*carot!$D$2+M772*carot!$E$2+N772*carot!$F$2+spettri!AE772*chl!$D$2</f>
        <v>570719.03833521809</v>
      </c>
      <c r="AB772" s="40">
        <v>0.36124338952500001</v>
      </c>
      <c r="AC772" s="88">
        <f>(G772-spettri!H772*chl!$B$2-spettri!I772*chl!$C$2-spettri!AE772*chl!$D$2)</f>
        <v>-502593.94116621808</v>
      </c>
      <c r="AE772" s="125">
        <v>60191.301930000001</v>
      </c>
      <c r="AF772">
        <f t="shared" ref="AF772:AF835" si="80">AE1435</f>
        <v>0</v>
      </c>
    </row>
    <row r="773" spans="1:32" x14ac:dyDescent="0.25">
      <c r="A773">
        <v>6.8903772248999989E-2</v>
      </c>
      <c r="C773" s="85"/>
      <c r="D773" s="51">
        <v>427.10000000001799</v>
      </c>
      <c r="E773" s="85">
        <v>0.20665021810900003</v>
      </c>
      <c r="F773" s="40">
        <v>658.39999999998201</v>
      </c>
      <c r="G773" s="40">
        <v>68903.772248999987</v>
      </c>
      <c r="H773" s="86">
        <v>17199.004416831398</v>
      </c>
      <c r="I773" s="87">
        <v>20930.423439999999</v>
      </c>
      <c r="T773" s="40">
        <f t="shared" si="78"/>
        <v>0</v>
      </c>
      <c r="U773" s="40">
        <f t="shared" si="78"/>
        <v>0</v>
      </c>
      <c r="V773" s="40">
        <f t="shared" si="78"/>
        <v>0</v>
      </c>
      <c r="W773" s="40">
        <f t="shared" si="77"/>
        <v>0</v>
      </c>
      <c r="X773" s="40">
        <f t="shared" si="77"/>
        <v>0</v>
      </c>
      <c r="Y773" s="40">
        <f t="shared" si="79"/>
        <v>-503472.85828760441</v>
      </c>
      <c r="Z773" s="40">
        <f>(AC773-J773*carot!$B$2-spettri!K773*carot!$C$2-spettri!L773*carot!$D$2)</f>
        <v>-514334.76013060403</v>
      </c>
      <c r="AA773" s="40">
        <f>spettri!H773*chl!$B$2+spettri!I773*chl!$C$2+spettri!J773*carot!$B$2+spettri!K773*carot!$C$2+spettri!L773*carot!$D$2+M773*carot!$E$2+N773*carot!$F$2+spettri!AE773*chl!$D$2</f>
        <v>583238.53237960406</v>
      </c>
      <c r="AB773" s="40">
        <v>0.36229924855000001</v>
      </c>
      <c r="AC773" s="88">
        <f>(G773-spettri!H773*chl!$B$2-spettri!I773*chl!$C$2-spettri!AE773*chl!$D$2)</f>
        <v>-514334.76013060403</v>
      </c>
      <c r="AE773" s="125">
        <v>62057.597670000003</v>
      </c>
      <c r="AF773">
        <f t="shared" si="80"/>
        <v>0</v>
      </c>
    </row>
    <row r="774" spans="1:32" x14ac:dyDescent="0.25">
      <c r="A774">
        <v>6.9317570038999993E-2</v>
      </c>
      <c r="C774" s="85"/>
      <c r="D774" s="51">
        <v>427.20000000001801</v>
      </c>
      <c r="E774" s="85">
        <v>0.20683022415900001</v>
      </c>
      <c r="F774" s="40">
        <v>658.79999999998199</v>
      </c>
      <c r="G774" s="40">
        <v>69317.570038999998</v>
      </c>
      <c r="H774" s="86">
        <v>17286.937258369679</v>
      </c>
      <c r="I774" s="87">
        <v>19899.094489999999</v>
      </c>
      <c r="T774" s="40">
        <f t="shared" si="78"/>
        <v>0</v>
      </c>
      <c r="U774" s="40">
        <f t="shared" si="78"/>
        <v>0</v>
      </c>
      <c r="V774" s="40">
        <f t="shared" si="78"/>
        <v>0</v>
      </c>
      <c r="W774" s="40">
        <f t="shared" si="77"/>
        <v>0</v>
      </c>
      <c r="X774" s="40">
        <f t="shared" si="77"/>
        <v>0</v>
      </c>
      <c r="Y774" s="40">
        <f t="shared" si="79"/>
        <v>-488411.4085426841</v>
      </c>
      <c r="Z774" s="40">
        <f>(AC774-J774*carot!$B$2-spettri!K774*carot!$C$2-spettri!L774*carot!$D$2)</f>
        <v>-526038.40991143021</v>
      </c>
      <c r="AA774" s="40">
        <f>spettri!H774*chl!$B$2+spettri!I774*chl!$C$2+spettri!J774*carot!$B$2+spettri!K774*carot!$C$2+spettri!L774*carot!$D$2+M774*carot!$E$2+N774*carot!$F$2+spettri!AE774*chl!$D$2</f>
        <v>595355.97995043022</v>
      </c>
      <c r="AB774" s="40">
        <v>0.363355107575</v>
      </c>
      <c r="AC774" s="88">
        <f>(G774-spettri!H774*chl!$B$2-spettri!I774*chl!$C$2-spettri!AE774*chl!$D$2)</f>
        <v>-526038.40991143021</v>
      </c>
      <c r="AE774" s="125">
        <v>63864.755649999999</v>
      </c>
      <c r="AF774">
        <f t="shared" si="80"/>
        <v>0</v>
      </c>
    </row>
    <row r="775" spans="1:32" x14ac:dyDescent="0.25">
      <c r="A775">
        <v>7.0239840158999992E-2</v>
      </c>
      <c r="C775" s="85"/>
      <c r="D775" s="51">
        <v>427.30000000001797</v>
      </c>
      <c r="E775" s="85">
        <v>0.20688611468400001</v>
      </c>
      <c r="F775" s="40">
        <v>659.19999999998197</v>
      </c>
      <c r="G775" s="40">
        <v>70239.840158999985</v>
      </c>
      <c r="H775" s="86">
        <v>17371.325457944018</v>
      </c>
      <c r="I775" s="87">
        <v>18904.36335</v>
      </c>
      <c r="T775" s="40">
        <f t="shared" si="78"/>
        <v>0</v>
      </c>
      <c r="U775" s="40">
        <f t="shared" si="78"/>
        <v>0</v>
      </c>
      <c r="V775" s="40">
        <f t="shared" si="78"/>
        <v>0</v>
      </c>
      <c r="W775" s="40">
        <f t="shared" si="77"/>
        <v>0</v>
      </c>
      <c r="X775" s="40">
        <f t="shared" si="77"/>
        <v>0</v>
      </c>
      <c r="Y775" s="40">
        <f t="shared" si="79"/>
        <v>-472470.26797069784</v>
      </c>
      <c r="Z775" s="40">
        <f>(AC775-J775*carot!$B$2-spettri!K775*carot!$C$2-spettri!L775*carot!$D$2)</f>
        <v>-536710.05609441607</v>
      </c>
      <c r="AA775" s="40">
        <f>spettri!H775*chl!$B$2+spettri!I775*chl!$C$2+spettri!J775*carot!$B$2+spettri!K775*carot!$C$2+spettri!L775*carot!$D$2+M775*carot!$E$2+N775*carot!$F$2+spettri!AE775*chl!$D$2</f>
        <v>606949.89625341608</v>
      </c>
      <c r="AB775" s="40">
        <v>0.3644109666</v>
      </c>
      <c r="AC775" s="88">
        <f>(G775-spettri!H775*chl!$B$2-spettri!I775*chl!$C$2-spettri!AE775*chl!$D$2)</f>
        <v>-536710.05609441607</v>
      </c>
      <c r="AE775" s="125">
        <v>65596.647389999998</v>
      </c>
      <c r="AF775">
        <f t="shared" si="80"/>
        <v>0</v>
      </c>
    </row>
    <row r="776" spans="1:32" x14ac:dyDescent="0.25">
      <c r="A776">
        <v>7.0873772808999994E-2</v>
      </c>
      <c r="C776" s="85"/>
      <c r="D776" s="51">
        <v>427.400000000018</v>
      </c>
      <c r="E776" s="85">
        <v>0.20694200520900002</v>
      </c>
      <c r="F776" s="40">
        <v>659.59999999998195</v>
      </c>
      <c r="G776" s="40">
        <v>70873.772808999987</v>
      </c>
      <c r="H776" s="86">
        <v>17449.198887291266</v>
      </c>
      <c r="I776" s="87">
        <v>17947.759849999999</v>
      </c>
      <c r="T776" s="40">
        <f t="shared" si="78"/>
        <v>0</v>
      </c>
      <c r="U776" s="40">
        <f t="shared" si="78"/>
        <v>0</v>
      </c>
      <c r="V776" s="40">
        <f t="shared" si="78"/>
        <v>0</v>
      </c>
      <c r="W776" s="40">
        <f t="shared" si="77"/>
        <v>0</v>
      </c>
      <c r="X776" s="40">
        <f t="shared" si="77"/>
        <v>0</v>
      </c>
      <c r="Y776" s="40">
        <f t="shared" si="79"/>
        <v>-456207.49277471541</v>
      </c>
      <c r="Z776" s="40">
        <f>(AC776-J776*carot!$B$2-spettri!K776*carot!$C$2-spettri!L776*carot!$D$2)</f>
        <v>-547059.13591225957</v>
      </c>
      <c r="AA776" s="40">
        <f>spettri!H776*chl!$B$2+spettri!I776*chl!$C$2+spettri!J776*carot!$B$2+spettri!K776*carot!$C$2+spettri!L776*carot!$D$2+M776*carot!$E$2+N776*carot!$F$2+spettri!AE776*chl!$D$2</f>
        <v>617932.90872125956</v>
      </c>
      <c r="AB776" s="40">
        <v>0.36550965902499999</v>
      </c>
      <c r="AC776" s="88">
        <f>(G776-spettri!H776*chl!$B$2-spettri!I776*chl!$C$2-spettri!AE776*chl!$D$2)</f>
        <v>-547059.13591225957</v>
      </c>
      <c r="AE776" s="125">
        <v>67242.328550000006</v>
      </c>
      <c r="AF776">
        <f t="shared" si="80"/>
        <v>0</v>
      </c>
    </row>
    <row r="777" spans="1:32" x14ac:dyDescent="0.25">
      <c r="A777">
        <v>7.1385411629000001E-2</v>
      </c>
      <c r="C777" s="85"/>
      <c r="D777" s="51">
        <v>427.50000000001802</v>
      </c>
      <c r="E777" s="85">
        <v>0.20699789573400001</v>
      </c>
      <c r="F777" s="40">
        <v>659.99999999998204</v>
      </c>
      <c r="G777" s="40">
        <v>71385.411628999995</v>
      </c>
      <c r="H777" s="86">
        <v>17503.915146120624</v>
      </c>
      <c r="I777" s="87">
        <v>17027.87184</v>
      </c>
      <c r="T777" s="40">
        <f t="shared" si="78"/>
        <v>0</v>
      </c>
      <c r="U777" s="40">
        <f t="shared" si="78"/>
        <v>0</v>
      </c>
      <c r="V777" s="40">
        <f t="shared" si="78"/>
        <v>0</v>
      </c>
      <c r="W777" s="40">
        <f t="shared" si="77"/>
        <v>0</v>
      </c>
      <c r="X777" s="40">
        <f t="shared" si="77"/>
        <v>0</v>
      </c>
      <c r="Y777" s="40">
        <f t="shared" si="79"/>
        <v>-439281.78373329772</v>
      </c>
      <c r="Z777" s="40">
        <f>(AC777-J777*carot!$B$2-spettri!K777*carot!$C$2-spettri!L777*carot!$D$2)</f>
        <v>-556810.60742391518</v>
      </c>
      <c r="AA777" s="40">
        <f>spettri!H777*chl!$B$2+spettri!I777*chl!$C$2+spettri!J777*carot!$B$2+spettri!K777*carot!$C$2+spettri!L777*carot!$D$2+M777*carot!$E$2+N777*carot!$F$2+spettri!AE777*chl!$D$2</f>
        <v>628196.01905291528</v>
      </c>
      <c r="AB777" s="40">
        <v>0.36660835145000004</v>
      </c>
      <c r="AC777" s="88">
        <f>(G777-spettri!H777*chl!$B$2-spettri!I777*chl!$C$2-spettri!AE777*chl!$D$2)</f>
        <v>-556810.60742391518</v>
      </c>
      <c r="AE777" s="125">
        <v>68789.318750000006</v>
      </c>
      <c r="AF777">
        <f t="shared" si="80"/>
        <v>0</v>
      </c>
    </row>
    <row r="778" spans="1:32" x14ac:dyDescent="0.25">
      <c r="A778">
        <v>7.2038939308999989E-2</v>
      </c>
      <c r="C778" s="85"/>
      <c r="D778" s="51">
        <v>427.60000000001799</v>
      </c>
      <c r="E778" s="85">
        <v>0.20705378625900001</v>
      </c>
      <c r="F778" s="40">
        <v>660.39999999998201</v>
      </c>
      <c r="G778" s="40">
        <v>72038.939308999994</v>
      </c>
      <c r="H778" s="86">
        <v>17567.474179647328</v>
      </c>
      <c r="I778" s="87">
        <v>16144.22863</v>
      </c>
      <c r="T778" s="40">
        <f t="shared" si="78"/>
        <v>0</v>
      </c>
      <c r="U778" s="40">
        <f t="shared" si="78"/>
        <v>0</v>
      </c>
      <c r="V778" s="40">
        <f t="shared" si="78"/>
        <v>0</v>
      </c>
      <c r="W778" s="40">
        <f t="shared" si="77"/>
        <v>0</v>
      </c>
      <c r="X778" s="40">
        <f t="shared" si="77"/>
        <v>0</v>
      </c>
      <c r="Y778" s="40">
        <f t="shared" si="79"/>
        <v>-421597.55334906431</v>
      </c>
      <c r="Z778" s="40">
        <f>(AC778-J778*carot!$B$2-spettri!K778*carot!$C$2-spettri!L778*carot!$D$2)</f>
        <v>-565621.49411824381</v>
      </c>
      <c r="AA778" s="40">
        <f>spettri!H778*chl!$B$2+spettri!I778*chl!$C$2+spettri!J778*carot!$B$2+spettri!K778*carot!$C$2+spettri!L778*carot!$D$2+M778*carot!$E$2+N778*carot!$F$2+spettri!AE778*chl!$D$2</f>
        <v>637660.43342724373</v>
      </c>
      <c r="AB778" s="40">
        <v>0.36770704387500003</v>
      </c>
      <c r="AC778" s="88">
        <f>(G778-spettri!H778*chl!$B$2-spettri!I778*chl!$C$2-spettri!AE778*chl!$D$2)</f>
        <v>-565621.49411824381</v>
      </c>
      <c r="AE778" s="125">
        <v>70228.401740000001</v>
      </c>
      <c r="AF778">
        <f t="shared" si="80"/>
        <v>0</v>
      </c>
    </row>
    <row r="779" spans="1:32" x14ac:dyDescent="0.25">
      <c r="A779">
        <v>7.2662634859E-2</v>
      </c>
      <c r="C779" s="85"/>
      <c r="D779" s="51">
        <v>427.70000000001801</v>
      </c>
      <c r="E779" s="85">
        <v>0.20711995485900001</v>
      </c>
      <c r="F779" s="40">
        <v>660.79999999998199</v>
      </c>
      <c r="G779" s="40">
        <v>72662.634858999998</v>
      </c>
      <c r="H779" s="86">
        <v>17620.528609066292</v>
      </c>
      <c r="I779" s="87">
        <v>15296.12413</v>
      </c>
      <c r="T779" s="40">
        <f t="shared" si="78"/>
        <v>0</v>
      </c>
      <c r="U779" s="40">
        <f t="shared" si="78"/>
        <v>0</v>
      </c>
      <c r="V779" s="40">
        <f t="shared" si="78"/>
        <v>0</v>
      </c>
      <c r="W779" s="40">
        <f t="shared" si="77"/>
        <v>0</v>
      </c>
      <c r="X779" s="40">
        <f t="shared" si="77"/>
        <v>0</v>
      </c>
      <c r="Y779" s="40">
        <f t="shared" si="79"/>
        <v>-403659.66058327717</v>
      </c>
      <c r="Z779" s="40">
        <f>(AC779-J779*carot!$B$2-spettri!K779*carot!$C$2-spettri!L779*carot!$D$2)</f>
        <v>-573577.57472758449</v>
      </c>
      <c r="AA779" s="40">
        <f>spettri!H779*chl!$B$2+spettri!I779*chl!$C$2+spettri!J779*carot!$B$2+spettri!K779*carot!$C$2+spettri!L779*carot!$D$2+M779*carot!$E$2+N779*carot!$F$2+spettri!AE779*chl!$D$2</f>
        <v>646240.20958658447</v>
      </c>
      <c r="AB779" s="40">
        <v>0.36880573630000002</v>
      </c>
      <c r="AC779" s="88">
        <f>(G779-spettri!H779*chl!$B$2-spettri!I779*chl!$C$2-spettri!AE779*chl!$D$2)</f>
        <v>-573577.57472758449</v>
      </c>
      <c r="AE779" s="125">
        <v>71549.593200000003</v>
      </c>
      <c r="AF779">
        <f t="shared" si="80"/>
        <v>0</v>
      </c>
    </row>
    <row r="780" spans="1:32" x14ac:dyDescent="0.25">
      <c r="A780">
        <v>7.3075963268999997E-2</v>
      </c>
      <c r="C780" s="85"/>
      <c r="D780" s="51">
        <v>427.80000000001797</v>
      </c>
      <c r="E780" s="85">
        <v>0.207186123459</v>
      </c>
      <c r="F780" s="40">
        <v>661.19999999998197</v>
      </c>
      <c r="G780" s="40">
        <v>73075.963269</v>
      </c>
      <c r="H780" s="86">
        <v>17649.586222824357</v>
      </c>
      <c r="I780" s="87">
        <v>14482.96997</v>
      </c>
      <c r="T780" s="40">
        <f t="shared" si="78"/>
        <v>0</v>
      </c>
      <c r="U780" s="40">
        <f t="shared" si="78"/>
        <v>0</v>
      </c>
      <c r="V780" s="40">
        <f t="shared" si="78"/>
        <v>0</v>
      </c>
      <c r="W780" s="40">
        <f t="shared" si="77"/>
        <v>0</v>
      </c>
      <c r="X780" s="40">
        <f t="shared" si="77"/>
        <v>0</v>
      </c>
      <c r="Y780" s="40">
        <f t="shared" si="79"/>
        <v>-385781.21831784106</v>
      </c>
      <c r="Z780" s="40">
        <f>(AC780-J780*carot!$B$2-spettri!K780*carot!$C$2-spettri!L780*carot!$D$2)</f>
        <v>-580791.5285066088</v>
      </c>
      <c r="AA780" s="40">
        <f>spettri!H780*chl!$B$2+spettri!I780*chl!$C$2+spettri!J780*carot!$B$2+spettri!K780*carot!$C$2+spettri!L780*carot!$D$2+M780*carot!$E$2+N780*carot!$F$2+spettri!AE780*chl!$D$2</f>
        <v>653867.49177560885</v>
      </c>
      <c r="AB780" s="40">
        <v>0.36975844205000002</v>
      </c>
      <c r="AC780" s="88">
        <f>(G780-spettri!H780*chl!$B$2-spettri!I780*chl!$C$2-spettri!AE780*chl!$D$2)</f>
        <v>-580791.5285066088</v>
      </c>
      <c r="AE780" s="125">
        <v>72745.020910000007</v>
      </c>
      <c r="AF780">
        <f t="shared" si="80"/>
        <v>0</v>
      </c>
    </row>
    <row r="781" spans="1:32" x14ac:dyDescent="0.25">
      <c r="A781">
        <v>7.3330326088999989E-2</v>
      </c>
      <c r="C781" s="85"/>
      <c r="D781" s="51">
        <v>427.900000000018</v>
      </c>
      <c r="E781" s="85">
        <v>0.207252292059</v>
      </c>
      <c r="F781" s="40">
        <v>661.59999999998195</v>
      </c>
      <c r="G781" s="40">
        <v>73330.326088999995</v>
      </c>
      <c r="H781" s="86">
        <v>17672.797943475616</v>
      </c>
      <c r="I781" s="87">
        <v>13703.94239</v>
      </c>
      <c r="T781" s="40">
        <f t="shared" si="78"/>
        <v>0</v>
      </c>
      <c r="U781" s="40">
        <f t="shared" si="78"/>
        <v>0</v>
      </c>
      <c r="V781" s="40">
        <f t="shared" si="78"/>
        <v>0</v>
      </c>
      <c r="W781" s="40">
        <f t="shared" si="77"/>
        <v>0</v>
      </c>
      <c r="X781" s="40">
        <f t="shared" si="77"/>
        <v>0</v>
      </c>
      <c r="Y781" s="40">
        <f t="shared" si="79"/>
        <v>-367476.97287561826</v>
      </c>
      <c r="Z781" s="40">
        <f>(AC781-J781*carot!$B$2-spettri!K781*carot!$C$2-spettri!L781*carot!$D$2)</f>
        <v>-587136.94991108635</v>
      </c>
      <c r="AA781" s="40">
        <f>spettri!H781*chl!$B$2+spettri!I781*chl!$C$2+spettri!J781*carot!$B$2+spettri!K781*carot!$C$2+spettri!L781*carot!$D$2+M781*carot!$E$2+N781*carot!$F$2+spettri!AE781*chl!$D$2</f>
        <v>660467.27600008633</v>
      </c>
      <c r="AB781" s="40">
        <v>0.37071114780000003</v>
      </c>
      <c r="AC781" s="88">
        <f>(G781-spettri!H781*chl!$B$2-spettri!I781*chl!$C$2-spettri!AE781*chl!$D$2)</f>
        <v>-587136.94991108635</v>
      </c>
      <c r="AE781" s="125">
        <v>73806.044599999994</v>
      </c>
      <c r="AF781">
        <f t="shared" si="80"/>
        <v>0</v>
      </c>
    </row>
    <row r="782" spans="1:32" x14ac:dyDescent="0.25">
      <c r="A782">
        <v>7.3790064168999997E-2</v>
      </c>
      <c r="C782" s="85"/>
      <c r="D782" s="51">
        <v>428.00000000001802</v>
      </c>
      <c r="E782" s="85">
        <v>0.207318460659</v>
      </c>
      <c r="F782" s="40">
        <v>661.99999999998204</v>
      </c>
      <c r="G782" s="40">
        <v>73790.06416899999</v>
      </c>
      <c r="H782" s="86">
        <v>17699.588129443524</v>
      </c>
      <c r="I782" s="87">
        <v>12959.51211</v>
      </c>
      <c r="T782" s="40">
        <f t="shared" si="78"/>
        <v>0</v>
      </c>
      <c r="U782" s="40">
        <f t="shared" si="78"/>
        <v>0</v>
      </c>
      <c r="V782" s="40">
        <f t="shared" si="78"/>
        <v>0</v>
      </c>
      <c r="W782" s="40">
        <f t="shared" si="77"/>
        <v>0</v>
      </c>
      <c r="X782" s="40">
        <f t="shared" si="77"/>
        <v>0</v>
      </c>
      <c r="Y782" s="40">
        <f t="shared" si="79"/>
        <v>-349268.80132913217</v>
      </c>
      <c r="Z782" s="40">
        <f>(AC782-J782*carot!$B$2-spettri!K782*carot!$C$2-spettri!L782*carot!$D$2)</f>
        <v>-592134.79749069747</v>
      </c>
      <c r="AA782" s="40">
        <f>spettri!H782*chl!$B$2+spettri!I782*chl!$C$2+spettri!J782*carot!$B$2+spettri!K782*carot!$C$2+spettri!L782*carot!$D$2+M782*carot!$E$2+N782*carot!$F$2+spettri!AE782*chl!$D$2</f>
        <v>665924.86165969749</v>
      </c>
      <c r="AB782" s="40">
        <v>0.37166385354999998</v>
      </c>
      <c r="AC782" s="88">
        <f>(G782-spettri!H782*chl!$B$2-spettri!I782*chl!$C$2-spettri!AE782*chl!$D$2)</f>
        <v>-592134.79749069747</v>
      </c>
      <c r="AE782" s="125">
        <v>74718.839869999996</v>
      </c>
      <c r="AF782">
        <f t="shared" si="80"/>
        <v>0</v>
      </c>
    </row>
    <row r="783" spans="1:32" x14ac:dyDescent="0.25">
      <c r="A783">
        <v>7.4083028448999999E-2</v>
      </c>
      <c r="C783" s="85"/>
      <c r="D783" s="51">
        <v>428.10000000001799</v>
      </c>
      <c r="E783" s="85">
        <v>0.20739380093400001</v>
      </c>
      <c r="F783" s="40">
        <v>662.39999999998201</v>
      </c>
      <c r="G783" s="40">
        <v>74083.028449000005</v>
      </c>
      <c r="H783" s="86">
        <v>17716.732450274856</v>
      </c>
      <c r="I783" s="87">
        <v>12251.32662</v>
      </c>
      <c r="T783" s="40">
        <f t="shared" si="78"/>
        <v>0</v>
      </c>
      <c r="U783" s="40">
        <f t="shared" si="78"/>
        <v>0</v>
      </c>
      <c r="V783" s="40">
        <f t="shared" si="78"/>
        <v>0</v>
      </c>
      <c r="W783" s="40">
        <f t="shared" si="77"/>
        <v>0</v>
      </c>
      <c r="X783" s="40">
        <f t="shared" si="77"/>
        <v>0</v>
      </c>
      <c r="Y783" s="40">
        <f t="shared" si="79"/>
        <v>-331293.96008573932</v>
      </c>
      <c r="Z783" s="40">
        <f>(AC783-J783*carot!$B$2-spettri!K783*carot!$C$2-spettri!L783*carot!$D$2)</f>
        <v>-596066.97182479082</v>
      </c>
      <c r="AA783" s="40">
        <f>spettri!H783*chl!$B$2+spettri!I783*chl!$C$2+spettri!J783*carot!$B$2+spettri!K783*carot!$C$2+spettri!L783*carot!$D$2+M783*carot!$E$2+N783*carot!$F$2+spettri!AE783*chl!$D$2</f>
        <v>670150.00027379079</v>
      </c>
      <c r="AB783" s="40">
        <v>0.37261655929999998</v>
      </c>
      <c r="AC783" s="88">
        <f>(G783-spettri!H783*chl!$B$2-spettri!I783*chl!$C$2-spettri!AE783*chl!$D$2)</f>
        <v>-596066.97182479082</v>
      </c>
      <c r="AE783" s="125">
        <v>75472.078370000003</v>
      </c>
      <c r="AF783">
        <f t="shared" si="80"/>
        <v>0</v>
      </c>
    </row>
    <row r="784" spans="1:32" x14ac:dyDescent="0.25">
      <c r="A784">
        <v>7.4152527468999987E-2</v>
      </c>
      <c r="C784" s="85"/>
      <c r="D784" s="51">
        <v>428.20000000001801</v>
      </c>
      <c r="E784" s="85">
        <v>0.20746914120900001</v>
      </c>
      <c r="F784" s="40">
        <v>662.79999999998199</v>
      </c>
      <c r="G784" s="40">
        <v>74152.527468999993</v>
      </c>
      <c r="H784" s="86">
        <v>17716.888481450351</v>
      </c>
      <c r="I784" s="87">
        <v>11577.73842</v>
      </c>
      <c r="T784" s="40">
        <f t="shared" si="78"/>
        <v>0</v>
      </c>
      <c r="U784" s="40">
        <f t="shared" si="78"/>
        <v>0</v>
      </c>
      <c r="V784" s="40">
        <f t="shared" si="78"/>
        <v>0</v>
      </c>
      <c r="W784" s="40">
        <f t="shared" si="77"/>
        <v>0</v>
      </c>
      <c r="X784" s="40">
        <f t="shared" si="77"/>
        <v>0</v>
      </c>
      <c r="Y784" s="40">
        <f t="shared" si="79"/>
        <v>-313067.02267639193</v>
      </c>
      <c r="Z784" s="40">
        <f>(AC784-J784*carot!$B$2-spettri!K784*carot!$C$2-spettri!L784*carot!$D$2)</f>
        <v>-598930.45427433832</v>
      </c>
      <c r="AA784" s="40">
        <f>spettri!H784*chl!$B$2+spettri!I784*chl!$C$2+spettri!J784*carot!$B$2+spettri!K784*carot!$C$2+spettri!L784*carot!$D$2+M784*carot!$E$2+N784*carot!$F$2+spettri!AE784*chl!$D$2</f>
        <v>673082.98174333829</v>
      </c>
      <c r="AB784" s="40">
        <v>0.37360818687499997</v>
      </c>
      <c r="AC784" s="88">
        <f>(G784-spettri!H784*chl!$B$2-spettri!I784*chl!$C$2-spettri!AE784*chl!$D$2)</f>
        <v>-598930.45427433832</v>
      </c>
      <c r="AE784" s="125">
        <v>76059.231910000002</v>
      </c>
      <c r="AF784">
        <f t="shared" si="80"/>
        <v>0</v>
      </c>
    </row>
    <row r="785" spans="1:32" x14ac:dyDescent="0.25">
      <c r="A785">
        <v>7.4408872138999993E-2</v>
      </c>
      <c r="C785" s="85"/>
      <c r="D785" s="51">
        <v>428.30000000001797</v>
      </c>
      <c r="E785" s="85">
        <v>0.20754448148400001</v>
      </c>
      <c r="F785" s="40">
        <v>663.19999999998197</v>
      </c>
      <c r="G785" s="40">
        <v>74408.872138999999</v>
      </c>
      <c r="H785" s="86">
        <v>17714.404456788598</v>
      </c>
      <c r="I785" s="87">
        <v>10938.041450000001</v>
      </c>
      <c r="T785" s="40">
        <f t="shared" si="78"/>
        <v>0</v>
      </c>
      <c r="U785" s="40">
        <f t="shared" si="78"/>
        <v>0</v>
      </c>
      <c r="V785" s="40">
        <f t="shared" si="78"/>
        <v>0</v>
      </c>
      <c r="W785" s="40">
        <f t="shared" si="77"/>
        <v>0</v>
      </c>
      <c r="X785" s="40">
        <f t="shared" si="77"/>
        <v>0</v>
      </c>
      <c r="Y785" s="40">
        <f t="shared" si="79"/>
        <v>-294908.39408743434</v>
      </c>
      <c r="Z785" s="40">
        <f>(AC785-J785*carot!$B$2-spettri!K785*carot!$C$2-spettri!L785*carot!$D$2)</f>
        <v>-600258.01612618181</v>
      </c>
      <c r="AA785" s="40">
        <f>spettri!H785*chl!$B$2+spettri!I785*chl!$C$2+spettri!J785*carot!$B$2+spettri!K785*carot!$C$2+spettri!L785*carot!$D$2+M785*carot!$E$2+N785*carot!$F$2+spettri!AE785*chl!$D$2</f>
        <v>674666.8882651818</v>
      </c>
      <c r="AB785" s="40">
        <v>0.37459981445000001</v>
      </c>
      <c r="AC785" s="88">
        <f>(G785-spettri!H785*chl!$B$2-spettri!I785*chl!$C$2-spettri!AE785*chl!$D$2)</f>
        <v>-600258.01612618181</v>
      </c>
      <c r="AE785" s="125">
        <v>76473.772289999994</v>
      </c>
      <c r="AF785">
        <f t="shared" si="80"/>
        <v>0</v>
      </c>
    </row>
    <row r="786" spans="1:32" x14ac:dyDescent="0.25">
      <c r="A786">
        <v>7.4549218729E-2</v>
      </c>
      <c r="C786" s="85"/>
      <c r="D786" s="51">
        <v>428.400000000018</v>
      </c>
      <c r="E786" s="85">
        <v>0.20761982175900001</v>
      </c>
      <c r="F786" s="40">
        <v>663.59999999998195</v>
      </c>
      <c r="G786" s="40">
        <v>74549.218729</v>
      </c>
      <c r="H786" s="86">
        <v>17675.770810412501</v>
      </c>
      <c r="I786" s="87">
        <v>10332.588750000001</v>
      </c>
      <c r="T786" s="40">
        <f t="shared" si="78"/>
        <v>0</v>
      </c>
      <c r="U786" s="40">
        <f t="shared" si="78"/>
        <v>0</v>
      </c>
      <c r="V786" s="40">
        <f t="shared" si="78"/>
        <v>0</v>
      </c>
      <c r="W786" s="40">
        <f t="shared" si="77"/>
        <v>0</v>
      </c>
      <c r="X786" s="40">
        <f t="shared" si="77"/>
        <v>0</v>
      </c>
      <c r="Y786" s="40">
        <f t="shared" si="79"/>
        <v>-277206.62126356416</v>
      </c>
      <c r="Z786" s="40">
        <f>(AC786-J786*carot!$B$2-spettri!K786*carot!$C$2-spettri!L786*carot!$D$2)</f>
        <v>-600377.73514005239</v>
      </c>
      <c r="AA786" s="40">
        <f>spettri!H786*chl!$B$2+spettri!I786*chl!$C$2+spettri!J786*carot!$B$2+spettri!K786*carot!$C$2+spettri!L786*carot!$D$2+M786*carot!$E$2+N786*carot!$F$2+spettri!AE786*chl!$D$2</f>
        <v>674926.95386905246</v>
      </c>
      <c r="AB786" s="40">
        <v>0.375591442025</v>
      </c>
      <c r="AC786" s="88">
        <f>(G786-spettri!H786*chl!$B$2-spettri!I786*chl!$C$2-spettri!AE786*chl!$D$2)</f>
        <v>-600377.73514005239</v>
      </c>
      <c r="AE786" s="125">
        <v>76718.579599999997</v>
      </c>
      <c r="AF786">
        <f t="shared" si="80"/>
        <v>0</v>
      </c>
    </row>
    <row r="787" spans="1:32" x14ac:dyDescent="0.25">
      <c r="A787">
        <v>7.4527880268999994E-2</v>
      </c>
      <c r="C787" s="85"/>
      <c r="D787" s="51">
        <v>428.50000000001802</v>
      </c>
      <c r="E787" s="85">
        <v>0.207724852584</v>
      </c>
      <c r="F787" s="40">
        <v>663.99999999998204</v>
      </c>
      <c r="G787" s="40">
        <v>74527.880268999987</v>
      </c>
      <c r="H787" s="86">
        <v>17663.078976254146</v>
      </c>
      <c r="I787" s="87">
        <v>9759.7328199999993</v>
      </c>
      <c r="T787" s="40">
        <f t="shared" si="78"/>
        <v>0</v>
      </c>
      <c r="U787" s="40">
        <f t="shared" si="78"/>
        <v>0</v>
      </c>
      <c r="V787" s="40">
        <f t="shared" si="78"/>
        <v>0</v>
      </c>
      <c r="W787" s="40">
        <f t="shared" si="77"/>
        <v>0</v>
      </c>
      <c r="X787" s="40">
        <f t="shared" si="77"/>
        <v>0</v>
      </c>
      <c r="Y787" s="40">
        <f t="shared" si="79"/>
        <v>-259657.14242410572</v>
      </c>
      <c r="Z787" s="40">
        <f>(AC787-J787*carot!$B$2-spettri!K787*carot!$C$2-spettri!L787*carot!$D$2)</f>
        <v>-599309.44977873669</v>
      </c>
      <c r="AA787" s="40">
        <f>spettri!H787*chl!$B$2+spettri!I787*chl!$C$2+spettri!J787*carot!$B$2+spettri!K787*carot!$C$2+spettri!L787*carot!$D$2+M787*carot!$E$2+N787*carot!$F$2+spettri!AE787*chl!$D$2</f>
        <v>673837.33004773664</v>
      </c>
      <c r="AB787" s="40">
        <v>0.37658306959999999</v>
      </c>
      <c r="AC787" s="88">
        <f>(G787-spettri!H787*chl!$B$2-spettri!I787*chl!$C$2-spettri!AE787*chl!$D$2)</f>
        <v>-599309.44977873669</v>
      </c>
      <c r="AE787" s="125">
        <v>76791.157770000005</v>
      </c>
      <c r="AF787">
        <f t="shared" si="80"/>
        <v>0</v>
      </c>
    </row>
    <row r="788" spans="1:32" x14ac:dyDescent="0.25">
      <c r="A788">
        <v>7.4530093088999994E-2</v>
      </c>
      <c r="C788" s="85"/>
      <c r="D788" s="51">
        <v>428.60000000001799</v>
      </c>
      <c r="E788" s="85">
        <v>0.20782988340899999</v>
      </c>
      <c r="F788" s="40">
        <v>664.39999999998201</v>
      </c>
      <c r="G788" s="40">
        <v>74530.093088999987</v>
      </c>
      <c r="H788" s="86">
        <v>17638.663158159317</v>
      </c>
      <c r="I788" s="87">
        <v>9217.1201000000001</v>
      </c>
      <c r="T788" s="40">
        <f t="shared" si="78"/>
        <v>0</v>
      </c>
      <c r="U788" s="40">
        <f t="shared" si="78"/>
        <v>0</v>
      </c>
      <c r="V788" s="40">
        <f t="shared" si="78"/>
        <v>0</v>
      </c>
      <c r="W788" s="40">
        <f t="shared" si="77"/>
        <v>0</v>
      </c>
      <c r="X788" s="40">
        <f t="shared" si="77"/>
        <v>0</v>
      </c>
      <c r="Y788" s="40">
        <f t="shared" si="79"/>
        <v>-242150.77132563174</v>
      </c>
      <c r="Z788" s="40">
        <f>(AC788-J788*carot!$B$2-spettri!K788*carot!$C$2-spettri!L788*carot!$D$2)</f>
        <v>-596839.98089547665</v>
      </c>
      <c r="AA788" s="40">
        <f>spettri!H788*chl!$B$2+spettri!I788*chl!$C$2+spettri!J788*carot!$B$2+spettri!K788*carot!$C$2+spettri!L788*carot!$D$2+M788*carot!$E$2+N788*carot!$F$2+spettri!AE788*chl!$D$2</f>
        <v>671370.07398447662</v>
      </c>
      <c r="AB788" s="40">
        <v>0.37753758582499997</v>
      </c>
      <c r="AC788" s="88">
        <f>(G788-spettri!H788*chl!$B$2-spettri!I788*chl!$C$2-spettri!AE788*chl!$D$2)</f>
        <v>-596839.98089547665</v>
      </c>
      <c r="AE788" s="125">
        <v>76689.010720000006</v>
      </c>
      <c r="AF788">
        <f t="shared" si="80"/>
        <v>0</v>
      </c>
    </row>
    <row r="789" spans="1:32" x14ac:dyDescent="0.25">
      <c r="A789">
        <v>7.4577948169E-2</v>
      </c>
      <c r="C789" s="85"/>
      <c r="D789" s="51">
        <v>428.70000000001801</v>
      </c>
      <c r="E789" s="85">
        <v>0.20793491423400001</v>
      </c>
      <c r="F789" s="40">
        <v>664.79999999998199</v>
      </c>
      <c r="G789" s="40">
        <v>74577.948168999996</v>
      </c>
      <c r="H789" s="86">
        <v>17590.485127688778</v>
      </c>
      <c r="I789" s="87">
        <v>8704.8682900000003</v>
      </c>
      <c r="T789" s="40">
        <f t="shared" si="78"/>
        <v>0</v>
      </c>
      <c r="U789" s="40">
        <f t="shared" si="78"/>
        <v>0</v>
      </c>
      <c r="V789" s="40">
        <f t="shared" si="78"/>
        <v>0</v>
      </c>
      <c r="W789" s="40">
        <f t="shared" si="77"/>
        <v>0</v>
      </c>
      <c r="X789" s="40">
        <f t="shared" si="77"/>
        <v>0</v>
      </c>
      <c r="Y789" s="40">
        <f t="shared" si="79"/>
        <v>-225295.31460535203</v>
      </c>
      <c r="Z789" s="40">
        <f>(AC789-J789*carot!$B$2-spettri!K789*carot!$C$2-spettri!L789*carot!$D$2)</f>
        <v>-592958.87381434639</v>
      </c>
      <c r="AA789" s="40">
        <f>spettri!H789*chl!$B$2+spettri!I789*chl!$C$2+spettri!J789*carot!$B$2+spettri!K789*carot!$C$2+spettri!L789*carot!$D$2+M789*carot!$E$2+N789*carot!$F$2+spettri!AE789*chl!$D$2</f>
        <v>667536.82198334637</v>
      </c>
      <c r="AB789" s="40">
        <v>0.37849210205</v>
      </c>
      <c r="AC789" s="88">
        <f>(G789-spettri!H789*chl!$B$2-spettri!I789*chl!$C$2-spettri!AE789*chl!$D$2)</f>
        <v>-592958.87381434639</v>
      </c>
      <c r="AE789" s="125">
        <v>76413.482489999995</v>
      </c>
      <c r="AF789">
        <f t="shared" si="80"/>
        <v>0</v>
      </c>
    </row>
    <row r="790" spans="1:32" x14ac:dyDescent="0.25">
      <c r="A790">
        <v>7.4369793848999999E-2</v>
      </c>
      <c r="C790" s="85"/>
      <c r="D790" s="51">
        <v>428.80000000001797</v>
      </c>
      <c r="E790" s="85">
        <v>0.208039945059</v>
      </c>
      <c r="F790" s="40">
        <v>665.19999999998197</v>
      </c>
      <c r="G790" s="40">
        <v>74369.793848999994</v>
      </c>
      <c r="H790" s="86">
        <v>17534.797730764534</v>
      </c>
      <c r="I790" s="87">
        <v>8220.7414800000006</v>
      </c>
      <c r="T790" s="40">
        <f t="shared" si="78"/>
        <v>0</v>
      </c>
      <c r="U790" s="40">
        <f t="shared" si="78"/>
        <v>0</v>
      </c>
      <c r="V790" s="40">
        <f t="shared" si="78"/>
        <v>0</v>
      </c>
      <c r="W790" s="40">
        <f t="shared" si="77"/>
        <v>0</v>
      </c>
      <c r="X790" s="40">
        <f t="shared" si="77"/>
        <v>0</v>
      </c>
      <c r="Y790" s="40">
        <f t="shared" si="79"/>
        <v>-208812.63934718948</v>
      </c>
      <c r="Z790" s="40">
        <f>(AC790-J790*carot!$B$2-spettri!K790*carot!$C$2-spettri!L790*carot!$D$2)</f>
        <v>-587927.28673105047</v>
      </c>
      <c r="AA790" s="40">
        <f>spettri!H790*chl!$B$2+spettri!I790*chl!$C$2+spettri!J790*carot!$B$2+spettri!K790*carot!$C$2+spettri!L790*carot!$D$2+M790*carot!$E$2+N790*carot!$F$2+spettri!AE790*chl!$D$2</f>
        <v>662297.08058005047</v>
      </c>
      <c r="AB790" s="40">
        <v>0.37944661827500004</v>
      </c>
      <c r="AC790" s="88">
        <f>(G790-spettri!H790*chl!$B$2-spettri!I790*chl!$C$2-spettri!AE790*chl!$D$2)</f>
        <v>-587927.28673105047</v>
      </c>
      <c r="AE790" s="125">
        <v>75960.540959999998</v>
      </c>
      <c r="AF790">
        <f t="shared" si="80"/>
        <v>0</v>
      </c>
    </row>
    <row r="791" spans="1:32" x14ac:dyDescent="0.25">
      <c r="A791">
        <v>7.4001958678999988E-2</v>
      </c>
      <c r="C791" s="85"/>
      <c r="D791" s="51">
        <v>428.900000000018</v>
      </c>
      <c r="E791" s="85">
        <v>0.20808914125900002</v>
      </c>
      <c r="F791" s="40">
        <v>665.59999999998195</v>
      </c>
      <c r="G791" s="40">
        <v>74001.958678999988</v>
      </c>
      <c r="H791" s="86">
        <v>17484.425923788003</v>
      </c>
      <c r="I791" s="87">
        <v>7763.2098699999997</v>
      </c>
      <c r="T791" s="40">
        <f t="shared" si="78"/>
        <v>0</v>
      </c>
      <c r="U791" s="40">
        <f t="shared" si="78"/>
        <v>0</v>
      </c>
      <c r="V791" s="40">
        <f t="shared" si="78"/>
        <v>0</v>
      </c>
      <c r="W791" s="40">
        <f t="shared" si="77"/>
        <v>0</v>
      </c>
      <c r="X791" s="40">
        <f t="shared" si="77"/>
        <v>0</v>
      </c>
      <c r="Y791" s="40">
        <f t="shared" si="79"/>
        <v>-192626.36203153548</v>
      </c>
      <c r="Z791" s="40">
        <f>(AC791-J791*carot!$B$2-spettri!K791*carot!$C$2-spettri!L791*carot!$D$2)</f>
        <v>-581670.15289302927</v>
      </c>
      <c r="AA791" s="40">
        <f>spettri!H791*chl!$B$2+spettri!I791*chl!$C$2+spettri!J791*carot!$B$2+spettri!K791*carot!$C$2+spettri!L791*carot!$D$2+M791*carot!$E$2+N791*carot!$F$2+spettri!AE791*chl!$D$2</f>
        <v>655672.11157202919</v>
      </c>
      <c r="AB791" s="40">
        <v>0.38040113450000002</v>
      </c>
      <c r="AC791" s="88">
        <f>(G791-spettri!H791*chl!$B$2-spettri!I791*chl!$C$2-spettri!AE791*chl!$D$2)</f>
        <v>-581670.15289302927</v>
      </c>
      <c r="AE791" s="125">
        <v>75333.258220000003</v>
      </c>
      <c r="AF791">
        <f t="shared" si="80"/>
        <v>0</v>
      </c>
    </row>
    <row r="792" spans="1:32" x14ac:dyDescent="0.25">
      <c r="A792">
        <v>7.3819903748999993E-2</v>
      </c>
      <c r="C792" s="85"/>
      <c r="D792" s="51">
        <v>429.00000000001802</v>
      </c>
      <c r="E792" s="85">
        <v>0.20813833745900001</v>
      </c>
      <c r="F792" s="40">
        <v>665.99999999998204</v>
      </c>
      <c r="G792" s="40">
        <v>73819.90374899999</v>
      </c>
      <c r="H792" s="86">
        <v>17414.881873994029</v>
      </c>
      <c r="I792" s="87">
        <v>7328.1547399999999</v>
      </c>
      <c r="T792" s="40">
        <f t="shared" si="78"/>
        <v>0</v>
      </c>
      <c r="U792" s="40">
        <f t="shared" si="78"/>
        <v>0</v>
      </c>
      <c r="V792" s="40">
        <f t="shared" si="78"/>
        <v>0</v>
      </c>
      <c r="W792" s="40">
        <f t="shared" si="77"/>
        <v>0</v>
      </c>
      <c r="X792" s="40">
        <f t="shared" si="77"/>
        <v>0</v>
      </c>
      <c r="Y792" s="40">
        <f t="shared" si="79"/>
        <v>-176777.86231921849</v>
      </c>
      <c r="Z792" s="40">
        <f>(AC792-J792*carot!$B$2-spettri!K792*carot!$C$2-spettri!L792*carot!$D$2)</f>
        <v>-573862.04396877834</v>
      </c>
      <c r="AA792" s="40">
        <f>spettri!H792*chl!$B$2+spettri!I792*chl!$C$2+spettri!J792*carot!$B$2+spettri!K792*carot!$C$2+spettri!L792*carot!$D$2+M792*carot!$E$2+N792*carot!$F$2+spettri!AE792*chl!$D$2</f>
        <v>647681.94771777838</v>
      </c>
      <c r="AB792" s="40">
        <v>0.38131015002500002</v>
      </c>
      <c r="AC792" s="88">
        <f>(G792-spettri!H792*chl!$B$2-spettri!I792*chl!$C$2-spettri!AE792*chl!$D$2)</f>
        <v>-573862.04396877834</v>
      </c>
      <c r="AE792" s="125">
        <v>74535.474390000003</v>
      </c>
      <c r="AF792">
        <f t="shared" si="80"/>
        <v>0</v>
      </c>
    </row>
    <row r="793" spans="1:32" x14ac:dyDescent="0.25">
      <c r="A793">
        <v>7.3455078618999997E-2</v>
      </c>
      <c r="C793" s="85"/>
      <c r="D793" s="51">
        <v>429.10000000001799</v>
      </c>
      <c r="E793" s="85">
        <v>0.208187533659</v>
      </c>
      <c r="F793" s="40">
        <v>666.39999999998201</v>
      </c>
      <c r="G793" s="40">
        <v>73455.078618999993</v>
      </c>
      <c r="H793" s="86">
        <v>17340.561811556538</v>
      </c>
      <c r="I793" s="87">
        <v>6916.3998300000003</v>
      </c>
      <c r="T793" s="40">
        <f t="shared" si="78"/>
        <v>0</v>
      </c>
      <c r="U793" s="40">
        <f t="shared" si="78"/>
        <v>0</v>
      </c>
      <c r="V793" s="40">
        <f t="shared" si="78"/>
        <v>0</v>
      </c>
      <c r="W793" s="40">
        <f t="shared" si="77"/>
        <v>0</v>
      </c>
      <c r="X793" s="40">
        <f t="shared" si="77"/>
        <v>0</v>
      </c>
      <c r="Y793" s="40">
        <f t="shared" si="79"/>
        <v>-161821.39362273476</v>
      </c>
      <c r="Z793" s="40">
        <f>(AC793-J793*carot!$B$2-spettri!K793*carot!$C$2-spettri!L793*carot!$D$2)</f>
        <v>-564914.26506617735</v>
      </c>
      <c r="AA793" s="40">
        <f>spettri!H793*chl!$B$2+spettri!I793*chl!$C$2+spettri!J793*carot!$B$2+spettri!K793*carot!$C$2+spettri!L793*carot!$D$2+M793*carot!$E$2+N793*carot!$F$2+spettri!AE793*chl!$D$2</f>
        <v>638369.34368517727</v>
      </c>
      <c r="AB793" s="40">
        <v>0.38221916555000002</v>
      </c>
      <c r="AC793" s="88">
        <f>(G793-spettri!H793*chl!$B$2-spettri!I793*chl!$C$2-spettri!AE793*chl!$D$2)</f>
        <v>-564914.26506617735</v>
      </c>
      <c r="AE793" s="125">
        <v>73571.989610000004</v>
      </c>
      <c r="AF793">
        <f t="shared" si="80"/>
        <v>0</v>
      </c>
    </row>
    <row r="794" spans="1:32" x14ac:dyDescent="0.25">
      <c r="A794">
        <v>7.3110966098999988E-2</v>
      </c>
      <c r="C794" s="85"/>
      <c r="D794" s="51">
        <v>429.20000000001801</v>
      </c>
      <c r="E794" s="85">
        <v>0.20823672985900002</v>
      </c>
      <c r="F794" s="40">
        <v>666.79999999998199</v>
      </c>
      <c r="G794" s="40">
        <v>73110.966098999983</v>
      </c>
      <c r="H794" s="86">
        <v>17273.850414463082</v>
      </c>
      <c r="I794" s="87">
        <v>6527.2390800000003</v>
      </c>
      <c r="T794" s="40">
        <f t="shared" si="78"/>
        <v>0</v>
      </c>
      <c r="U794" s="40">
        <f t="shared" si="78"/>
        <v>0</v>
      </c>
      <c r="V794" s="40">
        <f t="shared" si="78"/>
        <v>0</v>
      </c>
      <c r="W794" s="40">
        <f t="shared" si="77"/>
        <v>0</v>
      </c>
      <c r="X794" s="40">
        <f t="shared" si="77"/>
        <v>0</v>
      </c>
      <c r="Y794" s="40">
        <f t="shared" si="79"/>
        <v>-147332.15395090508</v>
      </c>
      <c r="Z794" s="40">
        <f>(AC794-J794*carot!$B$2-spettri!K794*carot!$C$2-spettri!L794*carot!$D$2)</f>
        <v>-554714.76162934164</v>
      </c>
      <c r="AA794" s="40">
        <f>spettri!H794*chl!$B$2+spettri!I794*chl!$C$2+spettri!J794*carot!$B$2+spettri!K794*carot!$C$2+spettri!L794*carot!$D$2+M794*carot!$E$2+N794*carot!$F$2+spettri!AE794*chl!$D$2</f>
        <v>627825.72772834159</v>
      </c>
      <c r="AB794" s="40">
        <v>0.38312818107500002</v>
      </c>
      <c r="AC794" s="88">
        <f>(G794-spettri!H794*chl!$B$2-spettri!I794*chl!$C$2-spettri!AE794*chl!$D$2)</f>
        <v>-554714.76162934164</v>
      </c>
      <c r="AE794" s="125">
        <v>72453.940210000001</v>
      </c>
      <c r="AF794">
        <f t="shared" si="80"/>
        <v>0</v>
      </c>
    </row>
    <row r="795" spans="1:32" x14ac:dyDescent="0.25">
      <c r="A795">
        <v>7.264711529899999E-2</v>
      </c>
      <c r="C795" s="85"/>
      <c r="D795" s="51">
        <v>429.30000000001797</v>
      </c>
      <c r="E795" s="85">
        <v>0.20831147408400003</v>
      </c>
      <c r="F795" s="40">
        <v>667.19999999998197</v>
      </c>
      <c r="G795" s="40">
        <v>72647.115298999983</v>
      </c>
      <c r="H795" s="86">
        <v>17191.026938544568</v>
      </c>
      <c r="I795" s="87">
        <v>6158.78964</v>
      </c>
      <c r="T795" s="40">
        <f t="shared" si="78"/>
        <v>0</v>
      </c>
      <c r="U795" s="40">
        <f t="shared" si="78"/>
        <v>0</v>
      </c>
      <c r="V795" s="40">
        <f t="shared" si="78"/>
        <v>0</v>
      </c>
      <c r="W795" s="40">
        <f t="shared" si="77"/>
        <v>0</v>
      </c>
      <c r="X795" s="40">
        <f t="shared" si="77"/>
        <v>0</v>
      </c>
      <c r="Y795" s="40">
        <f t="shared" si="79"/>
        <v>-133108.85636943934</v>
      </c>
      <c r="Z795" s="40">
        <f>(AC795-J795*carot!$B$2-spettri!K795*carot!$C$2-spettri!L795*carot!$D$2)</f>
        <v>-543469.34804667323</v>
      </c>
      <c r="AA795" s="40">
        <f>spettri!H795*chl!$B$2+spettri!I795*chl!$C$2+spettri!J795*carot!$B$2+spettri!K795*carot!$C$2+spettri!L795*carot!$D$2+M795*carot!$E$2+N795*carot!$F$2+spettri!AE795*chl!$D$2</f>
        <v>616116.46334567328</v>
      </c>
      <c r="AB795" s="40">
        <v>0.38403719660000002</v>
      </c>
      <c r="AC795" s="88">
        <f>(G795-spettri!H795*chl!$B$2-spettri!I795*chl!$C$2-spettri!AE795*chl!$D$2)</f>
        <v>-543469.34804667323</v>
      </c>
      <c r="AE795" s="125">
        <v>71189.774449999997</v>
      </c>
      <c r="AF795">
        <f t="shared" si="80"/>
        <v>0</v>
      </c>
    </row>
    <row r="796" spans="1:32" x14ac:dyDescent="0.25">
      <c r="A796">
        <v>7.2262248108999991E-2</v>
      </c>
      <c r="C796" s="85"/>
      <c r="D796" s="51">
        <v>429.400000000018</v>
      </c>
      <c r="E796" s="85">
        <v>0.208386218309</v>
      </c>
      <c r="F796" s="40">
        <v>667.59999999998195</v>
      </c>
      <c r="G796" s="40">
        <v>72262.248108999993</v>
      </c>
      <c r="H796" s="86">
        <v>17110.570185645221</v>
      </c>
      <c r="I796" s="87">
        <v>5808.8156200000003</v>
      </c>
      <c r="T796" s="40">
        <f t="shared" si="78"/>
        <v>0</v>
      </c>
      <c r="U796" s="40">
        <f t="shared" si="78"/>
        <v>0</v>
      </c>
      <c r="V796" s="40">
        <f t="shared" si="78"/>
        <v>0</v>
      </c>
      <c r="W796" s="40">
        <f t="shared" si="77"/>
        <v>0</v>
      </c>
      <c r="X796" s="40">
        <f t="shared" si="77"/>
        <v>0</v>
      </c>
      <c r="Y796" s="40">
        <f t="shared" si="79"/>
        <v>-119514.45996335798</v>
      </c>
      <c r="Z796" s="40">
        <f>(AC796-J796*carot!$B$2-spettri!K796*carot!$C$2-spettri!L796*carot!$D$2)</f>
        <v>-531050.06850316911</v>
      </c>
      <c r="AA796" s="40">
        <f>spettri!H796*chl!$B$2+spettri!I796*chl!$C$2+spettri!J796*carot!$B$2+spettri!K796*carot!$C$2+spettri!L796*carot!$D$2+M796*carot!$E$2+N796*carot!$F$2+spettri!AE796*chl!$D$2</f>
        <v>603312.31661216915</v>
      </c>
      <c r="AB796" s="40">
        <v>0.38486427810000001</v>
      </c>
      <c r="AC796" s="88">
        <f>(G796-spettri!H796*chl!$B$2-spettri!I796*chl!$C$2-spettri!AE796*chl!$D$2)</f>
        <v>-531050.06850316911</v>
      </c>
      <c r="AE796" s="125">
        <v>69788.708599999998</v>
      </c>
      <c r="AF796">
        <f t="shared" si="80"/>
        <v>0</v>
      </c>
    </row>
    <row r="797" spans="1:32" x14ac:dyDescent="0.25">
      <c r="A797">
        <v>7.1777319618999996E-2</v>
      </c>
      <c r="C797" s="85"/>
      <c r="D797" s="51">
        <v>429.50000000001802</v>
      </c>
      <c r="E797" s="85">
        <v>0.20846096253400001</v>
      </c>
      <c r="F797" s="40">
        <v>667.99999999998204</v>
      </c>
      <c r="G797" s="40">
        <v>71777.319619000002</v>
      </c>
      <c r="H797" s="86">
        <v>17036.635305950265</v>
      </c>
      <c r="I797" s="87">
        <v>5477.43469</v>
      </c>
      <c r="T797" s="40">
        <f t="shared" si="78"/>
        <v>0</v>
      </c>
      <c r="U797" s="40">
        <f t="shared" si="78"/>
        <v>0</v>
      </c>
      <c r="V797" s="40">
        <f t="shared" si="78"/>
        <v>0</v>
      </c>
      <c r="W797" s="40">
        <f t="shared" si="77"/>
        <v>0</v>
      </c>
      <c r="X797" s="40">
        <f t="shared" si="77"/>
        <v>0</v>
      </c>
      <c r="Y797" s="40">
        <f t="shared" si="79"/>
        <v>-106555.46818072416</v>
      </c>
      <c r="Z797" s="40">
        <f>(AC797-J797*carot!$B$2-spettri!K797*carot!$C$2-spettri!L797*carot!$D$2)</f>
        <v>-517744.35158909089</v>
      </c>
      <c r="AA797" s="40">
        <f>spettri!H797*chl!$B$2+spettri!I797*chl!$C$2+spettri!J797*carot!$B$2+spettri!K797*carot!$C$2+spettri!L797*carot!$D$2+M797*carot!$E$2+N797*carot!$F$2+spettri!AE797*chl!$D$2</f>
        <v>589521.67120809085</v>
      </c>
      <c r="AB797" s="40">
        <v>0.38569135960000001</v>
      </c>
      <c r="AC797" s="88">
        <f>(G797-spettri!H797*chl!$B$2-spettri!I797*chl!$C$2-spettri!AE797*chl!$D$2)</f>
        <v>-517744.35158909089</v>
      </c>
      <c r="AE797" s="125">
        <v>68263.607050000006</v>
      </c>
      <c r="AF797">
        <f t="shared" si="80"/>
        <v>0</v>
      </c>
    </row>
    <row r="798" spans="1:32" x14ac:dyDescent="0.25">
      <c r="A798">
        <v>7.1358790708999989E-2</v>
      </c>
      <c r="C798" s="85"/>
      <c r="D798" s="51">
        <v>429.60000000001799</v>
      </c>
      <c r="E798" s="85">
        <v>0.20853570675900002</v>
      </c>
      <c r="F798" s="40">
        <v>668.39999999998201</v>
      </c>
      <c r="G798" s="40">
        <v>71358.790708999994</v>
      </c>
      <c r="H798" s="86">
        <v>16955.895942426407</v>
      </c>
      <c r="I798" s="87">
        <v>5166.2943699999996</v>
      </c>
      <c r="T798" s="40">
        <f t="shared" si="78"/>
        <v>0</v>
      </c>
      <c r="U798" s="40">
        <f t="shared" si="78"/>
        <v>0</v>
      </c>
      <c r="V798" s="40">
        <f t="shared" si="78"/>
        <v>0</v>
      </c>
      <c r="W798" s="40">
        <f t="shared" si="77"/>
        <v>0</v>
      </c>
      <c r="X798" s="40">
        <f t="shared" si="77"/>
        <v>0</v>
      </c>
      <c r="Y798" s="40">
        <f t="shared" si="79"/>
        <v>-93905.624372724647</v>
      </c>
      <c r="Z798" s="40">
        <f>(AC798-J798*carot!$B$2-spettri!K798*carot!$C$2-spettri!L798*carot!$D$2)</f>
        <v>-503472.85828760441</v>
      </c>
      <c r="AA798" s="40">
        <f>spettri!H798*chl!$B$2+spettri!I798*chl!$C$2+spettri!J798*carot!$B$2+spettri!K798*carot!$C$2+spettri!L798*carot!$D$2+M798*carot!$E$2+N798*carot!$F$2+spettri!AE798*chl!$D$2</f>
        <v>574831.64899660437</v>
      </c>
      <c r="AB798" s="40">
        <v>0.3865184411</v>
      </c>
      <c r="AC798" s="88">
        <f>(G798-spettri!H798*chl!$B$2-spettri!I798*chl!$C$2-spettri!AE798*chl!$D$2)</f>
        <v>-503472.85828760441</v>
      </c>
      <c r="AE798" s="125">
        <v>66624.26208</v>
      </c>
      <c r="AF798">
        <f t="shared" si="80"/>
        <v>0</v>
      </c>
    </row>
    <row r="799" spans="1:32" x14ac:dyDescent="0.25">
      <c r="A799">
        <v>7.0908023128999992E-2</v>
      </c>
      <c r="C799" s="85"/>
      <c r="D799" s="51">
        <v>429.70000000001801</v>
      </c>
      <c r="E799" s="85">
        <v>0.20857547048400002</v>
      </c>
      <c r="F799" s="40">
        <v>668.79999999998199</v>
      </c>
      <c r="G799" s="40">
        <v>70908.023128999994</v>
      </c>
      <c r="H799" s="86">
        <v>16879.01874958093</v>
      </c>
      <c r="I799" s="87">
        <v>4875.8653599999998</v>
      </c>
      <c r="T799" s="40">
        <f t="shared" si="78"/>
        <v>0</v>
      </c>
      <c r="U799" s="40">
        <f t="shared" si="78"/>
        <v>0</v>
      </c>
      <c r="V799" s="40">
        <f t="shared" si="78"/>
        <v>0</v>
      </c>
      <c r="W799" s="40">
        <f t="shared" si="77"/>
        <v>0</v>
      </c>
      <c r="X799" s="40">
        <f t="shared" si="77"/>
        <v>0</v>
      </c>
      <c r="Y799" s="40">
        <f t="shared" si="79"/>
        <v>-81805.71985029924</v>
      </c>
      <c r="Z799" s="40">
        <f>(AC799-J799*carot!$B$2-spettri!K799*carot!$C$2-spettri!L799*carot!$D$2)</f>
        <v>-488411.4085426841</v>
      </c>
      <c r="AA799" s="40">
        <f>spettri!H799*chl!$B$2+spettri!I799*chl!$C$2+spettri!J799*carot!$B$2+spettri!K799*carot!$C$2+spettri!L799*carot!$D$2+M799*carot!$E$2+N799*carot!$F$2+spettri!AE799*chl!$D$2</f>
        <v>559319.43167168414</v>
      </c>
      <c r="AB799" s="40">
        <v>0.38734552259999999</v>
      </c>
      <c r="AC799" s="88">
        <f>(G799-spettri!H799*chl!$B$2-spettri!I799*chl!$C$2-spettri!AE799*chl!$D$2)</f>
        <v>-488411.4085426841</v>
      </c>
      <c r="AE799" s="125">
        <v>64879.697970000001</v>
      </c>
      <c r="AF799">
        <f t="shared" si="80"/>
        <v>0</v>
      </c>
    </row>
    <row r="800" spans="1:32" x14ac:dyDescent="0.25">
      <c r="A800">
        <v>7.0567814718999991E-2</v>
      </c>
      <c r="C800" s="85"/>
      <c r="D800" s="51">
        <v>429.80000000001797</v>
      </c>
      <c r="E800" s="85">
        <v>0.20861523420900002</v>
      </c>
      <c r="F800" s="40">
        <v>669.19999999998197</v>
      </c>
      <c r="G800" s="40">
        <v>70567.814718999987</v>
      </c>
      <c r="H800" s="86">
        <v>16798.995186763455</v>
      </c>
      <c r="I800" s="87">
        <v>4601.2051899999997</v>
      </c>
      <c r="T800" s="40">
        <f t="shared" si="78"/>
        <v>0</v>
      </c>
      <c r="U800" s="40">
        <f t="shared" si="78"/>
        <v>0</v>
      </c>
      <c r="V800" s="40">
        <f t="shared" si="78"/>
        <v>0</v>
      </c>
      <c r="W800" s="40">
        <f t="shared" si="77"/>
        <v>0</v>
      </c>
      <c r="X800" s="40">
        <f t="shared" si="77"/>
        <v>0</v>
      </c>
      <c r="Y800" s="40">
        <f t="shared" si="79"/>
        <v>-70014.054890581014</v>
      </c>
      <c r="Z800" s="40">
        <f>(AC800-J800*carot!$B$2-spettri!K800*carot!$C$2-spettri!L800*carot!$D$2)</f>
        <v>-472470.26797069784</v>
      </c>
      <c r="AA800" s="40">
        <f>spettri!H800*chl!$B$2+spettri!I800*chl!$C$2+spettri!J800*carot!$B$2+spettri!K800*carot!$C$2+spettri!L800*carot!$D$2+M800*carot!$E$2+N800*carot!$F$2+spettri!AE800*chl!$D$2</f>
        <v>543038.08268969785</v>
      </c>
      <c r="AB800" s="40">
        <v>0.38812559839999999</v>
      </c>
      <c r="AC800" s="88">
        <f>(G800-spettri!H800*chl!$B$2-spettri!I800*chl!$C$2-spettri!AE800*chl!$D$2)</f>
        <v>-472470.26797069784</v>
      </c>
      <c r="AE800" s="125">
        <v>63037.97896</v>
      </c>
      <c r="AF800">
        <f t="shared" si="80"/>
        <v>0</v>
      </c>
    </row>
    <row r="801" spans="1:32" x14ac:dyDescent="0.25">
      <c r="A801">
        <v>6.9869792178999995E-2</v>
      </c>
      <c r="C801" s="85"/>
      <c r="D801" s="51">
        <v>429.900000000018</v>
      </c>
      <c r="E801" s="85">
        <v>0.208654997934</v>
      </c>
      <c r="F801" s="40">
        <v>669.59999999998195</v>
      </c>
      <c r="G801" s="40">
        <v>69869.792178999996</v>
      </c>
      <c r="H801" s="86">
        <v>16723.562680918822</v>
      </c>
      <c r="I801" s="87">
        <v>4341.0193900000004</v>
      </c>
      <c r="T801" s="40">
        <f t="shared" si="78"/>
        <v>0</v>
      </c>
      <c r="U801" s="40">
        <f t="shared" si="78"/>
        <v>0</v>
      </c>
      <c r="V801" s="40">
        <f t="shared" si="78"/>
        <v>0</v>
      </c>
      <c r="W801" s="40">
        <f t="shared" si="77"/>
        <v>0</v>
      </c>
      <c r="X801" s="40">
        <f t="shared" si="77"/>
        <v>0</v>
      </c>
      <c r="Y801" s="40">
        <f t="shared" si="79"/>
        <v>-58791.652954647841</v>
      </c>
      <c r="Z801" s="40">
        <f>(AC801-J801*carot!$B$2-spettri!K801*carot!$C$2-spettri!L801*carot!$D$2)</f>
        <v>-456207.49277471541</v>
      </c>
      <c r="AA801" s="40">
        <f>spettri!H801*chl!$B$2+spettri!I801*chl!$C$2+spettri!J801*carot!$B$2+spettri!K801*carot!$C$2+spettri!L801*carot!$D$2+M801*carot!$E$2+N801*carot!$F$2+spettri!AE801*chl!$D$2</f>
        <v>526077.2849537154</v>
      </c>
      <c r="AB801" s="40">
        <v>0.3889056742</v>
      </c>
      <c r="AC801" s="88">
        <f>(G801-spettri!H801*chl!$B$2-spettri!I801*chl!$C$2-spettri!AE801*chl!$D$2)</f>
        <v>-456207.49277471541</v>
      </c>
      <c r="AE801" s="125">
        <v>61110.241370000003</v>
      </c>
      <c r="AF801">
        <f t="shared" si="80"/>
        <v>0</v>
      </c>
    </row>
    <row r="802" spans="1:32" x14ac:dyDescent="0.25">
      <c r="A802">
        <v>6.926324040899999E-2</v>
      </c>
      <c r="C802" s="85"/>
      <c r="D802" s="51">
        <v>430.00000000001802</v>
      </c>
      <c r="E802" s="85">
        <v>0.208694761659</v>
      </c>
      <c r="F802" s="40">
        <v>669.99999999998204</v>
      </c>
      <c r="G802" s="40">
        <v>69263.240408999991</v>
      </c>
      <c r="H802" s="86">
        <v>16666.033954292987</v>
      </c>
      <c r="I802" s="87">
        <v>4093.66048</v>
      </c>
      <c r="T802" s="40">
        <f t="shared" si="78"/>
        <v>0</v>
      </c>
      <c r="U802" s="40">
        <f t="shared" si="78"/>
        <v>0</v>
      </c>
      <c r="V802" s="40">
        <f t="shared" si="78"/>
        <v>0</v>
      </c>
      <c r="W802" s="40">
        <f t="shared" si="77"/>
        <v>0</v>
      </c>
      <c r="X802" s="40">
        <f t="shared" si="77"/>
        <v>0</v>
      </c>
      <c r="Y802" s="40">
        <f t="shared" si="79"/>
        <v>-47871.44325261467</v>
      </c>
      <c r="Z802" s="40">
        <f>(AC802-J802*carot!$B$2-spettri!K802*carot!$C$2-spettri!L802*carot!$D$2)</f>
        <v>-439281.78373329772</v>
      </c>
      <c r="AA802" s="40">
        <f>spettri!H802*chl!$B$2+spettri!I802*chl!$C$2+spettri!J802*carot!$B$2+spettri!K802*carot!$C$2+spettri!L802*carot!$D$2+M802*carot!$E$2+N802*carot!$F$2+spettri!AE802*chl!$D$2</f>
        <v>508545.02414229774</v>
      </c>
      <c r="AB802" s="40">
        <v>0.38968575</v>
      </c>
      <c r="AC802" s="88">
        <f>(G802-spettri!H802*chl!$B$2-spettri!I802*chl!$C$2-spettri!AE802*chl!$D$2)</f>
        <v>-439281.78373329772</v>
      </c>
      <c r="AE802" s="125">
        <v>59109.925629999998</v>
      </c>
      <c r="AF802">
        <f t="shared" si="80"/>
        <v>0</v>
      </c>
    </row>
    <row r="803" spans="1:32" x14ac:dyDescent="0.25">
      <c r="A803">
        <v>6.8986473688999989E-2</v>
      </c>
      <c r="C803" s="85"/>
      <c r="D803" s="51">
        <v>430.10000000001799</v>
      </c>
      <c r="E803" s="85">
        <v>0.208771096584</v>
      </c>
      <c r="F803" s="40">
        <v>670.39999999998201</v>
      </c>
      <c r="G803" s="40">
        <v>68986.473688999991</v>
      </c>
      <c r="H803" s="86">
        <v>16607.932361564202</v>
      </c>
      <c r="I803" s="87">
        <v>3859.9522000000002</v>
      </c>
      <c r="T803" s="40">
        <f t="shared" si="78"/>
        <v>0</v>
      </c>
      <c r="U803" s="40">
        <f t="shared" si="78"/>
        <v>0</v>
      </c>
      <c r="V803" s="40">
        <f t="shared" si="78"/>
        <v>0</v>
      </c>
      <c r="W803" s="40">
        <f t="shared" si="77"/>
        <v>0</v>
      </c>
      <c r="X803" s="40">
        <f t="shared" si="77"/>
        <v>0</v>
      </c>
      <c r="Y803" s="40">
        <f t="shared" si="79"/>
        <v>-37584.752310044802</v>
      </c>
      <c r="Z803" s="40">
        <f>(AC803-J803*carot!$B$2-spettri!K803*carot!$C$2-spettri!L803*carot!$D$2)</f>
        <v>-421597.55334906431</v>
      </c>
      <c r="AA803" s="40">
        <f>spettri!H803*chl!$B$2+spettri!I803*chl!$C$2+spettri!J803*carot!$B$2+spettri!K803*carot!$C$2+spettri!L803*carot!$D$2+M803*carot!$E$2+N803*carot!$F$2+spettri!AE803*chl!$D$2</f>
        <v>490584.02703806426</v>
      </c>
      <c r="AB803" s="40">
        <v>0.3904658258</v>
      </c>
      <c r="AC803" s="88">
        <f>(G803-spettri!H803*chl!$B$2-spettri!I803*chl!$C$2-spettri!AE803*chl!$D$2)</f>
        <v>-421597.55334906431</v>
      </c>
      <c r="AE803" s="125">
        <v>57053.736210000003</v>
      </c>
      <c r="AF803">
        <f t="shared" si="80"/>
        <v>0</v>
      </c>
    </row>
    <row r="804" spans="1:32" x14ac:dyDescent="0.25">
      <c r="A804">
        <v>6.8635603498999997E-2</v>
      </c>
      <c r="C804" s="85"/>
      <c r="D804" s="51">
        <v>430.20000000001801</v>
      </c>
      <c r="E804" s="85">
        <v>0.20884743150900001</v>
      </c>
      <c r="F804" s="40">
        <v>670.79999999998199</v>
      </c>
      <c r="G804" s="40">
        <v>68635.603499000004</v>
      </c>
      <c r="H804" s="86">
        <v>16550.794265737713</v>
      </c>
      <c r="I804" s="87">
        <v>3638.6001099999999</v>
      </c>
      <c r="T804" s="40">
        <f t="shared" si="78"/>
        <v>0</v>
      </c>
      <c r="U804" s="40">
        <f t="shared" si="78"/>
        <v>0</v>
      </c>
      <c r="V804" s="40">
        <f t="shared" si="78"/>
        <v>0</v>
      </c>
      <c r="W804" s="40">
        <f t="shared" si="77"/>
        <v>0</v>
      </c>
      <c r="X804" s="40">
        <f t="shared" si="77"/>
        <v>0</v>
      </c>
      <c r="Y804" s="40">
        <f t="shared" si="79"/>
        <v>-27752.887935174032</v>
      </c>
      <c r="Z804" s="40">
        <f>(AC804-J804*carot!$B$2-spettri!K804*carot!$C$2-spettri!L804*carot!$D$2)</f>
        <v>-403659.66058327717</v>
      </c>
      <c r="AA804" s="40">
        <f>spettri!H804*chl!$B$2+spettri!I804*chl!$C$2+spettri!J804*carot!$B$2+spettri!K804*carot!$C$2+spettri!L804*carot!$D$2+M804*carot!$E$2+N804*carot!$F$2+spettri!AE804*chl!$D$2</f>
        <v>472295.26408227719</v>
      </c>
      <c r="AB804" s="40">
        <v>0.39114169777500002</v>
      </c>
      <c r="AC804" s="88">
        <f>(G804-spettri!H804*chl!$B$2-spettri!I804*chl!$C$2-spettri!AE804*chl!$D$2)</f>
        <v>-403659.66058327717</v>
      </c>
      <c r="AE804" s="125">
        <v>54954.1535</v>
      </c>
      <c r="AF804">
        <f t="shared" si="80"/>
        <v>0</v>
      </c>
    </row>
    <row r="805" spans="1:32" x14ac:dyDescent="0.25">
      <c r="A805">
        <v>6.8014046268999998E-2</v>
      </c>
      <c r="C805" s="85"/>
      <c r="D805" s="51">
        <v>430.30000000001797</v>
      </c>
      <c r="E805" s="85">
        <v>0.20892376643400001</v>
      </c>
      <c r="F805" s="40">
        <v>671.19999999998197</v>
      </c>
      <c r="G805" s="40">
        <v>68014.046268999999</v>
      </c>
      <c r="H805" s="86">
        <v>16512.696381561513</v>
      </c>
      <c r="I805" s="87">
        <v>3428.6627699999999</v>
      </c>
      <c r="T805" s="40">
        <f t="shared" si="78"/>
        <v>0</v>
      </c>
      <c r="U805" s="40">
        <f t="shared" si="78"/>
        <v>0</v>
      </c>
      <c r="V805" s="40">
        <f t="shared" si="78"/>
        <v>0</v>
      </c>
      <c r="W805" s="40">
        <f t="shared" si="77"/>
        <v>0</v>
      </c>
      <c r="X805" s="40">
        <f t="shared" si="77"/>
        <v>0</v>
      </c>
      <c r="Y805" s="40">
        <f t="shared" si="79"/>
        <v>-18145.904958626765</v>
      </c>
      <c r="Z805" s="40">
        <f>(AC805-J805*carot!$B$2-spettri!K805*carot!$C$2-spettri!L805*carot!$D$2)</f>
        <v>-385781.21831784106</v>
      </c>
      <c r="AA805" s="40">
        <f>spettri!H805*chl!$B$2+spettri!I805*chl!$C$2+spettri!J805*carot!$B$2+spettri!K805*carot!$C$2+spettri!L805*carot!$D$2+M805*carot!$E$2+N805*carot!$F$2+spettri!AE805*chl!$D$2</f>
        <v>453795.26458684111</v>
      </c>
      <c r="AB805" s="40">
        <v>0.39181756975000004</v>
      </c>
      <c r="AC805" s="88">
        <f>(G805-spettri!H805*chl!$B$2-spettri!I805*chl!$C$2-spettri!AE805*chl!$D$2)</f>
        <v>-385781.21831784106</v>
      </c>
      <c r="AE805" s="125">
        <v>52825.385909999997</v>
      </c>
      <c r="AF805">
        <f t="shared" si="80"/>
        <v>0</v>
      </c>
    </row>
    <row r="806" spans="1:32" x14ac:dyDescent="0.25">
      <c r="A806">
        <v>6.7729568199000001E-2</v>
      </c>
      <c r="C806" s="85"/>
      <c r="D806" s="51">
        <v>430.400000000018</v>
      </c>
      <c r="E806" s="85">
        <v>0.20900010135900002</v>
      </c>
      <c r="F806" s="40">
        <v>671.59999999998195</v>
      </c>
      <c r="G806" s="40">
        <v>67729.568199000001</v>
      </c>
      <c r="H806" s="86">
        <v>16489.670703995493</v>
      </c>
      <c r="I806" s="87">
        <v>3232.8467799999999</v>
      </c>
      <c r="T806" s="40">
        <f t="shared" si="78"/>
        <v>0</v>
      </c>
      <c r="U806" s="40">
        <f t="shared" si="78"/>
        <v>0</v>
      </c>
      <c r="V806" s="40">
        <f t="shared" si="78"/>
        <v>0</v>
      </c>
      <c r="W806" s="40">
        <f t="shared" si="77"/>
        <v>0</v>
      </c>
      <c r="X806" s="40">
        <f t="shared" si="77"/>
        <v>0</v>
      </c>
      <c r="Y806" s="40">
        <f t="shared" si="79"/>
        <v>-9091.8946513643605</v>
      </c>
      <c r="Z806" s="40">
        <f>(AC806-J806*carot!$B$2-spettri!K806*carot!$C$2-spettri!L806*carot!$D$2)</f>
        <v>-367476.97287561826</v>
      </c>
      <c r="AA806" s="40">
        <f>spettri!H806*chl!$B$2+spettri!I806*chl!$C$2+spettri!J806*carot!$B$2+spettri!K806*carot!$C$2+spettri!L806*carot!$D$2+M806*carot!$E$2+N806*carot!$F$2+spettri!AE806*chl!$D$2</f>
        <v>435206.54107461823</v>
      </c>
      <c r="AB806" s="40">
        <v>0.392493441725</v>
      </c>
      <c r="AC806" s="88">
        <f>(G806-spettri!H806*chl!$B$2-spettri!I806*chl!$C$2-spettri!AE806*chl!$D$2)</f>
        <v>-367476.97287561826</v>
      </c>
      <c r="AE806" s="125">
        <v>50681.065860000002</v>
      </c>
      <c r="AF806">
        <f t="shared" si="80"/>
        <v>0</v>
      </c>
    </row>
    <row r="807" spans="1:32" x14ac:dyDescent="0.25">
      <c r="A807">
        <v>6.7340565928999993E-2</v>
      </c>
      <c r="C807" s="85"/>
      <c r="D807" s="51">
        <v>430.50000000001802</v>
      </c>
      <c r="E807" s="85">
        <v>0.20893603010900003</v>
      </c>
      <c r="F807" s="40">
        <v>671.99999999998204</v>
      </c>
      <c r="G807" s="40">
        <v>67340.565928999989</v>
      </c>
      <c r="H807" s="86">
        <v>16461.853193185489</v>
      </c>
      <c r="I807" s="87">
        <v>3051.0344500000001</v>
      </c>
      <c r="T807" s="40">
        <f t="shared" si="78"/>
        <v>0</v>
      </c>
      <c r="U807" s="40">
        <f t="shared" si="78"/>
        <v>0</v>
      </c>
      <c r="V807" s="40">
        <f t="shared" si="78"/>
        <v>0</v>
      </c>
      <c r="W807" s="40">
        <f t="shared" si="77"/>
        <v>0</v>
      </c>
      <c r="X807" s="40">
        <f t="shared" si="77"/>
        <v>0</v>
      </c>
      <c r="Y807" s="40">
        <f t="shared" si="79"/>
        <v>-314.09265700761171</v>
      </c>
      <c r="Z807" s="40">
        <f>(AC807-J807*carot!$B$2-spettri!K807*carot!$C$2-spettri!L807*carot!$D$2)</f>
        <v>-349268.80132913217</v>
      </c>
      <c r="AA807" s="40">
        <f>spettri!H807*chl!$B$2+spettri!I807*chl!$C$2+spettri!J807*carot!$B$2+spettri!K807*carot!$C$2+spettri!L807*carot!$D$2+M807*carot!$E$2+N807*carot!$F$2+spettri!AE807*chl!$D$2</f>
        <v>416609.3672581322</v>
      </c>
      <c r="AB807" s="40">
        <v>0.39316931370000002</v>
      </c>
      <c r="AC807" s="88">
        <f>(G807-spettri!H807*chl!$B$2-spettri!I807*chl!$C$2-spettri!AE807*chl!$D$2)</f>
        <v>-349268.80132913217</v>
      </c>
      <c r="AE807" s="125">
        <v>48530.79363</v>
      </c>
      <c r="AF807">
        <f t="shared" si="80"/>
        <v>0</v>
      </c>
    </row>
    <row r="808" spans="1:32" x14ac:dyDescent="0.25">
      <c r="A808">
        <v>6.6773003058999997E-2</v>
      </c>
      <c r="C808" s="85"/>
      <c r="D808" s="51">
        <v>430.60000000001799</v>
      </c>
      <c r="E808" s="85">
        <v>0.20887195885900001</v>
      </c>
      <c r="F808" s="40">
        <v>672.39999999998201</v>
      </c>
      <c r="G808" s="40">
        <v>66773.003058999995</v>
      </c>
      <c r="H808" s="86">
        <v>16455.516821189722</v>
      </c>
      <c r="I808" s="87">
        <v>2878.98938</v>
      </c>
      <c r="T808" s="40">
        <f t="shared" si="78"/>
        <v>0</v>
      </c>
      <c r="U808" s="40">
        <f t="shared" si="78"/>
        <v>0</v>
      </c>
      <c r="V808" s="40">
        <f t="shared" si="78"/>
        <v>0</v>
      </c>
      <c r="W808" s="40">
        <f t="shared" si="77"/>
        <v>0</v>
      </c>
      <c r="X808" s="40">
        <f t="shared" si="77"/>
        <v>0</v>
      </c>
      <c r="Y808" s="40">
        <f t="shared" si="79"/>
        <v>8329.591918401813</v>
      </c>
      <c r="Z808" s="40">
        <f>(AC808-J808*carot!$B$2-spettri!K808*carot!$C$2-spettri!L808*carot!$D$2)</f>
        <v>-331293.96008573932</v>
      </c>
      <c r="AA808" s="40">
        <f>spettri!H808*chl!$B$2+spettri!I808*chl!$C$2+spettri!J808*carot!$B$2+spettri!K808*carot!$C$2+spettri!L808*carot!$D$2+M808*carot!$E$2+N808*carot!$F$2+spettri!AE808*chl!$D$2</f>
        <v>398066.96314473933</v>
      </c>
      <c r="AB808" s="40">
        <v>0.39379080387499998</v>
      </c>
      <c r="AC808" s="88">
        <f>(G808-spettri!H808*chl!$B$2-spettri!I808*chl!$C$2-spettri!AE808*chl!$D$2)</f>
        <v>-331293.96008573932</v>
      </c>
      <c r="AE808" s="125">
        <v>46383.593489999999</v>
      </c>
      <c r="AF808">
        <f t="shared" si="80"/>
        <v>0</v>
      </c>
    </row>
    <row r="809" spans="1:32" x14ac:dyDescent="0.25">
      <c r="A809">
        <v>6.6573446698999991E-2</v>
      </c>
      <c r="C809" s="85"/>
      <c r="D809" s="51">
        <v>430.70000000001801</v>
      </c>
      <c r="E809" s="85">
        <v>0.20880788760899999</v>
      </c>
      <c r="F809" s="40">
        <v>672.79999999998199</v>
      </c>
      <c r="G809" s="40">
        <v>66573.446698999993</v>
      </c>
      <c r="H809" s="86">
        <v>16465.981601027324</v>
      </c>
      <c r="I809" s="87">
        <v>2716.1232</v>
      </c>
      <c r="T809" s="40">
        <f t="shared" si="78"/>
        <v>0</v>
      </c>
      <c r="U809" s="40">
        <f t="shared" si="78"/>
        <v>0</v>
      </c>
      <c r="V809" s="40">
        <f t="shared" si="78"/>
        <v>0</v>
      </c>
      <c r="W809" s="40">
        <f t="shared" si="77"/>
        <v>0</v>
      </c>
      <c r="X809" s="40">
        <f t="shared" si="77"/>
        <v>0</v>
      </c>
      <c r="Y809" s="40">
        <f t="shared" si="79"/>
        <v>16544.633761907971</v>
      </c>
      <c r="Z809" s="40">
        <f>(AC809-J809*carot!$B$2-spettri!K809*carot!$C$2-spettri!L809*carot!$D$2)</f>
        <v>-313067.02267639193</v>
      </c>
      <c r="AA809" s="40">
        <f>spettri!H809*chl!$B$2+spettri!I809*chl!$C$2+spettri!J809*carot!$B$2+spettri!K809*carot!$C$2+spettri!L809*carot!$D$2+M809*carot!$E$2+N809*carot!$F$2+spettri!AE809*chl!$D$2</f>
        <v>379640.4693753919</v>
      </c>
      <c r="AB809" s="40">
        <v>0.39441229405</v>
      </c>
      <c r="AC809" s="88">
        <f>(G809-spettri!H809*chl!$B$2-spettri!I809*chl!$C$2-spettri!AE809*chl!$D$2)</f>
        <v>-313067.02267639193</v>
      </c>
      <c r="AE809" s="125">
        <v>44246.953659999999</v>
      </c>
      <c r="AF809">
        <f t="shared" si="80"/>
        <v>0</v>
      </c>
    </row>
    <row r="810" spans="1:32" x14ac:dyDescent="0.25">
      <c r="A810">
        <v>6.6474353978999992E-2</v>
      </c>
      <c r="C810" s="85"/>
      <c r="D810" s="51">
        <v>430.80000000001797</v>
      </c>
      <c r="E810" s="85">
        <v>0.208743816359</v>
      </c>
      <c r="F810" s="40">
        <v>673.19999999998197</v>
      </c>
      <c r="G810" s="40">
        <v>66474.353978999992</v>
      </c>
      <c r="H810" s="86">
        <v>16500.573587417817</v>
      </c>
      <c r="I810" s="87">
        <v>2562.3182000000002</v>
      </c>
      <c r="T810" s="40">
        <f t="shared" si="78"/>
        <v>0</v>
      </c>
      <c r="U810" s="40">
        <f t="shared" si="78"/>
        <v>0</v>
      </c>
      <c r="V810" s="40">
        <f t="shared" si="78"/>
        <v>0</v>
      </c>
      <c r="W810" s="40">
        <f t="shared" si="77"/>
        <v>0</v>
      </c>
      <c r="X810" s="40">
        <f t="shared" si="77"/>
        <v>0</v>
      </c>
      <c r="Y810" s="40">
        <f t="shared" si="79"/>
        <v>24543.180506340927</v>
      </c>
      <c r="Z810" s="40">
        <f>(AC810-J810*carot!$B$2-spettri!K810*carot!$C$2-spettri!L810*carot!$D$2)</f>
        <v>-294908.39408743434</v>
      </c>
      <c r="AA810" s="40">
        <f>spettri!H810*chl!$B$2+spettri!I810*chl!$C$2+spettri!J810*carot!$B$2+spettri!K810*carot!$C$2+spettri!L810*carot!$D$2+M810*carot!$E$2+N810*carot!$F$2+spettri!AE810*chl!$D$2</f>
        <v>361382.74806643435</v>
      </c>
      <c r="AB810" s="40">
        <v>0.39503378422500002</v>
      </c>
      <c r="AC810" s="88">
        <f>(G810-spettri!H810*chl!$B$2-spettri!I810*chl!$C$2-spettri!AE810*chl!$D$2)</f>
        <v>-294908.39408743434</v>
      </c>
      <c r="AE810" s="125">
        <v>42127.210350000001</v>
      </c>
      <c r="AF810">
        <f t="shared" si="80"/>
        <v>0</v>
      </c>
    </row>
    <row r="811" spans="1:32" x14ac:dyDescent="0.25">
      <c r="A811">
        <v>6.616405964899999E-2</v>
      </c>
      <c r="C811" s="85"/>
      <c r="D811" s="51">
        <v>430.900000000018</v>
      </c>
      <c r="E811" s="85">
        <v>0.208812466009</v>
      </c>
      <c r="F811" s="40">
        <v>673.59999999998195</v>
      </c>
      <c r="G811" s="40">
        <v>66164.059648999988</v>
      </c>
      <c r="H811" s="86">
        <v>16538.936075804955</v>
      </c>
      <c r="I811" s="87">
        <v>2419.5749300000002</v>
      </c>
      <c r="T811" s="40">
        <f t="shared" si="78"/>
        <v>0</v>
      </c>
      <c r="U811" s="40">
        <f t="shared" si="78"/>
        <v>0</v>
      </c>
      <c r="V811" s="40">
        <f t="shared" si="78"/>
        <v>0</v>
      </c>
      <c r="W811" s="40">
        <f t="shared" si="77"/>
        <v>0</v>
      </c>
      <c r="X811" s="40">
        <f t="shared" si="77"/>
        <v>0</v>
      </c>
      <c r="Y811" s="40">
        <f t="shared" si="79"/>
        <v>32212.039266855551</v>
      </c>
      <c r="Z811" s="40">
        <f>(AC811-J811*carot!$B$2-spettri!K811*carot!$C$2-spettri!L811*carot!$D$2)</f>
        <v>-277206.62126356416</v>
      </c>
      <c r="AA811" s="40">
        <f>spettri!H811*chl!$B$2+spettri!I811*chl!$C$2+spettri!J811*carot!$B$2+spettri!K811*carot!$C$2+spettri!L811*carot!$D$2+M811*carot!$E$2+N811*carot!$F$2+spettri!AE811*chl!$D$2</f>
        <v>343370.6809125641</v>
      </c>
      <c r="AB811" s="40">
        <v>0.39565527439999998</v>
      </c>
      <c r="AC811" s="88">
        <f>(G811-spettri!H811*chl!$B$2-spettri!I811*chl!$C$2-spettri!AE811*chl!$D$2)</f>
        <v>-277206.62126356416</v>
      </c>
      <c r="AE811" s="125">
        <v>40032.81179</v>
      </c>
      <c r="AF811">
        <f t="shared" si="80"/>
        <v>0</v>
      </c>
    </row>
    <row r="812" spans="1:32" x14ac:dyDescent="0.25">
      <c r="A812">
        <v>6.5970515918999995E-2</v>
      </c>
      <c r="C812" s="85"/>
      <c r="D812" s="51">
        <v>431.00000000001802</v>
      </c>
      <c r="E812" s="85">
        <v>0.208881115659</v>
      </c>
      <c r="F812" s="40">
        <v>673.99999999998204</v>
      </c>
      <c r="G812" s="40">
        <v>65970.515918999998</v>
      </c>
      <c r="H812" s="86">
        <v>16617.370903974275</v>
      </c>
      <c r="I812" s="87">
        <v>2284.3630499999999</v>
      </c>
      <c r="T812" s="40">
        <f t="shared" si="78"/>
        <v>0</v>
      </c>
      <c r="U812" s="40">
        <f t="shared" si="78"/>
        <v>0</v>
      </c>
      <c r="V812" s="40">
        <f t="shared" si="78"/>
        <v>0</v>
      </c>
      <c r="W812" s="40">
        <f t="shared" si="77"/>
        <v>0</v>
      </c>
      <c r="X812" s="40">
        <f t="shared" si="77"/>
        <v>0</v>
      </c>
      <c r="Y812" s="40">
        <f t="shared" si="79"/>
        <v>39832.995861589778</v>
      </c>
      <c r="Z812" s="40">
        <f>(AC812-J812*carot!$B$2-spettri!K812*carot!$C$2-spettri!L812*carot!$D$2)</f>
        <v>-259657.14242410572</v>
      </c>
      <c r="AA812" s="40">
        <f>spettri!H812*chl!$B$2+spettri!I812*chl!$C$2+spettri!J812*carot!$B$2+spettri!K812*carot!$C$2+spettri!L812*carot!$D$2+M812*carot!$E$2+N812*carot!$F$2+spettri!AE812*chl!$D$2</f>
        <v>325627.65834310575</v>
      </c>
      <c r="AB812" s="40">
        <v>0.39622590692499998</v>
      </c>
      <c r="AC812" s="88">
        <f>(G812-spettri!H812*chl!$B$2-spettri!I812*chl!$C$2-spettri!AE812*chl!$D$2)</f>
        <v>-259657.14242410572</v>
      </c>
      <c r="AE812" s="125">
        <v>37967.790110000002</v>
      </c>
      <c r="AF812">
        <f t="shared" si="80"/>
        <v>0</v>
      </c>
    </row>
    <row r="813" spans="1:32" x14ac:dyDescent="0.25">
      <c r="A813">
        <v>6.6072328098999988E-2</v>
      </c>
      <c r="C813" s="85"/>
      <c r="D813" s="51">
        <v>431.10000000001799</v>
      </c>
      <c r="E813" s="85">
        <v>0.208949765309</v>
      </c>
      <c r="F813" s="40">
        <v>674.39999999998201</v>
      </c>
      <c r="G813" s="40">
        <v>66072.328098999991</v>
      </c>
      <c r="H813" s="86">
        <v>16693.668695245429</v>
      </c>
      <c r="I813" s="87">
        <v>2155.6234399999998</v>
      </c>
      <c r="T813" s="40">
        <f t="shared" si="78"/>
        <v>0</v>
      </c>
      <c r="U813" s="40">
        <f t="shared" si="78"/>
        <v>0</v>
      </c>
      <c r="V813" s="40">
        <f t="shared" si="78"/>
        <v>0</v>
      </c>
      <c r="W813" s="40">
        <f t="shared" si="77"/>
        <v>0</v>
      </c>
      <c r="X813" s="40">
        <f t="shared" si="77"/>
        <v>0</v>
      </c>
      <c r="Y813" s="40">
        <f t="shared" si="79"/>
        <v>47082.548262537406</v>
      </c>
      <c r="Z813" s="40">
        <f>(AC813-J813*carot!$B$2-spettri!K813*carot!$C$2-spettri!L813*carot!$D$2)</f>
        <v>-242150.77132563174</v>
      </c>
      <c r="AA813" s="40">
        <f>spettri!H813*chl!$B$2+spettri!I813*chl!$C$2+spettri!J813*carot!$B$2+spettri!K813*carot!$C$2+spettri!L813*carot!$D$2+M813*carot!$E$2+N813*carot!$F$2+spettri!AE813*chl!$D$2</f>
        <v>308223.09942463174</v>
      </c>
      <c r="AB813" s="40">
        <v>0.39679653944999999</v>
      </c>
      <c r="AC813" s="88">
        <f>(G813-spettri!H813*chl!$B$2-spettri!I813*chl!$C$2-spettri!AE813*chl!$D$2)</f>
        <v>-242150.77132563174</v>
      </c>
      <c r="AE813" s="125">
        <v>35940.785559999997</v>
      </c>
      <c r="AF813">
        <f t="shared" si="80"/>
        <v>0</v>
      </c>
    </row>
    <row r="814" spans="1:32" x14ac:dyDescent="0.25">
      <c r="A814">
        <v>6.5943708728999989E-2</v>
      </c>
      <c r="C814" s="85"/>
      <c r="D814" s="51">
        <v>431.20000000001897</v>
      </c>
      <c r="E814" s="85">
        <v>0.209018414959</v>
      </c>
      <c r="F814" s="40">
        <v>674.79999999998199</v>
      </c>
      <c r="G814" s="40">
        <v>65943.708728999991</v>
      </c>
      <c r="H814" s="86">
        <v>16817.441805530139</v>
      </c>
      <c r="I814" s="87">
        <v>2033.82683</v>
      </c>
      <c r="T814" s="40">
        <f t="shared" si="78"/>
        <v>0</v>
      </c>
      <c r="U814" s="40">
        <f t="shared" si="78"/>
        <v>0</v>
      </c>
      <c r="V814" s="40">
        <f t="shared" si="78"/>
        <v>0</v>
      </c>
      <c r="W814" s="40">
        <f t="shared" si="77"/>
        <v>0</v>
      </c>
      <c r="X814" s="40">
        <f t="shared" si="77"/>
        <v>0</v>
      </c>
      <c r="Y814" s="40">
        <f t="shared" si="79"/>
        <v>54112.851956816048</v>
      </c>
      <c r="Z814" s="40">
        <f>(AC814-J814*carot!$B$2-spettri!K814*carot!$C$2-spettri!L814*carot!$D$2)</f>
        <v>-225295.31460535203</v>
      </c>
      <c r="AA814" s="40">
        <f>spettri!H814*chl!$B$2+spettri!I814*chl!$C$2+spettri!J814*carot!$B$2+spettri!K814*carot!$C$2+spettri!L814*carot!$D$2+M814*carot!$E$2+N814*carot!$F$2+spettri!AE814*chl!$D$2</f>
        <v>291239.02333435201</v>
      </c>
      <c r="AB814" s="40">
        <v>0.39736717197499999</v>
      </c>
      <c r="AC814" s="88">
        <f>(G814-spettri!H814*chl!$B$2-spettri!I814*chl!$C$2-spettri!AE814*chl!$D$2)</f>
        <v>-225295.31460535203</v>
      </c>
      <c r="AE814" s="125">
        <v>33961.398439999997</v>
      </c>
      <c r="AF814">
        <f t="shared" si="80"/>
        <v>0</v>
      </c>
    </row>
    <row r="815" spans="1:32" x14ac:dyDescent="0.25">
      <c r="A815">
        <v>6.5942233518999999E-2</v>
      </c>
      <c r="C815" s="85"/>
      <c r="D815" s="51">
        <v>431.30000000001797</v>
      </c>
      <c r="E815" s="85">
        <v>0.209068508934</v>
      </c>
      <c r="F815" s="40">
        <v>675.19999999998197</v>
      </c>
      <c r="G815" s="40">
        <v>65942.233519000001</v>
      </c>
      <c r="H815" s="86">
        <v>16936.280686182712</v>
      </c>
      <c r="I815" s="87">
        <v>1918.0318</v>
      </c>
      <c r="T815" s="40">
        <f t="shared" si="78"/>
        <v>0</v>
      </c>
      <c r="U815" s="40">
        <f t="shared" si="78"/>
        <v>0</v>
      </c>
      <c r="V815" s="40">
        <f t="shared" si="78"/>
        <v>0</v>
      </c>
      <c r="W815" s="40">
        <f t="shared" si="77"/>
        <v>0</v>
      </c>
      <c r="X815" s="40">
        <f t="shared" si="77"/>
        <v>0</v>
      </c>
      <c r="Y815" s="40">
        <f t="shared" si="79"/>
        <v>61093.688434320349</v>
      </c>
      <c r="Z815" s="40">
        <f>(AC815-J815*carot!$B$2-spettri!K815*carot!$C$2-spettri!L815*carot!$D$2)</f>
        <v>-208812.63934718948</v>
      </c>
      <c r="AA815" s="40">
        <f>spettri!H815*chl!$B$2+spettri!I815*chl!$C$2+spettri!J815*carot!$B$2+spettri!K815*carot!$C$2+spettri!L815*carot!$D$2+M815*carot!$E$2+N815*carot!$F$2+spettri!AE815*chl!$D$2</f>
        <v>274754.87286618946</v>
      </c>
      <c r="AB815" s="40">
        <v>0.39793780449999999</v>
      </c>
      <c r="AC815" s="88">
        <f>(G815-spettri!H815*chl!$B$2-spettri!I815*chl!$C$2-spettri!AE815*chl!$D$2)</f>
        <v>-208812.63934718948</v>
      </c>
      <c r="AE815" s="125">
        <v>32039.421020000002</v>
      </c>
      <c r="AF815">
        <f t="shared" si="80"/>
        <v>0</v>
      </c>
    </row>
    <row r="816" spans="1:32" x14ac:dyDescent="0.25">
      <c r="A816">
        <v>6.6192178138999996E-2</v>
      </c>
      <c r="C816" s="85"/>
      <c r="D816" s="51">
        <v>431.40000000001902</v>
      </c>
      <c r="E816" s="85">
        <v>0.209118602909</v>
      </c>
      <c r="F816" s="40">
        <v>675.59999999998104</v>
      </c>
      <c r="G816" s="40">
        <v>66192.178138999996</v>
      </c>
      <c r="H816" s="86">
        <v>17098.735453844183</v>
      </c>
      <c r="I816" s="87">
        <v>1807.5322699999999</v>
      </c>
      <c r="T816" s="40">
        <f t="shared" si="78"/>
        <v>0</v>
      </c>
      <c r="U816" s="40">
        <f t="shared" si="78"/>
        <v>0</v>
      </c>
      <c r="V816" s="40">
        <f t="shared" si="78"/>
        <v>0</v>
      </c>
      <c r="W816" s="40">
        <f t="shared" si="77"/>
        <v>0</v>
      </c>
      <c r="X816" s="40">
        <f t="shared" si="77"/>
        <v>0</v>
      </c>
      <c r="Y816" s="40">
        <f t="shared" si="79"/>
        <v>67917.195307988819</v>
      </c>
      <c r="Z816" s="40">
        <f>(AC816-J816*carot!$B$2-spettri!K816*carot!$C$2-spettri!L816*carot!$D$2)</f>
        <v>-192626.36203153548</v>
      </c>
      <c r="AA816" s="40">
        <f>spettri!H816*chl!$B$2+spettri!I816*chl!$C$2+spettri!J816*carot!$B$2+spettri!K816*carot!$C$2+spettri!L816*carot!$D$2+M816*carot!$E$2+N816*carot!$F$2+spettri!AE816*chl!$D$2</f>
        <v>258818.54017053547</v>
      </c>
      <c r="AB816" s="40">
        <v>0.39838913085</v>
      </c>
      <c r="AC816" s="88">
        <f>(G816-spettri!H816*chl!$B$2-spettri!I816*chl!$C$2-spettri!AE816*chl!$D$2)</f>
        <v>-192626.36203153548</v>
      </c>
      <c r="AE816" s="125">
        <v>30180.805509999998</v>
      </c>
      <c r="AF816">
        <f t="shared" si="80"/>
        <v>0</v>
      </c>
    </row>
    <row r="817" spans="1:32" x14ac:dyDescent="0.25">
      <c r="A817">
        <v>6.6676398828999991E-2</v>
      </c>
      <c r="C817" s="85"/>
      <c r="D817" s="51">
        <v>431.50000000001899</v>
      </c>
      <c r="E817" s="85">
        <v>0.209168696884</v>
      </c>
      <c r="F817" s="40">
        <v>675.99999999998101</v>
      </c>
      <c r="G817" s="40">
        <v>66676.398828999998</v>
      </c>
      <c r="H817" s="86">
        <v>17285.711881284853</v>
      </c>
      <c r="I817" s="87">
        <v>1703.9757300000001</v>
      </c>
      <c r="T817" s="40">
        <f t="shared" si="78"/>
        <v>0</v>
      </c>
      <c r="U817" s="40">
        <f t="shared" si="78"/>
        <v>0</v>
      </c>
      <c r="V817" s="40">
        <f t="shared" si="78"/>
        <v>0</v>
      </c>
      <c r="W817" s="40">
        <f t="shared" si="77"/>
        <v>0</v>
      </c>
      <c r="X817" s="40">
        <f t="shared" si="77"/>
        <v>0</v>
      </c>
      <c r="Y817" s="40">
        <f t="shared" si="79"/>
        <v>74618.262550839281</v>
      </c>
      <c r="Z817" s="40">
        <f>(AC817-J817*carot!$B$2-spettri!K817*carot!$C$2-spettri!L817*carot!$D$2)</f>
        <v>-176777.86231921849</v>
      </c>
      <c r="AA817" s="40">
        <f>spettri!H817*chl!$B$2+spettri!I817*chl!$C$2+spettri!J817*carot!$B$2+spettri!K817*carot!$C$2+spettri!L817*carot!$D$2+M817*carot!$E$2+N817*carot!$F$2+spettri!AE817*chl!$D$2</f>
        <v>243454.2611482185</v>
      </c>
      <c r="AB817" s="40">
        <v>0.3988404572</v>
      </c>
      <c r="AC817" s="88">
        <f>(G817-spettri!H817*chl!$B$2-spettri!I817*chl!$C$2-spettri!AE817*chl!$D$2)</f>
        <v>-176777.86231921849</v>
      </c>
      <c r="AE817" s="125">
        <v>28387.855960000001</v>
      </c>
      <c r="AF817">
        <f t="shared" si="80"/>
        <v>0</v>
      </c>
    </row>
    <row r="818" spans="1:32" x14ac:dyDescent="0.25">
      <c r="A818">
        <v>6.687463642899999E-2</v>
      </c>
      <c r="C818" s="85"/>
      <c r="D818" s="51">
        <v>431.60000000001901</v>
      </c>
      <c r="E818" s="85">
        <v>0.209218790859</v>
      </c>
      <c r="F818" s="40">
        <v>676.39999999998099</v>
      </c>
      <c r="G818" s="40">
        <v>66874.636428999991</v>
      </c>
      <c r="H818" s="86">
        <v>17505.282919593599</v>
      </c>
      <c r="I818" s="87">
        <v>1607.9505799999999</v>
      </c>
      <c r="T818" s="40">
        <f t="shared" si="78"/>
        <v>0</v>
      </c>
      <c r="U818" s="40">
        <f t="shared" si="78"/>
        <v>0</v>
      </c>
      <c r="V818" s="40">
        <f t="shared" si="78"/>
        <v>0</v>
      </c>
      <c r="W818" s="40">
        <f t="shared" si="77"/>
        <v>0</v>
      </c>
      <c r="X818" s="40">
        <f t="shared" si="77"/>
        <v>0</v>
      </c>
      <c r="Y818" s="40">
        <f t="shared" si="79"/>
        <v>81180.746657868935</v>
      </c>
      <c r="Z818" s="40">
        <f>(AC818-J818*carot!$B$2-spettri!K818*carot!$C$2-spettri!L818*carot!$D$2)</f>
        <v>-161821.39362273476</v>
      </c>
      <c r="AA818" s="40">
        <f>spettri!H818*chl!$B$2+spettri!I818*chl!$C$2+spettri!J818*carot!$B$2+spettri!K818*carot!$C$2+spettri!L818*carot!$D$2+M818*carot!$E$2+N818*carot!$F$2+spettri!AE818*chl!$D$2</f>
        <v>228696.03005173476</v>
      </c>
      <c r="AB818" s="40">
        <v>0.39929178355</v>
      </c>
      <c r="AC818" s="88">
        <f>(G818-spettri!H818*chl!$B$2-spettri!I818*chl!$C$2-spettri!AE818*chl!$D$2)</f>
        <v>-161821.39362273476</v>
      </c>
      <c r="AE818" s="125">
        <v>26664.412469999999</v>
      </c>
      <c r="AF818">
        <f t="shared" si="80"/>
        <v>0</v>
      </c>
    </row>
    <row r="819" spans="1:32" x14ac:dyDescent="0.25">
      <c r="A819">
        <v>6.7241115578999991E-2</v>
      </c>
      <c r="C819" s="85"/>
      <c r="D819" s="51">
        <v>431.70000000001897</v>
      </c>
      <c r="E819" s="85">
        <v>0.20915817665899999</v>
      </c>
      <c r="F819" s="40">
        <v>676.79999999998097</v>
      </c>
      <c r="G819" s="40">
        <v>67241.11557899999</v>
      </c>
      <c r="H819" s="86">
        <v>17736.721425641535</v>
      </c>
      <c r="I819" s="87">
        <v>1521.22198</v>
      </c>
      <c r="T819" s="40">
        <f t="shared" si="78"/>
        <v>0</v>
      </c>
      <c r="U819" s="40">
        <f t="shared" si="78"/>
        <v>0</v>
      </c>
      <c r="V819" s="40">
        <f t="shared" si="78"/>
        <v>0</v>
      </c>
      <c r="W819" s="40">
        <f t="shared" si="77"/>
        <v>0</v>
      </c>
      <c r="X819" s="40">
        <f t="shared" si="77"/>
        <v>0</v>
      </c>
      <c r="Y819" s="40">
        <f t="shared" si="79"/>
        <v>87683.579331661647</v>
      </c>
      <c r="Z819" s="40">
        <f>(AC819-J819*carot!$B$2-spettri!K819*carot!$C$2-spettri!L819*carot!$D$2)</f>
        <v>-147332.15395090508</v>
      </c>
      <c r="AA819" s="40">
        <f>spettri!H819*chl!$B$2+spettri!I819*chl!$C$2+spettri!J819*carot!$B$2+spettri!K819*carot!$C$2+spettri!L819*carot!$D$2+M819*carot!$E$2+N819*carot!$F$2+spettri!AE819*chl!$D$2</f>
        <v>214573.26952990505</v>
      </c>
      <c r="AB819" s="40">
        <v>0.3997431099</v>
      </c>
      <c r="AC819" s="88">
        <f>(G819-spettri!H819*chl!$B$2-spettri!I819*chl!$C$2-spettri!AE819*chl!$D$2)</f>
        <v>-147332.15395090508</v>
      </c>
      <c r="AE819" s="125">
        <v>25013.355149999999</v>
      </c>
      <c r="AF819">
        <f t="shared" si="80"/>
        <v>0</v>
      </c>
    </row>
    <row r="820" spans="1:32" x14ac:dyDescent="0.25">
      <c r="A820">
        <v>6.7966302948999996E-2</v>
      </c>
      <c r="C820" s="85"/>
      <c r="D820" s="51">
        <v>431.800000000019</v>
      </c>
      <c r="E820" s="85">
        <v>0.20909756245900002</v>
      </c>
      <c r="F820" s="40">
        <v>677.19999999998095</v>
      </c>
      <c r="G820" s="40">
        <v>67966.30294899999</v>
      </c>
      <c r="H820" s="86">
        <v>18001.842429434426</v>
      </c>
      <c r="I820" s="87">
        <v>1440.14192</v>
      </c>
      <c r="T820" s="40">
        <f t="shared" si="78"/>
        <v>0</v>
      </c>
      <c r="U820" s="40">
        <f t="shared" si="78"/>
        <v>0</v>
      </c>
      <c r="V820" s="40">
        <f t="shared" si="78"/>
        <v>0</v>
      </c>
      <c r="W820" s="40">
        <f t="shared" si="77"/>
        <v>0</v>
      </c>
      <c r="X820" s="40">
        <f t="shared" si="77"/>
        <v>0</v>
      </c>
      <c r="Y820" s="40">
        <f t="shared" si="79"/>
        <v>94321.881196093673</v>
      </c>
      <c r="Z820" s="40">
        <f>(AC820-J820*carot!$B$2-spettri!K820*carot!$C$2-spettri!L820*carot!$D$2)</f>
        <v>-133108.85636943934</v>
      </c>
      <c r="AA820" s="40">
        <f>spettri!H820*chl!$B$2+spettri!I820*chl!$C$2+spettri!J820*carot!$B$2+spettri!K820*carot!$C$2+spettri!L820*carot!$D$2+M820*carot!$E$2+N820*carot!$F$2+spettri!AE820*chl!$D$2</f>
        <v>201075.15931843931</v>
      </c>
      <c r="AB820" s="40">
        <v>0.40012953427499998</v>
      </c>
      <c r="AC820" s="88">
        <f>(G820-spettri!H820*chl!$B$2-spettri!I820*chl!$C$2-spettri!AE820*chl!$D$2)</f>
        <v>-133108.85636943934</v>
      </c>
      <c r="AE820" s="125">
        <v>23434.684000000001</v>
      </c>
      <c r="AF820">
        <f t="shared" si="80"/>
        <v>0</v>
      </c>
    </row>
    <row r="821" spans="1:32" x14ac:dyDescent="0.25">
      <c r="A821">
        <v>6.8694254468999988E-2</v>
      </c>
      <c r="C821" s="85"/>
      <c r="D821" s="51">
        <v>431.90000000001902</v>
      </c>
      <c r="E821" s="85">
        <v>0.20903694825900002</v>
      </c>
      <c r="F821" s="40">
        <v>677.59999999998104</v>
      </c>
      <c r="G821" s="40">
        <v>68694.254468999992</v>
      </c>
      <c r="H821" s="86">
        <v>18309.391047054432</v>
      </c>
      <c r="I821" s="87">
        <v>1364.3573699999999</v>
      </c>
      <c r="T821" s="40">
        <f t="shared" si="78"/>
        <v>0</v>
      </c>
      <c r="U821" s="40">
        <f t="shared" si="78"/>
        <v>0</v>
      </c>
      <c r="V821" s="40">
        <f t="shared" si="78"/>
        <v>0</v>
      </c>
      <c r="W821" s="40">
        <f t="shared" si="77"/>
        <v>0</v>
      </c>
      <c r="X821" s="40">
        <f t="shared" si="77"/>
        <v>0</v>
      </c>
      <c r="Y821" s="40">
        <f t="shared" si="79"/>
        <v>100599.03320643223</v>
      </c>
      <c r="Z821" s="40">
        <f>(AC821-J821*carot!$B$2-spettri!K821*carot!$C$2-spettri!L821*carot!$D$2)</f>
        <v>-119514.45996335798</v>
      </c>
      <c r="AA821" s="40">
        <f>spettri!H821*chl!$B$2+spettri!I821*chl!$C$2+spettri!J821*carot!$B$2+spettri!K821*carot!$C$2+spettri!L821*carot!$D$2+M821*carot!$E$2+N821*carot!$F$2+spettri!AE821*chl!$D$2</f>
        <v>188208.71443235799</v>
      </c>
      <c r="AB821" s="40">
        <v>0.40051595865</v>
      </c>
      <c r="AC821" s="88">
        <f>(G821-spettri!H821*chl!$B$2-spettri!I821*chl!$C$2-spettri!AE821*chl!$D$2)</f>
        <v>-119514.45996335798</v>
      </c>
      <c r="AE821" s="125">
        <v>21929.35903</v>
      </c>
      <c r="AF821">
        <f t="shared" si="80"/>
        <v>0</v>
      </c>
    </row>
    <row r="822" spans="1:32" x14ac:dyDescent="0.25">
      <c r="A822">
        <v>6.9413064138999989E-2</v>
      </c>
      <c r="C822" s="85"/>
      <c r="D822" s="51">
        <v>432.00000000001899</v>
      </c>
      <c r="E822" s="85">
        <v>0.20897633405900001</v>
      </c>
      <c r="F822" s="40">
        <v>677.99999999998101</v>
      </c>
      <c r="G822" s="40">
        <v>69413.064138999995</v>
      </c>
      <c r="H822" s="86">
        <v>18630.947442539473</v>
      </c>
      <c r="I822" s="87">
        <v>1294.22135</v>
      </c>
      <c r="T822" s="40">
        <f t="shared" si="78"/>
        <v>0</v>
      </c>
      <c r="U822" s="40">
        <f t="shared" si="78"/>
        <v>0</v>
      </c>
      <c r="V822" s="40">
        <f t="shared" si="78"/>
        <v>0</v>
      </c>
      <c r="W822" s="40">
        <f t="shared" si="77"/>
        <v>0</v>
      </c>
      <c r="X822" s="40">
        <f t="shared" si="77"/>
        <v>0</v>
      </c>
      <c r="Y822" s="40">
        <f t="shared" si="79"/>
        <v>107009.29635711049</v>
      </c>
      <c r="Z822" s="40">
        <f>(AC822-J822*carot!$B$2-spettri!K822*carot!$C$2-spettri!L822*carot!$D$2)</f>
        <v>-106555.46818072416</v>
      </c>
      <c r="AA822" s="40">
        <f>spettri!H822*chl!$B$2+spettri!I822*chl!$C$2+spettri!J822*carot!$B$2+spettri!K822*carot!$C$2+spettri!L822*carot!$D$2+M822*carot!$E$2+N822*carot!$F$2+spettri!AE822*chl!$D$2</f>
        <v>175968.53231972415</v>
      </c>
      <c r="AB822" s="40">
        <v>0.40090238302500003</v>
      </c>
      <c r="AC822" s="88">
        <f>(G822-spettri!H822*chl!$B$2-spettri!I822*chl!$C$2-spettri!AE822*chl!$D$2)</f>
        <v>-106555.46818072416</v>
      </c>
      <c r="AE822" s="125">
        <v>20496.612239999999</v>
      </c>
      <c r="AF822">
        <f t="shared" si="80"/>
        <v>0</v>
      </c>
    </row>
    <row r="823" spans="1:32" x14ac:dyDescent="0.25">
      <c r="A823">
        <v>7.0422476248999999E-2</v>
      </c>
      <c r="C823" s="85"/>
      <c r="D823" s="51">
        <v>432.10000000001901</v>
      </c>
      <c r="E823" s="85">
        <v>0.20891355545900001</v>
      </c>
      <c r="F823" s="40">
        <v>678.39999999998099</v>
      </c>
      <c r="G823" s="40">
        <v>70422.476248999999</v>
      </c>
      <c r="H823" s="86">
        <v>19017.655963180292</v>
      </c>
      <c r="I823" s="87">
        <v>1225.1444300000001</v>
      </c>
      <c r="T823" s="40">
        <f t="shared" si="78"/>
        <v>0</v>
      </c>
      <c r="U823" s="40">
        <f t="shared" si="78"/>
        <v>0</v>
      </c>
      <c r="V823" s="40">
        <f t="shared" si="78"/>
        <v>0</v>
      </c>
      <c r="W823" s="40">
        <f t="shared" si="77"/>
        <v>0</v>
      </c>
      <c r="X823" s="40">
        <f t="shared" si="77"/>
        <v>0</v>
      </c>
      <c r="Y823" s="40">
        <f t="shared" si="79"/>
        <v>113229.1199152273</v>
      </c>
      <c r="Z823" s="40">
        <f>(AC823-J823*carot!$B$2-spettri!K823*carot!$C$2-spettri!L823*carot!$D$2)</f>
        <v>-93905.624372724647</v>
      </c>
      <c r="AA823" s="40">
        <f>spettri!H823*chl!$B$2+spettri!I823*chl!$C$2+spettri!J823*carot!$B$2+spettri!K823*carot!$C$2+spettri!L823*carot!$D$2+M823*carot!$E$2+N823*carot!$F$2+spettri!AE823*chl!$D$2</f>
        <v>164328.10062172465</v>
      </c>
      <c r="AB823" s="40">
        <v>0.4012888074</v>
      </c>
      <c r="AC823" s="88">
        <f>(G823-spettri!H823*chl!$B$2-spettri!I823*chl!$C$2-spettri!AE823*chl!$D$2)</f>
        <v>-93905.624372724647</v>
      </c>
      <c r="AE823" s="125">
        <v>19134.907569999999</v>
      </c>
      <c r="AF823">
        <f t="shared" si="80"/>
        <v>0</v>
      </c>
    </row>
    <row r="824" spans="1:32" x14ac:dyDescent="0.25">
      <c r="A824">
        <v>7.1452891538999988E-2</v>
      </c>
      <c r="C824" s="85"/>
      <c r="D824" s="51">
        <v>432.20000000001897</v>
      </c>
      <c r="E824" s="85">
        <v>0.208850776859</v>
      </c>
      <c r="F824" s="40">
        <v>678.79999999998097</v>
      </c>
      <c r="G824" s="40">
        <v>71452.891538999989</v>
      </c>
      <c r="H824" s="86">
        <v>19409.35982468729</v>
      </c>
      <c r="I824" s="87">
        <v>1156.6559</v>
      </c>
      <c r="T824" s="40">
        <f t="shared" si="78"/>
        <v>0</v>
      </c>
      <c r="U824" s="40">
        <f t="shared" si="78"/>
        <v>0</v>
      </c>
      <c r="V824" s="40">
        <f t="shared" si="78"/>
        <v>0</v>
      </c>
      <c r="W824" s="40">
        <f t="shared" si="77"/>
        <v>0</v>
      </c>
      <c r="X824" s="40">
        <f t="shared" si="77"/>
        <v>0</v>
      </c>
      <c r="Y824" s="40">
        <f t="shared" si="79"/>
        <v>119209.90815570668</v>
      </c>
      <c r="Z824" s="40">
        <f>(AC824-J824*carot!$B$2-spettri!K824*carot!$C$2-spettri!L824*carot!$D$2)</f>
        <v>-81805.71985029924</v>
      </c>
      <c r="AA824" s="40">
        <f>spettri!H824*chl!$B$2+spettri!I824*chl!$C$2+spettri!J824*carot!$B$2+spettri!K824*carot!$C$2+spettri!L824*carot!$D$2+M824*carot!$E$2+N824*carot!$F$2+spettri!AE824*chl!$D$2</f>
        <v>153258.61138929924</v>
      </c>
      <c r="AB824" s="40">
        <v>0.401571959275</v>
      </c>
      <c r="AC824" s="88">
        <f>(G824-spettri!H824*chl!$B$2-spettri!I824*chl!$C$2-spettri!AE824*chl!$D$2)</f>
        <v>-81805.71985029924</v>
      </c>
      <c r="AE824" s="125">
        <v>17840.980920000002</v>
      </c>
      <c r="AF824">
        <f t="shared" si="80"/>
        <v>0</v>
      </c>
    </row>
    <row r="825" spans="1:32" x14ac:dyDescent="0.25">
      <c r="A825">
        <v>7.2743183088999991E-2</v>
      </c>
      <c r="C825" s="85"/>
      <c r="D825" s="51">
        <v>432.300000000019</v>
      </c>
      <c r="E825" s="85">
        <v>0.20878799825900002</v>
      </c>
      <c r="F825" s="40">
        <v>679.19999999998095</v>
      </c>
      <c r="G825" s="40">
        <v>72743.183088999984</v>
      </c>
      <c r="H825" s="86">
        <v>19839.073727777035</v>
      </c>
      <c r="I825" s="87">
        <v>1090.5209400000001</v>
      </c>
      <c r="T825" s="40">
        <f t="shared" si="78"/>
        <v>0</v>
      </c>
      <c r="U825" s="40">
        <f t="shared" si="78"/>
        <v>0</v>
      </c>
      <c r="V825" s="40">
        <f t="shared" si="78"/>
        <v>0</v>
      </c>
      <c r="W825" s="40">
        <f t="shared" si="77"/>
        <v>0</v>
      </c>
      <c r="X825" s="40">
        <f t="shared" si="77"/>
        <v>0</v>
      </c>
      <c r="Y825" s="40">
        <f t="shared" si="79"/>
        <v>125417.99743952218</v>
      </c>
      <c r="Z825" s="40">
        <f>(AC825-J825*carot!$B$2-spettri!K825*carot!$C$2-spettri!L825*carot!$D$2)</f>
        <v>-70014.054890581014</v>
      </c>
      <c r="AA825" s="40">
        <f>spettri!H825*chl!$B$2+spettri!I825*chl!$C$2+spettri!J825*carot!$B$2+spettri!K825*carot!$C$2+spettri!L825*carot!$D$2+M825*carot!$E$2+N825*carot!$F$2+spettri!AE825*chl!$D$2</f>
        <v>142757.237979581</v>
      </c>
      <c r="AB825" s="40">
        <v>0.40185511115</v>
      </c>
      <c r="AC825" s="88">
        <f>(G825-spettri!H825*chl!$B$2-spettri!I825*chl!$C$2-spettri!AE825*chl!$D$2)</f>
        <v>-70014.054890581014</v>
      </c>
      <c r="AE825" s="125">
        <v>16613.87226</v>
      </c>
      <c r="AF825">
        <f t="shared" si="80"/>
        <v>0</v>
      </c>
    </row>
    <row r="826" spans="1:32" x14ac:dyDescent="0.25">
      <c r="A826">
        <v>7.4054120198999998E-2</v>
      </c>
      <c r="C826" s="85"/>
      <c r="D826" s="51">
        <v>432.40000000001902</v>
      </c>
      <c r="E826" s="85">
        <v>0.20872521965900001</v>
      </c>
      <c r="F826" s="40">
        <v>679.59999999998104</v>
      </c>
      <c r="G826" s="40">
        <v>74054.120198999997</v>
      </c>
      <c r="H826" s="86">
        <v>20301.7821576633</v>
      </c>
      <c r="I826" s="87">
        <v>1027.5632599999999</v>
      </c>
      <c r="T826" s="40">
        <f t="shared" si="78"/>
        <v>0</v>
      </c>
      <c r="U826" s="40">
        <f t="shared" si="78"/>
        <v>0</v>
      </c>
      <c r="V826" s="40">
        <f t="shared" si="78"/>
        <v>0</v>
      </c>
      <c r="W826" s="40">
        <f t="shared" si="77"/>
        <v>0</v>
      </c>
      <c r="X826" s="40">
        <f t="shared" si="77"/>
        <v>0</v>
      </c>
      <c r="Y826" s="40">
        <f t="shared" si="79"/>
        <v>131504.93915466181</v>
      </c>
      <c r="Z826" s="40">
        <f>(AC826-J826*carot!$B$2-spettri!K826*carot!$C$2-spettri!L826*carot!$D$2)</f>
        <v>-58791.652954647841</v>
      </c>
      <c r="AA826" s="40">
        <f>spettri!H826*chl!$B$2+spettri!I826*chl!$C$2+spettri!J826*carot!$B$2+spettri!K826*carot!$C$2+spettri!L826*carot!$D$2+M826*carot!$E$2+N826*carot!$F$2+spettri!AE826*chl!$D$2</f>
        <v>132845.77315364784</v>
      </c>
      <c r="AB826" s="40">
        <v>0.402138263025</v>
      </c>
      <c r="AC826" s="88">
        <f>(G826-spettri!H826*chl!$B$2-spettri!I826*chl!$C$2-spettri!AE826*chl!$D$2)</f>
        <v>-58791.652954647841</v>
      </c>
      <c r="AE826" s="125">
        <v>15455.88567</v>
      </c>
      <c r="AF826">
        <f t="shared" si="80"/>
        <v>0</v>
      </c>
    </row>
    <row r="827" spans="1:32" x14ac:dyDescent="0.25">
      <c r="A827">
        <v>7.5656829488999988E-2</v>
      </c>
      <c r="C827" s="85"/>
      <c r="D827" s="51">
        <v>432.50000000001899</v>
      </c>
      <c r="E827" s="85">
        <v>0.20871537373400001</v>
      </c>
      <c r="F827" s="40">
        <v>679.99999999998101</v>
      </c>
      <c r="G827" s="40">
        <v>75656.829488999982</v>
      </c>
      <c r="H827" s="86">
        <v>20825.200045715399</v>
      </c>
      <c r="I827" s="87">
        <v>968.60664999999995</v>
      </c>
      <c r="T827" s="40">
        <f t="shared" si="78"/>
        <v>0</v>
      </c>
      <c r="U827" s="40">
        <f t="shared" si="78"/>
        <v>0</v>
      </c>
      <c r="V827" s="40">
        <f t="shared" si="78"/>
        <v>0</v>
      </c>
      <c r="W827" s="40">
        <f t="shared" si="77"/>
        <v>0</v>
      </c>
      <c r="X827" s="40">
        <f t="shared" si="77"/>
        <v>0</v>
      </c>
      <c r="Y827" s="40">
        <f t="shared" si="79"/>
        <v>137553.73187888358</v>
      </c>
      <c r="Z827" s="40">
        <f>(AC827-J827*carot!$B$2-spettri!K827*carot!$C$2-spettri!L827*carot!$D$2)</f>
        <v>-47871.44325261467</v>
      </c>
      <c r="AA827" s="40">
        <f>spettri!H827*chl!$B$2+spettri!I827*chl!$C$2+spettri!J827*carot!$B$2+spettri!K827*carot!$C$2+spettri!L827*carot!$D$2+M827*carot!$E$2+N827*carot!$F$2+spettri!AE827*chl!$D$2</f>
        <v>123528.27274161465</v>
      </c>
      <c r="AB827" s="40">
        <v>0.4024214149</v>
      </c>
      <c r="AC827" s="88">
        <f>(G827-spettri!H827*chl!$B$2-spettri!I827*chl!$C$2-spettri!AE827*chl!$D$2)</f>
        <v>-47871.44325261467</v>
      </c>
      <c r="AE827" s="125">
        <v>14367.21315</v>
      </c>
      <c r="AF827">
        <f t="shared" si="80"/>
        <v>0</v>
      </c>
    </row>
    <row r="828" spans="1:32" x14ac:dyDescent="0.25">
      <c r="A828">
        <v>7.7222211368999996E-2</v>
      </c>
      <c r="C828" s="85"/>
      <c r="D828" s="51">
        <v>432.60000000001901</v>
      </c>
      <c r="E828" s="85">
        <v>0.20870552780900001</v>
      </c>
      <c r="F828" s="40">
        <v>680.39999999998099</v>
      </c>
      <c r="G828" s="40">
        <v>77222.211368999997</v>
      </c>
      <c r="H828" s="86">
        <v>21350.895737762643</v>
      </c>
      <c r="I828" s="87">
        <v>914.94552999999996</v>
      </c>
      <c r="T828" s="40">
        <f t="shared" si="78"/>
        <v>0</v>
      </c>
      <c r="U828" s="40">
        <f t="shared" si="78"/>
        <v>0</v>
      </c>
      <c r="V828" s="40">
        <f t="shared" si="78"/>
        <v>0</v>
      </c>
      <c r="W828" s="40">
        <f t="shared" si="77"/>
        <v>0</v>
      </c>
      <c r="X828" s="40">
        <f t="shared" si="77"/>
        <v>0</v>
      </c>
      <c r="Y828" s="40">
        <f t="shared" si="79"/>
        <v>143454.83964879118</v>
      </c>
      <c r="Z828" s="40">
        <f>(AC828-J828*carot!$B$2-spettri!K828*carot!$C$2-spettri!L828*carot!$D$2)</f>
        <v>-37584.752310044802</v>
      </c>
      <c r="AA828" s="40">
        <f>spettri!H828*chl!$B$2+spettri!I828*chl!$C$2+spettri!J828*carot!$B$2+spettri!K828*carot!$C$2+spettri!L828*carot!$D$2+M828*carot!$E$2+N828*carot!$F$2+spettri!AE828*chl!$D$2</f>
        <v>114806.9636790448</v>
      </c>
      <c r="AB828" s="40">
        <v>0.40259824697500002</v>
      </c>
      <c r="AC828" s="88">
        <f>(G828-spettri!H828*chl!$B$2-spettri!I828*chl!$C$2-spettri!AE828*chl!$D$2)</f>
        <v>-37584.752310044802</v>
      </c>
      <c r="AE828" s="125">
        <v>13347.662700000001</v>
      </c>
      <c r="AF828">
        <f t="shared" si="80"/>
        <v>0</v>
      </c>
    </row>
    <row r="829" spans="1:32" x14ac:dyDescent="0.25">
      <c r="A829">
        <v>7.8897839498999991E-2</v>
      </c>
      <c r="C829" s="85"/>
      <c r="D829" s="51">
        <v>432.70000000001897</v>
      </c>
      <c r="E829" s="85">
        <v>0.20869568188400001</v>
      </c>
      <c r="F829" s="40">
        <v>680.79999999998097</v>
      </c>
      <c r="G829" s="40">
        <v>78897.839498999994</v>
      </c>
      <c r="H829" s="86">
        <v>21946.286600937834</v>
      </c>
      <c r="I829" s="87">
        <v>865.87386000000004</v>
      </c>
      <c r="T829" s="40">
        <f t="shared" si="78"/>
        <v>0</v>
      </c>
      <c r="U829" s="40">
        <f t="shared" si="78"/>
        <v>0</v>
      </c>
      <c r="V829" s="40">
        <f t="shared" si="78"/>
        <v>0</v>
      </c>
      <c r="W829" s="40">
        <f t="shared" si="77"/>
        <v>0</v>
      </c>
      <c r="X829" s="40">
        <f t="shared" si="77"/>
        <v>0</v>
      </c>
      <c r="Y829" s="40">
        <f t="shared" si="79"/>
        <v>149443.44429869254</v>
      </c>
      <c r="Z829" s="40">
        <f>(AC829-J829*carot!$B$2-spettri!K829*carot!$C$2-spettri!L829*carot!$D$2)</f>
        <v>-27752.887935174032</v>
      </c>
      <c r="AA829" s="40">
        <f>spettri!H829*chl!$B$2+spettri!I829*chl!$C$2+spettri!J829*carot!$B$2+spettri!K829*carot!$C$2+spettri!L829*carot!$D$2+M829*carot!$E$2+N829*carot!$F$2+spettri!AE829*chl!$D$2</f>
        <v>106650.72743417403</v>
      </c>
      <c r="AB829" s="40">
        <v>0.40277507904999998</v>
      </c>
      <c r="AC829" s="88">
        <f>(G829-spettri!H829*chl!$B$2-spettri!I829*chl!$C$2-spettri!AE829*chl!$D$2)</f>
        <v>-27752.887935174032</v>
      </c>
      <c r="AE829" s="125">
        <v>12393.778200000001</v>
      </c>
      <c r="AF829">
        <f t="shared" si="80"/>
        <v>0</v>
      </c>
    </row>
    <row r="830" spans="1:32" x14ac:dyDescent="0.25">
      <c r="A830">
        <v>8.0880446448999999E-2</v>
      </c>
      <c r="C830" s="85"/>
      <c r="D830" s="51">
        <v>432.800000000019</v>
      </c>
      <c r="E830" s="85">
        <v>0.208685835959</v>
      </c>
      <c r="F830" s="40">
        <v>681.19999999998095</v>
      </c>
      <c r="G830" s="40">
        <v>80880.446448999995</v>
      </c>
      <c r="H830" s="86">
        <v>22574.810572193393</v>
      </c>
      <c r="I830" s="87">
        <v>819.97947999999997</v>
      </c>
      <c r="T830" s="40">
        <f t="shared" si="78"/>
        <v>0</v>
      </c>
      <c r="U830" s="40">
        <f t="shared" si="78"/>
        <v>0</v>
      </c>
      <c r="V830" s="40">
        <f t="shared" si="78"/>
        <v>0</v>
      </c>
      <c r="W830" s="40">
        <f t="shared" si="77"/>
        <v>0</v>
      </c>
      <c r="X830" s="40">
        <f t="shared" si="77"/>
        <v>0</v>
      </c>
      <c r="Y830" s="40">
        <f t="shared" si="79"/>
        <v>155437.08223252679</v>
      </c>
      <c r="Z830" s="40">
        <f>(AC830-J830*carot!$B$2-spettri!K830*carot!$C$2-spettri!L830*carot!$D$2)</f>
        <v>-18145.904958626765</v>
      </c>
      <c r="AA830" s="40">
        <f>spettri!H830*chl!$B$2+spettri!I830*chl!$C$2+spettri!J830*carot!$B$2+spettri!K830*carot!$C$2+spettri!L830*carot!$D$2+M830*carot!$E$2+N830*carot!$F$2+spettri!AE830*chl!$D$2</f>
        <v>99026.35140762676</v>
      </c>
      <c r="AB830" s="40">
        <v>0.40295191112499995</v>
      </c>
      <c r="AC830" s="88">
        <f>(G830-spettri!H830*chl!$B$2-spettri!I830*chl!$C$2-spettri!AE830*chl!$D$2)</f>
        <v>-18145.904958626765</v>
      </c>
      <c r="AE830" s="125">
        <v>11502.103569999999</v>
      </c>
      <c r="AF830">
        <f t="shared" si="80"/>
        <v>0</v>
      </c>
    </row>
    <row r="831" spans="1:32" x14ac:dyDescent="0.25">
      <c r="A831">
        <v>8.2805818039000001E-2</v>
      </c>
      <c r="C831" s="85"/>
      <c r="D831" s="51">
        <v>432.90000000001902</v>
      </c>
      <c r="E831" s="85">
        <v>0.20863261273400002</v>
      </c>
      <c r="F831" s="40">
        <v>681.59999999998104</v>
      </c>
      <c r="G831" s="40">
        <v>82805.818039000005</v>
      </c>
      <c r="H831" s="86">
        <v>23218.483670909663</v>
      </c>
      <c r="I831" s="87">
        <v>778.67454999999995</v>
      </c>
      <c r="T831" s="40">
        <f t="shared" si="78"/>
        <v>0</v>
      </c>
      <c r="U831" s="40">
        <f t="shared" si="78"/>
        <v>0</v>
      </c>
      <c r="V831" s="40">
        <f t="shared" si="78"/>
        <v>0</v>
      </c>
      <c r="W831" s="40">
        <f t="shared" si="77"/>
        <v>0</v>
      </c>
      <c r="X831" s="40">
        <f t="shared" si="77"/>
        <v>0</v>
      </c>
      <c r="Y831" s="40">
        <f t="shared" si="79"/>
        <v>160919.23926530956</v>
      </c>
      <c r="Z831" s="40">
        <f>(AC831-J831*carot!$B$2-spettri!K831*carot!$C$2-spettri!L831*carot!$D$2)</f>
        <v>-9091.8946513643605</v>
      </c>
      <c r="AA831" s="40">
        <f>spettri!H831*chl!$B$2+spettri!I831*chl!$C$2+spettri!J831*carot!$B$2+spettri!K831*carot!$C$2+spettri!L831*carot!$D$2+M831*carot!$E$2+N831*carot!$F$2+spettri!AE831*chl!$D$2</f>
        <v>91897.712690364366</v>
      </c>
      <c r="AB831" s="40">
        <v>0.40312874319999997</v>
      </c>
      <c r="AC831" s="88">
        <f>(G831-spettri!H831*chl!$B$2-spettri!I831*chl!$C$2-spettri!AE831*chl!$D$2)</f>
        <v>-9091.8946513643605</v>
      </c>
      <c r="AE831" s="125">
        <v>10667.838659999999</v>
      </c>
      <c r="AF831">
        <f t="shared" si="80"/>
        <v>0</v>
      </c>
    </row>
    <row r="832" spans="1:32" x14ac:dyDescent="0.25">
      <c r="A832">
        <v>8.4922475828999991E-2</v>
      </c>
      <c r="C832" s="85"/>
      <c r="D832" s="51">
        <v>433.00000000001899</v>
      </c>
      <c r="E832" s="85">
        <v>0.20857938950900001</v>
      </c>
      <c r="F832" s="40">
        <v>681.99999999998101</v>
      </c>
      <c r="G832" s="40">
        <v>84922.475828999988</v>
      </c>
      <c r="H832" s="86">
        <v>23931.123599997372</v>
      </c>
      <c r="I832" s="87">
        <v>741.13531</v>
      </c>
      <c r="T832" s="40">
        <f t="shared" si="78"/>
        <v>0</v>
      </c>
      <c r="U832" s="40">
        <f t="shared" si="78"/>
        <v>0</v>
      </c>
      <c r="V832" s="40">
        <f t="shared" si="78"/>
        <v>0</v>
      </c>
      <c r="W832" s="40">
        <f t="shared" si="77"/>
        <v>0</v>
      </c>
      <c r="X832" s="40">
        <f t="shared" si="77"/>
        <v>0</v>
      </c>
      <c r="Y832" s="40">
        <f t="shared" si="79"/>
        <v>166800.35594828404</v>
      </c>
      <c r="Z832" s="40">
        <f>(AC832-J832*carot!$B$2-spettri!K832*carot!$C$2-spettri!L832*carot!$D$2)</f>
        <v>-314.09265700761171</v>
      </c>
      <c r="AA832" s="40">
        <f>spettri!H832*chl!$B$2+spettri!I832*chl!$C$2+spettri!J832*carot!$B$2+spettri!K832*carot!$C$2+spettri!L832*carot!$D$2+M832*carot!$E$2+N832*carot!$F$2+spettri!AE832*chl!$D$2</f>
        <v>85236.5684860076</v>
      </c>
      <c r="AB832" s="40">
        <v>0.40320861342499997</v>
      </c>
      <c r="AC832" s="88">
        <f>(G832-spettri!H832*chl!$B$2-spettri!I832*chl!$C$2-spettri!AE832*chl!$D$2)</f>
        <v>-314.09265700761171</v>
      </c>
      <c r="AE832" s="125">
        <v>9887.9113600000001</v>
      </c>
      <c r="AF832">
        <f t="shared" si="80"/>
        <v>0</v>
      </c>
    </row>
    <row r="833" spans="1:32" x14ac:dyDescent="0.25">
      <c r="A833">
        <v>8.7337901898999995E-2</v>
      </c>
      <c r="C833" s="85"/>
      <c r="D833" s="51">
        <v>433.10000000001901</v>
      </c>
      <c r="E833" s="85">
        <v>0.208526166284</v>
      </c>
      <c r="F833" s="40">
        <v>682.39999999998099</v>
      </c>
      <c r="G833" s="40">
        <v>87337.901898999989</v>
      </c>
      <c r="H833" s="86">
        <v>24678.344601055298</v>
      </c>
      <c r="I833" s="87">
        <v>705.47889999999995</v>
      </c>
      <c r="T833" s="40">
        <f t="shared" si="78"/>
        <v>0</v>
      </c>
      <c r="U833" s="40">
        <f t="shared" si="78"/>
        <v>0</v>
      </c>
      <c r="V833" s="40">
        <f t="shared" si="78"/>
        <v>0</v>
      </c>
      <c r="W833" s="40">
        <f t="shared" si="77"/>
        <v>0</v>
      </c>
      <c r="X833" s="40">
        <f t="shared" si="77"/>
        <v>0</v>
      </c>
      <c r="Y833" s="40">
        <f t="shared" si="79"/>
        <v>172660.48101745819</v>
      </c>
      <c r="Z833" s="40">
        <f>(AC833-J833*carot!$B$2-spettri!K833*carot!$C$2-spettri!L833*carot!$D$2)</f>
        <v>8329.591918401813</v>
      </c>
      <c r="AA833" s="40">
        <f>spettri!H833*chl!$B$2+spettri!I833*chl!$C$2+spettri!J833*carot!$B$2+spettri!K833*carot!$C$2+spettri!L833*carot!$D$2+M833*carot!$E$2+N833*carot!$F$2+spettri!AE833*chl!$D$2</f>
        <v>79008.309980598176</v>
      </c>
      <c r="AB833" s="40">
        <v>0.40328848364999997</v>
      </c>
      <c r="AC833" s="88">
        <f>(G833-spettri!H833*chl!$B$2-spettri!I833*chl!$C$2-spettri!AE833*chl!$D$2)</f>
        <v>8329.591918401813</v>
      </c>
      <c r="AE833" s="125">
        <v>9158.8655799999997</v>
      </c>
      <c r="AF833">
        <f t="shared" si="80"/>
        <v>0</v>
      </c>
    </row>
    <row r="834" spans="1:32" x14ac:dyDescent="0.25">
      <c r="A834">
        <v>8.9748112568999991E-2</v>
      </c>
      <c r="C834" s="85"/>
      <c r="D834" s="51">
        <v>433.20000000001897</v>
      </c>
      <c r="E834" s="85">
        <v>0.20847294305900002</v>
      </c>
      <c r="F834" s="40">
        <v>682.79999999998097</v>
      </c>
      <c r="G834" s="40">
        <v>89748.11256899999</v>
      </c>
      <c r="H834" s="86">
        <v>25427.128689155223</v>
      </c>
      <c r="I834" s="87">
        <v>671.23464000000001</v>
      </c>
      <c r="T834" s="40">
        <f t="shared" si="78"/>
        <v>0</v>
      </c>
      <c r="U834" s="40">
        <f t="shared" si="78"/>
        <v>0</v>
      </c>
      <c r="V834" s="40">
        <f t="shared" si="78"/>
        <v>0</v>
      </c>
      <c r="W834" s="40">
        <f t="shared" si="78"/>
        <v>0</v>
      </c>
      <c r="X834" s="40">
        <f t="shared" si="78"/>
        <v>0</v>
      </c>
      <c r="Y834" s="40">
        <f t="shared" si="79"/>
        <v>178106.26290871893</v>
      </c>
      <c r="Z834" s="40">
        <f>(AC834-J834*carot!$B$2-spettri!K834*carot!$C$2-spettri!L834*carot!$D$2)</f>
        <v>16544.633761907971</v>
      </c>
      <c r="AA834" s="40">
        <f>spettri!H834*chl!$B$2+spettri!I834*chl!$C$2+spettri!J834*carot!$B$2+spettri!K834*carot!$C$2+spettri!L834*carot!$D$2+M834*carot!$E$2+N834*carot!$F$2+spettri!AE834*chl!$D$2</f>
        <v>73203.478807092019</v>
      </c>
      <c r="AB834" s="40">
        <v>0.40336835387499997</v>
      </c>
      <c r="AC834" s="88">
        <f>(G834-spettri!H834*chl!$B$2-spettri!I834*chl!$C$2-spettri!AE834*chl!$D$2)</f>
        <v>16544.633761907971</v>
      </c>
      <c r="AE834" s="125">
        <v>8479.7412899999999</v>
      </c>
      <c r="AF834">
        <f t="shared" si="80"/>
        <v>0</v>
      </c>
    </row>
    <row r="835" spans="1:32" x14ac:dyDescent="0.25">
      <c r="A835">
        <v>9.2355182479E-2</v>
      </c>
      <c r="C835" s="85"/>
      <c r="D835" s="51">
        <v>433.300000000019</v>
      </c>
      <c r="E835" s="85">
        <v>0.20839898485900002</v>
      </c>
      <c r="F835" s="40">
        <v>683.19999999998095</v>
      </c>
      <c r="G835" s="40">
        <v>92355.182478999996</v>
      </c>
      <c r="H835" s="86">
        <v>26246.135527513776</v>
      </c>
      <c r="I835" s="87">
        <v>636.63733999999999</v>
      </c>
      <c r="T835" s="40">
        <f t="shared" ref="T835:W898" si="81">J860</f>
        <v>0</v>
      </c>
      <c r="U835" s="40">
        <f t="shared" si="81"/>
        <v>0</v>
      </c>
      <c r="V835" s="40">
        <f t="shared" si="81"/>
        <v>0</v>
      </c>
      <c r="W835" s="40">
        <f t="shared" si="81"/>
        <v>0</v>
      </c>
      <c r="X835" s="40">
        <f t="shared" ref="X835:X898" si="82">N860</f>
        <v>0</v>
      </c>
      <c r="Y835" s="40">
        <f t="shared" ref="Y835:Y898" si="83">AC860</f>
        <v>183462.98437286611</v>
      </c>
      <c r="Z835" s="40">
        <f>(AC835-J835*carot!$B$2-spettri!K835*carot!$C$2-spettri!L835*carot!$D$2)</f>
        <v>24543.180506340927</v>
      </c>
      <c r="AA835" s="40">
        <f>spettri!H835*chl!$B$2+spettri!I835*chl!$C$2+spettri!J835*carot!$B$2+spettri!K835*carot!$C$2+spettri!L835*carot!$D$2+M835*carot!$E$2+N835*carot!$F$2+spettri!AE835*chl!$D$2</f>
        <v>67812.001972659069</v>
      </c>
      <c r="AB835" s="40">
        <v>0.40344822409999997</v>
      </c>
      <c r="AC835" s="88">
        <f>(G835-spettri!H835*chl!$B$2-spettri!I835*chl!$C$2-spettri!AE835*chl!$D$2)</f>
        <v>24543.180506340927</v>
      </c>
      <c r="AE835" s="125">
        <v>7849.9624800000001</v>
      </c>
      <c r="AF835">
        <f t="shared" si="80"/>
        <v>0</v>
      </c>
    </row>
    <row r="836" spans="1:32" x14ac:dyDescent="0.25">
      <c r="A836">
        <v>9.5018772498999995E-2</v>
      </c>
      <c r="C836" s="85"/>
      <c r="D836" s="51">
        <v>433.40000000001902</v>
      </c>
      <c r="E836" s="85">
        <v>0.20832502665900002</v>
      </c>
      <c r="F836" s="40">
        <v>683.59999999998104</v>
      </c>
      <c r="G836" s="40">
        <v>95018.772498999999</v>
      </c>
      <c r="H836" s="86">
        <v>27134.314878695099</v>
      </c>
      <c r="I836" s="87">
        <v>602.86378999999999</v>
      </c>
      <c r="T836" s="40">
        <f t="shared" si="81"/>
        <v>0</v>
      </c>
      <c r="U836" s="40">
        <f t="shared" si="81"/>
        <v>0</v>
      </c>
      <c r="V836" s="40">
        <f t="shared" si="81"/>
        <v>0</v>
      </c>
      <c r="W836" s="40">
        <f t="shared" si="81"/>
        <v>0</v>
      </c>
      <c r="X836" s="40">
        <f t="shared" si="82"/>
        <v>0</v>
      </c>
      <c r="Y836" s="40">
        <f t="shared" si="83"/>
        <v>188922.5696726841</v>
      </c>
      <c r="Z836" s="40">
        <f>(AC836-J836*carot!$B$2-spettri!K836*carot!$C$2-spettri!L836*carot!$D$2)</f>
        <v>32212.039266855551</v>
      </c>
      <c r="AA836" s="40">
        <f>spettri!H836*chl!$B$2+spettri!I836*chl!$C$2+spettri!J836*carot!$B$2+spettri!K836*carot!$C$2+spettri!L836*carot!$D$2+M836*carot!$E$2+N836*carot!$F$2+spettri!AE836*chl!$D$2</f>
        <v>62806.733232144448</v>
      </c>
      <c r="AB836" s="40">
        <v>0.40346919747499999</v>
      </c>
      <c r="AC836" s="88">
        <f>(G836-spettri!H836*chl!$B$2-spettri!I836*chl!$C$2-spettri!AE836*chl!$D$2)</f>
        <v>32212.039266855551</v>
      </c>
      <c r="AE836" s="125">
        <v>7265.8810400000002</v>
      </c>
      <c r="AF836">
        <f t="shared" ref="AF836:AF899" si="84">AE1499</f>
        <v>0</v>
      </c>
    </row>
    <row r="837" spans="1:32" x14ac:dyDescent="0.25">
      <c r="A837">
        <v>9.8007252529E-2</v>
      </c>
      <c r="C837" s="85"/>
      <c r="D837" s="51">
        <v>433.50000000001899</v>
      </c>
      <c r="E837" s="85">
        <v>0.20825106845900002</v>
      </c>
      <c r="F837" s="40">
        <v>683.99999999998101</v>
      </c>
      <c r="G837" s="40">
        <v>98007.252529000005</v>
      </c>
      <c r="H837" s="86">
        <v>28037.091232660161</v>
      </c>
      <c r="I837" s="87">
        <v>571.91449999999998</v>
      </c>
      <c r="T837" s="40">
        <f t="shared" si="81"/>
        <v>0</v>
      </c>
      <c r="U837" s="40">
        <f t="shared" si="81"/>
        <v>0</v>
      </c>
      <c r="V837" s="40">
        <f t="shared" si="81"/>
        <v>0</v>
      </c>
      <c r="W837" s="40">
        <f t="shared" si="81"/>
        <v>0</v>
      </c>
      <c r="X837" s="40">
        <f t="shared" si="82"/>
        <v>0</v>
      </c>
      <c r="Y837" s="40">
        <f t="shared" si="83"/>
        <v>194272.10521592939</v>
      </c>
      <c r="Z837" s="40">
        <f>(AC837-J837*carot!$B$2-spettri!K837*carot!$C$2-spettri!L837*carot!$D$2)</f>
        <v>39832.995861589778</v>
      </c>
      <c r="AA837" s="40">
        <f>spettri!H837*chl!$B$2+spettri!I837*chl!$C$2+spettri!J837*carot!$B$2+spettri!K837*carot!$C$2+spettri!L837*carot!$D$2+M837*carot!$E$2+N837*carot!$F$2+spettri!AE837*chl!$D$2</f>
        <v>58174.256667410235</v>
      </c>
      <c r="AB837" s="40">
        <v>0.40349017085</v>
      </c>
      <c r="AC837" s="88">
        <f>(G837-spettri!H837*chl!$B$2-spettri!I837*chl!$C$2-spettri!AE837*chl!$D$2)</f>
        <v>39832.995861589778</v>
      </c>
      <c r="AE837" s="125">
        <v>6725.1928900000003</v>
      </c>
      <c r="AF837">
        <f t="shared" si="84"/>
        <v>0</v>
      </c>
    </row>
    <row r="838" spans="1:32" x14ac:dyDescent="0.25">
      <c r="A838">
        <v>0.100970057859</v>
      </c>
      <c r="C838" s="85"/>
      <c r="D838" s="51">
        <v>433.60000000001901</v>
      </c>
      <c r="E838" s="85">
        <v>0.20817711025900001</v>
      </c>
      <c r="F838" s="40">
        <v>684.39999999998099</v>
      </c>
      <c r="G838" s="40">
        <v>100970.05785899999</v>
      </c>
      <c r="H838" s="86">
        <v>28956.789313328871</v>
      </c>
      <c r="I838" s="87">
        <v>543.90716999999995</v>
      </c>
      <c r="T838" s="40">
        <f t="shared" si="81"/>
        <v>0</v>
      </c>
      <c r="U838" s="40">
        <f t="shared" si="81"/>
        <v>0</v>
      </c>
      <c r="V838" s="40">
        <f t="shared" si="81"/>
        <v>0</v>
      </c>
      <c r="W838" s="40">
        <f t="shared" si="81"/>
        <v>0</v>
      </c>
      <c r="X838" s="40">
        <f t="shared" si="82"/>
        <v>0</v>
      </c>
      <c r="Y838" s="40">
        <f t="shared" si="83"/>
        <v>199246.26501676126</v>
      </c>
      <c r="Z838" s="40">
        <f>(AC838-J838*carot!$B$2-spettri!K838*carot!$C$2-spettri!L838*carot!$D$2)</f>
        <v>47082.548262537406</v>
      </c>
      <c r="AA838" s="40">
        <f>spettri!H838*chl!$B$2+spettri!I838*chl!$C$2+spettri!J838*carot!$B$2+spettri!K838*carot!$C$2+spettri!L838*carot!$D$2+M838*carot!$E$2+N838*carot!$F$2+spettri!AE838*chl!$D$2</f>
        <v>53887.50959646258</v>
      </c>
      <c r="AB838" s="40">
        <v>0.40351114422500001</v>
      </c>
      <c r="AC838" s="88">
        <f>(G838-spettri!H838*chl!$B$2-spettri!I838*chl!$C$2-spettri!AE838*chl!$D$2)</f>
        <v>47082.548262537406</v>
      </c>
      <c r="AE838" s="125">
        <v>6224.63393</v>
      </c>
      <c r="AF838">
        <f t="shared" si="84"/>
        <v>0</v>
      </c>
    </row>
    <row r="839" spans="1:32" x14ac:dyDescent="0.25">
      <c r="A839">
        <v>0.104061005759</v>
      </c>
      <c r="C839" s="85"/>
      <c r="D839" s="51">
        <v>433.70000000001897</v>
      </c>
      <c r="E839" s="85">
        <v>0.20812251613400001</v>
      </c>
      <c r="F839" s="40">
        <v>684.79999999998097</v>
      </c>
      <c r="G839" s="40">
        <v>104061.00575900001</v>
      </c>
      <c r="H839" s="86">
        <v>29958.02875322344</v>
      </c>
      <c r="I839" s="87">
        <v>520.48927000000003</v>
      </c>
      <c r="T839" s="40">
        <f t="shared" si="81"/>
        <v>0</v>
      </c>
      <c r="U839" s="40">
        <f t="shared" si="81"/>
        <v>0</v>
      </c>
      <c r="V839" s="40">
        <f t="shared" si="81"/>
        <v>0</v>
      </c>
      <c r="W839" s="40">
        <f t="shared" si="81"/>
        <v>0</v>
      </c>
      <c r="X839" s="40">
        <f t="shared" si="82"/>
        <v>0</v>
      </c>
      <c r="Y839" s="40">
        <f t="shared" si="83"/>
        <v>204544.33487683925</v>
      </c>
      <c r="Z839" s="40">
        <f>(AC839-J839*carot!$B$2-spettri!K839*carot!$C$2-spettri!L839*carot!$D$2)</f>
        <v>54112.851956816048</v>
      </c>
      <c r="AA839" s="40">
        <f>spettri!H839*chl!$B$2+spettri!I839*chl!$C$2+spettri!J839*carot!$B$2+spettri!K839*carot!$C$2+spettri!L839*carot!$D$2+M839*carot!$E$2+N839*carot!$F$2+spettri!AE839*chl!$D$2</f>
        <v>49948.153802183951</v>
      </c>
      <c r="AB839" s="40">
        <v>0.40353211760000002</v>
      </c>
      <c r="AC839" s="88">
        <f>(G839-spettri!H839*chl!$B$2-spettri!I839*chl!$C$2-spettri!AE839*chl!$D$2)</f>
        <v>54112.851956816048</v>
      </c>
      <c r="AE839" s="125">
        <v>5763.82017</v>
      </c>
      <c r="AF839">
        <f t="shared" si="84"/>
        <v>0</v>
      </c>
    </row>
    <row r="840" spans="1:32" x14ac:dyDescent="0.25">
      <c r="A840">
        <v>0.10740825355899999</v>
      </c>
      <c r="C840" s="85"/>
      <c r="D840" s="51">
        <v>433.800000000019</v>
      </c>
      <c r="E840" s="85">
        <v>0.20806792200900001</v>
      </c>
      <c r="F840" s="40">
        <v>685.19999999998095</v>
      </c>
      <c r="G840" s="40">
        <v>107408.25355899999</v>
      </c>
      <c r="H840" s="86">
        <v>30959.949083057123</v>
      </c>
      <c r="I840" s="87">
        <v>500.13099999999997</v>
      </c>
      <c r="T840" s="40">
        <f t="shared" si="81"/>
        <v>0</v>
      </c>
      <c r="U840" s="40">
        <f t="shared" si="81"/>
        <v>0</v>
      </c>
      <c r="V840" s="40">
        <f t="shared" si="81"/>
        <v>0</v>
      </c>
      <c r="W840" s="40">
        <f t="shared" si="81"/>
        <v>0</v>
      </c>
      <c r="X840" s="40">
        <f t="shared" si="82"/>
        <v>0</v>
      </c>
      <c r="Y840" s="40">
        <f t="shared" si="83"/>
        <v>209532.44756522813</v>
      </c>
      <c r="Z840" s="40">
        <f>(AC840-J840*carot!$B$2-spettri!K840*carot!$C$2-spettri!L840*carot!$D$2)</f>
        <v>61093.688434320349</v>
      </c>
      <c r="AA840" s="40">
        <f>spettri!H840*chl!$B$2+spettri!I840*chl!$C$2+spettri!J840*carot!$B$2+spettri!K840*carot!$C$2+spettri!L840*carot!$D$2+M840*carot!$E$2+N840*carot!$F$2+spettri!AE840*chl!$D$2</f>
        <v>46314.565124679641</v>
      </c>
      <c r="AB840" s="40">
        <v>0.40335283427500002</v>
      </c>
      <c r="AC840" s="88">
        <f>(G840-spettri!H840*chl!$B$2-spettri!I840*chl!$C$2-spettri!AE840*chl!$D$2)</f>
        <v>61093.688434320349</v>
      </c>
      <c r="AE840" s="125">
        <v>5338.3354600000002</v>
      </c>
      <c r="AF840">
        <f t="shared" si="84"/>
        <v>0</v>
      </c>
    </row>
    <row r="841" spans="1:32" x14ac:dyDescent="0.25">
      <c r="A841">
        <v>0.11086919725899999</v>
      </c>
      <c r="C841" s="85"/>
      <c r="D841" s="51">
        <v>433.90000000001902</v>
      </c>
      <c r="E841" s="85">
        <v>0.20801332788400001</v>
      </c>
      <c r="F841" s="40">
        <v>685.59999999998104</v>
      </c>
      <c r="G841" s="40">
        <v>110869.19725899999</v>
      </c>
      <c r="H841" s="86">
        <v>31994.236516128352</v>
      </c>
      <c r="I841" s="87">
        <v>480.36111</v>
      </c>
      <c r="T841" s="40">
        <f t="shared" si="81"/>
        <v>0</v>
      </c>
      <c r="U841" s="40">
        <f t="shared" si="81"/>
        <v>0</v>
      </c>
      <c r="V841" s="40">
        <f t="shared" si="81"/>
        <v>0</v>
      </c>
      <c r="W841" s="40">
        <f t="shared" si="81"/>
        <v>0</v>
      </c>
      <c r="X841" s="40">
        <f t="shared" si="82"/>
        <v>0</v>
      </c>
      <c r="Y841" s="40">
        <f t="shared" si="83"/>
        <v>214252.99126674887</v>
      </c>
      <c r="Z841" s="40">
        <f>(AC841-J841*carot!$B$2-spettri!K841*carot!$C$2-spettri!L841*carot!$D$2)</f>
        <v>67917.195307988819</v>
      </c>
      <c r="AA841" s="40">
        <f>spettri!H841*chl!$B$2+spettri!I841*chl!$C$2+spettri!J841*carot!$B$2+spettri!K841*carot!$C$2+spettri!L841*carot!$D$2+M841*carot!$E$2+N841*carot!$F$2+spettri!AE841*chl!$D$2</f>
        <v>42952.001951011182</v>
      </c>
      <c r="AB841" s="40">
        <v>0.40317355095000001</v>
      </c>
      <c r="AC841" s="88">
        <f>(G841-spettri!H841*chl!$B$2-spettri!I841*chl!$C$2-spettri!AE841*chl!$D$2)</f>
        <v>67917.195307988819</v>
      </c>
      <c r="AE841" s="125">
        <v>4944.9157100000002</v>
      </c>
      <c r="AF841">
        <f t="shared" si="84"/>
        <v>0</v>
      </c>
    </row>
    <row r="842" spans="1:32" x14ac:dyDescent="0.25">
      <c r="A842">
        <v>0.11443579015899999</v>
      </c>
      <c r="C842" s="85"/>
      <c r="D842" s="51">
        <v>434.00000000001899</v>
      </c>
      <c r="E842" s="85">
        <v>0.20795873375900001</v>
      </c>
      <c r="F842" s="40">
        <v>685.99999999998101</v>
      </c>
      <c r="G842" s="40">
        <v>114435.790159</v>
      </c>
      <c r="H842" s="86">
        <v>33118.179189505681</v>
      </c>
      <c r="I842" s="87">
        <v>458.12</v>
      </c>
      <c r="T842" s="40">
        <f t="shared" si="81"/>
        <v>0</v>
      </c>
      <c r="U842" s="40">
        <f t="shared" si="81"/>
        <v>0</v>
      </c>
      <c r="V842" s="40">
        <f t="shared" si="81"/>
        <v>0</v>
      </c>
      <c r="W842" s="40">
        <f t="shared" si="81"/>
        <v>0</v>
      </c>
      <c r="X842" s="40">
        <f t="shared" si="82"/>
        <v>0</v>
      </c>
      <c r="Y842" s="40">
        <f t="shared" si="83"/>
        <v>218695.18308179209</v>
      </c>
      <c r="Z842" s="40">
        <f>(AC842-J842*carot!$B$2-spettri!K842*carot!$C$2-spettri!L842*carot!$D$2)</f>
        <v>74618.262550839281</v>
      </c>
      <c r="AA842" s="40">
        <f>spettri!H842*chl!$B$2+spettri!I842*chl!$C$2+spettri!J842*carot!$B$2+spettri!K842*carot!$C$2+spettri!L842*carot!$D$2+M842*carot!$E$2+N842*carot!$F$2+spettri!AE842*chl!$D$2</f>
        <v>39817.527608160708</v>
      </c>
      <c r="AB842" s="40">
        <v>0.40299426762500001</v>
      </c>
      <c r="AC842" s="88">
        <f>(G842-spettri!H842*chl!$B$2-spettri!I842*chl!$C$2-spettri!AE842*chl!$D$2)</f>
        <v>74618.262550839281</v>
      </c>
      <c r="AE842" s="125">
        <v>4579.5287900000003</v>
      </c>
      <c r="AF842">
        <f t="shared" si="84"/>
        <v>0</v>
      </c>
    </row>
    <row r="843" spans="1:32" x14ac:dyDescent="0.25">
      <c r="A843">
        <v>0.11806525855899999</v>
      </c>
      <c r="C843" s="85"/>
      <c r="D843" s="51">
        <v>434.10000000001901</v>
      </c>
      <c r="E843" s="85">
        <v>0.207894647584</v>
      </c>
      <c r="F843" s="40">
        <v>686.39999999998099</v>
      </c>
      <c r="G843" s="40">
        <v>118065.25855899999</v>
      </c>
      <c r="H843" s="86">
        <v>34249.414090588485</v>
      </c>
      <c r="I843" s="87">
        <v>432.58389</v>
      </c>
      <c r="T843" s="40">
        <f t="shared" si="81"/>
        <v>0</v>
      </c>
      <c r="U843" s="40">
        <f t="shared" si="81"/>
        <v>0</v>
      </c>
      <c r="V843" s="40">
        <f t="shared" si="81"/>
        <v>0</v>
      </c>
      <c r="W843" s="40">
        <f t="shared" si="81"/>
        <v>0</v>
      </c>
      <c r="X843" s="40">
        <f t="shared" si="82"/>
        <v>0</v>
      </c>
      <c r="Y843" s="40">
        <f t="shared" si="83"/>
        <v>223208.1728571862</v>
      </c>
      <c r="Z843" s="40">
        <f>(AC843-J843*carot!$B$2-spettri!K843*carot!$C$2-spettri!L843*carot!$D$2)</f>
        <v>81180.746657868935</v>
      </c>
      <c r="AA843" s="40">
        <f>spettri!H843*chl!$B$2+spettri!I843*chl!$C$2+spettri!J843*carot!$B$2+spettri!K843*carot!$C$2+spettri!L843*carot!$D$2+M843*carot!$E$2+N843*carot!$F$2+spettri!AE843*chl!$D$2</f>
        <v>36884.51190113106</v>
      </c>
      <c r="AB843" s="40">
        <v>0.40281498430000001</v>
      </c>
      <c r="AC843" s="88">
        <f>(G843-spettri!H843*chl!$B$2-spettri!I843*chl!$C$2-spettri!AE843*chl!$D$2)</f>
        <v>81180.746657868935</v>
      </c>
      <c r="AE843" s="125">
        <v>4239.2946199999997</v>
      </c>
      <c r="AF843">
        <f t="shared" si="84"/>
        <v>0</v>
      </c>
    </row>
    <row r="844" spans="1:32" x14ac:dyDescent="0.25">
      <c r="A844">
        <v>0.12182725785899999</v>
      </c>
      <c r="C844" s="85"/>
      <c r="D844" s="51">
        <v>434.20000000001897</v>
      </c>
      <c r="E844" s="85">
        <v>0.20783056140900003</v>
      </c>
      <c r="F844" s="40">
        <v>686.79999999998097</v>
      </c>
      <c r="G844" s="40">
        <v>121827.25785899999</v>
      </c>
      <c r="H844" s="86">
        <v>35413.272519711893</v>
      </c>
      <c r="I844" s="87">
        <v>405.51798000000002</v>
      </c>
      <c r="T844" s="40">
        <f t="shared" si="81"/>
        <v>0</v>
      </c>
      <c r="U844" s="40">
        <f t="shared" si="81"/>
        <v>0</v>
      </c>
      <c r="V844" s="40">
        <f t="shared" si="81"/>
        <v>0</v>
      </c>
      <c r="W844" s="40">
        <f t="shared" si="81"/>
        <v>0</v>
      </c>
      <c r="X844" s="40">
        <f t="shared" si="82"/>
        <v>0</v>
      </c>
      <c r="Y844" s="40">
        <f t="shared" si="83"/>
        <v>227339.53583396185</v>
      </c>
      <c r="Z844" s="40">
        <f>(AC844-J844*carot!$B$2-spettri!K844*carot!$C$2-spettri!L844*carot!$D$2)</f>
        <v>87683.579331661647</v>
      </c>
      <c r="AA844" s="40">
        <f>spettri!H844*chl!$B$2+spettri!I844*chl!$C$2+spettri!J844*carot!$B$2+spettri!K844*carot!$C$2+spettri!L844*carot!$D$2+M844*carot!$E$2+N844*carot!$F$2+spettri!AE844*chl!$D$2</f>
        <v>34143.678527338343</v>
      </c>
      <c r="AB844" s="40">
        <v>0.40259489414999999</v>
      </c>
      <c r="AC844" s="88">
        <f>(G844-spettri!H844*chl!$B$2-spettri!I844*chl!$C$2-spettri!AE844*chl!$D$2)</f>
        <v>87683.579331661647</v>
      </c>
      <c r="AE844" s="125">
        <v>3922.4851600000002</v>
      </c>
      <c r="AF844">
        <f t="shared" si="84"/>
        <v>0</v>
      </c>
    </row>
    <row r="845" spans="1:32" x14ac:dyDescent="0.25">
      <c r="A845">
        <v>0.12591831955900001</v>
      </c>
      <c r="C845" s="85"/>
      <c r="D845" s="51">
        <v>434.300000000019</v>
      </c>
      <c r="E845" s="85">
        <v>0.20776647523400002</v>
      </c>
      <c r="F845" s="40">
        <v>687.19999999998095</v>
      </c>
      <c r="G845" s="40">
        <v>125918.31955900001</v>
      </c>
      <c r="H845" s="86">
        <v>36617.156914230654</v>
      </c>
      <c r="I845" s="87">
        <v>381.74705</v>
      </c>
      <c r="T845" s="40">
        <f t="shared" si="81"/>
        <v>0</v>
      </c>
      <c r="U845" s="40">
        <f t="shared" si="81"/>
        <v>0</v>
      </c>
      <c r="V845" s="40">
        <f t="shared" si="81"/>
        <v>0</v>
      </c>
      <c r="W845" s="40">
        <f t="shared" si="81"/>
        <v>0</v>
      </c>
      <c r="X845" s="40">
        <f t="shared" si="82"/>
        <v>0</v>
      </c>
      <c r="Y845" s="40">
        <f t="shared" si="83"/>
        <v>231352.84013487253</v>
      </c>
      <c r="Z845" s="40">
        <f>(AC845-J845*carot!$B$2-spettri!K845*carot!$C$2-spettri!L845*carot!$D$2)</f>
        <v>94321.881196093673</v>
      </c>
      <c r="AA845" s="40">
        <f>spettri!H845*chl!$B$2+spettri!I845*chl!$C$2+spettri!J845*carot!$B$2+spettri!K845*carot!$C$2+spettri!L845*carot!$D$2+M845*carot!$E$2+N845*carot!$F$2+spettri!AE845*chl!$D$2</f>
        <v>31596.438362906334</v>
      </c>
      <c r="AB845" s="40">
        <v>0.40237480400000003</v>
      </c>
      <c r="AC845" s="88">
        <f>(G845-spettri!H845*chl!$B$2-spettri!I845*chl!$C$2-spettri!AE845*chl!$D$2)</f>
        <v>94321.881196093673</v>
      </c>
      <c r="AE845" s="125">
        <v>3627.5643500000001</v>
      </c>
      <c r="AF845">
        <f t="shared" si="84"/>
        <v>0</v>
      </c>
    </row>
    <row r="846" spans="1:32" x14ac:dyDescent="0.25">
      <c r="A846">
        <v>0.129846578559</v>
      </c>
      <c r="C846" s="85"/>
      <c r="D846" s="51">
        <v>434.40000000001902</v>
      </c>
      <c r="E846" s="85">
        <v>0.20770238905900001</v>
      </c>
      <c r="F846" s="40">
        <v>687.59999999998104</v>
      </c>
      <c r="G846" s="40">
        <v>129846.578559</v>
      </c>
      <c r="H846" s="86">
        <v>37859.043170924298</v>
      </c>
      <c r="I846" s="87">
        <v>362.33019999999999</v>
      </c>
      <c r="T846" s="40">
        <f t="shared" si="81"/>
        <v>0</v>
      </c>
      <c r="U846" s="40">
        <f t="shared" si="81"/>
        <v>0</v>
      </c>
      <c r="V846" s="40">
        <f t="shared" si="81"/>
        <v>0</v>
      </c>
      <c r="W846" s="40">
        <f t="shared" si="81"/>
        <v>0</v>
      </c>
      <c r="X846" s="40">
        <f t="shared" si="82"/>
        <v>0</v>
      </c>
      <c r="Y846" s="40">
        <f t="shared" si="83"/>
        <v>235261.01168047878</v>
      </c>
      <c r="Z846" s="40">
        <f>(AC846-J846*carot!$B$2-spettri!K846*carot!$C$2-spettri!L846*carot!$D$2)</f>
        <v>100599.03320643223</v>
      </c>
      <c r="AA846" s="40">
        <f>spettri!H846*chl!$B$2+spettri!I846*chl!$C$2+spettri!J846*carot!$B$2+spettri!K846*carot!$C$2+spettri!L846*carot!$D$2+M846*carot!$E$2+N846*carot!$F$2+spettri!AE846*chl!$D$2</f>
        <v>29247.545352567769</v>
      </c>
      <c r="AB846" s="40">
        <v>0.40215471385000001</v>
      </c>
      <c r="AC846" s="88">
        <f>(G846-spettri!H846*chl!$B$2-spettri!I846*chl!$C$2-spettri!AE846*chl!$D$2)</f>
        <v>100599.03320643223</v>
      </c>
      <c r="AE846" s="125">
        <v>3354.7242099999999</v>
      </c>
      <c r="AF846">
        <f t="shared" si="84"/>
        <v>0</v>
      </c>
    </row>
    <row r="847" spans="1:32" x14ac:dyDescent="0.25">
      <c r="A847">
        <v>0.134122720059</v>
      </c>
      <c r="C847" s="85"/>
      <c r="D847" s="51">
        <v>434.50000000001899</v>
      </c>
      <c r="E847" s="85">
        <v>0.20754678740900001</v>
      </c>
      <c r="F847" s="40">
        <v>687.99999999998101</v>
      </c>
      <c r="G847" s="40">
        <v>134122.72005900001</v>
      </c>
      <c r="H847" s="86">
        <v>39092.369270867777</v>
      </c>
      <c r="I847" s="87">
        <v>345.73761999999999</v>
      </c>
      <c r="T847" s="40">
        <f t="shared" si="81"/>
        <v>0</v>
      </c>
      <c r="U847" s="40">
        <f t="shared" si="81"/>
        <v>0</v>
      </c>
      <c r="V847" s="40">
        <f t="shared" si="81"/>
        <v>0</v>
      </c>
      <c r="W847" s="40">
        <f t="shared" si="81"/>
        <v>0</v>
      </c>
      <c r="X847" s="40">
        <f t="shared" si="82"/>
        <v>0</v>
      </c>
      <c r="Y847" s="40">
        <f t="shared" si="83"/>
        <v>238949.31879079761</v>
      </c>
      <c r="Z847" s="40">
        <f>(AC847-J847*carot!$B$2-spettri!K847*carot!$C$2-spettri!L847*carot!$D$2)</f>
        <v>107009.29635711049</v>
      </c>
      <c r="AA847" s="40">
        <f>spettri!H847*chl!$B$2+spettri!I847*chl!$C$2+spettri!J847*carot!$B$2+spettri!K847*carot!$C$2+spettri!L847*carot!$D$2+M847*carot!$E$2+N847*carot!$F$2+spettri!AE847*chl!$D$2</f>
        <v>27113.423701889515</v>
      </c>
      <c r="AB847" s="40">
        <v>0.40193462369999999</v>
      </c>
      <c r="AC847" s="88">
        <f>(G847-spettri!H847*chl!$B$2-spettri!I847*chl!$C$2-spettri!AE847*chl!$D$2)</f>
        <v>107009.29635711049</v>
      </c>
      <c r="AE847" s="125">
        <v>3106.4607900000001</v>
      </c>
      <c r="AF847">
        <f t="shared" si="84"/>
        <v>0</v>
      </c>
    </row>
    <row r="848" spans="1:32" x14ac:dyDescent="0.25">
      <c r="A848">
        <v>0.138380920559</v>
      </c>
      <c r="C848" s="85"/>
      <c r="D848" s="51">
        <v>434.60000000001901</v>
      </c>
      <c r="E848" s="85">
        <v>0.20739118575900001</v>
      </c>
      <c r="F848" s="40">
        <v>688.39999999998099</v>
      </c>
      <c r="G848" s="40">
        <v>138380.92055899999</v>
      </c>
      <c r="H848" s="86">
        <v>40364.564704225755</v>
      </c>
      <c r="I848" s="87">
        <v>331.85163</v>
      </c>
      <c r="T848" s="40">
        <f t="shared" si="81"/>
        <v>0</v>
      </c>
      <c r="U848" s="40">
        <f t="shared" si="81"/>
        <v>0</v>
      </c>
      <c r="V848" s="40">
        <f t="shared" si="81"/>
        <v>0</v>
      </c>
      <c r="W848" s="40">
        <f t="shared" si="81"/>
        <v>0</v>
      </c>
      <c r="X848" s="40">
        <f t="shared" si="82"/>
        <v>0</v>
      </c>
      <c r="Y848" s="40">
        <f t="shared" si="83"/>
        <v>242198.21094630961</v>
      </c>
      <c r="Z848" s="40">
        <f>(AC848-J848*carot!$B$2-spettri!K848*carot!$C$2-spettri!L848*carot!$D$2)</f>
        <v>113229.1199152273</v>
      </c>
      <c r="AA848" s="40">
        <f>spettri!H848*chl!$B$2+spettri!I848*chl!$C$2+spettri!J848*carot!$B$2+spettri!K848*carot!$C$2+spettri!L848*carot!$D$2+M848*carot!$E$2+N848*carot!$F$2+spettri!AE848*chl!$D$2</f>
        <v>25151.800643772673</v>
      </c>
      <c r="AB848" s="40">
        <v>0.40163477510000001</v>
      </c>
      <c r="AC848" s="88">
        <f>(G848-spettri!H848*chl!$B$2-spettri!I848*chl!$C$2-spettri!AE848*chl!$D$2)</f>
        <v>113229.1199152273</v>
      </c>
      <c r="AE848" s="125">
        <v>2877.7819599999998</v>
      </c>
      <c r="AF848">
        <f t="shared" si="84"/>
        <v>0</v>
      </c>
    </row>
    <row r="849" spans="1:32" x14ac:dyDescent="0.25">
      <c r="A849">
        <v>0.14257132085900001</v>
      </c>
      <c r="C849" s="85"/>
      <c r="D849" s="51">
        <v>434.70000000001897</v>
      </c>
      <c r="E849" s="85">
        <v>0.207235584109</v>
      </c>
      <c r="F849" s="40">
        <v>688.79999999998097</v>
      </c>
      <c r="G849" s="40">
        <v>142571.320859</v>
      </c>
      <c r="H849" s="86">
        <v>41704.645623872348</v>
      </c>
      <c r="I849" s="87">
        <v>320.78989999999999</v>
      </c>
      <c r="T849" s="40">
        <f t="shared" si="81"/>
        <v>0</v>
      </c>
      <c r="U849" s="40">
        <f t="shared" si="81"/>
        <v>0</v>
      </c>
      <c r="V849" s="40">
        <f t="shared" si="81"/>
        <v>0</v>
      </c>
      <c r="W849" s="40">
        <f t="shared" si="81"/>
        <v>0</v>
      </c>
      <c r="X849" s="40">
        <f t="shared" si="82"/>
        <v>0</v>
      </c>
      <c r="Y849" s="40">
        <f t="shared" si="83"/>
        <v>245238.0642640054</v>
      </c>
      <c r="Z849" s="40">
        <f>(AC849-J849*carot!$B$2-spettri!K849*carot!$C$2-spettri!L849*carot!$D$2)</f>
        <v>119209.90815570668</v>
      </c>
      <c r="AA849" s="40">
        <f>spettri!H849*chl!$B$2+spettri!I849*chl!$C$2+spettri!J849*carot!$B$2+spettri!K849*carot!$C$2+spettri!L849*carot!$D$2+M849*carot!$E$2+N849*carot!$F$2+spettri!AE849*chl!$D$2</f>
        <v>23361.412703293321</v>
      </c>
      <c r="AB849" s="40">
        <v>0.40133492650000002</v>
      </c>
      <c r="AC849" s="88">
        <f>(G849-spettri!H849*chl!$B$2-spettri!I849*chl!$C$2-spettri!AE849*chl!$D$2)</f>
        <v>119209.90815570668</v>
      </c>
      <c r="AE849" s="125">
        <v>2668.4957100000001</v>
      </c>
      <c r="AF849">
        <f t="shared" si="84"/>
        <v>0</v>
      </c>
    </row>
    <row r="850" spans="1:32" x14ac:dyDescent="0.25">
      <c r="A850">
        <v>0.14712624815899999</v>
      </c>
      <c r="C850" s="85"/>
      <c r="D850" s="51">
        <v>434.800000000019</v>
      </c>
      <c r="E850" s="85">
        <v>0.207079982459</v>
      </c>
      <c r="F850" s="40">
        <v>689.19999999998095</v>
      </c>
      <c r="G850" s="40">
        <v>147126.24815899998</v>
      </c>
      <c r="H850" s="86">
        <v>43057.495309511803</v>
      </c>
      <c r="I850" s="87">
        <v>307.60998000000001</v>
      </c>
      <c r="T850" s="40">
        <f t="shared" si="81"/>
        <v>0</v>
      </c>
      <c r="U850" s="40">
        <f t="shared" si="81"/>
        <v>0</v>
      </c>
      <c r="V850" s="40">
        <f t="shared" si="81"/>
        <v>0</v>
      </c>
      <c r="W850" s="40">
        <f t="shared" si="81"/>
        <v>0</v>
      </c>
      <c r="X850" s="40">
        <f t="shared" si="82"/>
        <v>0</v>
      </c>
      <c r="Y850" s="40">
        <f t="shared" si="83"/>
        <v>248197.8376615649</v>
      </c>
      <c r="Z850" s="40">
        <f>(AC850-J850*carot!$B$2-spettri!K850*carot!$C$2-spettri!L850*carot!$D$2)</f>
        <v>125417.99743952218</v>
      </c>
      <c r="AA850" s="40">
        <f>spettri!H850*chl!$B$2+spettri!I850*chl!$C$2+spettri!J850*carot!$B$2+spettri!K850*carot!$C$2+spettri!L850*carot!$D$2+M850*carot!$E$2+N850*carot!$F$2+spettri!AE850*chl!$D$2</f>
        <v>21708.250719477801</v>
      </c>
      <c r="AB850" s="40">
        <v>0.40103507789999998</v>
      </c>
      <c r="AC850" s="88">
        <f>(G850-spettri!H850*chl!$B$2-spettri!I850*chl!$C$2-spettri!AE850*chl!$D$2)</f>
        <v>125417.99743952218</v>
      </c>
      <c r="AE850" s="125">
        <v>2476.2979700000001</v>
      </c>
      <c r="AF850">
        <f t="shared" si="84"/>
        <v>0</v>
      </c>
    </row>
    <row r="851" spans="1:32" x14ac:dyDescent="0.25">
      <c r="A851">
        <v>0.15168719565900002</v>
      </c>
      <c r="C851" s="85"/>
      <c r="D851" s="51">
        <v>434.90000000001902</v>
      </c>
      <c r="E851" s="85">
        <v>0.206917731159</v>
      </c>
      <c r="F851" s="40">
        <v>689.59999999998104</v>
      </c>
      <c r="G851" s="40">
        <v>151687.19565900002</v>
      </c>
      <c r="H851" s="86">
        <v>44399.148586684154</v>
      </c>
      <c r="I851" s="87">
        <v>294.90078</v>
      </c>
      <c r="T851" s="40">
        <f t="shared" si="81"/>
        <v>0</v>
      </c>
      <c r="U851" s="40">
        <f t="shared" si="81"/>
        <v>0</v>
      </c>
      <c r="V851" s="40">
        <f t="shared" si="81"/>
        <v>0</v>
      </c>
      <c r="W851" s="40">
        <f t="shared" si="81"/>
        <v>0</v>
      </c>
      <c r="X851" s="40">
        <f t="shared" si="82"/>
        <v>0</v>
      </c>
      <c r="Y851" s="40">
        <f t="shared" si="83"/>
        <v>250841.98391452053</v>
      </c>
      <c r="Z851" s="40">
        <f>(AC851-J851*carot!$B$2-spettri!K851*carot!$C$2-spettri!L851*carot!$D$2)</f>
        <v>131504.93915466181</v>
      </c>
      <c r="AA851" s="40">
        <f>spettri!H851*chl!$B$2+spettri!I851*chl!$C$2+spettri!J851*carot!$B$2+spettri!K851*carot!$C$2+spettri!L851*carot!$D$2+M851*carot!$E$2+N851*carot!$F$2+spettri!AE851*chl!$D$2</f>
        <v>20182.256504338202</v>
      </c>
      <c r="AB851" s="40">
        <v>0.4007352293</v>
      </c>
      <c r="AC851" s="88">
        <f>(G851-spettri!H851*chl!$B$2-spettri!I851*chl!$C$2-spettri!AE851*chl!$D$2)</f>
        <v>131504.93915466181</v>
      </c>
      <c r="AE851" s="125">
        <v>2299.0766699999999</v>
      </c>
      <c r="AF851">
        <f t="shared" si="84"/>
        <v>0</v>
      </c>
    </row>
    <row r="852" spans="1:32" x14ac:dyDescent="0.25">
      <c r="A852">
        <v>0.15633184285900001</v>
      </c>
      <c r="C852" s="85"/>
      <c r="D852" s="51">
        <v>435.00000000001899</v>
      </c>
      <c r="E852" s="85">
        <v>0.206755479859</v>
      </c>
      <c r="F852" s="40">
        <v>689.99999999998101</v>
      </c>
      <c r="G852" s="40">
        <v>156331.842859</v>
      </c>
      <c r="H852" s="86">
        <v>45762.644727281549</v>
      </c>
      <c r="I852" s="87">
        <v>281.95620000000002</v>
      </c>
      <c r="T852" s="40">
        <f t="shared" si="81"/>
        <v>0</v>
      </c>
      <c r="U852" s="40">
        <f t="shared" si="81"/>
        <v>0</v>
      </c>
      <c r="V852" s="40">
        <f t="shared" si="81"/>
        <v>0</v>
      </c>
      <c r="W852" s="40">
        <f t="shared" si="81"/>
        <v>0</v>
      </c>
      <c r="X852" s="40">
        <f t="shared" si="82"/>
        <v>0</v>
      </c>
      <c r="Y852" s="40">
        <f t="shared" si="83"/>
        <v>253010.37472933615</v>
      </c>
      <c r="Z852" s="40">
        <f>(AC852-J852*carot!$B$2-spettri!K852*carot!$C$2-spettri!L852*carot!$D$2)</f>
        <v>137553.73187888358</v>
      </c>
      <c r="AA852" s="40">
        <f>spettri!H852*chl!$B$2+spettri!I852*chl!$C$2+spettri!J852*carot!$B$2+spettri!K852*carot!$C$2+spettri!L852*carot!$D$2+M852*carot!$E$2+N852*carot!$F$2+spettri!AE852*chl!$D$2</f>
        <v>18778.110980116431</v>
      </c>
      <c r="AB852" s="40">
        <v>0.40030231329999999</v>
      </c>
      <c r="AC852" s="88">
        <f>(G852-spettri!H852*chl!$B$2-spettri!I852*chl!$C$2-spettri!AE852*chl!$D$2)</f>
        <v>137553.73187888358</v>
      </c>
      <c r="AE852" s="125">
        <v>2136.4478199999999</v>
      </c>
      <c r="AF852">
        <f t="shared" si="84"/>
        <v>0</v>
      </c>
    </row>
    <row r="853" spans="1:32" x14ac:dyDescent="0.25">
      <c r="A853">
        <v>0.160926466859</v>
      </c>
      <c r="C853" s="85"/>
      <c r="D853" s="51">
        <v>435.10000000001901</v>
      </c>
      <c r="E853" s="85">
        <v>0.206593228559</v>
      </c>
      <c r="F853" s="40">
        <v>690.39999999998099</v>
      </c>
      <c r="G853" s="40">
        <v>160926.46685900001</v>
      </c>
      <c r="H853" s="86">
        <v>47165.371376705007</v>
      </c>
      <c r="I853" s="87">
        <v>268.77627999999999</v>
      </c>
      <c r="T853" s="40">
        <f t="shared" si="81"/>
        <v>0</v>
      </c>
      <c r="U853" s="40">
        <f t="shared" si="81"/>
        <v>0</v>
      </c>
      <c r="V853" s="40">
        <f t="shared" si="81"/>
        <v>0</v>
      </c>
      <c r="W853" s="40">
        <f t="shared" si="81"/>
        <v>0</v>
      </c>
      <c r="X853" s="40">
        <f t="shared" si="82"/>
        <v>0</v>
      </c>
      <c r="Y853" s="40">
        <f t="shared" si="83"/>
        <v>255224.91627078771</v>
      </c>
      <c r="Z853" s="40">
        <f>(AC853-J853*carot!$B$2-spettri!K853*carot!$C$2-spettri!L853*carot!$D$2)</f>
        <v>143454.83964879118</v>
      </c>
      <c r="AA853" s="40">
        <f>spettri!H853*chl!$B$2+spettri!I853*chl!$C$2+spettri!J853*carot!$B$2+spettri!K853*carot!$C$2+spettri!L853*carot!$D$2+M853*carot!$E$2+N853*carot!$F$2+spettri!AE853*chl!$D$2</f>
        <v>17471.627210208804</v>
      </c>
      <c r="AB853" s="40">
        <v>0.39986939729999998</v>
      </c>
      <c r="AC853" s="88">
        <f>(G853-spettri!H853*chl!$B$2-spettri!I853*chl!$C$2-spettri!AE853*chl!$D$2)</f>
        <v>143454.83964879118</v>
      </c>
      <c r="AE853" s="125">
        <v>1985.5313100000001</v>
      </c>
      <c r="AF853">
        <f t="shared" si="84"/>
        <v>0</v>
      </c>
    </row>
    <row r="854" spans="1:32" x14ac:dyDescent="0.25">
      <c r="A854">
        <v>0.16572556465900001</v>
      </c>
      <c r="C854" s="85"/>
      <c r="D854" s="51">
        <v>435.20000000001897</v>
      </c>
      <c r="E854" s="85">
        <v>0.206430977259</v>
      </c>
      <c r="F854" s="40">
        <v>690.79999999998097</v>
      </c>
      <c r="G854" s="40">
        <v>165725.56465900003</v>
      </c>
      <c r="H854" s="86">
        <v>48542.565953183519</v>
      </c>
      <c r="I854" s="87">
        <v>258.06759</v>
      </c>
      <c r="T854" s="40">
        <f t="shared" si="81"/>
        <v>0</v>
      </c>
      <c r="U854" s="40">
        <f t="shared" si="81"/>
        <v>0</v>
      </c>
      <c r="V854" s="40">
        <f t="shared" si="81"/>
        <v>0</v>
      </c>
      <c r="W854" s="40">
        <f t="shared" si="81"/>
        <v>0</v>
      </c>
      <c r="X854" s="40">
        <f t="shared" si="82"/>
        <v>0</v>
      </c>
      <c r="Y854" s="40">
        <f t="shared" si="83"/>
        <v>257065.15446283855</v>
      </c>
      <c r="Z854" s="40">
        <f>(AC854-J854*carot!$B$2-spettri!K854*carot!$C$2-spettri!L854*carot!$D$2)</f>
        <v>149443.44429869254</v>
      </c>
      <c r="AA854" s="40">
        <f>spettri!H854*chl!$B$2+spettri!I854*chl!$C$2+spettri!J854*carot!$B$2+spettri!K854*carot!$C$2+spettri!L854*carot!$D$2+M854*carot!$E$2+N854*carot!$F$2+spettri!AE854*chl!$D$2</f>
        <v>16282.120360307465</v>
      </c>
      <c r="AB854" s="40">
        <v>0.39943648129999998</v>
      </c>
      <c r="AC854" s="88">
        <f>(G854-spettri!H854*chl!$B$2-spettri!I854*chl!$C$2-spettri!AE854*chl!$D$2)</f>
        <v>149443.44429869254</v>
      </c>
      <c r="AE854" s="125">
        <v>1847.67119</v>
      </c>
      <c r="AF854">
        <f t="shared" si="84"/>
        <v>0</v>
      </c>
    </row>
    <row r="855" spans="1:32" x14ac:dyDescent="0.25">
      <c r="A855">
        <v>0.17062509625900002</v>
      </c>
      <c r="C855" s="85"/>
      <c r="D855" s="51">
        <v>435.300000000019</v>
      </c>
      <c r="E855" s="85">
        <v>0.20636148570900001</v>
      </c>
      <c r="F855" s="40">
        <v>691.19999999998095</v>
      </c>
      <c r="G855" s="40">
        <v>170625.09625900001</v>
      </c>
      <c r="H855" s="86">
        <v>49919.611041280565</v>
      </c>
      <c r="I855" s="87">
        <v>248.53568999999999</v>
      </c>
      <c r="T855" s="40">
        <f t="shared" si="81"/>
        <v>0</v>
      </c>
      <c r="U855" s="40">
        <f t="shared" si="81"/>
        <v>0</v>
      </c>
      <c r="V855" s="40">
        <f t="shared" si="81"/>
        <v>0</v>
      </c>
      <c r="W855" s="40">
        <f t="shared" si="81"/>
        <v>0</v>
      </c>
      <c r="X855" s="40">
        <f t="shared" si="82"/>
        <v>0</v>
      </c>
      <c r="Y855" s="40">
        <f t="shared" si="83"/>
        <v>258652.42977543839</v>
      </c>
      <c r="Z855" s="40">
        <f>(AC855-J855*carot!$B$2-spettri!K855*carot!$C$2-spettri!L855*carot!$D$2)</f>
        <v>155437.08223252679</v>
      </c>
      <c r="AA855" s="40">
        <f>spettri!H855*chl!$B$2+spettri!I855*chl!$C$2+spettri!J855*carot!$B$2+spettri!K855*carot!$C$2+spettri!L855*carot!$D$2+M855*carot!$E$2+N855*carot!$F$2+spettri!AE855*chl!$D$2</f>
        <v>15188.014026473211</v>
      </c>
      <c r="AB855" s="40">
        <v>0.39900356529999997</v>
      </c>
      <c r="AC855" s="88">
        <f>(G855-spettri!H855*chl!$B$2-spettri!I855*chl!$C$2-spettri!AE855*chl!$D$2)</f>
        <v>155437.08223252679</v>
      </c>
      <c r="AE855" s="125">
        <v>1720.7554</v>
      </c>
      <c r="AF855">
        <f t="shared" si="84"/>
        <v>0</v>
      </c>
    </row>
    <row r="856" spans="1:32" x14ac:dyDescent="0.25">
      <c r="A856">
        <v>0.17508936495900002</v>
      </c>
      <c r="C856" s="85"/>
      <c r="D856" s="51">
        <v>435.40000000001902</v>
      </c>
      <c r="E856" s="85">
        <v>0.20629199415900001</v>
      </c>
      <c r="F856" s="40">
        <v>691.59999999998104</v>
      </c>
      <c r="G856" s="40">
        <v>175089.36495900003</v>
      </c>
      <c r="H856" s="86">
        <v>51341.419916098879</v>
      </c>
      <c r="I856" s="87">
        <v>238.06235000000001</v>
      </c>
      <c r="T856" s="40">
        <f t="shared" si="81"/>
        <v>0</v>
      </c>
      <c r="U856" s="40">
        <f t="shared" si="81"/>
        <v>0</v>
      </c>
      <c r="V856" s="40">
        <f t="shared" si="81"/>
        <v>0</v>
      </c>
      <c r="W856" s="40">
        <f t="shared" si="81"/>
        <v>0</v>
      </c>
      <c r="X856" s="40">
        <f t="shared" si="82"/>
        <v>0</v>
      </c>
      <c r="Y856" s="40">
        <f t="shared" si="83"/>
        <v>259897.93087061567</v>
      </c>
      <c r="Z856" s="40">
        <f>(AC856-J856*carot!$B$2-spettri!K856*carot!$C$2-spettri!L856*carot!$D$2)</f>
        <v>160919.23926530956</v>
      </c>
      <c r="AA856" s="40">
        <f>spettri!H856*chl!$B$2+spettri!I856*chl!$C$2+spettri!J856*carot!$B$2+spettri!K856*carot!$C$2+spettri!L856*carot!$D$2+M856*carot!$E$2+N856*carot!$F$2+spettri!AE856*chl!$D$2</f>
        <v>14170.125693690472</v>
      </c>
      <c r="AB856" s="40">
        <v>0.39849823712499999</v>
      </c>
      <c r="AC856" s="88">
        <f>(G856-spettri!H856*chl!$B$2-spettri!I856*chl!$C$2-spettri!AE856*chl!$D$2)</f>
        <v>160919.23926530956</v>
      </c>
      <c r="AE856" s="125">
        <v>1603.2478900000001</v>
      </c>
      <c r="AF856">
        <f t="shared" si="84"/>
        <v>0</v>
      </c>
    </row>
    <row r="857" spans="1:32" x14ac:dyDescent="0.25">
      <c r="A857">
        <v>0.180026849859</v>
      </c>
      <c r="C857" s="85"/>
      <c r="D857" s="51">
        <v>435.50000000001899</v>
      </c>
      <c r="E857" s="85">
        <v>0.20622250260899999</v>
      </c>
      <c r="F857" s="40">
        <v>691.99999999998101</v>
      </c>
      <c r="G857" s="40">
        <v>180026.84985900001</v>
      </c>
      <c r="H857" s="86">
        <v>52754.63261767853</v>
      </c>
      <c r="I857" s="87">
        <v>226.52992</v>
      </c>
      <c r="T857" s="40">
        <f t="shared" si="81"/>
        <v>0</v>
      </c>
      <c r="U857" s="40">
        <f t="shared" si="81"/>
        <v>0</v>
      </c>
      <c r="V857" s="40">
        <f t="shared" si="81"/>
        <v>0</v>
      </c>
      <c r="W857" s="40">
        <f t="shared" si="81"/>
        <v>0</v>
      </c>
      <c r="X857" s="40">
        <f t="shared" si="82"/>
        <v>0</v>
      </c>
      <c r="Y857" s="40">
        <f t="shared" si="83"/>
        <v>260783.17703698331</v>
      </c>
      <c r="Z857" s="40">
        <f>(AC857-J857*carot!$B$2-spettri!K857*carot!$C$2-spettri!L857*carot!$D$2)</f>
        <v>166800.35594828404</v>
      </c>
      <c r="AA857" s="40">
        <f>spettri!H857*chl!$B$2+spettri!I857*chl!$C$2+spettri!J857*carot!$B$2+spettri!K857*carot!$C$2+spettri!L857*carot!$D$2+M857*carot!$E$2+N857*carot!$F$2+spettri!AE857*chl!$D$2</f>
        <v>13226.493910715961</v>
      </c>
      <c r="AB857" s="40">
        <v>0.39799290894999995</v>
      </c>
      <c r="AC857" s="88">
        <f>(G857-spettri!H857*chl!$B$2-spettri!I857*chl!$C$2-spettri!AE857*chl!$D$2)</f>
        <v>166800.35594828404</v>
      </c>
      <c r="AE857" s="125">
        <v>1494.9566500000001</v>
      </c>
      <c r="AF857">
        <f t="shared" si="84"/>
        <v>0</v>
      </c>
    </row>
    <row r="858" spans="1:32" x14ac:dyDescent="0.25">
      <c r="A858">
        <v>0.18500069355900001</v>
      </c>
      <c r="C858" s="85"/>
      <c r="D858" s="51">
        <v>435.60000000001997</v>
      </c>
      <c r="E858" s="85">
        <v>0.206153011059</v>
      </c>
      <c r="F858" s="40">
        <v>692.39999999998099</v>
      </c>
      <c r="G858" s="40">
        <v>185000.69355900001</v>
      </c>
      <c r="H858" s="86">
        <v>54122.353740979699</v>
      </c>
      <c r="I858" s="87">
        <v>214.76213999999999</v>
      </c>
      <c r="T858" s="40">
        <f t="shared" si="81"/>
        <v>0</v>
      </c>
      <c r="U858" s="40">
        <f t="shared" si="81"/>
        <v>0</v>
      </c>
      <c r="V858" s="40">
        <f t="shared" si="81"/>
        <v>0</v>
      </c>
      <c r="W858" s="40">
        <f t="shared" si="81"/>
        <v>0</v>
      </c>
      <c r="X858" s="40">
        <f t="shared" si="82"/>
        <v>0</v>
      </c>
      <c r="Y858" s="40">
        <f t="shared" si="83"/>
        <v>261323.70604395313</v>
      </c>
      <c r="Z858" s="40">
        <f>(AC858-J858*carot!$B$2-spettri!K858*carot!$C$2-spettri!L858*carot!$D$2)</f>
        <v>172660.48101745819</v>
      </c>
      <c r="AA858" s="40">
        <f>spettri!H858*chl!$B$2+spettri!I858*chl!$C$2+spettri!J858*carot!$B$2+spettri!K858*carot!$C$2+spettri!L858*carot!$D$2+M858*carot!$E$2+N858*carot!$F$2+spettri!AE858*chl!$D$2</f>
        <v>12340.212541541821</v>
      </c>
      <c r="AB858" s="40">
        <v>0.39748758077499996</v>
      </c>
      <c r="AC858" s="88">
        <f>(G858-spettri!H858*chl!$B$2-spettri!I858*chl!$C$2-spettri!AE858*chl!$D$2)</f>
        <v>172660.48101745819</v>
      </c>
      <c r="AE858" s="125">
        <v>1393.57762</v>
      </c>
      <c r="AF858">
        <f t="shared" si="84"/>
        <v>0</v>
      </c>
    </row>
    <row r="859" spans="1:32" x14ac:dyDescent="0.25">
      <c r="A859">
        <v>0.18960840075900001</v>
      </c>
      <c r="C859" s="85"/>
      <c r="D859" s="51">
        <v>435.70000000001897</v>
      </c>
      <c r="E859" s="85">
        <v>0.20597396243400001</v>
      </c>
      <c r="F859" s="40">
        <v>692.79999999998097</v>
      </c>
      <c r="G859" s="40">
        <v>189608.40075900001</v>
      </c>
      <c r="H859" s="86">
        <v>55519.464179756011</v>
      </c>
      <c r="I859" s="87">
        <v>205.11255</v>
      </c>
      <c r="T859" s="40">
        <f t="shared" si="81"/>
        <v>0</v>
      </c>
      <c r="U859" s="40">
        <f t="shared" si="81"/>
        <v>0</v>
      </c>
      <c r="V859" s="40">
        <f t="shared" si="81"/>
        <v>0</v>
      </c>
      <c r="W859" s="40">
        <f t="shared" si="81"/>
        <v>0</v>
      </c>
      <c r="X859" s="40">
        <f t="shared" si="82"/>
        <v>0</v>
      </c>
      <c r="Y859" s="40">
        <f t="shared" si="83"/>
        <v>261715.16638444463</v>
      </c>
      <c r="Z859" s="40">
        <f>(AC859-J859*carot!$B$2-spettri!K859*carot!$C$2-spettri!L859*carot!$D$2)</f>
        <v>178106.26290871893</v>
      </c>
      <c r="AA859" s="40">
        <f>spettri!H859*chl!$B$2+spettri!I859*chl!$C$2+spettri!J859*carot!$B$2+spettri!K859*carot!$C$2+spettri!L859*carot!$D$2+M859*carot!$E$2+N859*carot!$F$2+spettri!AE859*chl!$D$2</f>
        <v>11502.137850281099</v>
      </c>
      <c r="AB859" s="40">
        <v>0.39698225259999997</v>
      </c>
      <c r="AC859" s="88">
        <f>(G859-spettri!H859*chl!$B$2-spettri!I859*chl!$C$2-spettri!AE859*chl!$D$2)</f>
        <v>178106.26290871893</v>
      </c>
      <c r="AE859" s="125">
        <v>1297.19075</v>
      </c>
      <c r="AF859">
        <f t="shared" si="84"/>
        <v>0</v>
      </c>
    </row>
    <row r="860" spans="1:32" x14ac:dyDescent="0.25">
      <c r="A860">
        <v>0.194181954559</v>
      </c>
      <c r="C860" s="85"/>
      <c r="D860" s="51">
        <v>435.80000000002002</v>
      </c>
      <c r="E860" s="85">
        <v>0.205794913809</v>
      </c>
      <c r="F860" s="40">
        <v>693.19999999998004</v>
      </c>
      <c r="G860" s="40">
        <v>194181.95455900001</v>
      </c>
      <c r="H860" s="86">
        <v>56872.538641674946</v>
      </c>
      <c r="I860" s="87">
        <v>194.40386000000001</v>
      </c>
      <c r="T860" s="40">
        <f t="shared" si="81"/>
        <v>0</v>
      </c>
      <c r="U860" s="40">
        <f t="shared" si="81"/>
        <v>0</v>
      </c>
      <c r="V860" s="40">
        <f t="shared" si="81"/>
        <v>0</v>
      </c>
      <c r="W860" s="40">
        <f t="shared" si="81"/>
        <v>0</v>
      </c>
      <c r="X860" s="40">
        <f t="shared" si="82"/>
        <v>0</v>
      </c>
      <c r="Y860" s="40">
        <f t="shared" si="83"/>
        <v>261868.71804848168</v>
      </c>
      <c r="Z860" s="40">
        <f>(AC860-J860*carot!$B$2-spettri!K860*carot!$C$2-spettri!L860*carot!$D$2)</f>
        <v>183462.98437286611</v>
      </c>
      <c r="AA860" s="40">
        <f>spettri!H860*chl!$B$2+spettri!I860*chl!$C$2+spettri!J860*carot!$B$2+spettri!K860*carot!$C$2+spettri!L860*carot!$D$2+M860*carot!$E$2+N860*carot!$F$2+spettri!AE860*chl!$D$2</f>
        <v>10718.970186133904</v>
      </c>
      <c r="AB860" s="40">
        <v>0.39640536159999995</v>
      </c>
      <c r="AC860" s="88">
        <f>(G860-spettri!H860*chl!$B$2-spettri!I860*chl!$C$2-spettri!AE860*chl!$D$2)</f>
        <v>183462.98437286611</v>
      </c>
      <c r="AE860" s="125">
        <v>1207.7160799999999</v>
      </c>
      <c r="AF860">
        <f t="shared" si="84"/>
        <v>0</v>
      </c>
    </row>
    <row r="861" spans="1:32" x14ac:dyDescent="0.25">
      <c r="A861">
        <v>0.19891878035900001</v>
      </c>
      <c r="C861" s="85"/>
      <c r="D861" s="51">
        <v>435.90000000001999</v>
      </c>
      <c r="E861" s="85">
        <v>0.20561586518399999</v>
      </c>
      <c r="F861" s="40">
        <v>693.59999999998001</v>
      </c>
      <c r="G861" s="40">
        <v>198918.78035900003</v>
      </c>
      <c r="H861" s="86">
        <v>58193.825405591997</v>
      </c>
      <c r="I861" s="87">
        <v>185.57802000000001</v>
      </c>
      <c r="T861" s="40">
        <f t="shared" si="81"/>
        <v>0</v>
      </c>
      <c r="U861" s="40">
        <f t="shared" si="81"/>
        <v>0</v>
      </c>
      <c r="V861" s="40">
        <f t="shared" si="81"/>
        <v>0</v>
      </c>
      <c r="W861" s="40">
        <f t="shared" si="81"/>
        <v>0</v>
      </c>
      <c r="X861" s="40">
        <f t="shared" si="82"/>
        <v>0</v>
      </c>
      <c r="Y861" s="40">
        <f t="shared" si="83"/>
        <v>261802.57282276431</v>
      </c>
      <c r="Z861" s="40">
        <f>(AC861-J861*carot!$B$2-spettri!K861*carot!$C$2-spettri!L861*carot!$D$2)</f>
        <v>188922.5696726841</v>
      </c>
      <c r="AA861" s="40">
        <f>spettri!H861*chl!$B$2+spettri!I861*chl!$C$2+spettri!J861*carot!$B$2+spettri!K861*carot!$C$2+spettri!L861*carot!$D$2+M861*carot!$E$2+N861*carot!$F$2+spettri!AE861*chl!$D$2</f>
        <v>9996.2106863159279</v>
      </c>
      <c r="AB861" s="40">
        <v>0.39582847059999998</v>
      </c>
      <c r="AC861" s="88">
        <f>(G861-spettri!H861*chl!$B$2-spettri!I861*chl!$C$2-spettri!AE861*chl!$D$2)</f>
        <v>188922.5696726841</v>
      </c>
      <c r="AE861" s="125">
        <v>1124.7696000000001</v>
      </c>
      <c r="AF861">
        <f t="shared" si="84"/>
        <v>0</v>
      </c>
    </row>
    <row r="862" spans="1:32" x14ac:dyDescent="0.25">
      <c r="A862">
        <v>0.20360732645900001</v>
      </c>
      <c r="C862" s="85"/>
      <c r="D862" s="51">
        <v>436.00000000002001</v>
      </c>
      <c r="E862" s="85">
        <v>0.20543681655900001</v>
      </c>
      <c r="F862" s="40">
        <v>693.99999999997999</v>
      </c>
      <c r="G862" s="40">
        <v>203607.326459</v>
      </c>
      <c r="H862" s="86">
        <v>59536.289418057495</v>
      </c>
      <c r="I862" s="87">
        <v>181.81233</v>
      </c>
      <c r="T862" s="40">
        <f t="shared" si="81"/>
        <v>0</v>
      </c>
      <c r="U862" s="40">
        <f t="shared" si="81"/>
        <v>0</v>
      </c>
      <c r="V862" s="40">
        <f t="shared" si="81"/>
        <v>0</v>
      </c>
      <c r="W862" s="40">
        <f t="shared" si="81"/>
        <v>0</v>
      </c>
      <c r="X862" s="40">
        <f t="shared" si="82"/>
        <v>0</v>
      </c>
      <c r="Y862" s="40">
        <f t="shared" si="83"/>
        <v>261329.74760591038</v>
      </c>
      <c r="Z862" s="40">
        <f>(AC862-J862*carot!$B$2-spettri!K862*carot!$C$2-spettri!L862*carot!$D$2)</f>
        <v>194272.10521592939</v>
      </c>
      <c r="AA862" s="40">
        <f>spettri!H862*chl!$B$2+spettri!I862*chl!$C$2+spettri!J862*carot!$B$2+spettri!K862*carot!$C$2+spettri!L862*carot!$D$2+M862*carot!$E$2+N862*carot!$F$2+spettri!AE862*chl!$D$2</f>
        <v>9335.2212430706222</v>
      </c>
      <c r="AB862" s="40">
        <v>0.39525157960000001</v>
      </c>
      <c r="AC862" s="88">
        <f>(G862-spettri!H862*chl!$B$2-spettri!I862*chl!$C$2-spettri!AE862*chl!$D$2)</f>
        <v>194272.10521592939</v>
      </c>
      <c r="AE862" s="125">
        <v>1047.39129</v>
      </c>
      <c r="AF862">
        <f t="shared" si="84"/>
        <v>0</v>
      </c>
    </row>
    <row r="863" spans="1:32" x14ac:dyDescent="0.25">
      <c r="A863">
        <v>0.207982650159</v>
      </c>
      <c r="C863" s="85"/>
      <c r="D863" s="51">
        <v>436.10000000001997</v>
      </c>
      <c r="E863" s="85">
        <v>0.205233918609</v>
      </c>
      <c r="F863" s="40">
        <v>694.39999999997997</v>
      </c>
      <c r="G863" s="40">
        <v>207982.65015900001</v>
      </c>
      <c r="H863" s="86">
        <v>60862.087041207851</v>
      </c>
      <c r="I863" s="87">
        <v>180.51786999999999</v>
      </c>
      <c r="T863" s="40">
        <f t="shared" si="81"/>
        <v>0</v>
      </c>
      <c r="U863" s="40">
        <f t="shared" si="81"/>
        <v>0</v>
      </c>
      <c r="V863" s="40">
        <f t="shared" si="81"/>
        <v>0</v>
      </c>
      <c r="W863" s="40">
        <f t="shared" si="81"/>
        <v>0</v>
      </c>
      <c r="X863" s="40">
        <f t="shared" si="82"/>
        <v>0</v>
      </c>
      <c r="Y863" s="40">
        <f t="shared" si="83"/>
        <v>260341.44644481436</v>
      </c>
      <c r="Z863" s="40">
        <f>(AC863-J863*carot!$B$2-spettri!K863*carot!$C$2-spettri!L863*carot!$D$2)</f>
        <v>199246.26501676126</v>
      </c>
      <c r="AA863" s="40">
        <f>spettri!H863*chl!$B$2+spettri!I863*chl!$C$2+spettri!J863*carot!$B$2+spettri!K863*carot!$C$2+spettri!L863*carot!$D$2+M863*carot!$E$2+N863*carot!$F$2+spettri!AE863*chl!$D$2</f>
        <v>8736.3851422387543</v>
      </c>
      <c r="AB863" s="40">
        <v>0.39467468859999999</v>
      </c>
      <c r="AC863" s="88">
        <f>(G863-spettri!H863*chl!$B$2-spettri!I863*chl!$C$2-spettri!AE863*chl!$D$2)</f>
        <v>199246.26501676126</v>
      </c>
      <c r="AE863" s="125">
        <v>976.54116999999997</v>
      </c>
      <c r="AF863">
        <f t="shared" si="84"/>
        <v>0</v>
      </c>
    </row>
    <row r="864" spans="1:32" x14ac:dyDescent="0.25">
      <c r="A864">
        <v>0.21273679105900001</v>
      </c>
      <c r="C864" s="85"/>
      <c r="D864" s="51">
        <v>436.20000000002</v>
      </c>
      <c r="E864" s="85">
        <v>0.205031020659</v>
      </c>
      <c r="F864" s="40">
        <v>694.79999999997995</v>
      </c>
      <c r="G864" s="40">
        <v>212736.79105900001</v>
      </c>
      <c r="H864" s="86">
        <v>62138.156097879772</v>
      </c>
      <c r="I864" s="87">
        <v>178.16432</v>
      </c>
      <c r="T864" s="40">
        <f t="shared" si="81"/>
        <v>0</v>
      </c>
      <c r="U864" s="40">
        <f t="shared" si="81"/>
        <v>0</v>
      </c>
      <c r="V864" s="40">
        <f t="shared" si="81"/>
        <v>0</v>
      </c>
      <c r="W864" s="40">
        <f t="shared" si="81"/>
        <v>0</v>
      </c>
      <c r="X864" s="40">
        <f t="shared" si="82"/>
        <v>0</v>
      </c>
      <c r="Y864" s="40">
        <f t="shared" si="83"/>
        <v>259636.49709586287</v>
      </c>
      <c r="Z864" s="40">
        <f>(AC864-J864*carot!$B$2-spettri!K864*carot!$C$2-spettri!L864*carot!$D$2)</f>
        <v>204544.33487683925</v>
      </c>
      <c r="AA864" s="40">
        <f>spettri!H864*chl!$B$2+spettri!I864*chl!$C$2+spettri!J864*carot!$B$2+spettri!K864*carot!$C$2+spettri!L864*carot!$D$2+M864*carot!$E$2+N864*carot!$F$2+spettri!AE864*chl!$D$2</f>
        <v>8192.4561821607676</v>
      </c>
      <c r="AB864" s="40">
        <v>0.394004665325</v>
      </c>
      <c r="AC864" s="88">
        <f>(G864-spettri!H864*chl!$B$2-spettri!I864*chl!$C$2-spettri!AE864*chl!$D$2)</f>
        <v>204544.33487683925</v>
      </c>
      <c r="AE864" s="125">
        <v>912.60325999999998</v>
      </c>
      <c r="AF864">
        <f t="shared" si="84"/>
        <v>0</v>
      </c>
    </row>
    <row r="865" spans="1:32" x14ac:dyDescent="0.25">
      <c r="A865">
        <v>0.21722755405900002</v>
      </c>
      <c r="C865" s="85"/>
      <c r="D865" s="51">
        <v>436.30000000002002</v>
      </c>
      <c r="E865" s="85">
        <v>0.204828122709</v>
      </c>
      <c r="F865" s="40">
        <v>695.19999999998004</v>
      </c>
      <c r="G865" s="40">
        <v>217227.55405900002</v>
      </c>
      <c r="H865" s="86">
        <v>63362.266253202193</v>
      </c>
      <c r="I865" s="87">
        <v>173.57488000000001</v>
      </c>
      <c r="T865" s="40">
        <f t="shared" si="81"/>
        <v>0</v>
      </c>
      <c r="U865" s="40">
        <f t="shared" si="81"/>
        <v>0</v>
      </c>
      <c r="V865" s="40">
        <f t="shared" si="81"/>
        <v>0</v>
      </c>
      <c r="W865" s="40">
        <f t="shared" si="81"/>
        <v>0</v>
      </c>
      <c r="X865" s="40">
        <f t="shared" si="82"/>
        <v>0</v>
      </c>
      <c r="Y865" s="40">
        <f t="shared" si="83"/>
        <v>258274.40220479525</v>
      </c>
      <c r="Z865" s="40">
        <f>(AC865-J865*carot!$B$2-spettri!K865*carot!$C$2-spettri!L865*carot!$D$2)</f>
        <v>209532.44756522813</v>
      </c>
      <c r="AA865" s="40">
        <f>spettri!H865*chl!$B$2+spettri!I865*chl!$C$2+spettri!J865*carot!$B$2+spettri!K865*carot!$C$2+spettri!L865*carot!$D$2+M865*carot!$E$2+N865*carot!$F$2+spettri!AE865*chl!$D$2</f>
        <v>7695.1064937719002</v>
      </c>
      <c r="AB865" s="40">
        <v>0.39333464205000002</v>
      </c>
      <c r="AC865" s="88">
        <f>(G865-spettri!H865*chl!$B$2-spettri!I865*chl!$C$2-spettri!AE865*chl!$D$2)</f>
        <v>209532.44756522813</v>
      </c>
      <c r="AE865" s="125">
        <v>855.00153999999998</v>
      </c>
      <c r="AF865">
        <f t="shared" si="84"/>
        <v>0</v>
      </c>
    </row>
    <row r="866" spans="1:32" x14ac:dyDescent="0.25">
      <c r="A866">
        <v>0.221496811259</v>
      </c>
      <c r="C866" s="85"/>
      <c r="D866" s="51">
        <v>436.40000000001999</v>
      </c>
      <c r="E866" s="85">
        <v>0.204625224759</v>
      </c>
      <c r="F866" s="40">
        <v>695.59999999998001</v>
      </c>
      <c r="G866" s="40">
        <v>221496.81125900001</v>
      </c>
      <c r="H866" s="86">
        <v>64584.816045511034</v>
      </c>
      <c r="I866" s="87">
        <v>168.75008</v>
      </c>
      <c r="T866" s="40">
        <f t="shared" si="81"/>
        <v>0</v>
      </c>
      <c r="U866" s="40">
        <f t="shared" si="81"/>
        <v>0</v>
      </c>
      <c r="V866" s="40">
        <f t="shared" si="81"/>
        <v>0</v>
      </c>
      <c r="W866" s="40">
        <f t="shared" si="81"/>
        <v>0</v>
      </c>
      <c r="X866" s="40">
        <f t="shared" si="82"/>
        <v>0</v>
      </c>
      <c r="Y866" s="40">
        <f t="shared" si="83"/>
        <v>256519.69122860726</v>
      </c>
      <c r="Z866" s="40">
        <f>(AC866-J866*carot!$B$2-spettri!K866*carot!$C$2-spettri!L866*carot!$D$2)</f>
        <v>214252.99126674887</v>
      </c>
      <c r="AA866" s="40">
        <f>spettri!H866*chl!$B$2+spettri!I866*chl!$C$2+spettri!J866*carot!$B$2+spettri!K866*carot!$C$2+spettri!L866*carot!$D$2+M866*carot!$E$2+N866*carot!$F$2+spettri!AE866*chl!$D$2</f>
        <v>7243.8199922511603</v>
      </c>
      <c r="AB866" s="40">
        <v>0.39266461877499997</v>
      </c>
      <c r="AC866" s="88">
        <f>(G866-spettri!H866*chl!$B$2-spettri!I866*chl!$C$2-spettri!AE866*chl!$D$2)</f>
        <v>214252.99126674887</v>
      </c>
      <c r="AE866" s="125">
        <v>802.96798999999999</v>
      </c>
      <c r="AF866">
        <f t="shared" si="84"/>
        <v>0</v>
      </c>
    </row>
    <row r="867" spans="1:32" x14ac:dyDescent="0.25">
      <c r="A867">
        <v>0.22551516265900001</v>
      </c>
      <c r="C867" s="85"/>
      <c r="D867" s="51">
        <v>436.50000000002001</v>
      </c>
      <c r="E867" s="85">
        <v>0.20445997833400001</v>
      </c>
      <c r="F867" s="40">
        <v>695.99999999997999</v>
      </c>
      <c r="G867" s="40">
        <v>225515.16265900002</v>
      </c>
      <c r="H867" s="86">
        <v>65733.437504580274</v>
      </c>
      <c r="I867" s="87">
        <v>161.21870000000001</v>
      </c>
      <c r="T867" s="40">
        <f t="shared" si="81"/>
        <v>0</v>
      </c>
      <c r="U867" s="40">
        <f t="shared" si="81"/>
        <v>0</v>
      </c>
      <c r="V867" s="40">
        <f t="shared" si="81"/>
        <v>0</v>
      </c>
      <c r="W867" s="40">
        <f t="shared" si="81"/>
        <v>0</v>
      </c>
      <c r="X867" s="40">
        <f t="shared" si="82"/>
        <v>0</v>
      </c>
      <c r="Y867" s="40">
        <f t="shared" si="83"/>
        <v>255063.85099331741</v>
      </c>
      <c r="Z867" s="40">
        <f>(AC867-J867*carot!$B$2-spettri!K867*carot!$C$2-spettri!L867*carot!$D$2)</f>
        <v>218695.18308179209</v>
      </c>
      <c r="AA867" s="40">
        <f>spettri!H867*chl!$B$2+spettri!I867*chl!$C$2+spettri!J867*carot!$B$2+spettri!K867*carot!$C$2+spettri!L867*carot!$D$2+M867*carot!$E$2+N867*carot!$F$2+spettri!AE867*chl!$D$2</f>
        <v>6819.9795772079351</v>
      </c>
      <c r="AB867" s="40">
        <v>0.39199459549999999</v>
      </c>
      <c r="AC867" s="88">
        <f>(G867-spettri!H867*chl!$B$2-spettri!I867*chl!$C$2-spettri!AE867*chl!$D$2)</f>
        <v>218695.18308179209</v>
      </c>
      <c r="AE867" s="125">
        <v>755.15855999999997</v>
      </c>
      <c r="AF867">
        <f t="shared" si="84"/>
        <v>0</v>
      </c>
    </row>
    <row r="868" spans="1:32" x14ac:dyDescent="0.25">
      <c r="A868">
        <v>0.22961506815900001</v>
      </c>
      <c r="C868" s="85"/>
      <c r="D868" s="51">
        <v>436.60000000001997</v>
      </c>
      <c r="E868" s="85">
        <v>0.20429473190899999</v>
      </c>
      <c r="F868" s="40">
        <v>696.39999999997997</v>
      </c>
      <c r="G868" s="40">
        <v>229615.06815900002</v>
      </c>
      <c r="H868" s="86">
        <v>66824.506767907966</v>
      </c>
      <c r="I868" s="87">
        <v>151.33375000000001</v>
      </c>
      <c r="T868" s="40">
        <f t="shared" si="81"/>
        <v>0</v>
      </c>
      <c r="U868" s="40">
        <f t="shared" si="81"/>
        <v>0</v>
      </c>
      <c r="V868" s="40">
        <f t="shared" si="81"/>
        <v>0</v>
      </c>
      <c r="W868" s="40">
        <f t="shared" si="81"/>
        <v>0</v>
      </c>
      <c r="X868" s="40">
        <f t="shared" si="82"/>
        <v>0</v>
      </c>
      <c r="Y868" s="40">
        <f t="shared" si="83"/>
        <v>252880.24863597928</v>
      </c>
      <c r="Z868" s="40">
        <f>(AC868-J868*carot!$B$2-spettri!K868*carot!$C$2-spettri!L868*carot!$D$2)</f>
        <v>223208.1728571862</v>
      </c>
      <c r="AA868" s="40">
        <f>spettri!H868*chl!$B$2+spettri!I868*chl!$C$2+spettri!J868*carot!$B$2+spettri!K868*carot!$C$2+spettri!L868*carot!$D$2+M868*carot!$E$2+N868*carot!$F$2+spettri!AE868*chl!$D$2</f>
        <v>6406.89530181381</v>
      </c>
      <c r="AB868" s="40">
        <v>0.391273029125</v>
      </c>
      <c r="AC868" s="88">
        <f>(G868-spettri!H868*chl!$B$2-spettri!I868*chl!$C$2-spettri!AE868*chl!$D$2)</f>
        <v>223208.1728571862</v>
      </c>
      <c r="AE868" s="125">
        <v>709.46118999999999</v>
      </c>
      <c r="AF868">
        <f t="shared" si="84"/>
        <v>0</v>
      </c>
    </row>
    <row r="869" spans="1:32" x14ac:dyDescent="0.25">
      <c r="A869">
        <v>0.233346944759</v>
      </c>
      <c r="C869" s="85"/>
      <c r="D869" s="51">
        <v>436.70000000002</v>
      </c>
      <c r="E869" s="85">
        <v>0.20412948548400001</v>
      </c>
      <c r="F869" s="40">
        <v>696.79999999997995</v>
      </c>
      <c r="G869" s="40">
        <v>233346.94475900001</v>
      </c>
      <c r="H869" s="86">
        <v>67878.817007021251</v>
      </c>
      <c r="I869" s="87">
        <v>141.68416999999999</v>
      </c>
      <c r="T869" s="40">
        <f t="shared" si="81"/>
        <v>0</v>
      </c>
      <c r="U869" s="40">
        <f t="shared" si="81"/>
        <v>0</v>
      </c>
      <c r="V869" s="40">
        <f t="shared" si="81"/>
        <v>0</v>
      </c>
      <c r="W869" s="40">
        <f t="shared" si="81"/>
        <v>0</v>
      </c>
      <c r="X869" s="40">
        <f t="shared" si="82"/>
        <v>0</v>
      </c>
      <c r="Y869" s="40">
        <f t="shared" si="83"/>
        <v>250439.45751557886</v>
      </c>
      <c r="Z869" s="40">
        <f>(AC869-J869*carot!$B$2-spettri!K869*carot!$C$2-spettri!L869*carot!$D$2)</f>
        <v>227339.53583396185</v>
      </c>
      <c r="AA869" s="40">
        <f>spettri!H869*chl!$B$2+spettri!I869*chl!$C$2+spettri!J869*carot!$B$2+spettri!K869*carot!$C$2+spettri!L869*carot!$D$2+M869*carot!$E$2+N869*carot!$F$2+spettri!AE869*chl!$D$2</f>
        <v>6007.4089250381676</v>
      </c>
      <c r="AB869" s="40">
        <v>0.39055146274999997</v>
      </c>
      <c r="AC869" s="88">
        <f>(G869-spettri!H869*chl!$B$2-spettri!I869*chl!$C$2-spettri!AE869*chl!$D$2)</f>
        <v>227339.53583396185</v>
      </c>
      <c r="AE869" s="125">
        <v>665.29988000000003</v>
      </c>
      <c r="AF869">
        <f t="shared" si="84"/>
        <v>0</v>
      </c>
    </row>
    <row r="870" spans="1:32" x14ac:dyDescent="0.25">
      <c r="A870">
        <v>0.23698403505900001</v>
      </c>
      <c r="C870" s="85"/>
      <c r="D870" s="51">
        <v>436.80000000002002</v>
      </c>
      <c r="E870" s="85">
        <v>0.20396423905900002</v>
      </c>
      <c r="F870" s="40">
        <v>697.19999999998004</v>
      </c>
      <c r="G870" s="40">
        <v>236984.03505900002</v>
      </c>
      <c r="H870" s="86">
        <v>68905.774021069388</v>
      </c>
      <c r="I870" s="87">
        <v>132.26993999999999</v>
      </c>
      <c r="T870" s="40">
        <f t="shared" si="81"/>
        <v>0</v>
      </c>
      <c r="U870" s="40">
        <f t="shared" si="81"/>
        <v>0</v>
      </c>
      <c r="V870" s="40">
        <f t="shared" si="81"/>
        <v>0</v>
      </c>
      <c r="W870" s="40">
        <f t="shared" si="81"/>
        <v>0</v>
      </c>
      <c r="X870" s="40">
        <f t="shared" si="82"/>
        <v>0</v>
      </c>
      <c r="Y870" s="40">
        <f t="shared" si="83"/>
        <v>247917.19076995354</v>
      </c>
      <c r="Z870" s="40">
        <f>(AC870-J870*carot!$B$2-spettri!K870*carot!$C$2-spettri!L870*carot!$D$2)</f>
        <v>231352.84013487253</v>
      </c>
      <c r="AA870" s="40">
        <f>spettri!H870*chl!$B$2+spettri!I870*chl!$C$2+spettri!J870*carot!$B$2+spettri!K870*carot!$C$2+spettri!L870*carot!$D$2+M870*carot!$E$2+N870*carot!$F$2+spettri!AE870*chl!$D$2</f>
        <v>5631.1949241274706</v>
      </c>
      <c r="AB870" s="40">
        <v>0.38982989637499998</v>
      </c>
      <c r="AC870" s="88">
        <f>(G870-spettri!H870*chl!$B$2-spettri!I870*chl!$C$2-spettri!AE870*chl!$D$2)</f>
        <v>231352.84013487253</v>
      </c>
      <c r="AE870" s="125">
        <v>623.82664</v>
      </c>
      <c r="AF870">
        <f t="shared" si="84"/>
        <v>0</v>
      </c>
    </row>
    <row r="871" spans="1:32" x14ac:dyDescent="0.25">
      <c r="A871">
        <v>0.24055331025900001</v>
      </c>
      <c r="C871" s="85"/>
      <c r="D871" s="51">
        <v>436.90000000001999</v>
      </c>
      <c r="E871" s="85">
        <v>0.20378842025900001</v>
      </c>
      <c r="F871" s="40">
        <v>697.59999999998001</v>
      </c>
      <c r="G871" s="40">
        <v>240553.31025900002</v>
      </c>
      <c r="H871" s="86">
        <v>69837.797854304707</v>
      </c>
      <c r="I871" s="87">
        <v>126.73908</v>
      </c>
      <c r="T871" s="40">
        <f t="shared" si="81"/>
        <v>0</v>
      </c>
      <c r="U871" s="40">
        <f t="shared" si="81"/>
        <v>0</v>
      </c>
      <c r="V871" s="40">
        <f t="shared" si="81"/>
        <v>0</v>
      </c>
      <c r="W871" s="40">
        <f t="shared" si="81"/>
        <v>0</v>
      </c>
      <c r="X871" s="40">
        <f t="shared" si="82"/>
        <v>0</v>
      </c>
      <c r="Y871" s="40">
        <f t="shared" si="83"/>
        <v>245350.78242561012</v>
      </c>
      <c r="Z871" s="40">
        <f>(AC871-J871*carot!$B$2-spettri!K871*carot!$C$2-spettri!L871*carot!$D$2)</f>
        <v>235261.01168047878</v>
      </c>
      <c r="AA871" s="40">
        <f>spettri!H871*chl!$B$2+spettri!I871*chl!$C$2+spettri!J871*carot!$B$2+spettri!K871*carot!$C$2+spettri!L871*carot!$D$2+M871*carot!$E$2+N871*carot!$F$2+spettri!AE871*chl!$D$2</f>
        <v>5292.2985785212377</v>
      </c>
      <c r="AB871" s="40">
        <v>0.38910833</v>
      </c>
      <c r="AC871" s="88">
        <f>(G871-spettri!H871*chl!$B$2-spettri!I871*chl!$C$2-spettri!AE871*chl!$D$2)</f>
        <v>235261.01168047878</v>
      </c>
      <c r="AE871" s="125">
        <v>585.42548999999997</v>
      </c>
      <c r="AF871">
        <f t="shared" si="84"/>
        <v>0</v>
      </c>
    </row>
    <row r="872" spans="1:32" x14ac:dyDescent="0.25">
      <c r="A872">
        <v>0.243926873559</v>
      </c>
      <c r="C872" s="85"/>
      <c r="D872" s="51">
        <v>437.00000000002001</v>
      </c>
      <c r="E872" s="85">
        <v>0.20361260145900001</v>
      </c>
      <c r="F872" s="40">
        <v>697.99999999997999</v>
      </c>
      <c r="G872" s="40">
        <v>243926.873559</v>
      </c>
      <c r="H872" s="86">
        <v>70714.259775327577</v>
      </c>
      <c r="I872" s="87">
        <v>123.91481</v>
      </c>
      <c r="T872" s="40">
        <f t="shared" si="81"/>
        <v>0</v>
      </c>
      <c r="U872" s="40">
        <f t="shared" si="81"/>
        <v>0</v>
      </c>
      <c r="V872" s="40">
        <f t="shared" si="81"/>
        <v>0</v>
      </c>
      <c r="W872" s="40">
        <f t="shared" si="81"/>
        <v>0</v>
      </c>
      <c r="X872" s="40">
        <f t="shared" si="82"/>
        <v>0</v>
      </c>
      <c r="Y872" s="40">
        <f t="shared" si="83"/>
        <v>242400.58021696148</v>
      </c>
      <c r="Z872" s="40">
        <f>(AC872-J872*carot!$B$2-spettri!K872*carot!$C$2-spettri!L872*carot!$D$2)</f>
        <v>238949.31879079761</v>
      </c>
      <c r="AA872" s="40">
        <f>spettri!H872*chl!$B$2+spettri!I872*chl!$C$2+spettri!J872*carot!$B$2+spettri!K872*carot!$C$2+spettri!L872*carot!$D$2+M872*carot!$E$2+N872*carot!$F$2+spettri!AE872*chl!$D$2</f>
        <v>4977.5547682023935</v>
      </c>
      <c r="AB872" s="40">
        <v>0.388342626375</v>
      </c>
      <c r="AC872" s="88">
        <f>(G872-spettri!H872*chl!$B$2-spettri!I872*chl!$C$2-spettri!AE872*chl!$D$2)</f>
        <v>238949.31879079761</v>
      </c>
      <c r="AE872" s="125">
        <v>548.94439999999997</v>
      </c>
      <c r="AF872">
        <f t="shared" si="84"/>
        <v>0</v>
      </c>
    </row>
    <row r="873" spans="1:32" x14ac:dyDescent="0.25">
      <c r="A873">
        <v>0.246884992459</v>
      </c>
      <c r="C873" s="85"/>
      <c r="D873" s="51">
        <v>437.10000000001997</v>
      </c>
      <c r="E873" s="85">
        <v>0.203436782659</v>
      </c>
      <c r="F873" s="40">
        <v>698.39999999997997</v>
      </c>
      <c r="G873" s="40">
        <v>246884.992459</v>
      </c>
      <c r="H873" s="86">
        <v>71540.84036094023</v>
      </c>
      <c r="I873" s="87">
        <v>121.56125</v>
      </c>
      <c r="T873" s="40">
        <f t="shared" si="81"/>
        <v>0</v>
      </c>
      <c r="U873" s="40">
        <f t="shared" si="81"/>
        <v>0</v>
      </c>
      <c r="V873" s="40">
        <f t="shared" si="81"/>
        <v>0</v>
      </c>
      <c r="W873" s="40">
        <f t="shared" si="81"/>
        <v>0</v>
      </c>
      <c r="X873" s="40">
        <f t="shared" si="82"/>
        <v>0</v>
      </c>
      <c r="Y873" s="40">
        <f t="shared" si="83"/>
        <v>238823.47919315533</v>
      </c>
      <c r="Z873" s="40">
        <f>(AC873-J873*carot!$B$2-spettri!K873*carot!$C$2-spettri!L873*carot!$D$2)</f>
        <v>242198.21094630961</v>
      </c>
      <c r="AA873" s="40">
        <f>spettri!H873*chl!$B$2+spettri!I873*chl!$C$2+spettri!J873*carot!$B$2+spettri!K873*carot!$C$2+spettri!L873*carot!$D$2+M873*carot!$E$2+N873*carot!$F$2+spettri!AE873*chl!$D$2</f>
        <v>4686.7815126903934</v>
      </c>
      <c r="AB873" s="40">
        <v>0.38757692275</v>
      </c>
      <c r="AC873" s="88">
        <f>(G873-spettri!H873*chl!$B$2-spettri!I873*chl!$C$2-spettri!AE873*chl!$D$2)</f>
        <v>242198.21094630961</v>
      </c>
      <c r="AE873" s="125">
        <v>515.15138999999999</v>
      </c>
      <c r="AF873">
        <f t="shared" si="84"/>
        <v>0</v>
      </c>
    </row>
    <row r="874" spans="1:32" x14ac:dyDescent="0.25">
      <c r="A874">
        <v>0.249661317159</v>
      </c>
      <c r="C874" s="85"/>
      <c r="D874" s="51">
        <v>437.20000000002</v>
      </c>
      <c r="E874" s="85">
        <v>0.203260963859</v>
      </c>
      <c r="F874" s="40">
        <v>698.79999999997995</v>
      </c>
      <c r="G874" s="40">
        <v>249661.317159</v>
      </c>
      <c r="H874" s="86">
        <v>72264.450274617746</v>
      </c>
      <c r="I874" s="87">
        <v>121.32589</v>
      </c>
      <c r="T874" s="40">
        <f t="shared" si="81"/>
        <v>0</v>
      </c>
      <c r="U874" s="40">
        <f t="shared" si="81"/>
        <v>0</v>
      </c>
      <c r="V874" s="40">
        <f t="shared" si="81"/>
        <v>0</v>
      </c>
      <c r="W874" s="40">
        <f t="shared" si="81"/>
        <v>0</v>
      </c>
      <c r="X874" s="40">
        <f t="shared" si="82"/>
        <v>0</v>
      </c>
      <c r="Y874" s="40">
        <f t="shared" si="83"/>
        <v>235679.12013537469</v>
      </c>
      <c r="Z874" s="40">
        <f>(AC874-J874*carot!$B$2-spettri!K874*carot!$C$2-spettri!L874*carot!$D$2)</f>
        <v>245238.0642640054</v>
      </c>
      <c r="AA874" s="40">
        <f>spettri!H874*chl!$B$2+spettri!I874*chl!$C$2+spettri!J874*carot!$B$2+spettri!K874*carot!$C$2+spettri!L874*carot!$D$2+M874*carot!$E$2+N874*carot!$F$2+spettri!AE874*chl!$D$2</f>
        <v>4423.2528949946063</v>
      </c>
      <c r="AB874" s="40">
        <v>0.38681121912499999</v>
      </c>
      <c r="AC874" s="88">
        <f>(G874-spettri!H874*chl!$B$2-spettri!I874*chl!$C$2-spettri!AE874*chl!$D$2)</f>
        <v>245238.0642640054</v>
      </c>
      <c r="AE874" s="125">
        <v>483.85444999999999</v>
      </c>
      <c r="AF874">
        <f t="shared" si="84"/>
        <v>0</v>
      </c>
    </row>
    <row r="875" spans="1:32" x14ac:dyDescent="0.25">
      <c r="A875">
        <v>0.25237756045900001</v>
      </c>
      <c r="C875" s="85"/>
      <c r="D875" s="51">
        <v>437.30000000002002</v>
      </c>
      <c r="E875" s="85">
        <v>0.203031698309</v>
      </c>
      <c r="F875" s="40">
        <v>699.19999999998004</v>
      </c>
      <c r="G875" s="40">
        <v>252377.560459</v>
      </c>
      <c r="H875" s="86">
        <v>72934.66532122939</v>
      </c>
      <c r="I875" s="87">
        <v>119.67841</v>
      </c>
      <c r="T875" s="40">
        <f t="shared" si="81"/>
        <v>0</v>
      </c>
      <c r="U875" s="40">
        <f t="shared" si="81"/>
        <v>0</v>
      </c>
      <c r="V875" s="40">
        <f t="shared" si="81"/>
        <v>0</v>
      </c>
      <c r="W875" s="40">
        <f t="shared" si="81"/>
        <v>0</v>
      </c>
      <c r="X875" s="40">
        <f t="shared" si="82"/>
        <v>0</v>
      </c>
      <c r="Y875" s="40">
        <f t="shared" si="83"/>
        <v>232234.17235367571</v>
      </c>
      <c r="Z875" s="40">
        <f>(AC875-J875*carot!$B$2-spettri!K875*carot!$C$2-spettri!L875*carot!$D$2)</f>
        <v>248197.8376615649</v>
      </c>
      <c r="AA875" s="40">
        <f>spettri!H875*chl!$B$2+spettri!I875*chl!$C$2+spettri!J875*carot!$B$2+spettri!K875*carot!$C$2+spettri!L875*carot!$D$2+M875*carot!$E$2+N875*carot!$F$2+spettri!AE875*chl!$D$2</f>
        <v>4179.7227974351026</v>
      </c>
      <c r="AB875" s="40">
        <v>0.38604551549999999</v>
      </c>
      <c r="AC875" s="88">
        <f>(G875-spettri!H875*chl!$B$2-spettri!I875*chl!$C$2-spettri!AE875*chl!$D$2)</f>
        <v>248197.8376615649</v>
      </c>
      <c r="AE875" s="125">
        <v>455.43761000000001</v>
      </c>
      <c r="AF875">
        <f t="shared" si="84"/>
        <v>0</v>
      </c>
    </row>
    <row r="876" spans="1:32" x14ac:dyDescent="0.25">
      <c r="A876">
        <v>0.25478672055899998</v>
      </c>
      <c r="C876" s="85"/>
      <c r="D876" s="51">
        <v>437.40000000001999</v>
      </c>
      <c r="E876" s="85">
        <v>0.20280243275900001</v>
      </c>
      <c r="F876" s="40">
        <v>699.59999999998001</v>
      </c>
      <c r="G876" s="40">
        <v>254786.72055899998</v>
      </c>
      <c r="H876" s="86">
        <v>73537.169468340784</v>
      </c>
      <c r="I876" s="87">
        <v>118.73699000000001</v>
      </c>
      <c r="T876" s="40">
        <f t="shared" si="81"/>
        <v>0</v>
      </c>
      <c r="U876" s="40">
        <f t="shared" si="81"/>
        <v>0</v>
      </c>
      <c r="V876" s="40">
        <f t="shared" si="81"/>
        <v>0</v>
      </c>
      <c r="W876" s="40">
        <f t="shared" si="81"/>
        <v>0</v>
      </c>
      <c r="X876" s="40">
        <f t="shared" si="82"/>
        <v>0</v>
      </c>
      <c r="Y876" s="40">
        <f t="shared" si="83"/>
        <v>228299.68082839446</v>
      </c>
      <c r="Z876" s="40">
        <f>(AC876-J876*carot!$B$2-spettri!K876*carot!$C$2-spettri!L876*carot!$D$2)</f>
        <v>250841.98391452053</v>
      </c>
      <c r="AA876" s="40">
        <f>spettri!H876*chl!$B$2+spettri!I876*chl!$C$2+spettri!J876*carot!$B$2+spettri!K876*carot!$C$2+spettri!L876*carot!$D$2+M876*carot!$E$2+N876*carot!$F$2+spettri!AE876*chl!$D$2</f>
        <v>3944.736644479447</v>
      </c>
      <c r="AB876" s="40">
        <v>0.385218434</v>
      </c>
      <c r="AC876" s="88">
        <f>(G876-spettri!H876*chl!$B$2-spettri!I876*chl!$C$2-spettri!AE876*chl!$D$2)</f>
        <v>250841.98391452053</v>
      </c>
      <c r="AE876" s="125">
        <v>427.78877999999997</v>
      </c>
      <c r="AF876">
        <f t="shared" si="84"/>
        <v>0</v>
      </c>
    </row>
    <row r="877" spans="1:32" x14ac:dyDescent="0.25">
      <c r="A877">
        <v>0.25672765645899998</v>
      </c>
      <c r="C877" s="85"/>
      <c r="D877" s="51">
        <v>437.50000000002001</v>
      </c>
      <c r="E877" s="85">
        <v>0.20257316720900001</v>
      </c>
      <c r="F877" s="40">
        <v>699.99999999997999</v>
      </c>
      <c r="G877" s="40">
        <v>256727.65645899996</v>
      </c>
      <c r="H877" s="86">
        <v>74062.142264027003</v>
      </c>
      <c r="I877" s="87">
        <v>115.44199999999999</v>
      </c>
      <c r="T877" s="40">
        <f t="shared" si="81"/>
        <v>0</v>
      </c>
      <c r="U877" s="40">
        <f t="shared" si="81"/>
        <v>0</v>
      </c>
      <c r="V877" s="40">
        <f t="shared" si="81"/>
        <v>0</v>
      </c>
      <c r="W877" s="40">
        <f t="shared" si="81"/>
        <v>0</v>
      </c>
      <c r="X877" s="40">
        <f t="shared" si="82"/>
        <v>0</v>
      </c>
      <c r="Y877" s="40">
        <f t="shared" si="83"/>
        <v>224462.64357845325</v>
      </c>
      <c r="Z877" s="40">
        <f>(AC877-J877*carot!$B$2-spettri!K877*carot!$C$2-spettri!L877*carot!$D$2)</f>
        <v>253010.37472933615</v>
      </c>
      <c r="AA877" s="40">
        <f>spettri!H877*chl!$B$2+spettri!I877*chl!$C$2+spettri!J877*carot!$B$2+spettri!K877*carot!$C$2+spettri!L877*carot!$D$2+M877*carot!$E$2+N877*carot!$F$2+spettri!AE877*chl!$D$2</f>
        <v>3717.2817296638336</v>
      </c>
      <c r="AB877" s="40">
        <v>0.38439135250000001</v>
      </c>
      <c r="AC877" s="88">
        <f>(G877-spettri!H877*chl!$B$2-spettri!I877*chl!$C$2-spettri!AE877*chl!$D$2)</f>
        <v>253010.37472933615</v>
      </c>
      <c r="AE877" s="125">
        <v>401.86799999999999</v>
      </c>
      <c r="AF877">
        <f t="shared" si="84"/>
        <v>0</v>
      </c>
    </row>
    <row r="878" spans="1:32" x14ac:dyDescent="0.25">
      <c r="A878">
        <v>0.25873025325899995</v>
      </c>
      <c r="C878" s="85"/>
      <c r="D878" s="51">
        <v>437.60000000001997</v>
      </c>
      <c r="E878" s="85">
        <v>0.20234390165900001</v>
      </c>
      <c r="F878" s="40">
        <v>700.39999999997997</v>
      </c>
      <c r="G878" s="40">
        <v>258730.25325899996</v>
      </c>
      <c r="H878" s="86">
        <v>74496.734199017679</v>
      </c>
      <c r="I878" s="87">
        <v>110.85257</v>
      </c>
      <c r="T878" s="40">
        <f t="shared" si="81"/>
        <v>0</v>
      </c>
      <c r="U878" s="40">
        <f t="shared" si="81"/>
        <v>0</v>
      </c>
      <c r="V878" s="40">
        <f t="shared" si="81"/>
        <v>0</v>
      </c>
      <c r="W878" s="40">
        <f t="shared" si="81"/>
        <v>0</v>
      </c>
      <c r="X878" s="40">
        <f t="shared" si="82"/>
        <v>0</v>
      </c>
      <c r="Y878" s="40">
        <f t="shared" si="83"/>
        <v>220560.87445313382</v>
      </c>
      <c r="Z878" s="40">
        <f>(AC878-J878*carot!$B$2-spettri!K878*carot!$C$2-spettri!L878*carot!$D$2)</f>
        <v>255224.91627078771</v>
      </c>
      <c r="AA878" s="40">
        <f>spettri!H878*chl!$B$2+spettri!I878*chl!$C$2+spettri!J878*carot!$B$2+spettri!K878*carot!$C$2+spettri!L878*carot!$D$2+M878*carot!$E$2+N878*carot!$F$2+spettri!AE878*chl!$D$2</f>
        <v>3505.3369882122411</v>
      </c>
      <c r="AB878" s="40">
        <v>0.38356427100000001</v>
      </c>
      <c r="AC878" s="88">
        <f>(G878-spettri!H878*chl!$B$2-spettri!I878*chl!$C$2-spettri!AE878*chl!$D$2)</f>
        <v>255224.91627078771</v>
      </c>
      <c r="AE878" s="125">
        <v>378.25130000000001</v>
      </c>
      <c r="AF878">
        <f t="shared" si="84"/>
        <v>0</v>
      </c>
    </row>
    <row r="879" spans="1:32" x14ac:dyDescent="0.25">
      <c r="A879">
        <v>0.26038762005899996</v>
      </c>
      <c r="C879" s="85"/>
      <c r="D879" s="51">
        <v>437.70000000002</v>
      </c>
      <c r="E879" s="85">
        <v>0.202147850809</v>
      </c>
      <c r="F879" s="40">
        <v>700.79999999997995</v>
      </c>
      <c r="G879" s="40">
        <v>260387.62005899995</v>
      </c>
      <c r="H879" s="86">
        <v>74843.985252401195</v>
      </c>
      <c r="I879" s="87">
        <v>107.91061999999999</v>
      </c>
      <c r="T879" s="40">
        <f t="shared" si="81"/>
        <v>0</v>
      </c>
      <c r="U879" s="40">
        <f t="shared" si="81"/>
        <v>0</v>
      </c>
      <c r="V879" s="40">
        <f t="shared" si="81"/>
        <v>0</v>
      </c>
      <c r="W879" s="40">
        <f t="shared" si="81"/>
        <v>0</v>
      </c>
      <c r="X879" s="40">
        <f t="shared" si="82"/>
        <v>0</v>
      </c>
      <c r="Y879" s="40">
        <f t="shared" si="83"/>
        <v>216155.68762035153</v>
      </c>
      <c r="Z879" s="40">
        <f>(AC879-J879*carot!$B$2-spettri!K879*carot!$C$2-spettri!L879*carot!$D$2)</f>
        <v>257065.15446283855</v>
      </c>
      <c r="AA879" s="40">
        <f>spettri!H879*chl!$B$2+spettri!I879*chl!$C$2+spettri!J879*carot!$B$2+spettri!K879*carot!$C$2+spettri!L879*carot!$D$2+M879*carot!$E$2+N879*carot!$F$2+spettri!AE879*chl!$D$2</f>
        <v>3322.4655961613767</v>
      </c>
      <c r="AB879" s="40">
        <v>0.38273718950000002</v>
      </c>
      <c r="AC879" s="88">
        <f>(G879-spettri!H879*chl!$B$2-spettri!I879*chl!$C$2-spettri!AE879*chl!$D$2)</f>
        <v>257065.15446283855</v>
      </c>
      <c r="AE879" s="125">
        <v>357.51468</v>
      </c>
      <c r="AF879">
        <f t="shared" si="84"/>
        <v>0</v>
      </c>
    </row>
    <row r="880" spans="1:32" x14ac:dyDescent="0.25">
      <c r="A880">
        <v>0.26180296215900001</v>
      </c>
      <c r="C880" s="85"/>
      <c r="D880" s="51">
        <v>437.80000000002002</v>
      </c>
      <c r="E880" s="85">
        <v>0.20195179995900001</v>
      </c>
      <c r="F880" s="40">
        <v>701.19999999998004</v>
      </c>
      <c r="G880" s="40">
        <v>261802.96215900002</v>
      </c>
      <c r="H880" s="86">
        <v>75123.715268135318</v>
      </c>
      <c r="I880" s="87">
        <v>104.851</v>
      </c>
      <c r="T880" s="40">
        <f t="shared" si="81"/>
        <v>0</v>
      </c>
      <c r="U880" s="40">
        <f t="shared" si="81"/>
        <v>0</v>
      </c>
      <c r="V880" s="40">
        <f t="shared" si="81"/>
        <v>0</v>
      </c>
      <c r="W880" s="40">
        <f t="shared" si="81"/>
        <v>0</v>
      </c>
      <c r="X880" s="40">
        <f t="shared" si="82"/>
        <v>0</v>
      </c>
      <c r="Y880" s="40">
        <f t="shared" si="83"/>
        <v>211753.80324228856</v>
      </c>
      <c r="Z880" s="40">
        <f>(AC880-J880*carot!$B$2-spettri!K880*carot!$C$2-spettri!L880*carot!$D$2)</f>
        <v>258652.42977543839</v>
      </c>
      <c r="AA880" s="40">
        <f>spettri!H880*chl!$B$2+spettri!I880*chl!$C$2+spettri!J880*carot!$B$2+spettri!K880*carot!$C$2+spettri!L880*carot!$D$2+M880*carot!$E$2+N880*carot!$F$2+spettri!AE880*chl!$D$2</f>
        <v>3150.5323835616214</v>
      </c>
      <c r="AB880" s="40">
        <v>0.38186281172500003</v>
      </c>
      <c r="AC880" s="88">
        <f>(G880-spettri!H880*chl!$B$2-spettri!I880*chl!$C$2-spettri!AE880*chl!$D$2)</f>
        <v>258652.42977543839</v>
      </c>
      <c r="AE880" s="125">
        <v>338.12209999999999</v>
      </c>
      <c r="AF880">
        <f t="shared" si="84"/>
        <v>0</v>
      </c>
    </row>
    <row r="881" spans="1:32" x14ac:dyDescent="0.25">
      <c r="A881">
        <v>0.262885024859</v>
      </c>
      <c r="C881" s="85"/>
      <c r="D881" s="51">
        <v>437.90000000001999</v>
      </c>
      <c r="E881" s="85">
        <v>0.20175574910900002</v>
      </c>
      <c r="F881" s="40">
        <v>701.59999999998001</v>
      </c>
      <c r="G881" s="40">
        <v>262885.024859</v>
      </c>
      <c r="H881" s="86">
        <v>75323.917113443749</v>
      </c>
      <c r="I881" s="87">
        <v>100.84994</v>
      </c>
      <c r="T881" s="40">
        <f t="shared" si="81"/>
        <v>0</v>
      </c>
      <c r="U881" s="40">
        <f t="shared" si="81"/>
        <v>0</v>
      </c>
      <c r="V881" s="40">
        <f t="shared" si="81"/>
        <v>0</v>
      </c>
      <c r="W881" s="40">
        <f t="shared" si="81"/>
        <v>0</v>
      </c>
      <c r="X881" s="40">
        <f t="shared" si="82"/>
        <v>0</v>
      </c>
      <c r="Y881" s="40">
        <f t="shared" si="83"/>
        <v>207365.36412687507</v>
      </c>
      <c r="Z881" s="40">
        <f>(AC881-J881*carot!$B$2-spettri!K881*carot!$C$2-spettri!L881*carot!$D$2)</f>
        <v>259897.93087061567</v>
      </c>
      <c r="AA881" s="40">
        <f>spettri!H881*chl!$B$2+spettri!I881*chl!$C$2+spettri!J881*carot!$B$2+spettri!K881*carot!$C$2+spettri!L881*carot!$D$2+M881*carot!$E$2+N881*carot!$F$2+spettri!AE881*chl!$D$2</f>
        <v>2987.0939883842921</v>
      </c>
      <c r="AB881" s="40">
        <v>0.38098843395000004</v>
      </c>
      <c r="AC881" s="88">
        <f>(G881-spettri!H881*chl!$B$2-spettri!I881*chl!$C$2-spettri!AE881*chl!$D$2)</f>
        <v>259897.93087061567</v>
      </c>
      <c r="AE881" s="125">
        <v>320.07355999999999</v>
      </c>
      <c r="AF881">
        <f t="shared" si="84"/>
        <v>0</v>
      </c>
    </row>
    <row r="882" spans="1:32" x14ac:dyDescent="0.25">
      <c r="A882">
        <v>0.26361694005899999</v>
      </c>
      <c r="C882" s="85"/>
      <c r="D882" s="51">
        <v>438.00000000002001</v>
      </c>
      <c r="E882" s="85">
        <v>0.201559698259</v>
      </c>
      <c r="F882" s="40">
        <v>701.99999999997999</v>
      </c>
      <c r="G882" s="40">
        <v>263616.94005899999</v>
      </c>
      <c r="H882" s="86">
        <v>75408.348963376513</v>
      </c>
      <c r="I882" s="87">
        <v>95.907480000000007</v>
      </c>
      <c r="T882" s="40">
        <f t="shared" si="81"/>
        <v>0</v>
      </c>
      <c r="U882" s="40">
        <f t="shared" si="81"/>
        <v>0</v>
      </c>
      <c r="V882" s="40">
        <f t="shared" si="81"/>
        <v>0</v>
      </c>
      <c r="W882" s="40">
        <f t="shared" si="81"/>
        <v>0</v>
      </c>
      <c r="X882" s="40">
        <f t="shared" si="82"/>
        <v>0</v>
      </c>
      <c r="Y882" s="40">
        <f t="shared" si="83"/>
        <v>203018.6898509282</v>
      </c>
      <c r="Z882" s="40">
        <f>(AC882-J882*carot!$B$2-spettri!K882*carot!$C$2-spettri!L882*carot!$D$2)</f>
        <v>260783.17703698331</v>
      </c>
      <c r="AA882" s="40">
        <f>spettri!H882*chl!$B$2+spettri!I882*chl!$C$2+spettri!J882*carot!$B$2+spettri!K882*carot!$C$2+spettri!L882*carot!$D$2+M882*carot!$E$2+N882*carot!$F$2+spettri!AE882*chl!$D$2</f>
        <v>2833.763022016652</v>
      </c>
      <c r="AB882" s="40">
        <v>0.38011405617499999</v>
      </c>
      <c r="AC882" s="88">
        <f>(G882-spettri!H882*chl!$B$2-spettri!I882*chl!$C$2-spettri!AE882*chl!$D$2)</f>
        <v>260783.17703698331</v>
      </c>
      <c r="AE882" s="125">
        <v>303.56106999999997</v>
      </c>
      <c r="AF882">
        <f t="shared" si="84"/>
        <v>0</v>
      </c>
    </row>
    <row r="883" spans="1:32" x14ac:dyDescent="0.25">
      <c r="A883">
        <v>0.26399659185899998</v>
      </c>
      <c r="C883" s="85"/>
      <c r="D883" s="51">
        <v>438.10000000001997</v>
      </c>
      <c r="E883" s="85">
        <v>0.20135484083400002</v>
      </c>
      <c r="F883" s="40">
        <v>702.39999999997997</v>
      </c>
      <c r="G883" s="40">
        <v>263996.59185899998</v>
      </c>
      <c r="H883" s="86">
        <v>75428.349940578031</v>
      </c>
      <c r="I883" s="87">
        <v>88.964479999999995</v>
      </c>
      <c r="T883" s="40">
        <f t="shared" si="81"/>
        <v>0</v>
      </c>
      <c r="U883" s="40">
        <f t="shared" si="81"/>
        <v>0</v>
      </c>
      <c r="V883" s="40">
        <f t="shared" si="81"/>
        <v>0</v>
      </c>
      <c r="W883" s="40">
        <f t="shared" si="81"/>
        <v>0</v>
      </c>
      <c r="X883" s="40">
        <f t="shared" si="82"/>
        <v>0</v>
      </c>
      <c r="Y883" s="40">
        <f t="shared" si="83"/>
        <v>198489.87875599402</v>
      </c>
      <c r="Z883" s="40">
        <f>(AC883-J883*carot!$B$2-spettri!K883*carot!$C$2-spettri!L883*carot!$D$2)</f>
        <v>261323.70604395313</v>
      </c>
      <c r="AA883" s="40">
        <f>spettri!H883*chl!$B$2+spettri!I883*chl!$C$2+spettri!J883*carot!$B$2+spettri!K883*carot!$C$2+spettri!L883*carot!$D$2+M883*carot!$E$2+N883*carot!$F$2+spettri!AE883*chl!$D$2</f>
        <v>2672.8858150468191</v>
      </c>
      <c r="AB883" s="40">
        <v>0.3792396784</v>
      </c>
      <c r="AC883" s="88">
        <f>(G883-spettri!H883*chl!$B$2-spettri!I883*chl!$C$2-spettri!AE883*chl!$D$2)</f>
        <v>261323.70604395313</v>
      </c>
      <c r="AE883" s="125">
        <v>286.85656999999998</v>
      </c>
      <c r="AF883">
        <f t="shared" si="84"/>
        <v>0</v>
      </c>
    </row>
    <row r="884" spans="1:32" x14ac:dyDescent="0.25">
      <c r="A884">
        <v>0.26424082195900001</v>
      </c>
      <c r="C884" s="85"/>
      <c r="D884" s="51">
        <v>438.20000000002</v>
      </c>
      <c r="E884" s="85">
        <v>0.201149983409</v>
      </c>
      <c r="F884" s="40">
        <v>702.79999999997995</v>
      </c>
      <c r="G884" s="40">
        <v>264240.82195900002</v>
      </c>
      <c r="H884" s="86">
        <v>75377.776811792428</v>
      </c>
      <c r="I884" s="87">
        <v>83.904330000000002</v>
      </c>
      <c r="T884" s="40">
        <f t="shared" si="81"/>
        <v>0</v>
      </c>
      <c r="U884" s="40">
        <f t="shared" si="81"/>
        <v>0</v>
      </c>
      <c r="V884" s="40">
        <f t="shared" si="81"/>
        <v>0</v>
      </c>
      <c r="W884" s="40">
        <f t="shared" si="81"/>
        <v>0</v>
      </c>
      <c r="X884" s="40">
        <f t="shared" si="82"/>
        <v>0</v>
      </c>
      <c r="Y884" s="40">
        <f t="shared" si="83"/>
        <v>194008.70012588639</v>
      </c>
      <c r="Z884" s="40">
        <f>(AC884-J884*carot!$B$2-spettri!K884*carot!$C$2-spettri!L884*carot!$D$2)</f>
        <v>261715.16638444463</v>
      </c>
      <c r="AA884" s="40">
        <f>spettri!H884*chl!$B$2+spettri!I884*chl!$C$2+spettri!J884*carot!$B$2+spettri!K884*carot!$C$2+spettri!L884*carot!$D$2+M884*carot!$E$2+N884*carot!$F$2+spettri!AE884*chl!$D$2</f>
        <v>2525.6555745554283</v>
      </c>
      <c r="AB884" s="40">
        <v>0.37833324075000002</v>
      </c>
      <c r="AC884" s="88">
        <f>(G884-spettri!H884*chl!$B$2-spettri!I884*chl!$C$2-spettri!AE884*chl!$D$2)</f>
        <v>261715.16638444463</v>
      </c>
      <c r="AE884" s="125">
        <v>271.1121</v>
      </c>
      <c r="AF884">
        <f t="shared" si="84"/>
        <v>0</v>
      </c>
    </row>
    <row r="885" spans="1:32" x14ac:dyDescent="0.25">
      <c r="A885">
        <v>0.26423790125899999</v>
      </c>
      <c r="C885" s="85"/>
      <c r="D885" s="51">
        <v>438.30000000002002</v>
      </c>
      <c r="E885" s="85">
        <v>0.20094512598399999</v>
      </c>
      <c r="F885" s="40">
        <v>703.19999999998004</v>
      </c>
      <c r="G885" s="40">
        <v>264237.90125900001</v>
      </c>
      <c r="H885" s="86">
        <v>75232.4974642866</v>
      </c>
      <c r="I885" s="87">
        <v>77.902760000000001</v>
      </c>
      <c r="T885" s="40">
        <f t="shared" si="81"/>
        <v>0</v>
      </c>
      <c r="U885" s="40">
        <f t="shared" si="81"/>
        <v>0</v>
      </c>
      <c r="V885" s="40">
        <f t="shared" si="81"/>
        <v>0</v>
      </c>
      <c r="W885" s="40">
        <f t="shared" si="81"/>
        <v>0</v>
      </c>
      <c r="X885" s="40">
        <f t="shared" si="82"/>
        <v>0</v>
      </c>
      <c r="Y885" s="40">
        <f t="shared" si="83"/>
        <v>189425.77991005863</v>
      </c>
      <c r="Z885" s="40">
        <f>(AC885-J885*carot!$B$2-spettri!K885*carot!$C$2-spettri!L885*carot!$D$2)</f>
        <v>261868.71804848168</v>
      </c>
      <c r="AA885" s="40">
        <f>spettri!H885*chl!$B$2+spettri!I885*chl!$C$2+spettri!J885*carot!$B$2+spettri!K885*carot!$C$2+spettri!L885*carot!$D$2+M885*carot!$E$2+N885*carot!$F$2+spettri!AE885*chl!$D$2</f>
        <v>2369.1832105182939</v>
      </c>
      <c r="AB885" s="40">
        <v>0.37742680309999999</v>
      </c>
      <c r="AC885" s="88">
        <f>(G885-spettri!H885*chl!$B$2-spettri!I885*chl!$C$2-spettri!AE885*chl!$D$2)</f>
        <v>261868.71804848168</v>
      </c>
      <c r="AE885" s="125">
        <v>254.59961000000001</v>
      </c>
      <c r="AF885">
        <f t="shared" si="84"/>
        <v>0</v>
      </c>
    </row>
    <row r="886" spans="1:32" x14ac:dyDescent="0.25">
      <c r="A886">
        <v>0.26402731805899998</v>
      </c>
      <c r="C886" s="85"/>
      <c r="D886" s="51">
        <v>438.40000000001999</v>
      </c>
      <c r="E886" s="85">
        <v>0.20074026855900001</v>
      </c>
      <c r="F886" s="40">
        <v>703.59999999998001</v>
      </c>
      <c r="G886" s="40">
        <v>264027.31805899995</v>
      </c>
      <c r="H886" s="86">
        <v>75005.293756964136</v>
      </c>
      <c r="I886" s="87">
        <v>73.784040000000005</v>
      </c>
      <c r="T886" s="40">
        <f t="shared" si="81"/>
        <v>0</v>
      </c>
      <c r="U886" s="40">
        <f t="shared" si="81"/>
        <v>0</v>
      </c>
      <c r="V886" s="40">
        <f t="shared" si="81"/>
        <v>0</v>
      </c>
      <c r="W886" s="40">
        <f t="shared" si="81"/>
        <v>0</v>
      </c>
      <c r="X886" s="40">
        <f t="shared" si="82"/>
        <v>0</v>
      </c>
      <c r="Y886" s="40">
        <f t="shared" si="83"/>
        <v>184502.52844167422</v>
      </c>
      <c r="Z886" s="40">
        <f>(AC886-J886*carot!$B$2-spettri!K886*carot!$C$2-spettri!L886*carot!$D$2)</f>
        <v>261802.57282276431</v>
      </c>
      <c r="AA886" s="40">
        <f>spettri!H886*chl!$B$2+spettri!I886*chl!$C$2+spettri!J886*carot!$B$2+spettri!K886*carot!$C$2+spettri!L886*carot!$D$2+M886*carot!$E$2+N886*carot!$F$2+spettri!AE886*chl!$D$2</f>
        <v>2224.7452362356375</v>
      </c>
      <c r="AB886" s="40">
        <v>0.37652036545000001</v>
      </c>
      <c r="AC886" s="88">
        <f>(G886-spettri!H886*chl!$B$2-spettri!I886*chl!$C$2-spettri!AE886*chl!$D$2)</f>
        <v>261802.57282276431</v>
      </c>
      <c r="AE886" s="125">
        <v>238.85513</v>
      </c>
      <c r="AF886">
        <f t="shared" si="84"/>
        <v>0</v>
      </c>
    </row>
    <row r="887" spans="1:32" x14ac:dyDescent="0.25">
      <c r="A887">
        <v>0.26342370185899999</v>
      </c>
      <c r="C887" s="85"/>
      <c r="D887" s="51">
        <v>438.50000000002001</v>
      </c>
      <c r="E887" s="85">
        <v>0.20050618248400001</v>
      </c>
      <c r="F887" s="40">
        <v>703.99999999997999</v>
      </c>
      <c r="G887" s="40">
        <v>263423.70185899996</v>
      </c>
      <c r="H887" s="86">
        <v>74710.682487546583</v>
      </c>
      <c r="I887" s="87">
        <v>71.548150000000007</v>
      </c>
      <c r="T887" s="40">
        <f t="shared" si="81"/>
        <v>0</v>
      </c>
      <c r="U887" s="40">
        <f t="shared" si="81"/>
        <v>0</v>
      </c>
      <c r="V887" s="40">
        <f t="shared" si="81"/>
        <v>0</v>
      </c>
      <c r="W887" s="40">
        <f t="shared" si="81"/>
        <v>0</v>
      </c>
      <c r="X887" s="40">
        <f t="shared" si="82"/>
        <v>0</v>
      </c>
      <c r="Y887" s="40">
        <f t="shared" si="83"/>
        <v>179640.84120285392</v>
      </c>
      <c r="Z887" s="40">
        <f>(AC887-J887*carot!$B$2-spettri!K887*carot!$C$2-spettri!L887*carot!$D$2)</f>
        <v>261329.74760591038</v>
      </c>
      <c r="AA887" s="40">
        <f>spettri!H887*chl!$B$2+spettri!I887*chl!$C$2+spettri!J887*carot!$B$2+spettri!K887*carot!$C$2+spettri!L887*carot!$D$2+M887*carot!$E$2+N887*carot!$F$2+spettri!AE887*chl!$D$2</f>
        <v>2093.9542530895851</v>
      </c>
      <c r="AB887" s="40">
        <v>0.37561392780000002</v>
      </c>
      <c r="AC887" s="88">
        <f>(G887-spettri!H887*chl!$B$2-spettri!I887*chl!$C$2-spettri!AE887*chl!$D$2)</f>
        <v>261329.74760591038</v>
      </c>
      <c r="AE887" s="125">
        <v>224.07069000000001</v>
      </c>
      <c r="AF887">
        <f t="shared" si="84"/>
        <v>0</v>
      </c>
    </row>
    <row r="888" spans="1:32" x14ac:dyDescent="0.25">
      <c r="A888">
        <v>0.26232661875899999</v>
      </c>
      <c r="C888" s="85"/>
      <c r="D888" s="51">
        <v>438.60000000001997</v>
      </c>
      <c r="E888" s="85">
        <v>0.20027209640900001</v>
      </c>
      <c r="F888" s="40">
        <v>704.39999999997997</v>
      </c>
      <c r="G888" s="40">
        <v>262326.61875899998</v>
      </c>
      <c r="H888" s="86">
        <v>74296.23338426897</v>
      </c>
      <c r="I888" s="87">
        <v>69.665300000000002</v>
      </c>
      <c r="T888" s="40">
        <f t="shared" si="81"/>
        <v>0</v>
      </c>
      <c r="U888" s="40">
        <f t="shared" si="81"/>
        <v>0</v>
      </c>
      <c r="V888" s="40">
        <f t="shared" si="81"/>
        <v>0</v>
      </c>
      <c r="W888" s="40">
        <f t="shared" si="81"/>
        <v>0</v>
      </c>
      <c r="X888" s="40">
        <f t="shared" si="82"/>
        <v>0</v>
      </c>
      <c r="Y888" s="40">
        <f t="shared" si="83"/>
        <v>174959.86010791684</v>
      </c>
      <c r="Z888" s="40">
        <f>(AC888-J888*carot!$B$2-spettri!K888*carot!$C$2-spettri!L888*carot!$D$2)</f>
        <v>260341.44644481436</v>
      </c>
      <c r="AA888" s="40">
        <f>spettri!H888*chl!$B$2+spettri!I888*chl!$C$2+spettri!J888*carot!$B$2+spettri!K888*carot!$C$2+spettri!L888*carot!$D$2+M888*carot!$E$2+N888*carot!$F$2+spettri!AE888*chl!$D$2</f>
        <v>1985.1723141856285</v>
      </c>
      <c r="AB888" s="40">
        <v>0.37471789862500005</v>
      </c>
      <c r="AC888" s="88">
        <f>(G888-spettri!H888*chl!$B$2-spettri!I888*chl!$C$2-spettri!AE888*chl!$D$2)</f>
        <v>260341.44644481436</v>
      </c>
      <c r="AE888" s="125">
        <v>211.78232</v>
      </c>
      <c r="AF888">
        <f t="shared" si="84"/>
        <v>0</v>
      </c>
    </row>
    <row r="889" spans="1:32" x14ac:dyDescent="0.25">
      <c r="A889">
        <v>0.26151829035899998</v>
      </c>
      <c r="C889" s="85"/>
      <c r="D889" s="51">
        <v>438.70000000002</v>
      </c>
      <c r="E889" s="85">
        <v>0.20003801033400001</v>
      </c>
      <c r="F889" s="40">
        <v>704.79999999997995</v>
      </c>
      <c r="G889" s="40">
        <v>261518.29035899998</v>
      </c>
      <c r="H889" s="86">
        <v>73848.602070834415</v>
      </c>
      <c r="I889" s="87">
        <v>67.429429999999996</v>
      </c>
      <c r="T889" s="40">
        <f t="shared" si="81"/>
        <v>0</v>
      </c>
      <c r="U889" s="40">
        <f t="shared" si="81"/>
        <v>0</v>
      </c>
      <c r="V889" s="40">
        <f t="shared" si="81"/>
        <v>0</v>
      </c>
      <c r="W889" s="40">
        <f t="shared" si="81"/>
        <v>0</v>
      </c>
      <c r="X889" s="40">
        <f t="shared" si="82"/>
        <v>0</v>
      </c>
      <c r="Y889" s="40">
        <f t="shared" si="83"/>
        <v>170177.24785765301</v>
      </c>
      <c r="Z889" s="40">
        <f>(AC889-J889*carot!$B$2-spettri!K889*carot!$C$2-spettri!L889*carot!$D$2)</f>
        <v>259636.49709586287</v>
      </c>
      <c r="AA889" s="40">
        <f>spettri!H889*chl!$B$2+spettri!I889*chl!$C$2+spettri!J889*carot!$B$2+spettri!K889*carot!$C$2+spettri!L889*carot!$D$2+M889*carot!$E$2+N889*carot!$F$2+spettri!AE889*chl!$D$2</f>
        <v>1881.7932631370882</v>
      </c>
      <c r="AB889" s="40">
        <v>0.37382186945000001</v>
      </c>
      <c r="AC889" s="88">
        <f>(G889-spettri!H889*chl!$B$2-spettri!I889*chl!$C$2-spettri!AE889*chl!$D$2)</f>
        <v>259636.49709586287</v>
      </c>
      <c r="AE889" s="125">
        <v>200.26199</v>
      </c>
      <c r="AF889">
        <f t="shared" si="84"/>
        <v>0</v>
      </c>
    </row>
    <row r="890" spans="1:32" x14ac:dyDescent="0.25">
      <c r="A890">
        <v>0.260051420059</v>
      </c>
      <c r="C890" s="85"/>
      <c r="D890" s="51">
        <v>438.80000000002002</v>
      </c>
      <c r="E890" s="85">
        <v>0.19980392425900001</v>
      </c>
      <c r="F890" s="40">
        <v>705.19999999998004</v>
      </c>
      <c r="G890" s="40">
        <v>260051.420059</v>
      </c>
      <c r="H890" s="86">
        <v>73299.311661206477</v>
      </c>
      <c r="I890" s="87">
        <v>64.722840000000005</v>
      </c>
      <c r="T890" s="40">
        <f t="shared" si="81"/>
        <v>0</v>
      </c>
      <c r="U890" s="40">
        <f t="shared" si="81"/>
        <v>0</v>
      </c>
      <c r="V890" s="40">
        <f t="shared" si="81"/>
        <v>0</v>
      </c>
      <c r="W890" s="40">
        <f t="shared" si="81"/>
        <v>0</v>
      </c>
      <c r="X890" s="40">
        <f t="shared" si="82"/>
        <v>0</v>
      </c>
      <c r="Y890" s="40">
        <f t="shared" si="83"/>
        <v>165144.03543962876</v>
      </c>
      <c r="Z890" s="40">
        <f>(AC890-J890*carot!$B$2-spettri!K890*carot!$C$2-spettri!L890*carot!$D$2)</f>
        <v>258274.40220479525</v>
      </c>
      <c r="AA890" s="40">
        <f>spettri!H890*chl!$B$2+spettri!I890*chl!$C$2+spettri!J890*carot!$B$2+spettri!K890*carot!$C$2+spettri!L890*carot!$D$2+M890*carot!$E$2+N890*carot!$F$2+spettri!AE890*chl!$D$2</f>
        <v>1777.0178542047568</v>
      </c>
      <c r="AB890" s="40">
        <v>0.37292584027499998</v>
      </c>
      <c r="AC890" s="88">
        <f>(G890-spettri!H890*chl!$B$2-spettri!I890*chl!$C$2-spettri!AE890*chl!$D$2)</f>
        <v>258274.40220479525</v>
      </c>
      <c r="AE890" s="125">
        <v>188.74163999999999</v>
      </c>
      <c r="AF890">
        <f t="shared" si="84"/>
        <v>0</v>
      </c>
    </row>
    <row r="891" spans="1:32" x14ac:dyDescent="0.25">
      <c r="A891">
        <v>0.25819956335899996</v>
      </c>
      <c r="C891" s="85"/>
      <c r="D891" s="51">
        <v>438.90000000001999</v>
      </c>
      <c r="E891" s="85">
        <v>0.19954024820900002</v>
      </c>
      <c r="F891" s="40">
        <v>705.59999999998001</v>
      </c>
      <c r="G891" s="40">
        <v>258199.56335899996</v>
      </c>
      <c r="H891" s="86">
        <v>72673.801479556496</v>
      </c>
      <c r="I891" s="87">
        <v>62.957659999999997</v>
      </c>
      <c r="T891" s="40">
        <f t="shared" si="81"/>
        <v>0</v>
      </c>
      <c r="U891" s="40">
        <f t="shared" si="81"/>
        <v>0</v>
      </c>
      <c r="V891" s="40">
        <f t="shared" si="81"/>
        <v>0</v>
      </c>
      <c r="W891" s="40">
        <f t="shared" si="81"/>
        <v>0</v>
      </c>
      <c r="X891" s="40">
        <f t="shared" si="82"/>
        <v>0</v>
      </c>
      <c r="Y891" s="40">
        <f t="shared" si="83"/>
        <v>160397.72495269938</v>
      </c>
      <c r="Z891" s="40">
        <f>(AC891-J891*carot!$B$2-spettri!K891*carot!$C$2-spettri!L891*carot!$D$2)</f>
        <v>256519.69122860726</v>
      </c>
      <c r="AA891" s="40">
        <f>spettri!H891*chl!$B$2+spettri!I891*chl!$C$2+spettri!J891*carot!$B$2+spettri!K891*carot!$C$2+spettri!L891*carot!$D$2+M891*carot!$E$2+N891*carot!$F$2+spettri!AE891*chl!$D$2</f>
        <v>1679.8721303927205</v>
      </c>
      <c r="AB891" s="40">
        <v>0.3720298111</v>
      </c>
      <c r="AC891" s="88">
        <f>(G891-spettri!H891*chl!$B$2-spettri!I891*chl!$C$2-spettri!AE891*chl!$D$2)</f>
        <v>256519.69122860726</v>
      </c>
      <c r="AE891" s="125">
        <v>177.79731000000001</v>
      </c>
      <c r="AF891">
        <f t="shared" si="84"/>
        <v>0</v>
      </c>
    </row>
    <row r="892" spans="1:32" x14ac:dyDescent="0.25">
      <c r="A892">
        <v>0.25665407445899996</v>
      </c>
      <c r="C892" s="85"/>
      <c r="D892" s="51">
        <v>439.00000000002001</v>
      </c>
      <c r="E892" s="85">
        <v>0.19927657215900002</v>
      </c>
      <c r="F892" s="40">
        <v>705.99999999997999</v>
      </c>
      <c r="G892" s="40">
        <v>256654.07445899997</v>
      </c>
      <c r="H892" s="86">
        <v>71998.876983253518</v>
      </c>
      <c r="I892" s="87">
        <v>61.545529999999999</v>
      </c>
      <c r="T892" s="40">
        <f t="shared" si="81"/>
        <v>0</v>
      </c>
      <c r="U892" s="40">
        <f t="shared" si="81"/>
        <v>0</v>
      </c>
      <c r="V892" s="40">
        <f t="shared" si="81"/>
        <v>0</v>
      </c>
      <c r="W892" s="40">
        <f t="shared" si="81"/>
        <v>0</v>
      </c>
      <c r="X892" s="40">
        <f t="shared" si="82"/>
        <v>0</v>
      </c>
      <c r="Y892" s="40">
        <f t="shared" si="83"/>
        <v>155541.05986058706</v>
      </c>
      <c r="Z892" s="40">
        <f>(AC892-J892*carot!$B$2-spettri!K892*carot!$C$2-spettri!L892*carot!$D$2)</f>
        <v>255063.85099331741</v>
      </c>
      <c r="AA892" s="40">
        <f>spettri!H892*chl!$B$2+spettri!I892*chl!$C$2+spettri!J892*carot!$B$2+spettri!K892*carot!$C$2+spettri!L892*carot!$D$2+M892*carot!$E$2+N892*carot!$F$2+spettri!AE892*chl!$D$2</f>
        <v>1590.2234656825626</v>
      </c>
      <c r="AB892" s="40">
        <v>0.37110608067500001</v>
      </c>
      <c r="AC892" s="88">
        <f>(G892-spettri!H892*chl!$B$2-spettri!I892*chl!$C$2-spettri!AE892*chl!$D$2)</f>
        <v>255063.85099331741</v>
      </c>
      <c r="AE892" s="125">
        <v>167.62101000000001</v>
      </c>
      <c r="AF892">
        <f t="shared" si="84"/>
        <v>0</v>
      </c>
    </row>
    <row r="893" spans="1:32" x14ac:dyDescent="0.25">
      <c r="A893">
        <v>0.25438373355899996</v>
      </c>
      <c r="C893" s="85"/>
      <c r="D893" s="51">
        <v>439.10000000001997</v>
      </c>
      <c r="E893" s="85">
        <v>0.199012896109</v>
      </c>
      <c r="F893" s="40">
        <v>706.39999999997997</v>
      </c>
      <c r="G893" s="40">
        <v>254383.73355899996</v>
      </c>
      <c r="H893" s="86">
        <v>71222.860794157998</v>
      </c>
      <c r="I893" s="87">
        <v>57.309130000000003</v>
      </c>
      <c r="T893" s="40">
        <f t="shared" si="81"/>
        <v>0</v>
      </c>
      <c r="U893" s="40">
        <f t="shared" si="81"/>
        <v>0</v>
      </c>
      <c r="V893" s="40">
        <f t="shared" si="81"/>
        <v>0</v>
      </c>
      <c r="W893" s="40">
        <f t="shared" si="81"/>
        <v>0</v>
      </c>
      <c r="X893" s="40">
        <f t="shared" si="82"/>
        <v>0</v>
      </c>
      <c r="Y893" s="40">
        <f t="shared" si="83"/>
        <v>150566.09740922996</v>
      </c>
      <c r="Z893" s="40">
        <f>(AC893-J893*carot!$B$2-spettri!K893*carot!$C$2-spettri!L893*carot!$D$2)</f>
        <v>252880.24863597928</v>
      </c>
      <c r="AA893" s="40">
        <f>spettri!H893*chl!$B$2+spettri!I893*chl!$C$2+spettri!J893*carot!$B$2+spettri!K893*carot!$C$2+spettri!L893*carot!$D$2+M893*carot!$E$2+N893*carot!$F$2+spettri!AE893*chl!$D$2</f>
        <v>1503.4849230206828</v>
      </c>
      <c r="AB893" s="40">
        <v>0.37018235025000001</v>
      </c>
      <c r="AC893" s="88">
        <f>(G893-spettri!H893*chl!$B$2-spettri!I893*chl!$C$2-spettri!AE893*chl!$D$2)</f>
        <v>252880.24863597928</v>
      </c>
      <c r="AE893" s="125">
        <v>158.78873999999999</v>
      </c>
      <c r="AF893">
        <f t="shared" si="84"/>
        <v>0</v>
      </c>
    </row>
    <row r="894" spans="1:32" x14ac:dyDescent="0.25">
      <c r="A894">
        <v>0.25187154685899998</v>
      </c>
      <c r="C894" s="85"/>
      <c r="D894" s="51">
        <v>439.20000000002</v>
      </c>
      <c r="E894" s="85">
        <v>0.198749220059</v>
      </c>
      <c r="F894" s="40">
        <v>706.79999999997995</v>
      </c>
      <c r="G894" s="40">
        <v>251871.54685899999</v>
      </c>
      <c r="H894" s="86">
        <v>70410.244881589912</v>
      </c>
      <c r="I894" s="87">
        <v>53.896470000000001</v>
      </c>
      <c r="T894" s="40">
        <f t="shared" si="81"/>
        <v>0</v>
      </c>
      <c r="U894" s="40">
        <f t="shared" si="81"/>
        <v>0</v>
      </c>
      <c r="V894" s="40">
        <f t="shared" si="81"/>
        <v>0</v>
      </c>
      <c r="W894" s="40">
        <f t="shared" si="81"/>
        <v>0</v>
      </c>
      <c r="X894" s="40">
        <f t="shared" si="82"/>
        <v>0</v>
      </c>
      <c r="Y894" s="40">
        <f t="shared" si="83"/>
        <v>145908.86177791739</v>
      </c>
      <c r="Z894" s="40">
        <f>(AC894-J894*carot!$B$2-spettri!K894*carot!$C$2-spettri!L894*carot!$D$2)</f>
        <v>250439.45751557886</v>
      </c>
      <c r="AA894" s="40">
        <f>spettri!H894*chl!$B$2+spettri!I894*chl!$C$2+spettri!J894*carot!$B$2+spettri!K894*carot!$C$2+spettri!L894*carot!$D$2+M894*carot!$E$2+N894*carot!$F$2+spettri!AE894*chl!$D$2</f>
        <v>1432.0893434211498</v>
      </c>
      <c r="AB894" s="40">
        <v>0.36925861982499997</v>
      </c>
      <c r="AC894" s="88">
        <f>(G894-spettri!H894*chl!$B$2-spettri!I894*chl!$C$2-spettri!AE894*chl!$D$2)</f>
        <v>250439.45751557886</v>
      </c>
      <c r="AE894" s="125">
        <v>151.49252000000001</v>
      </c>
      <c r="AF894">
        <f t="shared" si="84"/>
        <v>0</v>
      </c>
    </row>
    <row r="895" spans="1:32" x14ac:dyDescent="0.25">
      <c r="A895">
        <v>0.24927971335900001</v>
      </c>
      <c r="C895" s="85"/>
      <c r="D895" s="51">
        <v>439.30000000002002</v>
      </c>
      <c r="E895" s="85">
        <v>0.198538104134</v>
      </c>
      <c r="F895" s="40">
        <v>707.19999999998004</v>
      </c>
      <c r="G895" s="40">
        <v>249279.71335900002</v>
      </c>
      <c r="H895" s="86">
        <v>69548.3543267286</v>
      </c>
      <c r="I895" s="87">
        <v>50.013100000000001</v>
      </c>
      <c r="T895" s="40">
        <f t="shared" si="81"/>
        <v>0</v>
      </c>
      <c r="U895" s="40">
        <f t="shared" si="81"/>
        <v>0</v>
      </c>
      <c r="V895" s="40">
        <f t="shared" si="81"/>
        <v>0</v>
      </c>
      <c r="W895" s="40">
        <f t="shared" si="81"/>
        <v>0</v>
      </c>
      <c r="X895" s="40">
        <f t="shared" si="82"/>
        <v>0</v>
      </c>
      <c r="Y895" s="40">
        <f t="shared" si="83"/>
        <v>141424.14407861215</v>
      </c>
      <c r="Z895" s="40">
        <f>(AC895-J895*carot!$B$2-spettri!K895*carot!$C$2-spettri!L895*carot!$D$2)</f>
        <v>247917.19076995354</v>
      </c>
      <c r="AA895" s="40">
        <f>spettri!H895*chl!$B$2+spettri!I895*chl!$C$2+spettri!J895*carot!$B$2+spettri!K895*carot!$C$2+spettri!L895*carot!$D$2+M895*carot!$E$2+N895*carot!$F$2+spettri!AE895*chl!$D$2</f>
        <v>1362.5225890464842</v>
      </c>
      <c r="AB895" s="40">
        <v>0.36833488939999998</v>
      </c>
      <c r="AC895" s="88">
        <f>(G895-spettri!H895*chl!$B$2-spettri!I895*chl!$C$2-spettri!AE895*chl!$D$2)</f>
        <v>247917.19076995354</v>
      </c>
      <c r="AE895" s="125">
        <v>144.58032</v>
      </c>
      <c r="AF895">
        <f t="shared" si="84"/>
        <v>0</v>
      </c>
    </row>
    <row r="896" spans="1:32" x14ac:dyDescent="0.25">
      <c r="A896">
        <v>0.24663620265900002</v>
      </c>
      <c r="C896" s="85"/>
      <c r="D896" s="51">
        <v>439.40000000001999</v>
      </c>
      <c r="E896" s="85">
        <v>0.19832698820900002</v>
      </c>
      <c r="F896" s="40">
        <v>707.59999999998001</v>
      </c>
      <c r="G896" s="40">
        <v>246636.20265900003</v>
      </c>
      <c r="H896" s="86">
        <v>68595.626804834756</v>
      </c>
      <c r="I896" s="87">
        <v>45.220039999999997</v>
      </c>
      <c r="T896" s="40">
        <f t="shared" si="81"/>
        <v>0</v>
      </c>
      <c r="U896" s="40">
        <f t="shared" si="81"/>
        <v>0</v>
      </c>
      <c r="V896" s="40">
        <f t="shared" si="81"/>
        <v>0</v>
      </c>
      <c r="W896" s="40">
        <f t="shared" si="81"/>
        <v>0</v>
      </c>
      <c r="X896" s="40">
        <f t="shared" si="82"/>
        <v>0</v>
      </c>
      <c r="Y896" s="40">
        <f t="shared" si="83"/>
        <v>136506.31021913455</v>
      </c>
      <c r="Z896" s="40">
        <f>(AC896-J896*carot!$B$2-spettri!K896*carot!$C$2-spettri!L896*carot!$D$2)</f>
        <v>245350.78242561012</v>
      </c>
      <c r="AA896" s="40">
        <f>spettri!H896*chl!$B$2+spettri!I896*chl!$C$2+spettri!J896*carot!$B$2+spettri!K896*carot!$C$2+spettri!L896*carot!$D$2+M896*carot!$E$2+N896*carot!$F$2+spettri!AE896*chl!$D$2</f>
        <v>1285.4202333899127</v>
      </c>
      <c r="AB896" s="40">
        <v>0.36748143285000001</v>
      </c>
      <c r="AC896" s="88">
        <f>(G896-spettri!H896*chl!$B$2-spettri!I896*chl!$C$2-spettri!AE896*chl!$D$2)</f>
        <v>245350.78242561012</v>
      </c>
      <c r="AE896" s="125">
        <v>137.09209999999999</v>
      </c>
      <c r="AF896">
        <f t="shared" si="84"/>
        <v>0</v>
      </c>
    </row>
    <row r="897" spans="1:32" x14ac:dyDescent="0.25">
      <c r="A897">
        <v>0.24360582795900002</v>
      </c>
      <c r="C897" s="85"/>
      <c r="D897" s="51">
        <v>439.50000000002001</v>
      </c>
      <c r="E897" s="85">
        <v>0.19811587228400002</v>
      </c>
      <c r="F897" s="40">
        <v>707.99999999997999</v>
      </c>
      <c r="G897" s="40">
        <v>243605.82795900002</v>
      </c>
      <c r="H897" s="86">
        <v>67566.463466907866</v>
      </c>
      <c r="I897" s="87">
        <v>41.566450000000003</v>
      </c>
      <c r="T897" s="40">
        <f t="shared" si="81"/>
        <v>0</v>
      </c>
      <c r="U897" s="40">
        <f t="shared" si="81"/>
        <v>0</v>
      </c>
      <c r="V897" s="40">
        <f t="shared" si="81"/>
        <v>0</v>
      </c>
      <c r="W897" s="40">
        <f t="shared" si="81"/>
        <v>0</v>
      </c>
      <c r="X897" s="40">
        <f t="shared" si="82"/>
        <v>0</v>
      </c>
      <c r="Y897" s="40">
        <f t="shared" si="83"/>
        <v>131870.53767626284</v>
      </c>
      <c r="Z897" s="40">
        <f>(AC897-J897*carot!$B$2-spettri!K897*carot!$C$2-spettri!L897*carot!$D$2)</f>
        <v>242400.58021696148</v>
      </c>
      <c r="AA897" s="40">
        <f>spettri!H897*chl!$B$2+spettri!I897*chl!$C$2+spettri!J897*carot!$B$2+spettri!K897*carot!$C$2+spettri!L897*carot!$D$2+M897*carot!$E$2+N897*carot!$F$2+spettri!AE897*chl!$D$2</f>
        <v>1205.2477420385439</v>
      </c>
      <c r="AB897" s="40">
        <v>0.36662797629999999</v>
      </c>
      <c r="AC897" s="88">
        <f>(G897-spettri!H897*chl!$B$2-spettri!I897*chl!$C$2-spettri!AE897*chl!$D$2)</f>
        <v>242400.58021696148</v>
      </c>
      <c r="AE897" s="125">
        <v>128.83584999999999</v>
      </c>
      <c r="AF897">
        <f t="shared" si="84"/>
        <v>0</v>
      </c>
    </row>
    <row r="898" spans="1:32" x14ac:dyDescent="0.25">
      <c r="A898">
        <v>0.23996021425900002</v>
      </c>
      <c r="C898" s="85"/>
      <c r="D898" s="51">
        <v>439.60000000001997</v>
      </c>
      <c r="E898" s="85">
        <v>0.19790475635900001</v>
      </c>
      <c r="F898" s="40">
        <v>708.39999999997997</v>
      </c>
      <c r="G898" s="40">
        <v>239960.21425900003</v>
      </c>
      <c r="H898" s="86">
        <v>66513.095986932225</v>
      </c>
      <c r="I898" s="87">
        <v>40.756630000000001</v>
      </c>
      <c r="T898" s="40">
        <f t="shared" si="81"/>
        <v>0</v>
      </c>
      <c r="U898" s="40">
        <f t="shared" si="81"/>
        <v>0</v>
      </c>
      <c r="V898" s="40">
        <f t="shared" si="81"/>
        <v>0</v>
      </c>
      <c r="W898" s="40">
        <f t="shared" ref="W898:X961" si="85">M923</f>
        <v>0</v>
      </c>
      <c r="X898" s="40">
        <f t="shared" si="82"/>
        <v>0</v>
      </c>
      <c r="Y898" s="40">
        <f t="shared" si="83"/>
        <v>127330.90711530519</v>
      </c>
      <c r="Z898" s="40">
        <f>(AC898-J898*carot!$B$2-spettri!K898*carot!$C$2-spettri!L898*carot!$D$2)</f>
        <v>238823.47919315533</v>
      </c>
      <c r="AA898" s="40">
        <f>spettri!H898*chl!$B$2+spettri!I898*chl!$C$2+spettri!J898*carot!$B$2+spettri!K898*carot!$C$2+spettri!L898*carot!$D$2+M898*carot!$E$2+N898*carot!$F$2+spettri!AE898*chl!$D$2</f>
        <v>1136.7350658447083</v>
      </c>
      <c r="AB898" s="40">
        <v>0.36577451974999997</v>
      </c>
      <c r="AC898" s="88">
        <f>(G898-spettri!H898*chl!$B$2-spettri!I898*chl!$C$2-spettri!AE898*chl!$D$2)</f>
        <v>238823.47919315533</v>
      </c>
      <c r="AE898" s="125">
        <v>120.96362000000001</v>
      </c>
      <c r="AF898">
        <f t="shared" si="84"/>
        <v>0</v>
      </c>
    </row>
    <row r="899" spans="1:32" x14ac:dyDescent="0.25">
      <c r="A899">
        <v>0.236764809159</v>
      </c>
      <c r="C899" s="85"/>
      <c r="D899" s="51">
        <v>439.70000000002</v>
      </c>
      <c r="E899" s="85">
        <v>0.197686156334</v>
      </c>
      <c r="F899" s="40">
        <v>708.79999999997995</v>
      </c>
      <c r="G899" s="40">
        <v>236764.809159</v>
      </c>
      <c r="H899" s="86">
        <v>65425.36567213315</v>
      </c>
      <c r="I899" s="87">
        <v>43.661119999999997</v>
      </c>
      <c r="T899" s="40">
        <f t="shared" ref="T899:X962" si="86">J924</f>
        <v>0</v>
      </c>
      <c r="U899" s="40">
        <f t="shared" si="86"/>
        <v>0</v>
      </c>
      <c r="V899" s="40">
        <f t="shared" si="86"/>
        <v>0</v>
      </c>
      <c r="W899" s="40">
        <f t="shared" si="85"/>
        <v>0</v>
      </c>
      <c r="X899" s="40">
        <f t="shared" si="85"/>
        <v>0</v>
      </c>
      <c r="Y899" s="40">
        <f t="shared" ref="Y899:Y962" si="87">AC924</f>
        <v>122898.5999617636</v>
      </c>
      <c r="Z899" s="40">
        <f>(AC899-J899*carot!$B$2-spettri!K899*carot!$C$2-spettri!L899*carot!$D$2)</f>
        <v>235679.12013537469</v>
      </c>
      <c r="AA899" s="40">
        <f>spettri!H899*chl!$B$2+spettri!I899*chl!$C$2+spettri!J899*carot!$B$2+spettri!K899*carot!$C$2+spettri!L899*carot!$D$2+M899*carot!$E$2+N899*carot!$F$2+spettri!AE899*chl!$D$2</f>
        <v>1085.6890236252821</v>
      </c>
      <c r="AB899" s="40">
        <v>0.36492106320000001</v>
      </c>
      <c r="AC899" s="88">
        <f>(G899-spettri!H899*chl!$B$2-spettri!I899*chl!$C$2-spettri!AE899*chl!$D$2)</f>
        <v>235679.12013537469</v>
      </c>
      <c r="AE899" s="125">
        <v>113.85939999999999</v>
      </c>
      <c r="AF899">
        <f t="shared" si="84"/>
        <v>0</v>
      </c>
    </row>
    <row r="900" spans="1:32" x14ac:dyDescent="0.25">
      <c r="A900">
        <v>0.233273258559</v>
      </c>
      <c r="C900" s="85"/>
      <c r="D900" s="51">
        <v>439.80000000002002</v>
      </c>
      <c r="E900" s="85">
        <v>0.19746755630900001</v>
      </c>
      <c r="F900" s="40">
        <v>709.19999999998004</v>
      </c>
      <c r="G900" s="40">
        <v>233273.25855900001</v>
      </c>
      <c r="H900" s="86">
        <v>64259.449312775221</v>
      </c>
      <c r="I900" s="87">
        <v>47.519979999999997</v>
      </c>
      <c r="T900" s="40">
        <f t="shared" si="86"/>
        <v>0</v>
      </c>
      <c r="U900" s="40">
        <f t="shared" si="86"/>
        <v>0</v>
      </c>
      <c r="V900" s="40">
        <f t="shared" si="86"/>
        <v>0</v>
      </c>
      <c r="W900" s="40">
        <f t="shared" si="85"/>
        <v>0</v>
      </c>
      <c r="X900" s="40">
        <f t="shared" si="85"/>
        <v>0</v>
      </c>
      <c r="Y900" s="40">
        <f t="shared" si="87"/>
        <v>118487.00934853776</v>
      </c>
      <c r="Z900" s="40">
        <f>(AC900-J900*carot!$B$2-spettri!K900*carot!$C$2-spettri!L900*carot!$D$2)</f>
        <v>232234.17235367571</v>
      </c>
      <c r="AA900" s="40">
        <f>spettri!H900*chl!$B$2+spettri!I900*chl!$C$2+spettri!J900*carot!$B$2+spettri!K900*carot!$C$2+spettri!L900*carot!$D$2+M900*carot!$E$2+N900*carot!$F$2+spettri!AE900*chl!$D$2</f>
        <v>1039.0862053243293</v>
      </c>
      <c r="AB900" s="40">
        <v>0.36402571947500001</v>
      </c>
      <c r="AC900" s="88">
        <f>(G900-spettri!H900*chl!$B$2-spettri!I900*chl!$C$2-spettri!AE900*chl!$D$2)</f>
        <v>232234.17235367571</v>
      </c>
      <c r="AE900" s="125">
        <v>106.94719000000001</v>
      </c>
      <c r="AF900">
        <f t="shared" ref="AF900:AF963" si="88">AE1563</f>
        <v>0</v>
      </c>
    </row>
    <row r="901" spans="1:32" x14ac:dyDescent="0.25">
      <c r="A901">
        <v>0.22929639195900001</v>
      </c>
      <c r="C901" s="85"/>
      <c r="D901" s="51">
        <v>439.90000000001999</v>
      </c>
      <c r="E901" s="85">
        <v>0.19724895628400002</v>
      </c>
      <c r="F901" s="40">
        <v>709.59999999998001</v>
      </c>
      <c r="G901" s="40">
        <v>229296.391959</v>
      </c>
      <c r="H901" s="86">
        <v>63074.830459046818</v>
      </c>
      <c r="I901" s="87">
        <v>49.542389999999997</v>
      </c>
      <c r="T901" s="40">
        <f t="shared" si="86"/>
        <v>0</v>
      </c>
      <c r="U901" s="40">
        <f t="shared" si="86"/>
        <v>0</v>
      </c>
      <c r="V901" s="40">
        <f t="shared" si="86"/>
        <v>0</v>
      </c>
      <c r="W901" s="40">
        <f t="shared" si="85"/>
        <v>0</v>
      </c>
      <c r="X901" s="40">
        <f t="shared" si="85"/>
        <v>0</v>
      </c>
      <c r="Y901" s="40">
        <f t="shared" si="87"/>
        <v>114325.80429092277</v>
      </c>
      <c r="Z901" s="40">
        <f>(AC901-J901*carot!$B$2-spettri!K901*carot!$C$2-spettri!L901*carot!$D$2)</f>
        <v>228299.68082839446</v>
      </c>
      <c r="AA901" s="40">
        <f>spettri!H901*chl!$B$2+spettri!I901*chl!$C$2+spettri!J901*carot!$B$2+spettri!K901*carot!$C$2+spettri!L901*carot!$D$2+M901*carot!$E$2+N901*carot!$F$2+spettri!AE901*chl!$D$2</f>
        <v>996.71113060552625</v>
      </c>
      <c r="AB901" s="40">
        <v>0.36313037575000001</v>
      </c>
      <c r="AC901" s="88">
        <f>(G901-spettri!H901*chl!$B$2-spettri!I901*chl!$C$2-spettri!AE901*chl!$D$2)</f>
        <v>228299.68082839446</v>
      </c>
      <c r="AE901" s="125">
        <v>101.18702</v>
      </c>
      <c r="AF901">
        <f t="shared" si="88"/>
        <v>0</v>
      </c>
    </row>
    <row r="902" spans="1:32" x14ac:dyDescent="0.25">
      <c r="A902">
        <v>0.225416949059</v>
      </c>
      <c r="C902" s="85"/>
      <c r="D902" s="51">
        <v>440.00000000002098</v>
      </c>
      <c r="E902" s="85">
        <v>0.19703035625900001</v>
      </c>
      <c r="F902" s="40">
        <v>709.99999999997999</v>
      </c>
      <c r="G902" s="40">
        <v>225416.94905900001</v>
      </c>
      <c r="H902" s="86">
        <v>61874.298109628726</v>
      </c>
      <c r="I902" s="87">
        <v>48.836320000000001</v>
      </c>
      <c r="T902" s="40">
        <f t="shared" si="86"/>
        <v>0</v>
      </c>
      <c r="U902" s="40">
        <f t="shared" si="86"/>
        <v>0</v>
      </c>
      <c r="V902" s="40">
        <f t="shared" si="86"/>
        <v>0</v>
      </c>
      <c r="W902" s="40">
        <f t="shared" si="85"/>
        <v>0</v>
      </c>
      <c r="X902" s="40">
        <f t="shared" si="85"/>
        <v>0</v>
      </c>
      <c r="Y902" s="40">
        <f t="shared" si="87"/>
        <v>110143.04095953311</v>
      </c>
      <c r="Z902" s="40">
        <f>(AC902-J902*carot!$B$2-spettri!K902*carot!$C$2-spettri!L902*carot!$D$2)</f>
        <v>224462.64357845325</v>
      </c>
      <c r="AA902" s="40">
        <f>spettri!H902*chl!$B$2+spettri!I902*chl!$C$2+spettri!J902*carot!$B$2+spettri!K902*carot!$C$2+spettri!L902*carot!$D$2+M902*carot!$E$2+N902*carot!$F$2+spettri!AE902*chl!$D$2</f>
        <v>954.30548054678115</v>
      </c>
      <c r="AB902" s="40">
        <v>0.36223503202500001</v>
      </c>
      <c r="AC902" s="88">
        <f>(G902-spettri!H902*chl!$B$2-spettri!I902*chl!$C$2-spettri!AE902*chl!$D$2)</f>
        <v>224462.64357845325</v>
      </c>
      <c r="AE902" s="125">
        <v>96.386880000000005</v>
      </c>
      <c r="AF902">
        <f t="shared" si="88"/>
        <v>0</v>
      </c>
    </row>
    <row r="903" spans="1:32" x14ac:dyDescent="0.25">
      <c r="A903">
        <v>0.22145328495900002</v>
      </c>
      <c r="C903" s="85"/>
      <c r="D903" s="51">
        <v>440.10000000001997</v>
      </c>
      <c r="E903" s="85">
        <v>0.196662759509</v>
      </c>
      <c r="F903" s="40">
        <v>710.39999999997997</v>
      </c>
      <c r="G903" s="40">
        <v>221453.28495900001</v>
      </c>
      <c r="H903" s="86">
        <v>60593.451956560042</v>
      </c>
      <c r="I903" s="87">
        <v>44.277700000000003</v>
      </c>
      <c r="T903" s="40">
        <f t="shared" si="86"/>
        <v>0</v>
      </c>
      <c r="U903" s="40">
        <f t="shared" si="86"/>
        <v>0</v>
      </c>
      <c r="V903" s="40">
        <f t="shared" si="86"/>
        <v>0</v>
      </c>
      <c r="W903" s="40">
        <f t="shared" si="85"/>
        <v>0</v>
      </c>
      <c r="X903" s="40">
        <f t="shared" si="85"/>
        <v>0</v>
      </c>
      <c r="Y903" s="40">
        <f t="shared" si="87"/>
        <v>105759.96585586447</v>
      </c>
      <c r="Z903" s="40">
        <f>(AC903-J903*carot!$B$2-spettri!K903*carot!$C$2-spettri!L903*carot!$D$2)</f>
        <v>220560.87445313382</v>
      </c>
      <c r="AA903" s="40">
        <f>spettri!H903*chl!$B$2+spettri!I903*chl!$C$2+spettri!J903*carot!$B$2+spettri!K903*carot!$C$2+spettri!L903*carot!$D$2+M903*carot!$E$2+N903*carot!$F$2+spettri!AE903*chl!$D$2</f>
        <v>892.41050586618917</v>
      </c>
      <c r="AB903" s="40">
        <v>0.36133968830000002</v>
      </c>
      <c r="AC903" s="88">
        <f>(G903-spettri!H903*chl!$B$2-spettri!I903*chl!$C$2-spettri!AE903*chl!$D$2)</f>
        <v>220560.87445313382</v>
      </c>
      <c r="AE903" s="125">
        <v>90.6267</v>
      </c>
      <c r="AF903">
        <f t="shared" si="88"/>
        <v>0</v>
      </c>
    </row>
    <row r="904" spans="1:32" x14ac:dyDescent="0.25">
      <c r="A904">
        <v>0.216971537159</v>
      </c>
      <c r="C904" s="85"/>
      <c r="D904" s="51">
        <v>440.20000000002102</v>
      </c>
      <c r="E904" s="85">
        <v>0.196295162759</v>
      </c>
      <c r="F904" s="40">
        <v>710.79999999997904</v>
      </c>
      <c r="G904" s="40">
        <v>216971.537159</v>
      </c>
      <c r="H904" s="86">
        <v>59308.485571396071</v>
      </c>
      <c r="I904" s="87">
        <v>40.754429999999999</v>
      </c>
      <c r="T904" s="40">
        <f t="shared" si="86"/>
        <v>0</v>
      </c>
      <c r="U904" s="40">
        <f t="shared" si="86"/>
        <v>0</v>
      </c>
      <c r="V904" s="40">
        <f t="shared" si="86"/>
        <v>0</v>
      </c>
      <c r="W904" s="40">
        <f t="shared" si="85"/>
        <v>0</v>
      </c>
      <c r="X904" s="40">
        <f t="shared" si="85"/>
        <v>0</v>
      </c>
      <c r="Y904" s="40">
        <f t="shared" si="87"/>
        <v>101695.9094327317</v>
      </c>
      <c r="Z904" s="40">
        <f>(AC904-J904*carot!$B$2-spettri!K904*carot!$C$2-spettri!L904*carot!$D$2)</f>
        <v>216155.68762035153</v>
      </c>
      <c r="AA904" s="40">
        <f>spettri!H904*chl!$B$2+spettri!I904*chl!$C$2+spettri!J904*carot!$B$2+spettri!K904*carot!$C$2+spettri!L904*carot!$D$2+M904*carot!$E$2+N904*carot!$F$2+spettri!AE904*chl!$D$2</f>
        <v>815.84953864848501</v>
      </c>
      <c r="AB904" s="40">
        <v>0.36052470655000002</v>
      </c>
      <c r="AC904" s="88">
        <f>(G904-spettri!H904*chl!$B$2-spettri!I904*chl!$C$2-spettri!AE904*chl!$D$2)</f>
        <v>216155.68762035153</v>
      </c>
      <c r="AE904" s="125">
        <v>82.754469999999998</v>
      </c>
      <c r="AF904">
        <f t="shared" si="88"/>
        <v>0</v>
      </c>
    </row>
    <row r="905" spans="1:32" x14ac:dyDescent="0.25">
      <c r="A905">
        <v>0.21250576345900002</v>
      </c>
      <c r="C905" s="85"/>
      <c r="D905" s="51">
        <v>440.30000000002099</v>
      </c>
      <c r="E905" s="85">
        <v>0.19592756600900002</v>
      </c>
      <c r="F905" s="40">
        <v>711.19999999997901</v>
      </c>
      <c r="G905" s="40">
        <v>212505.76345900001</v>
      </c>
      <c r="H905" s="86">
        <v>57981.81938593019</v>
      </c>
      <c r="I905" s="87">
        <v>36.27908</v>
      </c>
      <c r="T905" s="40">
        <f t="shared" si="86"/>
        <v>0</v>
      </c>
      <c r="U905" s="40">
        <f t="shared" si="86"/>
        <v>0</v>
      </c>
      <c r="V905" s="40">
        <f t="shared" si="86"/>
        <v>0</v>
      </c>
      <c r="W905" s="40">
        <f t="shared" si="85"/>
        <v>0</v>
      </c>
      <c r="X905" s="40">
        <f t="shared" si="85"/>
        <v>0</v>
      </c>
      <c r="Y905" s="40">
        <f t="shared" si="87"/>
        <v>97871.83419070454</v>
      </c>
      <c r="Z905" s="40">
        <f>(AC905-J905*carot!$B$2-spettri!K905*carot!$C$2-spettri!L905*carot!$D$2)</f>
        <v>211753.80324228856</v>
      </c>
      <c r="AA905" s="40">
        <f>spettri!H905*chl!$B$2+spettri!I905*chl!$C$2+spettri!J905*carot!$B$2+spettri!K905*carot!$C$2+spettri!L905*carot!$D$2+M905*carot!$E$2+N905*carot!$F$2+spettri!AE905*chl!$D$2</f>
        <v>751.96021671144979</v>
      </c>
      <c r="AB905" s="40">
        <v>0.35970972480000002</v>
      </c>
      <c r="AC905" s="88">
        <f>(G905-spettri!H905*chl!$B$2-spettri!I905*chl!$C$2-spettri!AE905*chl!$D$2)</f>
        <v>211753.80324228856</v>
      </c>
      <c r="AE905" s="125">
        <v>76.727400000000003</v>
      </c>
      <c r="AF905">
        <f t="shared" si="88"/>
        <v>0</v>
      </c>
    </row>
    <row r="906" spans="1:32" x14ac:dyDescent="0.25">
      <c r="A906">
        <v>0.20805985305900002</v>
      </c>
      <c r="C906" s="85"/>
      <c r="D906" s="51">
        <v>440.40000000002101</v>
      </c>
      <c r="E906" s="85">
        <v>0.19555996925900002</v>
      </c>
      <c r="F906" s="40">
        <v>711.59999999997899</v>
      </c>
      <c r="G906" s="40">
        <v>208059.85305900002</v>
      </c>
      <c r="H906" s="86">
        <v>56646.216593240082</v>
      </c>
      <c r="I906" s="87">
        <v>30.754059999999999</v>
      </c>
      <c r="T906" s="40">
        <f t="shared" si="86"/>
        <v>0</v>
      </c>
      <c r="U906" s="40">
        <f t="shared" si="86"/>
        <v>0</v>
      </c>
      <c r="V906" s="40">
        <f t="shared" si="86"/>
        <v>0</v>
      </c>
      <c r="W906" s="40">
        <f t="shared" si="85"/>
        <v>0</v>
      </c>
      <c r="X906" s="40">
        <f t="shared" si="85"/>
        <v>0</v>
      </c>
      <c r="Y906" s="40">
        <f t="shared" si="87"/>
        <v>93820.214953909017</v>
      </c>
      <c r="Z906" s="40">
        <f>(AC906-J906*carot!$B$2-spettri!K906*carot!$C$2-spettri!L906*carot!$D$2)</f>
        <v>207365.36412687507</v>
      </c>
      <c r="AA906" s="40">
        <f>spettri!H906*chl!$B$2+spettri!I906*chl!$C$2+spettri!J906*carot!$B$2+spettri!K906*carot!$C$2+spettri!L906*carot!$D$2+M906*carot!$E$2+N906*carot!$F$2+spettri!AE906*chl!$D$2</f>
        <v>694.48893212494113</v>
      </c>
      <c r="AB906" s="40">
        <v>0.35889474305000002</v>
      </c>
      <c r="AC906" s="88">
        <f>(G906-spettri!H906*chl!$B$2-spettri!I906*chl!$C$2-spettri!AE906*chl!$D$2)</f>
        <v>207365.36412687507</v>
      </c>
      <c r="AE906" s="125">
        <v>71.835300000000004</v>
      </c>
      <c r="AF906">
        <f t="shared" si="88"/>
        <v>0</v>
      </c>
    </row>
    <row r="907" spans="1:32" x14ac:dyDescent="0.25">
      <c r="A907">
        <v>0.20365891425900001</v>
      </c>
      <c r="C907" s="85"/>
      <c r="D907" s="51">
        <v>440.50000000002098</v>
      </c>
      <c r="E907" s="85">
        <v>0.19531217413400001</v>
      </c>
      <c r="F907" s="40">
        <v>711.99999999997897</v>
      </c>
      <c r="G907" s="40">
        <v>203658.91425900001</v>
      </c>
      <c r="H907" s="86">
        <v>55285.925191513685</v>
      </c>
      <c r="I907" s="87">
        <v>26.679790000000001</v>
      </c>
      <c r="T907" s="40">
        <f t="shared" si="86"/>
        <v>0</v>
      </c>
      <c r="U907" s="40">
        <f t="shared" si="86"/>
        <v>0</v>
      </c>
      <c r="V907" s="40">
        <f t="shared" si="86"/>
        <v>0</v>
      </c>
      <c r="W907" s="40">
        <f t="shared" si="85"/>
        <v>0</v>
      </c>
      <c r="X907" s="40">
        <f t="shared" si="85"/>
        <v>0</v>
      </c>
      <c r="Y907" s="40">
        <f t="shared" si="87"/>
        <v>89902.949807196041</v>
      </c>
      <c r="Z907" s="40">
        <f>(AC907-J907*carot!$B$2-spettri!K907*carot!$C$2-spettri!L907*carot!$D$2)</f>
        <v>203018.6898509282</v>
      </c>
      <c r="AA907" s="40">
        <f>spettri!H907*chl!$B$2+spettri!I907*chl!$C$2+spettri!J907*carot!$B$2+spettri!K907*carot!$C$2+spettri!L907*carot!$D$2+M907*carot!$E$2+N907*carot!$F$2+spettri!AE907*chl!$D$2</f>
        <v>640.22440807181658</v>
      </c>
      <c r="AB907" s="40">
        <v>0.35807976130000002</v>
      </c>
      <c r="AC907" s="88">
        <f>(G907-spettri!H907*chl!$B$2-spettri!I907*chl!$C$2-spettri!AE907*chl!$D$2)</f>
        <v>203018.6898509282</v>
      </c>
      <c r="AE907" s="125">
        <v>66.812659999999994</v>
      </c>
      <c r="AF907">
        <f t="shared" si="88"/>
        <v>0</v>
      </c>
    </row>
    <row r="908" spans="1:32" x14ac:dyDescent="0.25">
      <c r="A908">
        <v>0.199066987359</v>
      </c>
      <c r="C908" s="85"/>
      <c r="D908" s="51">
        <v>440.600000000021</v>
      </c>
      <c r="E908" s="85">
        <v>0.19506437900900001</v>
      </c>
      <c r="F908" s="40">
        <v>712.39999999997895</v>
      </c>
      <c r="G908" s="40">
        <v>199066.98735899999</v>
      </c>
      <c r="H908" s="86">
        <v>53926.661663828658</v>
      </c>
      <c r="I908" s="87">
        <v>23.82648</v>
      </c>
      <c r="T908" s="40">
        <f t="shared" si="86"/>
        <v>0</v>
      </c>
      <c r="U908" s="40">
        <f t="shared" si="86"/>
        <v>0</v>
      </c>
      <c r="V908" s="40">
        <f t="shared" si="86"/>
        <v>0</v>
      </c>
      <c r="W908" s="40">
        <f t="shared" si="85"/>
        <v>0</v>
      </c>
      <c r="X908" s="40">
        <f t="shared" si="85"/>
        <v>0</v>
      </c>
      <c r="Y908" s="40">
        <f t="shared" si="87"/>
        <v>86410.129990657835</v>
      </c>
      <c r="Z908" s="40">
        <f>(AC908-J908*carot!$B$2-spettri!K908*carot!$C$2-spettri!L908*carot!$D$2)</f>
        <v>198489.87875599402</v>
      </c>
      <c r="AA908" s="40">
        <f>spettri!H908*chl!$B$2+spettri!I908*chl!$C$2+spettri!J908*carot!$B$2+spettri!K908*carot!$C$2+spettri!L908*carot!$D$2+M908*carot!$E$2+N908*carot!$F$2+spettri!AE908*chl!$D$2</f>
        <v>577.10860300597437</v>
      </c>
      <c r="AB908" s="40">
        <v>0.35727626832500003</v>
      </c>
      <c r="AC908" s="88">
        <f>(G908-spettri!H908*chl!$B$2-spettri!I908*chl!$C$2-spettri!AE908*chl!$D$2)</f>
        <v>198489.87875599402</v>
      </c>
      <c r="AE908" s="125">
        <v>60.304810000000003</v>
      </c>
      <c r="AF908">
        <f t="shared" si="88"/>
        <v>0</v>
      </c>
    </row>
    <row r="909" spans="1:32" x14ac:dyDescent="0.25">
      <c r="A909">
        <v>0.19451259645900001</v>
      </c>
      <c r="C909" s="85"/>
      <c r="D909" s="51">
        <v>440.70000000002102</v>
      </c>
      <c r="E909" s="85">
        <v>0.194816583884</v>
      </c>
      <c r="F909" s="40">
        <v>712.79999999997904</v>
      </c>
      <c r="G909" s="40">
        <v>194512.59645900002</v>
      </c>
      <c r="H909" s="86">
        <v>52570.995691627082</v>
      </c>
      <c r="I909" s="87">
        <v>18.972539999999999</v>
      </c>
      <c r="T909" s="40">
        <f t="shared" si="86"/>
        <v>0</v>
      </c>
      <c r="U909" s="40">
        <f t="shared" si="86"/>
        <v>0</v>
      </c>
      <c r="V909" s="40">
        <f t="shared" si="86"/>
        <v>0</v>
      </c>
      <c r="W909" s="40">
        <f t="shared" si="85"/>
        <v>0</v>
      </c>
      <c r="X909" s="40">
        <f t="shared" si="85"/>
        <v>0</v>
      </c>
      <c r="Y909" s="40">
        <f t="shared" si="87"/>
        <v>82817.457746141008</v>
      </c>
      <c r="Z909" s="40">
        <f>(AC909-J909*carot!$B$2-spettri!K909*carot!$C$2-spettri!L909*carot!$D$2)</f>
        <v>194008.70012588639</v>
      </c>
      <c r="AA909" s="40">
        <f>spettri!H909*chl!$B$2+spettri!I909*chl!$C$2+spettri!J909*carot!$B$2+spettri!K909*carot!$C$2+spettri!L909*carot!$D$2+M909*carot!$E$2+N909*carot!$F$2+spettri!AE909*chl!$D$2</f>
        <v>503.89633311365907</v>
      </c>
      <c r="AB909" s="40">
        <v>0.35647277534999999</v>
      </c>
      <c r="AC909" s="88">
        <f>(G909-spettri!H909*chl!$B$2-spettri!I909*chl!$C$2-spettri!AE909*chl!$D$2)</f>
        <v>194008.70012588639</v>
      </c>
      <c r="AE909" s="125">
        <v>53.301310000000001</v>
      </c>
      <c r="AF909">
        <f t="shared" si="88"/>
        <v>0</v>
      </c>
    </row>
    <row r="910" spans="1:32" x14ac:dyDescent="0.25">
      <c r="A910">
        <v>0.189855923959</v>
      </c>
      <c r="C910" s="85"/>
      <c r="D910" s="51">
        <v>440.80000000002099</v>
      </c>
      <c r="E910" s="85">
        <v>0.19456878875899999</v>
      </c>
      <c r="F910" s="40">
        <v>713.19999999997901</v>
      </c>
      <c r="G910" s="40">
        <v>189855.92395900001</v>
      </c>
      <c r="H910" s="86">
        <v>51152.389380850647</v>
      </c>
      <c r="I910" s="87">
        <v>13.341699999999999</v>
      </c>
      <c r="T910" s="40">
        <f t="shared" si="86"/>
        <v>0</v>
      </c>
      <c r="U910" s="40">
        <f t="shared" si="86"/>
        <v>0</v>
      </c>
      <c r="V910" s="40">
        <f t="shared" si="86"/>
        <v>0</v>
      </c>
      <c r="W910" s="40">
        <f t="shared" si="85"/>
        <v>0</v>
      </c>
      <c r="X910" s="40">
        <f t="shared" si="85"/>
        <v>0</v>
      </c>
      <c r="Y910" s="40">
        <f t="shared" si="87"/>
        <v>79275.958349996421</v>
      </c>
      <c r="Z910" s="40">
        <f>(AC910-J910*carot!$B$2-spettri!K910*carot!$C$2-spettri!L910*carot!$D$2)</f>
        <v>189425.77991005863</v>
      </c>
      <c r="AA910" s="40">
        <f>spettri!H910*chl!$B$2+spettri!I910*chl!$C$2+spettri!J910*carot!$B$2+spettri!K910*carot!$C$2+spettri!L910*carot!$D$2+M910*carot!$E$2+N910*carot!$F$2+spettri!AE910*chl!$D$2</f>
        <v>430.14404894136857</v>
      </c>
      <c r="AB910" s="40">
        <v>0.35566928237500001</v>
      </c>
      <c r="AC910" s="88">
        <f>(G910-spettri!H910*chl!$B$2-spettri!I910*chl!$C$2-spettri!AE910*chl!$D$2)</f>
        <v>189425.77991005863</v>
      </c>
      <c r="AE910" s="125">
        <v>46.507899999999999</v>
      </c>
      <c r="AF910">
        <f t="shared" si="88"/>
        <v>0</v>
      </c>
    </row>
    <row r="911" spans="1:32" x14ac:dyDescent="0.25">
      <c r="A911">
        <v>0.184873914459</v>
      </c>
      <c r="C911" s="85"/>
      <c r="D911" s="51">
        <v>440.90000000002101</v>
      </c>
      <c r="E911" s="85">
        <v>0.19432718878399999</v>
      </c>
      <c r="F911" s="40">
        <v>713.59999999997899</v>
      </c>
      <c r="G911" s="40">
        <v>184873.91445899999</v>
      </c>
      <c r="H911" s="86">
        <v>49751.901791244112</v>
      </c>
      <c r="I911" s="87">
        <v>8.3724399999999992</v>
      </c>
      <c r="T911" s="40">
        <f t="shared" si="86"/>
        <v>0</v>
      </c>
      <c r="U911" s="40">
        <f t="shared" si="86"/>
        <v>0</v>
      </c>
      <c r="V911" s="40">
        <f t="shared" si="86"/>
        <v>0</v>
      </c>
      <c r="W911" s="40">
        <f t="shared" si="85"/>
        <v>0</v>
      </c>
      <c r="X911" s="40">
        <f t="shared" si="85"/>
        <v>0</v>
      </c>
      <c r="Y911" s="40">
        <f t="shared" si="87"/>
        <v>75900.358157320559</v>
      </c>
      <c r="Z911" s="40">
        <f>(AC911-J911*carot!$B$2-spettri!K911*carot!$C$2-spettri!L911*carot!$D$2)</f>
        <v>184502.52844167422</v>
      </c>
      <c r="AA911" s="40">
        <f>spettri!H911*chl!$B$2+spettri!I911*chl!$C$2+spettri!J911*carot!$B$2+spettri!K911*carot!$C$2+spettri!L911*carot!$D$2+M911*carot!$E$2+N911*carot!$F$2+spettri!AE911*chl!$D$2</f>
        <v>371.3860173257616</v>
      </c>
      <c r="AB911" s="40">
        <v>0.35486578940000002</v>
      </c>
      <c r="AC911" s="88">
        <f>(G911-spettri!H911*chl!$B$2-spettri!I911*chl!$C$2-spettri!AE911*chl!$D$2)</f>
        <v>184502.52844167422</v>
      </c>
      <c r="AE911" s="125">
        <v>41.266289999999998</v>
      </c>
      <c r="AF911">
        <f t="shared" si="88"/>
        <v>0</v>
      </c>
    </row>
    <row r="912" spans="1:32" x14ac:dyDescent="0.25">
      <c r="A912">
        <v>0.179979374759</v>
      </c>
      <c r="C912" s="85"/>
      <c r="D912" s="51">
        <v>441.00000000002098</v>
      </c>
      <c r="E912" s="85">
        <v>0.19408558880900001</v>
      </c>
      <c r="F912" s="40">
        <v>713.99999999997897</v>
      </c>
      <c r="G912" s="40">
        <v>179979.374759</v>
      </c>
      <c r="H912" s="86">
        <v>48372.117893957409</v>
      </c>
      <c r="I912" s="87">
        <v>4.5305200000000001</v>
      </c>
      <c r="T912" s="40">
        <f t="shared" si="86"/>
        <v>0</v>
      </c>
      <c r="U912" s="40">
        <f t="shared" si="86"/>
        <v>0</v>
      </c>
      <c r="V912" s="40">
        <f t="shared" si="86"/>
        <v>0</v>
      </c>
      <c r="W912" s="40">
        <f t="shared" si="85"/>
        <v>0</v>
      </c>
      <c r="X912" s="40">
        <f t="shared" si="85"/>
        <v>0</v>
      </c>
      <c r="Y912" s="40">
        <f t="shared" si="87"/>
        <v>72591.556036299124</v>
      </c>
      <c r="Z912" s="40">
        <f>(AC912-J912*carot!$B$2-spettri!K912*carot!$C$2-spettri!L912*carot!$D$2)</f>
        <v>179640.84120285392</v>
      </c>
      <c r="AA912" s="40">
        <f>spettri!H912*chl!$B$2+spettri!I912*chl!$C$2+spettri!J912*carot!$B$2+spettri!K912*carot!$C$2+spettri!L912*carot!$D$2+M912*carot!$E$2+N912*carot!$F$2+spettri!AE912*chl!$D$2</f>
        <v>338.53355614607898</v>
      </c>
      <c r="AB912" s="40">
        <v>0.35415732860000004</v>
      </c>
      <c r="AC912" s="88">
        <f>(G912-spettri!H912*chl!$B$2-spettri!I912*chl!$C$2-spettri!AE912*chl!$D$2)</f>
        <v>179640.84120285392</v>
      </c>
      <c r="AE912" s="125">
        <v>38.711260000000003</v>
      </c>
      <c r="AF912">
        <f t="shared" si="88"/>
        <v>0</v>
      </c>
    </row>
    <row r="913" spans="1:32" x14ac:dyDescent="0.25">
      <c r="A913">
        <v>0.17529221445900001</v>
      </c>
      <c r="C913" s="85"/>
      <c r="D913" s="51">
        <v>441.100000000021</v>
      </c>
      <c r="E913" s="85">
        <v>0.193843988834</v>
      </c>
      <c r="F913" s="40">
        <v>714.39999999997895</v>
      </c>
      <c r="G913" s="40">
        <v>175292.21445900001</v>
      </c>
      <c r="H913" s="86">
        <v>46947.582208122956</v>
      </c>
      <c r="I913" s="87">
        <v>0.87988</v>
      </c>
      <c r="T913" s="40">
        <f t="shared" si="86"/>
        <v>0</v>
      </c>
      <c r="U913" s="40">
        <f t="shared" si="86"/>
        <v>0</v>
      </c>
      <c r="V913" s="40">
        <f t="shared" si="86"/>
        <v>0</v>
      </c>
      <c r="W913" s="40">
        <f t="shared" si="85"/>
        <v>0</v>
      </c>
      <c r="X913" s="40">
        <f t="shared" si="85"/>
        <v>0</v>
      </c>
      <c r="Y913" s="40">
        <f t="shared" si="87"/>
        <v>69389.368857123962</v>
      </c>
      <c r="Z913" s="40">
        <f>(AC913-J913*carot!$B$2-spettri!K913*carot!$C$2-spettri!L913*carot!$D$2)</f>
        <v>174959.86010791684</v>
      </c>
      <c r="AA913" s="40">
        <f>spettri!H913*chl!$B$2+spettri!I913*chl!$C$2+spettri!J913*carot!$B$2+spettri!K913*carot!$C$2+spettri!L913*carot!$D$2+M913*carot!$E$2+N913*carot!$F$2+spettri!AE913*chl!$D$2</f>
        <v>332.35435108314982</v>
      </c>
      <c r="AB913" s="40">
        <v>0.35344886780000001</v>
      </c>
      <c r="AC913" s="88">
        <f>(G913-spettri!H913*chl!$B$2-spettri!I913*chl!$C$2-spettri!AE913*chl!$D$2)</f>
        <v>174959.86010791684</v>
      </c>
      <c r="AE913" s="125">
        <v>39.264830000000003</v>
      </c>
      <c r="AF913">
        <f t="shared" si="88"/>
        <v>0</v>
      </c>
    </row>
    <row r="914" spans="1:32" x14ac:dyDescent="0.25">
      <c r="A914">
        <v>0.170526331359</v>
      </c>
      <c r="C914" s="85"/>
      <c r="D914" s="51">
        <v>441.20000000002102</v>
      </c>
      <c r="E914" s="85">
        <v>0.193602388859</v>
      </c>
      <c r="F914" s="40">
        <v>714.79999999997904</v>
      </c>
      <c r="G914" s="40">
        <v>170526.331359</v>
      </c>
      <c r="H914" s="86">
        <v>45564.272762700464</v>
      </c>
      <c r="I914" s="87">
        <v>2.954E-2</v>
      </c>
      <c r="T914" s="40">
        <f t="shared" si="86"/>
        <v>0</v>
      </c>
      <c r="U914" s="40">
        <f t="shared" si="86"/>
        <v>0</v>
      </c>
      <c r="V914" s="40">
        <f t="shared" si="86"/>
        <v>0</v>
      </c>
      <c r="W914" s="40">
        <f t="shared" si="85"/>
        <v>0</v>
      </c>
      <c r="X914" s="40">
        <f t="shared" si="85"/>
        <v>0</v>
      </c>
      <c r="Y914" s="40">
        <f t="shared" si="87"/>
        <v>66317.887536681199</v>
      </c>
      <c r="Z914" s="40">
        <f>(AC914-J914*carot!$B$2-spettri!K914*carot!$C$2-spettri!L914*carot!$D$2)</f>
        <v>170177.24785765301</v>
      </c>
      <c r="AA914" s="40">
        <f>spettri!H914*chl!$B$2+spettri!I914*chl!$C$2+spettri!J914*carot!$B$2+spettri!K914*carot!$C$2+spettri!L914*carot!$D$2+M914*carot!$E$2+N914*carot!$F$2+spettri!AE914*chl!$D$2</f>
        <v>349.08350134698031</v>
      </c>
      <c r="AB914" s="40">
        <v>0.35274040699999998</v>
      </c>
      <c r="AC914" s="88">
        <f>(G914-spettri!H914*chl!$B$2-spettri!I914*chl!$C$2-spettri!AE914*chl!$D$2)</f>
        <v>170177.24785765301</v>
      </c>
      <c r="AE914" s="125">
        <v>41.557209999999998</v>
      </c>
      <c r="AF914">
        <f t="shared" si="88"/>
        <v>0</v>
      </c>
    </row>
    <row r="915" spans="1:32" x14ac:dyDescent="0.25">
      <c r="A915">
        <v>0.16552532285900001</v>
      </c>
      <c r="C915" s="85"/>
      <c r="D915" s="51">
        <v>441.30000000002099</v>
      </c>
      <c r="E915" s="85">
        <v>0.193305576334</v>
      </c>
      <c r="F915" s="40">
        <v>715.19999999997901</v>
      </c>
      <c r="G915" s="40">
        <v>165525.32285900001</v>
      </c>
      <c r="H915" s="86">
        <v>44199.103874611079</v>
      </c>
      <c r="I915" s="87">
        <v>2.3475299999999999</v>
      </c>
      <c r="T915" s="40">
        <f t="shared" si="86"/>
        <v>0</v>
      </c>
      <c r="U915" s="40">
        <f t="shared" si="86"/>
        <v>0</v>
      </c>
      <c r="V915" s="40">
        <f t="shared" si="86"/>
        <v>0</v>
      </c>
      <c r="W915" s="40">
        <f t="shared" si="85"/>
        <v>0</v>
      </c>
      <c r="X915" s="40">
        <f t="shared" si="85"/>
        <v>0</v>
      </c>
      <c r="Y915" s="40">
        <f t="shared" si="87"/>
        <v>63134.476573132124</v>
      </c>
      <c r="Z915" s="40">
        <f>(AC915-J915*carot!$B$2-spettri!K915*carot!$C$2-spettri!L915*carot!$D$2)</f>
        <v>165144.03543962876</v>
      </c>
      <c r="AA915" s="40">
        <f>spettri!H915*chl!$B$2+spettri!I915*chl!$C$2+spettri!J915*carot!$B$2+spettri!K915*carot!$C$2+spettri!L915*carot!$D$2+M915*carot!$E$2+N915*carot!$F$2+spettri!AE915*chl!$D$2</f>
        <v>381.28741937125858</v>
      </c>
      <c r="AB915" s="40">
        <v>0.3520319462</v>
      </c>
      <c r="AC915" s="88">
        <f>(G915-spettri!H915*chl!$B$2-spettri!I915*chl!$C$2-spettri!AE915*chl!$D$2)</f>
        <v>165144.03543962876</v>
      </c>
      <c r="AE915" s="125">
        <v>44.573250000000002</v>
      </c>
      <c r="AF915">
        <f t="shared" si="88"/>
        <v>0</v>
      </c>
    </row>
    <row r="916" spans="1:32" x14ac:dyDescent="0.25">
      <c r="A916">
        <v>0.16079953875900002</v>
      </c>
      <c r="C916" s="85"/>
      <c r="D916" s="51">
        <v>441.40000000002101</v>
      </c>
      <c r="E916" s="85">
        <v>0.19300876380900001</v>
      </c>
      <c r="F916" s="40">
        <v>715.59999999997899</v>
      </c>
      <c r="G916" s="40">
        <v>160799.53875900002</v>
      </c>
      <c r="H916" s="86">
        <v>42852.443254737715</v>
      </c>
      <c r="I916" s="87">
        <v>6.8762600000000003</v>
      </c>
      <c r="T916" s="40">
        <f t="shared" si="86"/>
        <v>0</v>
      </c>
      <c r="U916" s="40">
        <f t="shared" si="86"/>
        <v>0</v>
      </c>
      <c r="V916" s="40">
        <f t="shared" si="86"/>
        <v>0</v>
      </c>
      <c r="W916" s="40">
        <f t="shared" si="85"/>
        <v>0</v>
      </c>
      <c r="X916" s="40">
        <f t="shared" si="85"/>
        <v>0</v>
      </c>
      <c r="Y916" s="40">
        <f t="shared" si="87"/>
        <v>60232.241538307993</v>
      </c>
      <c r="Z916" s="40">
        <f>(AC916-J916*carot!$B$2-spettri!K916*carot!$C$2-spettri!L916*carot!$D$2)</f>
        <v>160397.72495269938</v>
      </c>
      <c r="AA916" s="40">
        <f>spettri!H916*chl!$B$2+spettri!I916*chl!$C$2+spettri!J916*carot!$B$2+spettri!K916*carot!$C$2+spettri!L916*carot!$D$2+M916*carot!$E$2+N916*carot!$F$2+spettri!AE916*chl!$D$2</f>
        <v>401.81380630062364</v>
      </c>
      <c r="AB916" s="40">
        <v>0.35135462137500001</v>
      </c>
      <c r="AC916" s="88">
        <f>(G916-spettri!H916*chl!$B$2-spettri!I916*chl!$C$2-spettri!AE916*chl!$D$2)</f>
        <v>160397.72495269938</v>
      </c>
      <c r="AE916" s="125">
        <v>45.417960000000001</v>
      </c>
      <c r="AF916">
        <f t="shared" si="88"/>
        <v>0</v>
      </c>
    </row>
    <row r="917" spans="1:32" x14ac:dyDescent="0.25">
      <c r="A917">
        <v>0.15594602195900001</v>
      </c>
      <c r="C917" s="85"/>
      <c r="D917" s="51">
        <v>441.50000000002098</v>
      </c>
      <c r="E917" s="85">
        <v>0.19271195128400001</v>
      </c>
      <c r="F917" s="40">
        <v>715.99999999997897</v>
      </c>
      <c r="G917" s="40">
        <v>155946.02195900001</v>
      </c>
      <c r="H917" s="86">
        <v>41440.578130743008</v>
      </c>
      <c r="I917" s="87">
        <v>11.100160000000001</v>
      </c>
      <c r="T917" s="40">
        <f t="shared" si="86"/>
        <v>0</v>
      </c>
      <c r="U917" s="40">
        <f t="shared" si="86"/>
        <v>0</v>
      </c>
      <c r="V917" s="40">
        <f t="shared" si="86"/>
        <v>0</v>
      </c>
      <c r="W917" s="40">
        <f t="shared" si="85"/>
        <v>0</v>
      </c>
      <c r="X917" s="40">
        <f t="shared" si="85"/>
        <v>0</v>
      </c>
      <c r="Y917" s="40">
        <f t="shared" si="87"/>
        <v>57376.920605745698</v>
      </c>
      <c r="Z917" s="40">
        <f>(AC917-J917*carot!$B$2-spettri!K917*carot!$C$2-spettri!L917*carot!$D$2)</f>
        <v>155541.05986058706</v>
      </c>
      <c r="AA917" s="40">
        <f>spettri!H917*chl!$B$2+spettri!I917*chl!$C$2+spettri!J917*carot!$B$2+spettri!K917*carot!$C$2+spettri!L917*carot!$D$2+M917*carot!$E$2+N917*carot!$F$2+spettri!AE917*chl!$D$2</f>
        <v>404.96209841294177</v>
      </c>
      <c r="AB917" s="40">
        <v>0.35067729655000002</v>
      </c>
      <c r="AC917" s="88">
        <f>(G917-spettri!H917*chl!$B$2-spettri!I917*chl!$C$2-spettri!AE917*chl!$D$2)</f>
        <v>155541.05986058706</v>
      </c>
      <c r="AE917" s="125">
        <v>44.301009999999998</v>
      </c>
      <c r="AF917">
        <f t="shared" si="88"/>
        <v>0</v>
      </c>
    </row>
    <row r="918" spans="1:32" x14ac:dyDescent="0.25">
      <c r="A918">
        <v>0.15095878215900002</v>
      </c>
      <c r="C918" s="85"/>
      <c r="D918" s="51">
        <v>441.600000000021</v>
      </c>
      <c r="E918" s="85">
        <v>0.19241513875900002</v>
      </c>
      <c r="F918" s="40">
        <v>716.39999999997895</v>
      </c>
      <c r="G918" s="40">
        <v>150958.78215900002</v>
      </c>
      <c r="H918" s="86">
        <v>40075.788966355365</v>
      </c>
      <c r="I918" s="87">
        <v>16.836189999999998</v>
      </c>
      <c r="T918" s="40">
        <f t="shared" si="86"/>
        <v>0</v>
      </c>
      <c r="U918" s="40">
        <f t="shared" si="86"/>
        <v>0</v>
      </c>
      <c r="V918" s="40">
        <f t="shared" si="86"/>
        <v>0</v>
      </c>
      <c r="W918" s="40">
        <f t="shared" si="85"/>
        <v>0</v>
      </c>
      <c r="X918" s="40">
        <f t="shared" si="85"/>
        <v>0</v>
      </c>
      <c r="Y918" s="40">
        <f t="shared" si="87"/>
        <v>54581.206054740345</v>
      </c>
      <c r="Z918" s="40">
        <f>(AC918-J918*carot!$B$2-spettri!K918*carot!$C$2-spettri!L918*carot!$D$2)</f>
        <v>150566.09740922996</v>
      </c>
      <c r="AA918" s="40">
        <f>spettri!H918*chl!$B$2+spettri!I918*chl!$C$2+spettri!J918*carot!$B$2+spettri!K918*carot!$C$2+spettri!L918*carot!$D$2+M918*carot!$E$2+N918*carot!$F$2+spettri!AE918*chl!$D$2</f>
        <v>392.68474977005502</v>
      </c>
      <c r="AB918" s="40">
        <v>0.34999997172499997</v>
      </c>
      <c r="AC918" s="88">
        <f>(G918-spettri!H918*chl!$B$2-spettri!I918*chl!$C$2-spettri!AE918*chl!$D$2)</f>
        <v>150566.09740922996</v>
      </c>
      <c r="AE918" s="125">
        <v>40.813160000000003</v>
      </c>
      <c r="AF918">
        <f t="shared" si="88"/>
        <v>0</v>
      </c>
    </row>
    <row r="919" spans="1:32" x14ac:dyDescent="0.25">
      <c r="A919">
        <v>0.146288534759</v>
      </c>
      <c r="C919" s="85"/>
      <c r="D919" s="51">
        <v>441.70000000002102</v>
      </c>
      <c r="E919" s="85">
        <v>0.192180933484</v>
      </c>
      <c r="F919" s="40">
        <v>716.79999999997904</v>
      </c>
      <c r="G919" s="40">
        <v>146288.534759</v>
      </c>
      <c r="H919" s="86">
        <v>38748.140732035652</v>
      </c>
      <c r="I919" s="87">
        <v>21.959710000000001</v>
      </c>
      <c r="T919" s="40">
        <f t="shared" si="86"/>
        <v>0</v>
      </c>
      <c r="U919" s="40">
        <f t="shared" si="86"/>
        <v>0</v>
      </c>
      <c r="V919" s="40">
        <f t="shared" si="86"/>
        <v>0</v>
      </c>
      <c r="W919" s="40">
        <f t="shared" si="85"/>
        <v>0</v>
      </c>
      <c r="X919" s="40">
        <f t="shared" si="85"/>
        <v>0</v>
      </c>
      <c r="Y919" s="40">
        <f t="shared" si="87"/>
        <v>51944.358849406141</v>
      </c>
      <c r="Z919" s="40">
        <f>(AC919-J919*carot!$B$2-spettri!K919*carot!$C$2-spettri!L919*carot!$D$2)</f>
        <v>145908.86177791739</v>
      </c>
      <c r="AA919" s="40">
        <f>spettri!H919*chl!$B$2+spettri!I919*chl!$C$2+spettri!J919*carot!$B$2+spettri!K919*carot!$C$2+spettri!L919*carot!$D$2+M919*carot!$E$2+N919*carot!$F$2+spettri!AE919*chl!$D$2</f>
        <v>379.67298108262361</v>
      </c>
      <c r="AB919" s="40">
        <v>0.34932264689999998</v>
      </c>
      <c r="AC919" s="88">
        <f>(G919-spettri!H919*chl!$B$2-spettri!I919*chl!$C$2-spettri!AE919*chl!$D$2)</f>
        <v>145908.86177791739</v>
      </c>
      <c r="AE919" s="125">
        <v>37.454189999999997</v>
      </c>
      <c r="AF919">
        <f t="shared" si="88"/>
        <v>0</v>
      </c>
    </row>
    <row r="920" spans="1:32" x14ac:dyDescent="0.25">
      <c r="A920">
        <v>0.14178445015900001</v>
      </c>
      <c r="C920" s="85"/>
      <c r="D920" s="51">
        <v>441.80000000002099</v>
      </c>
      <c r="E920" s="85">
        <v>0.19194672820899999</v>
      </c>
      <c r="F920" s="40">
        <v>717.19999999997901</v>
      </c>
      <c r="G920" s="40">
        <v>141784.450159</v>
      </c>
      <c r="H920" s="86">
        <v>37398.452142231443</v>
      </c>
      <c r="I920" s="87">
        <v>23.591460000000001</v>
      </c>
      <c r="T920" s="40">
        <f t="shared" si="86"/>
        <v>0</v>
      </c>
      <c r="U920" s="40">
        <f t="shared" si="86"/>
        <v>0</v>
      </c>
      <c r="V920" s="40">
        <f t="shared" si="86"/>
        <v>0</v>
      </c>
      <c r="W920" s="40">
        <f t="shared" si="85"/>
        <v>0</v>
      </c>
      <c r="X920" s="40">
        <f t="shared" si="85"/>
        <v>0</v>
      </c>
      <c r="Y920" s="40">
        <f t="shared" si="87"/>
        <v>49730.120310699742</v>
      </c>
      <c r="Z920" s="40">
        <f>(AC920-J920*carot!$B$2-spettri!K920*carot!$C$2-spettri!L920*carot!$D$2)</f>
        <v>141424.14407861215</v>
      </c>
      <c r="AA920" s="40">
        <f>spettri!H920*chl!$B$2+spettri!I920*chl!$C$2+spettri!J920*carot!$B$2+spettri!K920*carot!$C$2+spettri!L920*carot!$D$2+M920*carot!$E$2+N920*carot!$F$2+spettri!AE920*chl!$D$2</f>
        <v>360.30608038785385</v>
      </c>
      <c r="AB920" s="40">
        <v>0.34873607012499996</v>
      </c>
      <c r="AC920" s="88">
        <f>(G920-spettri!H920*chl!$B$2-spettri!I920*chl!$C$2-spettri!AE920*chl!$D$2)</f>
        <v>141424.14407861215</v>
      </c>
      <c r="AE920" s="125">
        <v>34.571730000000002</v>
      </c>
      <c r="AF920">
        <f t="shared" si="88"/>
        <v>0</v>
      </c>
    </row>
    <row r="921" spans="1:32" x14ac:dyDescent="0.25">
      <c r="A921">
        <v>0.136830141859</v>
      </c>
      <c r="C921" s="85"/>
      <c r="D921" s="51">
        <v>441.90000000002101</v>
      </c>
      <c r="E921" s="85">
        <v>0.19171252293400001</v>
      </c>
      <c r="F921" s="40">
        <v>717.59999999997899</v>
      </c>
      <c r="G921" s="40">
        <v>136830.141859</v>
      </c>
      <c r="H921" s="86">
        <v>36110.463246177416</v>
      </c>
      <c r="I921" s="87">
        <v>22.954270000000001</v>
      </c>
      <c r="T921" s="40">
        <f t="shared" si="86"/>
        <v>0</v>
      </c>
      <c r="U921" s="40">
        <f t="shared" si="86"/>
        <v>0</v>
      </c>
      <c r="V921" s="40">
        <f t="shared" si="86"/>
        <v>0</v>
      </c>
      <c r="W921" s="40">
        <f t="shared" si="85"/>
        <v>0</v>
      </c>
      <c r="X921" s="40">
        <f t="shared" si="85"/>
        <v>0</v>
      </c>
      <c r="Y921" s="40">
        <f t="shared" si="87"/>
        <v>47185.159128865089</v>
      </c>
      <c r="Z921" s="40">
        <f>(AC921-J921*carot!$B$2-spettri!K921*carot!$C$2-spettri!L921*carot!$D$2)</f>
        <v>136506.31021913455</v>
      </c>
      <c r="AA921" s="40">
        <f>spettri!H921*chl!$B$2+spettri!I921*chl!$C$2+spettri!J921*carot!$B$2+spettri!K921*carot!$C$2+spettri!L921*carot!$D$2+M921*carot!$E$2+N921*carot!$F$2+spettri!AE921*chl!$D$2</f>
        <v>323.8316398654265</v>
      </c>
      <c r="AB921" s="40">
        <v>0.34814949335000001</v>
      </c>
      <c r="AC921" s="88">
        <f>(G921-spettri!H921*chl!$B$2-spettri!I921*chl!$C$2-spettri!AE921*chl!$D$2)</f>
        <v>136506.31021913455</v>
      </c>
      <c r="AE921" s="125">
        <v>30.453530000000001</v>
      </c>
      <c r="AF921">
        <f t="shared" si="88"/>
        <v>0</v>
      </c>
    </row>
    <row r="922" spans="1:32" x14ac:dyDescent="0.25">
      <c r="A922">
        <v>0.132138615559</v>
      </c>
      <c r="C922" s="85"/>
      <c r="D922" s="51">
        <v>442.00000000002098</v>
      </c>
      <c r="E922" s="85">
        <v>0.191478317659</v>
      </c>
      <c r="F922" s="40">
        <v>717.99999999997897</v>
      </c>
      <c r="G922" s="40">
        <v>132138.615559</v>
      </c>
      <c r="H922" s="86">
        <v>34855.732935592889</v>
      </c>
      <c r="I922" s="87">
        <v>21.850210000000001</v>
      </c>
      <c r="T922" s="40">
        <f t="shared" si="86"/>
        <v>0</v>
      </c>
      <c r="U922" s="40">
        <f t="shared" si="86"/>
        <v>0</v>
      </c>
      <c r="V922" s="40">
        <f t="shared" si="86"/>
        <v>0</v>
      </c>
      <c r="W922" s="40">
        <f t="shared" si="85"/>
        <v>0</v>
      </c>
      <c r="X922" s="40">
        <f t="shared" si="85"/>
        <v>0</v>
      </c>
      <c r="Y922" s="40">
        <f t="shared" si="87"/>
        <v>44867.060210133925</v>
      </c>
      <c r="Z922" s="40">
        <f>(AC922-J922*carot!$B$2-spettri!K922*carot!$C$2-spettri!L922*carot!$D$2)</f>
        <v>131870.53767626284</v>
      </c>
      <c r="AA922" s="40">
        <f>spettri!H922*chl!$B$2+spettri!I922*chl!$C$2+spettri!J922*carot!$B$2+spettri!K922*carot!$C$2+spettri!L922*carot!$D$2+M922*carot!$E$2+N922*carot!$F$2+spettri!AE922*chl!$D$2</f>
        <v>268.077882737165</v>
      </c>
      <c r="AB922" s="40">
        <v>0.34756291657499999</v>
      </c>
      <c r="AC922" s="88">
        <f>(G922-spettri!H922*chl!$B$2-spettri!I922*chl!$C$2-spettri!AE922*chl!$D$2)</f>
        <v>131870.53767626284</v>
      </c>
      <c r="AE922" s="125">
        <v>24.204509999999999</v>
      </c>
      <c r="AF922">
        <f t="shared" si="88"/>
        <v>0</v>
      </c>
    </row>
    <row r="923" spans="1:32" x14ac:dyDescent="0.25">
      <c r="A923">
        <v>0.127539923459</v>
      </c>
      <c r="C923" s="85"/>
      <c r="D923" s="51">
        <v>442.100000000021</v>
      </c>
      <c r="E923" s="85">
        <v>0.191209564059</v>
      </c>
      <c r="F923" s="40">
        <v>718.39999999997895</v>
      </c>
      <c r="G923" s="40">
        <v>127539.923459</v>
      </c>
      <c r="H923" s="86">
        <v>33575.4760074429</v>
      </c>
      <c r="I923" s="87">
        <v>17.884799999999998</v>
      </c>
      <c r="T923" s="40">
        <f t="shared" si="86"/>
        <v>0</v>
      </c>
      <c r="U923" s="40">
        <f t="shared" si="86"/>
        <v>0</v>
      </c>
      <c r="V923" s="40">
        <f t="shared" si="86"/>
        <v>0</v>
      </c>
      <c r="W923" s="40">
        <f t="shared" si="85"/>
        <v>0</v>
      </c>
      <c r="X923" s="40">
        <f t="shared" si="85"/>
        <v>0</v>
      </c>
      <c r="Y923" s="40">
        <f t="shared" si="87"/>
        <v>42651.07913802431</v>
      </c>
      <c r="Z923" s="40">
        <f>(AC923-J923*carot!$B$2-spettri!K923*carot!$C$2-spettri!L923*carot!$D$2)</f>
        <v>127330.90711530519</v>
      </c>
      <c r="AA923" s="40">
        <f>spettri!H923*chl!$B$2+spettri!I923*chl!$C$2+spettri!J923*carot!$B$2+spettri!K923*carot!$C$2+spettri!L923*carot!$D$2+M923*carot!$E$2+N923*carot!$F$2+spettri!AE923*chl!$D$2</f>
        <v>209.01634369481306</v>
      </c>
      <c r="AB923" s="40">
        <v>0.34697633979999998</v>
      </c>
      <c r="AC923" s="88">
        <f>(G923-spettri!H923*chl!$B$2-spettri!I923*chl!$C$2-spettri!AE923*chl!$D$2)</f>
        <v>127330.90711530519</v>
      </c>
      <c r="AE923" s="125">
        <v>18.572209999999998</v>
      </c>
      <c r="AF923">
        <f t="shared" si="88"/>
        <v>0</v>
      </c>
    </row>
    <row r="924" spans="1:32" x14ac:dyDescent="0.25">
      <c r="A924">
        <v>0.12305438345899999</v>
      </c>
      <c r="C924" s="85"/>
      <c r="D924" s="51">
        <v>442.20000000002102</v>
      </c>
      <c r="E924" s="85">
        <v>0.19094081045900002</v>
      </c>
      <c r="F924" s="40">
        <v>718.79999999997904</v>
      </c>
      <c r="G924" s="40">
        <v>123054.38345899999</v>
      </c>
      <c r="H924" s="86">
        <v>32321.991800723859</v>
      </c>
      <c r="I924" s="87">
        <v>12.987880000000001</v>
      </c>
      <c r="T924" s="40">
        <f t="shared" si="86"/>
        <v>0</v>
      </c>
      <c r="U924" s="40">
        <f t="shared" si="86"/>
        <v>0</v>
      </c>
      <c r="V924" s="40">
        <f t="shared" si="86"/>
        <v>0</v>
      </c>
      <c r="W924" s="40">
        <f t="shared" si="85"/>
        <v>0</v>
      </c>
      <c r="X924" s="40">
        <f t="shared" si="85"/>
        <v>0</v>
      </c>
      <c r="Y924" s="40">
        <f t="shared" si="87"/>
        <v>40502.585713466295</v>
      </c>
      <c r="Z924" s="40">
        <f>(AC924-J924*carot!$B$2-spettri!K924*carot!$C$2-spettri!L924*carot!$D$2)</f>
        <v>122898.5999617636</v>
      </c>
      <c r="AA924" s="40">
        <f>spettri!H924*chl!$B$2+spettri!I924*chl!$C$2+spettri!J924*carot!$B$2+spettri!K924*carot!$C$2+spettri!L924*carot!$D$2+M924*carot!$E$2+N924*carot!$F$2+spettri!AE924*chl!$D$2</f>
        <v>155.7834972363967</v>
      </c>
      <c r="AB924" s="40">
        <v>0.34642388670000002</v>
      </c>
      <c r="AC924" s="88">
        <f>(G924-spettri!H924*chl!$B$2-spettri!I924*chl!$C$2-spettri!AE924*chl!$D$2)</f>
        <v>122898.5999617636</v>
      </c>
      <c r="AE924" s="125">
        <v>13.96297</v>
      </c>
      <c r="AF924">
        <f t="shared" si="88"/>
        <v>0</v>
      </c>
    </row>
    <row r="925" spans="1:32" x14ac:dyDescent="0.25">
      <c r="A925">
        <v>0.118603019159</v>
      </c>
      <c r="C925" s="85"/>
      <c r="D925" s="51">
        <v>442.30000000002099</v>
      </c>
      <c r="E925" s="85">
        <v>0.19067205685900002</v>
      </c>
      <c r="F925" s="40">
        <v>719.19999999997901</v>
      </c>
      <c r="G925" s="40">
        <v>118603.019159</v>
      </c>
      <c r="H925" s="86">
        <v>31093.70031671743</v>
      </c>
      <c r="I925" s="87">
        <v>7.34626</v>
      </c>
      <c r="T925" s="40">
        <f t="shared" si="86"/>
        <v>0</v>
      </c>
      <c r="U925" s="40">
        <f t="shared" si="86"/>
        <v>0</v>
      </c>
      <c r="V925" s="40">
        <f t="shared" si="86"/>
        <v>0</v>
      </c>
      <c r="W925" s="40">
        <f t="shared" si="85"/>
        <v>0</v>
      </c>
      <c r="X925" s="40">
        <f t="shared" si="85"/>
        <v>0</v>
      </c>
      <c r="Y925" s="40">
        <f t="shared" si="87"/>
        <v>38427.286641524908</v>
      </c>
      <c r="Z925" s="40">
        <f>(AC925-J925*carot!$B$2-spettri!K925*carot!$C$2-spettri!L925*carot!$D$2)</f>
        <v>118487.00934853776</v>
      </c>
      <c r="AA925" s="40">
        <f>spettri!H925*chl!$B$2+spettri!I925*chl!$C$2+spettri!J925*carot!$B$2+spettri!K925*carot!$C$2+spettri!L925*carot!$D$2+M925*carot!$E$2+N925*carot!$F$2+spettri!AE925*chl!$D$2</f>
        <v>116.00981046223818</v>
      </c>
      <c r="AB925" s="40">
        <v>0.3458714336</v>
      </c>
      <c r="AC925" s="88">
        <f>(G925-spettri!H925*chl!$B$2-spettri!I925*chl!$C$2-spettri!AE925*chl!$D$2)</f>
        <v>118487.00934853776</v>
      </c>
      <c r="AE925" s="125">
        <v>11.21942</v>
      </c>
      <c r="AF925">
        <f t="shared" si="88"/>
        <v>0</v>
      </c>
    </row>
    <row r="926" spans="1:32" x14ac:dyDescent="0.25">
      <c r="A926">
        <v>0.11442520295899999</v>
      </c>
      <c r="C926" s="85"/>
      <c r="D926" s="51">
        <v>442.40000000002101</v>
      </c>
      <c r="E926" s="85">
        <v>0.19040330325900001</v>
      </c>
      <c r="F926" s="40">
        <v>719.59999999997899</v>
      </c>
      <c r="G926" s="40">
        <v>114425.20295899999</v>
      </c>
      <c r="H926" s="86">
        <v>29914.492525738795</v>
      </c>
      <c r="I926" s="87">
        <v>1.7169700000000001</v>
      </c>
      <c r="T926" s="40">
        <f t="shared" si="86"/>
        <v>0</v>
      </c>
      <c r="U926" s="40">
        <f t="shared" si="86"/>
        <v>0</v>
      </c>
      <c r="V926" s="40">
        <f t="shared" si="86"/>
        <v>0</v>
      </c>
      <c r="W926" s="40">
        <f t="shared" si="85"/>
        <v>0</v>
      </c>
      <c r="X926" s="40">
        <f t="shared" si="85"/>
        <v>0</v>
      </c>
      <c r="Y926" s="40">
        <f t="shared" si="87"/>
        <v>36724.904564350094</v>
      </c>
      <c r="Z926" s="40">
        <f>(AC926-J926*carot!$B$2-spettri!K926*carot!$C$2-spettri!L926*carot!$D$2)</f>
        <v>114325.80429092277</v>
      </c>
      <c r="AA926" s="40">
        <f>spettri!H926*chl!$B$2+spettri!I926*chl!$C$2+spettri!J926*carot!$B$2+spettri!K926*carot!$C$2+spettri!L926*carot!$D$2+M926*carot!$E$2+N926*carot!$F$2+spettri!AE926*chl!$D$2</f>
        <v>99.398668077228777</v>
      </c>
      <c r="AB926" s="40">
        <v>0.34531898049999998</v>
      </c>
      <c r="AC926" s="88">
        <f>(G926-spettri!H926*chl!$B$2-spettri!I926*chl!$C$2-spettri!AE926*chl!$D$2)</f>
        <v>114325.80429092277</v>
      </c>
      <c r="AE926" s="125">
        <v>11.22963</v>
      </c>
      <c r="AF926">
        <f t="shared" si="88"/>
        <v>0</v>
      </c>
    </row>
    <row r="927" spans="1:32" x14ac:dyDescent="0.25">
      <c r="A927">
        <v>0.110271295659</v>
      </c>
      <c r="C927" s="85"/>
      <c r="D927" s="51">
        <v>442.50000000002098</v>
      </c>
      <c r="E927" s="85">
        <v>0.19005816628400002</v>
      </c>
      <c r="F927" s="40">
        <v>719.99999999997897</v>
      </c>
      <c r="G927" s="40">
        <v>110271.295659</v>
      </c>
      <c r="H927" s="86">
        <v>28718.031299016773</v>
      </c>
      <c r="I927" s="87">
        <v>-1.19032</v>
      </c>
      <c r="T927" s="40">
        <f t="shared" si="86"/>
        <v>0</v>
      </c>
      <c r="U927" s="40">
        <f t="shared" si="86"/>
        <v>0</v>
      </c>
      <c r="V927" s="40">
        <f t="shared" si="86"/>
        <v>0</v>
      </c>
      <c r="W927" s="40">
        <f t="shared" si="85"/>
        <v>0</v>
      </c>
      <c r="X927" s="40">
        <f t="shared" si="85"/>
        <v>0</v>
      </c>
      <c r="Y927" s="40">
        <f t="shared" si="87"/>
        <v>34655.84913069824</v>
      </c>
      <c r="Z927" s="40">
        <f>(AC927-J927*carot!$B$2-spettri!K927*carot!$C$2-spettri!L927*carot!$D$2)</f>
        <v>110143.04095953311</v>
      </c>
      <c r="AA927" s="40">
        <f>spettri!H927*chl!$B$2+spettri!I927*chl!$C$2+spettri!J927*carot!$B$2+spettri!K927*carot!$C$2+spettri!L927*carot!$D$2+M927*carot!$E$2+N927*carot!$F$2+spettri!AE927*chl!$D$2</f>
        <v>128.25469946688324</v>
      </c>
      <c r="AB927" s="40">
        <v>0.34476652740000002</v>
      </c>
      <c r="AC927" s="88">
        <f>(G927-spettri!H927*chl!$B$2-spettri!I927*chl!$C$2-spettri!AE927*chl!$D$2)</f>
        <v>110143.04095953311</v>
      </c>
      <c r="AE927" s="125">
        <v>15.69253</v>
      </c>
      <c r="AF927">
        <f t="shared" si="88"/>
        <v>0</v>
      </c>
    </row>
    <row r="928" spans="1:32" x14ac:dyDescent="0.25">
      <c r="A928">
        <v>0.10594370785899999</v>
      </c>
      <c r="C928" s="85"/>
      <c r="D928" s="51">
        <v>442.600000000021</v>
      </c>
      <c r="E928" s="85">
        <v>0.18971302930900003</v>
      </c>
      <c r="F928" s="40">
        <v>720.39999999997895</v>
      </c>
      <c r="G928" s="40">
        <v>105943.70785899999</v>
      </c>
      <c r="H928" s="86">
        <v>27590.97445705163</v>
      </c>
      <c r="I928" s="87">
        <v>-0.10564999999999999</v>
      </c>
      <c r="T928" s="40">
        <f t="shared" si="86"/>
        <v>0</v>
      </c>
      <c r="U928" s="40">
        <f t="shared" si="86"/>
        <v>0</v>
      </c>
      <c r="V928" s="40">
        <f t="shared" si="86"/>
        <v>0</v>
      </c>
      <c r="W928" s="40">
        <f t="shared" si="85"/>
        <v>0</v>
      </c>
      <c r="X928" s="40">
        <f t="shared" si="85"/>
        <v>0</v>
      </c>
      <c r="Y928" s="40">
        <f t="shared" si="87"/>
        <v>32617.381022580226</v>
      </c>
      <c r="Z928" s="40">
        <f>(AC928-J928*carot!$B$2-spettri!K928*carot!$C$2-spettri!L928*carot!$D$2)</f>
        <v>105759.96585586447</v>
      </c>
      <c r="AA928" s="40">
        <f>spettri!H928*chl!$B$2+spettri!I928*chl!$C$2+spettri!J928*carot!$B$2+spettri!K928*carot!$C$2+spettri!L928*carot!$D$2+M928*carot!$E$2+N928*carot!$F$2+spettri!AE928*chl!$D$2</f>
        <v>183.74200313551731</v>
      </c>
      <c r="AB928" s="40">
        <v>0.34432362020000001</v>
      </c>
      <c r="AC928" s="88">
        <f>(G928-spettri!H928*chl!$B$2-spettri!I928*chl!$C$2-spettri!AE928*chl!$D$2)</f>
        <v>105759.96585586447</v>
      </c>
      <c r="AE928" s="125">
        <v>21.91667</v>
      </c>
      <c r="AF928">
        <f t="shared" si="88"/>
        <v>0</v>
      </c>
    </row>
    <row r="929" spans="1:32" x14ac:dyDescent="0.25">
      <c r="A929">
        <v>0.10192747235899999</v>
      </c>
      <c r="C929" s="85"/>
      <c r="D929" s="51">
        <v>442.70000000002102</v>
      </c>
      <c r="E929" s="85">
        <v>0.189367892334</v>
      </c>
      <c r="F929" s="40">
        <v>720.79999999997904</v>
      </c>
      <c r="G929" s="40">
        <v>101927.47235899999</v>
      </c>
      <c r="H929" s="86">
        <v>26508.42933764694</v>
      </c>
      <c r="I929" s="87">
        <v>3.2570999999999999</v>
      </c>
      <c r="T929" s="40">
        <f t="shared" si="86"/>
        <v>0</v>
      </c>
      <c r="U929" s="40">
        <f t="shared" si="86"/>
        <v>0</v>
      </c>
      <c r="V929" s="40">
        <f t="shared" si="86"/>
        <v>0</v>
      </c>
      <c r="W929" s="40">
        <f t="shared" si="85"/>
        <v>0</v>
      </c>
      <c r="X929" s="40">
        <f t="shared" si="85"/>
        <v>0</v>
      </c>
      <c r="Y929" s="40">
        <f t="shared" si="87"/>
        <v>31032.857098428314</v>
      </c>
      <c r="Z929" s="40">
        <f>(AC929-J929*carot!$B$2-spettri!K929*carot!$C$2-spettri!L929*carot!$D$2)</f>
        <v>101695.9094327317</v>
      </c>
      <c r="AA929" s="40">
        <f>spettri!H929*chl!$B$2+spettri!I929*chl!$C$2+spettri!J929*carot!$B$2+spettri!K929*carot!$C$2+spettri!L929*carot!$D$2+M929*carot!$E$2+N929*carot!$F$2+spettri!AE929*chl!$D$2</f>
        <v>231.56292626828832</v>
      </c>
      <c r="AB929" s="40">
        <v>0.343880713</v>
      </c>
      <c r="AC929" s="88">
        <f>(G929-spettri!H929*chl!$B$2-spettri!I929*chl!$C$2-spettri!AE929*chl!$D$2)</f>
        <v>101695.9094327317</v>
      </c>
      <c r="AE929" s="125">
        <v>26.42333</v>
      </c>
      <c r="AF929">
        <f t="shared" si="88"/>
        <v>0</v>
      </c>
    </row>
    <row r="930" spans="1:32" x14ac:dyDescent="0.25">
      <c r="A930">
        <v>9.8125984978999992E-2</v>
      </c>
      <c r="C930" s="85"/>
      <c r="D930" s="51">
        <v>442.80000000002099</v>
      </c>
      <c r="E930" s="85">
        <v>0.18902275535900001</v>
      </c>
      <c r="F930" s="40">
        <v>721.19999999997901</v>
      </c>
      <c r="G930" s="40">
        <v>98125.984978999986</v>
      </c>
      <c r="H930" s="86">
        <v>25409.908534887927</v>
      </c>
      <c r="I930" s="87">
        <v>6.82341</v>
      </c>
      <c r="T930" s="40">
        <f t="shared" si="86"/>
        <v>0</v>
      </c>
      <c r="U930" s="40">
        <f t="shared" si="86"/>
        <v>0</v>
      </c>
      <c r="V930" s="40">
        <f t="shared" si="86"/>
        <v>0</v>
      </c>
      <c r="W930" s="40">
        <f t="shared" si="85"/>
        <v>0</v>
      </c>
      <c r="X930" s="40">
        <f t="shared" si="85"/>
        <v>0</v>
      </c>
      <c r="Y930" s="40">
        <f t="shared" si="87"/>
        <v>29305.024568270703</v>
      </c>
      <c r="Z930" s="40">
        <f>(AC930-J930*carot!$B$2-spettri!K930*carot!$C$2-spettri!L930*carot!$D$2)</f>
        <v>97871.83419070454</v>
      </c>
      <c r="AA930" s="40">
        <f>spettri!H930*chl!$B$2+spettri!I930*chl!$C$2+spettri!J930*carot!$B$2+spettri!K930*carot!$C$2+spettri!L930*carot!$D$2+M930*carot!$E$2+N930*carot!$F$2+spettri!AE930*chl!$D$2</f>
        <v>254.15078829545479</v>
      </c>
      <c r="AB930" s="40">
        <v>0.3434378058</v>
      </c>
      <c r="AC930" s="88">
        <f>(G930-spettri!H930*chl!$B$2-spettri!I930*chl!$C$2-spettri!AE930*chl!$D$2)</f>
        <v>97871.83419070454</v>
      </c>
      <c r="AE930" s="125">
        <v>27.853429999999999</v>
      </c>
      <c r="AF930">
        <f t="shared" si="88"/>
        <v>0</v>
      </c>
    </row>
    <row r="931" spans="1:32" x14ac:dyDescent="0.25">
      <c r="A931">
        <v>9.4073129908999992E-2</v>
      </c>
      <c r="C931" s="85"/>
      <c r="D931" s="51">
        <v>442.90000000002101</v>
      </c>
      <c r="E931" s="85">
        <v>0.18870445165900002</v>
      </c>
      <c r="F931" s="40">
        <v>721.59999999997899</v>
      </c>
      <c r="G931" s="40">
        <v>94073.129908999996</v>
      </c>
      <c r="H931" s="86">
        <v>24342.459625763087</v>
      </c>
      <c r="I931" s="87">
        <v>8.7867499999999996</v>
      </c>
      <c r="T931" s="40">
        <f t="shared" si="86"/>
        <v>0</v>
      </c>
      <c r="U931" s="40">
        <f t="shared" si="86"/>
        <v>0</v>
      </c>
      <c r="V931" s="40">
        <f t="shared" si="86"/>
        <v>0</v>
      </c>
      <c r="W931" s="40">
        <f t="shared" si="85"/>
        <v>0</v>
      </c>
      <c r="X931" s="40">
        <f t="shared" si="85"/>
        <v>0</v>
      </c>
      <c r="Y931" s="40">
        <f t="shared" si="87"/>
        <v>27622.68434056166</v>
      </c>
      <c r="Z931" s="40">
        <f>(AC931-J931*carot!$B$2-spettri!K931*carot!$C$2-spettri!L931*carot!$D$2)</f>
        <v>93820.214953909017</v>
      </c>
      <c r="AA931" s="40">
        <f>spettri!H931*chl!$B$2+spettri!I931*chl!$C$2+spettri!J931*carot!$B$2+spettri!K931*carot!$C$2+spettri!L931*carot!$D$2+M931*carot!$E$2+N931*carot!$F$2+spettri!AE931*chl!$D$2</f>
        <v>252.91495509098399</v>
      </c>
      <c r="AB931" s="40">
        <v>0.34299489859999999</v>
      </c>
      <c r="AC931" s="88">
        <f>(G931-spettri!H931*chl!$B$2-spettri!I931*chl!$C$2-spettri!AE931*chl!$D$2)</f>
        <v>93820.214953909017</v>
      </c>
      <c r="AE931" s="125">
        <v>27.012840000000001</v>
      </c>
      <c r="AF931">
        <f t="shared" si="88"/>
        <v>0</v>
      </c>
    </row>
    <row r="932" spans="1:32" x14ac:dyDescent="0.25">
      <c r="A932">
        <v>9.0118957768999988E-2</v>
      </c>
      <c r="C932" s="85"/>
      <c r="D932" s="51">
        <v>443.00000000002098</v>
      </c>
      <c r="E932" s="85">
        <v>0.18838614795899999</v>
      </c>
      <c r="F932" s="40">
        <v>721.99999999997897</v>
      </c>
      <c r="G932" s="40">
        <v>90118.957768999986</v>
      </c>
      <c r="H932" s="86">
        <v>23317.297570691058</v>
      </c>
      <c r="I932" s="87">
        <v>9.5235900000000004</v>
      </c>
      <c r="T932" s="40">
        <f t="shared" si="86"/>
        <v>0</v>
      </c>
      <c r="U932" s="40">
        <f t="shared" si="86"/>
        <v>0</v>
      </c>
      <c r="V932" s="40">
        <f t="shared" si="86"/>
        <v>0</v>
      </c>
      <c r="W932" s="40">
        <f t="shared" si="85"/>
        <v>0</v>
      </c>
      <c r="X932" s="40">
        <f t="shared" si="85"/>
        <v>0</v>
      </c>
      <c r="Y932" s="40">
        <f t="shared" si="87"/>
        <v>26010.277133438267</v>
      </c>
      <c r="Z932" s="40">
        <f>(AC932-J932*carot!$B$2-spettri!K932*carot!$C$2-spettri!L932*carot!$D$2)</f>
        <v>89902.949807196041</v>
      </c>
      <c r="AA932" s="40">
        <f>spettri!H932*chl!$B$2+spettri!I932*chl!$C$2+spettri!J932*carot!$B$2+spettri!K932*carot!$C$2+spettri!L932*carot!$D$2+M932*carot!$E$2+N932*carot!$F$2+spettri!AE932*chl!$D$2</f>
        <v>216.00796180394349</v>
      </c>
      <c r="AB932" s="40">
        <v>0.34263379875</v>
      </c>
      <c r="AC932" s="88">
        <f>(G932-spettri!H932*chl!$B$2-spettri!I932*chl!$C$2-spettri!AE932*chl!$D$2)</f>
        <v>89902.949807196041</v>
      </c>
      <c r="AE932" s="125">
        <v>22.357839999999999</v>
      </c>
      <c r="AF932">
        <f t="shared" si="88"/>
        <v>0</v>
      </c>
    </row>
    <row r="933" spans="1:32" x14ac:dyDescent="0.25">
      <c r="A933">
        <v>8.6567586379E-2</v>
      </c>
      <c r="C933" s="85"/>
      <c r="D933" s="51">
        <v>443.100000000021</v>
      </c>
      <c r="E933" s="85">
        <v>0.188067844259</v>
      </c>
      <c r="F933" s="40">
        <v>722.39999999997895</v>
      </c>
      <c r="G933" s="40">
        <v>86567.586379</v>
      </c>
      <c r="H933" s="86">
        <v>22325.008372808046</v>
      </c>
      <c r="I933" s="87">
        <v>8.4074000000000009</v>
      </c>
      <c r="T933" s="40">
        <f t="shared" si="86"/>
        <v>0</v>
      </c>
      <c r="U933" s="40">
        <f t="shared" si="86"/>
        <v>0</v>
      </c>
      <c r="V933" s="40">
        <f t="shared" si="86"/>
        <v>0</v>
      </c>
      <c r="W933" s="40">
        <f t="shared" si="85"/>
        <v>0</v>
      </c>
      <c r="X933" s="40">
        <f t="shared" si="85"/>
        <v>0</v>
      </c>
      <c r="Y933" s="40">
        <f t="shared" si="87"/>
        <v>24614.968994810184</v>
      </c>
      <c r="Z933" s="40">
        <f>(AC933-J933*carot!$B$2-spettri!K933*carot!$C$2-spettri!L933*carot!$D$2)</f>
        <v>86410.129990657835</v>
      </c>
      <c r="AA933" s="40">
        <f>spettri!H933*chl!$B$2+spettri!I933*chl!$C$2+spettri!J933*carot!$B$2+spettri!K933*carot!$C$2+spettri!L933*carot!$D$2+M933*carot!$E$2+N933*carot!$F$2+spettri!AE933*chl!$D$2</f>
        <v>157.45638834216942</v>
      </c>
      <c r="AB933" s="40">
        <v>0.34227269890000001</v>
      </c>
      <c r="AC933" s="88">
        <f>(G933-spettri!H933*chl!$B$2-spettri!I933*chl!$C$2-spettri!AE933*chl!$D$2)</f>
        <v>86410.129990657835</v>
      </c>
      <c r="AE933" s="125">
        <v>15.779949999999999</v>
      </c>
      <c r="AF933">
        <f t="shared" si="88"/>
        <v>0</v>
      </c>
    </row>
    <row r="934" spans="1:32" x14ac:dyDescent="0.25">
      <c r="A934">
        <v>8.2917830058999997E-2</v>
      </c>
      <c r="C934" s="85"/>
      <c r="D934" s="51">
        <v>443.20000000002102</v>
      </c>
      <c r="E934" s="85">
        <v>0.18774954055900001</v>
      </c>
      <c r="F934" s="40">
        <v>722.79999999997904</v>
      </c>
      <c r="G934" s="40">
        <v>82917.830059</v>
      </c>
      <c r="H934" s="86">
        <v>21365.122294651072</v>
      </c>
      <c r="I934" s="87">
        <v>2.5550700000000002</v>
      </c>
      <c r="T934" s="40">
        <f t="shared" si="86"/>
        <v>0</v>
      </c>
      <c r="U934" s="40">
        <f t="shared" si="86"/>
        <v>0</v>
      </c>
      <c r="V934" s="40">
        <f t="shared" si="86"/>
        <v>0</v>
      </c>
      <c r="W934" s="40">
        <f t="shared" si="85"/>
        <v>0</v>
      </c>
      <c r="X934" s="40">
        <f t="shared" si="85"/>
        <v>0</v>
      </c>
      <c r="Y934" s="40">
        <f t="shared" si="87"/>
        <v>23276.487213399603</v>
      </c>
      <c r="Z934" s="40">
        <f>(AC934-J934*carot!$B$2-spettri!K934*carot!$C$2-spettri!L934*carot!$D$2)</f>
        <v>82817.457746141008</v>
      </c>
      <c r="AA934" s="40">
        <f>spettri!H934*chl!$B$2+spettri!I934*chl!$C$2+spettri!J934*carot!$B$2+spettri!K934*carot!$C$2+spettri!L934*carot!$D$2+M934*carot!$E$2+N934*carot!$F$2+spettri!AE934*chl!$D$2</f>
        <v>100.37231285899595</v>
      </c>
      <c r="AB934" s="40">
        <v>0.34191159905000001</v>
      </c>
      <c r="AC934" s="88">
        <f>(G934-spettri!H934*chl!$B$2-spettri!I934*chl!$C$2-spettri!AE934*chl!$D$2)</f>
        <v>82817.457746141008</v>
      </c>
      <c r="AE934" s="125">
        <v>11.04956</v>
      </c>
      <c r="AF934">
        <f t="shared" si="88"/>
        <v>0</v>
      </c>
    </row>
    <row r="935" spans="1:32" x14ac:dyDescent="0.25">
      <c r="A935">
        <v>7.9339755788999988E-2</v>
      </c>
      <c r="C935" s="85"/>
      <c r="D935" s="51">
        <v>443.30000000002099</v>
      </c>
      <c r="E935" s="85">
        <v>0.18751572270900002</v>
      </c>
      <c r="F935" s="40">
        <v>723.19999999997901</v>
      </c>
      <c r="G935" s="40">
        <v>79339.755788999988</v>
      </c>
      <c r="H935" s="86">
        <v>20432.02694067729</v>
      </c>
      <c r="I935" s="87">
        <v>-4.5713800000000004</v>
      </c>
      <c r="T935" s="40">
        <f t="shared" si="86"/>
        <v>0</v>
      </c>
      <c r="U935" s="40">
        <f t="shared" si="86"/>
        <v>0</v>
      </c>
      <c r="V935" s="40">
        <f t="shared" si="86"/>
        <v>0</v>
      </c>
      <c r="W935" s="40">
        <f t="shared" si="85"/>
        <v>0</v>
      </c>
      <c r="X935" s="40">
        <f t="shared" si="85"/>
        <v>0</v>
      </c>
      <c r="Y935" s="40">
        <f t="shared" si="87"/>
        <v>21692.771548996705</v>
      </c>
      <c r="Z935" s="40">
        <f>(AC935-J935*carot!$B$2-spettri!K935*carot!$C$2-spettri!L935*carot!$D$2)</f>
        <v>79275.958349996421</v>
      </c>
      <c r="AA935" s="40">
        <f>spettri!H935*chl!$B$2+spettri!I935*chl!$C$2+spettri!J935*carot!$B$2+spettri!K935*carot!$C$2+spettri!L935*carot!$D$2+M935*carot!$E$2+N935*carot!$F$2+spettri!AE935*chl!$D$2</f>
        <v>63.797439003570716</v>
      </c>
      <c r="AB935" s="40">
        <v>0.34155049920000002</v>
      </c>
      <c r="AC935" s="88">
        <f>(G935-spettri!H935*chl!$B$2-spettri!I935*chl!$C$2-spettri!AE935*chl!$D$2)</f>
        <v>79275.958349996421</v>
      </c>
      <c r="AE935" s="125">
        <v>9.2113399999999999</v>
      </c>
      <c r="AF935">
        <f t="shared" si="88"/>
        <v>0</v>
      </c>
    </row>
    <row r="936" spans="1:32" x14ac:dyDescent="0.25">
      <c r="A936">
        <v>7.5949018908999993E-2</v>
      </c>
      <c r="C936" s="85"/>
      <c r="D936" s="51">
        <v>443.40000000002101</v>
      </c>
      <c r="E936" s="85">
        <v>0.18728190485900001</v>
      </c>
      <c r="F936" s="40">
        <v>723.59999999997899</v>
      </c>
      <c r="G936" s="40">
        <v>75949.018908999991</v>
      </c>
      <c r="H936" s="86">
        <v>19531.180304545229</v>
      </c>
      <c r="I936" s="87">
        <v>-8.5976700000000008</v>
      </c>
      <c r="T936" s="40">
        <f t="shared" si="86"/>
        <v>0</v>
      </c>
      <c r="U936" s="40">
        <f t="shared" si="86"/>
        <v>0</v>
      </c>
      <c r="V936" s="40">
        <f t="shared" si="86"/>
        <v>0</v>
      </c>
      <c r="W936" s="40">
        <f t="shared" si="85"/>
        <v>0</v>
      </c>
      <c r="X936" s="40">
        <f t="shared" si="85"/>
        <v>0</v>
      </c>
      <c r="Y936" s="40">
        <f t="shared" si="87"/>
        <v>20626.712341091974</v>
      </c>
      <c r="Z936" s="40">
        <f>(AC936-J936*carot!$B$2-spettri!K936*carot!$C$2-spettri!L936*carot!$D$2)</f>
        <v>75900.358157320559</v>
      </c>
      <c r="AA936" s="40">
        <f>spettri!H936*chl!$B$2+spettri!I936*chl!$C$2+spettri!J936*carot!$B$2+spettri!K936*carot!$C$2+spettri!L936*carot!$D$2+M936*carot!$E$2+N936*carot!$F$2+spettri!AE936*chl!$D$2</f>
        <v>48.660751679437425</v>
      </c>
      <c r="AB936" s="40">
        <v>0.34131798892500004</v>
      </c>
      <c r="AC936" s="88">
        <f>(G936-spettri!H936*chl!$B$2-spettri!I936*chl!$C$2-spettri!AE936*chl!$D$2)</f>
        <v>75900.358157320559</v>
      </c>
      <c r="AE936" s="125">
        <v>8.8309599999999993</v>
      </c>
      <c r="AF936">
        <f t="shared" si="88"/>
        <v>0</v>
      </c>
    </row>
    <row r="937" spans="1:32" x14ac:dyDescent="0.25">
      <c r="A937">
        <v>7.2647569788999999E-2</v>
      </c>
      <c r="C937" s="85"/>
      <c r="D937" s="51">
        <v>443.50000000002098</v>
      </c>
      <c r="E937" s="85">
        <v>0.187048087009</v>
      </c>
      <c r="F937" s="40">
        <v>723.99999999997897</v>
      </c>
      <c r="G937" s="40">
        <v>72647.569789000001</v>
      </c>
      <c r="H937" s="86">
        <v>18631.90002868283</v>
      </c>
      <c r="I937" s="87">
        <v>-9.8255099999999995</v>
      </c>
      <c r="T937" s="40">
        <f t="shared" si="86"/>
        <v>0</v>
      </c>
      <c r="U937" s="40">
        <f t="shared" si="86"/>
        <v>0</v>
      </c>
      <c r="V937" s="40">
        <f t="shared" si="86"/>
        <v>0</v>
      </c>
      <c r="W937" s="40">
        <f t="shared" si="85"/>
        <v>0</v>
      </c>
      <c r="X937" s="40">
        <f t="shared" si="85"/>
        <v>0</v>
      </c>
      <c r="Y937" s="40">
        <f t="shared" si="87"/>
        <v>19323.430085429267</v>
      </c>
      <c r="Z937" s="40">
        <f>(AC937-J937*carot!$B$2-spettri!K937*carot!$C$2-spettri!L937*carot!$D$2)</f>
        <v>72591.556036299124</v>
      </c>
      <c r="AA937" s="40">
        <f>spettri!H937*chl!$B$2+spettri!I937*chl!$C$2+spettri!J937*carot!$B$2+spettri!K937*carot!$C$2+spettri!L937*carot!$D$2+M937*carot!$E$2+N937*carot!$F$2+spettri!AE937*chl!$D$2</f>
        <v>56.013752700890088</v>
      </c>
      <c r="AB937" s="40">
        <v>0.34108547865000005</v>
      </c>
      <c r="AC937" s="88">
        <f>(G937-spettri!H937*chl!$B$2-spettri!I937*chl!$C$2-spettri!AE937*chl!$D$2)</f>
        <v>72591.556036299124</v>
      </c>
      <c r="AE937" s="125">
        <v>10.14019</v>
      </c>
      <c r="AF937">
        <f t="shared" si="88"/>
        <v>0</v>
      </c>
    </row>
    <row r="938" spans="1:32" x14ac:dyDescent="0.25">
      <c r="A938">
        <v>6.9483852098999987E-2</v>
      </c>
      <c r="C938" s="85"/>
      <c r="D938" s="51">
        <v>443.600000000021</v>
      </c>
      <c r="E938" s="85">
        <v>0.18681426915900001</v>
      </c>
      <c r="F938" s="40">
        <v>724.39999999997895</v>
      </c>
      <c r="G938" s="40">
        <v>69483.852098999982</v>
      </c>
      <c r="H938" s="86">
        <v>17795.379511012201</v>
      </c>
      <c r="I938" s="87">
        <v>-8.4926499999999994</v>
      </c>
      <c r="T938" s="40">
        <f t="shared" si="86"/>
        <v>0</v>
      </c>
      <c r="U938" s="40">
        <f t="shared" si="86"/>
        <v>0</v>
      </c>
      <c r="V938" s="40">
        <f t="shared" si="86"/>
        <v>0</v>
      </c>
      <c r="W938" s="40">
        <f t="shared" si="85"/>
        <v>0</v>
      </c>
      <c r="X938" s="40">
        <f t="shared" si="85"/>
        <v>0</v>
      </c>
      <c r="Y938" s="40">
        <f t="shared" si="87"/>
        <v>18191.703020665627</v>
      </c>
      <c r="Z938" s="40">
        <f>(AC938-J938*carot!$B$2-spettri!K938*carot!$C$2-spettri!L938*carot!$D$2)</f>
        <v>69389.368857123962</v>
      </c>
      <c r="AA938" s="40">
        <f>spettri!H938*chl!$B$2+spettri!I938*chl!$C$2+spettri!J938*carot!$B$2+spettri!K938*carot!$C$2+spettri!L938*carot!$D$2+M938*carot!$E$2+N938*carot!$F$2+spettri!AE938*chl!$D$2</f>
        <v>94.483241876021538</v>
      </c>
      <c r="AB938" s="40">
        <v>0.34085296837500001</v>
      </c>
      <c r="AC938" s="88">
        <f>(G938-spettri!H938*chl!$B$2-spettri!I938*chl!$C$2-spettri!AE938*chl!$D$2)</f>
        <v>69389.368857123962</v>
      </c>
      <c r="AE938" s="125">
        <v>14.250249999999999</v>
      </c>
      <c r="AF938">
        <f t="shared" si="88"/>
        <v>0</v>
      </c>
    </row>
    <row r="939" spans="1:32" x14ac:dyDescent="0.25">
      <c r="A939">
        <v>6.6457538018999993E-2</v>
      </c>
      <c r="C939" s="85"/>
      <c r="D939" s="51">
        <v>443.70000000002102</v>
      </c>
      <c r="E939" s="85">
        <v>0.18650014150900002</v>
      </c>
      <c r="F939" s="40">
        <v>724.79999999997904</v>
      </c>
      <c r="G939" s="40">
        <v>66457.538019</v>
      </c>
      <c r="H939" s="86">
        <v>16993.719944585246</v>
      </c>
      <c r="I939" s="87">
        <v>-3.5486</v>
      </c>
      <c r="T939" s="40">
        <f t="shared" si="86"/>
        <v>0</v>
      </c>
      <c r="U939" s="40">
        <f t="shared" si="86"/>
        <v>0</v>
      </c>
      <c r="V939" s="40">
        <f t="shared" si="86"/>
        <v>0</v>
      </c>
      <c r="W939" s="40">
        <f t="shared" si="85"/>
        <v>0</v>
      </c>
      <c r="X939" s="40">
        <f t="shared" si="85"/>
        <v>0</v>
      </c>
      <c r="Y939" s="40">
        <f t="shared" si="87"/>
        <v>16948.383239478073</v>
      </c>
      <c r="Z939" s="40">
        <f>(AC939-J939*carot!$B$2-spettri!K939*carot!$C$2-spettri!L939*carot!$D$2)</f>
        <v>66317.887536681199</v>
      </c>
      <c r="AA939" s="40">
        <f>spettri!H939*chl!$B$2+spettri!I939*chl!$C$2+spettri!J939*carot!$B$2+spettri!K939*carot!$C$2+spettri!L939*carot!$D$2+M939*carot!$E$2+N939*carot!$F$2+spettri!AE939*chl!$D$2</f>
        <v>139.65048231880638</v>
      </c>
      <c r="AB939" s="40">
        <v>0.34062045810000002</v>
      </c>
      <c r="AC939" s="88">
        <f>(G939-spettri!H939*chl!$B$2-spettri!I939*chl!$C$2-spettri!AE939*chl!$D$2)</f>
        <v>66317.887536681199</v>
      </c>
      <c r="AE939" s="125">
        <v>17.88242</v>
      </c>
      <c r="AF939">
        <f t="shared" si="88"/>
        <v>0</v>
      </c>
    </row>
    <row r="940" spans="1:32" x14ac:dyDescent="0.25">
      <c r="A940">
        <v>6.3302053228999997E-2</v>
      </c>
      <c r="C940" s="85"/>
      <c r="D940" s="51">
        <v>443.80000000002099</v>
      </c>
      <c r="E940" s="85">
        <v>0.18618601385900002</v>
      </c>
      <c r="F940" s="40">
        <v>725.19999999997901</v>
      </c>
      <c r="G940" s="40">
        <v>63302.053228999997</v>
      </c>
      <c r="H940" s="86">
        <v>16180.938177497286</v>
      </c>
      <c r="I940" s="87">
        <v>3.0003500000000001</v>
      </c>
      <c r="T940" s="40">
        <f t="shared" si="86"/>
        <v>0</v>
      </c>
      <c r="U940" s="40">
        <f t="shared" si="86"/>
        <v>0</v>
      </c>
      <c r="V940" s="40">
        <f t="shared" si="86"/>
        <v>0</v>
      </c>
      <c r="W940" s="40">
        <f t="shared" si="85"/>
        <v>0</v>
      </c>
      <c r="X940" s="40">
        <f t="shared" si="85"/>
        <v>0</v>
      </c>
      <c r="Y940" s="40">
        <f t="shared" si="87"/>
        <v>15899.680887997682</v>
      </c>
      <c r="Z940" s="40">
        <f>(AC940-J940*carot!$B$2-spettri!K940*carot!$C$2-spettri!L940*carot!$D$2)</f>
        <v>63134.476573132124</v>
      </c>
      <c r="AA940" s="40">
        <f>spettri!H940*chl!$B$2+spettri!I940*chl!$C$2+spettri!J940*carot!$B$2+spettri!K940*carot!$C$2+spettri!L940*carot!$D$2+M940*carot!$E$2+N940*carot!$F$2+spettri!AE940*chl!$D$2</f>
        <v>167.57665586786663</v>
      </c>
      <c r="AB940" s="40">
        <v>0.34039855747500003</v>
      </c>
      <c r="AC940" s="88">
        <f>(G940-spettri!H940*chl!$B$2-spettri!I940*chl!$C$2-spettri!AE940*chl!$D$2)</f>
        <v>63134.476573132124</v>
      </c>
      <c r="AE940" s="125">
        <v>18.894749999999998</v>
      </c>
      <c r="AF940">
        <f t="shared" si="88"/>
        <v>0</v>
      </c>
    </row>
    <row r="941" spans="1:32" x14ac:dyDescent="0.25">
      <c r="A941">
        <v>6.0419393788999999E-2</v>
      </c>
      <c r="C941" s="85"/>
      <c r="D941" s="51">
        <v>443.90000000002101</v>
      </c>
      <c r="E941" s="85">
        <v>0.185871886209</v>
      </c>
      <c r="F941" s="40">
        <v>725.59999999997899</v>
      </c>
      <c r="G941" s="40">
        <v>60419.393789000002</v>
      </c>
      <c r="H941" s="86">
        <v>15423.654491020645</v>
      </c>
      <c r="I941" s="87">
        <v>7.8134399999999999</v>
      </c>
      <c r="T941" s="40">
        <f t="shared" si="86"/>
        <v>0</v>
      </c>
      <c r="U941" s="40">
        <f t="shared" si="86"/>
        <v>0</v>
      </c>
      <c r="V941" s="40">
        <f t="shared" si="86"/>
        <v>0</v>
      </c>
      <c r="W941" s="40">
        <f t="shared" si="85"/>
        <v>0</v>
      </c>
      <c r="X941" s="40">
        <f t="shared" si="85"/>
        <v>0</v>
      </c>
      <c r="Y941" s="40">
        <f t="shared" si="87"/>
        <v>14804.274997907769</v>
      </c>
      <c r="Z941" s="40">
        <f>(AC941-J941*carot!$B$2-spettri!K941*carot!$C$2-spettri!L941*carot!$D$2)</f>
        <v>60232.241538307993</v>
      </c>
      <c r="AA941" s="40">
        <f>spettri!H941*chl!$B$2+spettri!I941*chl!$C$2+spettri!J941*carot!$B$2+spettri!K941*carot!$C$2+spettri!L941*carot!$D$2+M941*carot!$E$2+N941*carot!$F$2+spettri!AE941*chl!$D$2</f>
        <v>187.15225069201043</v>
      </c>
      <c r="AB941" s="40">
        <v>0.34017665684999998</v>
      </c>
      <c r="AC941" s="88">
        <f>(G941-spettri!H941*chl!$B$2-spettri!I941*chl!$C$2-spettri!AE941*chl!$D$2)</f>
        <v>60232.241538307993</v>
      </c>
      <c r="AE941" s="125">
        <v>19.52581</v>
      </c>
      <c r="AF941">
        <f t="shared" si="88"/>
        <v>0</v>
      </c>
    </row>
    <row r="942" spans="1:32" x14ac:dyDescent="0.25">
      <c r="A942">
        <v>5.7576177728999998E-2</v>
      </c>
      <c r="C942" s="85"/>
      <c r="D942" s="51">
        <v>444.00000000002098</v>
      </c>
      <c r="E942" s="85">
        <v>0.185557758559</v>
      </c>
      <c r="F942" s="40">
        <v>725.99999999997897</v>
      </c>
      <c r="G942" s="40">
        <v>57576.177728999995</v>
      </c>
      <c r="H942" s="86">
        <v>14690.714607968497</v>
      </c>
      <c r="I942" s="87">
        <v>7.6312600000000002</v>
      </c>
      <c r="T942" s="40">
        <f t="shared" si="86"/>
        <v>0</v>
      </c>
      <c r="U942" s="40">
        <f t="shared" si="86"/>
        <v>0</v>
      </c>
      <c r="V942" s="40">
        <f t="shared" si="86"/>
        <v>0</v>
      </c>
      <c r="W942" s="40">
        <f t="shared" si="85"/>
        <v>0</v>
      </c>
      <c r="X942" s="40">
        <f t="shared" si="85"/>
        <v>0</v>
      </c>
      <c r="Y942" s="40">
        <f t="shared" si="87"/>
        <v>13691.718656658559</v>
      </c>
      <c r="Z942" s="40">
        <f>(AC942-J942*carot!$B$2-spettri!K942*carot!$C$2-spettri!L942*carot!$D$2)</f>
        <v>57376.920605745698</v>
      </c>
      <c r="AA942" s="40">
        <f>spettri!H942*chl!$B$2+spettri!I942*chl!$C$2+spettri!J942*carot!$B$2+spettri!K942*carot!$C$2+spettri!L942*carot!$D$2+M942*carot!$E$2+N942*carot!$F$2+spettri!AE942*chl!$D$2</f>
        <v>199.25712325429447</v>
      </c>
      <c r="AB942" s="40">
        <v>0.33995475622499999</v>
      </c>
      <c r="AC942" s="88">
        <f>(G942-spettri!H942*chl!$B$2-spettri!I942*chl!$C$2-spettri!AE942*chl!$D$2)</f>
        <v>57376.920605745698</v>
      </c>
      <c r="AE942" s="125">
        <v>21.031559999999999</v>
      </c>
      <c r="AF942">
        <f t="shared" si="88"/>
        <v>0</v>
      </c>
    </row>
    <row r="943" spans="1:32" x14ac:dyDescent="0.25">
      <c r="A943">
        <v>5.4787134839000003E-2</v>
      </c>
      <c r="C943" s="85"/>
      <c r="D943" s="51">
        <v>444.100000000021</v>
      </c>
      <c r="E943" s="85">
        <v>0.18522898305900001</v>
      </c>
      <c r="F943" s="40">
        <v>726.39999999997895</v>
      </c>
      <c r="G943" s="40">
        <v>54787.134839000006</v>
      </c>
      <c r="H943" s="86">
        <v>13991.389568633213</v>
      </c>
      <c r="I943" s="87">
        <v>6.8421599999999998</v>
      </c>
      <c r="T943" s="40">
        <f t="shared" si="86"/>
        <v>0</v>
      </c>
      <c r="U943" s="40">
        <f t="shared" si="86"/>
        <v>0</v>
      </c>
      <c r="V943" s="40">
        <f t="shared" si="86"/>
        <v>0</v>
      </c>
      <c r="W943" s="40">
        <f t="shared" si="85"/>
        <v>0</v>
      </c>
      <c r="X943" s="40">
        <f t="shared" si="85"/>
        <v>0</v>
      </c>
      <c r="Y943" s="40">
        <f t="shared" si="87"/>
        <v>13064.753773003089</v>
      </c>
      <c r="Z943" s="40">
        <f>(AC943-J943*carot!$B$2-spettri!K943*carot!$C$2-spettri!L943*carot!$D$2)</f>
        <v>54581.206054740345</v>
      </c>
      <c r="AA943" s="40">
        <f>spettri!H943*chl!$B$2+spettri!I943*chl!$C$2+spettri!J943*carot!$B$2+spettri!K943*carot!$C$2+spettri!L943*carot!$D$2+M943*carot!$E$2+N943*carot!$F$2+spettri!AE943*chl!$D$2</f>
        <v>205.92878425965904</v>
      </c>
      <c r="AB943" s="40">
        <v>0.33973285559999999</v>
      </c>
      <c r="AC943" s="88">
        <f>(G943-spettri!H943*chl!$B$2-spettri!I943*chl!$C$2-spettri!AE943*chl!$D$2)</f>
        <v>54581.206054740345</v>
      </c>
      <c r="AE943" s="125">
        <v>22.104700000000001</v>
      </c>
      <c r="AF943">
        <f t="shared" si="88"/>
        <v>0</v>
      </c>
    </row>
    <row r="944" spans="1:32" x14ac:dyDescent="0.25">
      <c r="A944">
        <v>5.2153850059000001E-2</v>
      </c>
      <c r="C944" s="85"/>
      <c r="D944" s="51">
        <v>444.20000000002102</v>
      </c>
      <c r="E944" s="85">
        <v>0.184900207559</v>
      </c>
      <c r="F944" s="40">
        <v>726.79999999997904</v>
      </c>
      <c r="G944" s="40">
        <v>52153.850059000004</v>
      </c>
      <c r="H944" s="86">
        <v>13310.535159056941</v>
      </c>
      <c r="I944" s="87">
        <v>7.5192500000000004</v>
      </c>
      <c r="T944" s="40">
        <f t="shared" si="86"/>
        <v>0</v>
      </c>
      <c r="U944" s="40">
        <f t="shared" si="86"/>
        <v>0</v>
      </c>
      <c r="V944" s="40">
        <f t="shared" si="86"/>
        <v>0</v>
      </c>
      <c r="W944" s="40">
        <f t="shared" si="85"/>
        <v>0</v>
      </c>
      <c r="X944" s="40">
        <f t="shared" si="85"/>
        <v>0</v>
      </c>
      <c r="Y944" s="40">
        <f t="shared" si="87"/>
        <v>12390.641595513718</v>
      </c>
      <c r="Z944" s="40">
        <f>(AC944-J944*carot!$B$2-spettri!K944*carot!$C$2-spettri!L944*carot!$D$2)</f>
        <v>51944.358849406141</v>
      </c>
      <c r="AA944" s="40">
        <f>spettri!H944*chl!$B$2+spettri!I944*chl!$C$2+spettri!J944*carot!$B$2+spettri!K944*carot!$C$2+spettri!L944*carot!$D$2+M944*carot!$E$2+N944*carot!$F$2+spettri!AE944*chl!$D$2</f>
        <v>209.49120959386283</v>
      </c>
      <c r="AB944" s="40">
        <v>0.33962921802500001</v>
      </c>
      <c r="AC944" s="88">
        <f>(G944-spettri!H944*chl!$B$2-spettri!I944*chl!$C$2-spettri!AE944*chl!$D$2)</f>
        <v>51944.358849406141</v>
      </c>
      <c r="AE944" s="125">
        <v>22.289760000000001</v>
      </c>
      <c r="AF944">
        <f t="shared" si="88"/>
        <v>0</v>
      </c>
    </row>
    <row r="945" spans="1:32" x14ac:dyDescent="0.25">
      <c r="A945">
        <v>4.9936922358999998E-2</v>
      </c>
      <c r="C945" s="85"/>
      <c r="D945" s="51">
        <v>444.30000000002099</v>
      </c>
      <c r="E945" s="85">
        <v>0.18457143205900001</v>
      </c>
      <c r="F945" s="40">
        <v>727.19999999997901</v>
      </c>
      <c r="G945" s="40">
        <v>49936.922358999997</v>
      </c>
      <c r="H945" s="86">
        <v>12639.976401570711</v>
      </c>
      <c r="I945" s="87">
        <v>8.3667099999999994</v>
      </c>
      <c r="T945" s="40">
        <f t="shared" si="86"/>
        <v>0</v>
      </c>
      <c r="U945" s="40">
        <f t="shared" si="86"/>
        <v>0</v>
      </c>
      <c r="V945" s="40">
        <f t="shared" si="86"/>
        <v>0</v>
      </c>
      <c r="W945" s="40">
        <f t="shared" si="85"/>
        <v>0</v>
      </c>
      <c r="X945" s="40">
        <f t="shared" si="85"/>
        <v>0</v>
      </c>
      <c r="Y945" s="40">
        <f t="shared" si="87"/>
        <v>11140.213096831916</v>
      </c>
      <c r="Z945" s="40">
        <f>(AC945-J945*carot!$B$2-spettri!K945*carot!$C$2-spettri!L945*carot!$D$2)</f>
        <v>49730.120310699742</v>
      </c>
      <c r="AA945" s="40">
        <f>spettri!H945*chl!$B$2+spettri!I945*chl!$C$2+spettri!J945*carot!$B$2+spettri!K945*carot!$C$2+spettri!L945*carot!$D$2+M945*carot!$E$2+N945*carot!$F$2+spettri!AE945*chl!$D$2</f>
        <v>206.80204830025158</v>
      </c>
      <c r="AB945" s="40">
        <v>0.33952558045000003</v>
      </c>
      <c r="AC945" s="88">
        <f>(G945-spettri!H945*chl!$B$2-spettri!I945*chl!$C$2-spettri!AE945*chl!$D$2)</f>
        <v>49730.120310699742</v>
      </c>
      <c r="AE945" s="125">
        <v>21.67023</v>
      </c>
      <c r="AF945">
        <f t="shared" si="88"/>
        <v>0</v>
      </c>
    </row>
    <row r="946" spans="1:32" x14ac:dyDescent="0.25">
      <c r="A946">
        <v>4.7398781489000001E-2</v>
      </c>
      <c r="C946" s="85"/>
      <c r="D946" s="51">
        <v>444.40000000002198</v>
      </c>
      <c r="E946" s="85">
        <v>0.18424265655900002</v>
      </c>
      <c r="F946" s="40">
        <v>727.59999999997899</v>
      </c>
      <c r="G946" s="40">
        <v>47398.781489000001</v>
      </c>
      <c r="H946" s="86">
        <v>12026.98265081446</v>
      </c>
      <c r="I946" s="87">
        <v>12.61468</v>
      </c>
      <c r="T946" s="40">
        <f t="shared" si="86"/>
        <v>0</v>
      </c>
      <c r="U946" s="40">
        <f t="shared" si="86"/>
        <v>0</v>
      </c>
      <c r="V946" s="40">
        <f t="shared" si="86"/>
        <v>0</v>
      </c>
      <c r="W946" s="40">
        <f t="shared" si="85"/>
        <v>0</v>
      </c>
      <c r="X946" s="40">
        <f t="shared" si="85"/>
        <v>0</v>
      </c>
      <c r="Y946" s="40">
        <f t="shared" si="87"/>
        <v>10527.030098776668</v>
      </c>
      <c r="Z946" s="40">
        <f>(AC946-J946*carot!$B$2-spettri!K946*carot!$C$2-spettri!L946*carot!$D$2)</f>
        <v>47185.159128865089</v>
      </c>
      <c r="AA946" s="40">
        <f>spettri!H946*chl!$B$2+spettri!I946*chl!$C$2+spettri!J946*carot!$B$2+spettri!K946*carot!$C$2+spettri!L946*carot!$D$2+M946*carot!$E$2+N946*carot!$F$2+spettri!AE946*chl!$D$2</f>
        <v>213.62236013491301</v>
      </c>
      <c r="AB946" s="40">
        <v>0.33942194287499999</v>
      </c>
      <c r="AC946" s="88">
        <f>(G946-spettri!H946*chl!$B$2-spettri!I946*chl!$C$2-spettri!AE946*chl!$D$2)</f>
        <v>47185.159128865089</v>
      </c>
      <c r="AE946" s="125">
        <v>20.982030000000002</v>
      </c>
      <c r="AF946">
        <f t="shared" si="88"/>
        <v>0</v>
      </c>
    </row>
    <row r="947" spans="1:32" x14ac:dyDescent="0.25">
      <c r="A947">
        <v>4.5091999779000004E-2</v>
      </c>
      <c r="C947" s="85"/>
      <c r="D947" s="51">
        <v>444.50000000002098</v>
      </c>
      <c r="E947" s="85">
        <v>0.18395500453400002</v>
      </c>
      <c r="F947" s="40">
        <v>727.99999999997897</v>
      </c>
      <c r="G947" s="40">
        <v>45091.999779000005</v>
      </c>
      <c r="H947" s="86">
        <v>11413.848418544865</v>
      </c>
      <c r="I947" s="87">
        <v>20.86196</v>
      </c>
      <c r="T947" s="40">
        <f t="shared" si="86"/>
        <v>0</v>
      </c>
      <c r="U947" s="40">
        <f t="shared" si="86"/>
        <v>0</v>
      </c>
      <c r="V947" s="40">
        <f t="shared" si="86"/>
        <v>0</v>
      </c>
      <c r="W947" s="40">
        <f t="shared" si="85"/>
        <v>0</v>
      </c>
      <c r="X947" s="40">
        <f t="shared" si="85"/>
        <v>0</v>
      </c>
      <c r="Y947" s="40">
        <f t="shared" si="87"/>
        <v>9784.0327953945325</v>
      </c>
      <c r="Z947" s="40">
        <f>(AC947-J947*carot!$B$2-spettri!K947*carot!$C$2-spettri!L947*carot!$D$2)</f>
        <v>44867.060210133925</v>
      </c>
      <c r="AA947" s="40">
        <f>spettri!H947*chl!$B$2+spettri!I947*chl!$C$2+spettri!J947*carot!$B$2+spettri!K947*carot!$C$2+spettri!L947*carot!$D$2+M947*carot!$E$2+N947*carot!$F$2+spettri!AE947*chl!$D$2</f>
        <v>224.93956886607921</v>
      </c>
      <c r="AB947" s="40">
        <v>0.33931830530000001</v>
      </c>
      <c r="AC947" s="88">
        <f>(G947-spettri!H947*chl!$B$2-spettri!I947*chl!$C$2-spettri!AE947*chl!$D$2)</f>
        <v>44867.060210133925</v>
      </c>
      <c r="AE947" s="125">
        <v>19.416789999999999</v>
      </c>
      <c r="AF947">
        <f t="shared" si="88"/>
        <v>0</v>
      </c>
    </row>
    <row r="948" spans="1:32" x14ac:dyDescent="0.25">
      <c r="A948">
        <v>4.2888661929000003E-2</v>
      </c>
      <c r="C948" s="85"/>
      <c r="D948" s="51">
        <v>444.60000000002202</v>
      </c>
      <c r="E948" s="85">
        <v>0.18366735250900001</v>
      </c>
      <c r="F948" s="40">
        <v>728.39999999997804</v>
      </c>
      <c r="G948" s="40">
        <v>42888.661929000002</v>
      </c>
      <c r="H948" s="86">
        <v>10843.454140714353</v>
      </c>
      <c r="I948" s="87">
        <v>28.941050000000001</v>
      </c>
      <c r="T948" s="40">
        <f t="shared" si="86"/>
        <v>0</v>
      </c>
      <c r="U948" s="40">
        <f t="shared" si="86"/>
        <v>0</v>
      </c>
      <c r="V948" s="40">
        <f t="shared" si="86"/>
        <v>0</v>
      </c>
      <c r="W948" s="40">
        <f t="shared" si="85"/>
        <v>0</v>
      </c>
      <c r="X948" s="40">
        <f t="shared" si="85"/>
        <v>0</v>
      </c>
      <c r="Y948" s="40">
        <f t="shared" si="87"/>
        <v>8862.266478234118</v>
      </c>
      <c r="Z948" s="40">
        <f>(AC948-J948*carot!$B$2-spettri!K948*carot!$C$2-spettri!L948*carot!$D$2)</f>
        <v>42651.07913802431</v>
      </c>
      <c r="AA948" s="40">
        <f>spettri!H948*chl!$B$2+spettri!I948*chl!$C$2+spettri!J948*carot!$B$2+spettri!K948*carot!$C$2+spettri!L948*carot!$D$2+M948*carot!$E$2+N948*carot!$F$2+spettri!AE948*chl!$D$2</f>
        <v>237.58279097569243</v>
      </c>
      <c r="AB948" s="40">
        <v>0.33931024375000002</v>
      </c>
      <c r="AC948" s="88">
        <f>(G948-spettri!H948*chl!$B$2-spettri!I948*chl!$C$2-spettri!AE948*chl!$D$2)</f>
        <v>42651.07913802431</v>
      </c>
      <c r="AE948" s="125">
        <v>18.068850000000001</v>
      </c>
      <c r="AF948">
        <f t="shared" si="88"/>
        <v>0</v>
      </c>
    </row>
    <row r="949" spans="1:32" x14ac:dyDescent="0.25">
      <c r="A949">
        <v>4.0743025108999999E-2</v>
      </c>
      <c r="C949" s="85"/>
      <c r="D949" s="51">
        <v>444.70000000002199</v>
      </c>
      <c r="E949" s="85">
        <v>0.18337970048400001</v>
      </c>
      <c r="F949" s="40">
        <v>728.79999999997801</v>
      </c>
      <c r="G949" s="40">
        <v>40743.025109000002</v>
      </c>
      <c r="H949" s="86">
        <v>10287.273865076828</v>
      </c>
      <c r="I949" s="87">
        <v>32.43018</v>
      </c>
      <c r="T949" s="40">
        <f t="shared" si="86"/>
        <v>0</v>
      </c>
      <c r="U949" s="40">
        <f t="shared" si="86"/>
        <v>0</v>
      </c>
      <c r="V949" s="40">
        <f t="shared" si="86"/>
        <v>0</v>
      </c>
      <c r="W949" s="40">
        <f t="shared" si="85"/>
        <v>0</v>
      </c>
      <c r="X949" s="40">
        <f t="shared" si="85"/>
        <v>0</v>
      </c>
      <c r="Y949" s="40">
        <f t="shared" si="87"/>
        <v>8385.5873807190219</v>
      </c>
      <c r="Z949" s="40">
        <f>(AC949-J949*carot!$B$2-spettri!K949*carot!$C$2-spettri!L949*carot!$D$2)</f>
        <v>40502.585713466295</v>
      </c>
      <c r="AA949" s="40">
        <f>spettri!H949*chl!$B$2+spettri!I949*chl!$C$2+spettri!J949*carot!$B$2+spettri!K949*carot!$C$2+spettri!L949*carot!$D$2+M949*carot!$E$2+N949*carot!$F$2+spettri!AE949*chl!$D$2</f>
        <v>240.43939553370856</v>
      </c>
      <c r="AB949" s="40">
        <v>0.33930218219999997</v>
      </c>
      <c r="AC949" s="88">
        <f>(G949-spettri!H949*chl!$B$2-spettri!I949*chl!$C$2-spettri!AE949*chl!$D$2)</f>
        <v>40502.585713466295</v>
      </c>
      <c r="AE949" s="125">
        <v>17.176680000000001</v>
      </c>
      <c r="AF949">
        <f t="shared" si="88"/>
        <v>0</v>
      </c>
    </row>
    <row r="950" spans="1:32" x14ac:dyDescent="0.25">
      <c r="A950">
        <v>3.8660572928999999E-2</v>
      </c>
      <c r="C950" s="85"/>
      <c r="D950" s="51">
        <v>444.80000000002201</v>
      </c>
      <c r="E950" s="85">
        <v>0.18309204845900001</v>
      </c>
      <c r="F950" s="40">
        <v>729.19999999997799</v>
      </c>
      <c r="G950" s="40">
        <v>38660.572929000002</v>
      </c>
      <c r="H950" s="86">
        <v>9763.2574691737391</v>
      </c>
      <c r="I950" s="87">
        <v>31.36215</v>
      </c>
      <c r="T950" s="40">
        <f t="shared" si="86"/>
        <v>0</v>
      </c>
      <c r="U950" s="40">
        <f t="shared" si="86"/>
        <v>0</v>
      </c>
      <c r="V950" s="40">
        <f t="shared" si="86"/>
        <v>0</v>
      </c>
      <c r="W950" s="40">
        <f t="shared" si="85"/>
        <v>0</v>
      </c>
      <c r="X950" s="40">
        <f t="shared" si="85"/>
        <v>0</v>
      </c>
      <c r="Y950" s="40">
        <f t="shared" si="87"/>
        <v>7643.5136685707057</v>
      </c>
      <c r="Z950" s="40">
        <f>(AC950-J950*carot!$B$2-spettri!K950*carot!$C$2-spettri!L950*carot!$D$2)</f>
        <v>38427.286641524908</v>
      </c>
      <c r="AA950" s="40">
        <f>spettri!H950*chl!$B$2+spettri!I950*chl!$C$2+spettri!J950*carot!$B$2+spettri!K950*carot!$C$2+spettri!L950*carot!$D$2+M950*carot!$E$2+N950*carot!$F$2+spettri!AE950*chl!$D$2</f>
        <v>233.28628747508867</v>
      </c>
      <c r="AB950" s="40">
        <v>0.33929412064999998</v>
      </c>
      <c r="AC950" s="88">
        <f>(G950-spettri!H950*chl!$B$2-spettri!I950*chl!$C$2-spettri!AE950*chl!$D$2)</f>
        <v>38427.286641524908</v>
      </c>
      <c r="AE950" s="125">
        <v>16.70213</v>
      </c>
      <c r="AF950">
        <f t="shared" si="88"/>
        <v>0</v>
      </c>
    </row>
    <row r="951" spans="1:32" x14ac:dyDescent="0.25">
      <c r="A951">
        <v>3.6952795549000002E-2</v>
      </c>
      <c r="C951" s="85"/>
      <c r="D951" s="51">
        <v>444.90000000002198</v>
      </c>
      <c r="E951" s="85">
        <v>0.18275451480900001</v>
      </c>
      <c r="F951" s="40">
        <v>729.59999999997797</v>
      </c>
      <c r="G951" s="40">
        <v>36952.795549000002</v>
      </c>
      <c r="H951" s="86">
        <v>9227.5402849486472</v>
      </c>
      <c r="I951" s="87">
        <v>29.007539999999999</v>
      </c>
      <c r="T951" s="40">
        <f t="shared" si="86"/>
        <v>0</v>
      </c>
      <c r="U951" s="40">
        <f t="shared" si="86"/>
        <v>0</v>
      </c>
      <c r="V951" s="40">
        <f t="shared" si="86"/>
        <v>0</v>
      </c>
      <c r="W951" s="40">
        <f t="shared" si="85"/>
        <v>0</v>
      </c>
      <c r="X951" s="40">
        <f t="shared" si="85"/>
        <v>0</v>
      </c>
      <c r="Y951" s="40">
        <f t="shared" si="87"/>
        <v>6854.2238727671274</v>
      </c>
      <c r="Z951" s="40">
        <f>(AC951-J951*carot!$B$2-spettri!K951*carot!$C$2-spettri!L951*carot!$D$2)</f>
        <v>36724.904564350094</v>
      </c>
      <c r="AA951" s="40">
        <f>spettri!H951*chl!$B$2+spettri!I951*chl!$C$2+spettri!J951*carot!$B$2+spettri!K951*carot!$C$2+spettri!L951*carot!$D$2+M951*carot!$E$2+N951*carot!$F$2+spettri!AE951*chl!$D$2</f>
        <v>227.89098464990855</v>
      </c>
      <c r="AB951" s="40">
        <v>0.33928605909999998</v>
      </c>
      <c r="AC951" s="88">
        <f>(G951-spettri!H951*chl!$B$2-spettri!I951*chl!$C$2-spettri!AE951*chl!$D$2)</f>
        <v>36724.904564350094</v>
      </c>
      <c r="AE951" s="125">
        <v>16.891300000000001</v>
      </c>
      <c r="AF951">
        <f t="shared" si="88"/>
        <v>0</v>
      </c>
    </row>
    <row r="952" spans="1:32" x14ac:dyDescent="0.25">
      <c r="A952">
        <v>3.4889994279000004E-2</v>
      </c>
      <c r="C952" s="85"/>
      <c r="D952" s="51">
        <v>445.000000000022</v>
      </c>
      <c r="E952" s="85">
        <v>0.18241698115900001</v>
      </c>
      <c r="F952" s="40">
        <v>729.99999999997794</v>
      </c>
      <c r="G952" s="40">
        <v>34889.994279000006</v>
      </c>
      <c r="H952" s="86">
        <v>8754.1856739718187</v>
      </c>
      <c r="I952" s="87">
        <v>24.763909999999999</v>
      </c>
      <c r="T952" s="40">
        <f t="shared" si="86"/>
        <v>0</v>
      </c>
      <c r="U952" s="40">
        <f t="shared" si="86"/>
        <v>0</v>
      </c>
      <c r="V952" s="40">
        <f t="shared" si="86"/>
        <v>0</v>
      </c>
      <c r="W952" s="40">
        <f t="shared" si="85"/>
        <v>0</v>
      </c>
      <c r="X952" s="40">
        <f t="shared" si="85"/>
        <v>0</v>
      </c>
      <c r="Y952" s="40">
        <f t="shared" si="87"/>
        <v>6293.6277278363268</v>
      </c>
      <c r="Z952" s="40">
        <f>(AC952-J952*carot!$B$2-spettri!K952*carot!$C$2-spettri!L952*carot!$D$2)</f>
        <v>34655.84913069824</v>
      </c>
      <c r="AA952" s="40">
        <f>spettri!H952*chl!$B$2+spettri!I952*chl!$C$2+spettri!J952*carot!$B$2+spettri!K952*carot!$C$2+spettri!L952*carot!$D$2+M952*carot!$E$2+N952*carot!$F$2+spettri!AE952*chl!$D$2</f>
        <v>234.14514830176628</v>
      </c>
      <c r="AB952" s="40">
        <v>0.33938019720000001</v>
      </c>
      <c r="AC952" s="88">
        <f>(G952-spettri!H952*chl!$B$2-spettri!I952*chl!$C$2-spettri!AE952*chl!$D$2)</f>
        <v>34655.84913069824</v>
      </c>
      <c r="AE952" s="125">
        <v>19.134830000000001</v>
      </c>
      <c r="AF952">
        <f t="shared" si="88"/>
        <v>0</v>
      </c>
    </row>
    <row r="953" spans="1:32" x14ac:dyDescent="0.25">
      <c r="A953">
        <v>3.2852256758999998E-2</v>
      </c>
      <c r="C953" s="85"/>
      <c r="D953" s="51">
        <v>445.10000000002202</v>
      </c>
      <c r="E953" s="85">
        <v>0.18207944750900001</v>
      </c>
      <c r="F953" s="40">
        <v>730.39999999997804</v>
      </c>
      <c r="G953" s="40">
        <v>32852.256758999996</v>
      </c>
      <c r="H953" s="86">
        <v>8287.7190163265805</v>
      </c>
      <c r="I953" s="87">
        <v>20.397829999999999</v>
      </c>
      <c r="T953" s="40">
        <f t="shared" si="86"/>
        <v>0</v>
      </c>
      <c r="U953" s="40">
        <f t="shared" si="86"/>
        <v>0</v>
      </c>
      <c r="V953" s="40">
        <f t="shared" si="86"/>
        <v>0</v>
      </c>
      <c r="W953" s="40">
        <f t="shared" si="85"/>
        <v>0</v>
      </c>
      <c r="X953" s="40">
        <f t="shared" si="85"/>
        <v>0</v>
      </c>
      <c r="Y953" s="40">
        <f t="shared" si="87"/>
        <v>5888.2586083553515</v>
      </c>
      <c r="Z953" s="40">
        <f>(AC953-J953*carot!$B$2-spettri!K953*carot!$C$2-spettri!L953*carot!$D$2)</f>
        <v>32617.381022580226</v>
      </c>
      <c r="AA953" s="40">
        <f>spettri!H953*chl!$B$2+spettri!I953*chl!$C$2+spettri!J953*carot!$B$2+spettri!K953*carot!$C$2+spettri!L953*carot!$D$2+M953*carot!$E$2+N953*carot!$F$2+spettri!AE953*chl!$D$2</f>
        <v>234.87573641977147</v>
      </c>
      <c r="AB953" s="40">
        <v>0.33947433529999999</v>
      </c>
      <c r="AC953" s="88">
        <f>(G953-spettri!H953*chl!$B$2-spettri!I953*chl!$C$2-spettri!AE953*chl!$D$2)</f>
        <v>32617.381022580226</v>
      </c>
      <c r="AE953" s="125">
        <v>20.76388</v>
      </c>
      <c r="AF953">
        <f t="shared" si="88"/>
        <v>0</v>
      </c>
    </row>
    <row r="954" spans="1:32" x14ac:dyDescent="0.25">
      <c r="A954">
        <v>3.1267052598999999E-2</v>
      </c>
      <c r="C954" s="85"/>
      <c r="D954" s="51">
        <v>445.20000000002199</v>
      </c>
      <c r="E954" s="85">
        <v>0.18174191385900001</v>
      </c>
      <c r="F954" s="40">
        <v>730.79999999997801</v>
      </c>
      <c r="G954" s="40">
        <v>31267.052598999999</v>
      </c>
      <c r="H954" s="86">
        <v>7815.3126242604658</v>
      </c>
      <c r="I954" s="87">
        <v>19.182759999999998</v>
      </c>
      <c r="T954" s="40">
        <f t="shared" si="86"/>
        <v>0</v>
      </c>
      <c r="U954" s="40">
        <f t="shared" si="86"/>
        <v>0</v>
      </c>
      <c r="V954" s="40">
        <f t="shared" si="86"/>
        <v>0</v>
      </c>
      <c r="W954" s="40">
        <f t="shared" si="85"/>
        <v>0</v>
      </c>
      <c r="X954" s="40">
        <f t="shared" si="85"/>
        <v>0</v>
      </c>
      <c r="Y954" s="40">
        <f t="shared" si="87"/>
        <v>5551.2281032975807</v>
      </c>
      <c r="Z954" s="40">
        <f>(AC954-J954*carot!$B$2-spettri!K954*carot!$C$2-spettri!L954*carot!$D$2)</f>
        <v>31032.857098428314</v>
      </c>
      <c r="AA954" s="40">
        <f>spettri!H954*chl!$B$2+spettri!I954*chl!$C$2+spettri!J954*carot!$B$2+spettri!K954*carot!$C$2+spettri!L954*carot!$D$2+M954*carot!$E$2+N954*carot!$F$2+spettri!AE954*chl!$D$2</f>
        <v>234.19550057168459</v>
      </c>
      <c r="AB954" s="40">
        <v>0.33956847339999996</v>
      </c>
      <c r="AC954" s="88">
        <f>(G954-spettri!H954*chl!$B$2-spettri!I954*chl!$C$2-spettri!AE954*chl!$D$2)</f>
        <v>31032.857098428314</v>
      </c>
      <c r="AE954" s="125">
        <v>21.112030000000001</v>
      </c>
      <c r="AF954">
        <f t="shared" si="88"/>
        <v>0</v>
      </c>
    </row>
    <row r="955" spans="1:32" x14ac:dyDescent="0.25">
      <c r="A955">
        <v>2.9535364449000002E-2</v>
      </c>
      <c r="C955" s="85"/>
      <c r="D955" s="51">
        <v>445.30000000002201</v>
      </c>
      <c r="E955" s="85">
        <v>0.181407621209</v>
      </c>
      <c r="F955" s="40">
        <v>731.19999999997799</v>
      </c>
      <c r="G955" s="40">
        <v>29535.364449000001</v>
      </c>
      <c r="H955" s="86">
        <v>7403.9905115430629</v>
      </c>
      <c r="I955" s="87">
        <v>18.563960000000002</v>
      </c>
      <c r="T955" s="40">
        <f t="shared" si="86"/>
        <v>0</v>
      </c>
      <c r="U955" s="40">
        <f t="shared" si="86"/>
        <v>0</v>
      </c>
      <c r="V955" s="40">
        <f t="shared" si="86"/>
        <v>0</v>
      </c>
      <c r="W955" s="40">
        <f t="shared" si="85"/>
        <v>0</v>
      </c>
      <c r="X955" s="40">
        <f t="shared" si="85"/>
        <v>0</v>
      </c>
      <c r="Y955" s="40">
        <f t="shared" si="87"/>
        <v>4691.1298796575666</v>
      </c>
      <c r="Z955" s="40">
        <f>(AC955-J955*carot!$B$2-spettri!K955*carot!$C$2-spettri!L955*carot!$D$2)</f>
        <v>29305.024568270703</v>
      </c>
      <c r="AA955" s="40">
        <f>spettri!H955*chl!$B$2+spettri!I955*chl!$C$2+spettri!J955*carot!$B$2+spettri!K955*carot!$C$2+spettri!L955*carot!$D$2+M955*carot!$E$2+N955*carot!$F$2+spettri!AE955*chl!$D$2</f>
        <v>230.33988072929864</v>
      </c>
      <c r="AB955" s="40">
        <v>0.33966261149999999</v>
      </c>
      <c r="AC955" s="88">
        <f>(G955-spettri!H955*chl!$B$2-spettri!I955*chl!$C$2-spettri!AE955*chl!$D$2)</f>
        <v>29305.024568270703</v>
      </c>
      <c r="AE955" s="125">
        <v>20.871469999999999</v>
      </c>
      <c r="AF955">
        <f t="shared" si="88"/>
        <v>0</v>
      </c>
    </row>
    <row r="956" spans="1:32" x14ac:dyDescent="0.25">
      <c r="A956">
        <v>2.7839303109000003E-2</v>
      </c>
      <c r="C956" s="85"/>
      <c r="D956" s="51">
        <v>445.40000000002198</v>
      </c>
      <c r="E956" s="85">
        <v>0.18107332855899999</v>
      </c>
      <c r="F956" s="40">
        <v>731.59999999997797</v>
      </c>
      <c r="G956" s="40">
        <v>27839.303109000004</v>
      </c>
      <c r="H956" s="86">
        <v>6988.0732477552847</v>
      </c>
      <c r="I956" s="87">
        <v>17.750509999999998</v>
      </c>
      <c r="T956" s="40">
        <f t="shared" si="86"/>
        <v>0</v>
      </c>
      <c r="U956" s="40">
        <f t="shared" si="86"/>
        <v>0</v>
      </c>
      <c r="V956" s="40">
        <f t="shared" si="86"/>
        <v>0</v>
      </c>
      <c r="W956" s="40">
        <f t="shared" si="85"/>
        <v>0</v>
      </c>
      <c r="X956" s="40">
        <f t="shared" si="85"/>
        <v>0</v>
      </c>
      <c r="Y956" s="40">
        <f t="shared" si="87"/>
        <v>4408.6697476001809</v>
      </c>
      <c r="Z956" s="40">
        <f>(AC956-J956*carot!$B$2-spettri!K956*carot!$C$2-spettri!L956*carot!$D$2)</f>
        <v>27622.68434056166</v>
      </c>
      <c r="AA956" s="40">
        <f>spettri!H956*chl!$B$2+spettri!I956*chl!$C$2+spettri!J956*carot!$B$2+spettri!K956*carot!$C$2+spettri!L956*carot!$D$2+M956*carot!$E$2+N956*carot!$F$2+spettri!AE956*chl!$D$2</f>
        <v>216.61876843834392</v>
      </c>
      <c r="AB956" s="40">
        <v>0.33984493464999999</v>
      </c>
      <c r="AC956" s="88">
        <f>(G956-spettri!H956*chl!$B$2-spettri!I956*chl!$C$2-spettri!AE956*chl!$D$2)</f>
        <v>27622.68434056166</v>
      </c>
      <c r="AE956" s="125">
        <v>19.524909999999998</v>
      </c>
      <c r="AF956">
        <f t="shared" si="88"/>
        <v>0</v>
      </c>
    </row>
    <row r="957" spans="1:32" x14ac:dyDescent="0.25">
      <c r="A957">
        <v>2.6205334899E-2</v>
      </c>
      <c r="C957" s="85"/>
      <c r="D957" s="51">
        <v>445.500000000022</v>
      </c>
      <c r="E957" s="85">
        <v>0.18073903590900001</v>
      </c>
      <c r="F957" s="40">
        <v>731.99999999997794</v>
      </c>
      <c r="G957" s="40">
        <v>26205.334899000001</v>
      </c>
      <c r="H957" s="86">
        <v>6612.0136373593014</v>
      </c>
      <c r="I957" s="87">
        <v>17.847429999999999</v>
      </c>
      <c r="T957" s="40">
        <f t="shared" si="86"/>
        <v>0</v>
      </c>
      <c r="U957" s="40">
        <f t="shared" si="86"/>
        <v>0</v>
      </c>
      <c r="V957" s="40">
        <f t="shared" si="86"/>
        <v>0</v>
      </c>
      <c r="W957" s="40">
        <f t="shared" si="85"/>
        <v>0</v>
      </c>
      <c r="X957" s="40">
        <f t="shared" si="85"/>
        <v>0</v>
      </c>
      <c r="Y957" s="40">
        <f t="shared" si="87"/>
        <v>3823.6642795386106</v>
      </c>
      <c r="Z957" s="40">
        <f>(AC957-J957*carot!$B$2-spettri!K957*carot!$C$2-spettri!L957*carot!$D$2)</f>
        <v>26010.277133438267</v>
      </c>
      <c r="AA957" s="40">
        <f>spettri!H957*chl!$B$2+spettri!I957*chl!$C$2+spettri!J957*carot!$B$2+spettri!K957*carot!$C$2+spettri!L957*carot!$D$2+M957*carot!$E$2+N957*carot!$F$2+spettri!AE957*chl!$D$2</f>
        <v>195.05776556173498</v>
      </c>
      <c r="AB957" s="40">
        <v>0.34002725779999998</v>
      </c>
      <c r="AC957" s="88">
        <f>(G957-spettri!H957*chl!$B$2-spettri!I957*chl!$C$2-spettri!AE957*chl!$D$2)</f>
        <v>26010.277133438267</v>
      </c>
      <c r="AE957" s="125">
        <v>16.923269999999999</v>
      </c>
      <c r="AF957">
        <f t="shared" si="88"/>
        <v>0</v>
      </c>
    </row>
    <row r="958" spans="1:32" x14ac:dyDescent="0.25">
      <c r="A958">
        <v>2.4790406319000001E-2</v>
      </c>
      <c r="C958" s="85"/>
      <c r="D958" s="51">
        <v>445.60000000002202</v>
      </c>
      <c r="E958" s="85">
        <v>0.18040474325899999</v>
      </c>
      <c r="F958" s="40">
        <v>732.39999999997804</v>
      </c>
      <c r="G958" s="40">
        <v>24790.406319000002</v>
      </c>
      <c r="H958" s="86">
        <v>6246.8329012239828</v>
      </c>
      <c r="I958" s="87">
        <v>19.85031</v>
      </c>
      <c r="T958" s="40">
        <f t="shared" si="86"/>
        <v>0</v>
      </c>
      <c r="U958" s="40">
        <f t="shared" si="86"/>
        <v>0</v>
      </c>
      <c r="V958" s="40">
        <f t="shared" si="86"/>
        <v>0</v>
      </c>
      <c r="W958" s="40">
        <f t="shared" si="85"/>
        <v>0</v>
      </c>
      <c r="X958" s="40">
        <f t="shared" si="85"/>
        <v>0</v>
      </c>
      <c r="Y958" s="40">
        <f t="shared" si="87"/>
        <v>3455.9177110806149</v>
      </c>
      <c r="Z958" s="40">
        <f>(AC958-J958*carot!$B$2-spettri!K958*carot!$C$2-spettri!L958*carot!$D$2)</f>
        <v>24614.968994810184</v>
      </c>
      <c r="AA958" s="40">
        <f>spettri!H958*chl!$B$2+spettri!I958*chl!$C$2+spettri!J958*carot!$B$2+spettri!K958*carot!$C$2+spettri!L958*carot!$D$2+M958*carot!$E$2+N958*carot!$F$2+spettri!AE958*chl!$D$2</f>
        <v>175.43732418981762</v>
      </c>
      <c r="AB958" s="40">
        <v>0.34020958094999998</v>
      </c>
      <c r="AC958" s="88">
        <f>(G958-spettri!H958*chl!$B$2-spettri!I958*chl!$C$2-spettri!AE958*chl!$D$2)</f>
        <v>24614.968994810184</v>
      </c>
      <c r="AE958" s="125">
        <v>13.87954</v>
      </c>
      <c r="AF958">
        <f t="shared" si="88"/>
        <v>0</v>
      </c>
    </row>
    <row r="959" spans="1:32" x14ac:dyDescent="0.25">
      <c r="A959">
        <v>2.3452468299000002E-2</v>
      </c>
      <c r="C959" s="85"/>
      <c r="D959" s="51">
        <v>445.70000000002199</v>
      </c>
      <c r="E959" s="85">
        <v>0.18005201415899999</v>
      </c>
      <c r="F959" s="40">
        <v>732.79999999997801</v>
      </c>
      <c r="G959" s="40">
        <v>23452.468299000004</v>
      </c>
      <c r="H959" s="86">
        <v>5894.6391623701738</v>
      </c>
      <c r="I959" s="87">
        <v>21.84074</v>
      </c>
      <c r="T959" s="40">
        <f t="shared" si="86"/>
        <v>0</v>
      </c>
      <c r="U959" s="40">
        <f t="shared" si="86"/>
        <v>0</v>
      </c>
      <c r="V959" s="40">
        <f t="shared" si="86"/>
        <v>0</v>
      </c>
      <c r="W959" s="40">
        <f t="shared" si="85"/>
        <v>0</v>
      </c>
      <c r="X959" s="40">
        <f t="shared" si="85"/>
        <v>0</v>
      </c>
      <c r="Y959" s="40">
        <f t="shared" si="87"/>
        <v>2901.6490801133555</v>
      </c>
      <c r="Z959" s="40">
        <f>(AC959-J959*carot!$B$2-spettri!K959*carot!$C$2-spettri!L959*carot!$D$2)</f>
        <v>23276.487213399603</v>
      </c>
      <c r="AA959" s="40">
        <f>spettri!H959*chl!$B$2+spettri!I959*chl!$C$2+spettri!J959*carot!$B$2+spettri!K959*carot!$C$2+spettri!L959*carot!$D$2+M959*carot!$E$2+N959*carot!$F$2+spettri!AE959*chl!$D$2</f>
        <v>175.98108560040032</v>
      </c>
      <c r="AB959" s="40">
        <v>0.34039190409999998</v>
      </c>
      <c r="AC959" s="88">
        <f>(G959-spettri!H959*chl!$B$2-spettri!I959*chl!$C$2-spettri!AE959*chl!$D$2)</f>
        <v>23276.487213399603</v>
      </c>
      <c r="AE959" s="125">
        <v>13.241289999999999</v>
      </c>
      <c r="AF959">
        <f t="shared" si="88"/>
        <v>0</v>
      </c>
    </row>
    <row r="960" spans="1:32" x14ac:dyDescent="0.25">
      <c r="A960">
        <v>2.1895915359000002E-2</v>
      </c>
      <c r="C960" s="85"/>
      <c r="D960" s="51">
        <v>445.80000000002201</v>
      </c>
      <c r="E960" s="85">
        <v>0.17969928505900001</v>
      </c>
      <c r="F960" s="40">
        <v>733.19999999997799</v>
      </c>
      <c r="G960" s="40">
        <v>21895.915359000002</v>
      </c>
      <c r="H960" s="86">
        <v>5553.3646712464379</v>
      </c>
      <c r="I960" s="87">
        <v>23.848279999999999</v>
      </c>
      <c r="T960" s="40">
        <f t="shared" si="86"/>
        <v>0</v>
      </c>
      <c r="U960" s="40">
        <f t="shared" si="86"/>
        <v>0</v>
      </c>
      <c r="V960" s="40">
        <f t="shared" si="86"/>
        <v>0</v>
      </c>
      <c r="W960" s="40">
        <f t="shared" si="85"/>
        <v>0</v>
      </c>
      <c r="X960" s="40">
        <f t="shared" si="85"/>
        <v>0</v>
      </c>
      <c r="Y960" s="40">
        <f t="shared" si="87"/>
        <v>2700.5655973333924</v>
      </c>
      <c r="Z960" s="40">
        <f>(AC960-J960*carot!$B$2-spettri!K960*carot!$C$2-spettri!L960*carot!$D$2)</f>
        <v>21692.771548996705</v>
      </c>
      <c r="AA960" s="40">
        <f>spettri!H960*chl!$B$2+spettri!I960*chl!$C$2+spettri!J960*carot!$B$2+spettri!K960*carot!$C$2+spettri!L960*carot!$D$2+M960*carot!$E$2+N960*carot!$F$2+spettri!AE960*chl!$D$2</f>
        <v>203.14381000330064</v>
      </c>
      <c r="AB960" s="40">
        <v>0.34067880359999997</v>
      </c>
      <c r="AC960" s="88">
        <f>(G960-spettri!H960*chl!$B$2-spettri!I960*chl!$C$2-spettri!AE960*chl!$D$2)</f>
        <v>21692.771548996705</v>
      </c>
      <c r="AE960" s="125">
        <v>15.766690000000001</v>
      </c>
      <c r="AF960">
        <f t="shared" si="88"/>
        <v>0</v>
      </c>
    </row>
    <row r="961" spans="1:32" x14ac:dyDescent="0.25">
      <c r="A961">
        <v>2.0874803969000003E-2</v>
      </c>
      <c r="C961" s="85"/>
      <c r="D961" s="51">
        <v>445.90000000002198</v>
      </c>
      <c r="E961" s="85">
        <v>0.17934655595900001</v>
      </c>
      <c r="F961" s="40">
        <v>733.59999999997797</v>
      </c>
      <c r="G961" s="40">
        <v>20874.803969000004</v>
      </c>
      <c r="H961" s="86">
        <v>5228.7925804343449</v>
      </c>
      <c r="I961" s="87">
        <v>26.988800000000001</v>
      </c>
      <c r="T961" s="40">
        <f t="shared" si="86"/>
        <v>0</v>
      </c>
      <c r="U961" s="40">
        <f t="shared" si="86"/>
        <v>0</v>
      </c>
      <c r="V961" s="40">
        <f t="shared" si="86"/>
        <v>0</v>
      </c>
      <c r="W961" s="40">
        <f t="shared" si="85"/>
        <v>0</v>
      </c>
      <c r="X961" s="40">
        <f t="shared" si="85"/>
        <v>0</v>
      </c>
      <c r="Y961" s="40">
        <f t="shared" si="87"/>
        <v>2453.3812892900487</v>
      </c>
      <c r="Z961" s="40">
        <f>(AC961-J961*carot!$B$2-spettri!K961*carot!$C$2-spettri!L961*carot!$D$2)</f>
        <v>20626.712341091974</v>
      </c>
      <c r="AA961" s="40">
        <f>spettri!H961*chl!$B$2+spettri!I961*chl!$C$2+spettri!J961*carot!$B$2+spettri!K961*carot!$C$2+spettri!L961*carot!$D$2+M961*carot!$E$2+N961*carot!$F$2+spettri!AE961*chl!$D$2</f>
        <v>248.09162790803106</v>
      </c>
      <c r="AB961" s="40">
        <v>0.34096570309999996</v>
      </c>
      <c r="AC961" s="88">
        <f>(G961-spettri!H961*chl!$B$2-spettri!I961*chl!$C$2-spettri!AE961*chl!$D$2)</f>
        <v>20626.712341091974</v>
      </c>
      <c r="AE961" s="125">
        <v>20.009720000000002</v>
      </c>
      <c r="AF961">
        <f t="shared" si="88"/>
        <v>0</v>
      </c>
    </row>
    <row r="962" spans="1:32" x14ac:dyDescent="0.25">
      <c r="A962">
        <v>1.9628068519000001E-2</v>
      </c>
      <c r="C962" s="85"/>
      <c r="D962" s="51">
        <v>446.000000000022</v>
      </c>
      <c r="E962" s="85">
        <v>0.178993826859</v>
      </c>
      <c r="F962" s="40">
        <v>733.99999999997794</v>
      </c>
      <c r="G962" s="40">
        <v>19628.068519</v>
      </c>
      <c r="H962" s="86">
        <v>4923.0169637050067</v>
      </c>
      <c r="I962" s="87">
        <v>30.000910000000001</v>
      </c>
      <c r="T962" s="40">
        <f t="shared" si="86"/>
        <v>0</v>
      </c>
      <c r="U962" s="40">
        <f t="shared" si="86"/>
        <v>0</v>
      </c>
      <c r="V962" s="40">
        <f t="shared" si="86"/>
        <v>0</v>
      </c>
      <c r="W962" s="40">
        <f t="shared" si="86"/>
        <v>0</v>
      </c>
      <c r="X962" s="40">
        <f t="shared" si="86"/>
        <v>0</v>
      </c>
      <c r="Y962" s="40">
        <f t="shared" si="87"/>
        <v>1978.1270339597691</v>
      </c>
      <c r="Z962" s="40">
        <f>(AC962-J962*carot!$B$2-spettri!K962*carot!$C$2-spettri!L962*carot!$D$2)</f>
        <v>19323.430085429267</v>
      </c>
      <c r="AA962" s="40">
        <f>spettri!H962*chl!$B$2+spettri!I962*chl!$C$2+spettri!J962*carot!$B$2+spettri!K962*carot!$C$2+spettri!L962*carot!$D$2+M962*carot!$E$2+N962*carot!$F$2+spettri!AE962*chl!$D$2</f>
        <v>304.63843357073597</v>
      </c>
      <c r="AB962" s="40">
        <v>0.34125260260000001</v>
      </c>
      <c r="AC962" s="88">
        <f>(G962-spettri!H962*chl!$B$2-spettri!I962*chl!$C$2-spettri!AE962*chl!$D$2)</f>
        <v>19323.430085429267</v>
      </c>
      <c r="AE962" s="125">
        <v>25.679269999999999</v>
      </c>
      <c r="AF962">
        <f t="shared" si="88"/>
        <v>0</v>
      </c>
    </row>
    <row r="963" spans="1:32" x14ac:dyDescent="0.25">
      <c r="A963">
        <v>1.8547002309000003E-2</v>
      </c>
      <c r="C963" s="85"/>
      <c r="D963" s="51">
        <v>446.10000000002202</v>
      </c>
      <c r="E963" s="85">
        <v>0.178704330809</v>
      </c>
      <c r="F963" s="40">
        <v>734.39999999997804</v>
      </c>
      <c r="G963" s="40">
        <v>18547.002309000003</v>
      </c>
      <c r="H963" s="86">
        <v>4641.0035586191252</v>
      </c>
      <c r="I963" s="87">
        <v>32.259180000000001</v>
      </c>
      <c r="T963" s="40">
        <f t="shared" ref="T963:W1026" si="89">J988</f>
        <v>0</v>
      </c>
      <c r="U963" s="40">
        <f t="shared" si="89"/>
        <v>0</v>
      </c>
      <c r="V963" s="40">
        <f t="shared" si="89"/>
        <v>0</v>
      </c>
      <c r="W963" s="40">
        <f t="shared" si="89"/>
        <v>0</v>
      </c>
      <c r="X963" s="40">
        <f t="shared" ref="X963:X1026" si="90">N988</f>
        <v>0</v>
      </c>
      <c r="Y963" s="40">
        <f t="shared" ref="Y963:Y1026" si="91">AC988</f>
        <v>1580.0543498579918</v>
      </c>
      <c r="Z963" s="40">
        <f>(AC963-J963*carot!$B$2-spettri!K963*carot!$C$2-spettri!L963*carot!$D$2)</f>
        <v>18191.703020665627</v>
      </c>
      <c r="AA963" s="40">
        <f>spettri!H963*chl!$B$2+spettri!I963*chl!$C$2+spettri!J963*carot!$B$2+spettri!K963*carot!$C$2+spettri!L963*carot!$D$2+M963*carot!$E$2+N963*carot!$F$2+spettri!AE963*chl!$D$2</f>
        <v>355.2992883343785</v>
      </c>
      <c r="AB963" s="40">
        <v>0.3415395021</v>
      </c>
      <c r="AC963" s="88">
        <f>(G963-spettri!H963*chl!$B$2-spettri!I963*chl!$C$2-spettri!AE963*chl!$D$2)</f>
        <v>18191.703020665627</v>
      </c>
      <c r="AE963" s="125">
        <v>30.914190000000001</v>
      </c>
      <c r="AF963">
        <f t="shared" si="88"/>
        <v>0</v>
      </c>
    </row>
    <row r="964" spans="1:32" x14ac:dyDescent="0.25">
      <c r="A964">
        <v>1.7350245359E-2</v>
      </c>
      <c r="C964" s="85"/>
      <c r="D964" s="51">
        <v>446.20000000002199</v>
      </c>
      <c r="E964" s="85">
        <v>0.178414834759</v>
      </c>
      <c r="F964" s="40">
        <v>734.79999999997801</v>
      </c>
      <c r="G964" s="40">
        <v>17350.245359</v>
      </c>
      <c r="H964" s="86">
        <v>4368.2984379575519</v>
      </c>
      <c r="I964" s="87">
        <v>34.758600000000001</v>
      </c>
      <c r="T964" s="40">
        <f t="shared" si="89"/>
        <v>0</v>
      </c>
      <c r="U964" s="40">
        <f t="shared" si="89"/>
        <v>0</v>
      </c>
      <c r="V964" s="40">
        <f t="shared" si="89"/>
        <v>0</v>
      </c>
      <c r="W964" s="40">
        <f t="shared" si="89"/>
        <v>0</v>
      </c>
      <c r="X964" s="40">
        <f t="shared" si="90"/>
        <v>0</v>
      </c>
      <c r="Y964" s="40">
        <f t="shared" si="91"/>
        <v>1410.7310647794593</v>
      </c>
      <c r="Z964" s="40">
        <f>(AC964-J964*carot!$B$2-spettri!K964*carot!$C$2-spettri!L964*carot!$D$2)</f>
        <v>16948.383239478073</v>
      </c>
      <c r="AA964" s="40">
        <f>spettri!H964*chl!$B$2+spettri!I964*chl!$C$2+spettri!J964*carot!$B$2+spettri!K964*carot!$C$2+spettri!L964*carot!$D$2+M964*carot!$E$2+N964*carot!$F$2+spettri!AE964*chl!$D$2</f>
        <v>401.86211952192872</v>
      </c>
      <c r="AB964" s="40">
        <v>0.34190752354999998</v>
      </c>
      <c r="AC964" s="88">
        <f>(G964-spettri!H964*chl!$B$2-spettri!I964*chl!$C$2-spettri!AE964*chl!$D$2)</f>
        <v>16948.383239478073</v>
      </c>
      <c r="AE964" s="125">
        <v>35.575960000000002</v>
      </c>
      <c r="AF964">
        <f t="shared" ref="AF964:AF1001" si="92">AE1627</f>
        <v>0</v>
      </c>
    </row>
    <row r="965" spans="1:32" x14ac:dyDescent="0.25">
      <c r="A965">
        <v>1.6334455548999999E-2</v>
      </c>
      <c r="C965" s="85"/>
      <c r="D965" s="51">
        <v>446.30000000002201</v>
      </c>
      <c r="E965" s="85">
        <v>0.17812533870900002</v>
      </c>
      <c r="F965" s="40">
        <v>735.19999999997799</v>
      </c>
      <c r="G965" s="40">
        <v>16334.455549</v>
      </c>
      <c r="H965" s="86">
        <v>4100.9050888441943</v>
      </c>
      <c r="I965" s="87">
        <v>36.474449999999997</v>
      </c>
      <c r="T965" s="40">
        <f t="shared" si="89"/>
        <v>0</v>
      </c>
      <c r="U965" s="40">
        <f t="shared" si="89"/>
        <v>0</v>
      </c>
      <c r="V965" s="40">
        <f t="shared" si="89"/>
        <v>0</v>
      </c>
      <c r="W965" s="40">
        <f t="shared" si="89"/>
        <v>0</v>
      </c>
      <c r="X965" s="40">
        <f t="shared" si="90"/>
        <v>0</v>
      </c>
      <c r="Y965" s="40">
        <f t="shared" si="91"/>
        <v>764.22951005592881</v>
      </c>
      <c r="Z965" s="40">
        <f>(AC965-J965*carot!$B$2-spettri!K965*carot!$C$2-spettri!L965*carot!$D$2)</f>
        <v>15899.680887997682</v>
      </c>
      <c r="AA965" s="40">
        <f>spettri!H965*chl!$B$2+spettri!I965*chl!$C$2+spettri!J965*carot!$B$2+spettri!K965*carot!$C$2+spettri!L965*carot!$D$2+M965*carot!$E$2+N965*carot!$F$2+spettri!AE965*chl!$D$2</f>
        <v>434.77466100231879</v>
      </c>
      <c r="AB965" s="40">
        <v>0.34227554500000001</v>
      </c>
      <c r="AC965" s="88">
        <f>(G965-spettri!H965*chl!$B$2-spettri!I965*chl!$C$2-spettri!AE965*chl!$D$2)</f>
        <v>15899.680887997682</v>
      </c>
      <c r="AE965" s="125">
        <v>38.889049999999997</v>
      </c>
      <c r="AF965">
        <f t="shared" si="92"/>
        <v>0</v>
      </c>
    </row>
    <row r="966" spans="1:32" x14ac:dyDescent="0.25">
      <c r="A966">
        <v>1.5249417248999999E-2</v>
      </c>
      <c r="C966" s="85"/>
      <c r="D966" s="51">
        <v>446.40000000002198</v>
      </c>
      <c r="E966" s="85">
        <v>0.17783584265900002</v>
      </c>
      <c r="F966" s="40">
        <v>735.59999999997797</v>
      </c>
      <c r="G966" s="40">
        <v>15249.417248999998</v>
      </c>
      <c r="H966" s="86">
        <v>3850.0912475512655</v>
      </c>
      <c r="I966" s="87">
        <v>37.106310000000001</v>
      </c>
      <c r="T966" s="40">
        <f t="shared" si="89"/>
        <v>0</v>
      </c>
      <c r="U966" s="40">
        <f t="shared" si="89"/>
        <v>0</v>
      </c>
      <c r="V966" s="40">
        <f t="shared" si="89"/>
        <v>0</v>
      </c>
      <c r="W966" s="40">
        <f t="shared" si="89"/>
        <v>0</v>
      </c>
      <c r="X966" s="40">
        <f t="shared" si="90"/>
        <v>0</v>
      </c>
      <c r="Y966" s="40">
        <f t="shared" si="91"/>
        <v>471.97667601338185</v>
      </c>
      <c r="Z966" s="40">
        <f>(AC966-J966*carot!$B$2-spettri!K966*carot!$C$2-spettri!L966*carot!$D$2)</f>
        <v>14804.274997907769</v>
      </c>
      <c r="AA966" s="40">
        <f>spettri!H966*chl!$B$2+spettri!I966*chl!$C$2+spettri!J966*carot!$B$2+spettri!K966*carot!$C$2+spettri!L966*carot!$D$2+M966*carot!$E$2+N966*carot!$F$2+spettri!AE966*chl!$D$2</f>
        <v>445.14225109222781</v>
      </c>
      <c r="AB966" s="40">
        <v>0.34264356645000005</v>
      </c>
      <c r="AC966" s="88">
        <f>(G966-spettri!H966*chl!$B$2-spettri!I966*chl!$C$2-spettri!AE966*chl!$D$2)</f>
        <v>14804.274997907769</v>
      </c>
      <c r="AE966" s="125">
        <v>39.900419999999997</v>
      </c>
      <c r="AF966">
        <f t="shared" si="92"/>
        <v>0</v>
      </c>
    </row>
    <row r="967" spans="1:32" x14ac:dyDescent="0.25">
      <c r="A967">
        <v>1.4137939638999999E-2</v>
      </c>
      <c r="C967" s="85"/>
      <c r="D967" s="51">
        <v>446.500000000022</v>
      </c>
      <c r="E967" s="85">
        <v>0.177448904209</v>
      </c>
      <c r="F967" s="40">
        <v>735.99999999997794</v>
      </c>
      <c r="G967" s="40">
        <v>14137.939638999998</v>
      </c>
      <c r="H967" s="86">
        <v>3612.7581549242263</v>
      </c>
      <c r="I967" s="87">
        <v>37.211979999999997</v>
      </c>
      <c r="T967" s="40">
        <f t="shared" si="89"/>
        <v>0</v>
      </c>
      <c r="U967" s="40">
        <f t="shared" si="89"/>
        <v>0</v>
      </c>
      <c r="V967" s="40">
        <f t="shared" si="89"/>
        <v>0</v>
      </c>
      <c r="W967" s="40">
        <f t="shared" si="89"/>
        <v>0</v>
      </c>
      <c r="X967" s="40">
        <f t="shared" si="90"/>
        <v>0</v>
      </c>
      <c r="Y967" s="40">
        <f t="shared" si="91"/>
        <v>578.73552492693636</v>
      </c>
      <c r="Z967" s="40">
        <f>(AC967-J967*carot!$B$2-spettri!K967*carot!$C$2-spettri!L967*carot!$D$2)</f>
        <v>13691.718656658559</v>
      </c>
      <c r="AA967" s="40">
        <f>spettri!H967*chl!$B$2+spettri!I967*chl!$C$2+spettri!J967*carot!$B$2+spettri!K967*carot!$C$2+spettri!L967*carot!$D$2+M967*carot!$E$2+N967*carot!$F$2+spettri!AE967*chl!$D$2</f>
        <v>446.22098234144136</v>
      </c>
      <c r="AB967" s="40">
        <v>0.34301158790000003</v>
      </c>
      <c r="AC967" s="88">
        <f>(G967-spettri!H967*chl!$B$2-spettri!I967*chl!$C$2-spettri!AE967*chl!$D$2)</f>
        <v>13691.718656658559</v>
      </c>
      <c r="AE967" s="125">
        <v>39.991549999999997</v>
      </c>
      <c r="AF967">
        <f t="shared" si="92"/>
        <v>0</v>
      </c>
    </row>
    <row r="968" spans="1:32" x14ac:dyDescent="0.25">
      <c r="A968">
        <v>1.3506363229E-2</v>
      </c>
      <c r="C968" s="85"/>
      <c r="D968" s="51">
        <v>446.60000000002202</v>
      </c>
      <c r="E968" s="85">
        <v>0.17706196575900002</v>
      </c>
      <c r="F968" s="40">
        <v>736.39999999997804</v>
      </c>
      <c r="G968" s="40">
        <v>13506.363229000001</v>
      </c>
      <c r="H968" s="86">
        <v>3390.8210694775494</v>
      </c>
      <c r="I968" s="87">
        <v>36.969180000000001</v>
      </c>
      <c r="T968" s="40">
        <f t="shared" si="89"/>
        <v>0</v>
      </c>
      <c r="U968" s="40">
        <f t="shared" si="89"/>
        <v>0</v>
      </c>
      <c r="V968" s="40">
        <f t="shared" si="89"/>
        <v>0</v>
      </c>
      <c r="W968" s="40">
        <f t="shared" si="89"/>
        <v>0</v>
      </c>
      <c r="X968" s="40">
        <f t="shared" si="90"/>
        <v>0</v>
      </c>
      <c r="Y968" s="40">
        <f t="shared" si="91"/>
        <v>564.86180866336451</v>
      </c>
      <c r="Z968" s="40">
        <f>(AC968-J968*carot!$B$2-spettri!K968*carot!$C$2-spettri!L968*carot!$D$2)</f>
        <v>13064.753773003089</v>
      </c>
      <c r="AA968" s="40">
        <f>spettri!H968*chl!$B$2+spettri!I968*chl!$C$2+spettri!J968*carot!$B$2+spettri!K968*carot!$C$2+spettri!L968*carot!$D$2+M968*carot!$E$2+N968*carot!$F$2+spettri!AE968*chl!$D$2</f>
        <v>441.60945599691104</v>
      </c>
      <c r="AB968" s="40">
        <v>0.34340117130000003</v>
      </c>
      <c r="AC968" s="88">
        <f>(G968-spettri!H968*chl!$B$2-spettri!I968*chl!$C$2-spettri!AE968*chl!$D$2)</f>
        <v>13064.753773003089</v>
      </c>
      <c r="AE968" s="125">
        <v>39.528179999999999</v>
      </c>
      <c r="AF968">
        <f t="shared" si="92"/>
        <v>0</v>
      </c>
    </row>
    <row r="969" spans="1:32" x14ac:dyDescent="0.25">
      <c r="A969">
        <v>1.2829489159E-2</v>
      </c>
      <c r="C969" s="85"/>
      <c r="D969" s="51">
        <v>446.70000000002199</v>
      </c>
      <c r="E969" s="85">
        <v>0.17667502730900003</v>
      </c>
      <c r="F969" s="40">
        <v>736.79999999997801</v>
      </c>
      <c r="G969" s="40">
        <v>12829.489159000001</v>
      </c>
      <c r="H969" s="86">
        <v>3180.7844575481172</v>
      </c>
      <c r="I969" s="87">
        <v>35.853839999999998</v>
      </c>
      <c r="T969" s="40">
        <f t="shared" si="89"/>
        <v>0</v>
      </c>
      <c r="U969" s="40">
        <f t="shared" si="89"/>
        <v>0</v>
      </c>
      <c r="V969" s="40">
        <f t="shared" si="89"/>
        <v>0</v>
      </c>
      <c r="W969" s="40">
        <f t="shared" si="89"/>
        <v>0</v>
      </c>
      <c r="X969" s="40">
        <f t="shared" si="90"/>
        <v>0</v>
      </c>
      <c r="Y969" s="40">
        <f t="shared" si="91"/>
        <v>505.02919363185163</v>
      </c>
      <c r="Z969" s="40">
        <f>(AC969-J969*carot!$B$2-spettri!K969*carot!$C$2-spettri!L969*carot!$D$2)</f>
        <v>12390.641595513718</v>
      </c>
      <c r="AA969" s="40">
        <f>spettri!H969*chl!$B$2+spettri!I969*chl!$C$2+spettri!J969*carot!$B$2+spettri!K969*carot!$C$2+spettri!L969*carot!$D$2+M969*carot!$E$2+N969*carot!$F$2+spettri!AE969*chl!$D$2</f>
        <v>438.84756348628275</v>
      </c>
      <c r="AB969" s="40">
        <v>0.34379075469999998</v>
      </c>
      <c r="AC969" s="88">
        <f>(G969-spettri!H969*chl!$B$2-spettri!I969*chl!$C$2-spettri!AE969*chl!$D$2)</f>
        <v>12390.641595513718</v>
      </c>
      <c r="AE969" s="125">
        <v>39.593229999999998</v>
      </c>
      <c r="AF969">
        <f t="shared" si="92"/>
        <v>0</v>
      </c>
    </row>
    <row r="970" spans="1:32" x14ac:dyDescent="0.25">
      <c r="A970">
        <v>1.1576365768999999E-2</v>
      </c>
      <c r="C970" s="85"/>
      <c r="D970" s="51">
        <v>446.80000000002201</v>
      </c>
      <c r="E970" s="85">
        <v>0.17628808885900002</v>
      </c>
      <c r="F970" s="40">
        <v>737.19999999997799</v>
      </c>
      <c r="G970" s="40">
        <v>11576.365768999998</v>
      </c>
      <c r="H970" s="86">
        <v>2980.1832510024969</v>
      </c>
      <c r="I970" s="87">
        <v>35.413429999999998</v>
      </c>
      <c r="T970" s="40">
        <f t="shared" si="89"/>
        <v>0</v>
      </c>
      <c r="U970" s="40">
        <f t="shared" si="89"/>
        <v>0</v>
      </c>
      <c r="V970" s="40">
        <f t="shared" si="89"/>
        <v>0</v>
      </c>
      <c r="W970" s="40">
        <f t="shared" si="89"/>
        <v>0</v>
      </c>
      <c r="X970" s="40">
        <f t="shared" si="90"/>
        <v>0</v>
      </c>
      <c r="Y970" s="40">
        <f t="shared" si="91"/>
        <v>269.13413454850166</v>
      </c>
      <c r="Z970" s="40">
        <f>(AC970-J970*carot!$B$2-spettri!K970*carot!$C$2-spettri!L970*carot!$D$2)</f>
        <v>11140.213096831916</v>
      </c>
      <c r="AA970" s="40">
        <f>spettri!H970*chl!$B$2+spettri!I970*chl!$C$2+spettri!J970*carot!$B$2+spettri!K970*carot!$C$2+spettri!L970*carot!$D$2+M970*carot!$E$2+N970*carot!$F$2+spettri!AE970*chl!$D$2</f>
        <v>436.15267216808195</v>
      </c>
      <c r="AB970" s="40">
        <v>0.34418033809999998</v>
      </c>
      <c r="AC970" s="88">
        <f>(G970-spettri!H970*chl!$B$2-spettri!I970*chl!$C$2-spettri!AE970*chl!$D$2)</f>
        <v>11140.213096831916</v>
      </c>
      <c r="AE970" s="125">
        <v>39.427880000000002</v>
      </c>
      <c r="AF970">
        <f t="shared" si="92"/>
        <v>0</v>
      </c>
    </row>
    <row r="971" spans="1:32" x14ac:dyDescent="0.25">
      <c r="A971">
        <v>1.0964706628999999E-2</v>
      </c>
      <c r="C971" s="85"/>
      <c r="D971" s="51">
        <v>446.90000000002198</v>
      </c>
      <c r="E971" s="85">
        <v>0.17589692593400003</v>
      </c>
      <c r="F971" s="40">
        <v>737.59999999997797</v>
      </c>
      <c r="G971" s="40">
        <v>10964.706628999998</v>
      </c>
      <c r="H971" s="86">
        <v>2790.9494863930263</v>
      </c>
      <c r="I971" s="87">
        <v>37.714080000000003</v>
      </c>
      <c r="T971" s="40">
        <f t="shared" si="89"/>
        <v>0</v>
      </c>
      <c r="U971" s="40">
        <f t="shared" si="89"/>
        <v>0</v>
      </c>
      <c r="V971" s="40">
        <f t="shared" si="89"/>
        <v>0</v>
      </c>
      <c r="W971" s="40">
        <f t="shared" si="89"/>
        <v>0</v>
      </c>
      <c r="X971" s="40">
        <f t="shared" si="90"/>
        <v>0</v>
      </c>
      <c r="Y971" s="40">
        <f t="shared" si="91"/>
        <v>174.40036032991219</v>
      </c>
      <c r="Z971" s="40">
        <f>(AC971-J971*carot!$B$2-spettri!K971*carot!$C$2-spettri!L971*carot!$D$2)</f>
        <v>10527.030098776668</v>
      </c>
      <c r="AA971" s="40">
        <f>spettri!H971*chl!$B$2+spettri!I971*chl!$C$2+spettri!J971*carot!$B$2+spettri!K971*carot!$C$2+spettri!L971*carot!$D$2+M971*carot!$E$2+N971*carot!$F$2+spettri!AE971*chl!$D$2</f>
        <v>437.67653022333178</v>
      </c>
      <c r="AB971" s="40">
        <v>0.34456992149999999</v>
      </c>
      <c r="AC971" s="88">
        <f>(G971-spettri!H971*chl!$B$2-spettri!I971*chl!$C$2-spettri!AE971*chl!$D$2)</f>
        <v>10527.030098776668</v>
      </c>
      <c r="AE971" s="125">
        <v>38.796770000000002</v>
      </c>
      <c r="AF971">
        <f t="shared" si="92"/>
        <v>0</v>
      </c>
    </row>
    <row r="972" spans="1:32" x14ac:dyDescent="0.25">
      <c r="A972">
        <v>1.0241754439E-2</v>
      </c>
      <c r="C972" s="85"/>
      <c r="D972" s="51">
        <v>447.000000000022</v>
      </c>
      <c r="E972" s="85">
        <v>0.175505763009</v>
      </c>
      <c r="F972" s="40">
        <v>737.99999999997794</v>
      </c>
      <c r="G972" s="40">
        <v>10241.754439</v>
      </c>
      <c r="H972" s="86">
        <v>2600.9868256035111</v>
      </c>
      <c r="I972" s="87">
        <v>41.827910000000003</v>
      </c>
      <c r="T972" s="40">
        <f t="shared" si="89"/>
        <v>0</v>
      </c>
      <c r="U972" s="40">
        <f t="shared" si="89"/>
        <v>0</v>
      </c>
      <c r="V972" s="40">
        <f t="shared" si="89"/>
        <v>0</v>
      </c>
      <c r="W972" s="40">
        <f t="shared" si="89"/>
        <v>0</v>
      </c>
      <c r="X972" s="40">
        <f t="shared" si="90"/>
        <v>0</v>
      </c>
      <c r="Y972" s="40">
        <f t="shared" si="91"/>
        <v>17.126687778270309</v>
      </c>
      <c r="Z972" s="40">
        <f>(AC972-J972*carot!$B$2-spettri!K972*carot!$C$2-spettri!L972*carot!$D$2)</f>
        <v>9784.0327953945325</v>
      </c>
      <c r="AA972" s="40">
        <f>spettri!H972*chl!$B$2+spettri!I972*chl!$C$2+spettri!J972*carot!$B$2+spettri!K972*carot!$C$2+spettri!L972*carot!$D$2+M972*carot!$E$2+N972*carot!$F$2+spettri!AE972*chl!$D$2</f>
        <v>457.72164360546878</v>
      </c>
      <c r="AB972" s="40">
        <v>0.34508647025</v>
      </c>
      <c r="AC972" s="88">
        <f>(G972-spettri!H972*chl!$B$2-spettri!I972*chl!$C$2-spettri!AE972*chl!$D$2)</f>
        <v>9784.0327953945325</v>
      </c>
      <c r="AE972" s="125">
        <v>39.730710000000002</v>
      </c>
      <c r="AF972">
        <f t="shared" si="92"/>
        <v>0</v>
      </c>
    </row>
    <row r="973" spans="1:32" x14ac:dyDescent="0.25">
      <c r="A973">
        <v>9.3450407439999994E-3</v>
      </c>
      <c r="C973" s="85"/>
      <c r="D973" s="51">
        <v>447.10000000002202</v>
      </c>
      <c r="E973" s="85">
        <v>0.17511460008400001</v>
      </c>
      <c r="F973" s="40">
        <v>738.39999999997804</v>
      </c>
      <c r="G973" s="40">
        <v>9345.0407439999999</v>
      </c>
      <c r="H973" s="86">
        <v>2445.8311078009187</v>
      </c>
      <c r="I973" s="87">
        <v>45.075850000000003</v>
      </c>
      <c r="T973" s="40">
        <f t="shared" si="89"/>
        <v>0</v>
      </c>
      <c r="U973" s="40">
        <f t="shared" si="89"/>
        <v>0</v>
      </c>
      <c r="V973" s="40">
        <f t="shared" si="89"/>
        <v>0</v>
      </c>
      <c r="W973" s="40">
        <f t="shared" si="89"/>
        <v>0</v>
      </c>
      <c r="X973" s="40">
        <f t="shared" si="90"/>
        <v>0</v>
      </c>
      <c r="Y973" s="40">
        <f t="shared" si="91"/>
        <v>-140.49324605763474</v>
      </c>
      <c r="Z973" s="40">
        <f>(AC973-J973*carot!$B$2-spettri!K973*carot!$C$2-spettri!L973*carot!$D$2)</f>
        <v>8862.266478234118</v>
      </c>
      <c r="AA973" s="40">
        <f>spettri!H973*chl!$B$2+spettri!I973*chl!$C$2+spettri!J973*carot!$B$2+spettri!K973*carot!$C$2+spettri!L973*carot!$D$2+M973*carot!$E$2+N973*carot!$F$2+spettri!AE973*chl!$D$2</f>
        <v>482.77426576588215</v>
      </c>
      <c r="AB973" s="40">
        <v>0.34560301900000001</v>
      </c>
      <c r="AC973" s="88">
        <f>(G973-spettri!H973*chl!$B$2-spettri!I973*chl!$C$2-spettri!AE973*chl!$D$2)</f>
        <v>8862.266478234118</v>
      </c>
      <c r="AE973" s="125">
        <v>41.566749999999999</v>
      </c>
      <c r="AF973">
        <f t="shared" si="92"/>
        <v>0</v>
      </c>
    </row>
    <row r="974" spans="1:32" x14ac:dyDescent="0.25">
      <c r="A974">
        <v>8.8958433769999994E-3</v>
      </c>
      <c r="C974" s="85"/>
      <c r="D974" s="51">
        <v>447.20000000002199</v>
      </c>
      <c r="E974" s="85">
        <v>0.17472343715900002</v>
      </c>
      <c r="F974" s="40">
        <v>738.79999999997801</v>
      </c>
      <c r="G974" s="40">
        <v>8895.8433769999992</v>
      </c>
      <c r="H974" s="86">
        <v>2282.9833873255634</v>
      </c>
      <c r="I974" s="87">
        <v>47.103340000000003</v>
      </c>
      <c r="T974" s="40">
        <f t="shared" si="89"/>
        <v>0</v>
      </c>
      <c r="U974" s="40">
        <f t="shared" si="89"/>
        <v>0</v>
      </c>
      <c r="V974" s="40">
        <f t="shared" si="89"/>
        <v>0</v>
      </c>
      <c r="W974" s="40">
        <f t="shared" si="89"/>
        <v>0</v>
      </c>
      <c r="X974" s="40">
        <f t="shared" si="90"/>
        <v>0</v>
      </c>
      <c r="Y974" s="40">
        <f t="shared" si="91"/>
        <v>-74.4214390576347</v>
      </c>
      <c r="Z974" s="40">
        <f>(AC974-J974*carot!$B$2-spettri!K974*carot!$C$2-spettri!L974*carot!$D$2)</f>
        <v>8385.5873807190219</v>
      </c>
      <c r="AA974" s="40">
        <f>spettri!H974*chl!$B$2+spettri!I974*chl!$C$2+spettri!J974*carot!$B$2+spettri!K974*carot!$C$2+spettri!L974*carot!$D$2+M974*carot!$E$2+N974*carot!$F$2+spettri!AE974*chl!$D$2</f>
        <v>510.25599628097621</v>
      </c>
      <c r="AB974" s="40">
        <v>0.34611956774999997</v>
      </c>
      <c r="AC974" s="88">
        <f>(G974-spettri!H974*chl!$B$2-spettri!I974*chl!$C$2-spettri!AE974*chl!$D$2)</f>
        <v>8385.5873807190219</v>
      </c>
      <c r="AE974" s="125">
        <v>44.123089999999998</v>
      </c>
      <c r="AF974">
        <f t="shared" si="92"/>
        <v>0</v>
      </c>
    </row>
    <row r="975" spans="1:32" x14ac:dyDescent="0.25">
      <c r="A975">
        <v>8.1990520409999986E-3</v>
      </c>
      <c r="C975" s="85"/>
      <c r="D975" s="51">
        <v>447.30000000002201</v>
      </c>
      <c r="E975" s="85">
        <v>0.17435172768400001</v>
      </c>
      <c r="F975" s="40">
        <v>739.19999999997799</v>
      </c>
      <c r="G975" s="40">
        <v>8199.052040999999</v>
      </c>
      <c r="H975" s="86">
        <v>2116.4900978031505</v>
      </c>
      <c r="I975" s="87">
        <v>50.366140000000001</v>
      </c>
      <c r="T975" s="40">
        <f t="shared" si="89"/>
        <v>0</v>
      </c>
      <c r="U975" s="40">
        <f t="shared" si="89"/>
        <v>0</v>
      </c>
      <c r="V975" s="40">
        <f t="shared" si="89"/>
        <v>0</v>
      </c>
      <c r="W975" s="40">
        <f t="shared" si="89"/>
        <v>0</v>
      </c>
      <c r="X975" s="40">
        <f t="shared" si="90"/>
        <v>0</v>
      </c>
      <c r="Y975" s="40">
        <f t="shared" si="91"/>
        <v>-117.50273335763472</v>
      </c>
      <c r="Z975" s="40">
        <f>(AC975-J975*carot!$B$2-spettri!K975*carot!$C$2-spettri!L975*carot!$D$2)</f>
        <v>7643.5136685707057</v>
      </c>
      <c r="AA975" s="40">
        <f>spettri!H975*chl!$B$2+spettri!I975*chl!$C$2+spettri!J975*carot!$B$2+spettri!K975*carot!$C$2+spettri!L975*carot!$D$2+M975*carot!$E$2+N975*carot!$F$2+spettri!AE975*chl!$D$2</f>
        <v>555.53837242929353</v>
      </c>
      <c r="AB975" s="40">
        <v>0.34663611649999998</v>
      </c>
      <c r="AC975" s="88">
        <f>(G975-spettri!H975*chl!$B$2-spettri!I975*chl!$C$2-spettri!AE975*chl!$D$2)</f>
        <v>7643.5136685707057</v>
      </c>
      <c r="AE975" s="125">
        <v>48.362769999999998</v>
      </c>
      <c r="AF975">
        <f t="shared" si="92"/>
        <v>0</v>
      </c>
    </row>
    <row r="976" spans="1:32" x14ac:dyDescent="0.25">
      <c r="A976">
        <v>7.4659801030000006E-3</v>
      </c>
      <c r="C976" s="85"/>
      <c r="D976" s="51">
        <v>447.40000000002198</v>
      </c>
      <c r="E976" s="85">
        <v>0.173980018209</v>
      </c>
      <c r="F976" s="40">
        <v>739.59999999997797</v>
      </c>
      <c r="G976" s="40">
        <v>7465.9801030000008</v>
      </c>
      <c r="H976" s="86">
        <v>1977.2074293604092</v>
      </c>
      <c r="I976" s="87">
        <v>53.425759999999997</v>
      </c>
      <c r="T976" s="40">
        <f t="shared" si="89"/>
        <v>0</v>
      </c>
      <c r="U976" s="40">
        <f t="shared" si="89"/>
        <v>0</v>
      </c>
      <c r="V976" s="40">
        <f t="shared" si="89"/>
        <v>0</v>
      </c>
      <c r="W976" s="40">
        <f t="shared" si="89"/>
        <v>0</v>
      </c>
      <c r="X976" s="40">
        <f t="shared" si="90"/>
        <v>0</v>
      </c>
      <c r="Y976" s="40">
        <f t="shared" si="91"/>
        <v>-374.68330055763477</v>
      </c>
      <c r="Z976" s="40">
        <f>(AC976-J976*carot!$B$2-spettri!K976*carot!$C$2-spettri!L976*carot!$D$2)</f>
        <v>6854.2238727671274</v>
      </c>
      <c r="AA976" s="40">
        <f>spettri!H976*chl!$B$2+spettri!I976*chl!$C$2+spettri!J976*carot!$B$2+spettri!K976*carot!$C$2+spettri!L976*carot!$D$2+M976*carot!$E$2+N976*carot!$F$2+spettri!AE976*chl!$D$2</f>
        <v>611.75623023287267</v>
      </c>
      <c r="AB976" s="40">
        <v>0.34722694755</v>
      </c>
      <c r="AC976" s="88">
        <f>(G976-spettri!H976*chl!$B$2-spettri!I976*chl!$C$2-spettri!AE976*chl!$D$2)</f>
        <v>6854.2238727671274</v>
      </c>
      <c r="AE976" s="125">
        <v>53.976370000000003</v>
      </c>
      <c r="AF976">
        <f t="shared" si="92"/>
        <v>0</v>
      </c>
    </row>
    <row r="977" spans="1:32" x14ac:dyDescent="0.25">
      <c r="A977">
        <v>6.9467230639999999E-3</v>
      </c>
      <c r="C977" s="85"/>
      <c r="D977" s="51">
        <v>447.500000000022</v>
      </c>
      <c r="E977" s="85">
        <v>0.17360830873400002</v>
      </c>
      <c r="F977" s="40">
        <v>739.99999999997794</v>
      </c>
      <c r="G977" s="40">
        <v>6946.7230639999998</v>
      </c>
      <c r="H977" s="86">
        <v>1846.2285638945486</v>
      </c>
      <c r="I977" s="87">
        <v>55.543959999999998</v>
      </c>
      <c r="T977" s="40">
        <f t="shared" si="89"/>
        <v>0</v>
      </c>
      <c r="U977" s="40">
        <f t="shared" si="89"/>
        <v>0</v>
      </c>
      <c r="V977" s="40">
        <f t="shared" si="89"/>
        <v>0</v>
      </c>
      <c r="W977" s="40">
        <f t="shared" si="89"/>
        <v>0</v>
      </c>
      <c r="X977" s="40">
        <f t="shared" si="90"/>
        <v>0</v>
      </c>
      <c r="Y977" s="40">
        <f t="shared" si="91"/>
        <v>67.202083300000027</v>
      </c>
      <c r="Z977" s="40">
        <f>(AC977-J977*carot!$B$2-spettri!K977*carot!$C$2-spettri!L977*carot!$D$2)</f>
        <v>6293.6277278363268</v>
      </c>
      <c r="AA977" s="40">
        <f>spettri!H977*chl!$B$2+spettri!I977*chl!$C$2+spettri!J977*carot!$B$2+spettri!K977*carot!$C$2+spettri!L977*carot!$D$2+M977*carot!$E$2+N977*carot!$F$2+spettri!AE977*chl!$D$2</f>
        <v>653.09533616367366</v>
      </c>
      <c r="AB977" s="40">
        <v>0.34781777859999996</v>
      </c>
      <c r="AC977" s="88">
        <f>(G977-spettri!H977*chl!$B$2-spettri!I977*chl!$C$2-spettri!AE977*chl!$D$2)</f>
        <v>6293.6277278363268</v>
      </c>
      <c r="AE977" s="125">
        <v>58.150759999999998</v>
      </c>
      <c r="AF977">
        <f t="shared" si="92"/>
        <v>0</v>
      </c>
    </row>
    <row r="978" spans="1:32" x14ac:dyDescent="0.25">
      <c r="A978">
        <v>6.5628752050000006E-3</v>
      </c>
      <c r="C978" s="85"/>
      <c r="D978" s="51">
        <v>447.60000000002202</v>
      </c>
      <c r="E978" s="85">
        <v>0.17323659925900001</v>
      </c>
      <c r="F978" s="40">
        <v>740.39999999997804</v>
      </c>
      <c r="G978" s="40">
        <v>6562.8752050000003</v>
      </c>
      <c r="H978" s="86">
        <v>1702.8826167859227</v>
      </c>
      <c r="I978" s="87">
        <v>56.720739999999999</v>
      </c>
      <c r="T978" s="40">
        <f t="shared" si="89"/>
        <v>0</v>
      </c>
      <c r="U978" s="40">
        <f t="shared" si="89"/>
        <v>0</v>
      </c>
      <c r="V978" s="40">
        <f t="shared" si="89"/>
        <v>0</v>
      </c>
      <c r="W978" s="40">
        <f t="shared" si="89"/>
        <v>0</v>
      </c>
      <c r="X978" s="40">
        <f t="shared" si="90"/>
        <v>0</v>
      </c>
      <c r="Y978" s="40">
        <f t="shared" si="91"/>
        <v>0</v>
      </c>
      <c r="Z978" s="40">
        <f>(AC978-J978*carot!$B$2-spettri!K978*carot!$C$2-spettri!L978*carot!$D$2)</f>
        <v>5888.2586083553515</v>
      </c>
      <c r="AA978" s="40">
        <f>spettri!H978*chl!$B$2+spettri!I978*chl!$C$2+spettri!J978*carot!$B$2+spettri!K978*carot!$C$2+spettri!L978*carot!$D$2+M978*carot!$E$2+N978*carot!$F$2+spettri!AE978*chl!$D$2</f>
        <v>674.61659664464878</v>
      </c>
      <c r="AB978" s="40">
        <v>0.34840860964999998</v>
      </c>
      <c r="AC978" s="88">
        <f>(G978-spettri!H978*chl!$B$2-spettri!I978*chl!$C$2-spettri!AE978*chl!$D$2)</f>
        <v>5888.2586083553515</v>
      </c>
      <c r="AE978" s="125">
        <v>60.297809999999998</v>
      </c>
      <c r="AF978">
        <f t="shared" si="92"/>
        <v>0</v>
      </c>
    </row>
    <row r="979" spans="1:32" x14ac:dyDescent="0.25">
      <c r="A979">
        <v>6.2570973240000001E-3</v>
      </c>
      <c r="C979" s="85"/>
      <c r="D979" s="51">
        <v>447.70000000002199</v>
      </c>
      <c r="E979" s="85">
        <v>0.17289357825900001</v>
      </c>
      <c r="F979" s="40">
        <v>740.79999999997801</v>
      </c>
      <c r="G979" s="40">
        <v>6257.0973240000003</v>
      </c>
      <c r="H979" s="86">
        <v>1581.259706241485</v>
      </c>
      <c r="I979" s="87">
        <v>57.309130000000003</v>
      </c>
      <c r="T979" s="40">
        <f t="shared" si="89"/>
        <v>0</v>
      </c>
      <c r="U979" s="40">
        <f t="shared" si="89"/>
        <v>0</v>
      </c>
      <c r="V979" s="40">
        <f t="shared" si="89"/>
        <v>0</v>
      </c>
      <c r="W979" s="40">
        <f t="shared" si="89"/>
        <v>0</v>
      </c>
      <c r="X979" s="40">
        <f t="shared" si="90"/>
        <v>0</v>
      </c>
      <c r="Y979" s="40">
        <f t="shared" si="91"/>
        <v>0</v>
      </c>
      <c r="Z979" s="40">
        <f>(AC979-J979*carot!$B$2-spettri!K979*carot!$C$2-spettri!L979*carot!$D$2)</f>
        <v>5551.2281032975807</v>
      </c>
      <c r="AA979" s="40">
        <f>spettri!H979*chl!$B$2+spettri!I979*chl!$C$2+spettri!J979*carot!$B$2+spettri!K979*carot!$C$2+spettri!L979*carot!$D$2+M979*carot!$E$2+N979*carot!$F$2+spettri!AE979*chl!$D$2</f>
        <v>705.86922070241963</v>
      </c>
      <c r="AB979" s="40">
        <v>0.3489994407</v>
      </c>
      <c r="AC979" s="88">
        <f>(G979-spettri!H979*chl!$B$2-spettri!I979*chl!$C$2-spettri!AE979*chl!$D$2)</f>
        <v>5551.2281032975807</v>
      </c>
      <c r="AE979" s="125">
        <v>63.811450000000001</v>
      </c>
      <c r="AF979">
        <f t="shared" si="92"/>
        <v>0</v>
      </c>
    </row>
    <row r="980" spans="1:32" x14ac:dyDescent="0.25">
      <c r="A980">
        <v>5.4377565099999999E-3</v>
      </c>
      <c r="C980" s="85"/>
      <c r="D980" s="51">
        <v>447.80000000002201</v>
      </c>
      <c r="E980" s="85">
        <v>0.17255055725900001</v>
      </c>
      <c r="F980" s="40">
        <v>741.19999999997799</v>
      </c>
      <c r="G980" s="40">
        <v>5437.7565100000002</v>
      </c>
      <c r="H980" s="86">
        <v>1455.8823837746418</v>
      </c>
      <c r="I980" s="87">
        <v>57.77984</v>
      </c>
      <c r="T980" s="40">
        <f t="shared" si="89"/>
        <v>0</v>
      </c>
      <c r="U980" s="40">
        <f t="shared" si="89"/>
        <v>0</v>
      </c>
      <c r="V980" s="40">
        <f t="shared" si="89"/>
        <v>0</v>
      </c>
      <c r="W980" s="40">
        <f t="shared" si="89"/>
        <v>0</v>
      </c>
      <c r="X980" s="40">
        <f t="shared" si="90"/>
        <v>0</v>
      </c>
      <c r="Y980" s="40">
        <f t="shared" si="91"/>
        <v>0</v>
      </c>
      <c r="Z980" s="40">
        <f>(AC980-J980*carot!$B$2-spettri!K980*carot!$C$2-spettri!L980*carot!$D$2)</f>
        <v>4691.1298796575666</v>
      </c>
      <c r="AA980" s="40">
        <f>spettri!H980*chl!$B$2+spettri!I980*chl!$C$2+spettri!J980*carot!$B$2+spettri!K980*carot!$C$2+spettri!L980*carot!$D$2+M980*carot!$E$2+N980*carot!$F$2+spettri!AE980*chl!$D$2</f>
        <v>746.6266303424336</v>
      </c>
      <c r="AB980" s="40">
        <v>0.34968532624999998</v>
      </c>
      <c r="AC980" s="88">
        <f>(G980-spettri!H980*chl!$B$2-spettri!I980*chl!$C$2-spettri!AE980*chl!$D$2)</f>
        <v>4691.1298796575666</v>
      </c>
      <c r="AE980" s="125">
        <v>68.498450000000005</v>
      </c>
      <c r="AF980">
        <f t="shared" si="92"/>
        <v>0</v>
      </c>
    </row>
    <row r="981" spans="1:32" x14ac:dyDescent="0.25">
      <c r="A981">
        <v>5.208400165E-3</v>
      </c>
      <c r="C981" s="85"/>
      <c r="D981" s="51">
        <v>447.90000000002198</v>
      </c>
      <c r="E981" s="85">
        <v>0.17220753625900001</v>
      </c>
      <c r="F981" s="40">
        <v>741.59999999997797</v>
      </c>
      <c r="G981" s="40">
        <v>5208.400165</v>
      </c>
      <c r="H981" s="86">
        <v>1352.2026593276782</v>
      </c>
      <c r="I981" s="87">
        <v>57.89752</v>
      </c>
      <c r="T981" s="40">
        <f t="shared" si="89"/>
        <v>0</v>
      </c>
      <c r="U981" s="40">
        <f t="shared" si="89"/>
        <v>0</v>
      </c>
      <c r="V981" s="40">
        <f t="shared" si="89"/>
        <v>0</v>
      </c>
      <c r="W981" s="40">
        <f t="shared" si="89"/>
        <v>0</v>
      </c>
      <c r="X981" s="40">
        <f t="shared" si="90"/>
        <v>0</v>
      </c>
      <c r="Y981" s="40">
        <f t="shared" si="91"/>
        <v>0</v>
      </c>
      <c r="Z981" s="40">
        <f>(AC981-J981*carot!$B$2-spettri!K981*carot!$C$2-spettri!L981*carot!$D$2)</f>
        <v>4408.6697476001809</v>
      </c>
      <c r="AA981" s="40">
        <f>spettri!H981*chl!$B$2+spettri!I981*chl!$C$2+spettri!J981*carot!$B$2+spettri!K981*carot!$C$2+spettri!L981*carot!$D$2+M981*carot!$E$2+N981*carot!$F$2+spettri!AE981*chl!$D$2</f>
        <v>799.73041739981977</v>
      </c>
      <c r="AB981" s="40">
        <v>0.35037121179999997</v>
      </c>
      <c r="AC981" s="88">
        <f>(G981-spettri!H981*chl!$B$2-spettri!I981*chl!$C$2-spettri!AE981*chl!$D$2)</f>
        <v>4408.6697476001809</v>
      </c>
      <c r="AE981" s="125">
        <v>74.780299999999997</v>
      </c>
      <c r="AF981">
        <f t="shared" si="92"/>
        <v>0</v>
      </c>
    </row>
    <row r="982" spans="1:32" x14ac:dyDescent="0.25">
      <c r="A982">
        <v>4.6720901450000001E-3</v>
      </c>
      <c r="C982" s="85"/>
      <c r="D982" s="51">
        <v>448.000000000022</v>
      </c>
      <c r="E982" s="85">
        <v>0.17186451525900001</v>
      </c>
      <c r="F982" s="40">
        <v>741.99999999997794</v>
      </c>
      <c r="G982" s="40">
        <v>4672.0901450000001</v>
      </c>
      <c r="H982" s="86">
        <v>1249.5601519001584</v>
      </c>
      <c r="I982" s="87">
        <v>55.779319999999998</v>
      </c>
      <c r="T982" s="40">
        <f t="shared" si="89"/>
        <v>0</v>
      </c>
      <c r="U982" s="40">
        <f t="shared" si="89"/>
        <v>0</v>
      </c>
      <c r="V982" s="40">
        <f t="shared" si="89"/>
        <v>0</v>
      </c>
      <c r="W982" s="40">
        <f t="shared" si="89"/>
        <v>0</v>
      </c>
      <c r="X982" s="40">
        <f t="shared" si="90"/>
        <v>0</v>
      </c>
      <c r="Y982" s="40">
        <f t="shared" si="91"/>
        <v>0</v>
      </c>
      <c r="Z982" s="40">
        <f>(AC982-J982*carot!$B$2-spettri!K982*carot!$C$2-spettri!L982*carot!$D$2)</f>
        <v>3823.6642795386106</v>
      </c>
      <c r="AA982" s="40">
        <f>spettri!H982*chl!$B$2+spettri!I982*chl!$C$2+spettri!J982*carot!$B$2+spettri!K982*carot!$C$2+spettri!L982*carot!$D$2+M982*carot!$E$2+N982*carot!$F$2+spettri!AE982*chl!$D$2</f>
        <v>848.42586546138989</v>
      </c>
      <c r="AB982" s="40">
        <v>0.35105709735000001</v>
      </c>
      <c r="AC982" s="88">
        <f>(G982-spettri!H982*chl!$B$2-spettri!I982*chl!$C$2-spettri!AE982*chl!$D$2)</f>
        <v>3823.6642795386106</v>
      </c>
      <c r="AE982" s="125">
        <v>81.326909999999998</v>
      </c>
      <c r="AF982">
        <f t="shared" si="92"/>
        <v>0</v>
      </c>
    </row>
    <row r="983" spans="1:32" x14ac:dyDescent="0.25">
      <c r="A983">
        <v>4.3358487020000004E-3</v>
      </c>
      <c r="C983" s="85"/>
      <c r="D983" s="51">
        <v>448.10000000002202</v>
      </c>
      <c r="E983" s="85">
        <v>0.17145836920900001</v>
      </c>
      <c r="F983" s="40">
        <v>742.39999999997804</v>
      </c>
      <c r="G983" s="40">
        <v>4335.8487020000002</v>
      </c>
      <c r="H983" s="86">
        <v>1147.2087120337312</v>
      </c>
      <c r="I983" s="87">
        <v>53.661110000000001</v>
      </c>
      <c r="T983" s="40">
        <f t="shared" si="89"/>
        <v>0</v>
      </c>
      <c r="U983" s="40">
        <f t="shared" si="89"/>
        <v>0</v>
      </c>
      <c r="V983" s="40">
        <f t="shared" si="89"/>
        <v>0</v>
      </c>
      <c r="W983" s="40">
        <f t="shared" si="89"/>
        <v>0</v>
      </c>
      <c r="X983" s="40">
        <f t="shared" si="90"/>
        <v>0</v>
      </c>
      <c r="Y983" s="40">
        <f t="shared" si="91"/>
        <v>0</v>
      </c>
      <c r="Z983" s="40">
        <f>(AC983-J983*carot!$B$2-spettri!K983*carot!$C$2-spettri!L983*carot!$D$2)</f>
        <v>3455.9177110806149</v>
      </c>
      <c r="AA983" s="40">
        <f>spettri!H983*chl!$B$2+spettri!I983*chl!$C$2+spettri!J983*carot!$B$2+spettri!K983*carot!$C$2+spettri!L983*carot!$D$2+M983*carot!$E$2+N983*carot!$F$2+spettri!AE983*chl!$D$2</f>
        <v>879.93099091938575</v>
      </c>
      <c r="AB983" s="40">
        <v>0.3517429829</v>
      </c>
      <c r="AC983" s="88">
        <f>(G983-spettri!H983*chl!$B$2-spettri!I983*chl!$C$2-spettri!AE983*chl!$D$2)</f>
        <v>3455.9177110806149</v>
      </c>
      <c r="AE983" s="125">
        <v>85.826560000000001</v>
      </c>
      <c r="AF983">
        <f t="shared" si="92"/>
        <v>0</v>
      </c>
    </row>
    <row r="984" spans="1:32" x14ac:dyDescent="0.25">
      <c r="A984">
        <v>3.805501474E-3</v>
      </c>
      <c r="C984" s="85"/>
      <c r="D984" s="51">
        <v>448.20000000002199</v>
      </c>
      <c r="E984" s="85">
        <v>0.17105222315900001</v>
      </c>
      <c r="F984" s="40">
        <v>742.79999999997801</v>
      </c>
      <c r="G984" s="40">
        <v>3805.5014740000001</v>
      </c>
      <c r="H984" s="86">
        <v>1053.3381834894778</v>
      </c>
      <c r="I984" s="87">
        <v>52.484340000000003</v>
      </c>
      <c r="T984" s="40">
        <f t="shared" si="89"/>
        <v>0</v>
      </c>
      <c r="U984" s="40">
        <f t="shared" si="89"/>
        <v>0</v>
      </c>
      <c r="V984" s="40">
        <f t="shared" si="89"/>
        <v>0</v>
      </c>
      <c r="W984" s="40">
        <f t="shared" si="89"/>
        <v>0</v>
      </c>
      <c r="X984" s="40">
        <f t="shared" si="90"/>
        <v>0</v>
      </c>
      <c r="Y984" s="40">
        <f t="shared" si="91"/>
        <v>0</v>
      </c>
      <c r="Z984" s="40">
        <f>(AC984-J984*carot!$B$2-spettri!K984*carot!$C$2-spettri!L984*carot!$D$2)</f>
        <v>2901.6490801133555</v>
      </c>
      <c r="AA984" s="40">
        <f>spettri!H984*chl!$B$2+spettri!I984*chl!$C$2+spettri!J984*carot!$B$2+spettri!K984*carot!$C$2+spettri!L984*carot!$D$2+M984*carot!$E$2+N984*carot!$F$2+spettri!AE984*chl!$D$2</f>
        <v>903.85239388664468</v>
      </c>
      <c r="AB984" s="40">
        <v>0.35244635494999998</v>
      </c>
      <c r="AC984" s="88">
        <f>(G984-spettri!H984*chl!$B$2-spettri!I984*chl!$C$2-spettri!AE984*chl!$D$2)</f>
        <v>2901.6490801133555</v>
      </c>
      <c r="AE984" s="125">
        <v>89.09066</v>
      </c>
      <c r="AF984">
        <f t="shared" si="92"/>
        <v>0</v>
      </c>
    </row>
    <row r="985" spans="1:32" x14ac:dyDescent="0.25">
      <c r="A985">
        <v>3.6187973750000007E-3</v>
      </c>
      <c r="C985" s="85"/>
      <c r="D985" s="51">
        <v>448.30000000002201</v>
      </c>
      <c r="E985" s="85">
        <v>0.17064607710900001</v>
      </c>
      <c r="F985" s="40">
        <v>743.19999999997799</v>
      </c>
      <c r="G985" s="40">
        <v>3618.7973750000006</v>
      </c>
      <c r="H985" s="86">
        <v>942.40503519491381</v>
      </c>
      <c r="I985" s="87">
        <v>51.895949999999999</v>
      </c>
      <c r="T985" s="40">
        <f t="shared" si="89"/>
        <v>0</v>
      </c>
      <c r="U985" s="40">
        <f t="shared" si="89"/>
        <v>0</v>
      </c>
      <c r="V985" s="40">
        <f t="shared" si="89"/>
        <v>0</v>
      </c>
      <c r="W985" s="40">
        <f t="shared" si="89"/>
        <v>0</v>
      </c>
      <c r="X985" s="40">
        <f t="shared" si="90"/>
        <v>0</v>
      </c>
      <c r="Y985" s="40">
        <f t="shared" si="91"/>
        <v>0</v>
      </c>
      <c r="Z985" s="40">
        <f>(AC985-J985*carot!$B$2-spettri!K985*carot!$C$2-spettri!L985*carot!$D$2)</f>
        <v>2700.5655973333924</v>
      </c>
      <c r="AA985" s="40">
        <f>spettri!H985*chl!$B$2+spettri!I985*chl!$C$2+spettri!J985*carot!$B$2+spettri!K985*carot!$C$2+spettri!L985*carot!$D$2+M985*carot!$E$2+N985*carot!$F$2+spettri!AE985*chl!$D$2</f>
        <v>918.23177766660797</v>
      </c>
      <c r="AB985" s="40">
        <v>0.35314972700000002</v>
      </c>
      <c r="AC985" s="88">
        <f>(G985-spettri!H985*chl!$B$2-spettri!I985*chl!$C$2-spettri!AE985*chl!$D$2)</f>
        <v>2700.5655973333924</v>
      </c>
      <c r="AE985" s="125">
        <v>91.010720000000006</v>
      </c>
      <c r="AF985">
        <f t="shared" si="92"/>
        <v>0</v>
      </c>
    </row>
    <row r="986" spans="1:32" x14ac:dyDescent="0.25">
      <c r="A986">
        <v>3.3942366429999997E-3</v>
      </c>
      <c r="C986" s="85"/>
      <c r="D986" s="51">
        <v>448.40000000002198</v>
      </c>
      <c r="E986" s="85">
        <v>0.17023993105900001</v>
      </c>
      <c r="F986" s="40">
        <v>743.59999999997797</v>
      </c>
      <c r="G986" s="40">
        <v>3394.2366429999997</v>
      </c>
      <c r="H986" s="86">
        <v>865.61390297430682</v>
      </c>
      <c r="I986" s="87">
        <v>53.543439999999997</v>
      </c>
      <c r="T986" s="40">
        <f t="shared" si="89"/>
        <v>0</v>
      </c>
      <c r="U986" s="40">
        <f t="shared" si="89"/>
        <v>0</v>
      </c>
      <c r="V986" s="40">
        <f t="shared" si="89"/>
        <v>0</v>
      </c>
      <c r="W986" s="40">
        <f t="shared" si="89"/>
        <v>0</v>
      </c>
      <c r="X986" s="40">
        <f t="shared" si="90"/>
        <v>0</v>
      </c>
      <c r="Y986" s="40">
        <f t="shared" si="91"/>
        <v>0</v>
      </c>
      <c r="Z986" s="40">
        <f>(AC986-J986*carot!$B$2-spettri!K986*carot!$C$2-spettri!L986*carot!$D$2)</f>
        <v>2453.3812892900487</v>
      </c>
      <c r="AA986" s="40">
        <f>spettri!H986*chl!$B$2+spettri!I986*chl!$C$2+spettri!J986*carot!$B$2+spettri!K986*carot!$C$2+spettri!L986*carot!$D$2+M986*carot!$E$2+N986*carot!$F$2+spettri!AE986*chl!$D$2</f>
        <v>940.85535370995149</v>
      </c>
      <c r="AB986" s="40">
        <v>0.35385309905000001</v>
      </c>
      <c r="AC986" s="88">
        <f>(G986-spettri!H986*chl!$B$2-spettri!I986*chl!$C$2-spettri!AE986*chl!$D$2)</f>
        <v>2453.3812892900487</v>
      </c>
      <c r="AE986" s="125">
        <v>93.122780000000006</v>
      </c>
      <c r="AF986">
        <f t="shared" si="92"/>
        <v>0</v>
      </c>
    </row>
    <row r="987" spans="1:32" x14ac:dyDescent="0.25">
      <c r="A987">
        <v>2.9726408829999999E-3</v>
      </c>
      <c r="C987" s="85"/>
      <c r="D987" s="51">
        <v>448.500000000022</v>
      </c>
      <c r="E987" s="85">
        <v>0.16983659015900002</v>
      </c>
      <c r="F987" s="40">
        <v>743.99999999997794</v>
      </c>
      <c r="G987" s="40">
        <v>2972.640883</v>
      </c>
      <c r="H987" s="86">
        <v>783.65537380942715</v>
      </c>
      <c r="I987" s="87">
        <v>56.956099999999999</v>
      </c>
      <c r="T987" s="40">
        <f t="shared" si="89"/>
        <v>0</v>
      </c>
      <c r="U987" s="40">
        <f t="shared" si="89"/>
        <v>0</v>
      </c>
      <c r="V987" s="40">
        <f t="shared" si="89"/>
        <v>0</v>
      </c>
      <c r="W987" s="40">
        <f t="shared" si="89"/>
        <v>0</v>
      </c>
      <c r="X987" s="40">
        <f t="shared" si="90"/>
        <v>0</v>
      </c>
      <c r="Y987" s="40">
        <f t="shared" si="91"/>
        <v>0</v>
      </c>
      <c r="Z987" s="40">
        <f>(AC987-J987*carot!$B$2-spettri!K987*carot!$C$2-spettri!L987*carot!$D$2)</f>
        <v>1978.1270339597691</v>
      </c>
      <c r="AA987" s="40">
        <f>spettri!H987*chl!$B$2+spettri!I987*chl!$C$2+spettri!J987*carot!$B$2+spettri!K987*carot!$C$2+spettri!L987*carot!$D$2+M987*carot!$E$2+N987*carot!$F$2+spettri!AE987*chl!$D$2</f>
        <v>994.51384904023098</v>
      </c>
      <c r="AB987" s="40">
        <v>0.35455647109999999</v>
      </c>
      <c r="AC987" s="88">
        <f>(G987-spettri!H987*chl!$B$2-spettri!I987*chl!$C$2-spettri!AE987*chl!$D$2)</f>
        <v>1978.1270339597691</v>
      </c>
      <c r="AE987" s="125">
        <v>98.306929999999994</v>
      </c>
      <c r="AF987">
        <f t="shared" si="92"/>
        <v>0</v>
      </c>
    </row>
    <row r="988" spans="1:32" x14ac:dyDescent="0.25">
      <c r="A988">
        <v>2.6255672270000001E-3</v>
      </c>
      <c r="C988" s="85"/>
      <c r="D988" s="51">
        <v>448.60000000002202</v>
      </c>
      <c r="E988" s="85">
        <v>0.169433249259</v>
      </c>
      <c r="F988" s="40">
        <v>744.39999999997804</v>
      </c>
      <c r="G988" s="40">
        <v>2625.567227</v>
      </c>
      <c r="H988" s="86">
        <v>712.35844175877639</v>
      </c>
      <c r="I988" s="87">
        <v>60.015720000000002</v>
      </c>
      <c r="T988" s="40">
        <f t="shared" si="89"/>
        <v>0</v>
      </c>
      <c r="U988" s="40">
        <f t="shared" si="89"/>
        <v>0</v>
      </c>
      <c r="V988" s="40">
        <f t="shared" si="89"/>
        <v>0</v>
      </c>
      <c r="W988" s="40">
        <f t="shared" si="89"/>
        <v>0</v>
      </c>
      <c r="X988" s="40">
        <f t="shared" si="90"/>
        <v>0</v>
      </c>
      <c r="Y988" s="40">
        <f t="shared" si="91"/>
        <v>0</v>
      </c>
      <c r="Z988" s="40">
        <f>(AC988-J988*carot!$B$2-spettri!K988*carot!$C$2-spettri!L988*carot!$D$2)</f>
        <v>1580.0543498579918</v>
      </c>
      <c r="AA988" s="40">
        <f>spettri!H988*chl!$B$2+spettri!I988*chl!$C$2+spettri!J988*carot!$B$2+spettri!K988*carot!$C$2+spettri!L988*carot!$D$2+M988*carot!$E$2+N988*carot!$F$2+spettri!AE988*chl!$D$2</f>
        <v>1045.5128771420082</v>
      </c>
      <c r="AB988" s="40">
        <v>0.35537178812499998</v>
      </c>
      <c r="AC988" s="88">
        <f>(G988-spettri!H988*chl!$B$2-spettri!I988*chl!$C$2-spettri!AE988*chl!$D$2)</f>
        <v>1580.0543498579918</v>
      </c>
      <c r="AE988" s="125">
        <v>103.29909000000001</v>
      </c>
      <c r="AF988">
        <f t="shared" si="92"/>
        <v>0</v>
      </c>
    </row>
    <row r="989" spans="1:32" x14ac:dyDescent="0.25">
      <c r="A989">
        <v>2.4984824410000002E-3</v>
      </c>
      <c r="C989" s="85"/>
      <c r="D989" s="51">
        <v>448.70000000002199</v>
      </c>
      <c r="E989" s="85">
        <v>0.169029908359</v>
      </c>
      <c r="F989" s="40">
        <v>744.79999999997801</v>
      </c>
      <c r="G989" s="40">
        <v>2498.4824410000001</v>
      </c>
      <c r="H989" s="86">
        <v>635.78561002592187</v>
      </c>
      <c r="I989" s="87">
        <v>62.83999</v>
      </c>
      <c r="T989" s="40">
        <f t="shared" si="89"/>
        <v>0</v>
      </c>
      <c r="U989" s="40">
        <f t="shared" si="89"/>
        <v>0</v>
      </c>
      <c r="V989" s="40">
        <f t="shared" si="89"/>
        <v>0</v>
      </c>
      <c r="W989" s="40">
        <f t="shared" si="89"/>
        <v>0</v>
      </c>
      <c r="X989" s="40">
        <f t="shared" si="90"/>
        <v>0</v>
      </c>
      <c r="Y989" s="40">
        <f t="shared" si="91"/>
        <v>0</v>
      </c>
      <c r="Z989" s="40">
        <f>(AC989-J989*carot!$B$2-spettri!K989*carot!$C$2-spettri!L989*carot!$D$2)</f>
        <v>1410.7310647794593</v>
      </c>
      <c r="AA989" s="40">
        <f>spettri!H989*chl!$B$2+spettri!I989*chl!$C$2+spettri!J989*carot!$B$2+spettri!K989*carot!$C$2+spettri!L989*carot!$D$2+M989*carot!$E$2+N989*carot!$F$2+spettri!AE989*chl!$D$2</f>
        <v>1087.751376220541</v>
      </c>
      <c r="AB989" s="40">
        <v>0.35618710514999996</v>
      </c>
      <c r="AC989" s="88">
        <f>(G989-spettri!H989*chl!$B$2-spettri!I989*chl!$C$2-spettri!AE989*chl!$D$2)</f>
        <v>1410.7310647794593</v>
      </c>
      <c r="AE989" s="125">
        <v>107.3312</v>
      </c>
      <c r="AF989">
        <f t="shared" si="92"/>
        <v>0</v>
      </c>
    </row>
    <row r="990" spans="1:32" x14ac:dyDescent="0.25">
      <c r="A990">
        <v>1.860441495E-3</v>
      </c>
      <c r="C990" s="85"/>
      <c r="D990" s="51">
        <v>448.80000000002201</v>
      </c>
      <c r="E990" s="85">
        <v>0.16862656745900001</v>
      </c>
      <c r="F990" s="40">
        <v>745.19999999997799</v>
      </c>
      <c r="G990" s="40">
        <v>1860.441495</v>
      </c>
      <c r="H990" s="86">
        <v>567.82555053062549</v>
      </c>
      <c r="I990" s="87">
        <v>64.605159999999998</v>
      </c>
      <c r="T990" s="40">
        <f t="shared" si="89"/>
        <v>0</v>
      </c>
      <c r="U990" s="40">
        <f t="shared" si="89"/>
        <v>0</v>
      </c>
      <c r="V990" s="40">
        <f t="shared" si="89"/>
        <v>0</v>
      </c>
      <c r="W990" s="40">
        <f t="shared" si="89"/>
        <v>0</v>
      </c>
      <c r="X990" s="40">
        <f t="shared" si="90"/>
        <v>0</v>
      </c>
      <c r="Y990" s="40">
        <f t="shared" si="91"/>
        <v>0</v>
      </c>
      <c r="Z990" s="40">
        <f>(AC990-J990*carot!$B$2-spettri!K990*carot!$C$2-spettri!L990*carot!$D$2)</f>
        <v>764.22951005592881</v>
      </c>
      <c r="AA990" s="40">
        <f>spettri!H990*chl!$B$2+spettri!I990*chl!$C$2+spettri!J990*carot!$B$2+spettri!K990*carot!$C$2+spettri!L990*carot!$D$2+M990*carot!$E$2+N990*carot!$F$2+spettri!AE990*chl!$D$2</f>
        <v>1096.2119849440712</v>
      </c>
      <c r="AB990" s="40">
        <v>0.357002422175</v>
      </c>
      <c r="AC990" s="88">
        <f>(G990-spettri!H990*chl!$B$2-spettri!I990*chl!$C$2-spettri!AE990*chl!$D$2)</f>
        <v>764.22951005592881</v>
      </c>
      <c r="AE990" s="125">
        <v>107.71522</v>
      </c>
      <c r="AF990">
        <f t="shared" si="92"/>
        <v>0</v>
      </c>
    </row>
    <row r="991" spans="1:32" x14ac:dyDescent="0.25">
      <c r="A991">
        <v>1.5406933089999999E-3</v>
      </c>
      <c r="C991" s="85"/>
      <c r="D991" s="51">
        <v>448.90000000002198</v>
      </c>
      <c r="E991" s="85">
        <v>0.16821986633400002</v>
      </c>
      <c r="F991" s="40">
        <v>745.59999999997797</v>
      </c>
      <c r="G991" s="40">
        <v>1540.693309</v>
      </c>
      <c r="H991" s="86">
        <v>518.02264700120202</v>
      </c>
      <c r="I991" s="87">
        <v>65.664249999999996</v>
      </c>
      <c r="T991" s="40">
        <f t="shared" si="89"/>
        <v>0</v>
      </c>
      <c r="U991" s="40">
        <f t="shared" si="89"/>
        <v>0</v>
      </c>
      <c r="V991" s="40">
        <f t="shared" si="89"/>
        <v>0</v>
      </c>
      <c r="W991" s="40">
        <f t="shared" si="89"/>
        <v>0</v>
      </c>
      <c r="X991" s="40">
        <f t="shared" si="90"/>
        <v>0</v>
      </c>
      <c r="Y991" s="40">
        <f t="shared" si="91"/>
        <v>0</v>
      </c>
      <c r="Z991" s="40">
        <f>(AC991-J991*carot!$B$2-spettri!K991*carot!$C$2-spettri!L991*carot!$D$2)</f>
        <v>471.97667601338185</v>
      </c>
      <c r="AA991" s="40">
        <f>spettri!H991*chl!$B$2+spettri!I991*chl!$C$2+spettri!J991*carot!$B$2+spettri!K991*carot!$C$2+spettri!L991*carot!$D$2+M991*carot!$E$2+N991*carot!$F$2+spettri!AE991*chl!$D$2</f>
        <v>1068.7166329866182</v>
      </c>
      <c r="AB991" s="40">
        <v>0.35781773919999998</v>
      </c>
      <c r="AC991" s="88">
        <f>(G991-spettri!H991*chl!$B$2-spettri!I991*chl!$C$2-spettri!AE991*chl!$D$2)</f>
        <v>471.97667601338185</v>
      </c>
      <c r="AE991" s="125">
        <v>104.06711</v>
      </c>
      <c r="AF991">
        <f t="shared" si="92"/>
        <v>0</v>
      </c>
    </row>
    <row r="992" spans="1:32" x14ac:dyDescent="0.25">
      <c r="A992">
        <v>1.592196029E-3</v>
      </c>
      <c r="C992" s="85"/>
      <c r="D992" s="51">
        <v>449.00000000002302</v>
      </c>
      <c r="E992" s="85">
        <v>0.16781316520900003</v>
      </c>
      <c r="F992" s="40">
        <v>745.99999999997704</v>
      </c>
      <c r="G992" s="40">
        <v>1592.196029</v>
      </c>
      <c r="H992" s="86">
        <v>469.16520027627183</v>
      </c>
      <c r="I992" s="87">
        <v>66.605680000000007</v>
      </c>
      <c r="T992" s="40">
        <f t="shared" si="89"/>
        <v>0</v>
      </c>
      <c r="U992" s="40">
        <f t="shared" si="89"/>
        <v>0</v>
      </c>
      <c r="V992" s="40">
        <f t="shared" si="89"/>
        <v>0</v>
      </c>
      <c r="W992" s="40">
        <f t="shared" si="89"/>
        <v>0</v>
      </c>
      <c r="X992" s="40">
        <f t="shared" si="90"/>
        <v>0</v>
      </c>
      <c r="Y992" s="40">
        <f t="shared" si="91"/>
        <v>0</v>
      </c>
      <c r="Z992" s="40">
        <f>(AC992-J992*carot!$B$2-spettri!K992*carot!$C$2-spettri!L992*carot!$D$2)</f>
        <v>578.73552492693636</v>
      </c>
      <c r="AA992" s="40">
        <f>spettri!H992*chl!$B$2+spettri!I992*chl!$C$2+spettri!J992*carot!$B$2+spettri!K992*carot!$C$2+spettri!L992*carot!$D$2+M992*carot!$E$2+N992*carot!$F$2+spettri!AE992*chl!$D$2</f>
        <v>1013.4605040730635</v>
      </c>
      <c r="AB992" s="40">
        <v>0.35862681264999996</v>
      </c>
      <c r="AC992" s="88">
        <f>(G992-spettri!H992*chl!$B$2-spettri!I992*chl!$C$2-spettri!AE992*chl!$D$2)</f>
        <v>578.73552492693636</v>
      </c>
      <c r="AE992" s="125">
        <v>97.154899999999998</v>
      </c>
      <c r="AF992">
        <f t="shared" si="92"/>
        <v>0</v>
      </c>
    </row>
    <row r="993" spans="1:32" x14ac:dyDescent="0.25">
      <c r="A993">
        <v>1.479215192E-3</v>
      </c>
      <c r="C993" s="85"/>
      <c r="D993" s="51">
        <v>449.10000000002299</v>
      </c>
      <c r="E993" s="85">
        <v>0.16740646408400001</v>
      </c>
      <c r="F993" s="40">
        <v>746.39999999997701</v>
      </c>
      <c r="G993" s="40">
        <v>1479.2151919999999</v>
      </c>
      <c r="H993" s="86">
        <v>395.23666090388554</v>
      </c>
      <c r="I993" s="87">
        <v>64.722840000000005</v>
      </c>
      <c r="T993" s="40">
        <f t="shared" si="89"/>
        <v>0</v>
      </c>
      <c r="U993" s="40">
        <f t="shared" si="89"/>
        <v>0</v>
      </c>
      <c r="V993" s="40">
        <f t="shared" si="89"/>
        <v>0</v>
      </c>
      <c r="W993" s="40">
        <f t="shared" si="89"/>
        <v>0</v>
      </c>
      <c r="X993" s="40">
        <f t="shared" si="90"/>
        <v>0</v>
      </c>
      <c r="Y993" s="40">
        <f t="shared" si="91"/>
        <v>0</v>
      </c>
      <c r="Z993" s="40">
        <f>(AC993-J993*carot!$B$2-spettri!K993*carot!$C$2-spettri!L993*carot!$D$2)</f>
        <v>564.86180866336451</v>
      </c>
      <c r="AA993" s="40">
        <f>spettri!H993*chl!$B$2+spettri!I993*chl!$C$2+spettri!J993*carot!$B$2+spettri!K993*carot!$C$2+spettri!L993*carot!$D$2+M993*carot!$E$2+N993*carot!$F$2+spettri!AE993*chl!$D$2</f>
        <v>914.35338333663526</v>
      </c>
      <c r="AB993" s="40">
        <v>0.35943588609999999</v>
      </c>
      <c r="AC993" s="88">
        <f>(G993-spettri!H993*chl!$B$2-spettri!I993*chl!$C$2-spettri!AE993*chl!$D$2)</f>
        <v>564.86180866336451</v>
      </c>
      <c r="AE993" s="125">
        <v>86.018569999999997</v>
      </c>
      <c r="AF993">
        <f t="shared" si="92"/>
        <v>0</v>
      </c>
    </row>
    <row r="994" spans="1:32" x14ac:dyDescent="0.25">
      <c r="A994">
        <v>1.289714797E-3</v>
      </c>
      <c r="C994" s="85"/>
      <c r="D994" s="51">
        <v>449.20000000002301</v>
      </c>
      <c r="E994" s="85">
        <v>0.16699976295900001</v>
      </c>
      <c r="F994" s="40">
        <v>746.79999999997699</v>
      </c>
      <c r="G994" s="40">
        <v>1289.7147970000001</v>
      </c>
      <c r="H994" s="86">
        <v>339.49494414383634</v>
      </c>
      <c r="I994" s="87">
        <v>60.486429999999999</v>
      </c>
      <c r="T994" s="40">
        <f t="shared" si="89"/>
        <v>0</v>
      </c>
      <c r="U994" s="40">
        <f t="shared" si="89"/>
        <v>0</v>
      </c>
      <c r="V994" s="40">
        <f t="shared" si="89"/>
        <v>0</v>
      </c>
      <c r="W994" s="40">
        <f t="shared" si="89"/>
        <v>0</v>
      </c>
      <c r="X994" s="40">
        <f t="shared" si="90"/>
        <v>0</v>
      </c>
      <c r="Y994" s="40">
        <f t="shared" si="91"/>
        <v>0</v>
      </c>
      <c r="Z994" s="40">
        <f>(AC994-J994*carot!$B$2-spettri!K994*carot!$C$2-spettri!L994*carot!$D$2)</f>
        <v>505.02919363185163</v>
      </c>
      <c r="AA994" s="40">
        <f>spettri!H994*chl!$B$2+spettri!I994*chl!$C$2+spettri!J994*carot!$B$2+spettri!K994*carot!$C$2+spettri!L994*carot!$D$2+M994*carot!$E$2+N994*carot!$F$2+spettri!AE994*chl!$D$2</f>
        <v>784.68560336814846</v>
      </c>
      <c r="AB994" s="40">
        <v>0.36024495955000002</v>
      </c>
      <c r="AC994" s="88">
        <f>(G994-spettri!H994*chl!$B$2-spettri!I994*chl!$C$2-spettri!AE994*chl!$D$2)</f>
        <v>505.02919363185163</v>
      </c>
      <c r="AE994" s="125">
        <v>72.074439999999996</v>
      </c>
      <c r="AF994">
        <f t="shared" si="92"/>
        <v>0</v>
      </c>
    </row>
    <row r="995" spans="1:32" x14ac:dyDescent="0.25">
      <c r="A995">
        <v>9.2116391200000006E-4</v>
      </c>
      <c r="C995" s="85"/>
      <c r="D995" s="51">
        <v>449.30000000002298</v>
      </c>
      <c r="E995" s="85">
        <v>0.16664273858400003</v>
      </c>
      <c r="F995" s="40">
        <v>747.19999999997697</v>
      </c>
      <c r="G995" s="40">
        <v>921.1639120000001</v>
      </c>
      <c r="H995" s="86">
        <v>282.30682468440489</v>
      </c>
      <c r="I995" s="87">
        <v>54.014150000000001</v>
      </c>
      <c r="T995" s="40">
        <f t="shared" si="89"/>
        <v>0</v>
      </c>
      <c r="U995" s="40">
        <f t="shared" si="89"/>
        <v>0</v>
      </c>
      <c r="V995" s="40">
        <f t="shared" si="89"/>
        <v>0</v>
      </c>
      <c r="W995" s="40">
        <f t="shared" si="89"/>
        <v>0</v>
      </c>
      <c r="X995" s="40">
        <f t="shared" si="90"/>
        <v>0</v>
      </c>
      <c r="Y995" s="40">
        <f t="shared" si="91"/>
        <v>0</v>
      </c>
      <c r="Z995" s="40">
        <f>(AC995-J995*carot!$B$2-spettri!K995*carot!$C$2-spettri!L995*carot!$D$2)</f>
        <v>269.13413454850166</v>
      </c>
      <c r="AA995" s="40">
        <f>spettri!H995*chl!$B$2+spettri!I995*chl!$C$2+spettri!J995*carot!$B$2+spettri!K995*carot!$C$2+spettri!L995*carot!$D$2+M995*carot!$E$2+N995*carot!$F$2+spettri!AE995*chl!$D$2</f>
        <v>652.02977745149838</v>
      </c>
      <c r="AB995" s="40">
        <v>0.361054033</v>
      </c>
      <c r="AC995" s="88">
        <f>(G995-spettri!H995*chl!$B$2-spettri!I995*chl!$C$2-spettri!AE995*chl!$D$2)</f>
        <v>269.13413454850166</v>
      </c>
      <c r="AE995" s="125">
        <v>58.564190000000004</v>
      </c>
      <c r="AF995">
        <f t="shared" si="92"/>
        <v>0</v>
      </c>
    </row>
    <row r="996" spans="1:32" x14ac:dyDescent="0.25">
      <c r="A996">
        <v>7.0352022899999997E-4</v>
      </c>
      <c r="C996" s="85"/>
      <c r="D996" s="51">
        <v>449.400000000023</v>
      </c>
      <c r="E996" s="85">
        <v>0.16628571420900001</v>
      </c>
      <c r="F996" s="40">
        <v>747.59999999997694</v>
      </c>
      <c r="G996" s="40">
        <v>703.52022899999997</v>
      </c>
      <c r="H996" s="86">
        <v>234.0371731293927</v>
      </c>
      <c r="I996" s="87">
        <v>45.267850000000003</v>
      </c>
      <c r="T996" s="40">
        <f t="shared" si="89"/>
        <v>0</v>
      </c>
      <c r="U996" s="40">
        <f t="shared" si="89"/>
        <v>0</v>
      </c>
      <c r="V996" s="40">
        <f t="shared" si="89"/>
        <v>0</v>
      </c>
      <c r="W996" s="40">
        <f t="shared" si="89"/>
        <v>0</v>
      </c>
      <c r="X996" s="40">
        <f t="shared" si="90"/>
        <v>0</v>
      </c>
      <c r="Y996" s="40">
        <f t="shared" si="91"/>
        <v>0</v>
      </c>
      <c r="Z996" s="40">
        <f>(AC996-J996*carot!$B$2-spettri!K996*carot!$C$2-spettri!L996*carot!$D$2)</f>
        <v>174.40036032991219</v>
      </c>
      <c r="AA996" s="40">
        <f>spettri!H996*chl!$B$2+spettri!I996*chl!$C$2+spettri!J996*carot!$B$2+spettri!K996*carot!$C$2+spettri!L996*carot!$D$2+M996*carot!$E$2+N996*carot!$F$2+spettri!AE996*chl!$D$2</f>
        <v>529.11986867008784</v>
      </c>
      <c r="AB996" s="40">
        <v>0.36190051582499999</v>
      </c>
      <c r="AC996" s="88">
        <f>(G996-spettri!H996*chl!$B$2-spettri!I996*chl!$C$2-spettri!AE996*chl!$D$2)</f>
        <v>174.40036032991219</v>
      </c>
      <c r="AE996" s="125">
        <v>47.017609999999998</v>
      </c>
      <c r="AF996">
        <f t="shared" si="92"/>
        <v>0</v>
      </c>
    </row>
    <row r="997" spans="1:32" x14ac:dyDescent="0.25">
      <c r="A997">
        <v>4.2291919820000004E-4</v>
      </c>
      <c r="C997" s="85"/>
      <c r="D997" s="51">
        <v>449.50000000002302</v>
      </c>
      <c r="E997" s="85">
        <v>0.165928689834</v>
      </c>
      <c r="F997" s="40">
        <v>747.99999999997704</v>
      </c>
      <c r="G997" s="40">
        <v>422.91919820000004</v>
      </c>
      <c r="H997" s="86">
        <v>199.58076609951141</v>
      </c>
      <c r="I997" s="87">
        <v>34.657400000000003</v>
      </c>
      <c r="T997" s="40">
        <f t="shared" si="89"/>
        <v>0</v>
      </c>
      <c r="U997" s="40">
        <f t="shared" si="89"/>
        <v>0</v>
      </c>
      <c r="V997" s="40">
        <f t="shared" si="89"/>
        <v>0</v>
      </c>
      <c r="W997" s="40">
        <f t="shared" si="89"/>
        <v>0</v>
      </c>
      <c r="X997" s="40">
        <f t="shared" si="90"/>
        <v>0</v>
      </c>
      <c r="Y997" s="40">
        <f t="shared" si="91"/>
        <v>0</v>
      </c>
      <c r="Z997" s="40">
        <f>(AC997-J997*carot!$B$2-spettri!K997*carot!$C$2-spettri!L997*carot!$D$2)</f>
        <v>17.126687778270309</v>
      </c>
      <c r="AA997" s="40">
        <f>spettri!H997*chl!$B$2+spettri!I997*chl!$C$2+spettri!J997*carot!$B$2+spettri!K997*carot!$C$2+spettri!L997*carot!$D$2+M997*carot!$E$2+N997*carot!$F$2+spettri!AE997*chl!$D$2</f>
        <v>405.79251042172973</v>
      </c>
      <c r="AB997" s="40">
        <v>0.36274699864999999</v>
      </c>
      <c r="AC997" s="88">
        <f>(G997-spettri!H997*chl!$B$2-spettri!I997*chl!$C$2-spettri!AE997*chl!$D$2)</f>
        <v>17.126687778270309</v>
      </c>
      <c r="AE997" s="125">
        <v>36.079720000000002</v>
      </c>
      <c r="AF997">
        <f t="shared" si="92"/>
        <v>0</v>
      </c>
    </row>
    <row r="998" spans="1:32" x14ac:dyDescent="0.25">
      <c r="A998">
        <v>2.341900545E-4</v>
      </c>
      <c r="C998" s="85"/>
      <c r="D998" s="51">
        <v>449.60000000002299</v>
      </c>
      <c r="E998" s="85">
        <v>0.16557166545900001</v>
      </c>
      <c r="F998" s="40">
        <v>748.39999999997701</v>
      </c>
      <c r="G998" s="40">
        <v>234.1900545</v>
      </c>
      <c r="H998" s="86">
        <v>154.42955004454745</v>
      </c>
      <c r="I998" s="87">
        <v>31.896260000000002</v>
      </c>
      <c r="T998" s="40">
        <f t="shared" si="89"/>
        <v>0</v>
      </c>
      <c r="U998" s="40">
        <f t="shared" si="89"/>
        <v>0</v>
      </c>
      <c r="V998" s="40">
        <f t="shared" si="89"/>
        <v>0</v>
      </c>
      <c r="W998" s="40">
        <f t="shared" si="89"/>
        <v>0</v>
      </c>
      <c r="X998" s="40">
        <f t="shared" si="90"/>
        <v>0</v>
      </c>
      <c r="Y998" s="40">
        <f t="shared" si="91"/>
        <v>0</v>
      </c>
      <c r="Z998" s="40">
        <f>(AC998-J998*carot!$B$2-spettri!K998*carot!$C$2-spettri!L998*carot!$D$2)</f>
        <v>-140.49324605763474</v>
      </c>
      <c r="AA998" s="40">
        <f>spettri!H998*chl!$B$2+spettri!I998*chl!$C$2+spettri!J998*carot!$B$2+spettri!K998*carot!$C$2+spettri!L998*carot!$D$2+M998*carot!$E$2+N998*carot!$F$2+spettri!AE998*chl!$D$2</f>
        <v>374.68330055763477</v>
      </c>
      <c r="AB998" s="40">
        <v>0.36359348147499998</v>
      </c>
      <c r="AC998" s="88">
        <f>(G998-spettri!H998*chl!$B$2-spettri!I998*chl!$C$2-spettri!AE998*chl!$D$2)</f>
        <v>-140.49324605763474</v>
      </c>
      <c r="AE998" s="125">
        <v>33.350549999999998</v>
      </c>
      <c r="AF998">
        <f t="shared" si="92"/>
        <v>0</v>
      </c>
    </row>
    <row r="999" spans="1:32" x14ac:dyDescent="0.25">
      <c r="A999">
        <v>3.0026186150000004E-4</v>
      </c>
      <c r="C999" s="85"/>
      <c r="D999" s="51">
        <v>449.70000000002301</v>
      </c>
      <c r="E999" s="85">
        <v>0.16503891170900001</v>
      </c>
      <c r="F999" s="40">
        <v>748.79999999997699</v>
      </c>
      <c r="G999" s="40">
        <v>300.26186150000007</v>
      </c>
      <c r="H999" s="86">
        <v>122.92725699308629</v>
      </c>
      <c r="I999" s="87">
        <v>31.896260000000002</v>
      </c>
      <c r="T999" s="40">
        <f t="shared" si="89"/>
        <v>0</v>
      </c>
      <c r="U999" s="40">
        <f t="shared" si="89"/>
        <v>0</v>
      </c>
      <c r="V999" s="40">
        <f t="shared" si="89"/>
        <v>0</v>
      </c>
      <c r="W999" s="40">
        <f t="shared" si="89"/>
        <v>0</v>
      </c>
      <c r="X999" s="40">
        <f t="shared" si="90"/>
        <v>0</v>
      </c>
      <c r="Y999" s="40">
        <f t="shared" si="91"/>
        <v>0</v>
      </c>
      <c r="Z999" s="40">
        <f>(AC999-J999*carot!$B$2-spettri!K999*carot!$C$2-spettri!L999*carot!$D$2)</f>
        <v>-74.4214390576347</v>
      </c>
      <c r="AA999" s="40">
        <f>spettri!H999*chl!$B$2+spettri!I999*chl!$C$2+spettri!J999*carot!$B$2+spettri!K999*carot!$C$2+spettri!L999*carot!$D$2+M999*carot!$E$2+N999*carot!$F$2+spettri!AE999*chl!$D$2</f>
        <v>374.68330055763477</v>
      </c>
      <c r="AB999" s="40">
        <v>0.36443996429999997</v>
      </c>
      <c r="AC999" s="88">
        <f>(G999-spettri!H999*chl!$B$2-spettri!I999*chl!$C$2-spettri!AE999*chl!$D$2)</f>
        <v>-74.4214390576347</v>
      </c>
      <c r="AE999" s="125">
        <v>33.350549999999998</v>
      </c>
      <c r="AF999">
        <f t="shared" si="92"/>
        <v>0</v>
      </c>
    </row>
    <row r="1000" spans="1:32" x14ac:dyDescent="0.25">
      <c r="A1000">
        <v>2.5718056720000005E-4</v>
      </c>
      <c r="C1000" s="85"/>
      <c r="D1000" s="51">
        <v>449.80000000002298</v>
      </c>
      <c r="E1000" s="85">
        <v>0.164506157959</v>
      </c>
      <c r="F1000" s="40">
        <v>749.19999999997697</v>
      </c>
      <c r="G1000" s="40">
        <v>257.18056720000004</v>
      </c>
      <c r="H1000" s="86">
        <v>77.477165227863821</v>
      </c>
      <c r="I1000" s="87">
        <v>31.896260000000002</v>
      </c>
      <c r="T1000" s="40">
        <f t="shared" si="89"/>
        <v>0</v>
      </c>
      <c r="U1000" s="40">
        <f t="shared" si="89"/>
        <v>0</v>
      </c>
      <c r="V1000" s="40">
        <f t="shared" si="89"/>
        <v>0</v>
      </c>
      <c r="W1000" s="40">
        <f t="shared" si="89"/>
        <v>0</v>
      </c>
      <c r="X1000" s="40">
        <f t="shared" si="90"/>
        <v>0</v>
      </c>
      <c r="Y1000" s="40">
        <f t="shared" si="91"/>
        <v>0</v>
      </c>
      <c r="Z1000" s="40">
        <f>(AC1000-J1000*carot!$B$2-spettri!K1000*carot!$C$2-spettri!L1000*carot!$D$2)</f>
        <v>-117.50273335763472</v>
      </c>
      <c r="AA1000" s="40">
        <f>spettri!H1000*chl!$B$2+spettri!I1000*chl!$C$2+spettri!J1000*carot!$B$2+spettri!K1000*carot!$C$2+spettri!L1000*carot!$D$2+M1000*carot!$E$2+N1000*carot!$F$2+spettri!AE1000*chl!$D$2</f>
        <v>374.68330055763477</v>
      </c>
      <c r="AB1000" s="40">
        <v>0.36533962934999997</v>
      </c>
      <c r="AC1000" s="88">
        <f>(G1000-spettri!H1000*chl!$B$2-spettri!I1000*chl!$C$2-spettri!AE1000*chl!$D$2)</f>
        <v>-117.50273335763472</v>
      </c>
      <c r="AE1000" s="125">
        <v>33.350549999999998</v>
      </c>
      <c r="AF1000">
        <f t="shared" si="92"/>
        <v>0</v>
      </c>
    </row>
    <row r="1001" spans="1:32" x14ac:dyDescent="0.25">
      <c r="A1001">
        <v>0</v>
      </c>
      <c r="C1001" s="85"/>
      <c r="D1001" s="51">
        <v>449.900000000023</v>
      </c>
      <c r="E1001" s="85">
        <v>0.163973404209</v>
      </c>
      <c r="F1001" s="40">
        <v>749.59999999997694</v>
      </c>
      <c r="G1001" s="40">
        <v>0</v>
      </c>
      <c r="H1001" s="86">
        <v>47.790017887208265</v>
      </c>
      <c r="I1001" s="87">
        <v>31.896260000000002</v>
      </c>
      <c r="T1001" s="40">
        <f t="shared" si="89"/>
        <v>0</v>
      </c>
      <c r="U1001" s="40">
        <f t="shared" si="89"/>
        <v>0</v>
      </c>
      <c r="V1001" s="40">
        <f t="shared" si="89"/>
        <v>0</v>
      </c>
      <c r="W1001" s="40">
        <f t="shared" si="89"/>
        <v>0</v>
      </c>
      <c r="X1001" s="40">
        <f t="shared" si="90"/>
        <v>0</v>
      </c>
      <c r="Y1001" s="40">
        <f t="shared" si="91"/>
        <v>0</v>
      </c>
      <c r="Z1001" s="40">
        <f>(AC1001-J1001*carot!$B$2-spettri!K1001*carot!$C$2-spettri!L1001*carot!$D$2)</f>
        <v>-374.68330055763477</v>
      </c>
      <c r="AA1001" s="40">
        <f>spettri!H1001*chl!$B$2+spettri!I1001*chl!$C$2+spettri!J1001*carot!$B$2+spettri!K1001*carot!$C$2+spettri!L1001*carot!$D$2+M1001*carot!$E$2+N1001*carot!$F$2+spettri!AE1001*chl!$D$2</f>
        <v>374.68330055763477</v>
      </c>
      <c r="AB1001" s="40">
        <v>0.36623929440000003</v>
      </c>
      <c r="AC1001" s="88">
        <f>(G1001-spettri!H1001*chl!$B$2-spettri!I1001*chl!$C$2-spettri!AE1001*chl!$D$2)</f>
        <v>-374.68330055763477</v>
      </c>
      <c r="AE1001" s="125">
        <v>33.350549999999998</v>
      </c>
      <c r="AF1001">
        <f t="shared" si="92"/>
        <v>0</v>
      </c>
    </row>
    <row r="1002" spans="1:32" x14ac:dyDescent="0.25">
      <c r="A1002">
        <v>6.720208330000002E-5</v>
      </c>
      <c r="D1002" s="51">
        <v>450.00000000002302</v>
      </c>
      <c r="E1002" s="85">
        <v>0.163440650459</v>
      </c>
      <c r="F1002" s="40">
        <v>749.99999999997704</v>
      </c>
      <c r="G1002" s="40">
        <v>67.202083300000027</v>
      </c>
      <c r="H1002" s="86">
        <v>0</v>
      </c>
      <c r="T1002" s="40">
        <f t="shared" si="89"/>
        <v>0</v>
      </c>
      <c r="U1002" s="40">
        <f t="shared" si="89"/>
        <v>0</v>
      </c>
      <c r="V1002" s="40">
        <f t="shared" si="89"/>
        <v>0</v>
      </c>
      <c r="W1002" s="40">
        <f t="shared" si="89"/>
        <v>0</v>
      </c>
      <c r="X1002" s="40">
        <f t="shared" si="90"/>
        <v>0</v>
      </c>
      <c r="Y1002" s="40">
        <f t="shared" si="91"/>
        <v>0</v>
      </c>
      <c r="Z1002" s="40">
        <f>(AC1002-J1002*carot!$B$2-spettri!K1002*carot!$C$2-spettri!L1002*carot!$D$2)</f>
        <v>67.202083300000027</v>
      </c>
      <c r="AA1002" s="40">
        <f>spettri!H1002*chl!$B$2+spettri!I1002*chl!$C$2+spettri!J1002*carot!$B$2+spettri!K1002*carot!$C$2+spettri!L1002*carot!$D$2+M1002*carot!$E$2+N1002*carot!$F$2+spettri!AE1002*chl!$D$2</f>
        <v>0</v>
      </c>
      <c r="AB1002" s="40">
        <v>0.36713895945000002</v>
      </c>
      <c r="AC1002" s="88">
        <f>(G1002-spettri!H1002*chl!$B$2-spettri!I1002*chl!$C$2-spettri!AE1002*chl!$D$2)</f>
        <v>67.202083300000027</v>
      </c>
    </row>
    <row r="1003" spans="1:32" x14ac:dyDescent="0.25">
      <c r="A1003"/>
      <c r="D1003" s="51">
        <v>450.10000000002299</v>
      </c>
      <c r="E1003" s="85">
        <v>0.16300286550900001</v>
      </c>
      <c r="F1003" s="40">
        <v>750.39999999997701</v>
      </c>
      <c r="G1003" s="40">
        <v>0</v>
      </c>
      <c r="T1003" s="40">
        <f t="shared" si="89"/>
        <v>0</v>
      </c>
      <c r="U1003" s="40">
        <f t="shared" si="89"/>
        <v>0</v>
      </c>
      <c r="V1003" s="40">
        <f t="shared" si="89"/>
        <v>0</v>
      </c>
      <c r="W1003" s="40">
        <f t="shared" si="89"/>
        <v>0</v>
      </c>
      <c r="X1003" s="40">
        <f t="shared" si="90"/>
        <v>0</v>
      </c>
      <c r="Y1003" s="40">
        <f t="shared" si="91"/>
        <v>0</v>
      </c>
      <c r="Z1003" s="40">
        <f>(AC1003-J1003*carot!$B$2-spettri!K1003*carot!$C$2-spettri!L1003*carot!$D$2)</f>
        <v>0</v>
      </c>
      <c r="AA1003" s="40">
        <f>spettri!H1003*chl!$B$2+spettri!I1003*chl!$C$2+spettri!J1003*carot!$B$2+spettri!K1003*carot!$C$2+spettri!L1003*carot!$D$2+M1003*carot!$E$2+N1003*carot!$F$2+spettri!AE1003*chl!$D$2</f>
        <v>0</v>
      </c>
      <c r="AB1003" s="40">
        <v>0.36803862450000002</v>
      </c>
      <c r="AC1003" s="88">
        <f>(G1003-spettri!H1003*chl!$B$2-spettri!I1003*chl!$C$2-spettri!AE1003*chl!$D$2)</f>
        <v>0</v>
      </c>
    </row>
    <row r="1004" spans="1:32" x14ac:dyDescent="0.25">
      <c r="A1004"/>
      <c r="D1004" s="51">
        <v>450.20000000002301</v>
      </c>
      <c r="E1004" s="51">
        <v>0.16256508055899999</v>
      </c>
      <c r="F1004" s="40">
        <v>750.79999999997699</v>
      </c>
      <c r="G1004" s="40">
        <v>0</v>
      </c>
      <c r="T1004" s="40">
        <f t="shared" si="89"/>
        <v>0</v>
      </c>
      <c r="U1004" s="40">
        <f t="shared" si="89"/>
        <v>0</v>
      </c>
      <c r="V1004" s="40">
        <f t="shared" si="89"/>
        <v>0</v>
      </c>
      <c r="W1004" s="40">
        <f t="shared" si="89"/>
        <v>0</v>
      </c>
      <c r="X1004" s="40">
        <f t="shared" si="90"/>
        <v>0</v>
      </c>
      <c r="Y1004" s="40">
        <f t="shared" si="91"/>
        <v>0</v>
      </c>
      <c r="Z1004" s="40">
        <f>(AC1004-J1004*carot!$B$2-spettri!K1004*carot!$C$2-spettri!L1004*carot!$D$2)</f>
        <v>0</v>
      </c>
      <c r="AA1004" s="40">
        <f>spettri!H1004*chl!$B$2+spettri!I1004*chl!$C$2+spettri!J1004*carot!$B$2+spettri!K1004*carot!$C$2+spettri!L1004*carot!$D$2+M1004*carot!$E$2+N1004*carot!$F$2+spettri!AE1004*chl!$D$2</f>
        <v>0</v>
      </c>
      <c r="AB1004" s="40">
        <v>0.36900069562500004</v>
      </c>
      <c r="AC1004" s="88">
        <f>(G1004-spettri!H1004*chl!$B$2-spettri!I1004*chl!$C$2-spettri!AE1004*chl!$D$2)</f>
        <v>0</v>
      </c>
    </row>
    <row r="1005" spans="1:32" x14ac:dyDescent="0.25">
      <c r="A1005"/>
      <c r="D1005" s="51">
        <v>450.30000000002298</v>
      </c>
      <c r="E1005" s="51">
        <v>0.16212729560899999</v>
      </c>
      <c r="F1005" s="40">
        <v>751.19999999997697</v>
      </c>
      <c r="G1005" s="40">
        <v>0</v>
      </c>
      <c r="T1005" s="40">
        <f t="shared" si="89"/>
        <v>0</v>
      </c>
      <c r="U1005" s="40">
        <f t="shared" si="89"/>
        <v>0</v>
      </c>
      <c r="V1005" s="40">
        <f t="shared" si="89"/>
        <v>0</v>
      </c>
      <c r="W1005" s="40">
        <f t="shared" si="89"/>
        <v>0</v>
      </c>
      <c r="X1005" s="40">
        <f t="shared" si="90"/>
        <v>0</v>
      </c>
      <c r="Y1005" s="40">
        <f t="shared" si="91"/>
        <v>0</v>
      </c>
      <c r="Z1005" s="40">
        <f>(AC1005-J1005*carot!$B$2-spettri!K1005*carot!$C$2-spettri!L1005*carot!$D$2)</f>
        <v>0</v>
      </c>
      <c r="AA1005" s="40">
        <f>spettri!H1005*chl!$B$2+spettri!I1005*chl!$C$2+spettri!J1005*carot!$B$2+spettri!K1005*carot!$C$2+spettri!L1005*carot!$D$2+M1005*carot!$E$2+N1005*carot!$F$2+spettri!AE1005*chl!$D$2</f>
        <v>0</v>
      </c>
      <c r="AB1005" s="40">
        <v>0.36996276675000001</v>
      </c>
      <c r="AC1005" s="88">
        <f>(G1005-spettri!H1005*chl!$B$2-spettri!I1005*chl!$C$2-spettri!AE1005*chl!$D$2)</f>
        <v>0</v>
      </c>
    </row>
    <row r="1006" spans="1:32" x14ac:dyDescent="0.25">
      <c r="A1006"/>
      <c r="D1006" s="51">
        <v>450.400000000023</v>
      </c>
      <c r="E1006" s="51">
        <v>0.161689510659</v>
      </c>
      <c r="F1006" s="40">
        <v>751.59999999997694</v>
      </c>
      <c r="G1006" s="40">
        <v>0</v>
      </c>
      <c r="T1006" s="40">
        <f t="shared" si="89"/>
        <v>0</v>
      </c>
      <c r="U1006" s="40">
        <f t="shared" si="89"/>
        <v>0</v>
      </c>
      <c r="V1006" s="40">
        <f t="shared" si="89"/>
        <v>0</v>
      </c>
      <c r="W1006" s="40">
        <f t="shared" si="89"/>
        <v>0</v>
      </c>
      <c r="X1006" s="40">
        <f t="shared" si="90"/>
        <v>0</v>
      </c>
      <c r="Y1006" s="40">
        <f t="shared" si="91"/>
        <v>0</v>
      </c>
      <c r="Z1006" s="40">
        <f>(AC1006-J1006*carot!$B$2-spettri!K1006*carot!$C$2-spettri!L1006*carot!$D$2)</f>
        <v>0</v>
      </c>
      <c r="AA1006" s="40">
        <f>spettri!H1006*chl!$B$2+spettri!I1006*chl!$C$2+spettri!J1006*carot!$B$2+spettri!K1006*carot!$C$2+spettri!L1006*carot!$D$2+M1006*carot!$E$2+N1006*carot!$F$2+spettri!AE1006*chl!$D$2</f>
        <v>0</v>
      </c>
      <c r="AB1006" s="40">
        <v>0.37092483787499997</v>
      </c>
      <c r="AC1006" s="88">
        <f>(G1006-spettri!H1006*chl!$B$2-spettri!I1006*chl!$C$2-spettri!AE1006*chl!$D$2)</f>
        <v>0</v>
      </c>
    </row>
    <row r="1007" spans="1:32" x14ac:dyDescent="0.25">
      <c r="A1007"/>
      <c r="D1007" s="51">
        <v>450.50000000002302</v>
      </c>
      <c r="E1007" s="51">
        <v>0.16124425278400001</v>
      </c>
      <c r="F1007" s="40">
        <v>751.99999999997704</v>
      </c>
      <c r="G1007" s="40">
        <v>0</v>
      </c>
      <c r="T1007" s="40">
        <f t="shared" si="89"/>
        <v>0</v>
      </c>
      <c r="U1007" s="40">
        <f t="shared" si="89"/>
        <v>0</v>
      </c>
      <c r="V1007" s="40">
        <f t="shared" si="89"/>
        <v>0</v>
      </c>
      <c r="W1007" s="40">
        <f t="shared" si="89"/>
        <v>0</v>
      </c>
      <c r="X1007" s="40">
        <f t="shared" si="90"/>
        <v>0</v>
      </c>
      <c r="Y1007" s="40">
        <f t="shared" si="91"/>
        <v>0</v>
      </c>
      <c r="Z1007" s="40">
        <f>(AC1007-J1007*carot!$B$2-spettri!K1007*carot!$C$2-spettri!L1007*carot!$D$2)</f>
        <v>0</v>
      </c>
      <c r="AA1007" s="40">
        <f>spettri!H1007*chl!$B$2+spettri!I1007*chl!$C$2+spettri!J1007*carot!$B$2+spettri!K1007*carot!$C$2+spettri!L1007*carot!$D$2+M1007*carot!$E$2+N1007*carot!$F$2+spettri!AE1007*chl!$D$2</f>
        <v>0</v>
      </c>
      <c r="AB1007" s="40">
        <v>0.37188690899999999</v>
      </c>
      <c r="AC1007" s="88">
        <f>(G1007-spettri!H1007*chl!$B$2-spettri!I1007*chl!$C$2-spettri!AE1007*chl!$D$2)</f>
        <v>0</v>
      </c>
    </row>
    <row r="1008" spans="1:32" x14ac:dyDescent="0.25">
      <c r="A1008"/>
      <c r="D1008" s="51">
        <v>450.60000000002299</v>
      </c>
      <c r="E1008" s="51">
        <v>0.16079899490900001</v>
      </c>
      <c r="F1008" s="40">
        <v>752.39999999997701</v>
      </c>
      <c r="G1008" s="40">
        <v>0</v>
      </c>
      <c r="T1008" s="40">
        <f t="shared" si="89"/>
        <v>0</v>
      </c>
      <c r="U1008" s="40">
        <f t="shared" si="89"/>
        <v>0</v>
      </c>
      <c r="V1008" s="40">
        <f t="shared" si="89"/>
        <v>0</v>
      </c>
      <c r="W1008" s="40">
        <f t="shared" si="89"/>
        <v>0</v>
      </c>
      <c r="X1008" s="40">
        <f t="shared" si="90"/>
        <v>0</v>
      </c>
      <c r="Y1008" s="40">
        <f t="shared" si="91"/>
        <v>0</v>
      </c>
      <c r="Z1008" s="40">
        <f>(AC1008-J1008*carot!$B$2-spettri!K1008*carot!$C$2-spettri!L1008*carot!$D$2)</f>
        <v>0</v>
      </c>
      <c r="AA1008" s="40">
        <f>spettri!H1008*chl!$B$2+spettri!I1008*chl!$C$2+spettri!J1008*carot!$B$2+spettri!K1008*carot!$C$2+spettri!L1008*carot!$D$2+M1008*carot!$E$2+N1008*carot!$F$2+spettri!AE1008*chl!$D$2</f>
        <v>0</v>
      </c>
      <c r="AB1008" s="40">
        <v>0.37286085634999999</v>
      </c>
      <c r="AC1008" s="88">
        <f>(G1008-spettri!H1008*chl!$B$2-spettri!I1008*chl!$C$2-spettri!AE1008*chl!$D$2)</f>
        <v>0</v>
      </c>
    </row>
    <row r="1009" spans="1:29" x14ac:dyDescent="0.25">
      <c r="A1009"/>
      <c r="D1009" s="51">
        <v>450.70000000002301</v>
      </c>
      <c r="E1009" s="51">
        <v>0.16035373703399999</v>
      </c>
      <c r="F1009" s="40">
        <v>752.79999999997699</v>
      </c>
      <c r="G1009" s="40">
        <v>0</v>
      </c>
      <c r="T1009" s="40">
        <f t="shared" si="89"/>
        <v>0</v>
      </c>
      <c r="U1009" s="40">
        <f t="shared" si="89"/>
        <v>0</v>
      </c>
      <c r="V1009" s="40">
        <f t="shared" si="89"/>
        <v>0</v>
      </c>
      <c r="W1009" s="40">
        <f t="shared" si="89"/>
        <v>0</v>
      </c>
      <c r="X1009" s="40">
        <f t="shared" si="90"/>
        <v>0</v>
      </c>
      <c r="Y1009" s="40">
        <f t="shared" si="91"/>
        <v>0</v>
      </c>
      <c r="Z1009" s="40">
        <f>(AC1009-J1009*carot!$B$2-spettri!K1009*carot!$C$2-spettri!L1009*carot!$D$2)</f>
        <v>0</v>
      </c>
      <c r="AA1009" s="40">
        <f>spettri!H1009*chl!$B$2+spettri!I1009*chl!$C$2+spettri!J1009*carot!$B$2+spettri!K1009*carot!$C$2+spettri!L1009*carot!$D$2+M1009*carot!$E$2+N1009*carot!$F$2+spettri!AE1009*chl!$D$2</f>
        <v>0</v>
      </c>
      <c r="AB1009" s="40">
        <v>0.3738348037</v>
      </c>
      <c r="AC1009" s="88">
        <f>(G1009-spettri!H1009*chl!$B$2-spettri!I1009*chl!$C$2-spettri!AE1009*chl!$D$2)</f>
        <v>0</v>
      </c>
    </row>
    <row r="1010" spans="1:29" x14ac:dyDescent="0.25">
      <c r="A1010"/>
      <c r="D1010" s="51">
        <v>450.80000000002298</v>
      </c>
      <c r="E1010" s="51">
        <v>0.159908479159</v>
      </c>
      <c r="F1010" s="40">
        <v>753.19999999997697</v>
      </c>
      <c r="G1010" s="40">
        <v>0</v>
      </c>
      <c r="T1010" s="40">
        <f t="shared" si="89"/>
        <v>0</v>
      </c>
      <c r="U1010" s="40">
        <f t="shared" si="89"/>
        <v>0</v>
      </c>
      <c r="V1010" s="40">
        <f t="shared" si="89"/>
        <v>0</v>
      </c>
      <c r="W1010" s="40">
        <f t="shared" si="89"/>
        <v>0</v>
      </c>
      <c r="X1010" s="40">
        <f t="shared" si="90"/>
        <v>0</v>
      </c>
      <c r="Y1010" s="40">
        <f t="shared" si="91"/>
        <v>0</v>
      </c>
      <c r="Z1010" s="40">
        <f>(AC1010-J1010*carot!$B$2-spettri!K1010*carot!$C$2-spettri!L1010*carot!$D$2)</f>
        <v>0</v>
      </c>
      <c r="AA1010" s="40">
        <f>spettri!H1010*chl!$B$2+spettri!I1010*chl!$C$2+spettri!J1010*carot!$B$2+spettri!K1010*carot!$C$2+spettri!L1010*carot!$D$2+M1010*carot!$E$2+N1010*carot!$F$2+spettri!AE1010*chl!$D$2</f>
        <v>0</v>
      </c>
      <c r="AB1010" s="40">
        <v>0.37480875105</v>
      </c>
      <c r="AC1010" s="88">
        <f>(G1010-spettri!H1010*chl!$B$2-spettri!I1010*chl!$C$2-spettri!AE1010*chl!$D$2)</f>
        <v>0</v>
      </c>
    </row>
    <row r="1011" spans="1:29" x14ac:dyDescent="0.25">
      <c r="A1011"/>
      <c r="D1011" s="51">
        <v>450.900000000023</v>
      </c>
      <c r="E1011" s="51">
        <v>0.159465937034</v>
      </c>
      <c r="F1011" s="40">
        <v>753.59999999997694</v>
      </c>
      <c r="G1011" s="40">
        <v>0</v>
      </c>
      <c r="T1011" s="40">
        <f t="shared" si="89"/>
        <v>0</v>
      </c>
      <c r="U1011" s="40">
        <f t="shared" si="89"/>
        <v>0</v>
      </c>
      <c r="V1011" s="40">
        <f t="shared" si="89"/>
        <v>0</v>
      </c>
      <c r="W1011" s="40">
        <f t="shared" si="89"/>
        <v>0</v>
      </c>
      <c r="X1011" s="40">
        <f t="shared" si="90"/>
        <v>0</v>
      </c>
      <c r="Y1011" s="40">
        <f t="shared" si="91"/>
        <v>0</v>
      </c>
      <c r="Z1011" s="40">
        <f>(AC1011-J1011*carot!$B$2-spettri!K1011*carot!$C$2-spettri!L1011*carot!$D$2)</f>
        <v>0</v>
      </c>
      <c r="AA1011" s="40">
        <f>spettri!H1011*chl!$B$2+spettri!I1011*chl!$C$2+spettri!J1011*carot!$B$2+spettri!K1011*carot!$C$2+spettri!L1011*carot!$D$2+M1011*carot!$E$2+N1011*carot!$F$2+spettri!AE1011*chl!$D$2</f>
        <v>0</v>
      </c>
      <c r="AB1011" s="40">
        <v>0.3757826984</v>
      </c>
      <c r="AC1011" s="88">
        <f>(G1011-spettri!H1011*chl!$B$2-spettri!I1011*chl!$C$2-spettri!AE1011*chl!$D$2)</f>
        <v>0</v>
      </c>
    </row>
    <row r="1012" spans="1:29" x14ac:dyDescent="0.25">
      <c r="A1012"/>
      <c r="D1012" s="51">
        <v>451.00000000002302</v>
      </c>
      <c r="E1012" s="51">
        <v>0.159023394909</v>
      </c>
      <c r="F1012" s="40">
        <v>753.99999999997704</v>
      </c>
      <c r="G1012" s="40">
        <v>0</v>
      </c>
      <c r="T1012" s="40">
        <f t="shared" si="89"/>
        <v>0</v>
      </c>
      <c r="U1012" s="40">
        <f t="shared" si="89"/>
        <v>0</v>
      </c>
      <c r="V1012" s="40">
        <f t="shared" si="89"/>
        <v>0</v>
      </c>
      <c r="W1012" s="40">
        <f t="shared" si="89"/>
        <v>0</v>
      </c>
      <c r="X1012" s="40">
        <f t="shared" si="90"/>
        <v>0</v>
      </c>
      <c r="Y1012" s="40">
        <f t="shared" si="91"/>
        <v>0</v>
      </c>
      <c r="Z1012" s="40">
        <f>(AC1012-J1012*carot!$B$2-spettri!K1012*carot!$C$2-spettri!L1012*carot!$D$2)</f>
        <v>0</v>
      </c>
      <c r="AA1012" s="40">
        <f>spettri!H1012*chl!$B$2+spettri!I1012*chl!$C$2+spettri!J1012*carot!$B$2+spettri!K1012*carot!$C$2+spettri!L1012*carot!$D$2+M1012*carot!$E$2+N1012*carot!$F$2+spettri!AE1012*chl!$D$2</f>
        <v>0</v>
      </c>
      <c r="AB1012" s="40">
        <v>0.37672863155000003</v>
      </c>
      <c r="AC1012" s="88">
        <f>(G1012-spettri!H1012*chl!$B$2-spettri!I1012*chl!$C$2-spettri!AE1012*chl!$D$2)</f>
        <v>0</v>
      </c>
    </row>
    <row r="1013" spans="1:29" x14ac:dyDescent="0.25">
      <c r="A1013"/>
      <c r="D1013" s="51">
        <v>451.10000000002299</v>
      </c>
      <c r="E1013" s="51">
        <v>0.158580852784</v>
      </c>
      <c r="F1013" s="40">
        <v>754.39999999997701</v>
      </c>
      <c r="G1013" s="40">
        <v>0</v>
      </c>
      <c r="T1013" s="40">
        <f t="shared" si="89"/>
        <v>0</v>
      </c>
      <c r="U1013" s="40">
        <f t="shared" si="89"/>
        <v>0</v>
      </c>
      <c r="V1013" s="40">
        <f t="shared" si="89"/>
        <v>0</v>
      </c>
      <c r="W1013" s="40">
        <f t="shared" si="89"/>
        <v>0</v>
      </c>
      <c r="X1013" s="40">
        <f t="shared" si="90"/>
        <v>0</v>
      </c>
      <c r="Y1013" s="40">
        <f t="shared" si="91"/>
        <v>0</v>
      </c>
      <c r="Z1013" s="40">
        <f>(AC1013-J1013*carot!$B$2-spettri!K1013*carot!$C$2-spettri!L1013*carot!$D$2)</f>
        <v>0</v>
      </c>
      <c r="AA1013" s="40">
        <f>spettri!H1013*chl!$B$2+spettri!I1013*chl!$C$2+spettri!J1013*carot!$B$2+spettri!K1013*carot!$C$2+spettri!L1013*carot!$D$2+M1013*carot!$E$2+N1013*carot!$F$2+spettri!AE1013*chl!$D$2</f>
        <v>0</v>
      </c>
      <c r="AB1013" s="40">
        <v>0.37767456469999999</v>
      </c>
      <c r="AC1013" s="88">
        <f>(G1013-spettri!H1013*chl!$B$2-spettri!I1013*chl!$C$2-spettri!AE1013*chl!$D$2)</f>
        <v>0</v>
      </c>
    </row>
    <row r="1014" spans="1:29" x14ac:dyDescent="0.25">
      <c r="A1014"/>
      <c r="D1014" s="51">
        <v>451.20000000002301</v>
      </c>
      <c r="E1014" s="51">
        <v>0.158138310659</v>
      </c>
      <c r="F1014" s="40">
        <v>754.79999999997699</v>
      </c>
      <c r="G1014" s="40">
        <v>0</v>
      </c>
      <c r="T1014" s="40">
        <f t="shared" si="89"/>
        <v>0</v>
      </c>
      <c r="U1014" s="40">
        <f t="shared" si="89"/>
        <v>0</v>
      </c>
      <c r="V1014" s="40">
        <f t="shared" si="89"/>
        <v>0</v>
      </c>
      <c r="W1014" s="40">
        <f t="shared" si="89"/>
        <v>0</v>
      </c>
      <c r="X1014" s="40">
        <f t="shared" si="90"/>
        <v>0</v>
      </c>
      <c r="Y1014" s="40">
        <f t="shared" si="91"/>
        <v>0</v>
      </c>
      <c r="Z1014" s="40">
        <f>(AC1014-J1014*carot!$B$2-spettri!K1014*carot!$C$2-spettri!L1014*carot!$D$2)</f>
        <v>0</v>
      </c>
      <c r="AA1014" s="40">
        <f>spettri!H1014*chl!$B$2+spettri!I1014*chl!$C$2+spettri!J1014*carot!$B$2+spettri!K1014*carot!$C$2+spettri!L1014*carot!$D$2+M1014*carot!$E$2+N1014*carot!$F$2+spettri!AE1014*chl!$D$2</f>
        <v>0</v>
      </c>
      <c r="AB1014" s="40">
        <v>0.37862049784999996</v>
      </c>
      <c r="AC1014" s="88">
        <f>(G1014-spettri!H1014*chl!$B$2-spettri!I1014*chl!$C$2-spettri!AE1014*chl!$D$2)</f>
        <v>0</v>
      </c>
    </row>
    <row r="1015" spans="1:29" x14ac:dyDescent="0.25">
      <c r="A1015"/>
      <c r="D1015" s="51">
        <v>451.30000000002298</v>
      </c>
      <c r="E1015" s="51">
        <v>0.15761775720900001</v>
      </c>
      <c r="F1015" s="40">
        <v>755.19999999997697</v>
      </c>
      <c r="G1015" s="40">
        <v>0</v>
      </c>
      <c r="T1015" s="40">
        <f t="shared" si="89"/>
        <v>0</v>
      </c>
      <c r="U1015" s="40">
        <f t="shared" si="89"/>
        <v>0</v>
      </c>
      <c r="V1015" s="40">
        <f t="shared" si="89"/>
        <v>0</v>
      </c>
      <c r="W1015" s="40">
        <f t="shared" si="89"/>
        <v>0</v>
      </c>
      <c r="X1015" s="40">
        <f t="shared" si="90"/>
        <v>0</v>
      </c>
      <c r="Y1015" s="40">
        <f t="shared" si="91"/>
        <v>0</v>
      </c>
      <c r="Z1015" s="40">
        <f>(AC1015-J1015*carot!$B$2-spettri!K1015*carot!$C$2-spettri!L1015*carot!$D$2)</f>
        <v>0</v>
      </c>
      <c r="AA1015" s="40">
        <f>spettri!H1015*chl!$B$2+spettri!I1015*chl!$C$2+spettri!J1015*carot!$B$2+spettri!K1015*carot!$C$2+spettri!L1015*carot!$D$2+M1015*carot!$E$2+N1015*carot!$F$2+spettri!AE1015*chl!$D$2</f>
        <v>0</v>
      </c>
      <c r="AB1015" s="40">
        <v>0.37956643099999998</v>
      </c>
      <c r="AC1015" s="88">
        <f>(G1015-spettri!H1015*chl!$B$2-spettri!I1015*chl!$C$2-spettri!AE1015*chl!$D$2)</f>
        <v>0</v>
      </c>
    </row>
    <row r="1016" spans="1:29" x14ac:dyDescent="0.25">
      <c r="A1016"/>
      <c r="D1016" s="51">
        <v>451.400000000023</v>
      </c>
      <c r="E1016" s="51">
        <v>0.15709720375899999</v>
      </c>
      <c r="F1016" s="40">
        <v>755.59999999997694</v>
      </c>
      <c r="G1016" s="40">
        <v>0</v>
      </c>
      <c r="T1016" s="40">
        <f t="shared" si="89"/>
        <v>0</v>
      </c>
      <c r="U1016" s="40">
        <f t="shared" si="89"/>
        <v>0</v>
      </c>
      <c r="V1016" s="40">
        <f t="shared" si="89"/>
        <v>0</v>
      </c>
      <c r="W1016" s="40">
        <f t="shared" si="89"/>
        <v>0</v>
      </c>
      <c r="X1016" s="40">
        <f t="shared" si="90"/>
        <v>0</v>
      </c>
      <c r="Y1016" s="40">
        <f t="shared" si="91"/>
        <v>0</v>
      </c>
      <c r="Z1016" s="40">
        <f>(AC1016-J1016*carot!$B$2-spettri!K1016*carot!$C$2-spettri!L1016*carot!$D$2)</f>
        <v>0</v>
      </c>
      <c r="AA1016" s="40">
        <f>spettri!H1016*chl!$B$2+spettri!I1016*chl!$C$2+spettri!J1016*carot!$B$2+spettri!K1016*carot!$C$2+spettri!L1016*carot!$D$2+M1016*carot!$E$2+N1016*carot!$F$2+spettri!AE1016*chl!$D$2</f>
        <v>0</v>
      </c>
      <c r="AB1016" s="40">
        <v>0.38054828342499997</v>
      </c>
      <c r="AC1016" s="88">
        <f>(G1016-spettri!H1016*chl!$B$2-spettri!I1016*chl!$C$2-spettri!AE1016*chl!$D$2)</f>
        <v>0</v>
      </c>
    </row>
    <row r="1017" spans="1:29" x14ac:dyDescent="0.25">
      <c r="A1017"/>
      <c r="D1017" s="51">
        <v>451.50000000002302</v>
      </c>
      <c r="E1017" s="51">
        <v>0.156576650309</v>
      </c>
      <c r="F1017" s="40">
        <v>755.99999999997704</v>
      </c>
      <c r="G1017" s="40">
        <v>0</v>
      </c>
      <c r="T1017" s="40">
        <f t="shared" si="89"/>
        <v>0</v>
      </c>
      <c r="U1017" s="40">
        <f t="shared" si="89"/>
        <v>0</v>
      </c>
      <c r="V1017" s="40">
        <f t="shared" si="89"/>
        <v>0</v>
      </c>
      <c r="W1017" s="40">
        <f t="shared" si="89"/>
        <v>0</v>
      </c>
      <c r="X1017" s="40">
        <f t="shared" si="90"/>
        <v>0</v>
      </c>
      <c r="Y1017" s="40">
        <f t="shared" si="91"/>
        <v>0</v>
      </c>
      <c r="Z1017" s="40">
        <f>(AC1017-J1017*carot!$B$2-spettri!K1017*carot!$C$2-spettri!L1017*carot!$D$2)</f>
        <v>0</v>
      </c>
      <c r="AA1017" s="40">
        <f>spettri!H1017*chl!$B$2+spettri!I1017*chl!$C$2+spettri!J1017*carot!$B$2+spettri!K1017*carot!$C$2+spettri!L1017*carot!$D$2+M1017*carot!$E$2+N1017*carot!$F$2+spettri!AE1017*chl!$D$2</f>
        <v>0</v>
      </c>
      <c r="AB1017" s="40">
        <v>0.38153013584999995</v>
      </c>
      <c r="AC1017" s="88">
        <f>(G1017-spettri!H1017*chl!$B$2-spettri!I1017*chl!$C$2-spettri!AE1017*chl!$D$2)</f>
        <v>0</v>
      </c>
    </row>
    <row r="1018" spans="1:29" x14ac:dyDescent="0.25">
      <c r="A1018"/>
      <c r="D1018" s="51">
        <v>451.60000000002299</v>
      </c>
      <c r="E1018" s="51">
        <v>0.15605609685900002</v>
      </c>
      <c r="F1018" s="40">
        <v>756.39999999997701</v>
      </c>
      <c r="G1018" s="40">
        <v>0</v>
      </c>
      <c r="T1018" s="40">
        <f t="shared" si="89"/>
        <v>0</v>
      </c>
      <c r="U1018" s="40">
        <f t="shared" si="89"/>
        <v>0</v>
      </c>
      <c r="V1018" s="40">
        <f t="shared" si="89"/>
        <v>0</v>
      </c>
      <c r="W1018" s="40">
        <f t="shared" si="89"/>
        <v>0</v>
      </c>
      <c r="X1018" s="40">
        <f t="shared" si="90"/>
        <v>0</v>
      </c>
      <c r="Y1018" s="40">
        <f t="shared" si="91"/>
        <v>0</v>
      </c>
      <c r="Z1018" s="40">
        <f>(AC1018-J1018*carot!$B$2-spettri!K1018*carot!$C$2-spettri!L1018*carot!$D$2)</f>
        <v>0</v>
      </c>
      <c r="AA1018" s="40">
        <f>spettri!H1018*chl!$B$2+spettri!I1018*chl!$C$2+spettri!J1018*carot!$B$2+spettri!K1018*carot!$C$2+spettri!L1018*carot!$D$2+M1018*carot!$E$2+N1018*carot!$F$2+spettri!AE1018*chl!$D$2</f>
        <v>0</v>
      </c>
      <c r="AB1018" s="40">
        <v>0.38251198827499999</v>
      </c>
      <c r="AC1018" s="88">
        <f>(G1018-spettri!H1018*chl!$B$2-spettri!I1018*chl!$C$2-spettri!AE1018*chl!$D$2)</f>
        <v>0</v>
      </c>
    </row>
    <row r="1019" spans="1:29" x14ac:dyDescent="0.25">
      <c r="A1019"/>
      <c r="D1019" s="51">
        <v>451.70000000002301</v>
      </c>
      <c r="E1019" s="51">
        <v>0.15560739308400001</v>
      </c>
      <c r="F1019" s="40">
        <v>756.79999999997699</v>
      </c>
      <c r="G1019" s="40">
        <v>0</v>
      </c>
      <c r="T1019" s="40">
        <f t="shared" si="89"/>
        <v>0</v>
      </c>
      <c r="U1019" s="40">
        <f t="shared" si="89"/>
        <v>0</v>
      </c>
      <c r="V1019" s="40">
        <f t="shared" si="89"/>
        <v>0</v>
      </c>
      <c r="W1019" s="40">
        <f t="shared" si="89"/>
        <v>0</v>
      </c>
      <c r="X1019" s="40">
        <f t="shared" si="90"/>
        <v>0</v>
      </c>
      <c r="Y1019" s="40">
        <f t="shared" si="91"/>
        <v>0</v>
      </c>
      <c r="Z1019" s="40">
        <f>(AC1019-J1019*carot!$B$2-spettri!K1019*carot!$C$2-spettri!L1019*carot!$D$2)</f>
        <v>0</v>
      </c>
      <c r="AA1019" s="40">
        <f>spettri!H1019*chl!$B$2+spettri!I1019*chl!$C$2+spettri!J1019*carot!$B$2+spettri!K1019*carot!$C$2+spettri!L1019*carot!$D$2+M1019*carot!$E$2+N1019*carot!$F$2+spettri!AE1019*chl!$D$2</f>
        <v>0</v>
      </c>
      <c r="AB1019" s="40">
        <v>0.38349384069999998</v>
      </c>
      <c r="AC1019" s="88">
        <f>(G1019-spettri!H1019*chl!$B$2-spettri!I1019*chl!$C$2-spettri!AE1019*chl!$D$2)</f>
        <v>0</v>
      </c>
    </row>
    <row r="1020" spans="1:29" x14ac:dyDescent="0.25">
      <c r="A1020"/>
      <c r="D1020" s="51">
        <v>451.80000000002298</v>
      </c>
      <c r="E1020" s="51">
        <v>0.15515868930900001</v>
      </c>
      <c r="F1020" s="40">
        <v>757.19999999997697</v>
      </c>
      <c r="G1020" s="40">
        <v>0</v>
      </c>
      <c r="T1020" s="40">
        <f t="shared" si="89"/>
        <v>0</v>
      </c>
      <c r="U1020" s="40">
        <f t="shared" si="89"/>
        <v>0</v>
      </c>
      <c r="V1020" s="40">
        <f t="shared" si="89"/>
        <v>0</v>
      </c>
      <c r="W1020" s="40">
        <f t="shared" si="89"/>
        <v>0</v>
      </c>
      <c r="X1020" s="40">
        <f t="shared" si="90"/>
        <v>0</v>
      </c>
      <c r="Y1020" s="40">
        <f t="shared" si="91"/>
        <v>0</v>
      </c>
      <c r="Z1020" s="40">
        <f>(AC1020-J1020*carot!$B$2-spettri!K1020*carot!$C$2-spettri!L1020*carot!$D$2)</f>
        <v>0</v>
      </c>
      <c r="AA1020" s="40">
        <f>spettri!H1020*chl!$B$2+spettri!I1020*chl!$C$2+spettri!J1020*carot!$B$2+spettri!K1020*carot!$C$2+spettri!L1020*carot!$D$2+M1020*carot!$E$2+N1020*carot!$F$2+spettri!AE1020*chl!$D$2</f>
        <v>0</v>
      </c>
      <c r="AB1020" s="40">
        <v>0.38440140337499995</v>
      </c>
      <c r="AC1020" s="88">
        <f>(G1020-spettri!H1020*chl!$B$2-spettri!I1020*chl!$C$2-spettri!AE1020*chl!$D$2)</f>
        <v>0</v>
      </c>
    </row>
    <row r="1021" spans="1:29" x14ac:dyDescent="0.25">
      <c r="A1021"/>
      <c r="D1021" s="51">
        <v>451.900000000023</v>
      </c>
      <c r="E1021" s="51">
        <v>0.15470998553400001</v>
      </c>
      <c r="F1021" s="40">
        <v>757.59999999997603</v>
      </c>
      <c r="G1021" s="40">
        <v>0</v>
      </c>
      <c r="T1021" s="40">
        <f t="shared" si="89"/>
        <v>0</v>
      </c>
      <c r="U1021" s="40">
        <f t="shared" si="89"/>
        <v>0</v>
      </c>
      <c r="V1021" s="40">
        <f t="shared" si="89"/>
        <v>0</v>
      </c>
      <c r="W1021" s="40">
        <f t="shared" si="89"/>
        <v>0</v>
      </c>
      <c r="X1021" s="40">
        <f t="shared" si="90"/>
        <v>0</v>
      </c>
      <c r="Y1021" s="40">
        <f t="shared" si="91"/>
        <v>0</v>
      </c>
      <c r="Z1021" s="40">
        <f>(AC1021-J1021*carot!$B$2-spettri!K1021*carot!$C$2-spettri!L1021*carot!$D$2)</f>
        <v>0</v>
      </c>
      <c r="AA1021" s="40">
        <f>spettri!H1021*chl!$B$2+spettri!I1021*chl!$C$2+spettri!J1021*carot!$B$2+spettri!K1021*carot!$C$2+spettri!L1021*carot!$D$2+M1021*carot!$E$2+N1021*carot!$F$2+spettri!AE1021*chl!$D$2</f>
        <v>0</v>
      </c>
      <c r="AB1021" s="40">
        <v>0.38530896604999998</v>
      </c>
      <c r="AC1021" s="88">
        <f>(G1021-spettri!H1021*chl!$B$2-spettri!I1021*chl!$C$2-spettri!AE1021*chl!$D$2)</f>
        <v>0</v>
      </c>
    </row>
    <row r="1022" spans="1:29" x14ac:dyDescent="0.25">
      <c r="A1022"/>
      <c r="D1022" s="51">
        <v>452.00000000002302</v>
      </c>
      <c r="E1022" s="51">
        <v>0.154261281759</v>
      </c>
      <c r="F1022" s="40">
        <v>757.99999999997601</v>
      </c>
      <c r="G1022" s="40">
        <v>0</v>
      </c>
      <c r="T1022" s="40">
        <f t="shared" si="89"/>
        <v>0</v>
      </c>
      <c r="U1022" s="40">
        <f t="shared" si="89"/>
        <v>0</v>
      </c>
      <c r="V1022" s="40">
        <f t="shared" si="89"/>
        <v>0</v>
      </c>
      <c r="W1022" s="40">
        <f t="shared" si="89"/>
        <v>0</v>
      </c>
      <c r="X1022" s="40">
        <f t="shared" si="90"/>
        <v>0</v>
      </c>
      <c r="Y1022" s="40">
        <f t="shared" si="91"/>
        <v>0</v>
      </c>
      <c r="Z1022" s="40">
        <f>(AC1022-J1022*carot!$B$2-spettri!K1022*carot!$C$2-spettri!L1022*carot!$D$2)</f>
        <v>0</v>
      </c>
      <c r="AA1022" s="40">
        <f>spettri!H1022*chl!$B$2+spettri!I1022*chl!$C$2+spettri!J1022*carot!$B$2+spettri!K1022*carot!$C$2+spettri!L1022*carot!$D$2+M1022*carot!$E$2+N1022*carot!$F$2+spettri!AE1022*chl!$D$2</f>
        <v>0</v>
      </c>
      <c r="AB1022" s="40">
        <v>0.38621652872500001</v>
      </c>
      <c r="AC1022" s="88">
        <f>(G1022-spettri!H1022*chl!$B$2-spettri!I1022*chl!$C$2-spettri!AE1022*chl!$D$2)</f>
        <v>0</v>
      </c>
    </row>
    <row r="1023" spans="1:29" x14ac:dyDescent="0.25">
      <c r="A1023"/>
      <c r="D1023" s="51">
        <v>452.10000000002299</v>
      </c>
      <c r="E1023" s="51">
        <v>0.153766484984</v>
      </c>
      <c r="F1023" s="40">
        <v>758.39999999997599</v>
      </c>
      <c r="G1023" s="40">
        <v>0</v>
      </c>
      <c r="T1023" s="40">
        <f t="shared" si="89"/>
        <v>0</v>
      </c>
      <c r="U1023" s="40">
        <f t="shared" si="89"/>
        <v>0</v>
      </c>
      <c r="V1023" s="40">
        <f t="shared" si="89"/>
        <v>0</v>
      </c>
      <c r="W1023" s="40">
        <f t="shared" si="89"/>
        <v>0</v>
      </c>
      <c r="X1023" s="40">
        <f t="shared" si="90"/>
        <v>0</v>
      </c>
      <c r="Y1023" s="40">
        <f t="shared" si="91"/>
        <v>0</v>
      </c>
      <c r="Z1023" s="40">
        <f>(AC1023-J1023*carot!$B$2-spettri!K1023*carot!$C$2-spettri!L1023*carot!$D$2)</f>
        <v>0</v>
      </c>
      <c r="AA1023" s="40">
        <f>spettri!H1023*chl!$B$2+spettri!I1023*chl!$C$2+spettri!J1023*carot!$B$2+spettri!K1023*carot!$C$2+spettri!L1023*carot!$D$2+M1023*carot!$E$2+N1023*carot!$F$2+spettri!AE1023*chl!$D$2</f>
        <v>0</v>
      </c>
      <c r="AB1023" s="40">
        <v>0.38712409139999998</v>
      </c>
      <c r="AC1023" s="88">
        <f>(G1023-spettri!H1023*chl!$B$2-spettri!I1023*chl!$C$2-spettri!AE1023*chl!$D$2)</f>
        <v>0</v>
      </c>
    </row>
    <row r="1024" spans="1:29" x14ac:dyDescent="0.25">
      <c r="A1024"/>
      <c r="D1024" s="51">
        <v>452.20000000002301</v>
      </c>
      <c r="E1024" s="51">
        <v>0.153271688209</v>
      </c>
      <c r="F1024" s="40">
        <v>758.79999999997597</v>
      </c>
      <c r="G1024" s="40">
        <v>0</v>
      </c>
      <c r="T1024" s="40">
        <f t="shared" si="89"/>
        <v>0</v>
      </c>
      <c r="U1024" s="40">
        <f t="shared" si="89"/>
        <v>0</v>
      </c>
      <c r="V1024" s="40">
        <f t="shared" si="89"/>
        <v>0</v>
      </c>
      <c r="W1024" s="40">
        <f t="shared" si="89"/>
        <v>0</v>
      </c>
      <c r="X1024" s="40">
        <f t="shared" si="90"/>
        <v>0</v>
      </c>
      <c r="Y1024" s="40">
        <f t="shared" si="91"/>
        <v>0</v>
      </c>
      <c r="Z1024" s="40">
        <f>(AC1024-J1024*carot!$B$2-spettri!K1024*carot!$C$2-spettri!L1024*carot!$D$2)</f>
        <v>0</v>
      </c>
      <c r="AA1024" s="40">
        <f>spettri!H1024*chl!$B$2+spettri!I1024*chl!$C$2+spettri!J1024*carot!$B$2+spettri!K1024*carot!$C$2+spettri!L1024*carot!$D$2+M1024*carot!$E$2+N1024*carot!$F$2+spettri!AE1024*chl!$D$2</f>
        <v>0</v>
      </c>
      <c r="AB1024" s="40">
        <v>0.38807534427500001</v>
      </c>
      <c r="AC1024" s="88">
        <f>(G1024-spettri!H1024*chl!$B$2-spettri!I1024*chl!$C$2-spettri!AE1024*chl!$D$2)</f>
        <v>0</v>
      </c>
    </row>
    <row r="1025" spans="1:29" x14ac:dyDescent="0.25">
      <c r="A1025"/>
      <c r="D1025" s="51">
        <v>452.30000000002298</v>
      </c>
      <c r="E1025" s="51">
        <v>0.152776891434</v>
      </c>
      <c r="F1025" s="40">
        <v>759.19999999997594</v>
      </c>
      <c r="G1025" s="40">
        <v>0</v>
      </c>
      <c r="T1025" s="40">
        <f t="shared" si="89"/>
        <v>0</v>
      </c>
      <c r="U1025" s="40">
        <f t="shared" si="89"/>
        <v>0</v>
      </c>
      <c r="V1025" s="40">
        <f t="shared" si="89"/>
        <v>0</v>
      </c>
      <c r="W1025" s="40">
        <f t="shared" si="89"/>
        <v>0</v>
      </c>
      <c r="X1025" s="40">
        <f t="shared" si="90"/>
        <v>0</v>
      </c>
      <c r="Y1025" s="40">
        <f t="shared" si="91"/>
        <v>0</v>
      </c>
      <c r="Z1025" s="40">
        <f>(AC1025-J1025*carot!$B$2-spettri!K1025*carot!$C$2-spettri!L1025*carot!$D$2)</f>
        <v>0</v>
      </c>
      <c r="AA1025" s="40">
        <f>spettri!H1025*chl!$B$2+spettri!I1025*chl!$C$2+spettri!J1025*carot!$B$2+spettri!K1025*carot!$C$2+spettri!L1025*carot!$D$2+M1025*carot!$E$2+N1025*carot!$F$2+spettri!AE1025*chl!$D$2</f>
        <v>0</v>
      </c>
      <c r="AB1025" s="40">
        <v>0.38902659714999999</v>
      </c>
      <c r="AC1025" s="88">
        <f>(G1025-spettri!H1025*chl!$B$2-spettri!I1025*chl!$C$2-spettri!AE1025*chl!$D$2)</f>
        <v>0</v>
      </c>
    </row>
    <row r="1026" spans="1:29" x14ac:dyDescent="0.25">
      <c r="A1026"/>
      <c r="D1026" s="51">
        <v>452.400000000023</v>
      </c>
      <c r="E1026" s="51">
        <v>0.152282094659</v>
      </c>
      <c r="F1026" s="40">
        <v>759.59999999997603</v>
      </c>
      <c r="G1026" s="40">
        <v>0</v>
      </c>
      <c r="T1026" s="40">
        <f t="shared" si="89"/>
        <v>0</v>
      </c>
      <c r="U1026" s="40">
        <f t="shared" si="89"/>
        <v>0</v>
      </c>
      <c r="V1026" s="40">
        <f t="shared" si="89"/>
        <v>0</v>
      </c>
      <c r="W1026" s="40">
        <f t="shared" ref="W1026:X1089" si="93">M1051</f>
        <v>0</v>
      </c>
      <c r="X1026" s="40">
        <f t="shared" si="90"/>
        <v>0</v>
      </c>
      <c r="Y1026" s="40">
        <f t="shared" si="91"/>
        <v>0</v>
      </c>
      <c r="Z1026" s="40">
        <f>(AC1026-J1026*carot!$B$2-spettri!K1026*carot!$C$2-spettri!L1026*carot!$D$2)</f>
        <v>0</v>
      </c>
      <c r="AA1026" s="40">
        <f>spettri!H1026*chl!$B$2+spettri!I1026*chl!$C$2+spettri!J1026*carot!$B$2+spettri!K1026*carot!$C$2+spettri!L1026*carot!$D$2+M1026*carot!$E$2+N1026*carot!$F$2+spettri!AE1026*chl!$D$2</f>
        <v>0</v>
      </c>
      <c r="AB1026" s="40">
        <v>0.38997785002499996</v>
      </c>
      <c r="AC1026" s="88">
        <f>(G1026-spettri!H1026*chl!$B$2-spettri!I1026*chl!$C$2-spettri!AE1026*chl!$D$2)</f>
        <v>0</v>
      </c>
    </row>
    <row r="1027" spans="1:29" x14ac:dyDescent="0.25">
      <c r="A1027"/>
      <c r="D1027" s="51">
        <v>452.50000000002302</v>
      </c>
      <c r="E1027" s="51">
        <v>0.151744568809</v>
      </c>
      <c r="F1027" s="40">
        <v>759.99999999997601</v>
      </c>
      <c r="G1027" s="40">
        <v>0</v>
      </c>
      <c r="T1027" s="40">
        <f t="shared" ref="T1027:X1090" si="94">J1052</f>
        <v>0</v>
      </c>
      <c r="U1027" s="40">
        <f t="shared" si="94"/>
        <v>0</v>
      </c>
      <c r="V1027" s="40">
        <f t="shared" si="94"/>
        <v>0</v>
      </c>
      <c r="W1027" s="40">
        <f t="shared" si="93"/>
        <v>0</v>
      </c>
      <c r="X1027" s="40">
        <f t="shared" si="93"/>
        <v>0</v>
      </c>
      <c r="Y1027" s="40">
        <f t="shared" ref="Y1027:Y1090" si="95">AC1052</f>
        <v>0</v>
      </c>
      <c r="Z1027" s="40">
        <f>(AC1027-J1027*carot!$B$2-spettri!K1027*carot!$C$2-spettri!L1027*carot!$D$2)</f>
        <v>0</v>
      </c>
      <c r="AA1027" s="40">
        <f>spettri!H1027*chl!$B$2+spettri!I1027*chl!$C$2+spettri!J1027*carot!$B$2+spettri!K1027*carot!$C$2+spettri!L1027*carot!$D$2+M1027*carot!$E$2+N1027*carot!$F$2+spettri!AE1027*chl!$D$2</f>
        <v>0</v>
      </c>
      <c r="AB1027" s="40">
        <v>0.39092910289999999</v>
      </c>
      <c r="AC1027" s="88">
        <f>(G1027-spettri!H1027*chl!$B$2-spettri!I1027*chl!$C$2-spettri!AE1027*chl!$D$2)</f>
        <v>0</v>
      </c>
    </row>
    <row r="1028" spans="1:29" x14ac:dyDescent="0.25">
      <c r="A1028"/>
      <c r="D1028" s="51">
        <v>452.60000000002299</v>
      </c>
      <c r="E1028" s="51">
        <v>0.151207042959</v>
      </c>
      <c r="F1028" s="40">
        <v>760.39999999997599</v>
      </c>
      <c r="G1028" s="40">
        <v>0</v>
      </c>
      <c r="T1028" s="40">
        <f t="shared" si="94"/>
        <v>0</v>
      </c>
      <c r="U1028" s="40">
        <f t="shared" si="94"/>
        <v>0</v>
      </c>
      <c r="V1028" s="40">
        <f t="shared" si="94"/>
        <v>0</v>
      </c>
      <c r="W1028" s="40">
        <f t="shared" si="93"/>
        <v>0</v>
      </c>
      <c r="X1028" s="40">
        <f t="shared" si="93"/>
        <v>0</v>
      </c>
      <c r="Y1028" s="40">
        <f t="shared" si="95"/>
        <v>0</v>
      </c>
      <c r="Z1028" s="40">
        <f>(AC1028-J1028*carot!$B$2-spettri!K1028*carot!$C$2-spettri!L1028*carot!$D$2)</f>
        <v>0</v>
      </c>
      <c r="AA1028" s="40">
        <f>spettri!H1028*chl!$B$2+spettri!I1028*chl!$C$2+spettri!J1028*carot!$B$2+spettri!K1028*carot!$C$2+spettri!L1028*carot!$D$2+M1028*carot!$E$2+N1028*carot!$F$2+spettri!AE1028*chl!$D$2</f>
        <v>0</v>
      </c>
      <c r="AB1028" s="40">
        <v>0.39179845154999998</v>
      </c>
      <c r="AC1028" s="88">
        <f>(G1028-spettri!H1028*chl!$B$2-spettri!I1028*chl!$C$2-spettri!AE1028*chl!$D$2)</f>
        <v>0</v>
      </c>
    </row>
    <row r="1029" spans="1:29" x14ac:dyDescent="0.25">
      <c r="A1029"/>
      <c r="D1029" s="51">
        <v>452.70000000002301</v>
      </c>
      <c r="E1029" s="51">
        <v>0.15066951710900001</v>
      </c>
      <c r="F1029" s="40">
        <v>760.79999999997597</v>
      </c>
      <c r="G1029" s="40">
        <v>0</v>
      </c>
      <c r="T1029" s="40">
        <f t="shared" si="94"/>
        <v>0</v>
      </c>
      <c r="U1029" s="40">
        <f t="shared" si="94"/>
        <v>0</v>
      </c>
      <c r="V1029" s="40">
        <f t="shared" si="94"/>
        <v>0</v>
      </c>
      <c r="W1029" s="40">
        <f t="shared" si="93"/>
        <v>0</v>
      </c>
      <c r="X1029" s="40">
        <f t="shared" si="93"/>
        <v>0</v>
      </c>
      <c r="Y1029" s="40">
        <f t="shared" si="95"/>
        <v>0</v>
      </c>
      <c r="Z1029" s="40">
        <f>(AC1029-J1029*carot!$B$2-spettri!K1029*carot!$C$2-spettri!L1029*carot!$D$2)</f>
        <v>0</v>
      </c>
      <c r="AA1029" s="40">
        <f>spettri!H1029*chl!$B$2+spettri!I1029*chl!$C$2+spettri!J1029*carot!$B$2+spettri!K1029*carot!$C$2+spettri!L1029*carot!$D$2+M1029*carot!$E$2+N1029*carot!$F$2+spettri!AE1029*chl!$D$2</f>
        <v>0</v>
      </c>
      <c r="AB1029" s="40">
        <v>0.39266780020000003</v>
      </c>
      <c r="AC1029" s="88">
        <f>(G1029-spettri!H1029*chl!$B$2-spettri!I1029*chl!$C$2-spettri!AE1029*chl!$D$2)</f>
        <v>0</v>
      </c>
    </row>
    <row r="1030" spans="1:29" x14ac:dyDescent="0.25">
      <c r="A1030"/>
      <c r="D1030" s="51">
        <v>452.80000000002298</v>
      </c>
      <c r="E1030" s="51">
        <v>0.15013199125900001</v>
      </c>
      <c r="F1030" s="40">
        <v>761.19999999997594</v>
      </c>
      <c r="G1030" s="40">
        <v>0</v>
      </c>
      <c r="T1030" s="40">
        <f t="shared" si="94"/>
        <v>0</v>
      </c>
      <c r="U1030" s="40">
        <f t="shared" si="94"/>
        <v>0</v>
      </c>
      <c r="V1030" s="40">
        <f t="shared" si="94"/>
        <v>0</v>
      </c>
      <c r="W1030" s="40">
        <f t="shared" si="93"/>
        <v>0</v>
      </c>
      <c r="X1030" s="40">
        <f t="shared" si="93"/>
        <v>0</v>
      </c>
      <c r="Y1030" s="40">
        <f t="shared" si="95"/>
        <v>0</v>
      </c>
      <c r="Z1030" s="40">
        <f>(AC1030-J1030*carot!$B$2-spettri!K1030*carot!$C$2-spettri!L1030*carot!$D$2)</f>
        <v>0</v>
      </c>
      <c r="AA1030" s="40">
        <f>spettri!H1030*chl!$B$2+spettri!I1030*chl!$C$2+spettri!J1030*carot!$B$2+spettri!K1030*carot!$C$2+spettri!L1030*carot!$D$2+M1030*carot!$E$2+N1030*carot!$F$2+spettri!AE1030*chl!$D$2</f>
        <v>0</v>
      </c>
      <c r="AB1030" s="40">
        <v>0.39353714885000002</v>
      </c>
      <c r="AC1030" s="88">
        <f>(G1030-spettri!H1030*chl!$B$2-spettri!I1030*chl!$C$2-spettri!AE1030*chl!$D$2)</f>
        <v>0</v>
      </c>
    </row>
    <row r="1031" spans="1:29" x14ac:dyDescent="0.25">
      <c r="A1031"/>
      <c r="D1031" s="51">
        <v>452.900000000023</v>
      </c>
      <c r="E1031" s="51">
        <v>0.149604613084</v>
      </c>
      <c r="F1031" s="40">
        <v>761.59999999997603</v>
      </c>
      <c r="G1031" s="40">
        <v>0</v>
      </c>
      <c r="T1031" s="40">
        <f t="shared" si="94"/>
        <v>0</v>
      </c>
      <c r="U1031" s="40">
        <f t="shared" si="94"/>
        <v>0</v>
      </c>
      <c r="V1031" s="40">
        <f t="shared" si="94"/>
        <v>0</v>
      </c>
      <c r="W1031" s="40">
        <f t="shared" si="93"/>
        <v>0</v>
      </c>
      <c r="X1031" s="40">
        <f t="shared" si="93"/>
        <v>0</v>
      </c>
      <c r="Y1031" s="40">
        <f t="shared" si="95"/>
        <v>0</v>
      </c>
      <c r="Z1031" s="40">
        <f>(AC1031-J1031*carot!$B$2-spettri!K1031*carot!$C$2-spettri!L1031*carot!$D$2)</f>
        <v>0</v>
      </c>
      <c r="AA1031" s="40">
        <f>spettri!H1031*chl!$B$2+spettri!I1031*chl!$C$2+spettri!J1031*carot!$B$2+spettri!K1031*carot!$C$2+spettri!L1031*carot!$D$2+M1031*carot!$E$2+N1031*carot!$F$2+spettri!AE1031*chl!$D$2</f>
        <v>0</v>
      </c>
      <c r="AB1031" s="40">
        <v>0.39440649750000001</v>
      </c>
      <c r="AC1031" s="88">
        <f>(G1031-spettri!H1031*chl!$B$2-spettri!I1031*chl!$C$2-spettri!AE1031*chl!$D$2)</f>
        <v>0</v>
      </c>
    </row>
    <row r="1032" spans="1:29" x14ac:dyDescent="0.25">
      <c r="A1032"/>
      <c r="D1032" s="51">
        <v>453.00000000002302</v>
      </c>
      <c r="E1032" s="51">
        <v>0.14907723490899999</v>
      </c>
      <c r="F1032" s="40">
        <v>761.99999999997601</v>
      </c>
      <c r="G1032" s="40">
        <v>0</v>
      </c>
      <c r="T1032" s="40">
        <f t="shared" si="94"/>
        <v>0</v>
      </c>
      <c r="U1032" s="40">
        <f t="shared" si="94"/>
        <v>0</v>
      </c>
      <c r="V1032" s="40">
        <f t="shared" si="94"/>
        <v>0</v>
      </c>
      <c r="W1032" s="40">
        <f t="shared" si="93"/>
        <v>0</v>
      </c>
      <c r="X1032" s="40">
        <f t="shared" si="93"/>
        <v>0</v>
      </c>
      <c r="Y1032" s="40">
        <f t="shared" si="95"/>
        <v>0</v>
      </c>
      <c r="Z1032" s="40">
        <f>(AC1032-J1032*carot!$B$2-spettri!K1032*carot!$C$2-spettri!L1032*carot!$D$2)</f>
        <v>0</v>
      </c>
      <c r="AA1032" s="40">
        <f>spettri!H1032*chl!$B$2+spettri!I1032*chl!$C$2+spettri!J1032*carot!$B$2+spettri!K1032*carot!$C$2+spettri!L1032*carot!$D$2+M1032*carot!$E$2+N1032*carot!$F$2+spettri!AE1032*chl!$D$2</f>
        <v>0</v>
      </c>
      <c r="AB1032" s="40">
        <v>0.39530162515</v>
      </c>
      <c r="AC1032" s="88">
        <f>(G1032-spettri!H1032*chl!$B$2-spettri!I1032*chl!$C$2-spettri!AE1032*chl!$D$2)</f>
        <v>0</v>
      </c>
    </row>
    <row r="1033" spans="1:29" x14ac:dyDescent="0.25">
      <c r="A1033"/>
      <c r="D1033" s="51">
        <v>453.10000000002299</v>
      </c>
      <c r="E1033" s="51">
        <v>0.14854985673400001</v>
      </c>
      <c r="F1033" s="40">
        <v>762.39999999997599</v>
      </c>
      <c r="G1033" s="40">
        <v>0</v>
      </c>
      <c r="T1033" s="40">
        <f t="shared" si="94"/>
        <v>0</v>
      </c>
      <c r="U1033" s="40">
        <f t="shared" si="94"/>
        <v>0</v>
      </c>
      <c r="V1033" s="40">
        <f t="shared" si="94"/>
        <v>0</v>
      </c>
      <c r="W1033" s="40">
        <f t="shared" si="93"/>
        <v>0</v>
      </c>
      <c r="X1033" s="40">
        <f t="shared" si="93"/>
        <v>0</v>
      </c>
      <c r="Y1033" s="40">
        <f t="shared" si="95"/>
        <v>0</v>
      </c>
      <c r="Z1033" s="40">
        <f>(AC1033-J1033*carot!$B$2-spettri!K1033*carot!$C$2-spettri!L1033*carot!$D$2)</f>
        <v>0</v>
      </c>
      <c r="AA1033" s="40">
        <f>spettri!H1033*chl!$B$2+spettri!I1033*chl!$C$2+spettri!J1033*carot!$B$2+spettri!K1033*carot!$C$2+spettri!L1033*carot!$D$2+M1033*carot!$E$2+N1033*carot!$F$2+spettri!AE1033*chl!$D$2</f>
        <v>0</v>
      </c>
      <c r="AB1033" s="40">
        <v>0.3961967528</v>
      </c>
      <c r="AC1033" s="88">
        <f>(G1033-spettri!H1033*chl!$B$2-spettri!I1033*chl!$C$2-spettri!AE1033*chl!$D$2)</f>
        <v>0</v>
      </c>
    </row>
    <row r="1034" spans="1:29" x14ac:dyDescent="0.25">
      <c r="A1034"/>
      <c r="D1034" s="51">
        <v>453.20000000002301</v>
      </c>
      <c r="E1034" s="51">
        <v>0.148022478559</v>
      </c>
      <c r="F1034" s="40">
        <v>762.79999999997597</v>
      </c>
      <c r="G1034" s="40">
        <v>0</v>
      </c>
      <c r="T1034" s="40">
        <f t="shared" si="94"/>
        <v>0</v>
      </c>
      <c r="U1034" s="40">
        <f t="shared" si="94"/>
        <v>0</v>
      </c>
      <c r="V1034" s="40">
        <f t="shared" si="94"/>
        <v>0</v>
      </c>
      <c r="W1034" s="40">
        <f t="shared" si="93"/>
        <v>0</v>
      </c>
      <c r="X1034" s="40">
        <f t="shared" si="93"/>
        <v>0</v>
      </c>
      <c r="Y1034" s="40">
        <f t="shared" si="95"/>
        <v>0</v>
      </c>
      <c r="Z1034" s="40">
        <f>(AC1034-J1034*carot!$B$2-spettri!K1034*carot!$C$2-spettri!L1034*carot!$D$2)</f>
        <v>0</v>
      </c>
      <c r="AA1034" s="40">
        <f>spettri!H1034*chl!$B$2+spettri!I1034*chl!$C$2+spettri!J1034*carot!$B$2+spettri!K1034*carot!$C$2+spettri!L1034*carot!$D$2+M1034*carot!$E$2+N1034*carot!$F$2+spettri!AE1034*chl!$D$2</f>
        <v>0</v>
      </c>
      <c r="AB1034" s="40">
        <v>0.39709188044999999</v>
      </c>
      <c r="AC1034" s="88">
        <f>(G1034-spettri!H1034*chl!$B$2-spettri!I1034*chl!$C$2-spettri!AE1034*chl!$D$2)</f>
        <v>0</v>
      </c>
    </row>
    <row r="1035" spans="1:29" x14ac:dyDescent="0.25">
      <c r="A1035"/>
      <c r="D1035" s="51">
        <v>453.30000000002298</v>
      </c>
      <c r="E1035" s="51">
        <v>0.14755765173399998</v>
      </c>
      <c r="F1035" s="40">
        <v>763.19999999997594</v>
      </c>
      <c r="G1035" s="40">
        <v>0</v>
      </c>
      <c r="T1035" s="40">
        <f t="shared" si="94"/>
        <v>0</v>
      </c>
      <c r="U1035" s="40">
        <f t="shared" si="94"/>
        <v>0</v>
      </c>
      <c r="V1035" s="40">
        <f t="shared" si="94"/>
        <v>0</v>
      </c>
      <c r="W1035" s="40">
        <f t="shared" si="93"/>
        <v>0</v>
      </c>
      <c r="X1035" s="40">
        <f t="shared" si="93"/>
        <v>0</v>
      </c>
      <c r="Y1035" s="40">
        <f t="shared" si="95"/>
        <v>0</v>
      </c>
      <c r="Z1035" s="40">
        <f>(AC1035-J1035*carot!$B$2-spettri!K1035*carot!$C$2-spettri!L1035*carot!$D$2)</f>
        <v>0</v>
      </c>
      <c r="AA1035" s="40">
        <f>spettri!H1035*chl!$B$2+spettri!I1035*chl!$C$2+spettri!J1035*carot!$B$2+spettri!K1035*carot!$C$2+spettri!L1035*carot!$D$2+M1035*carot!$E$2+N1035*carot!$F$2+spettri!AE1035*chl!$D$2</f>
        <v>0</v>
      </c>
      <c r="AB1035" s="40">
        <v>0.39798700809999998</v>
      </c>
      <c r="AC1035" s="88">
        <f>(G1035-spettri!H1035*chl!$B$2-spettri!I1035*chl!$C$2-spettri!AE1035*chl!$D$2)</f>
        <v>0</v>
      </c>
    </row>
    <row r="1036" spans="1:29" x14ac:dyDescent="0.25">
      <c r="A1036"/>
      <c r="D1036" s="51">
        <v>453.40000000002402</v>
      </c>
      <c r="E1036" s="51">
        <v>0.147092824909</v>
      </c>
      <c r="F1036" s="40">
        <v>763.59999999997603</v>
      </c>
      <c r="G1036" s="40">
        <v>0</v>
      </c>
      <c r="T1036" s="40">
        <f t="shared" si="94"/>
        <v>0</v>
      </c>
      <c r="U1036" s="40">
        <f t="shared" si="94"/>
        <v>0</v>
      </c>
      <c r="V1036" s="40">
        <f t="shared" si="94"/>
        <v>0</v>
      </c>
      <c r="W1036" s="40">
        <f t="shared" si="93"/>
        <v>0</v>
      </c>
      <c r="X1036" s="40">
        <f t="shared" si="93"/>
        <v>0</v>
      </c>
      <c r="Y1036" s="40">
        <f t="shared" si="95"/>
        <v>0</v>
      </c>
      <c r="Z1036" s="40">
        <f>(AC1036-J1036*carot!$B$2-spettri!K1036*carot!$C$2-spettri!L1036*carot!$D$2)</f>
        <v>0</v>
      </c>
      <c r="AA1036" s="40">
        <f>spettri!H1036*chl!$B$2+spettri!I1036*chl!$C$2+spettri!J1036*carot!$B$2+spettri!K1036*carot!$C$2+spettri!L1036*carot!$D$2+M1036*carot!$E$2+N1036*carot!$F$2+spettri!AE1036*chl!$D$2</f>
        <v>0</v>
      </c>
      <c r="AB1036" s="40">
        <v>0.39882303029999999</v>
      </c>
      <c r="AC1036" s="88">
        <f>(G1036-spettri!H1036*chl!$B$2-spettri!I1036*chl!$C$2-spettri!AE1036*chl!$D$2)</f>
        <v>0</v>
      </c>
    </row>
    <row r="1037" spans="1:29" x14ac:dyDescent="0.25">
      <c r="A1037"/>
      <c r="D1037" s="51">
        <v>453.50000000002399</v>
      </c>
      <c r="E1037" s="51">
        <v>0.14662799808400001</v>
      </c>
      <c r="F1037" s="40">
        <v>763.99999999997601</v>
      </c>
      <c r="G1037" s="40">
        <v>0</v>
      </c>
      <c r="T1037" s="40">
        <f t="shared" si="94"/>
        <v>0</v>
      </c>
      <c r="U1037" s="40">
        <f t="shared" si="94"/>
        <v>0</v>
      </c>
      <c r="V1037" s="40">
        <f t="shared" si="94"/>
        <v>0</v>
      </c>
      <c r="W1037" s="40">
        <f t="shared" si="93"/>
        <v>0</v>
      </c>
      <c r="X1037" s="40">
        <f t="shared" si="93"/>
        <v>0</v>
      </c>
      <c r="Y1037" s="40">
        <f t="shared" si="95"/>
        <v>0</v>
      </c>
      <c r="Z1037" s="40">
        <f>(AC1037-J1037*carot!$B$2-spettri!K1037*carot!$C$2-spettri!L1037*carot!$D$2)</f>
        <v>0</v>
      </c>
      <c r="AA1037" s="40">
        <f>spettri!H1037*chl!$B$2+spettri!I1037*chl!$C$2+spettri!J1037*carot!$B$2+spettri!K1037*carot!$C$2+spettri!L1037*carot!$D$2+M1037*carot!$E$2+N1037*carot!$F$2+spettri!AE1037*chl!$D$2</f>
        <v>0</v>
      </c>
      <c r="AB1037" s="40">
        <v>0.3996590525</v>
      </c>
      <c r="AC1037" s="88">
        <f>(G1037-spettri!H1037*chl!$B$2-spettri!I1037*chl!$C$2-spettri!AE1037*chl!$D$2)</f>
        <v>0</v>
      </c>
    </row>
    <row r="1038" spans="1:29" x14ac:dyDescent="0.25">
      <c r="A1038"/>
      <c r="D1038" s="51">
        <v>453.60000000002401</v>
      </c>
      <c r="E1038" s="51">
        <v>0.146163171259</v>
      </c>
      <c r="F1038" s="40">
        <v>764.39999999997599</v>
      </c>
      <c r="G1038" s="40">
        <v>0</v>
      </c>
      <c r="T1038" s="40">
        <f t="shared" si="94"/>
        <v>0</v>
      </c>
      <c r="U1038" s="40">
        <f t="shared" si="94"/>
        <v>0</v>
      </c>
      <c r="V1038" s="40">
        <f t="shared" si="94"/>
        <v>0</v>
      </c>
      <c r="W1038" s="40">
        <f t="shared" si="93"/>
        <v>0</v>
      </c>
      <c r="X1038" s="40">
        <f t="shared" si="93"/>
        <v>0</v>
      </c>
      <c r="Y1038" s="40">
        <f t="shared" si="95"/>
        <v>0</v>
      </c>
      <c r="Z1038" s="40">
        <f>(AC1038-J1038*carot!$B$2-spettri!K1038*carot!$C$2-spettri!L1038*carot!$D$2)</f>
        <v>0</v>
      </c>
      <c r="AA1038" s="40">
        <f>spettri!H1038*chl!$B$2+spettri!I1038*chl!$C$2+spettri!J1038*carot!$B$2+spettri!K1038*carot!$C$2+spettri!L1038*carot!$D$2+M1038*carot!$E$2+N1038*carot!$F$2+spettri!AE1038*chl!$D$2</f>
        <v>0</v>
      </c>
      <c r="AB1038" s="40">
        <v>0.40049507470000001</v>
      </c>
      <c r="AC1038" s="88">
        <f>(G1038-spettri!H1038*chl!$B$2-spettri!I1038*chl!$C$2-spettri!AE1038*chl!$D$2)</f>
        <v>0</v>
      </c>
    </row>
    <row r="1039" spans="1:29" x14ac:dyDescent="0.25">
      <c r="A1039"/>
      <c r="D1039" s="51">
        <v>453.70000000002398</v>
      </c>
      <c r="E1039" s="51">
        <v>0.145559901459</v>
      </c>
      <c r="F1039" s="40">
        <v>764.79999999997597</v>
      </c>
      <c r="G1039" s="40">
        <v>0</v>
      </c>
      <c r="T1039" s="40">
        <f t="shared" si="94"/>
        <v>0</v>
      </c>
      <c r="U1039" s="40">
        <f t="shared" si="94"/>
        <v>0</v>
      </c>
      <c r="V1039" s="40">
        <f t="shared" si="94"/>
        <v>0</v>
      </c>
      <c r="W1039" s="40">
        <f t="shared" si="93"/>
        <v>0</v>
      </c>
      <c r="X1039" s="40">
        <f t="shared" si="93"/>
        <v>0</v>
      </c>
      <c r="Y1039" s="40">
        <f t="shared" si="95"/>
        <v>0</v>
      </c>
      <c r="Z1039" s="40">
        <f>(AC1039-J1039*carot!$B$2-spettri!K1039*carot!$C$2-spettri!L1039*carot!$D$2)</f>
        <v>0</v>
      </c>
      <c r="AA1039" s="40">
        <f>spettri!H1039*chl!$B$2+spettri!I1039*chl!$C$2+spettri!J1039*carot!$B$2+spettri!K1039*carot!$C$2+spettri!L1039*carot!$D$2+M1039*carot!$E$2+N1039*carot!$F$2+spettri!AE1039*chl!$D$2</f>
        <v>0</v>
      </c>
      <c r="AB1039" s="40">
        <v>0.40133109690000002</v>
      </c>
      <c r="AC1039" s="88">
        <f>(G1039-spettri!H1039*chl!$B$2-spettri!I1039*chl!$C$2-spettri!AE1039*chl!$D$2)</f>
        <v>0</v>
      </c>
    </row>
    <row r="1040" spans="1:29" x14ac:dyDescent="0.25">
      <c r="A1040"/>
      <c r="D1040" s="51">
        <v>453.800000000024</v>
      </c>
      <c r="E1040" s="51">
        <v>0.144956631659</v>
      </c>
      <c r="F1040" s="40">
        <v>765.19999999997594</v>
      </c>
      <c r="G1040" s="40">
        <v>0</v>
      </c>
      <c r="T1040" s="40">
        <f t="shared" si="94"/>
        <v>0</v>
      </c>
      <c r="U1040" s="40">
        <f t="shared" si="94"/>
        <v>0</v>
      </c>
      <c r="V1040" s="40">
        <f t="shared" si="94"/>
        <v>0</v>
      </c>
      <c r="W1040" s="40">
        <f t="shared" si="93"/>
        <v>0</v>
      </c>
      <c r="X1040" s="40">
        <f t="shared" si="93"/>
        <v>0</v>
      </c>
      <c r="Y1040" s="40">
        <f t="shared" si="95"/>
        <v>0</v>
      </c>
      <c r="Z1040" s="40">
        <f>(AC1040-J1040*carot!$B$2-spettri!K1040*carot!$C$2-spettri!L1040*carot!$D$2)</f>
        <v>0</v>
      </c>
      <c r="AA1040" s="40">
        <f>spettri!H1040*chl!$B$2+spettri!I1040*chl!$C$2+spettri!J1040*carot!$B$2+spettri!K1040*carot!$C$2+spettri!L1040*carot!$D$2+M1040*carot!$E$2+N1040*carot!$F$2+spettri!AE1040*chl!$D$2</f>
        <v>0</v>
      </c>
      <c r="AB1040" s="40">
        <v>0.40211506935000002</v>
      </c>
      <c r="AC1040" s="88">
        <f>(G1040-spettri!H1040*chl!$B$2-spettri!I1040*chl!$C$2-spettri!AE1040*chl!$D$2)</f>
        <v>0</v>
      </c>
    </row>
    <row r="1041" spans="1:29" x14ac:dyDescent="0.25">
      <c r="A1041"/>
      <c r="D1041" s="51">
        <v>453.90000000002402</v>
      </c>
      <c r="E1041" s="51">
        <v>0.144353361859</v>
      </c>
      <c r="F1041" s="40">
        <v>765.59999999997603</v>
      </c>
      <c r="G1041" s="40">
        <v>0</v>
      </c>
      <c r="T1041" s="40">
        <f t="shared" si="94"/>
        <v>0</v>
      </c>
      <c r="U1041" s="40">
        <f t="shared" si="94"/>
        <v>0</v>
      </c>
      <c r="V1041" s="40">
        <f t="shared" si="94"/>
        <v>0</v>
      </c>
      <c r="W1041" s="40">
        <f t="shared" si="93"/>
        <v>0</v>
      </c>
      <c r="X1041" s="40">
        <f t="shared" si="93"/>
        <v>0</v>
      </c>
      <c r="Y1041" s="40">
        <f t="shared" si="95"/>
        <v>0</v>
      </c>
      <c r="Z1041" s="40">
        <f>(AC1041-J1041*carot!$B$2-spettri!K1041*carot!$C$2-spettri!L1041*carot!$D$2)</f>
        <v>0</v>
      </c>
      <c r="AA1041" s="40">
        <f>spettri!H1041*chl!$B$2+spettri!I1041*chl!$C$2+spettri!J1041*carot!$B$2+spettri!K1041*carot!$C$2+spettri!L1041*carot!$D$2+M1041*carot!$E$2+N1041*carot!$F$2+spettri!AE1041*chl!$D$2</f>
        <v>0</v>
      </c>
      <c r="AB1041" s="40">
        <v>0.40289904180000002</v>
      </c>
      <c r="AC1041" s="88">
        <f>(G1041-spettri!H1041*chl!$B$2-spettri!I1041*chl!$C$2-spettri!AE1041*chl!$D$2)</f>
        <v>0</v>
      </c>
    </row>
    <row r="1042" spans="1:29" x14ac:dyDescent="0.25">
      <c r="A1042"/>
      <c r="D1042" s="51">
        <v>454.00000000002399</v>
      </c>
      <c r="E1042" s="51">
        <v>0.143750092059</v>
      </c>
      <c r="F1042" s="40">
        <v>765.99999999997601</v>
      </c>
      <c r="G1042" s="40">
        <v>0</v>
      </c>
      <c r="T1042" s="40">
        <f t="shared" si="94"/>
        <v>0</v>
      </c>
      <c r="U1042" s="40">
        <f t="shared" si="94"/>
        <v>0</v>
      </c>
      <c r="V1042" s="40">
        <f t="shared" si="94"/>
        <v>0</v>
      </c>
      <c r="W1042" s="40">
        <f t="shared" si="93"/>
        <v>0</v>
      </c>
      <c r="X1042" s="40">
        <f t="shared" si="93"/>
        <v>0</v>
      </c>
      <c r="Y1042" s="40">
        <f t="shared" si="95"/>
        <v>0</v>
      </c>
      <c r="Z1042" s="40">
        <f>(AC1042-J1042*carot!$B$2-spettri!K1042*carot!$C$2-spettri!L1042*carot!$D$2)</f>
        <v>0</v>
      </c>
      <c r="AA1042" s="40">
        <f>spettri!H1042*chl!$B$2+spettri!I1042*chl!$C$2+spettri!J1042*carot!$B$2+spettri!K1042*carot!$C$2+spettri!L1042*carot!$D$2+M1042*carot!$E$2+N1042*carot!$F$2+spettri!AE1042*chl!$D$2</f>
        <v>0</v>
      </c>
      <c r="AB1042" s="40">
        <v>0.40368301424999997</v>
      </c>
      <c r="AC1042" s="88">
        <f>(G1042-spettri!H1042*chl!$B$2-spettri!I1042*chl!$C$2-spettri!AE1042*chl!$D$2)</f>
        <v>0</v>
      </c>
    </row>
    <row r="1043" spans="1:29" x14ac:dyDescent="0.25">
      <c r="A1043"/>
      <c r="D1043" s="51">
        <v>454.10000000002401</v>
      </c>
      <c r="E1043" s="51">
        <v>0.14320776803399998</v>
      </c>
      <c r="F1043" s="40">
        <v>766.39999999997599</v>
      </c>
      <c r="G1043" s="40">
        <v>0</v>
      </c>
      <c r="T1043" s="40">
        <f t="shared" si="94"/>
        <v>0</v>
      </c>
      <c r="U1043" s="40">
        <f t="shared" si="94"/>
        <v>0</v>
      </c>
      <c r="V1043" s="40">
        <f t="shared" si="94"/>
        <v>0</v>
      </c>
      <c r="W1043" s="40">
        <f t="shared" si="93"/>
        <v>0</v>
      </c>
      <c r="X1043" s="40">
        <f t="shared" si="93"/>
        <v>0</v>
      </c>
      <c r="Y1043" s="40">
        <f t="shared" si="95"/>
        <v>0</v>
      </c>
      <c r="Z1043" s="40">
        <f>(AC1043-J1043*carot!$B$2-spettri!K1043*carot!$C$2-spettri!L1043*carot!$D$2)</f>
        <v>0</v>
      </c>
      <c r="AA1043" s="40">
        <f>spettri!H1043*chl!$B$2+spettri!I1043*chl!$C$2+spettri!J1043*carot!$B$2+spettri!K1043*carot!$C$2+spettri!L1043*carot!$D$2+M1043*carot!$E$2+N1043*carot!$F$2+spettri!AE1043*chl!$D$2</f>
        <v>0</v>
      </c>
      <c r="AB1043" s="40">
        <v>0.40446698669999998</v>
      </c>
      <c r="AC1043" s="88">
        <f>(G1043-spettri!H1043*chl!$B$2-spettri!I1043*chl!$C$2-spettri!AE1043*chl!$D$2)</f>
        <v>0</v>
      </c>
    </row>
    <row r="1044" spans="1:29" x14ac:dyDescent="0.25">
      <c r="A1044"/>
      <c r="D1044" s="51">
        <v>454.20000000002398</v>
      </c>
      <c r="E1044" s="51">
        <v>0.142665444009</v>
      </c>
      <c r="F1044" s="40">
        <v>766.79999999997597</v>
      </c>
      <c r="G1044" s="40">
        <v>0</v>
      </c>
      <c r="T1044" s="40">
        <f t="shared" si="94"/>
        <v>0</v>
      </c>
      <c r="U1044" s="40">
        <f t="shared" si="94"/>
        <v>0</v>
      </c>
      <c r="V1044" s="40">
        <f t="shared" si="94"/>
        <v>0</v>
      </c>
      <c r="W1044" s="40">
        <f t="shared" si="93"/>
        <v>0</v>
      </c>
      <c r="X1044" s="40">
        <f t="shared" si="93"/>
        <v>0</v>
      </c>
      <c r="Y1044" s="40">
        <f t="shared" si="95"/>
        <v>0</v>
      </c>
      <c r="Z1044" s="40">
        <f>(AC1044-J1044*carot!$B$2-spettri!K1044*carot!$C$2-spettri!L1044*carot!$D$2)</f>
        <v>0</v>
      </c>
      <c r="AA1044" s="40">
        <f>spettri!H1044*chl!$B$2+spettri!I1044*chl!$C$2+spettri!J1044*carot!$B$2+spettri!K1044*carot!$C$2+spettri!L1044*carot!$D$2+M1044*carot!$E$2+N1044*carot!$F$2+spettri!AE1044*chl!$D$2</f>
        <v>0</v>
      </c>
      <c r="AB1044" s="40">
        <v>0.40521880987499997</v>
      </c>
      <c r="AC1044" s="88">
        <f>(G1044-spettri!H1044*chl!$B$2-spettri!I1044*chl!$C$2-spettri!AE1044*chl!$D$2)</f>
        <v>0</v>
      </c>
    </row>
    <row r="1045" spans="1:29" x14ac:dyDescent="0.25">
      <c r="A1045"/>
      <c r="D1045" s="51">
        <v>454.300000000024</v>
      </c>
      <c r="E1045" s="51">
        <v>0.14212311998400001</v>
      </c>
      <c r="F1045" s="40">
        <v>767.19999999997594</v>
      </c>
      <c r="G1045" s="40">
        <v>0</v>
      </c>
      <c r="T1045" s="40">
        <f t="shared" si="94"/>
        <v>0</v>
      </c>
      <c r="U1045" s="40">
        <f t="shared" si="94"/>
        <v>0</v>
      </c>
      <c r="V1045" s="40">
        <f t="shared" si="94"/>
        <v>0</v>
      </c>
      <c r="W1045" s="40">
        <f t="shared" si="93"/>
        <v>0</v>
      </c>
      <c r="X1045" s="40">
        <f t="shared" si="93"/>
        <v>0</v>
      </c>
      <c r="Y1045" s="40">
        <f t="shared" si="95"/>
        <v>0</v>
      </c>
      <c r="Z1045" s="40">
        <f>(AC1045-J1045*carot!$B$2-spettri!K1045*carot!$C$2-spettri!L1045*carot!$D$2)</f>
        <v>0</v>
      </c>
      <c r="AA1045" s="40">
        <f>spettri!H1045*chl!$B$2+spettri!I1045*chl!$C$2+spettri!J1045*carot!$B$2+spettri!K1045*carot!$C$2+spettri!L1045*carot!$D$2+M1045*carot!$E$2+N1045*carot!$F$2+spettri!AE1045*chl!$D$2</f>
        <v>0</v>
      </c>
      <c r="AB1045" s="40">
        <v>0.40597063304999997</v>
      </c>
      <c r="AC1045" s="88">
        <f>(G1045-spettri!H1045*chl!$B$2-spettri!I1045*chl!$C$2-spettri!AE1045*chl!$D$2)</f>
        <v>0</v>
      </c>
    </row>
    <row r="1046" spans="1:29" x14ac:dyDescent="0.25">
      <c r="A1046"/>
      <c r="D1046" s="51">
        <v>454.40000000002402</v>
      </c>
      <c r="E1046" s="51">
        <v>0.141580795959</v>
      </c>
      <c r="F1046" s="40">
        <v>767.59999999997603</v>
      </c>
      <c r="G1046" s="40">
        <v>0</v>
      </c>
      <c r="T1046" s="40">
        <f t="shared" si="94"/>
        <v>0</v>
      </c>
      <c r="U1046" s="40">
        <f t="shared" si="94"/>
        <v>0</v>
      </c>
      <c r="V1046" s="40">
        <f t="shared" si="94"/>
        <v>0</v>
      </c>
      <c r="W1046" s="40">
        <f t="shared" si="93"/>
        <v>0</v>
      </c>
      <c r="X1046" s="40">
        <f t="shared" si="93"/>
        <v>0</v>
      </c>
      <c r="Y1046" s="40">
        <f t="shared" si="95"/>
        <v>0</v>
      </c>
      <c r="Z1046" s="40">
        <f>(AC1046-J1046*carot!$B$2-spettri!K1046*carot!$C$2-spettri!L1046*carot!$D$2)</f>
        <v>0</v>
      </c>
      <c r="AA1046" s="40">
        <f>spettri!H1046*chl!$B$2+spettri!I1046*chl!$C$2+spettri!J1046*carot!$B$2+spettri!K1046*carot!$C$2+spettri!L1046*carot!$D$2+M1046*carot!$E$2+N1046*carot!$F$2+spettri!AE1046*chl!$D$2</f>
        <v>0</v>
      </c>
      <c r="AB1046" s="40">
        <v>0.40672245622499997</v>
      </c>
      <c r="AC1046" s="88">
        <f>(G1046-spettri!H1046*chl!$B$2-spettri!I1046*chl!$C$2-spettri!AE1046*chl!$D$2)</f>
        <v>0</v>
      </c>
    </row>
    <row r="1047" spans="1:29" x14ac:dyDescent="0.25">
      <c r="A1047"/>
      <c r="D1047" s="51">
        <v>454.50000000002399</v>
      </c>
      <c r="E1047" s="51">
        <v>0.141094500284</v>
      </c>
      <c r="F1047" s="40">
        <v>767.99999999997601</v>
      </c>
      <c r="G1047" s="40">
        <v>0</v>
      </c>
      <c r="T1047" s="40">
        <f t="shared" si="94"/>
        <v>0</v>
      </c>
      <c r="U1047" s="40">
        <f t="shared" si="94"/>
        <v>0</v>
      </c>
      <c r="V1047" s="40">
        <f t="shared" si="94"/>
        <v>0</v>
      </c>
      <c r="W1047" s="40">
        <f t="shared" si="93"/>
        <v>0</v>
      </c>
      <c r="X1047" s="40">
        <f t="shared" si="93"/>
        <v>0</v>
      </c>
      <c r="Y1047" s="40">
        <f t="shared" si="95"/>
        <v>0</v>
      </c>
      <c r="Z1047" s="40">
        <f>(AC1047-J1047*carot!$B$2-spettri!K1047*carot!$C$2-spettri!L1047*carot!$D$2)</f>
        <v>0</v>
      </c>
      <c r="AA1047" s="40">
        <f>spettri!H1047*chl!$B$2+spettri!I1047*chl!$C$2+spettri!J1047*carot!$B$2+spettri!K1047*carot!$C$2+spettri!L1047*carot!$D$2+M1047*carot!$E$2+N1047*carot!$F$2+spettri!AE1047*chl!$D$2</f>
        <v>0</v>
      </c>
      <c r="AB1047" s="40">
        <v>0.40747427939999997</v>
      </c>
      <c r="AC1047" s="88">
        <f>(G1047-spettri!H1047*chl!$B$2-spettri!I1047*chl!$C$2-spettri!AE1047*chl!$D$2)</f>
        <v>0</v>
      </c>
    </row>
    <row r="1048" spans="1:29" x14ac:dyDescent="0.25">
      <c r="A1048"/>
      <c r="D1048" s="51">
        <v>454.60000000002401</v>
      </c>
      <c r="E1048" s="51">
        <v>0.140608204609</v>
      </c>
      <c r="F1048" s="40">
        <v>768.39999999997599</v>
      </c>
      <c r="G1048" s="40">
        <v>0</v>
      </c>
      <c r="T1048" s="40">
        <f t="shared" si="94"/>
        <v>0</v>
      </c>
      <c r="U1048" s="40">
        <f t="shared" si="94"/>
        <v>0</v>
      </c>
      <c r="V1048" s="40">
        <f t="shared" si="94"/>
        <v>0</v>
      </c>
      <c r="W1048" s="40">
        <f t="shared" si="93"/>
        <v>0</v>
      </c>
      <c r="X1048" s="40">
        <f t="shared" si="93"/>
        <v>0</v>
      </c>
      <c r="Y1048" s="40">
        <f t="shared" si="95"/>
        <v>0</v>
      </c>
      <c r="Z1048" s="40">
        <f>(AC1048-J1048*carot!$B$2-spettri!K1048*carot!$C$2-spettri!L1048*carot!$D$2)</f>
        <v>0</v>
      </c>
      <c r="AA1048" s="40">
        <f>spettri!H1048*chl!$B$2+spettri!I1048*chl!$C$2+spettri!J1048*carot!$B$2+spettri!K1048*carot!$C$2+spettri!L1048*carot!$D$2+M1048*carot!$E$2+N1048*carot!$F$2+spettri!AE1048*chl!$D$2</f>
        <v>0</v>
      </c>
      <c r="AB1048" s="40">
        <v>0.40811223537499997</v>
      </c>
      <c r="AC1048" s="88">
        <f>(G1048-spettri!H1048*chl!$B$2-spettri!I1048*chl!$C$2-spettri!AE1048*chl!$D$2)</f>
        <v>0</v>
      </c>
    </row>
    <row r="1049" spans="1:29" x14ac:dyDescent="0.25">
      <c r="A1049"/>
      <c r="D1049" s="51">
        <v>454.70000000002398</v>
      </c>
      <c r="E1049" s="51">
        <v>0.14012190893400001</v>
      </c>
      <c r="F1049" s="40">
        <v>768.79999999997597</v>
      </c>
      <c r="G1049" s="40">
        <v>0</v>
      </c>
      <c r="T1049" s="40">
        <f t="shared" si="94"/>
        <v>0</v>
      </c>
      <c r="U1049" s="40">
        <f t="shared" si="94"/>
        <v>0</v>
      </c>
      <c r="V1049" s="40">
        <f t="shared" si="94"/>
        <v>0</v>
      </c>
      <c r="W1049" s="40">
        <f t="shared" si="93"/>
        <v>0</v>
      </c>
      <c r="X1049" s="40">
        <f t="shared" si="93"/>
        <v>0</v>
      </c>
      <c r="Y1049" s="40">
        <f t="shared" si="95"/>
        <v>0</v>
      </c>
      <c r="Z1049" s="40">
        <f>(AC1049-J1049*carot!$B$2-spettri!K1049*carot!$C$2-spettri!L1049*carot!$D$2)</f>
        <v>0</v>
      </c>
      <c r="AA1049" s="40">
        <f>spettri!H1049*chl!$B$2+spettri!I1049*chl!$C$2+spettri!J1049*carot!$B$2+spettri!K1049*carot!$C$2+spettri!L1049*carot!$D$2+M1049*carot!$E$2+N1049*carot!$F$2+spettri!AE1049*chl!$D$2</f>
        <v>0</v>
      </c>
      <c r="AB1049" s="40">
        <v>0.40875019135000001</v>
      </c>
      <c r="AC1049" s="88">
        <f>(G1049-spettri!H1049*chl!$B$2-spettri!I1049*chl!$C$2-spettri!AE1049*chl!$D$2)</f>
        <v>0</v>
      </c>
    </row>
    <row r="1050" spans="1:29" x14ac:dyDescent="0.25">
      <c r="A1050"/>
      <c r="D1050" s="51">
        <v>454.800000000024</v>
      </c>
      <c r="E1050" s="51">
        <v>0.13963561325900001</v>
      </c>
      <c r="F1050" s="40">
        <v>769.19999999997594</v>
      </c>
      <c r="G1050" s="40">
        <v>0</v>
      </c>
      <c r="T1050" s="40">
        <f t="shared" si="94"/>
        <v>0</v>
      </c>
      <c r="U1050" s="40">
        <f t="shared" si="94"/>
        <v>0</v>
      </c>
      <c r="V1050" s="40">
        <f t="shared" si="94"/>
        <v>0</v>
      </c>
      <c r="W1050" s="40">
        <f t="shared" si="93"/>
        <v>0</v>
      </c>
      <c r="X1050" s="40">
        <f t="shared" si="93"/>
        <v>0</v>
      </c>
      <c r="Y1050" s="40">
        <f t="shared" si="95"/>
        <v>0</v>
      </c>
      <c r="Z1050" s="40">
        <f>(AC1050-J1050*carot!$B$2-spettri!K1050*carot!$C$2-spettri!L1050*carot!$D$2)</f>
        <v>0</v>
      </c>
      <c r="AA1050" s="40">
        <f>spettri!H1050*chl!$B$2+spettri!I1050*chl!$C$2+spettri!J1050*carot!$B$2+spettri!K1050*carot!$C$2+spettri!L1050*carot!$D$2+M1050*carot!$E$2+N1050*carot!$F$2+spettri!AE1050*chl!$D$2</f>
        <v>0</v>
      </c>
      <c r="AB1050" s="40">
        <v>0.40938814732500001</v>
      </c>
      <c r="AC1050" s="88">
        <f>(G1050-spettri!H1050*chl!$B$2-spettri!I1050*chl!$C$2-spettri!AE1050*chl!$D$2)</f>
        <v>0</v>
      </c>
    </row>
    <row r="1051" spans="1:29" x14ac:dyDescent="0.25">
      <c r="A1051"/>
      <c r="D1051" s="51">
        <v>454.90000000002402</v>
      </c>
      <c r="E1051" s="51">
        <v>0.13904056145900001</v>
      </c>
      <c r="F1051" s="40">
        <v>769.59999999997603</v>
      </c>
      <c r="G1051" s="40">
        <v>0</v>
      </c>
      <c r="T1051" s="40">
        <f t="shared" si="94"/>
        <v>0</v>
      </c>
      <c r="U1051" s="40">
        <f t="shared" si="94"/>
        <v>0</v>
      </c>
      <c r="V1051" s="40">
        <f t="shared" si="94"/>
        <v>0</v>
      </c>
      <c r="W1051" s="40">
        <f t="shared" si="93"/>
        <v>0</v>
      </c>
      <c r="X1051" s="40">
        <f t="shared" si="93"/>
        <v>0</v>
      </c>
      <c r="Y1051" s="40">
        <f t="shared" si="95"/>
        <v>0</v>
      </c>
      <c r="Z1051" s="40">
        <f>(AC1051-J1051*carot!$B$2-spettri!K1051*carot!$C$2-spettri!L1051*carot!$D$2)</f>
        <v>0</v>
      </c>
      <c r="AA1051" s="40">
        <f>spettri!H1051*chl!$B$2+spettri!I1051*chl!$C$2+spettri!J1051*carot!$B$2+spettri!K1051*carot!$C$2+spettri!L1051*carot!$D$2+M1051*carot!$E$2+N1051*carot!$F$2+spettri!AE1051*chl!$D$2</f>
        <v>0</v>
      </c>
      <c r="AB1051" s="40">
        <v>0.4100261033</v>
      </c>
      <c r="AC1051" s="88">
        <f>(G1051-spettri!H1051*chl!$B$2-spettri!I1051*chl!$C$2-spettri!AE1051*chl!$D$2)</f>
        <v>0</v>
      </c>
    </row>
    <row r="1052" spans="1:29" x14ac:dyDescent="0.25">
      <c r="A1052"/>
      <c r="D1052" s="51">
        <v>455.00000000002399</v>
      </c>
      <c r="E1052" s="51">
        <v>0.13844550965899999</v>
      </c>
      <c r="F1052" s="40">
        <v>769.99999999997601</v>
      </c>
      <c r="G1052" s="40">
        <v>0</v>
      </c>
      <c r="T1052" s="40">
        <f t="shared" si="94"/>
        <v>0</v>
      </c>
      <c r="U1052" s="40">
        <f t="shared" si="94"/>
        <v>0</v>
      </c>
      <c r="V1052" s="40">
        <f t="shared" si="94"/>
        <v>0</v>
      </c>
      <c r="W1052" s="40">
        <f t="shared" si="93"/>
        <v>0</v>
      </c>
      <c r="X1052" s="40">
        <f t="shared" si="93"/>
        <v>0</v>
      </c>
      <c r="Y1052" s="40">
        <f t="shared" si="95"/>
        <v>0</v>
      </c>
      <c r="Z1052" s="40">
        <f>(AC1052-J1052*carot!$B$2-spettri!K1052*carot!$C$2-spettri!L1052*carot!$D$2)</f>
        <v>0</v>
      </c>
      <c r="AA1052" s="40">
        <f>spettri!H1052*chl!$B$2+spettri!I1052*chl!$C$2+spettri!J1052*carot!$B$2+spettri!K1052*carot!$C$2+spettri!L1052*carot!$D$2+M1052*carot!$E$2+N1052*carot!$F$2+spettri!AE1052*chl!$D$2</f>
        <v>0</v>
      </c>
      <c r="AB1052" s="40">
        <v>0.41055884214999999</v>
      </c>
      <c r="AC1052" s="88">
        <f>(G1052-spettri!H1052*chl!$B$2-spettri!I1052*chl!$C$2-spettri!AE1052*chl!$D$2)</f>
        <v>0</v>
      </c>
    </row>
    <row r="1053" spans="1:29" x14ac:dyDescent="0.25">
      <c r="A1053"/>
      <c r="D1053" s="51">
        <v>455.10000000002401</v>
      </c>
      <c r="E1053" s="51">
        <v>0.13785045785899999</v>
      </c>
      <c r="F1053" s="40">
        <v>770.39999999997599</v>
      </c>
      <c r="G1053" s="40">
        <v>0</v>
      </c>
      <c r="T1053" s="40">
        <f t="shared" si="94"/>
        <v>0</v>
      </c>
      <c r="U1053" s="40">
        <f t="shared" si="94"/>
        <v>0</v>
      </c>
      <c r="V1053" s="40">
        <f t="shared" si="94"/>
        <v>0</v>
      </c>
      <c r="W1053" s="40">
        <f t="shared" si="93"/>
        <v>0</v>
      </c>
      <c r="X1053" s="40">
        <f t="shared" si="93"/>
        <v>0</v>
      </c>
      <c r="Y1053" s="40">
        <f t="shared" si="95"/>
        <v>0</v>
      </c>
      <c r="Z1053" s="40">
        <f>(AC1053-J1053*carot!$B$2-spettri!K1053*carot!$C$2-spettri!L1053*carot!$D$2)</f>
        <v>0</v>
      </c>
      <c r="AA1053" s="40">
        <f>spettri!H1053*chl!$B$2+spettri!I1053*chl!$C$2+spettri!J1053*carot!$B$2+spettri!K1053*carot!$C$2+spettri!L1053*carot!$D$2+M1053*carot!$E$2+N1053*carot!$F$2+spettri!AE1053*chl!$D$2</f>
        <v>0</v>
      </c>
      <c r="AB1053" s="40">
        <v>0.41109158099999998</v>
      </c>
      <c r="AC1053" s="88">
        <f>(G1053-spettri!H1053*chl!$B$2-spettri!I1053*chl!$C$2-spettri!AE1053*chl!$D$2)</f>
        <v>0</v>
      </c>
    </row>
    <row r="1054" spans="1:29" x14ac:dyDescent="0.25">
      <c r="A1054"/>
      <c r="D1054" s="51">
        <v>455.20000000002398</v>
      </c>
      <c r="E1054" s="51">
        <v>0.137255406059</v>
      </c>
      <c r="F1054" s="40">
        <v>770.79999999997597</v>
      </c>
      <c r="G1054" s="40">
        <v>0</v>
      </c>
      <c r="T1054" s="40">
        <f t="shared" si="94"/>
        <v>0</v>
      </c>
      <c r="U1054" s="40">
        <f t="shared" si="94"/>
        <v>0</v>
      </c>
      <c r="V1054" s="40">
        <f t="shared" si="94"/>
        <v>0</v>
      </c>
      <c r="W1054" s="40">
        <f t="shared" si="93"/>
        <v>0</v>
      </c>
      <c r="X1054" s="40">
        <f t="shared" si="93"/>
        <v>0</v>
      </c>
      <c r="Y1054" s="40">
        <f t="shared" si="95"/>
        <v>0</v>
      </c>
      <c r="Z1054" s="40">
        <f>(AC1054-J1054*carot!$B$2-spettri!K1054*carot!$C$2-spettri!L1054*carot!$D$2)</f>
        <v>0</v>
      </c>
      <c r="AA1054" s="40">
        <f>spettri!H1054*chl!$B$2+spettri!I1054*chl!$C$2+spettri!J1054*carot!$B$2+spettri!K1054*carot!$C$2+spettri!L1054*carot!$D$2+M1054*carot!$E$2+N1054*carot!$F$2+spettri!AE1054*chl!$D$2</f>
        <v>0</v>
      </c>
      <c r="AB1054" s="40">
        <v>0.41162431985000003</v>
      </c>
      <c r="AC1054" s="88">
        <f>(G1054-spettri!H1054*chl!$B$2-spettri!I1054*chl!$C$2-spettri!AE1054*chl!$D$2)</f>
        <v>0</v>
      </c>
    </row>
    <row r="1055" spans="1:29" x14ac:dyDescent="0.25">
      <c r="A1055"/>
      <c r="D1055" s="51">
        <v>455.300000000024</v>
      </c>
      <c r="E1055" s="51">
        <v>0.13661191060899999</v>
      </c>
      <c r="F1055" s="40">
        <v>771.19999999997594</v>
      </c>
      <c r="G1055" s="40">
        <v>0</v>
      </c>
      <c r="T1055" s="40">
        <f t="shared" si="94"/>
        <v>0</v>
      </c>
      <c r="U1055" s="40">
        <f t="shared" si="94"/>
        <v>0</v>
      </c>
      <c r="V1055" s="40">
        <f t="shared" si="94"/>
        <v>0</v>
      </c>
      <c r="W1055" s="40">
        <f t="shared" si="93"/>
        <v>0</v>
      </c>
      <c r="X1055" s="40">
        <f t="shared" si="93"/>
        <v>0</v>
      </c>
      <c r="Y1055" s="40">
        <f t="shared" si="95"/>
        <v>0</v>
      </c>
      <c r="Z1055" s="40">
        <f>(AC1055-J1055*carot!$B$2-spettri!K1055*carot!$C$2-spettri!L1055*carot!$D$2)</f>
        <v>0</v>
      </c>
      <c r="AA1055" s="40">
        <f>spettri!H1055*chl!$B$2+spettri!I1055*chl!$C$2+spettri!J1055*carot!$B$2+spettri!K1055*carot!$C$2+spettri!L1055*carot!$D$2+M1055*carot!$E$2+N1055*carot!$F$2+spettri!AE1055*chl!$D$2</f>
        <v>0</v>
      </c>
      <c r="AB1055" s="40">
        <v>0.41215705870000002</v>
      </c>
      <c r="AC1055" s="88">
        <f>(G1055-spettri!H1055*chl!$B$2-spettri!I1055*chl!$C$2-spettri!AE1055*chl!$D$2)</f>
        <v>0</v>
      </c>
    </row>
    <row r="1056" spans="1:29" x14ac:dyDescent="0.25">
      <c r="A1056"/>
      <c r="D1056" s="51">
        <v>455.40000000002402</v>
      </c>
      <c r="E1056" s="51">
        <v>0.13596841515899999</v>
      </c>
      <c r="F1056" s="40">
        <v>771.59999999997603</v>
      </c>
      <c r="G1056" s="40">
        <v>0</v>
      </c>
      <c r="T1056" s="40">
        <f t="shared" si="94"/>
        <v>0</v>
      </c>
      <c r="U1056" s="40">
        <f t="shared" si="94"/>
        <v>0</v>
      </c>
      <c r="V1056" s="40">
        <f t="shared" si="94"/>
        <v>0</v>
      </c>
      <c r="W1056" s="40">
        <f t="shared" si="93"/>
        <v>0</v>
      </c>
      <c r="X1056" s="40">
        <f t="shared" si="93"/>
        <v>0</v>
      </c>
      <c r="Y1056" s="40">
        <f t="shared" si="95"/>
        <v>0</v>
      </c>
      <c r="Z1056" s="40">
        <f>(AC1056-J1056*carot!$B$2-spettri!K1056*carot!$C$2-spettri!L1056*carot!$D$2)</f>
        <v>0</v>
      </c>
      <c r="AA1056" s="40">
        <f>spettri!H1056*chl!$B$2+spettri!I1056*chl!$C$2+spettri!J1056*carot!$B$2+spettri!K1056*carot!$C$2+spettri!L1056*carot!$D$2+M1056*carot!$E$2+N1056*carot!$F$2+spettri!AE1056*chl!$D$2</f>
        <v>0</v>
      </c>
      <c r="AB1056" s="40">
        <v>0.41268364340000002</v>
      </c>
      <c r="AC1056" s="88">
        <f>(G1056-spettri!H1056*chl!$B$2-spettri!I1056*chl!$C$2-spettri!AE1056*chl!$D$2)</f>
        <v>0</v>
      </c>
    </row>
    <row r="1057" spans="1:29" x14ac:dyDescent="0.25">
      <c r="A1057"/>
      <c r="D1057" s="51">
        <v>455.50000000002399</v>
      </c>
      <c r="E1057" s="51">
        <v>0.13532491970900001</v>
      </c>
      <c r="F1057" s="40">
        <v>771.99999999997601</v>
      </c>
      <c r="G1057" s="40">
        <v>0</v>
      </c>
      <c r="T1057" s="40">
        <f t="shared" si="94"/>
        <v>0</v>
      </c>
      <c r="U1057" s="40">
        <f t="shared" si="94"/>
        <v>0</v>
      </c>
      <c r="V1057" s="40">
        <f t="shared" si="94"/>
        <v>0</v>
      </c>
      <c r="W1057" s="40">
        <f t="shared" si="93"/>
        <v>0</v>
      </c>
      <c r="X1057" s="40">
        <f t="shared" si="93"/>
        <v>0</v>
      </c>
      <c r="Y1057" s="40">
        <f t="shared" si="95"/>
        <v>0</v>
      </c>
      <c r="Z1057" s="40">
        <f>(AC1057-J1057*carot!$B$2-spettri!K1057*carot!$C$2-spettri!L1057*carot!$D$2)</f>
        <v>0</v>
      </c>
      <c r="AA1057" s="40">
        <f>spettri!H1057*chl!$B$2+spettri!I1057*chl!$C$2+spettri!J1057*carot!$B$2+spettri!K1057*carot!$C$2+spettri!L1057*carot!$D$2+M1057*carot!$E$2+N1057*carot!$F$2+spettri!AE1057*chl!$D$2</f>
        <v>0</v>
      </c>
      <c r="AB1057" s="40">
        <v>0.41321022810000002</v>
      </c>
      <c r="AC1057" s="88">
        <f>(G1057-spettri!H1057*chl!$B$2-spettri!I1057*chl!$C$2-spettri!AE1057*chl!$D$2)</f>
        <v>0</v>
      </c>
    </row>
    <row r="1058" spans="1:29" x14ac:dyDescent="0.25">
      <c r="A1058"/>
      <c r="D1058" s="51">
        <v>455.60000000002401</v>
      </c>
      <c r="E1058" s="51">
        <v>0.13468142425900001</v>
      </c>
      <c r="F1058" s="40">
        <v>772.39999999997599</v>
      </c>
      <c r="G1058" s="40">
        <v>0</v>
      </c>
      <c r="T1058" s="40">
        <f t="shared" si="94"/>
        <v>0</v>
      </c>
      <c r="U1058" s="40">
        <f t="shared" si="94"/>
        <v>0</v>
      </c>
      <c r="V1058" s="40">
        <f t="shared" si="94"/>
        <v>0</v>
      </c>
      <c r="W1058" s="40">
        <f t="shared" si="93"/>
        <v>0</v>
      </c>
      <c r="X1058" s="40">
        <f t="shared" si="93"/>
        <v>0</v>
      </c>
      <c r="Y1058" s="40">
        <f t="shared" si="95"/>
        <v>0</v>
      </c>
      <c r="Z1058" s="40">
        <f>(AC1058-J1058*carot!$B$2-spettri!K1058*carot!$C$2-spettri!L1058*carot!$D$2)</f>
        <v>0</v>
      </c>
      <c r="AA1058" s="40">
        <f>spettri!H1058*chl!$B$2+spettri!I1058*chl!$C$2+spettri!J1058*carot!$B$2+spettri!K1058*carot!$C$2+spettri!L1058*carot!$D$2+M1058*carot!$E$2+N1058*carot!$F$2+spettri!AE1058*chl!$D$2</f>
        <v>0</v>
      </c>
      <c r="AB1058" s="40">
        <v>0.41373681280000002</v>
      </c>
      <c r="AC1058" s="88">
        <f>(G1058-spettri!H1058*chl!$B$2-spettri!I1058*chl!$C$2-spettri!AE1058*chl!$D$2)</f>
        <v>0</v>
      </c>
    </row>
    <row r="1059" spans="1:29" x14ac:dyDescent="0.25">
      <c r="A1059"/>
      <c r="D1059" s="51">
        <v>455.70000000002398</v>
      </c>
      <c r="E1059" s="51">
        <v>0.13411778038400002</v>
      </c>
      <c r="F1059" s="40">
        <v>772.79999999997597</v>
      </c>
      <c r="G1059" s="40">
        <v>0</v>
      </c>
      <c r="T1059" s="40">
        <f t="shared" si="94"/>
        <v>0</v>
      </c>
      <c r="U1059" s="40">
        <f t="shared" si="94"/>
        <v>0</v>
      </c>
      <c r="V1059" s="40">
        <f t="shared" si="94"/>
        <v>0</v>
      </c>
      <c r="W1059" s="40">
        <f t="shared" si="93"/>
        <v>0</v>
      </c>
      <c r="X1059" s="40">
        <f t="shared" si="93"/>
        <v>0</v>
      </c>
      <c r="Y1059" s="40">
        <f t="shared" si="95"/>
        <v>0</v>
      </c>
      <c r="Z1059" s="40">
        <f>(AC1059-J1059*carot!$B$2-spettri!K1059*carot!$C$2-spettri!L1059*carot!$D$2)</f>
        <v>0</v>
      </c>
      <c r="AA1059" s="40">
        <f>spettri!H1059*chl!$B$2+spettri!I1059*chl!$C$2+spettri!J1059*carot!$B$2+spettri!K1059*carot!$C$2+spettri!L1059*carot!$D$2+M1059*carot!$E$2+N1059*carot!$F$2+spettri!AE1059*chl!$D$2</f>
        <v>0</v>
      </c>
      <c r="AB1059" s="40">
        <v>0.41426339750000002</v>
      </c>
      <c r="AC1059" s="88">
        <f>(G1059-spettri!H1059*chl!$B$2-spettri!I1059*chl!$C$2-spettri!AE1059*chl!$D$2)</f>
        <v>0</v>
      </c>
    </row>
    <row r="1060" spans="1:29" x14ac:dyDescent="0.25">
      <c r="A1060"/>
      <c r="D1060" s="51">
        <v>455.800000000024</v>
      </c>
      <c r="E1060" s="51">
        <v>0.133554136509</v>
      </c>
      <c r="F1060" s="40">
        <v>773.19999999997594</v>
      </c>
      <c r="G1060" s="40">
        <v>0</v>
      </c>
      <c r="T1060" s="40">
        <f t="shared" si="94"/>
        <v>0</v>
      </c>
      <c r="U1060" s="40">
        <f t="shared" si="94"/>
        <v>0</v>
      </c>
      <c r="V1060" s="40">
        <f t="shared" si="94"/>
        <v>0</v>
      </c>
      <c r="W1060" s="40">
        <f t="shared" si="93"/>
        <v>0</v>
      </c>
      <c r="X1060" s="40">
        <f t="shared" si="93"/>
        <v>0</v>
      </c>
      <c r="Y1060" s="40">
        <f t="shared" si="95"/>
        <v>0</v>
      </c>
      <c r="Z1060" s="40">
        <f>(AC1060-J1060*carot!$B$2-spettri!K1060*carot!$C$2-spettri!L1060*carot!$D$2)</f>
        <v>0</v>
      </c>
      <c r="AA1060" s="40">
        <f>spettri!H1060*chl!$B$2+spettri!I1060*chl!$C$2+spettri!J1060*carot!$B$2+spettri!K1060*carot!$C$2+spettri!L1060*carot!$D$2+M1060*carot!$E$2+N1060*carot!$F$2+spettri!AE1060*chl!$D$2</f>
        <v>0</v>
      </c>
      <c r="AB1060" s="40">
        <v>0.41467998179999999</v>
      </c>
      <c r="AC1060" s="88">
        <f>(G1060-spettri!H1060*chl!$B$2-spettri!I1060*chl!$C$2-spettri!AE1060*chl!$D$2)</f>
        <v>0</v>
      </c>
    </row>
    <row r="1061" spans="1:29" x14ac:dyDescent="0.25">
      <c r="A1061"/>
      <c r="D1061" s="51">
        <v>455.90000000002402</v>
      </c>
      <c r="E1061" s="51">
        <v>0.13299049263400001</v>
      </c>
      <c r="F1061" s="40">
        <v>773.59999999997603</v>
      </c>
      <c r="G1061" s="40">
        <v>0</v>
      </c>
      <c r="T1061" s="40">
        <f t="shared" si="94"/>
        <v>0</v>
      </c>
      <c r="U1061" s="40">
        <f t="shared" si="94"/>
        <v>0</v>
      </c>
      <c r="V1061" s="40">
        <f t="shared" si="94"/>
        <v>0</v>
      </c>
      <c r="W1061" s="40">
        <f t="shared" si="93"/>
        <v>0</v>
      </c>
      <c r="X1061" s="40">
        <f t="shared" si="93"/>
        <v>0</v>
      </c>
      <c r="Y1061" s="40">
        <f t="shared" si="95"/>
        <v>0</v>
      </c>
      <c r="Z1061" s="40">
        <f>(AC1061-J1061*carot!$B$2-spettri!K1061*carot!$C$2-spettri!L1061*carot!$D$2)</f>
        <v>0</v>
      </c>
      <c r="AA1061" s="40">
        <f>spettri!H1061*chl!$B$2+spettri!I1061*chl!$C$2+spettri!J1061*carot!$B$2+spettri!K1061*carot!$C$2+spettri!L1061*carot!$D$2+M1061*carot!$E$2+N1061*carot!$F$2+spettri!AE1061*chl!$D$2</f>
        <v>0</v>
      </c>
      <c r="AB1061" s="40">
        <v>0.41509656610000001</v>
      </c>
      <c r="AC1061" s="88">
        <f>(G1061-spettri!H1061*chl!$B$2-spettri!I1061*chl!$C$2-spettri!AE1061*chl!$D$2)</f>
        <v>0</v>
      </c>
    </row>
    <row r="1062" spans="1:29" x14ac:dyDescent="0.25">
      <c r="A1062"/>
      <c r="D1062" s="51">
        <v>456.00000000002399</v>
      </c>
      <c r="E1062" s="51">
        <v>0.13242684875900002</v>
      </c>
      <c r="F1062" s="40">
        <v>773.99999999997601</v>
      </c>
      <c r="G1062" s="40">
        <v>0</v>
      </c>
      <c r="T1062" s="40">
        <f t="shared" si="94"/>
        <v>0</v>
      </c>
      <c r="U1062" s="40">
        <f t="shared" si="94"/>
        <v>0</v>
      </c>
      <c r="V1062" s="40">
        <f t="shared" si="94"/>
        <v>0</v>
      </c>
      <c r="W1062" s="40">
        <f t="shared" si="93"/>
        <v>0</v>
      </c>
      <c r="X1062" s="40">
        <f t="shared" si="93"/>
        <v>0</v>
      </c>
      <c r="Y1062" s="40">
        <f t="shared" si="95"/>
        <v>0</v>
      </c>
      <c r="Z1062" s="40">
        <f>(AC1062-J1062*carot!$B$2-spettri!K1062*carot!$C$2-spettri!L1062*carot!$D$2)</f>
        <v>0</v>
      </c>
      <c r="AA1062" s="40">
        <f>spettri!H1062*chl!$B$2+spettri!I1062*chl!$C$2+spettri!J1062*carot!$B$2+spettri!K1062*carot!$C$2+spettri!L1062*carot!$D$2+M1062*carot!$E$2+N1062*carot!$F$2+spettri!AE1062*chl!$D$2</f>
        <v>0</v>
      </c>
      <c r="AB1062" s="40">
        <v>0.41551315040000003</v>
      </c>
      <c r="AC1062" s="88">
        <f>(G1062-spettri!H1062*chl!$B$2-spettri!I1062*chl!$C$2-spettri!AE1062*chl!$D$2)</f>
        <v>0</v>
      </c>
    </row>
    <row r="1063" spans="1:29" x14ac:dyDescent="0.25">
      <c r="A1063"/>
      <c r="D1063" s="51">
        <v>456.10000000002401</v>
      </c>
      <c r="E1063" s="51">
        <v>0.13188472215900002</v>
      </c>
      <c r="F1063" s="40">
        <v>774.39999999997599</v>
      </c>
      <c r="G1063" s="40">
        <v>0</v>
      </c>
      <c r="T1063" s="40">
        <f t="shared" si="94"/>
        <v>0</v>
      </c>
      <c r="U1063" s="40">
        <f t="shared" si="94"/>
        <v>0</v>
      </c>
      <c r="V1063" s="40">
        <f t="shared" si="94"/>
        <v>0</v>
      </c>
      <c r="W1063" s="40">
        <f t="shared" si="93"/>
        <v>0</v>
      </c>
      <c r="X1063" s="40">
        <f t="shared" si="93"/>
        <v>0</v>
      </c>
      <c r="Y1063" s="40">
        <f t="shared" si="95"/>
        <v>0</v>
      </c>
      <c r="Z1063" s="40">
        <f>(AC1063-J1063*carot!$B$2-spettri!K1063*carot!$C$2-spettri!L1063*carot!$D$2)</f>
        <v>0</v>
      </c>
      <c r="AA1063" s="40">
        <f>spettri!H1063*chl!$B$2+spettri!I1063*chl!$C$2+spettri!J1063*carot!$B$2+spettri!K1063*carot!$C$2+spettri!L1063*carot!$D$2+M1063*carot!$E$2+N1063*carot!$F$2+spettri!AE1063*chl!$D$2</f>
        <v>0</v>
      </c>
      <c r="AB1063" s="40">
        <v>0.4159297347</v>
      </c>
      <c r="AC1063" s="88">
        <f>(G1063-spettri!H1063*chl!$B$2-spettri!I1063*chl!$C$2-spettri!AE1063*chl!$D$2)</f>
        <v>0</v>
      </c>
    </row>
    <row r="1064" spans="1:29" x14ac:dyDescent="0.25">
      <c r="A1064"/>
      <c r="D1064" s="51">
        <v>456.20000000002398</v>
      </c>
      <c r="E1064" s="51">
        <v>0.13134259555900002</v>
      </c>
      <c r="F1064" s="40">
        <v>774.79999999997597</v>
      </c>
      <c r="G1064" s="40">
        <v>0</v>
      </c>
      <c r="T1064" s="40">
        <f t="shared" si="94"/>
        <v>0</v>
      </c>
      <c r="U1064" s="40">
        <f t="shared" si="94"/>
        <v>0</v>
      </c>
      <c r="V1064" s="40">
        <f t="shared" si="94"/>
        <v>0</v>
      </c>
      <c r="W1064" s="40">
        <f t="shared" si="93"/>
        <v>0</v>
      </c>
      <c r="X1064" s="40">
        <f t="shared" si="93"/>
        <v>0</v>
      </c>
      <c r="Y1064" s="40">
        <f t="shared" si="95"/>
        <v>0</v>
      </c>
      <c r="Z1064" s="40">
        <f>(AC1064-J1064*carot!$B$2-spettri!K1064*carot!$C$2-spettri!L1064*carot!$D$2)</f>
        <v>0</v>
      </c>
      <c r="AA1064" s="40">
        <f>spettri!H1064*chl!$B$2+spettri!I1064*chl!$C$2+spettri!J1064*carot!$B$2+spettri!K1064*carot!$C$2+spettri!L1064*carot!$D$2+M1064*carot!$E$2+N1064*carot!$F$2+spettri!AE1064*chl!$D$2</f>
        <v>0</v>
      </c>
      <c r="AB1064" s="40">
        <v>0.41626384854999998</v>
      </c>
      <c r="AC1064" s="88">
        <f>(G1064-spettri!H1064*chl!$B$2-spettri!I1064*chl!$C$2-spettri!AE1064*chl!$D$2)</f>
        <v>0</v>
      </c>
    </row>
    <row r="1065" spans="1:29" x14ac:dyDescent="0.25">
      <c r="A1065"/>
      <c r="D1065" s="51">
        <v>456.300000000024</v>
      </c>
      <c r="E1065" s="51">
        <v>0.13080046895899999</v>
      </c>
      <c r="F1065" s="40">
        <v>775.19999999997503</v>
      </c>
      <c r="G1065" s="40">
        <v>0</v>
      </c>
      <c r="T1065" s="40">
        <f t="shared" si="94"/>
        <v>0</v>
      </c>
      <c r="U1065" s="40">
        <f t="shared" si="94"/>
        <v>0</v>
      </c>
      <c r="V1065" s="40">
        <f t="shared" si="94"/>
        <v>0</v>
      </c>
      <c r="W1065" s="40">
        <f t="shared" si="93"/>
        <v>0</v>
      </c>
      <c r="X1065" s="40">
        <f t="shared" si="93"/>
        <v>0</v>
      </c>
      <c r="Y1065" s="40">
        <f t="shared" si="95"/>
        <v>0</v>
      </c>
      <c r="Z1065" s="40">
        <f>(AC1065-J1065*carot!$B$2-spettri!K1065*carot!$C$2-spettri!L1065*carot!$D$2)</f>
        <v>0</v>
      </c>
      <c r="AA1065" s="40">
        <f>spettri!H1065*chl!$B$2+spettri!I1065*chl!$C$2+spettri!J1065*carot!$B$2+spettri!K1065*carot!$C$2+spettri!L1065*carot!$D$2+M1065*carot!$E$2+N1065*carot!$F$2+spettri!AE1065*chl!$D$2</f>
        <v>0</v>
      </c>
      <c r="AB1065" s="40">
        <v>0.41659796240000002</v>
      </c>
      <c r="AC1065" s="88">
        <f>(G1065-spettri!H1065*chl!$B$2-spettri!I1065*chl!$C$2-spettri!AE1065*chl!$D$2)</f>
        <v>0</v>
      </c>
    </row>
    <row r="1066" spans="1:29" x14ac:dyDescent="0.25">
      <c r="A1066"/>
      <c r="D1066" s="51">
        <v>456.40000000002402</v>
      </c>
      <c r="E1066" s="51">
        <v>0.130258342359</v>
      </c>
      <c r="F1066" s="40">
        <v>775.59999999997501</v>
      </c>
      <c r="G1066" s="40">
        <v>0</v>
      </c>
      <c r="T1066" s="40">
        <f t="shared" si="94"/>
        <v>0</v>
      </c>
      <c r="U1066" s="40">
        <f t="shared" si="94"/>
        <v>0</v>
      </c>
      <c r="V1066" s="40">
        <f t="shared" si="94"/>
        <v>0</v>
      </c>
      <c r="W1066" s="40">
        <f t="shared" si="93"/>
        <v>0</v>
      </c>
      <c r="X1066" s="40">
        <f t="shared" si="93"/>
        <v>0</v>
      </c>
      <c r="Y1066" s="40">
        <f t="shared" si="95"/>
        <v>0</v>
      </c>
      <c r="Z1066" s="40">
        <f>(AC1066-J1066*carot!$B$2-spettri!K1066*carot!$C$2-spettri!L1066*carot!$D$2)</f>
        <v>0</v>
      </c>
      <c r="AA1066" s="40">
        <f>spettri!H1066*chl!$B$2+spettri!I1066*chl!$C$2+spettri!J1066*carot!$B$2+spettri!K1066*carot!$C$2+spettri!L1066*carot!$D$2+M1066*carot!$E$2+N1066*carot!$F$2+spettri!AE1066*chl!$D$2</f>
        <v>0</v>
      </c>
      <c r="AB1066" s="40">
        <v>0.41693207625000001</v>
      </c>
      <c r="AC1066" s="88">
        <f>(G1066-spettri!H1066*chl!$B$2-spettri!I1066*chl!$C$2-spettri!AE1066*chl!$D$2)</f>
        <v>0</v>
      </c>
    </row>
    <row r="1067" spans="1:29" x14ac:dyDescent="0.25">
      <c r="A1067"/>
      <c r="D1067" s="51">
        <v>456.50000000002399</v>
      </c>
      <c r="E1067" s="51">
        <v>0.12969269800899999</v>
      </c>
      <c r="F1067" s="40">
        <v>775.99999999997499</v>
      </c>
      <c r="G1067" s="40">
        <v>0</v>
      </c>
      <c r="T1067" s="40">
        <f t="shared" si="94"/>
        <v>0</v>
      </c>
      <c r="U1067" s="40">
        <f t="shared" si="94"/>
        <v>0</v>
      </c>
      <c r="V1067" s="40">
        <f t="shared" si="94"/>
        <v>0</v>
      </c>
      <c r="W1067" s="40">
        <f t="shared" si="93"/>
        <v>0</v>
      </c>
      <c r="X1067" s="40">
        <f t="shared" si="93"/>
        <v>0</v>
      </c>
      <c r="Y1067" s="40">
        <f t="shared" si="95"/>
        <v>0</v>
      </c>
      <c r="Z1067" s="40">
        <f>(AC1067-J1067*carot!$B$2-spettri!K1067*carot!$C$2-spettri!L1067*carot!$D$2)</f>
        <v>0</v>
      </c>
      <c r="AA1067" s="40">
        <f>spettri!H1067*chl!$B$2+spettri!I1067*chl!$C$2+spettri!J1067*carot!$B$2+spettri!K1067*carot!$C$2+spettri!L1067*carot!$D$2+M1067*carot!$E$2+N1067*carot!$F$2+spettri!AE1067*chl!$D$2</f>
        <v>0</v>
      </c>
      <c r="AB1067" s="40">
        <v>0.41726619009999999</v>
      </c>
      <c r="AC1067" s="88">
        <f>(G1067-spettri!H1067*chl!$B$2-spettri!I1067*chl!$C$2-spettri!AE1067*chl!$D$2)</f>
        <v>0</v>
      </c>
    </row>
    <row r="1068" spans="1:29" x14ac:dyDescent="0.25">
      <c r="A1068"/>
      <c r="D1068" s="51">
        <v>456.60000000002401</v>
      </c>
      <c r="E1068" s="51">
        <v>0.12912705365900001</v>
      </c>
      <c r="F1068" s="40">
        <v>776.39999999997497</v>
      </c>
      <c r="G1068" s="40">
        <v>0</v>
      </c>
      <c r="T1068" s="40">
        <f t="shared" si="94"/>
        <v>0</v>
      </c>
      <c r="U1068" s="40">
        <f t="shared" si="94"/>
        <v>0</v>
      </c>
      <c r="V1068" s="40">
        <f t="shared" si="94"/>
        <v>0</v>
      </c>
      <c r="W1068" s="40">
        <f t="shared" si="93"/>
        <v>0</v>
      </c>
      <c r="X1068" s="40">
        <f t="shared" si="93"/>
        <v>0</v>
      </c>
      <c r="Y1068" s="40">
        <f t="shared" si="95"/>
        <v>0</v>
      </c>
      <c r="Z1068" s="40">
        <f>(AC1068-J1068*carot!$B$2-spettri!K1068*carot!$C$2-spettri!L1068*carot!$D$2)</f>
        <v>0</v>
      </c>
      <c r="AA1068" s="40">
        <f>spettri!H1068*chl!$B$2+spettri!I1068*chl!$C$2+spettri!J1068*carot!$B$2+spettri!K1068*carot!$C$2+spettri!L1068*carot!$D$2+M1068*carot!$E$2+N1068*carot!$F$2+spettri!AE1068*chl!$D$2</f>
        <v>0</v>
      </c>
      <c r="AB1068" s="40">
        <v>0.41751113537500001</v>
      </c>
      <c r="AC1068" s="88">
        <f>(G1068-spettri!H1068*chl!$B$2-spettri!I1068*chl!$C$2-spettri!AE1068*chl!$D$2)</f>
        <v>0</v>
      </c>
    </row>
    <row r="1069" spans="1:29" x14ac:dyDescent="0.25">
      <c r="A1069"/>
      <c r="D1069" s="51">
        <v>456.70000000002398</v>
      </c>
      <c r="E1069" s="51">
        <v>0.12856140930900001</v>
      </c>
      <c r="F1069" s="40">
        <v>776.79999999997494</v>
      </c>
      <c r="G1069" s="40">
        <v>0</v>
      </c>
      <c r="T1069" s="40">
        <f t="shared" si="94"/>
        <v>0</v>
      </c>
      <c r="U1069" s="40">
        <f t="shared" si="94"/>
        <v>0</v>
      </c>
      <c r="V1069" s="40">
        <f t="shared" si="94"/>
        <v>0</v>
      </c>
      <c r="W1069" s="40">
        <f t="shared" si="93"/>
        <v>0</v>
      </c>
      <c r="X1069" s="40">
        <f t="shared" si="93"/>
        <v>0</v>
      </c>
      <c r="Y1069" s="40">
        <f t="shared" si="95"/>
        <v>0</v>
      </c>
      <c r="Z1069" s="40">
        <f>(AC1069-J1069*carot!$B$2-spettri!K1069*carot!$C$2-spettri!L1069*carot!$D$2)</f>
        <v>0</v>
      </c>
      <c r="AA1069" s="40">
        <f>spettri!H1069*chl!$B$2+spettri!I1069*chl!$C$2+spettri!J1069*carot!$B$2+spettri!K1069*carot!$C$2+spettri!L1069*carot!$D$2+M1069*carot!$E$2+N1069*carot!$F$2+spettri!AE1069*chl!$D$2</f>
        <v>0</v>
      </c>
      <c r="AB1069" s="40">
        <v>0.41775608065000003</v>
      </c>
      <c r="AC1069" s="88">
        <f>(G1069-spettri!H1069*chl!$B$2-spettri!I1069*chl!$C$2-spettri!AE1069*chl!$D$2)</f>
        <v>0</v>
      </c>
    </row>
    <row r="1070" spans="1:29" x14ac:dyDescent="0.25">
      <c r="A1070"/>
      <c r="D1070" s="51">
        <v>456.800000000024</v>
      </c>
      <c r="E1070" s="51">
        <v>0.127995764959</v>
      </c>
      <c r="F1070" s="40">
        <v>777.19999999997503</v>
      </c>
      <c r="G1070" s="40">
        <v>0</v>
      </c>
      <c r="T1070" s="40">
        <f t="shared" si="94"/>
        <v>0</v>
      </c>
      <c r="U1070" s="40">
        <f t="shared" si="94"/>
        <v>0</v>
      </c>
      <c r="V1070" s="40">
        <f t="shared" si="94"/>
        <v>0</v>
      </c>
      <c r="W1070" s="40">
        <f t="shared" si="93"/>
        <v>0</v>
      </c>
      <c r="X1070" s="40">
        <f t="shared" si="93"/>
        <v>0</v>
      </c>
      <c r="Y1070" s="40">
        <f t="shared" si="95"/>
        <v>0</v>
      </c>
      <c r="Z1070" s="40">
        <f>(AC1070-J1070*carot!$B$2-spettri!K1070*carot!$C$2-spettri!L1070*carot!$D$2)</f>
        <v>0</v>
      </c>
      <c r="AA1070" s="40">
        <f>spettri!H1070*chl!$B$2+spettri!I1070*chl!$C$2+spettri!J1070*carot!$B$2+spettri!K1070*carot!$C$2+spettri!L1070*carot!$D$2+M1070*carot!$E$2+N1070*carot!$F$2+spettri!AE1070*chl!$D$2</f>
        <v>0</v>
      </c>
      <c r="AB1070" s="40">
        <v>0.41800102592499999</v>
      </c>
      <c r="AC1070" s="88">
        <f>(G1070-spettri!H1070*chl!$B$2-spettri!I1070*chl!$C$2-spettri!AE1070*chl!$D$2)</f>
        <v>0</v>
      </c>
    </row>
    <row r="1071" spans="1:29" x14ac:dyDescent="0.25">
      <c r="A1071"/>
      <c r="D1071" s="51">
        <v>456.90000000002402</v>
      </c>
      <c r="E1071" s="51">
        <v>0.12740025493400001</v>
      </c>
      <c r="F1071" s="40">
        <v>777.59999999997501</v>
      </c>
      <c r="G1071" s="40">
        <v>0</v>
      </c>
      <c r="T1071" s="40">
        <f t="shared" si="94"/>
        <v>0</v>
      </c>
      <c r="U1071" s="40">
        <f t="shared" si="94"/>
        <v>0</v>
      </c>
      <c r="V1071" s="40">
        <f t="shared" si="94"/>
        <v>0</v>
      </c>
      <c r="W1071" s="40">
        <f t="shared" si="93"/>
        <v>0</v>
      </c>
      <c r="X1071" s="40">
        <f t="shared" si="93"/>
        <v>0</v>
      </c>
      <c r="Y1071" s="40">
        <f t="shared" si="95"/>
        <v>0</v>
      </c>
      <c r="Z1071" s="40">
        <f>(AC1071-J1071*carot!$B$2-spettri!K1071*carot!$C$2-spettri!L1071*carot!$D$2)</f>
        <v>0</v>
      </c>
      <c r="AA1071" s="40">
        <f>spettri!H1071*chl!$B$2+spettri!I1071*chl!$C$2+spettri!J1071*carot!$B$2+spettri!K1071*carot!$C$2+spettri!L1071*carot!$D$2+M1071*carot!$E$2+N1071*carot!$F$2+spettri!AE1071*chl!$D$2</f>
        <v>0</v>
      </c>
      <c r="AB1071" s="40">
        <v>0.41824597120000001</v>
      </c>
      <c r="AC1071" s="88">
        <f>(G1071-spettri!H1071*chl!$B$2-spettri!I1071*chl!$C$2-spettri!AE1071*chl!$D$2)</f>
        <v>0</v>
      </c>
    </row>
    <row r="1072" spans="1:29" x14ac:dyDescent="0.25">
      <c r="A1072"/>
      <c r="D1072" s="51">
        <v>457.00000000002399</v>
      </c>
      <c r="E1072" s="51">
        <v>0.12680474490900001</v>
      </c>
      <c r="F1072" s="40">
        <v>777.99999999997499</v>
      </c>
      <c r="G1072" s="40">
        <v>0</v>
      </c>
      <c r="T1072" s="40">
        <f t="shared" si="94"/>
        <v>0</v>
      </c>
      <c r="U1072" s="40">
        <f t="shared" si="94"/>
        <v>0</v>
      </c>
      <c r="V1072" s="40">
        <f t="shared" si="94"/>
        <v>0</v>
      </c>
      <c r="W1072" s="40">
        <f t="shared" si="93"/>
        <v>0</v>
      </c>
      <c r="X1072" s="40">
        <f t="shared" si="93"/>
        <v>0</v>
      </c>
      <c r="Y1072" s="40">
        <f t="shared" si="95"/>
        <v>0</v>
      </c>
      <c r="Z1072" s="40">
        <f>(AC1072-J1072*carot!$B$2-spettri!K1072*carot!$C$2-spettri!L1072*carot!$D$2)</f>
        <v>0</v>
      </c>
      <c r="AA1072" s="40">
        <f>spettri!H1072*chl!$B$2+spettri!I1072*chl!$C$2+spettri!J1072*carot!$B$2+spettri!K1072*carot!$C$2+spettri!L1072*carot!$D$2+M1072*carot!$E$2+N1072*carot!$F$2+spettri!AE1072*chl!$D$2</f>
        <v>0</v>
      </c>
      <c r="AB1072" s="40">
        <v>0.41839402170000001</v>
      </c>
      <c r="AC1072" s="88">
        <f>(G1072-spettri!H1072*chl!$B$2-spettri!I1072*chl!$C$2-spettri!AE1072*chl!$D$2)</f>
        <v>0</v>
      </c>
    </row>
    <row r="1073" spans="1:29" x14ac:dyDescent="0.25">
      <c r="A1073"/>
      <c r="D1073" s="51">
        <v>457.10000000002401</v>
      </c>
      <c r="E1073" s="51">
        <v>0.12620923488400002</v>
      </c>
      <c r="F1073" s="40">
        <v>778.39999999997497</v>
      </c>
      <c r="G1073" s="40">
        <v>0</v>
      </c>
      <c r="T1073" s="40">
        <f t="shared" si="94"/>
        <v>0</v>
      </c>
      <c r="U1073" s="40">
        <f t="shared" si="94"/>
        <v>0</v>
      </c>
      <c r="V1073" s="40">
        <f t="shared" si="94"/>
        <v>0</v>
      </c>
      <c r="W1073" s="40">
        <f t="shared" si="93"/>
        <v>0</v>
      </c>
      <c r="X1073" s="40">
        <f t="shared" si="93"/>
        <v>0</v>
      </c>
      <c r="Y1073" s="40">
        <f t="shared" si="95"/>
        <v>0</v>
      </c>
      <c r="Z1073" s="40">
        <f>(AC1073-J1073*carot!$B$2-spettri!K1073*carot!$C$2-spettri!L1073*carot!$D$2)</f>
        <v>0</v>
      </c>
      <c r="AA1073" s="40">
        <f>spettri!H1073*chl!$B$2+spettri!I1073*chl!$C$2+spettri!J1073*carot!$B$2+spettri!K1073*carot!$C$2+spettri!L1073*carot!$D$2+M1073*carot!$E$2+N1073*carot!$F$2+spettri!AE1073*chl!$D$2</f>
        <v>0</v>
      </c>
      <c r="AB1073" s="40">
        <v>0.4185420722</v>
      </c>
      <c r="AC1073" s="88">
        <f>(G1073-spettri!H1073*chl!$B$2-spettri!I1073*chl!$C$2-spettri!AE1073*chl!$D$2)</f>
        <v>0</v>
      </c>
    </row>
    <row r="1074" spans="1:29" x14ac:dyDescent="0.25">
      <c r="A1074"/>
      <c r="D1074" s="51">
        <v>457.20000000002398</v>
      </c>
      <c r="E1074" s="51">
        <v>0.12561372485900002</v>
      </c>
      <c r="F1074" s="40">
        <v>778.79999999997494</v>
      </c>
      <c r="G1074" s="40">
        <v>0</v>
      </c>
      <c r="T1074" s="40">
        <f t="shared" si="94"/>
        <v>0</v>
      </c>
      <c r="U1074" s="40">
        <f t="shared" si="94"/>
        <v>0</v>
      </c>
      <c r="V1074" s="40">
        <f t="shared" si="94"/>
        <v>0</v>
      </c>
      <c r="W1074" s="40">
        <f t="shared" si="93"/>
        <v>0</v>
      </c>
      <c r="X1074" s="40">
        <f t="shared" si="93"/>
        <v>0</v>
      </c>
      <c r="Y1074" s="40">
        <f t="shared" si="95"/>
        <v>0</v>
      </c>
      <c r="Z1074" s="40">
        <f>(AC1074-J1074*carot!$B$2-spettri!K1074*carot!$C$2-spettri!L1074*carot!$D$2)</f>
        <v>0</v>
      </c>
      <c r="AA1074" s="40">
        <f>spettri!H1074*chl!$B$2+spettri!I1074*chl!$C$2+spettri!J1074*carot!$B$2+spettri!K1074*carot!$C$2+spettri!L1074*carot!$D$2+M1074*carot!$E$2+N1074*carot!$F$2+spettri!AE1074*chl!$D$2</f>
        <v>0</v>
      </c>
      <c r="AB1074" s="40">
        <v>0.4186901227</v>
      </c>
      <c r="AC1074" s="88">
        <f>(G1074-spettri!H1074*chl!$B$2-spettri!I1074*chl!$C$2-spettri!AE1074*chl!$D$2)</f>
        <v>0</v>
      </c>
    </row>
    <row r="1075" spans="1:29" x14ac:dyDescent="0.25">
      <c r="A1075"/>
      <c r="D1075" s="51">
        <v>457.300000000024</v>
      </c>
      <c r="E1075" s="51">
        <v>0.12503670348400001</v>
      </c>
      <c r="F1075" s="40">
        <v>779.19999999997503</v>
      </c>
      <c r="G1075" s="40">
        <v>0</v>
      </c>
      <c r="T1075" s="40">
        <f t="shared" si="94"/>
        <v>0</v>
      </c>
      <c r="U1075" s="40">
        <f t="shared" si="94"/>
        <v>0</v>
      </c>
      <c r="V1075" s="40">
        <f t="shared" si="94"/>
        <v>0</v>
      </c>
      <c r="W1075" s="40">
        <f t="shared" si="93"/>
        <v>0</v>
      </c>
      <c r="X1075" s="40">
        <f t="shared" si="93"/>
        <v>0</v>
      </c>
      <c r="Y1075" s="40">
        <f t="shared" si="95"/>
        <v>0</v>
      </c>
      <c r="Z1075" s="40">
        <f>(AC1075-J1075*carot!$B$2-spettri!K1075*carot!$C$2-spettri!L1075*carot!$D$2)</f>
        <v>0</v>
      </c>
      <c r="AA1075" s="40">
        <f>spettri!H1075*chl!$B$2+spettri!I1075*chl!$C$2+spettri!J1075*carot!$B$2+spettri!K1075*carot!$C$2+spettri!L1075*carot!$D$2+M1075*carot!$E$2+N1075*carot!$F$2+spettri!AE1075*chl!$D$2</f>
        <v>0</v>
      </c>
      <c r="AB1075" s="40">
        <v>0.4188381732</v>
      </c>
      <c r="AC1075" s="88">
        <f>(G1075-spettri!H1075*chl!$B$2-spettri!I1075*chl!$C$2-spettri!AE1075*chl!$D$2)</f>
        <v>0</v>
      </c>
    </row>
    <row r="1076" spans="1:29" x14ac:dyDescent="0.25">
      <c r="A1076"/>
      <c r="D1076" s="51">
        <v>457.40000000002402</v>
      </c>
      <c r="E1076" s="51">
        <v>0.12445968210900001</v>
      </c>
      <c r="F1076" s="40">
        <v>779.59999999997501</v>
      </c>
      <c r="G1076" s="40">
        <v>0</v>
      </c>
      <c r="T1076" s="40">
        <f t="shared" si="94"/>
        <v>0</v>
      </c>
      <c r="U1076" s="40">
        <f t="shared" si="94"/>
        <v>0</v>
      </c>
      <c r="V1076" s="40">
        <f t="shared" si="94"/>
        <v>0</v>
      </c>
      <c r="W1076" s="40">
        <f t="shared" si="93"/>
        <v>0</v>
      </c>
      <c r="X1076" s="40">
        <f t="shared" si="93"/>
        <v>0</v>
      </c>
      <c r="Y1076" s="40">
        <f t="shared" si="95"/>
        <v>0</v>
      </c>
      <c r="Z1076" s="40">
        <f>(AC1076-J1076*carot!$B$2-spettri!K1076*carot!$C$2-spettri!L1076*carot!$D$2)</f>
        <v>0</v>
      </c>
      <c r="AA1076" s="40">
        <f>spettri!H1076*chl!$B$2+spettri!I1076*chl!$C$2+spettri!J1076*carot!$B$2+spettri!K1076*carot!$C$2+spettri!L1076*carot!$D$2+M1076*carot!$E$2+N1076*carot!$F$2+spettri!AE1076*chl!$D$2</f>
        <v>0</v>
      </c>
      <c r="AB1076" s="40">
        <v>0.41888501499999997</v>
      </c>
      <c r="AC1076" s="88">
        <f>(G1076-spettri!H1076*chl!$B$2-spettri!I1076*chl!$C$2-spettri!AE1076*chl!$D$2)</f>
        <v>0</v>
      </c>
    </row>
    <row r="1077" spans="1:29" x14ac:dyDescent="0.25">
      <c r="A1077"/>
      <c r="D1077" s="51">
        <v>457.50000000002399</v>
      </c>
      <c r="E1077" s="51">
        <v>0.12388266073400001</v>
      </c>
      <c r="F1077" s="40">
        <v>779.99999999997499</v>
      </c>
      <c r="G1077" s="40">
        <v>0</v>
      </c>
      <c r="T1077" s="40">
        <f t="shared" si="94"/>
        <v>0</v>
      </c>
      <c r="U1077" s="40">
        <f t="shared" si="94"/>
        <v>0</v>
      </c>
      <c r="V1077" s="40">
        <f t="shared" si="94"/>
        <v>0</v>
      </c>
      <c r="W1077" s="40">
        <f t="shared" si="93"/>
        <v>0</v>
      </c>
      <c r="X1077" s="40">
        <f t="shared" si="93"/>
        <v>0</v>
      </c>
      <c r="Y1077" s="40">
        <f t="shared" si="95"/>
        <v>0</v>
      </c>
      <c r="Z1077" s="40">
        <f>(AC1077-J1077*carot!$B$2-spettri!K1077*carot!$C$2-spettri!L1077*carot!$D$2)</f>
        <v>0</v>
      </c>
      <c r="AA1077" s="40">
        <f>spettri!H1077*chl!$B$2+spettri!I1077*chl!$C$2+spettri!J1077*carot!$B$2+spettri!K1077*carot!$C$2+spettri!L1077*carot!$D$2+M1077*carot!$E$2+N1077*carot!$F$2+spettri!AE1077*chl!$D$2</f>
        <v>0</v>
      </c>
      <c r="AB1077" s="40">
        <v>0.4189318568</v>
      </c>
      <c r="AC1077" s="88">
        <f>(G1077-spettri!H1077*chl!$B$2-spettri!I1077*chl!$C$2-spettri!AE1077*chl!$D$2)</f>
        <v>0</v>
      </c>
    </row>
    <row r="1078" spans="1:29" x14ac:dyDescent="0.25">
      <c r="A1078"/>
      <c r="D1078" s="51">
        <v>457.60000000002401</v>
      </c>
      <c r="E1078" s="51">
        <v>0.12330563935899999</v>
      </c>
      <c r="F1078" s="40">
        <v>780.39999999997497</v>
      </c>
      <c r="G1078" s="40">
        <v>0</v>
      </c>
      <c r="T1078" s="40">
        <f t="shared" si="94"/>
        <v>0</v>
      </c>
      <c r="U1078" s="40">
        <f t="shared" si="94"/>
        <v>0</v>
      </c>
      <c r="V1078" s="40">
        <f t="shared" si="94"/>
        <v>0</v>
      </c>
      <c r="W1078" s="40">
        <f t="shared" si="93"/>
        <v>0</v>
      </c>
      <c r="X1078" s="40">
        <f t="shared" si="93"/>
        <v>0</v>
      </c>
      <c r="Y1078" s="40">
        <f t="shared" si="95"/>
        <v>0</v>
      </c>
      <c r="Z1078" s="40">
        <f>(AC1078-J1078*carot!$B$2-spettri!K1078*carot!$C$2-spettri!L1078*carot!$D$2)</f>
        <v>0</v>
      </c>
      <c r="AA1078" s="40">
        <f>spettri!H1078*chl!$B$2+spettri!I1078*chl!$C$2+spettri!J1078*carot!$B$2+spettri!K1078*carot!$C$2+spettri!L1078*carot!$D$2+M1078*carot!$E$2+N1078*carot!$F$2+spettri!AE1078*chl!$D$2</f>
        <v>0</v>
      </c>
      <c r="AB1078" s="40">
        <v>0.41897869860000003</v>
      </c>
      <c r="AC1078" s="88">
        <f>(G1078-spettri!H1078*chl!$B$2-spettri!I1078*chl!$C$2-spettri!AE1078*chl!$D$2)</f>
        <v>0</v>
      </c>
    </row>
    <row r="1079" spans="1:29" x14ac:dyDescent="0.25">
      <c r="A1079"/>
      <c r="D1079" s="51">
        <v>457.70000000002398</v>
      </c>
      <c r="E1079" s="51">
        <v>0.122712820859</v>
      </c>
      <c r="F1079" s="40">
        <v>780.79999999997494</v>
      </c>
      <c r="G1079" s="40">
        <v>0</v>
      </c>
      <c r="T1079" s="40">
        <f t="shared" si="94"/>
        <v>0</v>
      </c>
      <c r="U1079" s="40">
        <f t="shared" si="94"/>
        <v>0</v>
      </c>
      <c r="V1079" s="40">
        <f t="shared" si="94"/>
        <v>0</v>
      </c>
      <c r="W1079" s="40">
        <f t="shared" si="93"/>
        <v>0</v>
      </c>
      <c r="X1079" s="40">
        <f t="shared" si="93"/>
        <v>0</v>
      </c>
      <c r="Y1079" s="40">
        <f t="shared" si="95"/>
        <v>0</v>
      </c>
      <c r="Z1079" s="40">
        <f>(AC1079-J1079*carot!$B$2-spettri!K1079*carot!$C$2-spettri!L1079*carot!$D$2)</f>
        <v>0</v>
      </c>
      <c r="AA1079" s="40">
        <f>spettri!H1079*chl!$B$2+spettri!I1079*chl!$C$2+spettri!J1079*carot!$B$2+spettri!K1079*carot!$C$2+spettri!L1079*carot!$D$2+M1079*carot!$E$2+N1079*carot!$F$2+spettri!AE1079*chl!$D$2</f>
        <v>0</v>
      </c>
      <c r="AB1079" s="40">
        <v>0.41902554040000001</v>
      </c>
      <c r="AC1079" s="88">
        <f>(G1079-spettri!H1079*chl!$B$2-spettri!I1079*chl!$C$2-spettri!AE1079*chl!$D$2)</f>
        <v>0</v>
      </c>
    </row>
    <row r="1080" spans="1:29" x14ac:dyDescent="0.25">
      <c r="A1080"/>
      <c r="D1080" s="51">
        <v>457.80000000002502</v>
      </c>
      <c r="E1080" s="51">
        <v>0.122120002359</v>
      </c>
      <c r="F1080" s="40">
        <v>781.19999999997503</v>
      </c>
      <c r="G1080" s="40">
        <v>0</v>
      </c>
      <c r="T1080" s="40">
        <f t="shared" si="94"/>
        <v>0</v>
      </c>
      <c r="U1080" s="40">
        <f t="shared" si="94"/>
        <v>0</v>
      </c>
      <c r="V1080" s="40">
        <f t="shared" si="94"/>
        <v>0</v>
      </c>
      <c r="W1080" s="40">
        <f t="shared" si="93"/>
        <v>0</v>
      </c>
      <c r="X1080" s="40">
        <f t="shared" si="93"/>
        <v>0</v>
      </c>
      <c r="Y1080" s="40">
        <f t="shared" si="95"/>
        <v>0</v>
      </c>
      <c r="Z1080" s="40">
        <f>(AC1080-J1080*carot!$B$2-spettri!K1080*carot!$C$2-spettri!L1080*carot!$D$2)</f>
        <v>0</v>
      </c>
      <c r="AA1080" s="40">
        <f>spettri!H1080*chl!$B$2+spettri!I1080*chl!$C$2+spettri!J1080*carot!$B$2+spettri!K1080*carot!$C$2+spettri!L1080*carot!$D$2+M1080*carot!$E$2+N1080*carot!$F$2+spettri!AE1080*chl!$D$2</f>
        <v>0</v>
      </c>
      <c r="AB1080" s="40">
        <v>0.41904383902499998</v>
      </c>
      <c r="AC1080" s="88">
        <f>(G1080-spettri!H1080*chl!$B$2-spettri!I1080*chl!$C$2-spettri!AE1080*chl!$D$2)</f>
        <v>0</v>
      </c>
    </row>
    <row r="1081" spans="1:29" x14ac:dyDescent="0.25">
      <c r="A1081"/>
      <c r="D1081" s="51">
        <v>457.90000000002499</v>
      </c>
      <c r="E1081" s="51">
        <v>0.12152718385899999</v>
      </c>
      <c r="F1081" s="40">
        <v>781.59999999997501</v>
      </c>
      <c r="G1081" s="40">
        <v>0</v>
      </c>
      <c r="T1081" s="40">
        <f t="shared" si="94"/>
        <v>0</v>
      </c>
      <c r="U1081" s="40">
        <f t="shared" si="94"/>
        <v>0</v>
      </c>
      <c r="V1081" s="40">
        <f t="shared" si="94"/>
        <v>0</v>
      </c>
      <c r="W1081" s="40">
        <f t="shared" si="93"/>
        <v>0</v>
      </c>
      <c r="X1081" s="40">
        <f t="shared" si="93"/>
        <v>0</v>
      </c>
      <c r="Y1081" s="40">
        <f t="shared" si="95"/>
        <v>0</v>
      </c>
      <c r="Z1081" s="40">
        <f>(AC1081-J1081*carot!$B$2-spettri!K1081*carot!$C$2-spettri!L1081*carot!$D$2)</f>
        <v>0</v>
      </c>
      <c r="AA1081" s="40">
        <f>spettri!H1081*chl!$B$2+spettri!I1081*chl!$C$2+spettri!J1081*carot!$B$2+spettri!K1081*carot!$C$2+spettri!L1081*carot!$D$2+M1081*carot!$E$2+N1081*carot!$F$2+spettri!AE1081*chl!$D$2</f>
        <v>0</v>
      </c>
      <c r="AB1081" s="40">
        <v>0.41906213765</v>
      </c>
      <c r="AC1081" s="88">
        <f>(G1081-spettri!H1081*chl!$B$2-spettri!I1081*chl!$C$2-spettri!AE1081*chl!$D$2)</f>
        <v>0</v>
      </c>
    </row>
    <row r="1082" spans="1:29" x14ac:dyDescent="0.25">
      <c r="A1082"/>
      <c r="D1082" s="51">
        <v>458.00000000002501</v>
      </c>
      <c r="E1082" s="51">
        <v>0.120934365359</v>
      </c>
      <c r="F1082" s="40">
        <v>781.99999999997499</v>
      </c>
      <c r="G1082" s="40">
        <v>0</v>
      </c>
      <c r="T1082" s="40">
        <f t="shared" si="94"/>
        <v>0</v>
      </c>
      <c r="U1082" s="40">
        <f t="shared" si="94"/>
        <v>0</v>
      </c>
      <c r="V1082" s="40">
        <f t="shared" si="94"/>
        <v>0</v>
      </c>
      <c r="W1082" s="40">
        <f t="shared" si="93"/>
        <v>0</v>
      </c>
      <c r="X1082" s="40">
        <f t="shared" si="93"/>
        <v>0</v>
      </c>
      <c r="Y1082" s="40">
        <f t="shared" si="95"/>
        <v>0</v>
      </c>
      <c r="Z1082" s="40">
        <f>(AC1082-J1082*carot!$B$2-spettri!K1082*carot!$C$2-spettri!L1082*carot!$D$2)</f>
        <v>0</v>
      </c>
      <c r="AA1082" s="40">
        <f>spettri!H1082*chl!$B$2+spettri!I1082*chl!$C$2+spettri!J1082*carot!$B$2+spettri!K1082*carot!$C$2+spettri!L1082*carot!$D$2+M1082*carot!$E$2+N1082*carot!$F$2+spettri!AE1082*chl!$D$2</f>
        <v>0</v>
      </c>
      <c r="AB1082" s="40">
        <v>0.41908043627500002</v>
      </c>
      <c r="AC1082" s="88">
        <f>(G1082-spettri!H1082*chl!$B$2-spettri!I1082*chl!$C$2-spettri!AE1082*chl!$D$2)</f>
        <v>0</v>
      </c>
    </row>
    <row r="1083" spans="1:29" x14ac:dyDescent="0.25">
      <c r="A1083"/>
      <c r="D1083" s="51">
        <v>458.10000000002498</v>
      </c>
      <c r="E1083" s="51">
        <v>0.120344677984</v>
      </c>
      <c r="F1083" s="40">
        <v>782.39999999997497</v>
      </c>
      <c r="G1083" s="40">
        <v>0</v>
      </c>
      <c r="T1083" s="40">
        <f t="shared" si="94"/>
        <v>0</v>
      </c>
      <c r="U1083" s="40">
        <f t="shared" si="94"/>
        <v>0</v>
      </c>
      <c r="V1083" s="40">
        <f t="shared" si="94"/>
        <v>0</v>
      </c>
      <c r="W1083" s="40">
        <f t="shared" si="93"/>
        <v>0</v>
      </c>
      <c r="X1083" s="40">
        <f t="shared" si="93"/>
        <v>0</v>
      </c>
      <c r="Y1083" s="40">
        <f t="shared" si="95"/>
        <v>0</v>
      </c>
      <c r="Z1083" s="40">
        <f>(AC1083-J1083*carot!$B$2-spettri!K1083*carot!$C$2-spettri!L1083*carot!$D$2)</f>
        <v>0</v>
      </c>
      <c r="AA1083" s="40">
        <f>spettri!H1083*chl!$B$2+spettri!I1083*chl!$C$2+spettri!J1083*carot!$B$2+spettri!K1083*carot!$C$2+spettri!L1083*carot!$D$2+M1083*carot!$E$2+N1083*carot!$F$2+spettri!AE1083*chl!$D$2</f>
        <v>0</v>
      </c>
      <c r="AB1083" s="40">
        <v>0.41909873489999999</v>
      </c>
      <c r="AC1083" s="88">
        <f>(G1083-spettri!H1083*chl!$B$2-spettri!I1083*chl!$C$2-spettri!AE1083*chl!$D$2)</f>
        <v>0</v>
      </c>
    </row>
    <row r="1084" spans="1:29" x14ac:dyDescent="0.25">
      <c r="A1084"/>
      <c r="D1084" s="51">
        <v>458.200000000025</v>
      </c>
      <c r="E1084" s="51">
        <v>0.11975499060899999</v>
      </c>
      <c r="F1084" s="40">
        <v>782.79999999997494</v>
      </c>
      <c r="G1084" s="40">
        <v>0</v>
      </c>
      <c r="T1084" s="40">
        <f t="shared" si="94"/>
        <v>0</v>
      </c>
      <c r="U1084" s="40">
        <f t="shared" si="94"/>
        <v>0</v>
      </c>
      <c r="V1084" s="40">
        <f t="shared" si="94"/>
        <v>0</v>
      </c>
      <c r="W1084" s="40">
        <f t="shared" si="93"/>
        <v>0</v>
      </c>
      <c r="X1084" s="40">
        <f t="shared" si="93"/>
        <v>0</v>
      </c>
      <c r="Y1084" s="40">
        <f t="shared" si="95"/>
        <v>0</v>
      </c>
      <c r="Z1084" s="40">
        <f>(AC1084-J1084*carot!$B$2-spettri!K1084*carot!$C$2-spettri!L1084*carot!$D$2)</f>
        <v>0</v>
      </c>
      <c r="AA1084" s="40">
        <f>spettri!H1084*chl!$B$2+spettri!I1084*chl!$C$2+spettri!J1084*carot!$B$2+spettri!K1084*carot!$C$2+spettri!L1084*carot!$D$2+M1084*carot!$E$2+N1084*carot!$F$2+spettri!AE1084*chl!$D$2</f>
        <v>0</v>
      </c>
      <c r="AB1084" s="40">
        <v>0.41893606637500003</v>
      </c>
      <c r="AC1084" s="88">
        <f>(G1084-spettri!H1084*chl!$B$2-spettri!I1084*chl!$C$2-spettri!AE1084*chl!$D$2)</f>
        <v>0</v>
      </c>
    </row>
    <row r="1085" spans="1:29" x14ac:dyDescent="0.25">
      <c r="A1085"/>
      <c r="D1085" s="51">
        <v>458.30000000002502</v>
      </c>
      <c r="E1085" s="51">
        <v>0.11916530323399999</v>
      </c>
      <c r="F1085" s="40">
        <v>783.19999999997503</v>
      </c>
      <c r="G1085" s="40">
        <v>0</v>
      </c>
      <c r="T1085" s="40">
        <f t="shared" si="94"/>
        <v>0</v>
      </c>
      <c r="U1085" s="40">
        <f t="shared" si="94"/>
        <v>0</v>
      </c>
      <c r="V1085" s="40">
        <f t="shared" si="94"/>
        <v>0</v>
      </c>
      <c r="W1085" s="40">
        <f t="shared" si="93"/>
        <v>0</v>
      </c>
      <c r="X1085" s="40">
        <f t="shared" si="93"/>
        <v>0</v>
      </c>
      <c r="Y1085" s="40">
        <f t="shared" si="95"/>
        <v>0</v>
      </c>
      <c r="Z1085" s="40">
        <f>(AC1085-J1085*carot!$B$2-spettri!K1085*carot!$C$2-spettri!L1085*carot!$D$2)</f>
        <v>0</v>
      </c>
      <c r="AA1085" s="40">
        <f>spettri!H1085*chl!$B$2+spettri!I1085*chl!$C$2+spettri!J1085*carot!$B$2+spettri!K1085*carot!$C$2+spettri!L1085*carot!$D$2+M1085*carot!$E$2+N1085*carot!$F$2+spettri!AE1085*chl!$D$2</f>
        <v>0</v>
      </c>
      <c r="AB1085" s="40">
        <v>0.41877339785000001</v>
      </c>
      <c r="AC1085" s="88">
        <f>(G1085-spettri!H1085*chl!$B$2-spettri!I1085*chl!$C$2-spettri!AE1085*chl!$D$2)</f>
        <v>0</v>
      </c>
    </row>
    <row r="1086" spans="1:29" x14ac:dyDescent="0.25">
      <c r="A1086"/>
      <c r="D1086" s="51">
        <v>458.40000000002499</v>
      </c>
      <c r="E1086" s="51">
        <v>0.11857561585899999</v>
      </c>
      <c r="F1086" s="40">
        <v>783.59999999997501</v>
      </c>
      <c r="G1086" s="40">
        <v>0</v>
      </c>
      <c r="T1086" s="40">
        <f t="shared" si="94"/>
        <v>0</v>
      </c>
      <c r="U1086" s="40">
        <f t="shared" si="94"/>
        <v>0</v>
      </c>
      <c r="V1086" s="40">
        <f t="shared" si="94"/>
        <v>0</v>
      </c>
      <c r="W1086" s="40">
        <f t="shared" si="93"/>
        <v>0</v>
      </c>
      <c r="X1086" s="40">
        <f t="shared" si="93"/>
        <v>0</v>
      </c>
      <c r="Y1086" s="40">
        <f t="shared" si="95"/>
        <v>0</v>
      </c>
      <c r="Z1086" s="40">
        <f>(AC1086-J1086*carot!$B$2-spettri!K1086*carot!$C$2-spettri!L1086*carot!$D$2)</f>
        <v>0</v>
      </c>
      <c r="AA1086" s="40">
        <f>spettri!H1086*chl!$B$2+spettri!I1086*chl!$C$2+spettri!J1086*carot!$B$2+spettri!K1086*carot!$C$2+spettri!L1086*carot!$D$2+M1086*carot!$E$2+N1086*carot!$F$2+spettri!AE1086*chl!$D$2</f>
        <v>0</v>
      </c>
      <c r="AB1086" s="40">
        <v>0.41861072932499999</v>
      </c>
      <c r="AC1086" s="88">
        <f>(G1086-spettri!H1086*chl!$B$2-spettri!I1086*chl!$C$2-spettri!AE1086*chl!$D$2)</f>
        <v>0</v>
      </c>
    </row>
    <row r="1087" spans="1:29" x14ac:dyDescent="0.25">
      <c r="A1087"/>
      <c r="D1087" s="51">
        <v>458.50000000002501</v>
      </c>
      <c r="E1087" s="51">
        <v>0.118053034009</v>
      </c>
      <c r="F1087" s="40">
        <v>783.99999999997499</v>
      </c>
      <c r="G1087" s="40">
        <v>0</v>
      </c>
      <c r="T1087" s="40">
        <f t="shared" si="94"/>
        <v>0</v>
      </c>
      <c r="U1087" s="40">
        <f t="shared" si="94"/>
        <v>0</v>
      </c>
      <c r="V1087" s="40">
        <f t="shared" si="94"/>
        <v>0</v>
      </c>
      <c r="W1087" s="40">
        <f t="shared" si="93"/>
        <v>0</v>
      </c>
      <c r="X1087" s="40">
        <f t="shared" si="93"/>
        <v>0</v>
      </c>
      <c r="Y1087" s="40">
        <f t="shared" si="95"/>
        <v>0</v>
      </c>
      <c r="Z1087" s="40">
        <f>(AC1087-J1087*carot!$B$2-spettri!K1087*carot!$C$2-spettri!L1087*carot!$D$2)</f>
        <v>0</v>
      </c>
      <c r="AA1087" s="40">
        <f>spettri!H1087*chl!$B$2+spettri!I1087*chl!$C$2+spettri!J1087*carot!$B$2+spettri!K1087*carot!$C$2+spettri!L1087*carot!$D$2+M1087*carot!$E$2+N1087*carot!$F$2+spettri!AE1087*chl!$D$2</f>
        <v>0</v>
      </c>
      <c r="AB1087" s="40">
        <v>0.41844806080000002</v>
      </c>
      <c r="AC1087" s="88">
        <f>(G1087-spettri!H1087*chl!$B$2-spettri!I1087*chl!$C$2-spettri!AE1087*chl!$D$2)</f>
        <v>0</v>
      </c>
    </row>
    <row r="1088" spans="1:29" x14ac:dyDescent="0.25">
      <c r="A1088"/>
      <c r="D1088" s="51">
        <v>458.60000000002498</v>
      </c>
      <c r="E1088" s="51">
        <v>0.11753045215899999</v>
      </c>
      <c r="F1088" s="40">
        <v>784.39999999997497</v>
      </c>
      <c r="G1088" s="40">
        <v>0</v>
      </c>
      <c r="T1088" s="40">
        <f t="shared" si="94"/>
        <v>0</v>
      </c>
      <c r="U1088" s="40">
        <f t="shared" si="94"/>
        <v>0</v>
      </c>
      <c r="V1088" s="40">
        <f t="shared" si="94"/>
        <v>0</v>
      </c>
      <c r="W1088" s="40">
        <f t="shared" si="93"/>
        <v>0</v>
      </c>
      <c r="X1088" s="40">
        <f t="shared" si="93"/>
        <v>0</v>
      </c>
      <c r="Y1088" s="40">
        <f t="shared" si="95"/>
        <v>0</v>
      </c>
      <c r="Z1088" s="40">
        <f>(AC1088-J1088*carot!$B$2-spettri!K1088*carot!$C$2-spettri!L1088*carot!$D$2)</f>
        <v>0</v>
      </c>
      <c r="AA1088" s="40">
        <f>spettri!H1088*chl!$B$2+spettri!I1088*chl!$C$2+spettri!J1088*carot!$B$2+spettri!K1088*carot!$C$2+spettri!L1088*carot!$D$2+M1088*carot!$E$2+N1088*carot!$F$2+spettri!AE1088*chl!$D$2</f>
        <v>0</v>
      </c>
      <c r="AB1088" s="40">
        <v>0.41821711515000004</v>
      </c>
      <c r="AC1088" s="88">
        <f>(G1088-spettri!H1088*chl!$B$2-spettri!I1088*chl!$C$2-spettri!AE1088*chl!$D$2)</f>
        <v>0</v>
      </c>
    </row>
    <row r="1089" spans="1:29" x14ac:dyDescent="0.25">
      <c r="A1089"/>
      <c r="D1089" s="51">
        <v>458.700000000025</v>
      </c>
      <c r="E1089" s="51">
        <v>0.11700787030899999</v>
      </c>
      <c r="F1089" s="40">
        <v>784.79999999997494</v>
      </c>
      <c r="G1089" s="40">
        <v>0</v>
      </c>
      <c r="T1089" s="40">
        <f t="shared" si="94"/>
        <v>0</v>
      </c>
      <c r="U1089" s="40">
        <f t="shared" si="94"/>
        <v>0</v>
      </c>
      <c r="V1089" s="40">
        <f t="shared" si="94"/>
        <v>0</v>
      </c>
      <c r="W1089" s="40">
        <f t="shared" si="93"/>
        <v>0</v>
      </c>
      <c r="X1089" s="40">
        <f t="shared" si="93"/>
        <v>0</v>
      </c>
      <c r="Y1089" s="40">
        <f t="shared" si="95"/>
        <v>0</v>
      </c>
      <c r="Z1089" s="40">
        <f>(AC1089-J1089*carot!$B$2-spettri!K1089*carot!$C$2-spettri!L1089*carot!$D$2)</f>
        <v>0</v>
      </c>
      <c r="AA1089" s="40">
        <f>spettri!H1089*chl!$B$2+spettri!I1089*chl!$C$2+spettri!J1089*carot!$B$2+spettri!K1089*carot!$C$2+spettri!L1089*carot!$D$2+M1089*carot!$E$2+N1089*carot!$F$2+spettri!AE1089*chl!$D$2</f>
        <v>0</v>
      </c>
      <c r="AB1089" s="40">
        <v>0.4179861695</v>
      </c>
      <c r="AC1089" s="88">
        <f>(G1089-spettri!H1089*chl!$B$2-spettri!I1089*chl!$C$2-spettri!AE1089*chl!$D$2)</f>
        <v>0</v>
      </c>
    </row>
    <row r="1090" spans="1:29" x14ac:dyDescent="0.25">
      <c r="A1090"/>
      <c r="D1090" s="51">
        <v>458.80000000002502</v>
      </c>
      <c r="E1090" s="51">
        <v>0.116485288459</v>
      </c>
      <c r="F1090" s="40">
        <v>785.19999999997503</v>
      </c>
      <c r="G1090" s="40">
        <v>0</v>
      </c>
      <c r="T1090" s="40">
        <f t="shared" si="94"/>
        <v>0</v>
      </c>
      <c r="U1090" s="40">
        <f t="shared" si="94"/>
        <v>0</v>
      </c>
      <c r="V1090" s="40">
        <f t="shared" si="94"/>
        <v>0</v>
      </c>
      <c r="W1090" s="40">
        <f t="shared" si="94"/>
        <v>0</v>
      </c>
      <c r="X1090" s="40">
        <f t="shared" si="94"/>
        <v>0</v>
      </c>
      <c r="Y1090" s="40">
        <f t="shared" si="95"/>
        <v>0</v>
      </c>
      <c r="Z1090" s="40">
        <f>(AC1090-J1090*carot!$B$2-spettri!K1090*carot!$C$2-spettri!L1090*carot!$D$2)</f>
        <v>0</v>
      </c>
      <c r="AA1090" s="40">
        <f>spettri!H1090*chl!$B$2+spettri!I1090*chl!$C$2+spettri!J1090*carot!$B$2+spettri!K1090*carot!$C$2+spettri!L1090*carot!$D$2+M1090*carot!$E$2+N1090*carot!$F$2+spettri!AE1090*chl!$D$2</f>
        <v>0</v>
      </c>
      <c r="AB1090" s="40">
        <v>0.41775522384999997</v>
      </c>
      <c r="AC1090" s="88">
        <f>(G1090-spettri!H1090*chl!$B$2-spettri!I1090*chl!$C$2-spettri!AE1090*chl!$D$2)</f>
        <v>0</v>
      </c>
    </row>
    <row r="1091" spans="1:29" x14ac:dyDescent="0.25">
      <c r="A1091"/>
      <c r="D1091" s="51">
        <v>458.90000000002499</v>
      </c>
      <c r="E1091" s="51">
        <v>0.11591793045899999</v>
      </c>
      <c r="F1091" s="40">
        <v>785.59999999997501</v>
      </c>
      <c r="G1091" s="40">
        <v>0</v>
      </c>
      <c r="T1091" s="40">
        <f t="shared" ref="T1091:W1154" si="96">J1116</f>
        <v>0</v>
      </c>
      <c r="U1091" s="40">
        <f t="shared" si="96"/>
        <v>0</v>
      </c>
      <c r="V1091" s="40">
        <f t="shared" si="96"/>
        <v>0</v>
      </c>
      <c r="W1091" s="40">
        <f t="shared" si="96"/>
        <v>0</v>
      </c>
      <c r="X1091" s="40">
        <f t="shared" ref="X1091:X1154" si="97">N1116</f>
        <v>0</v>
      </c>
      <c r="Y1091" s="40">
        <f t="shared" ref="Y1091:Y1154" si="98">AC1116</f>
        <v>0</v>
      </c>
      <c r="Z1091" s="40">
        <f>(AC1091-J1091*carot!$B$2-spettri!K1091*carot!$C$2-spettri!L1091*carot!$D$2)</f>
        <v>0</v>
      </c>
      <c r="AA1091" s="40">
        <f>spettri!H1091*chl!$B$2+spettri!I1091*chl!$C$2+spettri!J1091*carot!$B$2+spettri!K1091*carot!$C$2+spettri!L1091*carot!$D$2+M1091*carot!$E$2+N1091*carot!$F$2+spettri!AE1091*chl!$D$2</f>
        <v>0</v>
      </c>
      <c r="AB1091" s="40">
        <v>0.41752427819999999</v>
      </c>
      <c r="AC1091" s="88">
        <f>(G1091-spettri!H1091*chl!$B$2-spettri!I1091*chl!$C$2-spettri!AE1091*chl!$D$2)</f>
        <v>0</v>
      </c>
    </row>
    <row r="1092" spans="1:29" x14ac:dyDescent="0.25">
      <c r="A1092"/>
      <c r="D1092" s="51">
        <v>459.00000000002501</v>
      </c>
      <c r="E1092" s="51">
        <v>0.11535057245899999</v>
      </c>
      <c r="F1092" s="40">
        <v>785.99999999997499</v>
      </c>
      <c r="G1092" s="40">
        <v>0</v>
      </c>
      <c r="T1092" s="40">
        <f t="shared" si="96"/>
        <v>0</v>
      </c>
      <c r="U1092" s="40">
        <f t="shared" si="96"/>
        <v>0</v>
      </c>
      <c r="V1092" s="40">
        <f t="shared" si="96"/>
        <v>0</v>
      </c>
      <c r="W1092" s="40">
        <f t="shared" si="96"/>
        <v>0</v>
      </c>
      <c r="X1092" s="40">
        <f t="shared" si="97"/>
        <v>0</v>
      </c>
      <c r="Y1092" s="40">
        <f t="shared" si="98"/>
        <v>0</v>
      </c>
      <c r="Z1092" s="40">
        <f>(AC1092-J1092*carot!$B$2-spettri!K1092*carot!$C$2-spettri!L1092*carot!$D$2)</f>
        <v>0</v>
      </c>
      <c r="AA1092" s="40">
        <f>spettri!H1092*chl!$B$2+spettri!I1092*chl!$C$2+spettri!J1092*carot!$B$2+spettri!K1092*carot!$C$2+spettri!L1092*carot!$D$2+M1092*carot!$E$2+N1092*carot!$F$2+spettri!AE1092*chl!$D$2</f>
        <v>0</v>
      </c>
      <c r="AB1092" s="40">
        <v>0.41719529779999998</v>
      </c>
      <c r="AC1092" s="88">
        <f>(G1092-spettri!H1092*chl!$B$2-spettri!I1092*chl!$C$2-spettri!AE1092*chl!$D$2)</f>
        <v>0</v>
      </c>
    </row>
    <row r="1093" spans="1:29" x14ac:dyDescent="0.25">
      <c r="A1093"/>
      <c r="D1093" s="51">
        <v>459.10000000002498</v>
      </c>
      <c r="E1093" s="51">
        <v>0.114783214459</v>
      </c>
      <c r="F1093" s="40">
        <v>786.39999999997497</v>
      </c>
      <c r="G1093" s="40">
        <v>0</v>
      </c>
      <c r="T1093" s="40">
        <f t="shared" si="96"/>
        <v>0</v>
      </c>
      <c r="U1093" s="40">
        <f t="shared" si="96"/>
        <v>0</v>
      </c>
      <c r="V1093" s="40">
        <f t="shared" si="96"/>
        <v>0</v>
      </c>
      <c r="W1093" s="40">
        <f t="shared" si="96"/>
        <v>0</v>
      </c>
      <c r="X1093" s="40">
        <f t="shared" si="97"/>
        <v>0</v>
      </c>
      <c r="Y1093" s="40">
        <f t="shared" si="98"/>
        <v>0</v>
      </c>
      <c r="Z1093" s="40">
        <f>(AC1093-J1093*carot!$B$2-spettri!K1093*carot!$C$2-spettri!L1093*carot!$D$2)</f>
        <v>0</v>
      </c>
      <c r="AA1093" s="40">
        <f>spettri!H1093*chl!$B$2+spettri!I1093*chl!$C$2+spettri!J1093*carot!$B$2+spettri!K1093*carot!$C$2+spettri!L1093*carot!$D$2+M1093*carot!$E$2+N1093*carot!$F$2+spettri!AE1093*chl!$D$2</f>
        <v>0</v>
      </c>
      <c r="AB1093" s="40">
        <v>0.41686631740000002</v>
      </c>
      <c r="AC1093" s="88">
        <f>(G1093-spettri!H1093*chl!$B$2-spettri!I1093*chl!$C$2-spettri!AE1093*chl!$D$2)</f>
        <v>0</v>
      </c>
    </row>
    <row r="1094" spans="1:29" x14ac:dyDescent="0.25">
      <c r="A1094"/>
      <c r="D1094" s="51">
        <v>459.200000000025</v>
      </c>
      <c r="E1094" s="51">
        <v>0.114215856459</v>
      </c>
      <c r="F1094" s="40">
        <v>786.79999999997494</v>
      </c>
      <c r="G1094" s="40">
        <v>0</v>
      </c>
      <c r="T1094" s="40">
        <f t="shared" si="96"/>
        <v>0</v>
      </c>
      <c r="U1094" s="40">
        <f t="shared" si="96"/>
        <v>0</v>
      </c>
      <c r="V1094" s="40">
        <f t="shared" si="96"/>
        <v>0</v>
      </c>
      <c r="W1094" s="40">
        <f t="shared" si="96"/>
        <v>0</v>
      </c>
      <c r="X1094" s="40">
        <f t="shared" si="97"/>
        <v>0</v>
      </c>
      <c r="Y1094" s="40">
        <f t="shared" si="98"/>
        <v>0</v>
      </c>
      <c r="Z1094" s="40">
        <f>(AC1094-J1094*carot!$B$2-spettri!K1094*carot!$C$2-spettri!L1094*carot!$D$2)</f>
        <v>0</v>
      </c>
      <c r="AA1094" s="40">
        <f>spettri!H1094*chl!$B$2+spettri!I1094*chl!$C$2+spettri!J1094*carot!$B$2+spettri!K1094*carot!$C$2+spettri!L1094*carot!$D$2+M1094*carot!$E$2+N1094*carot!$F$2+spettri!AE1094*chl!$D$2</f>
        <v>0</v>
      </c>
      <c r="AB1094" s="40">
        <v>0.41653733700000001</v>
      </c>
      <c r="AC1094" s="88">
        <f>(G1094-spettri!H1094*chl!$B$2-spettri!I1094*chl!$C$2-spettri!AE1094*chl!$D$2)</f>
        <v>0</v>
      </c>
    </row>
    <row r="1095" spans="1:29" x14ac:dyDescent="0.25">
      <c r="A1095"/>
      <c r="D1095" s="51">
        <v>459.30000000002502</v>
      </c>
      <c r="E1095" s="51">
        <v>0.11359064658399999</v>
      </c>
      <c r="F1095" s="40">
        <v>787.19999999997503</v>
      </c>
      <c r="G1095" s="40">
        <v>0</v>
      </c>
      <c r="T1095" s="40">
        <f t="shared" si="96"/>
        <v>0</v>
      </c>
      <c r="U1095" s="40">
        <f t="shared" si="96"/>
        <v>0</v>
      </c>
      <c r="V1095" s="40">
        <f t="shared" si="96"/>
        <v>0</v>
      </c>
      <c r="W1095" s="40">
        <f t="shared" si="96"/>
        <v>0</v>
      </c>
      <c r="X1095" s="40">
        <f t="shared" si="97"/>
        <v>0</v>
      </c>
      <c r="Y1095" s="40">
        <f t="shared" si="98"/>
        <v>0</v>
      </c>
      <c r="Z1095" s="40">
        <f>(AC1095-J1095*carot!$B$2-spettri!K1095*carot!$C$2-spettri!L1095*carot!$D$2)</f>
        <v>0</v>
      </c>
      <c r="AA1095" s="40">
        <f>spettri!H1095*chl!$B$2+spettri!I1095*chl!$C$2+spettri!J1095*carot!$B$2+spettri!K1095*carot!$C$2+spettri!L1095*carot!$D$2+M1095*carot!$E$2+N1095*carot!$F$2+spettri!AE1095*chl!$D$2</f>
        <v>0</v>
      </c>
      <c r="AB1095" s="40">
        <v>0.4162083566</v>
      </c>
      <c r="AC1095" s="88">
        <f>(G1095-spettri!H1095*chl!$B$2-spettri!I1095*chl!$C$2-spettri!AE1095*chl!$D$2)</f>
        <v>0</v>
      </c>
    </row>
    <row r="1096" spans="1:29" x14ac:dyDescent="0.25">
      <c r="A1096"/>
      <c r="D1096" s="51">
        <v>459.40000000002499</v>
      </c>
      <c r="E1096" s="51">
        <v>0.112965436709</v>
      </c>
      <c r="F1096" s="40">
        <v>787.59999999997501</v>
      </c>
      <c r="G1096" s="40">
        <v>0</v>
      </c>
      <c r="T1096" s="40">
        <f t="shared" si="96"/>
        <v>0</v>
      </c>
      <c r="U1096" s="40">
        <f t="shared" si="96"/>
        <v>0</v>
      </c>
      <c r="V1096" s="40">
        <f t="shared" si="96"/>
        <v>0</v>
      </c>
      <c r="W1096" s="40">
        <f t="shared" si="96"/>
        <v>0</v>
      </c>
      <c r="X1096" s="40">
        <f t="shared" si="97"/>
        <v>0</v>
      </c>
      <c r="Y1096" s="40">
        <f t="shared" si="98"/>
        <v>0</v>
      </c>
      <c r="Z1096" s="40">
        <f>(AC1096-J1096*carot!$B$2-spettri!K1096*carot!$C$2-spettri!L1096*carot!$D$2)</f>
        <v>0</v>
      </c>
      <c r="AA1096" s="40">
        <f>spettri!H1096*chl!$B$2+spettri!I1096*chl!$C$2+spettri!J1096*carot!$B$2+spettri!K1096*carot!$C$2+spettri!L1096*carot!$D$2+M1096*carot!$E$2+N1096*carot!$F$2+spettri!AE1096*chl!$D$2</f>
        <v>0</v>
      </c>
      <c r="AB1096" s="40">
        <v>0.41580966112500001</v>
      </c>
      <c r="AC1096" s="88">
        <f>(G1096-spettri!H1096*chl!$B$2-spettri!I1096*chl!$C$2-spettri!AE1096*chl!$D$2)</f>
        <v>0</v>
      </c>
    </row>
    <row r="1097" spans="1:29" x14ac:dyDescent="0.25">
      <c r="A1097"/>
      <c r="D1097" s="51">
        <v>459.50000000002501</v>
      </c>
      <c r="E1097" s="51">
        <v>0.112340226834</v>
      </c>
      <c r="F1097" s="40">
        <v>787.99999999997499</v>
      </c>
      <c r="G1097" s="40">
        <v>0</v>
      </c>
      <c r="T1097" s="40">
        <f t="shared" si="96"/>
        <v>0</v>
      </c>
      <c r="U1097" s="40">
        <f t="shared" si="96"/>
        <v>0</v>
      </c>
      <c r="V1097" s="40">
        <f t="shared" si="96"/>
        <v>0</v>
      </c>
      <c r="W1097" s="40">
        <f t="shared" si="96"/>
        <v>0</v>
      </c>
      <c r="X1097" s="40">
        <f t="shared" si="97"/>
        <v>0</v>
      </c>
      <c r="Y1097" s="40">
        <f t="shared" si="98"/>
        <v>0</v>
      </c>
      <c r="Z1097" s="40">
        <f>(AC1097-J1097*carot!$B$2-spettri!K1097*carot!$C$2-spettri!L1097*carot!$D$2)</f>
        <v>0</v>
      </c>
      <c r="AA1097" s="40">
        <f>spettri!H1097*chl!$B$2+spettri!I1097*chl!$C$2+spettri!J1097*carot!$B$2+spettri!K1097*carot!$C$2+spettri!L1097*carot!$D$2+M1097*carot!$E$2+N1097*carot!$F$2+spettri!AE1097*chl!$D$2</f>
        <v>0</v>
      </c>
      <c r="AB1097" s="40">
        <v>0.41541096565000002</v>
      </c>
      <c r="AC1097" s="88">
        <f>(G1097-spettri!H1097*chl!$B$2-spettri!I1097*chl!$C$2-spettri!AE1097*chl!$D$2)</f>
        <v>0</v>
      </c>
    </row>
    <row r="1098" spans="1:29" x14ac:dyDescent="0.25">
      <c r="A1098"/>
      <c r="D1098" s="51">
        <v>459.60000000002498</v>
      </c>
      <c r="E1098" s="51">
        <v>0.11171501695899999</v>
      </c>
      <c r="F1098" s="40">
        <v>788.39999999997497</v>
      </c>
      <c r="G1098" s="40">
        <v>0</v>
      </c>
      <c r="T1098" s="40">
        <f t="shared" si="96"/>
        <v>0</v>
      </c>
      <c r="U1098" s="40">
        <f t="shared" si="96"/>
        <v>0</v>
      </c>
      <c r="V1098" s="40">
        <f t="shared" si="96"/>
        <v>0</v>
      </c>
      <c r="W1098" s="40">
        <f t="shared" si="96"/>
        <v>0</v>
      </c>
      <c r="X1098" s="40">
        <f t="shared" si="97"/>
        <v>0</v>
      </c>
      <c r="Y1098" s="40">
        <f t="shared" si="98"/>
        <v>0</v>
      </c>
      <c r="Z1098" s="40">
        <f>(AC1098-J1098*carot!$B$2-spettri!K1098*carot!$C$2-spettri!L1098*carot!$D$2)</f>
        <v>0</v>
      </c>
      <c r="AA1098" s="40">
        <f>spettri!H1098*chl!$B$2+spettri!I1098*chl!$C$2+spettri!J1098*carot!$B$2+spettri!K1098*carot!$C$2+spettri!L1098*carot!$D$2+M1098*carot!$E$2+N1098*carot!$F$2+spettri!AE1098*chl!$D$2</f>
        <v>0</v>
      </c>
      <c r="AB1098" s="40">
        <v>0.41501227017499998</v>
      </c>
      <c r="AC1098" s="88">
        <f>(G1098-spettri!H1098*chl!$B$2-spettri!I1098*chl!$C$2-spettri!AE1098*chl!$D$2)</f>
        <v>0</v>
      </c>
    </row>
    <row r="1099" spans="1:29" x14ac:dyDescent="0.25">
      <c r="A1099"/>
      <c r="D1099" s="51">
        <v>459.700000000025</v>
      </c>
      <c r="E1099" s="51">
        <v>0.11115814008399999</v>
      </c>
      <c r="F1099" s="40">
        <v>788.79999999997494</v>
      </c>
      <c r="G1099" s="40">
        <v>0</v>
      </c>
      <c r="T1099" s="40">
        <f t="shared" si="96"/>
        <v>0</v>
      </c>
      <c r="U1099" s="40">
        <f t="shared" si="96"/>
        <v>0</v>
      </c>
      <c r="V1099" s="40">
        <f t="shared" si="96"/>
        <v>0</v>
      </c>
      <c r="W1099" s="40">
        <f t="shared" si="96"/>
        <v>0</v>
      </c>
      <c r="X1099" s="40">
        <f t="shared" si="97"/>
        <v>0</v>
      </c>
      <c r="Y1099" s="40">
        <f t="shared" si="98"/>
        <v>0</v>
      </c>
      <c r="Z1099" s="40">
        <f>(AC1099-J1099*carot!$B$2-spettri!K1099*carot!$C$2-spettri!L1099*carot!$D$2)</f>
        <v>0</v>
      </c>
      <c r="AA1099" s="40">
        <f>spettri!H1099*chl!$B$2+spettri!I1099*chl!$C$2+spettri!J1099*carot!$B$2+spettri!K1099*carot!$C$2+spettri!L1099*carot!$D$2+M1099*carot!$E$2+N1099*carot!$F$2+spettri!AE1099*chl!$D$2</f>
        <v>0</v>
      </c>
      <c r="AB1099" s="40">
        <v>0.41461357469999999</v>
      </c>
      <c r="AC1099" s="88">
        <f>(G1099-spettri!H1099*chl!$B$2-spettri!I1099*chl!$C$2-spettri!AE1099*chl!$D$2)</f>
        <v>0</v>
      </c>
    </row>
    <row r="1100" spans="1:29" x14ac:dyDescent="0.25">
      <c r="A1100"/>
      <c r="D1100" s="51">
        <v>459.80000000002502</v>
      </c>
      <c r="E1100" s="51">
        <v>0.11060126320899999</v>
      </c>
      <c r="F1100" s="40">
        <v>789.19999999997503</v>
      </c>
      <c r="G1100" s="40">
        <v>0</v>
      </c>
      <c r="T1100" s="40">
        <f t="shared" si="96"/>
        <v>0</v>
      </c>
      <c r="U1100" s="40">
        <f t="shared" si="96"/>
        <v>0</v>
      </c>
      <c r="V1100" s="40">
        <f t="shared" si="96"/>
        <v>0</v>
      </c>
      <c r="W1100" s="40">
        <f t="shared" si="96"/>
        <v>0</v>
      </c>
      <c r="X1100" s="40">
        <f t="shared" si="97"/>
        <v>0</v>
      </c>
      <c r="Y1100" s="40">
        <f t="shared" si="98"/>
        <v>0</v>
      </c>
      <c r="Z1100" s="40">
        <f>(AC1100-J1100*carot!$B$2-spettri!K1100*carot!$C$2-spettri!L1100*carot!$D$2)</f>
        <v>0</v>
      </c>
      <c r="AA1100" s="40">
        <f>spettri!H1100*chl!$B$2+spettri!I1100*chl!$C$2+spettri!J1100*carot!$B$2+spettri!K1100*carot!$C$2+spettri!L1100*carot!$D$2+M1100*carot!$E$2+N1100*carot!$F$2+spettri!AE1100*chl!$D$2</f>
        <v>0</v>
      </c>
      <c r="AB1100" s="40">
        <v>0.41410141434999997</v>
      </c>
      <c r="AC1100" s="88">
        <f>(G1100-spettri!H1100*chl!$B$2-spettri!I1100*chl!$C$2-spettri!AE1100*chl!$D$2)</f>
        <v>0</v>
      </c>
    </row>
    <row r="1101" spans="1:29" x14ac:dyDescent="0.25">
      <c r="A1101"/>
      <c r="D1101" s="51">
        <v>459.90000000002499</v>
      </c>
      <c r="E1101" s="51">
        <v>0.11004438633399999</v>
      </c>
      <c r="F1101" s="40">
        <v>789.59999999997501</v>
      </c>
      <c r="G1101" s="40">
        <v>0</v>
      </c>
      <c r="T1101" s="40">
        <f t="shared" si="96"/>
        <v>0</v>
      </c>
      <c r="U1101" s="40">
        <f t="shared" si="96"/>
        <v>0</v>
      </c>
      <c r="V1101" s="40">
        <f t="shared" si="96"/>
        <v>0</v>
      </c>
      <c r="W1101" s="40">
        <f t="shared" si="96"/>
        <v>0</v>
      </c>
      <c r="X1101" s="40">
        <f t="shared" si="97"/>
        <v>0</v>
      </c>
      <c r="Y1101" s="40">
        <f t="shared" si="98"/>
        <v>0</v>
      </c>
      <c r="Z1101" s="40">
        <f>(AC1101-J1101*carot!$B$2-spettri!K1101*carot!$C$2-spettri!L1101*carot!$D$2)</f>
        <v>0</v>
      </c>
      <c r="AA1101" s="40">
        <f>spettri!H1101*chl!$B$2+spettri!I1101*chl!$C$2+spettri!J1101*carot!$B$2+spettri!K1101*carot!$C$2+spettri!L1101*carot!$D$2+M1101*carot!$E$2+N1101*carot!$F$2+spettri!AE1101*chl!$D$2</f>
        <v>0</v>
      </c>
      <c r="AB1101" s="40">
        <v>0.41358925400000002</v>
      </c>
      <c r="AC1101" s="88">
        <f>(G1101-spettri!H1101*chl!$B$2-spettri!I1101*chl!$C$2-spettri!AE1101*chl!$D$2)</f>
        <v>0</v>
      </c>
    </row>
    <row r="1102" spans="1:29" x14ac:dyDescent="0.25">
      <c r="A1102"/>
      <c r="D1102" s="51">
        <v>460.00000000002501</v>
      </c>
      <c r="E1102" s="51">
        <v>0.10948750945899999</v>
      </c>
      <c r="F1102" s="40">
        <v>789.99999999997499</v>
      </c>
      <c r="G1102" s="40">
        <v>0</v>
      </c>
      <c r="T1102" s="40">
        <f t="shared" si="96"/>
        <v>0</v>
      </c>
      <c r="U1102" s="40">
        <f t="shared" si="96"/>
        <v>0</v>
      </c>
      <c r="V1102" s="40">
        <f t="shared" si="96"/>
        <v>0</v>
      </c>
      <c r="W1102" s="40">
        <f t="shared" si="96"/>
        <v>0</v>
      </c>
      <c r="X1102" s="40">
        <f t="shared" si="97"/>
        <v>0</v>
      </c>
      <c r="Y1102" s="40">
        <f t="shared" si="98"/>
        <v>0</v>
      </c>
      <c r="Z1102" s="40">
        <f>(AC1102-J1102*carot!$B$2-spettri!K1102*carot!$C$2-spettri!L1102*carot!$D$2)</f>
        <v>0</v>
      </c>
      <c r="AA1102" s="40">
        <f>spettri!H1102*chl!$B$2+spettri!I1102*chl!$C$2+spettri!J1102*carot!$B$2+spettri!K1102*carot!$C$2+spettri!L1102*carot!$D$2+M1102*carot!$E$2+N1102*carot!$F$2+spettri!AE1102*chl!$D$2</f>
        <v>0</v>
      </c>
      <c r="AB1102" s="40">
        <v>0.41307709365</v>
      </c>
      <c r="AC1102" s="88">
        <f>(G1102-spettri!H1102*chl!$B$2-spettri!I1102*chl!$C$2-spettri!AE1102*chl!$D$2)</f>
        <v>0</v>
      </c>
    </row>
    <row r="1103" spans="1:29" x14ac:dyDescent="0.25">
      <c r="A1103"/>
      <c r="D1103" s="51">
        <v>460.10000000002498</v>
      </c>
      <c r="E1103" s="51">
        <v>0.108976528159</v>
      </c>
      <c r="F1103" s="40">
        <v>790.39999999997497</v>
      </c>
      <c r="G1103" s="40">
        <v>0</v>
      </c>
      <c r="T1103" s="40">
        <f t="shared" si="96"/>
        <v>0</v>
      </c>
      <c r="U1103" s="40">
        <f t="shared" si="96"/>
        <v>0</v>
      </c>
      <c r="V1103" s="40">
        <f t="shared" si="96"/>
        <v>0</v>
      </c>
      <c r="W1103" s="40">
        <f t="shared" si="96"/>
        <v>0</v>
      </c>
      <c r="X1103" s="40">
        <f t="shared" si="97"/>
        <v>0</v>
      </c>
      <c r="Y1103" s="40">
        <f t="shared" si="98"/>
        <v>0</v>
      </c>
      <c r="Z1103" s="40">
        <f>(AC1103-J1103*carot!$B$2-spettri!K1103*carot!$C$2-spettri!L1103*carot!$D$2)</f>
        <v>0</v>
      </c>
      <c r="AA1103" s="40">
        <f>spettri!H1103*chl!$B$2+spettri!I1103*chl!$C$2+spettri!J1103*carot!$B$2+spettri!K1103*carot!$C$2+spettri!L1103*carot!$D$2+M1103*carot!$E$2+N1103*carot!$F$2+spettri!AE1103*chl!$D$2</f>
        <v>0</v>
      </c>
      <c r="AB1103" s="40">
        <v>0.41256493329999999</v>
      </c>
      <c r="AC1103" s="88">
        <f>(G1103-spettri!H1103*chl!$B$2-spettri!I1103*chl!$C$2-spettri!AE1103*chl!$D$2)</f>
        <v>0</v>
      </c>
    </row>
    <row r="1104" spans="1:29" x14ac:dyDescent="0.25">
      <c r="A1104"/>
      <c r="D1104" s="51">
        <v>460.200000000025</v>
      </c>
      <c r="E1104" s="51">
        <v>0.10846554685899999</v>
      </c>
      <c r="F1104" s="40">
        <v>790.79999999997494</v>
      </c>
      <c r="G1104" s="40">
        <v>0</v>
      </c>
      <c r="T1104" s="40">
        <f t="shared" si="96"/>
        <v>0</v>
      </c>
      <c r="U1104" s="40">
        <f t="shared" si="96"/>
        <v>0</v>
      </c>
      <c r="V1104" s="40">
        <f t="shared" si="96"/>
        <v>0</v>
      </c>
      <c r="W1104" s="40">
        <f t="shared" si="96"/>
        <v>0</v>
      </c>
      <c r="X1104" s="40">
        <f t="shared" si="97"/>
        <v>0</v>
      </c>
      <c r="Y1104" s="40">
        <f t="shared" si="98"/>
        <v>0</v>
      </c>
      <c r="Z1104" s="40">
        <f>(AC1104-J1104*carot!$B$2-spettri!K1104*carot!$C$2-spettri!L1104*carot!$D$2)</f>
        <v>0</v>
      </c>
      <c r="AA1104" s="40">
        <f>spettri!H1104*chl!$B$2+spettri!I1104*chl!$C$2+spettri!J1104*carot!$B$2+spettri!K1104*carot!$C$2+spettri!L1104*carot!$D$2+M1104*carot!$E$2+N1104*carot!$F$2+spettri!AE1104*chl!$D$2</f>
        <v>0</v>
      </c>
      <c r="AB1104" s="40">
        <v>0.41199582069999996</v>
      </c>
      <c r="AC1104" s="88">
        <f>(G1104-spettri!H1104*chl!$B$2-spettri!I1104*chl!$C$2-spettri!AE1104*chl!$D$2)</f>
        <v>0</v>
      </c>
    </row>
    <row r="1105" spans="1:29" x14ac:dyDescent="0.25">
      <c r="A1105"/>
      <c r="D1105" s="51">
        <v>460.30000000002502</v>
      </c>
      <c r="E1105" s="51">
        <v>0.10795456555899999</v>
      </c>
      <c r="F1105" s="40">
        <v>791.19999999997503</v>
      </c>
      <c r="G1105" s="40">
        <v>0</v>
      </c>
      <c r="T1105" s="40">
        <f t="shared" si="96"/>
        <v>0</v>
      </c>
      <c r="U1105" s="40">
        <f t="shared" si="96"/>
        <v>0</v>
      </c>
      <c r="V1105" s="40">
        <f t="shared" si="96"/>
        <v>0</v>
      </c>
      <c r="W1105" s="40">
        <f t="shared" si="96"/>
        <v>0</v>
      </c>
      <c r="X1105" s="40">
        <f t="shared" si="97"/>
        <v>0</v>
      </c>
      <c r="Y1105" s="40">
        <f t="shared" si="98"/>
        <v>0</v>
      </c>
      <c r="Z1105" s="40">
        <f>(AC1105-J1105*carot!$B$2-spettri!K1105*carot!$C$2-spettri!L1105*carot!$D$2)</f>
        <v>0</v>
      </c>
      <c r="AA1105" s="40">
        <f>spettri!H1105*chl!$B$2+spettri!I1105*chl!$C$2+spettri!J1105*carot!$B$2+spettri!K1105*carot!$C$2+spettri!L1105*carot!$D$2+M1105*carot!$E$2+N1105*carot!$F$2+spettri!AE1105*chl!$D$2</f>
        <v>0</v>
      </c>
      <c r="AB1105" s="40">
        <v>0.41142670809999998</v>
      </c>
      <c r="AC1105" s="88">
        <f>(G1105-spettri!H1105*chl!$B$2-spettri!I1105*chl!$C$2-spettri!AE1105*chl!$D$2)</f>
        <v>0</v>
      </c>
    </row>
    <row r="1106" spans="1:29" x14ac:dyDescent="0.25">
      <c r="A1106"/>
      <c r="D1106" s="51">
        <v>460.40000000002499</v>
      </c>
      <c r="E1106" s="51">
        <v>0.107443584259</v>
      </c>
      <c r="F1106" s="40">
        <v>791.59999999997501</v>
      </c>
      <c r="G1106" s="40">
        <v>0</v>
      </c>
      <c r="T1106" s="40">
        <f t="shared" si="96"/>
        <v>0</v>
      </c>
      <c r="U1106" s="40">
        <f t="shared" si="96"/>
        <v>0</v>
      </c>
      <c r="V1106" s="40">
        <f t="shared" si="96"/>
        <v>0</v>
      </c>
      <c r="W1106" s="40">
        <f t="shared" si="96"/>
        <v>0</v>
      </c>
      <c r="X1106" s="40">
        <f t="shared" si="97"/>
        <v>0</v>
      </c>
      <c r="Y1106" s="40">
        <f t="shared" si="98"/>
        <v>0</v>
      </c>
      <c r="Z1106" s="40">
        <f>(AC1106-J1106*carot!$B$2-spettri!K1106*carot!$C$2-spettri!L1106*carot!$D$2)</f>
        <v>0</v>
      </c>
      <c r="AA1106" s="40">
        <f>spettri!H1106*chl!$B$2+spettri!I1106*chl!$C$2+spettri!J1106*carot!$B$2+spettri!K1106*carot!$C$2+spettri!L1106*carot!$D$2+M1106*carot!$E$2+N1106*carot!$F$2+spettri!AE1106*chl!$D$2</f>
        <v>0</v>
      </c>
      <c r="AB1106" s="40">
        <v>0.41085759550000001</v>
      </c>
      <c r="AC1106" s="88">
        <f>(G1106-spettri!H1106*chl!$B$2-spettri!I1106*chl!$C$2-spettri!AE1106*chl!$D$2)</f>
        <v>0</v>
      </c>
    </row>
    <row r="1107" spans="1:29" x14ac:dyDescent="0.25">
      <c r="A1107"/>
      <c r="D1107" s="51">
        <v>460.50000000002501</v>
      </c>
      <c r="E1107" s="51">
        <v>0.106844598559</v>
      </c>
      <c r="F1107" s="40">
        <v>791.99999999997499</v>
      </c>
      <c r="G1107" s="40">
        <v>0</v>
      </c>
      <c r="T1107" s="40">
        <f t="shared" si="96"/>
        <v>0</v>
      </c>
      <c r="U1107" s="40">
        <f t="shared" si="96"/>
        <v>0</v>
      </c>
      <c r="V1107" s="40">
        <f t="shared" si="96"/>
        <v>0</v>
      </c>
      <c r="W1107" s="40">
        <f t="shared" si="96"/>
        <v>0</v>
      </c>
      <c r="X1107" s="40">
        <f t="shared" si="97"/>
        <v>0</v>
      </c>
      <c r="Y1107" s="40">
        <f t="shared" si="98"/>
        <v>0</v>
      </c>
      <c r="Z1107" s="40">
        <f>(AC1107-J1107*carot!$B$2-spettri!K1107*carot!$C$2-spettri!L1107*carot!$D$2)</f>
        <v>0</v>
      </c>
      <c r="AA1107" s="40">
        <f>spettri!H1107*chl!$B$2+spettri!I1107*chl!$C$2+spettri!J1107*carot!$B$2+spettri!K1107*carot!$C$2+spettri!L1107*carot!$D$2+M1107*carot!$E$2+N1107*carot!$F$2+spettri!AE1107*chl!$D$2</f>
        <v>0</v>
      </c>
      <c r="AB1107" s="40">
        <v>0.41028848289999997</v>
      </c>
      <c r="AC1107" s="88">
        <f>(G1107-spettri!H1107*chl!$B$2-spettri!I1107*chl!$C$2-spettri!AE1107*chl!$D$2)</f>
        <v>0</v>
      </c>
    </row>
    <row r="1108" spans="1:29" x14ac:dyDescent="0.25">
      <c r="A1108"/>
      <c r="D1108" s="51">
        <v>460.60000000002498</v>
      </c>
      <c r="E1108" s="51">
        <v>0.106245612859</v>
      </c>
      <c r="F1108" s="40">
        <v>792.39999999997497</v>
      </c>
      <c r="G1108" s="40">
        <v>0</v>
      </c>
      <c r="T1108" s="40">
        <f t="shared" si="96"/>
        <v>0</v>
      </c>
      <c r="U1108" s="40">
        <f t="shared" si="96"/>
        <v>0</v>
      </c>
      <c r="V1108" s="40">
        <f t="shared" si="96"/>
        <v>0</v>
      </c>
      <c r="W1108" s="40">
        <f t="shared" si="96"/>
        <v>0</v>
      </c>
      <c r="X1108" s="40">
        <f t="shared" si="97"/>
        <v>0</v>
      </c>
      <c r="Y1108" s="40">
        <f t="shared" si="98"/>
        <v>0</v>
      </c>
      <c r="Z1108" s="40">
        <f>(AC1108-J1108*carot!$B$2-spettri!K1108*carot!$C$2-spettri!L1108*carot!$D$2)</f>
        <v>0</v>
      </c>
      <c r="AA1108" s="40">
        <f>spettri!H1108*chl!$B$2+spettri!I1108*chl!$C$2+spettri!J1108*carot!$B$2+spettri!K1108*carot!$C$2+spettri!L1108*carot!$D$2+M1108*carot!$E$2+N1108*carot!$F$2+spettri!AE1108*chl!$D$2</f>
        <v>0</v>
      </c>
      <c r="AB1108" s="40">
        <v>0.40961876509999995</v>
      </c>
      <c r="AC1108" s="88">
        <f>(G1108-spettri!H1108*chl!$B$2-spettri!I1108*chl!$C$2-spettri!AE1108*chl!$D$2)</f>
        <v>0</v>
      </c>
    </row>
    <row r="1109" spans="1:29" x14ac:dyDescent="0.25">
      <c r="A1109"/>
      <c r="D1109" s="51">
        <v>460.700000000025</v>
      </c>
      <c r="E1109" s="51">
        <v>0.10564662715899999</v>
      </c>
      <c r="F1109" s="40">
        <v>792.79999999997403</v>
      </c>
      <c r="G1109" s="40">
        <v>0</v>
      </c>
      <c r="T1109" s="40">
        <f t="shared" si="96"/>
        <v>0</v>
      </c>
      <c r="U1109" s="40">
        <f t="shared" si="96"/>
        <v>0</v>
      </c>
      <c r="V1109" s="40">
        <f t="shared" si="96"/>
        <v>0</v>
      </c>
      <c r="W1109" s="40">
        <f t="shared" si="96"/>
        <v>0</v>
      </c>
      <c r="X1109" s="40">
        <f t="shared" si="97"/>
        <v>0</v>
      </c>
      <c r="Y1109" s="40">
        <f t="shared" si="98"/>
        <v>0</v>
      </c>
      <c r="Z1109" s="40">
        <f>(AC1109-J1109*carot!$B$2-spettri!K1109*carot!$C$2-spettri!L1109*carot!$D$2)</f>
        <v>0</v>
      </c>
      <c r="AA1109" s="40">
        <f>spettri!H1109*chl!$B$2+spettri!I1109*chl!$C$2+spettri!J1109*carot!$B$2+spettri!K1109*carot!$C$2+spettri!L1109*carot!$D$2+M1109*carot!$E$2+N1109*carot!$F$2+spettri!AE1109*chl!$D$2</f>
        <v>0</v>
      </c>
      <c r="AB1109" s="40">
        <v>0.40894904729999998</v>
      </c>
      <c r="AC1109" s="88">
        <f>(G1109-spettri!H1109*chl!$B$2-spettri!I1109*chl!$C$2-spettri!AE1109*chl!$D$2)</f>
        <v>0</v>
      </c>
    </row>
    <row r="1110" spans="1:29" x14ac:dyDescent="0.25">
      <c r="A1110"/>
      <c r="D1110" s="51">
        <v>460.80000000002502</v>
      </c>
      <c r="E1110" s="51">
        <v>0.10504764145899999</v>
      </c>
      <c r="F1110" s="40">
        <v>793.19999999997401</v>
      </c>
      <c r="G1110" s="40">
        <v>0</v>
      </c>
      <c r="T1110" s="40">
        <f t="shared" si="96"/>
        <v>0</v>
      </c>
      <c r="U1110" s="40">
        <f t="shared" si="96"/>
        <v>0</v>
      </c>
      <c r="V1110" s="40">
        <f t="shared" si="96"/>
        <v>0</v>
      </c>
      <c r="W1110" s="40">
        <f t="shared" si="96"/>
        <v>0</v>
      </c>
      <c r="X1110" s="40">
        <f t="shared" si="97"/>
        <v>0</v>
      </c>
      <c r="Y1110" s="40">
        <f t="shared" si="98"/>
        <v>0</v>
      </c>
      <c r="Z1110" s="40">
        <f>(AC1110-J1110*carot!$B$2-spettri!K1110*carot!$C$2-spettri!L1110*carot!$D$2)</f>
        <v>0</v>
      </c>
      <c r="AA1110" s="40">
        <f>spettri!H1110*chl!$B$2+spettri!I1110*chl!$C$2+spettri!J1110*carot!$B$2+spettri!K1110*carot!$C$2+spettri!L1110*carot!$D$2+M1110*carot!$E$2+N1110*carot!$F$2+spettri!AE1110*chl!$D$2</f>
        <v>0</v>
      </c>
      <c r="AB1110" s="40">
        <v>0.40827932950000001</v>
      </c>
      <c r="AC1110" s="88">
        <f>(G1110-spettri!H1110*chl!$B$2-spettri!I1110*chl!$C$2-spettri!AE1110*chl!$D$2)</f>
        <v>0</v>
      </c>
    </row>
    <row r="1111" spans="1:29" x14ac:dyDescent="0.25">
      <c r="A1111"/>
      <c r="D1111" s="51">
        <v>460.90000000002499</v>
      </c>
      <c r="E1111" s="51">
        <v>0.10446436155899999</v>
      </c>
      <c r="F1111" s="40">
        <v>793.59999999997399</v>
      </c>
      <c r="G1111" s="40">
        <v>0</v>
      </c>
      <c r="T1111" s="40">
        <f t="shared" si="96"/>
        <v>0</v>
      </c>
      <c r="U1111" s="40">
        <f t="shared" si="96"/>
        <v>0</v>
      </c>
      <c r="V1111" s="40">
        <f t="shared" si="96"/>
        <v>0</v>
      </c>
      <c r="W1111" s="40">
        <f t="shared" si="96"/>
        <v>0</v>
      </c>
      <c r="X1111" s="40">
        <f t="shared" si="97"/>
        <v>0</v>
      </c>
      <c r="Y1111" s="40">
        <f t="shared" si="98"/>
        <v>0</v>
      </c>
      <c r="Z1111" s="40">
        <f>(AC1111-J1111*carot!$B$2-spettri!K1111*carot!$C$2-spettri!L1111*carot!$D$2)</f>
        <v>0</v>
      </c>
      <c r="AA1111" s="40">
        <f>spettri!H1111*chl!$B$2+spettri!I1111*chl!$C$2+spettri!J1111*carot!$B$2+spettri!K1111*carot!$C$2+spettri!L1111*carot!$D$2+M1111*carot!$E$2+N1111*carot!$F$2+spettri!AE1111*chl!$D$2</f>
        <v>0</v>
      </c>
      <c r="AB1111" s="40">
        <v>0.40760961169999999</v>
      </c>
      <c r="AC1111" s="88">
        <f>(G1111-spettri!H1111*chl!$B$2-spettri!I1111*chl!$C$2-spettri!AE1111*chl!$D$2)</f>
        <v>0</v>
      </c>
    </row>
    <row r="1112" spans="1:29" x14ac:dyDescent="0.25">
      <c r="A1112"/>
      <c r="D1112" s="51">
        <v>461.00000000002501</v>
      </c>
      <c r="E1112" s="51">
        <v>0.10388108165899999</v>
      </c>
      <c r="F1112" s="40">
        <v>793.99999999997397</v>
      </c>
      <c r="G1112" s="40">
        <v>0</v>
      </c>
      <c r="T1112" s="40">
        <f t="shared" si="96"/>
        <v>0</v>
      </c>
      <c r="U1112" s="40">
        <f t="shared" si="96"/>
        <v>0</v>
      </c>
      <c r="V1112" s="40">
        <f t="shared" si="96"/>
        <v>0</v>
      </c>
      <c r="W1112" s="40">
        <f t="shared" si="96"/>
        <v>0</v>
      </c>
      <c r="X1112" s="40">
        <f t="shared" si="97"/>
        <v>0</v>
      </c>
      <c r="Y1112" s="40">
        <f t="shared" si="98"/>
        <v>0</v>
      </c>
      <c r="Z1112" s="40">
        <f>(AC1112-J1112*carot!$B$2-spettri!K1112*carot!$C$2-spettri!L1112*carot!$D$2)</f>
        <v>0</v>
      </c>
      <c r="AA1112" s="40">
        <f>spettri!H1112*chl!$B$2+spettri!I1112*chl!$C$2+spettri!J1112*carot!$B$2+spettri!K1112*carot!$C$2+spettri!L1112*carot!$D$2+M1112*carot!$E$2+N1112*carot!$F$2+spettri!AE1112*chl!$D$2</f>
        <v>0</v>
      </c>
      <c r="AB1112" s="40">
        <v>0.40683753784999999</v>
      </c>
      <c r="AC1112" s="88">
        <f>(G1112-spettri!H1112*chl!$B$2-spettri!I1112*chl!$C$2-spettri!AE1112*chl!$D$2)</f>
        <v>0</v>
      </c>
    </row>
    <row r="1113" spans="1:29" x14ac:dyDescent="0.25">
      <c r="A1113"/>
      <c r="D1113" s="51">
        <v>461.10000000002498</v>
      </c>
      <c r="E1113" s="51">
        <v>0.103297801759</v>
      </c>
      <c r="F1113" s="40">
        <v>794.39999999997406</v>
      </c>
      <c r="G1113" s="40">
        <v>0</v>
      </c>
      <c r="T1113" s="40">
        <f t="shared" si="96"/>
        <v>0</v>
      </c>
      <c r="U1113" s="40">
        <f t="shared" si="96"/>
        <v>0</v>
      </c>
      <c r="V1113" s="40">
        <f t="shared" si="96"/>
        <v>0</v>
      </c>
      <c r="W1113" s="40">
        <f t="shared" si="96"/>
        <v>0</v>
      </c>
      <c r="X1113" s="40">
        <f t="shared" si="97"/>
        <v>0</v>
      </c>
      <c r="Y1113" s="40">
        <f t="shared" si="98"/>
        <v>0</v>
      </c>
      <c r="Z1113" s="40">
        <f>(AC1113-J1113*carot!$B$2-spettri!K1113*carot!$C$2-spettri!L1113*carot!$D$2)</f>
        <v>0</v>
      </c>
      <c r="AA1113" s="40">
        <f>spettri!H1113*chl!$B$2+spettri!I1113*chl!$C$2+spettri!J1113*carot!$B$2+spettri!K1113*carot!$C$2+spettri!L1113*carot!$D$2+M1113*carot!$E$2+N1113*carot!$F$2+spettri!AE1113*chl!$D$2</f>
        <v>0</v>
      </c>
      <c r="AB1113" s="40">
        <v>0.40606546399999999</v>
      </c>
      <c r="AC1113" s="88">
        <f>(G1113-spettri!H1113*chl!$B$2-spettri!I1113*chl!$C$2-spettri!AE1113*chl!$D$2)</f>
        <v>0</v>
      </c>
    </row>
    <row r="1114" spans="1:29" x14ac:dyDescent="0.25">
      <c r="A1114"/>
      <c r="D1114" s="51">
        <v>461.200000000025</v>
      </c>
      <c r="E1114" s="51">
        <v>0.102714521859</v>
      </c>
      <c r="F1114" s="40">
        <v>794.79999999997403</v>
      </c>
      <c r="G1114" s="40">
        <v>0</v>
      </c>
      <c r="T1114" s="40">
        <f t="shared" si="96"/>
        <v>0</v>
      </c>
      <c r="U1114" s="40">
        <f t="shared" si="96"/>
        <v>0</v>
      </c>
      <c r="V1114" s="40">
        <f t="shared" si="96"/>
        <v>0</v>
      </c>
      <c r="W1114" s="40">
        <f t="shared" si="96"/>
        <v>0</v>
      </c>
      <c r="X1114" s="40">
        <f t="shared" si="97"/>
        <v>0</v>
      </c>
      <c r="Y1114" s="40">
        <f t="shared" si="98"/>
        <v>0</v>
      </c>
      <c r="Z1114" s="40">
        <f>(AC1114-J1114*carot!$B$2-spettri!K1114*carot!$C$2-spettri!L1114*carot!$D$2)</f>
        <v>0</v>
      </c>
      <c r="AA1114" s="40">
        <f>spettri!H1114*chl!$B$2+spettri!I1114*chl!$C$2+spettri!J1114*carot!$B$2+spettri!K1114*carot!$C$2+spettri!L1114*carot!$D$2+M1114*carot!$E$2+N1114*carot!$F$2+spettri!AE1114*chl!$D$2</f>
        <v>0</v>
      </c>
      <c r="AB1114" s="40">
        <v>0.40529339014999999</v>
      </c>
      <c r="AC1114" s="88">
        <f>(G1114-spettri!H1114*chl!$B$2-spettri!I1114*chl!$C$2-spettri!AE1114*chl!$D$2)</f>
        <v>0</v>
      </c>
    </row>
    <row r="1115" spans="1:29" x14ac:dyDescent="0.25">
      <c r="A1115"/>
      <c r="D1115" s="51">
        <v>461.30000000002502</v>
      </c>
      <c r="E1115" s="51">
        <v>0.102195473434</v>
      </c>
      <c r="F1115" s="40">
        <v>795.19999999997401</v>
      </c>
      <c r="G1115" s="40">
        <v>0</v>
      </c>
      <c r="T1115" s="40">
        <f t="shared" si="96"/>
        <v>0</v>
      </c>
      <c r="U1115" s="40">
        <f t="shared" si="96"/>
        <v>0</v>
      </c>
      <c r="V1115" s="40">
        <f t="shared" si="96"/>
        <v>0</v>
      </c>
      <c r="W1115" s="40">
        <f t="shared" si="96"/>
        <v>0</v>
      </c>
      <c r="X1115" s="40">
        <f t="shared" si="97"/>
        <v>0</v>
      </c>
      <c r="Y1115" s="40">
        <f t="shared" si="98"/>
        <v>0</v>
      </c>
      <c r="Z1115" s="40">
        <f>(AC1115-J1115*carot!$B$2-spettri!K1115*carot!$C$2-spettri!L1115*carot!$D$2)</f>
        <v>0</v>
      </c>
      <c r="AA1115" s="40">
        <f>spettri!H1115*chl!$B$2+spettri!I1115*chl!$C$2+spettri!J1115*carot!$B$2+spettri!K1115*carot!$C$2+spettri!L1115*carot!$D$2+M1115*carot!$E$2+N1115*carot!$F$2+spettri!AE1115*chl!$D$2</f>
        <v>0</v>
      </c>
      <c r="AB1115" s="40">
        <v>0.40452131629999999</v>
      </c>
      <c r="AC1115" s="88">
        <f>(G1115-spettri!H1115*chl!$B$2-spettri!I1115*chl!$C$2-spettri!AE1115*chl!$D$2)</f>
        <v>0</v>
      </c>
    </row>
    <row r="1116" spans="1:29" x14ac:dyDescent="0.25">
      <c r="A1116"/>
      <c r="D1116" s="51">
        <v>461.40000000002499</v>
      </c>
      <c r="E1116" s="51">
        <v>0.101676425009</v>
      </c>
      <c r="F1116" s="40">
        <v>795.59999999997399</v>
      </c>
      <c r="G1116" s="40">
        <v>0</v>
      </c>
      <c r="T1116" s="40">
        <f t="shared" si="96"/>
        <v>0</v>
      </c>
      <c r="U1116" s="40">
        <f t="shared" si="96"/>
        <v>0</v>
      </c>
      <c r="V1116" s="40">
        <f t="shared" si="96"/>
        <v>0</v>
      </c>
      <c r="W1116" s="40">
        <f t="shared" si="96"/>
        <v>0</v>
      </c>
      <c r="X1116" s="40">
        <f t="shared" si="97"/>
        <v>0</v>
      </c>
      <c r="Y1116" s="40">
        <f t="shared" si="98"/>
        <v>0</v>
      </c>
      <c r="Z1116" s="40">
        <f>(AC1116-J1116*carot!$B$2-spettri!K1116*carot!$C$2-spettri!L1116*carot!$D$2)</f>
        <v>0</v>
      </c>
      <c r="AA1116" s="40">
        <f>spettri!H1116*chl!$B$2+spettri!I1116*chl!$C$2+spettri!J1116*carot!$B$2+spettri!K1116*carot!$C$2+spettri!L1116*carot!$D$2+M1116*carot!$E$2+N1116*carot!$F$2+spettri!AE1116*chl!$D$2</f>
        <v>0</v>
      </c>
      <c r="AB1116" s="40">
        <v>0.40371163934999998</v>
      </c>
      <c r="AC1116" s="88">
        <f>(G1116-spettri!H1116*chl!$B$2-spettri!I1116*chl!$C$2-spettri!AE1116*chl!$D$2)</f>
        <v>0</v>
      </c>
    </row>
    <row r="1117" spans="1:29" x14ac:dyDescent="0.25">
      <c r="A1117"/>
      <c r="D1117" s="51">
        <v>461.50000000002501</v>
      </c>
      <c r="E1117" s="51">
        <v>0.10115737658399999</v>
      </c>
      <c r="F1117" s="40">
        <v>795.99999999997397</v>
      </c>
      <c r="G1117" s="40">
        <v>0</v>
      </c>
      <c r="T1117" s="40">
        <f t="shared" si="96"/>
        <v>0</v>
      </c>
      <c r="U1117" s="40">
        <f t="shared" si="96"/>
        <v>0</v>
      </c>
      <c r="V1117" s="40">
        <f t="shared" si="96"/>
        <v>0</v>
      </c>
      <c r="W1117" s="40">
        <f t="shared" si="96"/>
        <v>0</v>
      </c>
      <c r="X1117" s="40">
        <f t="shared" si="97"/>
        <v>0</v>
      </c>
      <c r="Y1117" s="40">
        <f t="shared" si="98"/>
        <v>0</v>
      </c>
      <c r="Z1117" s="40">
        <f>(AC1117-J1117*carot!$B$2-spettri!K1117*carot!$C$2-spettri!L1117*carot!$D$2)</f>
        <v>0</v>
      </c>
      <c r="AA1117" s="40">
        <f>spettri!H1117*chl!$B$2+spettri!I1117*chl!$C$2+spettri!J1117*carot!$B$2+spettri!K1117*carot!$C$2+spettri!L1117*carot!$D$2+M1117*carot!$E$2+N1117*carot!$F$2+spettri!AE1117*chl!$D$2</f>
        <v>0</v>
      </c>
      <c r="AB1117" s="40">
        <v>0.40290196239999998</v>
      </c>
      <c r="AC1117" s="88">
        <f>(G1117-spettri!H1117*chl!$B$2-spettri!I1117*chl!$C$2-spettri!AE1117*chl!$D$2)</f>
        <v>0</v>
      </c>
    </row>
    <row r="1118" spans="1:29" x14ac:dyDescent="0.25">
      <c r="A1118"/>
      <c r="D1118" s="51">
        <v>461.60000000002498</v>
      </c>
      <c r="E1118" s="51">
        <v>0.10063832815899999</v>
      </c>
      <c r="F1118" s="40">
        <v>796.39999999997406</v>
      </c>
      <c r="G1118" s="40">
        <v>0</v>
      </c>
      <c r="T1118" s="40">
        <f t="shared" si="96"/>
        <v>0</v>
      </c>
      <c r="U1118" s="40">
        <f t="shared" si="96"/>
        <v>0</v>
      </c>
      <c r="V1118" s="40">
        <f t="shared" si="96"/>
        <v>0</v>
      </c>
      <c r="W1118" s="40">
        <f t="shared" si="96"/>
        <v>0</v>
      </c>
      <c r="X1118" s="40">
        <f t="shared" si="97"/>
        <v>0</v>
      </c>
      <c r="Y1118" s="40">
        <f t="shared" si="98"/>
        <v>0</v>
      </c>
      <c r="Z1118" s="40">
        <f>(AC1118-J1118*carot!$B$2-spettri!K1118*carot!$C$2-spettri!L1118*carot!$D$2)</f>
        <v>0</v>
      </c>
      <c r="AA1118" s="40">
        <f>spettri!H1118*chl!$B$2+spettri!I1118*chl!$C$2+spettri!J1118*carot!$B$2+spettri!K1118*carot!$C$2+spettri!L1118*carot!$D$2+M1118*carot!$E$2+N1118*carot!$F$2+spettri!AE1118*chl!$D$2</f>
        <v>0</v>
      </c>
      <c r="AB1118" s="40">
        <v>0.40209228545000003</v>
      </c>
      <c r="AC1118" s="88">
        <f>(G1118-spettri!H1118*chl!$B$2-spettri!I1118*chl!$C$2-spettri!AE1118*chl!$D$2)</f>
        <v>0</v>
      </c>
    </row>
    <row r="1119" spans="1:29" x14ac:dyDescent="0.25">
      <c r="A1119"/>
      <c r="D1119" s="51">
        <v>461.700000000025</v>
      </c>
      <c r="E1119" s="51">
        <v>0.10009412472649999</v>
      </c>
      <c r="F1119" s="40">
        <v>796.79999999997403</v>
      </c>
      <c r="G1119" s="40">
        <v>0</v>
      </c>
      <c r="T1119" s="40">
        <f t="shared" si="96"/>
        <v>0</v>
      </c>
      <c r="U1119" s="40">
        <f t="shared" si="96"/>
        <v>0</v>
      </c>
      <c r="V1119" s="40">
        <f t="shared" si="96"/>
        <v>0</v>
      </c>
      <c r="W1119" s="40">
        <f t="shared" si="96"/>
        <v>0</v>
      </c>
      <c r="X1119" s="40">
        <f t="shared" si="97"/>
        <v>0</v>
      </c>
      <c r="Y1119" s="40">
        <f t="shared" si="98"/>
        <v>0</v>
      </c>
      <c r="Z1119" s="40">
        <f>(AC1119-J1119*carot!$B$2-spettri!K1119*carot!$C$2-spettri!L1119*carot!$D$2)</f>
        <v>0</v>
      </c>
      <c r="AA1119" s="40">
        <f>spettri!H1119*chl!$B$2+spettri!I1119*chl!$C$2+spettri!J1119*carot!$B$2+spettri!K1119*carot!$C$2+spettri!L1119*carot!$D$2+M1119*carot!$E$2+N1119*carot!$F$2+spettri!AE1119*chl!$D$2</f>
        <v>0</v>
      </c>
      <c r="AB1119" s="40">
        <v>0.40128260850000003</v>
      </c>
      <c r="AC1119" s="88">
        <f>(G1119-spettri!H1119*chl!$B$2-spettri!I1119*chl!$C$2-spettri!AE1119*chl!$D$2)</f>
        <v>0</v>
      </c>
    </row>
    <row r="1120" spans="1:29" x14ac:dyDescent="0.25">
      <c r="A1120"/>
      <c r="D1120" s="51">
        <v>461.80000000002502</v>
      </c>
      <c r="E1120" s="51">
        <v>9.9549921293999991E-2</v>
      </c>
      <c r="F1120" s="40">
        <v>797.19999999997401</v>
      </c>
      <c r="G1120" s="40">
        <v>0</v>
      </c>
      <c r="T1120" s="40">
        <f t="shared" si="96"/>
        <v>0</v>
      </c>
      <c r="U1120" s="40">
        <f t="shared" si="96"/>
        <v>0</v>
      </c>
      <c r="V1120" s="40">
        <f t="shared" si="96"/>
        <v>0</v>
      </c>
      <c r="W1120" s="40">
        <f t="shared" si="96"/>
        <v>0</v>
      </c>
      <c r="X1120" s="40">
        <f t="shared" si="97"/>
        <v>0</v>
      </c>
      <c r="Y1120" s="40">
        <f t="shared" si="98"/>
        <v>0</v>
      </c>
      <c r="Z1120" s="40">
        <f>(AC1120-J1120*carot!$B$2-spettri!K1120*carot!$C$2-spettri!L1120*carot!$D$2)</f>
        <v>0</v>
      </c>
      <c r="AA1120" s="40">
        <f>spettri!H1120*chl!$B$2+spettri!I1120*chl!$C$2+spettri!J1120*carot!$B$2+spettri!K1120*carot!$C$2+spettri!L1120*carot!$D$2+M1120*carot!$E$2+N1120*carot!$F$2+spettri!AE1120*chl!$D$2</f>
        <v>0</v>
      </c>
      <c r="AB1120" s="40">
        <v>0.40040060132499999</v>
      </c>
      <c r="AC1120" s="88">
        <f>(G1120-spettri!H1120*chl!$B$2-spettri!I1120*chl!$C$2-spettri!AE1120*chl!$D$2)</f>
        <v>0</v>
      </c>
    </row>
    <row r="1121" spans="1:29" x14ac:dyDescent="0.25">
      <c r="A1121"/>
      <c r="D1121" s="51">
        <v>461.90000000002499</v>
      </c>
      <c r="E1121" s="51">
        <v>9.9005717861499989E-2</v>
      </c>
      <c r="F1121" s="40">
        <v>797.59999999997399</v>
      </c>
      <c r="G1121" s="40">
        <v>0</v>
      </c>
      <c r="T1121" s="40">
        <f t="shared" si="96"/>
        <v>0</v>
      </c>
      <c r="U1121" s="40">
        <f t="shared" si="96"/>
        <v>0</v>
      </c>
      <c r="V1121" s="40">
        <f t="shared" si="96"/>
        <v>0</v>
      </c>
      <c r="W1121" s="40">
        <f t="shared" si="96"/>
        <v>0</v>
      </c>
      <c r="X1121" s="40">
        <f t="shared" si="97"/>
        <v>0</v>
      </c>
      <c r="Y1121" s="40">
        <f t="shared" si="98"/>
        <v>0</v>
      </c>
      <c r="Z1121" s="40">
        <f>(AC1121-J1121*carot!$B$2-spettri!K1121*carot!$C$2-spettri!L1121*carot!$D$2)</f>
        <v>0</v>
      </c>
      <c r="AA1121" s="40">
        <f>spettri!H1121*chl!$B$2+spettri!I1121*chl!$C$2+spettri!J1121*carot!$B$2+spettri!K1121*carot!$C$2+spettri!L1121*carot!$D$2+M1121*carot!$E$2+N1121*carot!$F$2+spettri!AE1121*chl!$D$2</f>
        <v>0</v>
      </c>
      <c r="AB1121" s="40">
        <v>0.39951859415000002</v>
      </c>
      <c r="AC1121" s="88">
        <f>(G1121-spettri!H1121*chl!$B$2-spettri!I1121*chl!$C$2-spettri!AE1121*chl!$D$2)</f>
        <v>0</v>
      </c>
    </row>
    <row r="1122" spans="1:29" x14ac:dyDescent="0.25">
      <c r="A1122"/>
      <c r="D1122" s="51">
        <v>462.00000000002501</v>
      </c>
      <c r="E1122" s="51">
        <v>9.8461514428999988E-2</v>
      </c>
      <c r="F1122" s="40">
        <v>797.99999999997397</v>
      </c>
      <c r="G1122" s="40">
        <v>0</v>
      </c>
      <c r="T1122" s="40">
        <f t="shared" si="96"/>
        <v>0</v>
      </c>
      <c r="U1122" s="40">
        <f t="shared" si="96"/>
        <v>0</v>
      </c>
      <c r="V1122" s="40">
        <f t="shared" si="96"/>
        <v>0</v>
      </c>
      <c r="W1122" s="40">
        <f t="shared" si="96"/>
        <v>0</v>
      </c>
      <c r="X1122" s="40">
        <f t="shared" si="97"/>
        <v>0</v>
      </c>
      <c r="Y1122" s="40">
        <f t="shared" si="98"/>
        <v>0</v>
      </c>
      <c r="Z1122" s="40">
        <f>(AC1122-J1122*carot!$B$2-spettri!K1122*carot!$C$2-spettri!L1122*carot!$D$2)</f>
        <v>0</v>
      </c>
      <c r="AA1122" s="40">
        <f>spettri!H1122*chl!$B$2+spettri!I1122*chl!$C$2+spettri!J1122*carot!$B$2+spettri!K1122*carot!$C$2+spettri!L1122*carot!$D$2+M1122*carot!$E$2+N1122*carot!$F$2+spettri!AE1122*chl!$D$2</f>
        <v>0</v>
      </c>
      <c r="AB1122" s="40">
        <v>0.39863658697500004</v>
      </c>
      <c r="AC1122" s="88">
        <f>(G1122-spettri!H1122*chl!$B$2-spettri!I1122*chl!$C$2-spettri!AE1122*chl!$D$2)</f>
        <v>0</v>
      </c>
    </row>
    <row r="1123" spans="1:29" x14ac:dyDescent="0.25">
      <c r="A1123"/>
      <c r="D1123" s="51">
        <v>462.10000000002498</v>
      </c>
      <c r="E1123" s="51">
        <v>9.784856261399999E-2</v>
      </c>
      <c r="F1123" s="40">
        <v>798.39999999997406</v>
      </c>
      <c r="G1123" s="40">
        <v>0</v>
      </c>
      <c r="T1123" s="40">
        <f t="shared" si="96"/>
        <v>0</v>
      </c>
      <c r="U1123" s="40">
        <f t="shared" si="96"/>
        <v>0</v>
      </c>
      <c r="V1123" s="40">
        <f t="shared" si="96"/>
        <v>0</v>
      </c>
      <c r="W1123" s="40">
        <f t="shared" si="96"/>
        <v>0</v>
      </c>
      <c r="X1123" s="40">
        <f t="shared" si="97"/>
        <v>0</v>
      </c>
      <c r="Y1123" s="40">
        <f t="shared" si="98"/>
        <v>0</v>
      </c>
      <c r="Z1123" s="40">
        <f>(AC1123-J1123*carot!$B$2-spettri!K1123*carot!$C$2-spettri!L1123*carot!$D$2)</f>
        <v>0</v>
      </c>
      <c r="AA1123" s="40">
        <f>spettri!H1123*chl!$B$2+spettri!I1123*chl!$C$2+spettri!J1123*carot!$B$2+spettri!K1123*carot!$C$2+spettri!L1123*carot!$D$2+M1123*carot!$E$2+N1123*carot!$F$2+spettri!AE1123*chl!$D$2</f>
        <v>0</v>
      </c>
      <c r="AB1123" s="40">
        <v>0.39775457980000001</v>
      </c>
      <c r="AC1123" s="88">
        <f>(G1123-spettri!H1123*chl!$B$2-spettri!I1123*chl!$C$2-spettri!AE1123*chl!$D$2)</f>
        <v>0</v>
      </c>
    </row>
    <row r="1124" spans="1:29" x14ac:dyDescent="0.25">
      <c r="A1124"/>
      <c r="D1124" s="51">
        <v>462.20000000002602</v>
      </c>
      <c r="E1124" s="51">
        <v>9.7235610798999991E-2</v>
      </c>
      <c r="F1124" s="40">
        <v>798.79999999997403</v>
      </c>
      <c r="G1124" s="40">
        <v>0</v>
      </c>
      <c r="T1124" s="40">
        <f t="shared" si="96"/>
        <v>0</v>
      </c>
      <c r="U1124" s="40">
        <f t="shared" si="96"/>
        <v>0</v>
      </c>
      <c r="V1124" s="40">
        <f t="shared" si="96"/>
        <v>0</v>
      </c>
      <c r="W1124" s="40">
        <f t="shared" si="96"/>
        <v>0</v>
      </c>
      <c r="X1124" s="40">
        <f t="shared" si="97"/>
        <v>0</v>
      </c>
      <c r="Y1124" s="40">
        <f t="shared" si="98"/>
        <v>0</v>
      </c>
      <c r="Z1124" s="40">
        <f>(AC1124-J1124*carot!$B$2-spettri!K1124*carot!$C$2-spettri!L1124*carot!$D$2)</f>
        <v>0</v>
      </c>
      <c r="AA1124" s="40">
        <f>spettri!H1124*chl!$B$2+spettri!I1124*chl!$C$2+spettri!J1124*carot!$B$2+spettri!K1124*carot!$C$2+spettri!L1124*carot!$D$2+M1124*carot!$E$2+N1124*carot!$F$2+spettri!AE1124*chl!$D$2</f>
        <v>0</v>
      </c>
      <c r="AB1124" s="40">
        <v>0.396780625</v>
      </c>
      <c r="AC1124" s="88">
        <f>(G1124-spettri!H1124*chl!$B$2-spettri!I1124*chl!$C$2-spettri!AE1124*chl!$D$2)</f>
        <v>0</v>
      </c>
    </row>
    <row r="1125" spans="1:29" x14ac:dyDescent="0.25">
      <c r="A1125"/>
      <c r="D1125" s="51">
        <v>462.30000000002599</v>
      </c>
      <c r="E1125" s="51">
        <v>9.6622658983999993E-2</v>
      </c>
      <c r="F1125" s="40">
        <v>799.19999999997401</v>
      </c>
      <c r="G1125" s="40">
        <v>0</v>
      </c>
      <c r="T1125" s="40">
        <f t="shared" si="96"/>
        <v>0</v>
      </c>
      <c r="U1125" s="40">
        <f t="shared" si="96"/>
        <v>0</v>
      </c>
      <c r="V1125" s="40">
        <f t="shared" si="96"/>
        <v>0</v>
      </c>
      <c r="W1125" s="40">
        <f t="shared" si="96"/>
        <v>0</v>
      </c>
      <c r="X1125" s="40">
        <f t="shared" si="97"/>
        <v>0</v>
      </c>
      <c r="Y1125" s="40">
        <f t="shared" si="98"/>
        <v>0</v>
      </c>
      <c r="Z1125" s="40">
        <f>(AC1125-J1125*carot!$B$2-spettri!K1125*carot!$C$2-spettri!L1125*carot!$D$2)</f>
        <v>0</v>
      </c>
      <c r="AA1125" s="40">
        <f>spettri!H1125*chl!$B$2+spettri!I1125*chl!$C$2+spettri!J1125*carot!$B$2+spettri!K1125*carot!$C$2+spettri!L1125*carot!$D$2+M1125*carot!$E$2+N1125*carot!$F$2+spettri!AE1125*chl!$D$2</f>
        <v>0</v>
      </c>
      <c r="AB1125" s="40">
        <v>0.39580667020000004</v>
      </c>
      <c r="AC1125" s="88">
        <f>(G1125-spettri!H1125*chl!$B$2-spettri!I1125*chl!$C$2-spettri!AE1125*chl!$D$2)</f>
        <v>0</v>
      </c>
    </row>
    <row r="1126" spans="1:29" x14ac:dyDescent="0.25">
      <c r="A1126"/>
      <c r="D1126" s="51">
        <v>462.40000000002601</v>
      </c>
      <c r="E1126" s="51">
        <v>9.6009707168999994E-2</v>
      </c>
      <c r="F1126" s="40">
        <v>799.59999999997399</v>
      </c>
      <c r="G1126" s="40">
        <v>0</v>
      </c>
      <c r="T1126" s="40">
        <f t="shared" si="96"/>
        <v>0</v>
      </c>
      <c r="U1126" s="40">
        <f t="shared" si="96"/>
        <v>0</v>
      </c>
      <c r="V1126" s="40">
        <f t="shared" si="96"/>
        <v>0</v>
      </c>
      <c r="W1126" s="40">
        <f t="shared" si="96"/>
        <v>0</v>
      </c>
      <c r="X1126" s="40">
        <f t="shared" si="97"/>
        <v>0</v>
      </c>
      <c r="Y1126" s="40">
        <f t="shared" si="98"/>
        <v>0</v>
      </c>
      <c r="Z1126" s="40">
        <f>(AC1126-J1126*carot!$B$2-spettri!K1126*carot!$C$2-spettri!L1126*carot!$D$2)</f>
        <v>0</v>
      </c>
      <c r="AA1126" s="40">
        <f>spettri!H1126*chl!$B$2+spettri!I1126*chl!$C$2+spettri!J1126*carot!$B$2+spettri!K1126*carot!$C$2+spettri!L1126*carot!$D$2+M1126*carot!$E$2+N1126*carot!$F$2+spettri!AE1126*chl!$D$2</f>
        <v>0</v>
      </c>
      <c r="AB1126" s="40">
        <v>0.39483271540000003</v>
      </c>
      <c r="AC1126" s="88">
        <f>(G1126-spettri!H1126*chl!$B$2-spettri!I1126*chl!$C$2-spettri!AE1126*chl!$D$2)</f>
        <v>0</v>
      </c>
    </row>
    <row r="1127" spans="1:29" x14ac:dyDescent="0.25">
      <c r="A1127"/>
      <c r="D1127" s="51">
        <v>462.50000000002598</v>
      </c>
      <c r="E1127" s="51">
        <v>9.5530783846499989E-2</v>
      </c>
      <c r="F1127" s="40">
        <v>799.99999999997397</v>
      </c>
      <c r="G1127" s="40">
        <v>0</v>
      </c>
      <c r="T1127" s="40">
        <f t="shared" si="96"/>
        <v>0</v>
      </c>
      <c r="U1127" s="40">
        <f t="shared" si="96"/>
        <v>0</v>
      </c>
      <c r="V1127" s="40">
        <f t="shared" si="96"/>
        <v>0</v>
      </c>
      <c r="W1127" s="40">
        <f t="shared" si="96"/>
        <v>0</v>
      </c>
      <c r="X1127" s="40">
        <f t="shared" si="97"/>
        <v>0</v>
      </c>
      <c r="Y1127" s="40">
        <f t="shared" si="98"/>
        <v>0</v>
      </c>
      <c r="Z1127" s="40">
        <f>(AC1127-J1127*carot!$B$2-spettri!K1127*carot!$C$2-spettri!L1127*carot!$D$2)</f>
        <v>0</v>
      </c>
      <c r="AA1127" s="40">
        <f>spettri!H1127*chl!$B$2+spettri!I1127*chl!$C$2+spettri!J1127*carot!$B$2+spettri!K1127*carot!$C$2+spettri!L1127*carot!$D$2+M1127*carot!$E$2+N1127*carot!$F$2+spettri!AE1127*chl!$D$2</f>
        <v>0</v>
      </c>
      <c r="AB1127" s="40">
        <v>0.39385876060000002</v>
      </c>
      <c r="AC1127" s="88">
        <f>(G1127-spettri!H1127*chl!$B$2-spettri!I1127*chl!$C$2-spettri!AE1127*chl!$D$2)</f>
        <v>0</v>
      </c>
    </row>
    <row r="1128" spans="1:29" x14ac:dyDescent="0.25">
      <c r="A1128"/>
      <c r="D1128" s="51">
        <v>462.600000000026</v>
      </c>
      <c r="E1128" s="51">
        <v>9.5051860523999998E-2</v>
      </c>
      <c r="F1128" s="40">
        <v>800.39999999997406</v>
      </c>
      <c r="G1128" s="40">
        <v>0</v>
      </c>
      <c r="T1128" s="40">
        <f t="shared" si="96"/>
        <v>0</v>
      </c>
      <c r="U1128" s="40">
        <f t="shared" si="96"/>
        <v>0</v>
      </c>
      <c r="V1128" s="40">
        <f t="shared" si="96"/>
        <v>0</v>
      </c>
      <c r="W1128" s="40">
        <f t="shared" si="96"/>
        <v>0</v>
      </c>
      <c r="X1128" s="40">
        <f t="shared" si="97"/>
        <v>0</v>
      </c>
      <c r="Y1128" s="40">
        <f t="shared" si="98"/>
        <v>0</v>
      </c>
      <c r="Z1128" s="40">
        <f>(AC1128-J1128*carot!$B$2-spettri!K1128*carot!$C$2-spettri!L1128*carot!$D$2)</f>
        <v>0</v>
      </c>
      <c r="AA1128" s="40">
        <f>spettri!H1128*chl!$B$2+spettri!I1128*chl!$C$2+spettri!J1128*carot!$B$2+spettri!K1128*carot!$C$2+spettri!L1128*carot!$D$2+M1128*carot!$E$2+N1128*carot!$F$2+spettri!AE1128*chl!$D$2</f>
        <v>0</v>
      </c>
      <c r="AB1128" s="40">
        <v>0.39287517220000001</v>
      </c>
      <c r="AC1128" s="88">
        <f>(G1128-spettri!H1128*chl!$B$2-spettri!I1128*chl!$C$2-spettri!AE1128*chl!$D$2)</f>
        <v>0</v>
      </c>
    </row>
    <row r="1129" spans="1:29" x14ac:dyDescent="0.25">
      <c r="A1129"/>
      <c r="D1129" s="51">
        <v>462.70000000002602</v>
      </c>
      <c r="E1129" s="51">
        <v>9.4572937201499993E-2</v>
      </c>
      <c r="F1129" s="40">
        <v>800.79999999997403</v>
      </c>
      <c r="G1129" s="40">
        <v>0</v>
      </c>
      <c r="T1129" s="40">
        <f t="shared" si="96"/>
        <v>0</v>
      </c>
      <c r="U1129" s="40">
        <f t="shared" si="96"/>
        <v>0</v>
      </c>
      <c r="V1129" s="40">
        <f t="shared" si="96"/>
        <v>0</v>
      </c>
      <c r="W1129" s="40">
        <f t="shared" si="96"/>
        <v>0</v>
      </c>
      <c r="X1129" s="40">
        <f t="shared" si="97"/>
        <v>0</v>
      </c>
      <c r="Y1129" s="40">
        <f t="shared" si="98"/>
        <v>0</v>
      </c>
      <c r="Z1129" s="40">
        <f>(AC1129-J1129*carot!$B$2-spettri!K1129*carot!$C$2-spettri!L1129*carot!$D$2)</f>
        <v>0</v>
      </c>
      <c r="AA1129" s="40">
        <f>spettri!H1129*chl!$B$2+spettri!I1129*chl!$C$2+spettri!J1129*carot!$B$2+spettri!K1129*carot!$C$2+spettri!L1129*carot!$D$2+M1129*carot!$E$2+N1129*carot!$F$2+spettri!AE1129*chl!$D$2</f>
        <v>0</v>
      </c>
      <c r="AB1129" s="40">
        <v>0.3918915838</v>
      </c>
      <c r="AC1129" s="88">
        <f>(G1129-spettri!H1129*chl!$B$2-spettri!I1129*chl!$C$2-spettri!AE1129*chl!$D$2)</f>
        <v>0</v>
      </c>
    </row>
    <row r="1130" spans="1:29" x14ac:dyDescent="0.25">
      <c r="A1130"/>
      <c r="D1130" s="51">
        <v>462.80000000002599</v>
      </c>
      <c r="E1130" s="51">
        <v>9.4094013878999988E-2</v>
      </c>
      <c r="F1130" s="40">
        <v>801.19999999997401</v>
      </c>
      <c r="G1130" s="40">
        <v>0</v>
      </c>
      <c r="T1130" s="40">
        <f t="shared" si="96"/>
        <v>0</v>
      </c>
      <c r="U1130" s="40">
        <f t="shared" si="96"/>
        <v>0</v>
      </c>
      <c r="V1130" s="40">
        <f t="shared" si="96"/>
        <v>0</v>
      </c>
      <c r="W1130" s="40">
        <f t="shared" si="96"/>
        <v>0</v>
      </c>
      <c r="X1130" s="40">
        <f t="shared" si="97"/>
        <v>0</v>
      </c>
      <c r="Y1130" s="40">
        <f t="shared" si="98"/>
        <v>0</v>
      </c>
      <c r="Z1130" s="40">
        <f>(AC1130-J1130*carot!$B$2-spettri!K1130*carot!$C$2-spettri!L1130*carot!$D$2)</f>
        <v>0</v>
      </c>
      <c r="AA1130" s="40">
        <f>spettri!H1130*chl!$B$2+spettri!I1130*chl!$C$2+spettri!J1130*carot!$B$2+spettri!K1130*carot!$C$2+spettri!L1130*carot!$D$2+M1130*carot!$E$2+N1130*carot!$F$2+spettri!AE1130*chl!$D$2</f>
        <v>0</v>
      </c>
      <c r="AB1130" s="40">
        <v>0.39090799539999999</v>
      </c>
      <c r="AC1130" s="88">
        <f>(G1130-spettri!H1130*chl!$B$2-spettri!I1130*chl!$C$2-spettri!AE1130*chl!$D$2)</f>
        <v>0</v>
      </c>
    </row>
    <row r="1131" spans="1:29" x14ac:dyDescent="0.25">
      <c r="A1131"/>
      <c r="D1131" s="51">
        <v>462.90000000002601</v>
      </c>
      <c r="E1131" s="51">
        <v>9.3588825398999986E-2</v>
      </c>
      <c r="F1131" s="40">
        <v>801.59999999997399</v>
      </c>
      <c r="G1131" s="40">
        <v>0</v>
      </c>
      <c r="T1131" s="40">
        <f t="shared" si="96"/>
        <v>0</v>
      </c>
      <c r="U1131" s="40">
        <f t="shared" si="96"/>
        <v>0</v>
      </c>
      <c r="V1131" s="40">
        <f t="shared" si="96"/>
        <v>0</v>
      </c>
      <c r="W1131" s="40">
        <f t="shared" si="96"/>
        <v>0</v>
      </c>
      <c r="X1131" s="40">
        <f t="shared" si="97"/>
        <v>0</v>
      </c>
      <c r="Y1131" s="40">
        <f t="shared" si="98"/>
        <v>0</v>
      </c>
      <c r="Z1131" s="40">
        <f>(AC1131-J1131*carot!$B$2-spettri!K1131*carot!$C$2-spettri!L1131*carot!$D$2)</f>
        <v>0</v>
      </c>
      <c r="AA1131" s="40">
        <f>spettri!H1131*chl!$B$2+spettri!I1131*chl!$C$2+spettri!J1131*carot!$B$2+spettri!K1131*carot!$C$2+spettri!L1131*carot!$D$2+M1131*carot!$E$2+N1131*carot!$F$2+spettri!AE1131*chl!$D$2</f>
        <v>0</v>
      </c>
      <c r="AB1131" s="40">
        <v>0.38992440699999997</v>
      </c>
      <c r="AC1131" s="88">
        <f>(G1131-spettri!H1131*chl!$B$2-spettri!I1131*chl!$C$2-spettri!AE1131*chl!$D$2)</f>
        <v>0</v>
      </c>
    </row>
    <row r="1132" spans="1:29" x14ac:dyDescent="0.25">
      <c r="A1132"/>
      <c r="D1132" s="51">
        <v>463.00000000002598</v>
      </c>
      <c r="E1132" s="51">
        <v>9.3083636918999985E-2</v>
      </c>
      <c r="F1132" s="40">
        <v>801.99999999997397</v>
      </c>
      <c r="G1132" s="40">
        <v>0</v>
      </c>
      <c r="T1132" s="40">
        <f t="shared" si="96"/>
        <v>0</v>
      </c>
      <c r="U1132" s="40">
        <f t="shared" si="96"/>
        <v>0</v>
      </c>
      <c r="V1132" s="40">
        <f t="shared" si="96"/>
        <v>0</v>
      </c>
      <c r="W1132" s="40">
        <f t="shared" si="96"/>
        <v>0</v>
      </c>
      <c r="X1132" s="40">
        <f t="shared" si="97"/>
        <v>0</v>
      </c>
      <c r="Y1132" s="40">
        <f t="shared" si="98"/>
        <v>0</v>
      </c>
      <c r="Z1132" s="40">
        <f>(AC1132-J1132*carot!$B$2-spettri!K1132*carot!$C$2-spettri!L1132*carot!$D$2)</f>
        <v>0</v>
      </c>
      <c r="AA1132" s="40">
        <f>spettri!H1132*chl!$B$2+spettri!I1132*chl!$C$2+spettri!J1132*carot!$B$2+spettri!K1132*carot!$C$2+spettri!L1132*carot!$D$2+M1132*carot!$E$2+N1132*carot!$F$2+spettri!AE1132*chl!$D$2</f>
        <v>0</v>
      </c>
      <c r="AB1132" s="40">
        <v>0.38892331719999995</v>
      </c>
      <c r="AC1132" s="88">
        <f>(G1132-spettri!H1132*chl!$B$2-spettri!I1132*chl!$C$2-spettri!AE1132*chl!$D$2)</f>
        <v>0</v>
      </c>
    </row>
    <row r="1133" spans="1:29" x14ac:dyDescent="0.25">
      <c r="A1133"/>
      <c r="D1133" s="51">
        <v>463.100000000026</v>
      </c>
      <c r="E1133" s="51">
        <v>9.2578448438999997E-2</v>
      </c>
      <c r="F1133" s="40">
        <v>802.39999999997406</v>
      </c>
      <c r="G1133" s="40">
        <v>0</v>
      </c>
      <c r="T1133" s="40">
        <f t="shared" si="96"/>
        <v>0</v>
      </c>
      <c r="U1133" s="40">
        <f t="shared" si="96"/>
        <v>0</v>
      </c>
      <c r="V1133" s="40">
        <f t="shared" si="96"/>
        <v>0</v>
      </c>
      <c r="W1133" s="40">
        <f t="shared" si="96"/>
        <v>0</v>
      </c>
      <c r="X1133" s="40">
        <f t="shared" si="97"/>
        <v>0</v>
      </c>
      <c r="Y1133" s="40">
        <f t="shared" si="98"/>
        <v>0</v>
      </c>
      <c r="Z1133" s="40">
        <f>(AC1133-J1133*carot!$B$2-spettri!K1133*carot!$C$2-spettri!L1133*carot!$D$2)</f>
        <v>0</v>
      </c>
      <c r="AA1133" s="40">
        <f>spettri!H1133*chl!$B$2+spettri!I1133*chl!$C$2+spettri!J1133*carot!$B$2+spettri!K1133*carot!$C$2+spettri!L1133*carot!$D$2+M1133*carot!$E$2+N1133*carot!$F$2+spettri!AE1133*chl!$D$2</f>
        <v>0</v>
      </c>
      <c r="AB1133" s="40">
        <v>0.38792222739999999</v>
      </c>
      <c r="AC1133" s="88">
        <f>(G1133-spettri!H1133*chl!$B$2-spettri!I1133*chl!$C$2-spettri!AE1133*chl!$D$2)</f>
        <v>0</v>
      </c>
    </row>
    <row r="1134" spans="1:29" x14ac:dyDescent="0.25">
      <c r="A1134"/>
      <c r="D1134" s="51">
        <v>463.20000000002602</v>
      </c>
      <c r="E1134" s="51">
        <v>9.2073259958999995E-2</v>
      </c>
      <c r="F1134" s="40">
        <v>802.79999999997403</v>
      </c>
      <c r="G1134" s="40">
        <v>0</v>
      </c>
      <c r="T1134" s="40">
        <f t="shared" si="96"/>
        <v>0</v>
      </c>
      <c r="U1134" s="40">
        <f t="shared" si="96"/>
        <v>0</v>
      </c>
      <c r="V1134" s="40">
        <f t="shared" si="96"/>
        <v>0</v>
      </c>
      <c r="W1134" s="40">
        <f t="shared" si="96"/>
        <v>0</v>
      </c>
      <c r="X1134" s="40">
        <f t="shared" si="97"/>
        <v>0</v>
      </c>
      <c r="Y1134" s="40">
        <f t="shared" si="98"/>
        <v>0</v>
      </c>
      <c r="Z1134" s="40">
        <f>(AC1134-J1134*carot!$B$2-spettri!K1134*carot!$C$2-spettri!L1134*carot!$D$2)</f>
        <v>0</v>
      </c>
      <c r="AA1134" s="40">
        <f>spettri!H1134*chl!$B$2+spettri!I1134*chl!$C$2+spettri!J1134*carot!$B$2+spettri!K1134*carot!$C$2+spettri!L1134*carot!$D$2+M1134*carot!$E$2+N1134*carot!$F$2+spettri!AE1134*chl!$D$2</f>
        <v>0</v>
      </c>
      <c r="AB1134" s="40">
        <v>0.38692113760000002</v>
      </c>
      <c r="AC1134" s="88">
        <f>(G1134-spettri!H1134*chl!$B$2-spettri!I1134*chl!$C$2-spettri!AE1134*chl!$D$2)</f>
        <v>0</v>
      </c>
    </row>
    <row r="1135" spans="1:29" x14ac:dyDescent="0.25">
      <c r="A1135"/>
      <c r="D1135" s="51">
        <v>463.30000000002599</v>
      </c>
      <c r="E1135" s="51">
        <v>9.1534957373999998E-2</v>
      </c>
      <c r="F1135" s="40">
        <v>803.19999999997401</v>
      </c>
      <c r="G1135" s="40">
        <v>0</v>
      </c>
      <c r="T1135" s="40">
        <f t="shared" si="96"/>
        <v>0</v>
      </c>
      <c r="U1135" s="40">
        <f t="shared" si="96"/>
        <v>0</v>
      </c>
      <c r="V1135" s="40">
        <f t="shared" si="96"/>
        <v>0</v>
      </c>
      <c r="W1135" s="40">
        <f t="shared" si="96"/>
        <v>0</v>
      </c>
      <c r="X1135" s="40">
        <f t="shared" si="97"/>
        <v>0</v>
      </c>
      <c r="Y1135" s="40">
        <f t="shared" si="98"/>
        <v>0</v>
      </c>
      <c r="Z1135" s="40">
        <f>(AC1135-J1135*carot!$B$2-spettri!K1135*carot!$C$2-spettri!L1135*carot!$D$2)</f>
        <v>0</v>
      </c>
      <c r="AA1135" s="40">
        <f>spettri!H1135*chl!$B$2+spettri!I1135*chl!$C$2+spettri!J1135*carot!$B$2+spettri!K1135*carot!$C$2+spettri!L1135*carot!$D$2+M1135*carot!$E$2+N1135*carot!$F$2+spettri!AE1135*chl!$D$2</f>
        <v>0</v>
      </c>
      <c r="AB1135" s="40">
        <v>0.3859200478</v>
      </c>
      <c r="AC1135" s="88">
        <f>(G1135-spettri!H1135*chl!$B$2-spettri!I1135*chl!$C$2-spettri!AE1135*chl!$D$2)</f>
        <v>0</v>
      </c>
    </row>
    <row r="1136" spans="1:29" x14ac:dyDescent="0.25">
      <c r="A1136"/>
      <c r="D1136" s="51">
        <v>463.40000000002601</v>
      </c>
      <c r="E1136" s="51">
        <v>9.0996654788999987E-2</v>
      </c>
      <c r="F1136" s="40">
        <v>803.59999999997399</v>
      </c>
      <c r="G1136" s="40">
        <v>0</v>
      </c>
      <c r="T1136" s="40">
        <f t="shared" si="96"/>
        <v>0</v>
      </c>
      <c r="U1136" s="40">
        <f t="shared" si="96"/>
        <v>0</v>
      </c>
      <c r="V1136" s="40">
        <f t="shared" si="96"/>
        <v>0</v>
      </c>
      <c r="W1136" s="40">
        <f t="shared" si="96"/>
        <v>0</v>
      </c>
      <c r="X1136" s="40">
        <f t="shared" si="97"/>
        <v>0</v>
      </c>
      <c r="Y1136" s="40">
        <f t="shared" si="98"/>
        <v>0</v>
      </c>
      <c r="Z1136" s="40">
        <f>(AC1136-J1136*carot!$B$2-spettri!K1136*carot!$C$2-spettri!L1136*carot!$D$2)</f>
        <v>0</v>
      </c>
      <c r="AA1136" s="40">
        <f>spettri!H1136*chl!$B$2+spettri!I1136*chl!$C$2+spettri!J1136*carot!$B$2+spettri!K1136*carot!$C$2+spettri!L1136*carot!$D$2+M1136*carot!$E$2+N1136*carot!$F$2+spettri!AE1136*chl!$D$2</f>
        <v>0</v>
      </c>
      <c r="AB1136" s="40">
        <v>0.38481532039999999</v>
      </c>
      <c r="AC1136" s="88">
        <f>(G1136-spettri!H1136*chl!$B$2-spettri!I1136*chl!$C$2-spettri!AE1136*chl!$D$2)</f>
        <v>0</v>
      </c>
    </row>
    <row r="1137" spans="1:29" x14ac:dyDescent="0.25">
      <c r="A1137"/>
      <c r="D1137" s="51">
        <v>463.50000000002598</v>
      </c>
      <c r="E1137" s="51">
        <v>9.0458352203999989E-2</v>
      </c>
      <c r="F1137" s="40">
        <v>803.99999999997397</v>
      </c>
      <c r="G1137" s="40">
        <v>0</v>
      </c>
      <c r="T1137" s="40">
        <f t="shared" si="96"/>
        <v>0</v>
      </c>
      <c r="U1137" s="40">
        <f t="shared" si="96"/>
        <v>0</v>
      </c>
      <c r="V1137" s="40">
        <f t="shared" si="96"/>
        <v>0</v>
      </c>
      <c r="W1137" s="40">
        <f t="shared" si="96"/>
        <v>0</v>
      </c>
      <c r="X1137" s="40">
        <f t="shared" si="97"/>
        <v>0</v>
      </c>
      <c r="Y1137" s="40">
        <f t="shared" si="98"/>
        <v>0</v>
      </c>
      <c r="Z1137" s="40">
        <f>(AC1137-J1137*carot!$B$2-spettri!K1137*carot!$C$2-spettri!L1137*carot!$D$2)</f>
        <v>0</v>
      </c>
      <c r="AA1137" s="40">
        <f>spettri!H1137*chl!$B$2+spettri!I1137*chl!$C$2+spettri!J1137*carot!$B$2+spettri!K1137*carot!$C$2+spettri!L1137*carot!$D$2+M1137*carot!$E$2+N1137*carot!$F$2+spettri!AE1137*chl!$D$2</f>
        <v>0</v>
      </c>
      <c r="AB1137" s="40">
        <v>0.38371059299999999</v>
      </c>
      <c r="AC1137" s="88">
        <f>(G1137-spettri!H1137*chl!$B$2-spettri!I1137*chl!$C$2-spettri!AE1137*chl!$D$2)</f>
        <v>0</v>
      </c>
    </row>
    <row r="1138" spans="1:29" x14ac:dyDescent="0.25">
      <c r="A1138"/>
      <c r="D1138" s="51">
        <v>463.600000000026</v>
      </c>
      <c r="E1138" s="51">
        <v>8.9920049618999992E-2</v>
      </c>
      <c r="F1138" s="40">
        <v>804.39999999997406</v>
      </c>
      <c r="G1138" s="40">
        <v>0</v>
      </c>
      <c r="T1138" s="40">
        <f t="shared" si="96"/>
        <v>0</v>
      </c>
      <c r="U1138" s="40">
        <f t="shared" si="96"/>
        <v>0</v>
      </c>
      <c r="V1138" s="40">
        <f t="shared" si="96"/>
        <v>0</v>
      </c>
      <c r="W1138" s="40">
        <f t="shared" si="96"/>
        <v>0</v>
      </c>
      <c r="X1138" s="40">
        <f t="shared" si="97"/>
        <v>0</v>
      </c>
      <c r="Y1138" s="40">
        <f t="shared" si="98"/>
        <v>0</v>
      </c>
      <c r="Z1138" s="40">
        <f>(AC1138-J1138*carot!$B$2-spettri!K1138*carot!$C$2-spettri!L1138*carot!$D$2)</f>
        <v>0</v>
      </c>
      <c r="AA1138" s="40">
        <f>spettri!H1138*chl!$B$2+spettri!I1138*chl!$C$2+spettri!J1138*carot!$B$2+spettri!K1138*carot!$C$2+spettri!L1138*carot!$D$2+M1138*carot!$E$2+N1138*carot!$F$2+spettri!AE1138*chl!$D$2</f>
        <v>0</v>
      </c>
      <c r="AB1138" s="40">
        <v>0.38260586559999998</v>
      </c>
      <c r="AC1138" s="88">
        <f>(G1138-spettri!H1138*chl!$B$2-spettri!I1138*chl!$C$2-spettri!AE1138*chl!$D$2)</f>
        <v>0</v>
      </c>
    </row>
    <row r="1139" spans="1:29" x14ac:dyDescent="0.25">
      <c r="A1139"/>
      <c r="D1139" s="51">
        <v>463.70000000002602</v>
      </c>
      <c r="E1139" s="51">
        <v>8.9372251268999989E-2</v>
      </c>
      <c r="F1139" s="40">
        <v>804.79999999997403</v>
      </c>
      <c r="G1139" s="40">
        <v>0</v>
      </c>
      <c r="T1139" s="40">
        <f t="shared" si="96"/>
        <v>0</v>
      </c>
      <c r="U1139" s="40">
        <f t="shared" si="96"/>
        <v>0</v>
      </c>
      <c r="V1139" s="40">
        <f t="shared" si="96"/>
        <v>0</v>
      </c>
      <c r="W1139" s="40">
        <f t="shared" si="96"/>
        <v>0</v>
      </c>
      <c r="X1139" s="40">
        <f t="shared" si="97"/>
        <v>0</v>
      </c>
      <c r="Y1139" s="40">
        <f t="shared" si="98"/>
        <v>0</v>
      </c>
      <c r="Z1139" s="40">
        <f>(AC1139-J1139*carot!$B$2-spettri!K1139*carot!$C$2-spettri!L1139*carot!$D$2)</f>
        <v>0</v>
      </c>
      <c r="AA1139" s="40">
        <f>spettri!H1139*chl!$B$2+spettri!I1139*chl!$C$2+spettri!J1139*carot!$B$2+spettri!K1139*carot!$C$2+spettri!L1139*carot!$D$2+M1139*carot!$E$2+N1139*carot!$F$2+spettri!AE1139*chl!$D$2</f>
        <v>0</v>
      </c>
      <c r="AB1139" s="40">
        <v>0.38150113819999998</v>
      </c>
      <c r="AC1139" s="88">
        <f>(G1139-spettri!H1139*chl!$B$2-spettri!I1139*chl!$C$2-spettri!AE1139*chl!$D$2)</f>
        <v>0</v>
      </c>
    </row>
    <row r="1140" spans="1:29" x14ac:dyDescent="0.25">
      <c r="A1140"/>
      <c r="D1140" s="51">
        <v>463.80000000002599</v>
      </c>
      <c r="E1140" s="51">
        <v>8.8824452918999985E-2</v>
      </c>
      <c r="F1140" s="40">
        <v>805.19999999997401</v>
      </c>
      <c r="G1140" s="40">
        <v>0</v>
      </c>
      <c r="T1140" s="40">
        <f t="shared" si="96"/>
        <v>0</v>
      </c>
      <c r="U1140" s="40">
        <f t="shared" si="96"/>
        <v>0</v>
      </c>
      <c r="V1140" s="40">
        <f t="shared" si="96"/>
        <v>0</v>
      </c>
      <c r="W1140" s="40">
        <f t="shared" si="96"/>
        <v>0</v>
      </c>
      <c r="X1140" s="40">
        <f t="shared" si="97"/>
        <v>0</v>
      </c>
      <c r="Y1140" s="40">
        <f t="shared" si="98"/>
        <v>0</v>
      </c>
      <c r="Z1140" s="40">
        <f>(AC1140-J1140*carot!$B$2-spettri!K1140*carot!$C$2-spettri!L1140*carot!$D$2)</f>
        <v>0</v>
      </c>
      <c r="AA1140" s="40">
        <f>spettri!H1140*chl!$B$2+spettri!I1140*chl!$C$2+spettri!J1140*carot!$B$2+spettri!K1140*carot!$C$2+spettri!L1140*carot!$D$2+M1140*carot!$E$2+N1140*carot!$F$2+spettri!AE1140*chl!$D$2</f>
        <v>0</v>
      </c>
      <c r="AB1140" s="40">
        <v>0.3803756237</v>
      </c>
      <c r="AC1140" s="88">
        <f>(G1140-spettri!H1140*chl!$B$2-spettri!I1140*chl!$C$2-spettri!AE1140*chl!$D$2)</f>
        <v>0</v>
      </c>
    </row>
    <row r="1141" spans="1:29" x14ac:dyDescent="0.25">
      <c r="A1141"/>
      <c r="D1141" s="51">
        <v>463.90000000002601</v>
      </c>
      <c r="E1141" s="51">
        <v>8.8276654568999996E-2</v>
      </c>
      <c r="F1141" s="40">
        <v>805.59999999997399</v>
      </c>
      <c r="G1141" s="40">
        <v>0</v>
      </c>
      <c r="T1141" s="40">
        <f t="shared" si="96"/>
        <v>0</v>
      </c>
      <c r="U1141" s="40">
        <f t="shared" si="96"/>
        <v>0</v>
      </c>
      <c r="V1141" s="40">
        <f t="shared" si="96"/>
        <v>0</v>
      </c>
      <c r="W1141" s="40">
        <f t="shared" si="96"/>
        <v>0</v>
      </c>
      <c r="X1141" s="40">
        <f t="shared" si="97"/>
        <v>0</v>
      </c>
      <c r="Y1141" s="40">
        <f t="shared" si="98"/>
        <v>0</v>
      </c>
      <c r="Z1141" s="40">
        <f>(AC1141-J1141*carot!$B$2-spettri!K1141*carot!$C$2-spettri!L1141*carot!$D$2)</f>
        <v>0</v>
      </c>
      <c r="AA1141" s="40">
        <f>spettri!H1141*chl!$B$2+spettri!I1141*chl!$C$2+spettri!J1141*carot!$B$2+spettri!K1141*carot!$C$2+spettri!L1141*carot!$D$2+M1141*carot!$E$2+N1141*carot!$F$2+spettri!AE1141*chl!$D$2</f>
        <v>0</v>
      </c>
      <c r="AB1141" s="40">
        <v>0.37925010920000002</v>
      </c>
      <c r="AC1141" s="88">
        <f>(G1141-spettri!H1141*chl!$B$2-spettri!I1141*chl!$C$2-spettri!AE1141*chl!$D$2)</f>
        <v>0</v>
      </c>
    </row>
    <row r="1142" spans="1:29" x14ac:dyDescent="0.25">
      <c r="A1142"/>
      <c r="D1142" s="51">
        <v>464.00000000002598</v>
      </c>
      <c r="E1142" s="51">
        <v>8.7728856218999993E-2</v>
      </c>
      <c r="F1142" s="40">
        <v>805.99999999997397</v>
      </c>
      <c r="G1142" s="40">
        <v>0</v>
      </c>
      <c r="T1142" s="40">
        <f t="shared" si="96"/>
        <v>0</v>
      </c>
      <c r="U1142" s="40">
        <f t="shared" si="96"/>
        <v>0</v>
      </c>
      <c r="V1142" s="40">
        <f t="shared" si="96"/>
        <v>0</v>
      </c>
      <c r="W1142" s="40">
        <f t="shared" si="96"/>
        <v>0</v>
      </c>
      <c r="X1142" s="40">
        <f t="shared" si="97"/>
        <v>0</v>
      </c>
      <c r="Y1142" s="40">
        <f t="shared" si="98"/>
        <v>0</v>
      </c>
      <c r="Z1142" s="40">
        <f>(AC1142-J1142*carot!$B$2-spettri!K1142*carot!$C$2-spettri!L1142*carot!$D$2)</f>
        <v>0</v>
      </c>
      <c r="AA1142" s="40">
        <f>spettri!H1142*chl!$B$2+spettri!I1142*chl!$C$2+spettri!J1142*carot!$B$2+spettri!K1142*carot!$C$2+spettri!L1142*carot!$D$2+M1142*carot!$E$2+N1142*carot!$F$2+spettri!AE1142*chl!$D$2</f>
        <v>0</v>
      </c>
      <c r="AB1142" s="40">
        <v>0.37812459469999998</v>
      </c>
      <c r="AC1142" s="88">
        <f>(G1142-spettri!H1142*chl!$B$2-spettri!I1142*chl!$C$2-spettri!AE1142*chl!$D$2)</f>
        <v>0</v>
      </c>
    </row>
    <row r="1143" spans="1:29" x14ac:dyDescent="0.25">
      <c r="A1143"/>
      <c r="D1143" s="51">
        <v>464.100000000026</v>
      </c>
      <c r="E1143" s="51">
        <v>8.7261144158999993E-2</v>
      </c>
      <c r="F1143" s="40">
        <v>806.39999999997406</v>
      </c>
      <c r="G1143" s="40">
        <v>0</v>
      </c>
      <c r="T1143" s="40">
        <f t="shared" si="96"/>
        <v>0</v>
      </c>
      <c r="U1143" s="40">
        <f t="shared" si="96"/>
        <v>0</v>
      </c>
      <c r="V1143" s="40">
        <f t="shared" si="96"/>
        <v>0</v>
      </c>
      <c r="W1143" s="40">
        <f t="shared" si="96"/>
        <v>0</v>
      </c>
      <c r="X1143" s="40">
        <f t="shared" si="97"/>
        <v>0</v>
      </c>
      <c r="Y1143" s="40">
        <f t="shared" si="98"/>
        <v>0</v>
      </c>
      <c r="Z1143" s="40">
        <f>(AC1143-J1143*carot!$B$2-spettri!K1143*carot!$C$2-spettri!L1143*carot!$D$2)</f>
        <v>0</v>
      </c>
      <c r="AA1143" s="40">
        <f>spettri!H1143*chl!$B$2+spettri!I1143*chl!$C$2+spettri!J1143*carot!$B$2+spettri!K1143*carot!$C$2+spettri!L1143*carot!$D$2+M1143*carot!$E$2+N1143*carot!$F$2+spettri!AE1143*chl!$D$2</f>
        <v>0</v>
      </c>
      <c r="AB1143" s="40">
        <v>0.3769990802</v>
      </c>
      <c r="AC1143" s="88">
        <f>(G1143-spettri!H1143*chl!$B$2-spettri!I1143*chl!$C$2-spettri!AE1143*chl!$D$2)</f>
        <v>0</v>
      </c>
    </row>
    <row r="1144" spans="1:29" x14ac:dyDescent="0.25">
      <c r="A1144"/>
      <c r="D1144" s="51">
        <v>464.20000000002602</v>
      </c>
      <c r="E1144" s="51">
        <v>8.6793432098999992E-2</v>
      </c>
      <c r="F1144" s="40">
        <v>806.79999999997403</v>
      </c>
      <c r="G1144" s="40">
        <v>0</v>
      </c>
      <c r="T1144" s="40">
        <f t="shared" si="96"/>
        <v>0</v>
      </c>
      <c r="U1144" s="40">
        <f t="shared" si="96"/>
        <v>0</v>
      </c>
      <c r="V1144" s="40">
        <f t="shared" si="96"/>
        <v>0</v>
      </c>
      <c r="W1144" s="40">
        <f t="shared" si="96"/>
        <v>0</v>
      </c>
      <c r="X1144" s="40">
        <f t="shared" si="97"/>
        <v>0</v>
      </c>
      <c r="Y1144" s="40">
        <f t="shared" si="98"/>
        <v>0</v>
      </c>
      <c r="Z1144" s="40">
        <f>(AC1144-J1144*carot!$B$2-spettri!K1144*carot!$C$2-spettri!L1144*carot!$D$2)</f>
        <v>0</v>
      </c>
      <c r="AA1144" s="40">
        <f>spettri!H1144*chl!$B$2+spettri!I1144*chl!$C$2+spettri!J1144*carot!$B$2+spettri!K1144*carot!$C$2+spettri!L1144*carot!$D$2+M1144*carot!$E$2+N1144*carot!$F$2+spettri!AE1144*chl!$D$2</f>
        <v>0</v>
      </c>
      <c r="AB1144" s="40">
        <v>0.37583725155000003</v>
      </c>
      <c r="AC1144" s="88">
        <f>(G1144-spettri!H1144*chl!$B$2-spettri!I1144*chl!$C$2-spettri!AE1144*chl!$D$2)</f>
        <v>0</v>
      </c>
    </row>
    <row r="1145" spans="1:29" x14ac:dyDescent="0.25">
      <c r="A1145"/>
      <c r="D1145" s="51">
        <v>464.30000000002599</v>
      </c>
      <c r="E1145" s="51">
        <v>8.6325720038999992E-2</v>
      </c>
      <c r="F1145" s="40">
        <v>807.19999999997401</v>
      </c>
      <c r="G1145" s="40">
        <v>0</v>
      </c>
      <c r="T1145" s="40">
        <f t="shared" si="96"/>
        <v>0</v>
      </c>
      <c r="U1145" s="40">
        <f t="shared" si="96"/>
        <v>0</v>
      </c>
      <c r="V1145" s="40">
        <f t="shared" si="96"/>
        <v>0</v>
      </c>
      <c r="W1145" s="40">
        <f t="shared" si="96"/>
        <v>0</v>
      </c>
      <c r="X1145" s="40">
        <f t="shared" si="97"/>
        <v>0</v>
      </c>
      <c r="Y1145" s="40">
        <f t="shared" si="98"/>
        <v>0</v>
      </c>
      <c r="Z1145" s="40">
        <f>(AC1145-J1145*carot!$B$2-spettri!K1145*carot!$C$2-spettri!L1145*carot!$D$2)</f>
        <v>0</v>
      </c>
      <c r="AA1145" s="40">
        <f>spettri!H1145*chl!$B$2+spettri!I1145*chl!$C$2+spettri!J1145*carot!$B$2+spettri!K1145*carot!$C$2+spettri!L1145*carot!$D$2+M1145*carot!$E$2+N1145*carot!$F$2+spettri!AE1145*chl!$D$2</f>
        <v>0</v>
      </c>
      <c r="AB1145" s="40">
        <v>0.3746754229</v>
      </c>
      <c r="AC1145" s="88">
        <f>(G1145-spettri!H1145*chl!$B$2-spettri!I1145*chl!$C$2-spettri!AE1145*chl!$D$2)</f>
        <v>0</v>
      </c>
    </row>
    <row r="1146" spans="1:29" x14ac:dyDescent="0.25">
      <c r="A1146"/>
      <c r="D1146" s="51">
        <v>464.40000000002601</v>
      </c>
      <c r="E1146" s="51">
        <v>8.5858007978999992E-2</v>
      </c>
      <c r="F1146" s="40">
        <v>807.59999999997399</v>
      </c>
      <c r="G1146" s="40">
        <v>0</v>
      </c>
      <c r="T1146" s="40">
        <f t="shared" si="96"/>
        <v>0</v>
      </c>
      <c r="U1146" s="40">
        <f t="shared" si="96"/>
        <v>0</v>
      </c>
      <c r="V1146" s="40">
        <f t="shared" si="96"/>
        <v>0</v>
      </c>
      <c r="W1146" s="40">
        <f t="shared" si="96"/>
        <v>0</v>
      </c>
      <c r="X1146" s="40">
        <f t="shared" si="97"/>
        <v>0</v>
      </c>
      <c r="Y1146" s="40">
        <f t="shared" si="98"/>
        <v>0</v>
      </c>
      <c r="Z1146" s="40">
        <f>(AC1146-J1146*carot!$B$2-spettri!K1146*carot!$C$2-spettri!L1146*carot!$D$2)</f>
        <v>0</v>
      </c>
      <c r="AA1146" s="40">
        <f>spettri!H1146*chl!$B$2+spettri!I1146*chl!$C$2+spettri!J1146*carot!$B$2+spettri!K1146*carot!$C$2+spettri!L1146*carot!$D$2+M1146*carot!$E$2+N1146*carot!$F$2+spettri!AE1146*chl!$D$2</f>
        <v>0</v>
      </c>
      <c r="AB1146" s="40">
        <v>0.37351359424999997</v>
      </c>
      <c r="AC1146" s="88">
        <f>(G1146-spettri!H1146*chl!$B$2-spettri!I1146*chl!$C$2-spettri!AE1146*chl!$D$2)</f>
        <v>0</v>
      </c>
    </row>
    <row r="1147" spans="1:29" x14ac:dyDescent="0.25">
      <c r="A1147"/>
      <c r="D1147" s="51">
        <v>464.50000000002598</v>
      </c>
      <c r="E1147" s="51">
        <v>8.5358077746499991E-2</v>
      </c>
      <c r="F1147" s="40">
        <v>807.99999999997397</v>
      </c>
      <c r="G1147" s="40">
        <v>0</v>
      </c>
      <c r="T1147" s="40">
        <f t="shared" si="96"/>
        <v>0</v>
      </c>
      <c r="U1147" s="40">
        <f t="shared" si="96"/>
        <v>0</v>
      </c>
      <c r="V1147" s="40">
        <f t="shared" si="96"/>
        <v>0</v>
      </c>
      <c r="W1147" s="40">
        <f t="shared" si="96"/>
        <v>0</v>
      </c>
      <c r="X1147" s="40">
        <f t="shared" si="97"/>
        <v>0</v>
      </c>
      <c r="Y1147" s="40">
        <f t="shared" si="98"/>
        <v>0</v>
      </c>
      <c r="Z1147" s="40">
        <f>(AC1147-J1147*carot!$B$2-spettri!K1147*carot!$C$2-spettri!L1147*carot!$D$2)</f>
        <v>0</v>
      </c>
      <c r="AA1147" s="40">
        <f>spettri!H1147*chl!$B$2+spettri!I1147*chl!$C$2+spettri!J1147*carot!$B$2+spettri!K1147*carot!$C$2+spettri!L1147*carot!$D$2+M1147*carot!$E$2+N1147*carot!$F$2+spettri!AE1147*chl!$D$2</f>
        <v>0</v>
      </c>
      <c r="AB1147" s="40">
        <v>0.3723517656</v>
      </c>
      <c r="AC1147" s="88">
        <f>(G1147-spettri!H1147*chl!$B$2-spettri!I1147*chl!$C$2-spettri!AE1147*chl!$D$2)</f>
        <v>0</v>
      </c>
    </row>
    <row r="1148" spans="1:29" x14ac:dyDescent="0.25">
      <c r="A1148"/>
      <c r="D1148" s="51">
        <v>464.600000000026</v>
      </c>
      <c r="E1148" s="51">
        <v>8.485814751399999E-2</v>
      </c>
      <c r="F1148" s="40">
        <v>808.39999999997406</v>
      </c>
      <c r="G1148" s="40">
        <v>0</v>
      </c>
      <c r="T1148" s="40">
        <f t="shared" si="96"/>
        <v>0</v>
      </c>
      <c r="U1148" s="40">
        <f t="shared" si="96"/>
        <v>0</v>
      </c>
      <c r="V1148" s="40">
        <f t="shared" si="96"/>
        <v>0</v>
      </c>
      <c r="W1148" s="40">
        <f t="shared" si="96"/>
        <v>0</v>
      </c>
      <c r="X1148" s="40">
        <f t="shared" si="97"/>
        <v>0</v>
      </c>
      <c r="Y1148" s="40">
        <f t="shared" si="98"/>
        <v>0</v>
      </c>
      <c r="Z1148" s="40">
        <f>(AC1148-J1148*carot!$B$2-spettri!K1148*carot!$C$2-spettri!L1148*carot!$D$2)</f>
        <v>0</v>
      </c>
      <c r="AA1148" s="40">
        <f>spettri!H1148*chl!$B$2+spettri!I1148*chl!$C$2+spettri!J1148*carot!$B$2+spettri!K1148*carot!$C$2+spettri!L1148*carot!$D$2+M1148*carot!$E$2+N1148*carot!$F$2+spettri!AE1148*chl!$D$2</f>
        <v>0</v>
      </c>
      <c r="AB1148" s="40">
        <v>0.37120996412500001</v>
      </c>
      <c r="AC1148" s="88">
        <f>(G1148-spettri!H1148*chl!$B$2-spettri!I1148*chl!$C$2-spettri!AE1148*chl!$D$2)</f>
        <v>0</v>
      </c>
    </row>
    <row r="1149" spans="1:29" x14ac:dyDescent="0.25">
      <c r="A1149"/>
      <c r="D1149" s="51">
        <v>464.70000000002602</v>
      </c>
      <c r="E1149" s="51">
        <v>8.4358217281499989E-2</v>
      </c>
      <c r="F1149" s="40">
        <v>808.79999999997403</v>
      </c>
      <c r="G1149" s="40">
        <v>0</v>
      </c>
      <c r="T1149" s="40">
        <f t="shared" si="96"/>
        <v>0</v>
      </c>
      <c r="U1149" s="40">
        <f t="shared" si="96"/>
        <v>0</v>
      </c>
      <c r="V1149" s="40">
        <f t="shared" si="96"/>
        <v>0</v>
      </c>
      <c r="W1149" s="40">
        <f t="shared" si="96"/>
        <v>0</v>
      </c>
      <c r="X1149" s="40">
        <f t="shared" si="97"/>
        <v>0</v>
      </c>
      <c r="Y1149" s="40">
        <f t="shared" si="98"/>
        <v>0</v>
      </c>
      <c r="Z1149" s="40">
        <f>(AC1149-J1149*carot!$B$2-spettri!K1149*carot!$C$2-spettri!L1149*carot!$D$2)</f>
        <v>0</v>
      </c>
      <c r="AA1149" s="40">
        <f>spettri!H1149*chl!$B$2+spettri!I1149*chl!$C$2+spettri!J1149*carot!$B$2+spettri!K1149*carot!$C$2+spettri!L1149*carot!$D$2+M1149*carot!$E$2+N1149*carot!$F$2+spettri!AE1149*chl!$D$2</f>
        <v>0</v>
      </c>
      <c r="AB1149" s="40">
        <v>0.37006816264999998</v>
      </c>
      <c r="AC1149" s="88">
        <f>(G1149-spettri!H1149*chl!$B$2-spettri!I1149*chl!$C$2-spettri!AE1149*chl!$D$2)</f>
        <v>0</v>
      </c>
    </row>
    <row r="1150" spans="1:29" x14ac:dyDescent="0.25">
      <c r="A1150"/>
      <c r="D1150" s="51">
        <v>464.80000000002599</v>
      </c>
      <c r="E1150" s="51">
        <v>8.3858287048999988E-2</v>
      </c>
      <c r="F1150" s="40">
        <v>809.19999999997401</v>
      </c>
      <c r="G1150" s="40">
        <v>0</v>
      </c>
      <c r="T1150" s="40">
        <f t="shared" si="96"/>
        <v>0</v>
      </c>
      <c r="U1150" s="40">
        <f t="shared" si="96"/>
        <v>0</v>
      </c>
      <c r="V1150" s="40">
        <f t="shared" si="96"/>
        <v>0</v>
      </c>
      <c r="W1150" s="40">
        <f t="shared" si="96"/>
        <v>0</v>
      </c>
      <c r="X1150" s="40">
        <f t="shared" si="97"/>
        <v>0</v>
      </c>
      <c r="Y1150" s="40">
        <f t="shared" si="98"/>
        <v>0</v>
      </c>
      <c r="Z1150" s="40">
        <f>(AC1150-J1150*carot!$B$2-spettri!K1150*carot!$C$2-spettri!L1150*carot!$D$2)</f>
        <v>0</v>
      </c>
      <c r="AA1150" s="40">
        <f>spettri!H1150*chl!$B$2+spettri!I1150*chl!$C$2+spettri!J1150*carot!$B$2+spettri!K1150*carot!$C$2+spettri!L1150*carot!$D$2+M1150*carot!$E$2+N1150*carot!$F$2+spettri!AE1150*chl!$D$2</f>
        <v>0</v>
      </c>
      <c r="AB1150" s="40">
        <v>0.36892636117499999</v>
      </c>
      <c r="AC1150" s="88">
        <f>(G1150-spettri!H1150*chl!$B$2-spettri!I1150*chl!$C$2-spettri!AE1150*chl!$D$2)</f>
        <v>0</v>
      </c>
    </row>
    <row r="1151" spans="1:29" x14ac:dyDescent="0.25">
      <c r="A1151"/>
      <c r="D1151" s="51">
        <v>464.90000000002601</v>
      </c>
      <c r="E1151" s="51">
        <v>8.3368655381499984E-2</v>
      </c>
      <c r="F1151" s="40">
        <v>809.59999999997399</v>
      </c>
      <c r="G1151" s="40">
        <v>0</v>
      </c>
      <c r="T1151" s="40">
        <f t="shared" si="96"/>
        <v>0</v>
      </c>
      <c r="U1151" s="40">
        <f t="shared" si="96"/>
        <v>0</v>
      </c>
      <c r="V1151" s="40">
        <f t="shared" si="96"/>
        <v>0</v>
      </c>
      <c r="W1151" s="40">
        <f t="shared" si="96"/>
        <v>0</v>
      </c>
      <c r="X1151" s="40">
        <f t="shared" si="97"/>
        <v>0</v>
      </c>
      <c r="Y1151" s="40">
        <f t="shared" si="98"/>
        <v>0</v>
      </c>
      <c r="Z1151" s="40">
        <f>(AC1151-J1151*carot!$B$2-spettri!K1151*carot!$C$2-spettri!L1151*carot!$D$2)</f>
        <v>0</v>
      </c>
      <c r="AA1151" s="40">
        <f>spettri!H1151*chl!$B$2+spettri!I1151*chl!$C$2+spettri!J1151*carot!$B$2+spettri!K1151*carot!$C$2+spettri!L1151*carot!$D$2+M1151*carot!$E$2+N1151*carot!$F$2+spettri!AE1151*chl!$D$2</f>
        <v>0</v>
      </c>
      <c r="AB1151" s="40">
        <v>0.36778455970000001</v>
      </c>
      <c r="AC1151" s="88">
        <f>(G1151-spettri!H1151*chl!$B$2-spettri!I1151*chl!$C$2-spettri!AE1151*chl!$D$2)</f>
        <v>0</v>
      </c>
    </row>
    <row r="1152" spans="1:29" x14ac:dyDescent="0.25">
      <c r="A1152"/>
      <c r="D1152" s="51">
        <v>465.00000000002598</v>
      </c>
      <c r="E1152" s="51">
        <v>8.2879023713999994E-2</v>
      </c>
      <c r="F1152" s="40">
        <v>809.99999999997397</v>
      </c>
      <c r="G1152" s="40">
        <v>0</v>
      </c>
      <c r="T1152" s="40">
        <f t="shared" si="96"/>
        <v>0</v>
      </c>
      <c r="U1152" s="40">
        <f t="shared" si="96"/>
        <v>0</v>
      </c>
      <c r="V1152" s="40">
        <f t="shared" si="96"/>
        <v>0</v>
      </c>
      <c r="W1152" s="40">
        <f t="shared" si="96"/>
        <v>0</v>
      </c>
      <c r="X1152" s="40">
        <f t="shared" si="97"/>
        <v>0</v>
      </c>
      <c r="Y1152" s="40">
        <f t="shared" si="98"/>
        <v>0</v>
      </c>
      <c r="Z1152" s="40">
        <f>(AC1152-J1152*carot!$B$2-spettri!K1152*carot!$C$2-spettri!L1152*carot!$D$2)</f>
        <v>0</v>
      </c>
      <c r="AA1152" s="40">
        <f>spettri!H1152*chl!$B$2+spettri!I1152*chl!$C$2+spettri!J1152*carot!$B$2+spettri!K1152*carot!$C$2+spettri!L1152*carot!$D$2+M1152*carot!$E$2+N1152*carot!$F$2+spettri!AE1152*chl!$D$2</f>
        <v>0</v>
      </c>
      <c r="AB1152" s="40">
        <v>0.36656010895000002</v>
      </c>
      <c r="AC1152" s="88">
        <f>(G1152-spettri!H1152*chl!$B$2-spettri!I1152*chl!$C$2-spettri!AE1152*chl!$D$2)</f>
        <v>0</v>
      </c>
    </row>
    <row r="1153" spans="1:29" x14ac:dyDescent="0.25">
      <c r="A1153"/>
      <c r="D1153" s="51">
        <v>465.100000000026</v>
      </c>
      <c r="E1153" s="51">
        <v>8.2389392046500004E-2</v>
      </c>
      <c r="F1153" s="40">
        <v>810.39999999997303</v>
      </c>
      <c r="G1153" s="40">
        <v>0</v>
      </c>
      <c r="T1153" s="40">
        <f t="shared" si="96"/>
        <v>0</v>
      </c>
      <c r="U1153" s="40">
        <f t="shared" si="96"/>
        <v>0</v>
      </c>
      <c r="V1153" s="40">
        <f t="shared" si="96"/>
        <v>0</v>
      </c>
      <c r="W1153" s="40">
        <f t="shared" si="96"/>
        <v>0</v>
      </c>
      <c r="X1153" s="40">
        <f t="shared" si="97"/>
        <v>0</v>
      </c>
      <c r="Y1153" s="40">
        <f t="shared" si="98"/>
        <v>0</v>
      </c>
      <c r="Z1153" s="40">
        <f>(AC1153-J1153*carot!$B$2-spettri!K1153*carot!$C$2-spettri!L1153*carot!$D$2)</f>
        <v>0</v>
      </c>
      <c r="AA1153" s="40">
        <f>spettri!H1153*chl!$B$2+spettri!I1153*chl!$C$2+spettri!J1153*carot!$B$2+spettri!K1153*carot!$C$2+spettri!L1153*carot!$D$2+M1153*carot!$E$2+N1153*carot!$F$2+spettri!AE1153*chl!$D$2</f>
        <v>0</v>
      </c>
      <c r="AB1153" s="40">
        <v>0.36533565820000002</v>
      </c>
      <c r="AC1153" s="88">
        <f>(G1153-spettri!H1153*chl!$B$2-spettri!I1153*chl!$C$2-spettri!AE1153*chl!$D$2)</f>
        <v>0</v>
      </c>
    </row>
    <row r="1154" spans="1:29" x14ac:dyDescent="0.25">
      <c r="A1154"/>
      <c r="D1154" s="51">
        <v>465.20000000002602</v>
      </c>
      <c r="E1154" s="51">
        <v>8.1899760379E-2</v>
      </c>
      <c r="F1154" s="40">
        <v>810.79999999997301</v>
      </c>
      <c r="G1154" s="40">
        <v>0</v>
      </c>
      <c r="T1154" s="40">
        <f t="shared" si="96"/>
        <v>0</v>
      </c>
      <c r="U1154" s="40">
        <f t="shared" si="96"/>
        <v>0</v>
      </c>
      <c r="V1154" s="40">
        <f t="shared" si="96"/>
        <v>0</v>
      </c>
      <c r="W1154" s="40">
        <f t="shared" ref="W1154:X1217" si="99">M1179</f>
        <v>0</v>
      </c>
      <c r="X1154" s="40">
        <f t="shared" si="97"/>
        <v>0</v>
      </c>
      <c r="Y1154" s="40">
        <f t="shared" si="98"/>
        <v>0</v>
      </c>
      <c r="Z1154" s="40">
        <f>(AC1154-J1154*carot!$B$2-spettri!K1154*carot!$C$2-spettri!L1154*carot!$D$2)</f>
        <v>0</v>
      </c>
      <c r="AA1154" s="40">
        <f>spettri!H1154*chl!$B$2+spettri!I1154*chl!$C$2+spettri!J1154*carot!$B$2+spettri!K1154*carot!$C$2+spettri!L1154*carot!$D$2+M1154*carot!$E$2+N1154*carot!$F$2+spettri!AE1154*chl!$D$2</f>
        <v>0</v>
      </c>
      <c r="AB1154" s="40">
        <v>0.36411120744999997</v>
      </c>
      <c r="AC1154" s="88">
        <f>(G1154-spettri!H1154*chl!$B$2-spettri!I1154*chl!$C$2-spettri!AE1154*chl!$D$2)</f>
        <v>0</v>
      </c>
    </row>
    <row r="1155" spans="1:29" x14ac:dyDescent="0.25">
      <c r="A1155"/>
      <c r="D1155" s="51">
        <v>465.30000000002599</v>
      </c>
      <c r="E1155" s="51">
        <v>8.1472780644000001E-2</v>
      </c>
      <c r="F1155" s="40">
        <v>811.19999999997299</v>
      </c>
      <c r="G1155" s="40">
        <v>0</v>
      </c>
      <c r="T1155" s="40">
        <f t="shared" ref="T1155:X1218" si="100">J1180</f>
        <v>0</v>
      </c>
      <c r="U1155" s="40">
        <f t="shared" si="100"/>
        <v>0</v>
      </c>
      <c r="V1155" s="40">
        <f t="shared" si="100"/>
        <v>0</v>
      </c>
      <c r="W1155" s="40">
        <f t="shared" si="99"/>
        <v>0</v>
      </c>
      <c r="X1155" s="40">
        <f t="shared" si="99"/>
        <v>0</v>
      </c>
      <c r="Y1155" s="40">
        <f t="shared" ref="Y1155:Y1218" si="101">AC1180</f>
        <v>0</v>
      </c>
      <c r="Z1155" s="40">
        <f>(AC1155-J1155*carot!$B$2-spettri!K1155*carot!$C$2-spettri!L1155*carot!$D$2)</f>
        <v>0</v>
      </c>
      <c r="AA1155" s="40">
        <f>spettri!H1155*chl!$B$2+spettri!I1155*chl!$C$2+spettri!J1155*carot!$B$2+spettri!K1155*carot!$C$2+spettri!L1155*carot!$D$2+M1155*carot!$E$2+N1155*carot!$F$2+spettri!AE1155*chl!$D$2</f>
        <v>0</v>
      </c>
      <c r="AB1155" s="40">
        <v>0.36288675669999998</v>
      </c>
      <c r="AC1155" s="88">
        <f>(G1155-spettri!H1155*chl!$B$2-spettri!I1155*chl!$C$2-spettri!AE1155*chl!$D$2)</f>
        <v>0</v>
      </c>
    </row>
    <row r="1156" spans="1:29" x14ac:dyDescent="0.25">
      <c r="A1156"/>
      <c r="D1156" s="51">
        <v>465.40000000002601</v>
      </c>
      <c r="E1156" s="51">
        <v>8.1045800908999988E-2</v>
      </c>
      <c r="F1156" s="40">
        <v>811.59999999997297</v>
      </c>
      <c r="G1156" s="40">
        <v>0</v>
      </c>
      <c r="T1156" s="40">
        <f t="shared" si="100"/>
        <v>0</v>
      </c>
      <c r="U1156" s="40">
        <f t="shared" si="100"/>
        <v>0</v>
      </c>
      <c r="V1156" s="40">
        <f t="shared" si="100"/>
        <v>0</v>
      </c>
      <c r="W1156" s="40">
        <f t="shared" si="99"/>
        <v>0</v>
      </c>
      <c r="X1156" s="40">
        <f t="shared" si="99"/>
        <v>0</v>
      </c>
      <c r="Y1156" s="40">
        <f t="shared" si="101"/>
        <v>0</v>
      </c>
      <c r="Z1156" s="40">
        <f>(AC1156-J1156*carot!$B$2-spettri!K1156*carot!$C$2-spettri!L1156*carot!$D$2)</f>
        <v>0</v>
      </c>
      <c r="AA1156" s="40">
        <f>spettri!H1156*chl!$B$2+spettri!I1156*chl!$C$2+spettri!J1156*carot!$B$2+spettri!K1156*carot!$C$2+spettri!L1156*carot!$D$2+M1156*carot!$E$2+N1156*carot!$F$2+spettri!AE1156*chl!$D$2</f>
        <v>0</v>
      </c>
      <c r="AB1156" s="40">
        <v>0.36163392664999999</v>
      </c>
      <c r="AC1156" s="88">
        <f>(G1156-spettri!H1156*chl!$B$2-spettri!I1156*chl!$C$2-spettri!AE1156*chl!$D$2)</f>
        <v>0</v>
      </c>
    </row>
    <row r="1157" spans="1:29" x14ac:dyDescent="0.25">
      <c r="A1157"/>
      <c r="D1157" s="51">
        <v>465.50000000002598</v>
      </c>
      <c r="E1157" s="51">
        <v>8.0618821173999988E-2</v>
      </c>
      <c r="F1157" s="40">
        <v>811.99999999997306</v>
      </c>
      <c r="G1157" s="40">
        <v>0</v>
      </c>
      <c r="T1157" s="40">
        <f t="shared" si="100"/>
        <v>0</v>
      </c>
      <c r="U1157" s="40">
        <f t="shared" si="100"/>
        <v>0</v>
      </c>
      <c r="V1157" s="40">
        <f t="shared" si="100"/>
        <v>0</v>
      </c>
      <c r="W1157" s="40">
        <f t="shared" si="99"/>
        <v>0</v>
      </c>
      <c r="X1157" s="40">
        <f t="shared" si="99"/>
        <v>0</v>
      </c>
      <c r="Y1157" s="40">
        <f t="shared" si="101"/>
        <v>0</v>
      </c>
      <c r="Z1157" s="40">
        <f>(AC1157-J1157*carot!$B$2-spettri!K1157*carot!$C$2-spettri!L1157*carot!$D$2)</f>
        <v>0</v>
      </c>
      <c r="AA1157" s="40">
        <f>spettri!H1157*chl!$B$2+spettri!I1157*chl!$C$2+spettri!J1157*carot!$B$2+spettri!K1157*carot!$C$2+spettri!L1157*carot!$D$2+M1157*carot!$E$2+N1157*carot!$F$2+spettri!AE1157*chl!$D$2</f>
        <v>0</v>
      </c>
      <c r="AB1157" s="40">
        <v>0.36038109659999995</v>
      </c>
      <c r="AC1157" s="88">
        <f>(G1157-spettri!H1157*chl!$B$2-spettri!I1157*chl!$C$2-spettri!AE1157*chl!$D$2)</f>
        <v>0</v>
      </c>
    </row>
    <row r="1158" spans="1:29" x14ac:dyDescent="0.25">
      <c r="A1158"/>
      <c r="D1158" s="51">
        <v>465.600000000026</v>
      </c>
      <c r="E1158" s="51">
        <v>8.0191841438999989E-2</v>
      </c>
      <c r="F1158" s="40">
        <v>812.39999999997303</v>
      </c>
      <c r="G1158" s="40">
        <v>0</v>
      </c>
      <c r="T1158" s="40">
        <f t="shared" si="100"/>
        <v>0</v>
      </c>
      <c r="U1158" s="40">
        <f t="shared" si="100"/>
        <v>0</v>
      </c>
      <c r="V1158" s="40">
        <f t="shared" si="100"/>
        <v>0</v>
      </c>
      <c r="W1158" s="40">
        <f t="shared" si="99"/>
        <v>0</v>
      </c>
      <c r="X1158" s="40">
        <f t="shared" si="99"/>
        <v>0</v>
      </c>
      <c r="Y1158" s="40">
        <f t="shared" si="101"/>
        <v>0</v>
      </c>
      <c r="Z1158" s="40">
        <f>(AC1158-J1158*carot!$B$2-spettri!K1158*carot!$C$2-spettri!L1158*carot!$D$2)</f>
        <v>0</v>
      </c>
      <c r="AA1158" s="40">
        <f>spettri!H1158*chl!$B$2+spettri!I1158*chl!$C$2+spettri!J1158*carot!$B$2+spettri!K1158*carot!$C$2+spettri!L1158*carot!$D$2+M1158*carot!$E$2+N1158*carot!$F$2+spettri!AE1158*chl!$D$2</f>
        <v>0</v>
      </c>
      <c r="AB1158" s="40">
        <v>0.35912826654999996</v>
      </c>
      <c r="AC1158" s="88">
        <f>(G1158-spettri!H1158*chl!$B$2-spettri!I1158*chl!$C$2-spettri!AE1158*chl!$D$2)</f>
        <v>0</v>
      </c>
    </row>
    <row r="1159" spans="1:29" x14ac:dyDescent="0.25">
      <c r="A1159"/>
      <c r="D1159" s="51">
        <v>465.70000000002602</v>
      </c>
      <c r="E1159" s="51">
        <v>7.9762367621499991E-2</v>
      </c>
      <c r="F1159" s="40">
        <v>812.79999999997301</v>
      </c>
      <c r="G1159" s="40">
        <v>0</v>
      </c>
      <c r="T1159" s="40">
        <f t="shared" si="100"/>
        <v>0</v>
      </c>
      <c r="U1159" s="40">
        <f t="shared" si="100"/>
        <v>0</v>
      </c>
      <c r="V1159" s="40">
        <f t="shared" si="100"/>
        <v>0</v>
      </c>
      <c r="W1159" s="40">
        <f t="shared" si="99"/>
        <v>0</v>
      </c>
      <c r="X1159" s="40">
        <f t="shared" si="99"/>
        <v>0</v>
      </c>
      <c r="Y1159" s="40">
        <f t="shared" si="101"/>
        <v>0</v>
      </c>
      <c r="Z1159" s="40">
        <f>(AC1159-J1159*carot!$B$2-spettri!K1159*carot!$C$2-spettri!L1159*carot!$D$2)</f>
        <v>0</v>
      </c>
      <c r="AA1159" s="40">
        <f>spettri!H1159*chl!$B$2+spettri!I1159*chl!$C$2+spettri!J1159*carot!$B$2+spettri!K1159*carot!$C$2+spettri!L1159*carot!$D$2+M1159*carot!$E$2+N1159*carot!$F$2+spettri!AE1159*chl!$D$2</f>
        <v>0</v>
      </c>
      <c r="AB1159" s="40">
        <v>0.35787543649999998</v>
      </c>
      <c r="AC1159" s="88">
        <f>(G1159-spettri!H1159*chl!$B$2-spettri!I1159*chl!$C$2-spettri!AE1159*chl!$D$2)</f>
        <v>0</v>
      </c>
    </row>
    <row r="1160" spans="1:29" x14ac:dyDescent="0.25">
      <c r="A1160"/>
      <c r="D1160" s="51">
        <v>465.80000000002599</v>
      </c>
      <c r="E1160" s="51">
        <v>7.9332893803999993E-2</v>
      </c>
      <c r="F1160" s="40">
        <v>813.19999999997299</v>
      </c>
      <c r="G1160" s="40">
        <v>0</v>
      </c>
      <c r="T1160" s="40">
        <f t="shared" si="100"/>
        <v>0</v>
      </c>
      <c r="U1160" s="40">
        <f t="shared" si="100"/>
        <v>0</v>
      </c>
      <c r="V1160" s="40">
        <f t="shared" si="100"/>
        <v>0</v>
      </c>
      <c r="W1160" s="40">
        <f t="shared" si="99"/>
        <v>0</v>
      </c>
      <c r="X1160" s="40">
        <f t="shared" si="99"/>
        <v>0</v>
      </c>
      <c r="Y1160" s="40">
        <f t="shared" si="101"/>
        <v>0</v>
      </c>
      <c r="Z1160" s="40">
        <f>(AC1160-J1160*carot!$B$2-spettri!K1160*carot!$C$2-spettri!L1160*carot!$D$2)</f>
        <v>0</v>
      </c>
      <c r="AA1160" s="40">
        <f>spettri!H1160*chl!$B$2+spettri!I1160*chl!$C$2+spettri!J1160*carot!$B$2+spettri!K1160*carot!$C$2+spettri!L1160*carot!$D$2+M1160*carot!$E$2+N1160*carot!$F$2+spettri!AE1160*chl!$D$2</f>
        <v>0</v>
      </c>
      <c r="AB1160" s="40">
        <v>0.356681033925</v>
      </c>
      <c r="AC1160" s="88">
        <f>(G1160-spettri!H1160*chl!$B$2-spettri!I1160*chl!$C$2-spettri!AE1160*chl!$D$2)</f>
        <v>0</v>
      </c>
    </row>
    <row r="1161" spans="1:29" x14ac:dyDescent="0.25">
      <c r="A1161"/>
      <c r="D1161" s="51">
        <v>465.90000000002601</v>
      </c>
      <c r="E1161" s="51">
        <v>7.8903419986499995E-2</v>
      </c>
      <c r="F1161" s="40">
        <v>813.59999999997297</v>
      </c>
      <c r="G1161" s="40">
        <v>0</v>
      </c>
      <c r="T1161" s="40">
        <f t="shared" si="100"/>
        <v>0</v>
      </c>
      <c r="U1161" s="40">
        <f t="shared" si="100"/>
        <v>0</v>
      </c>
      <c r="V1161" s="40">
        <f t="shared" si="100"/>
        <v>0</v>
      </c>
      <c r="W1161" s="40">
        <f t="shared" si="99"/>
        <v>0</v>
      </c>
      <c r="X1161" s="40">
        <f t="shared" si="99"/>
        <v>0</v>
      </c>
      <c r="Y1161" s="40">
        <f t="shared" si="101"/>
        <v>0</v>
      </c>
      <c r="Z1161" s="40">
        <f>(AC1161-J1161*carot!$B$2-spettri!K1161*carot!$C$2-spettri!L1161*carot!$D$2)</f>
        <v>0</v>
      </c>
      <c r="AA1161" s="40">
        <f>spettri!H1161*chl!$B$2+spettri!I1161*chl!$C$2+spettri!J1161*carot!$B$2+spettri!K1161*carot!$C$2+spettri!L1161*carot!$D$2+M1161*carot!$E$2+N1161*carot!$F$2+spettri!AE1161*chl!$D$2</f>
        <v>0</v>
      </c>
      <c r="AB1161" s="40">
        <v>0.35548663135000003</v>
      </c>
      <c r="AC1161" s="88">
        <f>(G1161-spettri!H1161*chl!$B$2-spettri!I1161*chl!$C$2-spettri!AE1161*chl!$D$2)</f>
        <v>0</v>
      </c>
    </row>
    <row r="1162" spans="1:29" x14ac:dyDescent="0.25">
      <c r="A1162"/>
      <c r="D1162" s="51">
        <v>466.00000000002598</v>
      </c>
      <c r="E1162" s="51">
        <v>7.8473946168999997E-2</v>
      </c>
      <c r="F1162" s="40">
        <v>813.99999999997306</v>
      </c>
      <c r="G1162" s="40">
        <v>0</v>
      </c>
      <c r="T1162" s="40">
        <f t="shared" si="100"/>
        <v>0</v>
      </c>
      <c r="U1162" s="40">
        <f t="shared" si="100"/>
        <v>0</v>
      </c>
      <c r="V1162" s="40">
        <f t="shared" si="100"/>
        <v>0</v>
      </c>
      <c r="W1162" s="40">
        <f t="shared" si="99"/>
        <v>0</v>
      </c>
      <c r="X1162" s="40">
        <f t="shared" si="99"/>
        <v>0</v>
      </c>
      <c r="Y1162" s="40">
        <f t="shared" si="101"/>
        <v>0</v>
      </c>
      <c r="Z1162" s="40">
        <f>(AC1162-J1162*carot!$B$2-spettri!K1162*carot!$C$2-spettri!L1162*carot!$D$2)</f>
        <v>0</v>
      </c>
      <c r="AA1162" s="40">
        <f>spettri!H1162*chl!$B$2+spettri!I1162*chl!$C$2+spettri!J1162*carot!$B$2+spettri!K1162*carot!$C$2+spettri!L1162*carot!$D$2+M1162*carot!$E$2+N1162*carot!$F$2+spettri!AE1162*chl!$D$2</f>
        <v>0</v>
      </c>
      <c r="AB1162" s="40">
        <v>0.354292228775</v>
      </c>
      <c r="AC1162" s="88">
        <f>(G1162-spettri!H1162*chl!$B$2-spettri!I1162*chl!$C$2-spettri!AE1162*chl!$D$2)</f>
        <v>0</v>
      </c>
    </row>
    <row r="1163" spans="1:29" x14ac:dyDescent="0.25">
      <c r="A1163"/>
      <c r="D1163" s="51">
        <v>466.100000000026</v>
      </c>
      <c r="E1163" s="51">
        <v>7.8027224256499994E-2</v>
      </c>
      <c r="F1163" s="40">
        <v>814.39999999997303</v>
      </c>
      <c r="G1163" s="40">
        <v>0</v>
      </c>
      <c r="T1163" s="40">
        <f t="shared" si="100"/>
        <v>0</v>
      </c>
      <c r="U1163" s="40">
        <f t="shared" si="100"/>
        <v>0</v>
      </c>
      <c r="V1163" s="40">
        <f t="shared" si="100"/>
        <v>0</v>
      </c>
      <c r="W1163" s="40">
        <f t="shared" si="99"/>
        <v>0</v>
      </c>
      <c r="X1163" s="40">
        <f t="shared" si="99"/>
        <v>0</v>
      </c>
      <c r="Y1163" s="40">
        <f t="shared" si="101"/>
        <v>0</v>
      </c>
      <c r="Z1163" s="40">
        <f>(AC1163-J1163*carot!$B$2-spettri!K1163*carot!$C$2-spettri!L1163*carot!$D$2)</f>
        <v>0</v>
      </c>
      <c r="AA1163" s="40">
        <f>spettri!H1163*chl!$B$2+spettri!I1163*chl!$C$2+spettri!J1163*carot!$B$2+spettri!K1163*carot!$C$2+spettri!L1163*carot!$D$2+M1163*carot!$E$2+N1163*carot!$F$2+spettri!AE1163*chl!$D$2</f>
        <v>0</v>
      </c>
      <c r="AB1163" s="40">
        <v>0.35309782620000002</v>
      </c>
      <c r="AC1163" s="88">
        <f>(G1163-spettri!H1163*chl!$B$2-spettri!I1163*chl!$C$2-spettri!AE1163*chl!$D$2)</f>
        <v>0</v>
      </c>
    </row>
    <row r="1164" spans="1:29" x14ac:dyDescent="0.25">
      <c r="A1164"/>
      <c r="D1164" s="51">
        <v>466.20000000002602</v>
      </c>
      <c r="E1164" s="51">
        <v>7.7580502343999991E-2</v>
      </c>
      <c r="F1164" s="40">
        <v>814.79999999997301</v>
      </c>
      <c r="G1164" s="40">
        <v>0</v>
      </c>
      <c r="T1164" s="40">
        <f t="shared" si="100"/>
        <v>0</v>
      </c>
      <c r="U1164" s="40">
        <f t="shared" si="100"/>
        <v>0</v>
      </c>
      <c r="V1164" s="40">
        <f t="shared" si="100"/>
        <v>0</v>
      </c>
      <c r="W1164" s="40">
        <f t="shared" si="99"/>
        <v>0</v>
      </c>
      <c r="X1164" s="40">
        <f t="shared" si="99"/>
        <v>0</v>
      </c>
      <c r="Y1164" s="40">
        <f t="shared" si="101"/>
        <v>0</v>
      </c>
      <c r="Z1164" s="40">
        <f>(AC1164-J1164*carot!$B$2-spettri!K1164*carot!$C$2-spettri!L1164*carot!$D$2)</f>
        <v>0</v>
      </c>
      <c r="AA1164" s="40">
        <f>spettri!H1164*chl!$B$2+spettri!I1164*chl!$C$2+spettri!J1164*carot!$B$2+spettri!K1164*carot!$C$2+spettri!L1164*carot!$D$2+M1164*carot!$E$2+N1164*carot!$F$2+spettri!AE1164*chl!$D$2</f>
        <v>0</v>
      </c>
      <c r="AB1164" s="40">
        <v>0.35185085235000002</v>
      </c>
      <c r="AC1164" s="88">
        <f>(G1164-spettri!H1164*chl!$B$2-spettri!I1164*chl!$C$2-spettri!AE1164*chl!$D$2)</f>
        <v>0</v>
      </c>
    </row>
    <row r="1165" spans="1:29" x14ac:dyDescent="0.25">
      <c r="A1165"/>
      <c r="D1165" s="51">
        <v>466.30000000002599</v>
      </c>
      <c r="E1165" s="51">
        <v>7.7133780431500001E-2</v>
      </c>
      <c r="F1165" s="40">
        <v>815.19999999997299</v>
      </c>
      <c r="G1165" s="40">
        <v>0</v>
      </c>
      <c r="T1165" s="40">
        <f t="shared" si="100"/>
        <v>0</v>
      </c>
      <c r="U1165" s="40">
        <f t="shared" si="100"/>
        <v>0</v>
      </c>
      <c r="V1165" s="40">
        <f t="shared" si="100"/>
        <v>0</v>
      </c>
      <c r="W1165" s="40">
        <f t="shared" si="99"/>
        <v>0</v>
      </c>
      <c r="X1165" s="40">
        <f t="shared" si="99"/>
        <v>0</v>
      </c>
      <c r="Y1165" s="40">
        <f t="shared" si="101"/>
        <v>0</v>
      </c>
      <c r="Z1165" s="40">
        <f>(AC1165-J1165*carot!$B$2-spettri!K1165*carot!$C$2-spettri!L1165*carot!$D$2)</f>
        <v>0</v>
      </c>
      <c r="AA1165" s="40">
        <f>spettri!H1165*chl!$B$2+spettri!I1165*chl!$C$2+spettri!J1165*carot!$B$2+spettri!K1165*carot!$C$2+spettri!L1165*carot!$D$2+M1165*carot!$E$2+N1165*carot!$F$2+spettri!AE1165*chl!$D$2</f>
        <v>0</v>
      </c>
      <c r="AB1165" s="40">
        <v>0.35060387850000002</v>
      </c>
      <c r="AC1165" s="88">
        <f>(G1165-spettri!H1165*chl!$B$2-spettri!I1165*chl!$C$2-spettri!AE1165*chl!$D$2)</f>
        <v>0</v>
      </c>
    </row>
    <row r="1166" spans="1:29" x14ac:dyDescent="0.25">
      <c r="A1166"/>
      <c r="D1166" s="51">
        <v>466.40000000002601</v>
      </c>
      <c r="E1166" s="51">
        <v>7.6687058518999998E-2</v>
      </c>
      <c r="F1166" s="40">
        <v>815.59999999997297</v>
      </c>
      <c r="G1166" s="40">
        <v>0</v>
      </c>
      <c r="T1166" s="40">
        <f t="shared" si="100"/>
        <v>0</v>
      </c>
      <c r="U1166" s="40">
        <f t="shared" si="100"/>
        <v>0</v>
      </c>
      <c r="V1166" s="40">
        <f t="shared" si="100"/>
        <v>0</v>
      </c>
      <c r="W1166" s="40">
        <f t="shared" si="99"/>
        <v>0</v>
      </c>
      <c r="X1166" s="40">
        <f t="shared" si="99"/>
        <v>0</v>
      </c>
      <c r="Y1166" s="40">
        <f t="shared" si="101"/>
        <v>0</v>
      </c>
      <c r="Z1166" s="40">
        <f>(AC1166-J1166*carot!$B$2-spettri!K1166*carot!$C$2-spettri!L1166*carot!$D$2)</f>
        <v>0</v>
      </c>
      <c r="AA1166" s="40">
        <f>spettri!H1166*chl!$B$2+spettri!I1166*chl!$C$2+spettri!J1166*carot!$B$2+spettri!K1166*carot!$C$2+spettri!L1166*carot!$D$2+M1166*carot!$E$2+N1166*carot!$F$2+spettri!AE1166*chl!$D$2</f>
        <v>0</v>
      </c>
      <c r="AB1166" s="40">
        <v>0.34935690465000002</v>
      </c>
      <c r="AC1166" s="88">
        <f>(G1166-spettri!H1166*chl!$B$2-spettri!I1166*chl!$C$2-spettri!AE1166*chl!$D$2)</f>
        <v>0</v>
      </c>
    </row>
    <row r="1167" spans="1:29" x14ac:dyDescent="0.25">
      <c r="A1167"/>
      <c r="D1167" s="51">
        <v>466.50000000002598</v>
      </c>
      <c r="E1167" s="51">
        <v>7.6248500581499998E-2</v>
      </c>
      <c r="F1167" s="40">
        <v>815.99999999997306</v>
      </c>
      <c r="G1167" s="40">
        <v>0</v>
      </c>
      <c r="T1167" s="40">
        <f t="shared" si="100"/>
        <v>0</v>
      </c>
      <c r="U1167" s="40">
        <f t="shared" si="100"/>
        <v>0</v>
      </c>
      <c r="V1167" s="40">
        <f t="shared" si="100"/>
        <v>0</v>
      </c>
      <c r="W1167" s="40">
        <f t="shared" si="99"/>
        <v>0</v>
      </c>
      <c r="X1167" s="40">
        <f t="shared" si="99"/>
        <v>0</v>
      </c>
      <c r="Y1167" s="40">
        <f t="shared" si="101"/>
        <v>0</v>
      </c>
      <c r="Z1167" s="40">
        <f>(AC1167-J1167*carot!$B$2-spettri!K1167*carot!$C$2-spettri!L1167*carot!$D$2)</f>
        <v>0</v>
      </c>
      <c r="AA1167" s="40">
        <f>spettri!H1167*chl!$B$2+spettri!I1167*chl!$C$2+spettri!J1167*carot!$B$2+spettri!K1167*carot!$C$2+spettri!L1167*carot!$D$2+M1167*carot!$E$2+N1167*carot!$F$2+spettri!AE1167*chl!$D$2</f>
        <v>0</v>
      </c>
      <c r="AB1167" s="40">
        <v>0.34810993080000002</v>
      </c>
      <c r="AC1167" s="88">
        <f>(G1167-spettri!H1167*chl!$B$2-spettri!I1167*chl!$C$2-spettri!AE1167*chl!$D$2)</f>
        <v>0</v>
      </c>
    </row>
    <row r="1168" spans="1:29" x14ac:dyDescent="0.25">
      <c r="A1168"/>
      <c r="D1168" s="51">
        <v>466.60000000002702</v>
      </c>
      <c r="E1168" s="51">
        <v>7.5809942643999997E-2</v>
      </c>
      <c r="F1168" s="40">
        <v>816.39999999997303</v>
      </c>
      <c r="G1168" s="40">
        <v>0</v>
      </c>
      <c r="T1168" s="40">
        <f t="shared" si="100"/>
        <v>0</v>
      </c>
      <c r="U1168" s="40">
        <f t="shared" si="100"/>
        <v>0</v>
      </c>
      <c r="V1168" s="40">
        <f t="shared" si="100"/>
        <v>0</v>
      </c>
      <c r="W1168" s="40">
        <f t="shared" si="99"/>
        <v>0</v>
      </c>
      <c r="X1168" s="40">
        <f t="shared" si="99"/>
        <v>0</v>
      </c>
      <c r="Y1168" s="40">
        <f t="shared" si="101"/>
        <v>0</v>
      </c>
      <c r="Z1168" s="40">
        <f>(AC1168-J1168*carot!$B$2-spettri!K1168*carot!$C$2-spettri!L1168*carot!$D$2)</f>
        <v>0</v>
      </c>
      <c r="AA1168" s="40">
        <f>spettri!H1168*chl!$B$2+spettri!I1168*chl!$C$2+spettri!J1168*carot!$B$2+spettri!K1168*carot!$C$2+spettri!L1168*carot!$D$2+M1168*carot!$E$2+N1168*carot!$F$2+spettri!AE1168*chl!$D$2</f>
        <v>0</v>
      </c>
      <c r="AB1168" s="40">
        <v>0.34687501195000003</v>
      </c>
      <c r="AC1168" s="88">
        <f>(G1168-spettri!H1168*chl!$B$2-spettri!I1168*chl!$C$2-spettri!AE1168*chl!$D$2)</f>
        <v>0</v>
      </c>
    </row>
    <row r="1169" spans="1:29" x14ac:dyDescent="0.25">
      <c r="A1169"/>
      <c r="D1169" s="51">
        <v>466.70000000002699</v>
      </c>
      <c r="E1169" s="51">
        <v>7.5371384706499997E-2</v>
      </c>
      <c r="F1169" s="40">
        <v>816.79999999997301</v>
      </c>
      <c r="G1169" s="40">
        <v>0</v>
      </c>
      <c r="T1169" s="40">
        <f t="shared" si="100"/>
        <v>0</v>
      </c>
      <c r="U1169" s="40">
        <f t="shared" si="100"/>
        <v>0</v>
      </c>
      <c r="V1169" s="40">
        <f t="shared" si="100"/>
        <v>0</v>
      </c>
      <c r="W1169" s="40">
        <f t="shared" si="99"/>
        <v>0</v>
      </c>
      <c r="X1169" s="40">
        <f t="shared" si="99"/>
        <v>0</v>
      </c>
      <c r="Y1169" s="40">
        <f t="shared" si="101"/>
        <v>0</v>
      </c>
      <c r="Z1169" s="40">
        <f>(AC1169-J1169*carot!$B$2-spettri!K1169*carot!$C$2-spettri!L1169*carot!$D$2)</f>
        <v>0</v>
      </c>
      <c r="AA1169" s="40">
        <f>spettri!H1169*chl!$B$2+spettri!I1169*chl!$C$2+spettri!J1169*carot!$B$2+spettri!K1169*carot!$C$2+spettri!L1169*carot!$D$2+M1169*carot!$E$2+N1169*carot!$F$2+spettri!AE1169*chl!$D$2</f>
        <v>0</v>
      </c>
      <c r="AB1169" s="40">
        <v>0.34564009309999999</v>
      </c>
      <c r="AC1169" s="88">
        <f>(G1169-spettri!H1169*chl!$B$2-spettri!I1169*chl!$C$2-spettri!AE1169*chl!$D$2)</f>
        <v>0</v>
      </c>
    </row>
    <row r="1170" spans="1:29" x14ac:dyDescent="0.25">
      <c r="A1170"/>
      <c r="D1170" s="51">
        <v>466.80000000002701</v>
      </c>
      <c r="E1170" s="51">
        <v>7.4932826768999997E-2</v>
      </c>
      <c r="F1170" s="40">
        <v>817.19999999997299</v>
      </c>
      <c r="G1170" s="40">
        <v>0</v>
      </c>
      <c r="T1170" s="40">
        <f t="shared" si="100"/>
        <v>0</v>
      </c>
      <c r="U1170" s="40">
        <f t="shared" si="100"/>
        <v>0</v>
      </c>
      <c r="V1170" s="40">
        <f t="shared" si="100"/>
        <v>0</v>
      </c>
      <c r="W1170" s="40">
        <f t="shared" si="99"/>
        <v>0</v>
      </c>
      <c r="X1170" s="40">
        <f t="shared" si="99"/>
        <v>0</v>
      </c>
      <c r="Y1170" s="40">
        <f t="shared" si="101"/>
        <v>0</v>
      </c>
      <c r="Z1170" s="40">
        <f>(AC1170-J1170*carot!$B$2-spettri!K1170*carot!$C$2-spettri!L1170*carot!$D$2)</f>
        <v>0</v>
      </c>
      <c r="AA1170" s="40">
        <f>spettri!H1170*chl!$B$2+spettri!I1170*chl!$C$2+spettri!J1170*carot!$B$2+spettri!K1170*carot!$C$2+spettri!L1170*carot!$D$2+M1170*carot!$E$2+N1170*carot!$F$2+spettri!AE1170*chl!$D$2</f>
        <v>0</v>
      </c>
      <c r="AB1170" s="40">
        <v>0.34440517425</v>
      </c>
      <c r="AC1170" s="88">
        <f>(G1170-spettri!H1170*chl!$B$2-spettri!I1170*chl!$C$2-spettri!AE1170*chl!$D$2)</f>
        <v>0</v>
      </c>
    </row>
    <row r="1171" spans="1:29" x14ac:dyDescent="0.25">
      <c r="A1171"/>
      <c r="D1171" s="51">
        <v>466.90000000002698</v>
      </c>
      <c r="E1171" s="51">
        <v>7.45400675515E-2</v>
      </c>
      <c r="F1171" s="40">
        <v>817.59999999997297</v>
      </c>
      <c r="G1171" s="40">
        <v>0</v>
      </c>
      <c r="T1171" s="40">
        <f t="shared" si="100"/>
        <v>0</v>
      </c>
      <c r="U1171" s="40">
        <f t="shared" si="100"/>
        <v>0</v>
      </c>
      <c r="V1171" s="40">
        <f t="shared" si="100"/>
        <v>0</v>
      </c>
      <c r="W1171" s="40">
        <f t="shared" si="99"/>
        <v>0</v>
      </c>
      <c r="X1171" s="40">
        <f t="shared" si="99"/>
        <v>0</v>
      </c>
      <c r="Y1171" s="40">
        <f t="shared" si="101"/>
        <v>0</v>
      </c>
      <c r="Z1171" s="40">
        <f>(AC1171-J1171*carot!$B$2-spettri!K1171*carot!$C$2-spettri!L1171*carot!$D$2)</f>
        <v>0</v>
      </c>
      <c r="AA1171" s="40">
        <f>spettri!H1171*chl!$B$2+spettri!I1171*chl!$C$2+spettri!J1171*carot!$B$2+spettri!K1171*carot!$C$2+spettri!L1171*carot!$D$2+M1171*carot!$E$2+N1171*carot!$F$2+spettri!AE1171*chl!$D$2</f>
        <v>0</v>
      </c>
      <c r="AB1171" s="40">
        <v>0.34317025540000001</v>
      </c>
      <c r="AC1171" s="88">
        <f>(G1171-spettri!H1171*chl!$B$2-spettri!I1171*chl!$C$2-spettri!AE1171*chl!$D$2)</f>
        <v>0</v>
      </c>
    </row>
    <row r="1172" spans="1:29" x14ac:dyDescent="0.25">
      <c r="A1172"/>
      <c r="D1172" s="51">
        <v>467.000000000027</v>
      </c>
      <c r="E1172" s="51">
        <v>7.4147308333999989E-2</v>
      </c>
      <c r="F1172" s="40">
        <v>817.99999999997306</v>
      </c>
      <c r="G1172" s="40">
        <v>0</v>
      </c>
      <c r="T1172" s="40">
        <f t="shared" si="100"/>
        <v>0</v>
      </c>
      <c r="U1172" s="40">
        <f t="shared" si="100"/>
        <v>0</v>
      </c>
      <c r="V1172" s="40">
        <f t="shared" si="100"/>
        <v>0</v>
      </c>
      <c r="W1172" s="40">
        <f t="shared" si="99"/>
        <v>0</v>
      </c>
      <c r="X1172" s="40">
        <f t="shared" si="99"/>
        <v>0</v>
      </c>
      <c r="Y1172" s="40">
        <f t="shared" si="101"/>
        <v>0</v>
      </c>
      <c r="Z1172" s="40">
        <f>(AC1172-J1172*carot!$B$2-spettri!K1172*carot!$C$2-spettri!L1172*carot!$D$2)</f>
        <v>0</v>
      </c>
      <c r="AA1172" s="40">
        <f>spettri!H1172*chl!$B$2+spettri!I1172*chl!$C$2+spettri!J1172*carot!$B$2+spettri!K1172*carot!$C$2+spettri!L1172*carot!$D$2+M1172*carot!$E$2+N1172*carot!$F$2+spettri!AE1172*chl!$D$2</f>
        <v>0</v>
      </c>
      <c r="AB1172" s="40">
        <v>0.34191333499999998</v>
      </c>
      <c r="AC1172" s="88">
        <f>(G1172-spettri!H1172*chl!$B$2-spettri!I1172*chl!$C$2-spettri!AE1172*chl!$D$2)</f>
        <v>0</v>
      </c>
    </row>
    <row r="1173" spans="1:29" x14ac:dyDescent="0.25">
      <c r="A1173"/>
      <c r="D1173" s="51">
        <v>467.10000000002702</v>
      </c>
      <c r="E1173" s="51">
        <v>7.3754549116499993E-2</v>
      </c>
      <c r="F1173" s="40">
        <v>818.39999999997303</v>
      </c>
      <c r="G1173" s="40">
        <v>0</v>
      </c>
      <c r="T1173" s="40">
        <f t="shared" si="100"/>
        <v>0</v>
      </c>
      <c r="U1173" s="40">
        <f t="shared" si="100"/>
        <v>0</v>
      </c>
      <c r="V1173" s="40">
        <f t="shared" si="100"/>
        <v>0</v>
      </c>
      <c r="W1173" s="40">
        <f t="shared" si="99"/>
        <v>0</v>
      </c>
      <c r="X1173" s="40">
        <f t="shared" si="99"/>
        <v>0</v>
      </c>
      <c r="Y1173" s="40">
        <f t="shared" si="101"/>
        <v>0</v>
      </c>
      <c r="Z1173" s="40">
        <f>(AC1173-J1173*carot!$B$2-spettri!K1173*carot!$C$2-spettri!L1173*carot!$D$2)</f>
        <v>0</v>
      </c>
      <c r="AA1173" s="40">
        <f>spettri!H1173*chl!$B$2+spettri!I1173*chl!$C$2+spettri!J1173*carot!$B$2+spettri!K1173*carot!$C$2+spettri!L1173*carot!$D$2+M1173*carot!$E$2+N1173*carot!$F$2+spettri!AE1173*chl!$D$2</f>
        <v>0</v>
      </c>
      <c r="AB1173" s="40">
        <v>0.34065641460000001</v>
      </c>
      <c r="AC1173" s="88">
        <f>(G1173-spettri!H1173*chl!$B$2-spettri!I1173*chl!$C$2-spettri!AE1173*chl!$D$2)</f>
        <v>0</v>
      </c>
    </row>
    <row r="1174" spans="1:29" x14ac:dyDescent="0.25">
      <c r="A1174"/>
      <c r="D1174" s="51">
        <v>467.20000000002699</v>
      </c>
      <c r="E1174" s="51">
        <v>7.3361789898999996E-2</v>
      </c>
      <c r="F1174" s="40">
        <v>818.79999999997301</v>
      </c>
      <c r="G1174" s="40">
        <v>0</v>
      </c>
      <c r="T1174" s="40">
        <f t="shared" si="100"/>
        <v>0</v>
      </c>
      <c r="U1174" s="40">
        <f t="shared" si="100"/>
        <v>0</v>
      </c>
      <c r="V1174" s="40">
        <f t="shared" si="100"/>
        <v>0</v>
      </c>
      <c r="W1174" s="40">
        <f t="shared" si="99"/>
        <v>0</v>
      </c>
      <c r="X1174" s="40">
        <f t="shared" si="99"/>
        <v>0</v>
      </c>
      <c r="Y1174" s="40">
        <f t="shared" si="101"/>
        <v>0</v>
      </c>
      <c r="Z1174" s="40">
        <f>(AC1174-J1174*carot!$B$2-spettri!K1174*carot!$C$2-spettri!L1174*carot!$D$2)</f>
        <v>0</v>
      </c>
      <c r="AA1174" s="40">
        <f>spettri!H1174*chl!$B$2+spettri!I1174*chl!$C$2+spettri!J1174*carot!$B$2+spettri!K1174*carot!$C$2+spettri!L1174*carot!$D$2+M1174*carot!$E$2+N1174*carot!$F$2+spettri!AE1174*chl!$D$2</f>
        <v>0</v>
      </c>
      <c r="AB1174" s="40">
        <v>0.33939949420000004</v>
      </c>
      <c r="AC1174" s="88">
        <f>(G1174-spettri!H1174*chl!$B$2-spettri!I1174*chl!$C$2-spettri!AE1174*chl!$D$2)</f>
        <v>0</v>
      </c>
    </row>
    <row r="1175" spans="1:29" x14ac:dyDescent="0.25">
      <c r="A1175"/>
      <c r="D1175" s="51">
        <v>467.30000000002701</v>
      </c>
      <c r="E1175" s="51">
        <v>7.2985699491499995E-2</v>
      </c>
      <c r="F1175" s="40">
        <v>819.19999999997299</v>
      </c>
      <c r="G1175" s="40">
        <v>0</v>
      </c>
      <c r="T1175" s="40">
        <f t="shared" si="100"/>
        <v>0</v>
      </c>
      <c r="U1175" s="40">
        <f t="shared" si="100"/>
        <v>0</v>
      </c>
      <c r="V1175" s="40">
        <f t="shared" si="100"/>
        <v>0</v>
      </c>
      <c r="W1175" s="40">
        <f t="shared" si="99"/>
        <v>0</v>
      </c>
      <c r="X1175" s="40">
        <f t="shared" si="99"/>
        <v>0</v>
      </c>
      <c r="Y1175" s="40">
        <f t="shared" si="101"/>
        <v>0</v>
      </c>
      <c r="Z1175" s="40">
        <f>(AC1175-J1175*carot!$B$2-spettri!K1175*carot!$C$2-spettri!L1175*carot!$D$2)</f>
        <v>0</v>
      </c>
      <c r="AA1175" s="40">
        <f>spettri!H1175*chl!$B$2+spettri!I1175*chl!$C$2+spettri!J1175*carot!$B$2+spettri!K1175*carot!$C$2+spettri!L1175*carot!$D$2+M1175*carot!$E$2+N1175*carot!$F$2+spettri!AE1175*chl!$D$2</f>
        <v>0</v>
      </c>
      <c r="AB1175" s="40">
        <v>0.33814257380000001</v>
      </c>
      <c r="AC1175" s="88">
        <f>(G1175-spettri!H1175*chl!$B$2-spettri!I1175*chl!$C$2-spettri!AE1175*chl!$D$2)</f>
        <v>0</v>
      </c>
    </row>
    <row r="1176" spans="1:29" x14ac:dyDescent="0.25">
      <c r="A1176"/>
      <c r="D1176" s="51">
        <v>467.40000000002698</v>
      </c>
      <c r="E1176" s="51">
        <v>7.2609609083999993E-2</v>
      </c>
      <c r="F1176" s="40">
        <v>819.59999999997297</v>
      </c>
      <c r="G1176" s="40">
        <v>0</v>
      </c>
      <c r="T1176" s="40">
        <f t="shared" si="100"/>
        <v>0</v>
      </c>
      <c r="U1176" s="40">
        <f t="shared" si="100"/>
        <v>0</v>
      </c>
      <c r="V1176" s="40">
        <f t="shared" si="100"/>
        <v>0</v>
      </c>
      <c r="W1176" s="40">
        <f t="shared" si="99"/>
        <v>0</v>
      </c>
      <c r="X1176" s="40">
        <f t="shared" si="99"/>
        <v>0</v>
      </c>
      <c r="Y1176" s="40">
        <f t="shared" si="101"/>
        <v>0</v>
      </c>
      <c r="Z1176" s="40">
        <f>(AC1176-J1176*carot!$B$2-spettri!K1176*carot!$C$2-spettri!L1176*carot!$D$2)</f>
        <v>0</v>
      </c>
      <c r="AA1176" s="40">
        <f>spettri!H1176*chl!$B$2+spettri!I1176*chl!$C$2+spettri!J1176*carot!$B$2+spettri!K1176*carot!$C$2+spettri!L1176*carot!$D$2+M1176*carot!$E$2+N1176*carot!$F$2+spettri!AE1176*chl!$D$2</f>
        <v>0</v>
      </c>
      <c r="AB1176" s="40">
        <v>0.33685171602500003</v>
      </c>
      <c r="AC1176" s="88">
        <f>(G1176-spettri!H1176*chl!$B$2-spettri!I1176*chl!$C$2-spettri!AE1176*chl!$D$2)</f>
        <v>0</v>
      </c>
    </row>
    <row r="1177" spans="1:29" x14ac:dyDescent="0.25">
      <c r="A1177"/>
      <c r="D1177" s="51">
        <v>467.500000000027</v>
      </c>
      <c r="E1177" s="51">
        <v>7.2233518676499991E-2</v>
      </c>
      <c r="F1177" s="40">
        <v>819.99999999997306</v>
      </c>
      <c r="G1177" s="40">
        <v>0</v>
      </c>
      <c r="T1177" s="40">
        <f t="shared" si="100"/>
        <v>0</v>
      </c>
      <c r="U1177" s="40">
        <f t="shared" si="100"/>
        <v>0</v>
      </c>
      <c r="V1177" s="40">
        <f t="shared" si="100"/>
        <v>0</v>
      </c>
      <c r="W1177" s="40">
        <f t="shared" si="99"/>
        <v>0</v>
      </c>
      <c r="X1177" s="40">
        <f t="shared" si="99"/>
        <v>0</v>
      </c>
      <c r="Y1177" s="40">
        <f t="shared" si="101"/>
        <v>0</v>
      </c>
      <c r="Z1177" s="40">
        <f>(AC1177-J1177*carot!$B$2-spettri!K1177*carot!$C$2-spettri!L1177*carot!$D$2)</f>
        <v>0</v>
      </c>
      <c r="AA1177" s="40">
        <f>spettri!H1177*chl!$B$2+spettri!I1177*chl!$C$2+spettri!J1177*carot!$B$2+spettri!K1177*carot!$C$2+spettri!L1177*carot!$D$2+M1177*carot!$E$2+N1177*carot!$F$2+spettri!AE1177*chl!$D$2</f>
        <v>0</v>
      </c>
      <c r="AB1177" s="40">
        <v>0.33556085825000004</v>
      </c>
      <c r="AC1177" s="88">
        <f>(G1177-spettri!H1177*chl!$B$2-spettri!I1177*chl!$C$2-spettri!AE1177*chl!$D$2)</f>
        <v>0</v>
      </c>
    </row>
    <row r="1178" spans="1:29" x14ac:dyDescent="0.25">
      <c r="A1178"/>
      <c r="D1178" s="51">
        <v>467.60000000002702</v>
      </c>
      <c r="E1178" s="51">
        <v>7.185742826899999E-2</v>
      </c>
      <c r="F1178" s="40">
        <v>820.39999999997303</v>
      </c>
      <c r="G1178" s="40">
        <v>0</v>
      </c>
      <c r="T1178" s="40">
        <f t="shared" si="100"/>
        <v>0</v>
      </c>
      <c r="U1178" s="40">
        <f t="shared" si="100"/>
        <v>0</v>
      </c>
      <c r="V1178" s="40">
        <f t="shared" si="100"/>
        <v>0</v>
      </c>
      <c r="W1178" s="40">
        <f t="shared" si="99"/>
        <v>0</v>
      </c>
      <c r="X1178" s="40">
        <f t="shared" si="99"/>
        <v>0</v>
      </c>
      <c r="Y1178" s="40">
        <f t="shared" si="101"/>
        <v>0</v>
      </c>
      <c r="Z1178" s="40">
        <f>(AC1178-J1178*carot!$B$2-spettri!K1178*carot!$C$2-spettri!L1178*carot!$D$2)</f>
        <v>0</v>
      </c>
      <c r="AA1178" s="40">
        <f>spettri!H1178*chl!$B$2+spettri!I1178*chl!$C$2+spettri!J1178*carot!$B$2+spettri!K1178*carot!$C$2+spettri!L1178*carot!$D$2+M1178*carot!$E$2+N1178*carot!$F$2+spettri!AE1178*chl!$D$2</f>
        <v>0</v>
      </c>
      <c r="AB1178" s="40">
        <v>0.334270000475</v>
      </c>
      <c r="AC1178" s="88">
        <f>(G1178-spettri!H1178*chl!$B$2-spettri!I1178*chl!$C$2-spettri!AE1178*chl!$D$2)</f>
        <v>0</v>
      </c>
    </row>
    <row r="1179" spans="1:29" x14ac:dyDescent="0.25">
      <c r="A1179"/>
      <c r="D1179" s="51">
        <v>467.70000000002699</v>
      </c>
      <c r="E1179" s="51">
        <v>7.1406945676499994E-2</v>
      </c>
      <c r="F1179" s="40">
        <v>820.79999999997301</v>
      </c>
      <c r="G1179" s="40">
        <v>0</v>
      </c>
      <c r="T1179" s="40">
        <f t="shared" si="100"/>
        <v>0</v>
      </c>
      <c r="U1179" s="40">
        <f t="shared" si="100"/>
        <v>0</v>
      </c>
      <c r="V1179" s="40">
        <f t="shared" si="100"/>
        <v>0</v>
      </c>
      <c r="W1179" s="40">
        <f t="shared" si="99"/>
        <v>0</v>
      </c>
      <c r="X1179" s="40">
        <f t="shared" si="99"/>
        <v>0</v>
      </c>
      <c r="Y1179" s="40">
        <f t="shared" si="101"/>
        <v>0</v>
      </c>
      <c r="Z1179" s="40">
        <f>(AC1179-J1179*carot!$B$2-spettri!K1179*carot!$C$2-spettri!L1179*carot!$D$2)</f>
        <v>0</v>
      </c>
      <c r="AA1179" s="40">
        <f>spettri!H1179*chl!$B$2+spettri!I1179*chl!$C$2+spettri!J1179*carot!$B$2+spettri!K1179*carot!$C$2+spettri!L1179*carot!$D$2+M1179*carot!$E$2+N1179*carot!$F$2+spettri!AE1179*chl!$D$2</f>
        <v>0</v>
      </c>
      <c r="AB1179" s="40">
        <v>0.33297914270000001</v>
      </c>
      <c r="AC1179" s="88">
        <f>(G1179-spettri!H1179*chl!$B$2-spettri!I1179*chl!$C$2-spettri!AE1179*chl!$D$2)</f>
        <v>0</v>
      </c>
    </row>
    <row r="1180" spans="1:29" x14ac:dyDescent="0.25">
      <c r="A1180"/>
      <c r="D1180" s="51">
        <v>467.80000000002701</v>
      </c>
      <c r="E1180" s="51">
        <v>7.0956463083999999E-2</v>
      </c>
      <c r="F1180" s="40">
        <v>821.19999999997299</v>
      </c>
      <c r="G1180" s="40">
        <v>0</v>
      </c>
      <c r="T1180" s="40">
        <f t="shared" si="100"/>
        <v>0</v>
      </c>
      <c r="U1180" s="40">
        <f t="shared" si="100"/>
        <v>0</v>
      </c>
      <c r="V1180" s="40">
        <f t="shared" si="100"/>
        <v>0</v>
      </c>
      <c r="W1180" s="40">
        <f t="shared" si="99"/>
        <v>0</v>
      </c>
      <c r="X1180" s="40">
        <f t="shared" si="99"/>
        <v>0</v>
      </c>
      <c r="Y1180" s="40">
        <f t="shared" si="101"/>
        <v>0</v>
      </c>
      <c r="Z1180" s="40">
        <f>(AC1180-J1180*carot!$B$2-spettri!K1180*carot!$C$2-spettri!L1180*carot!$D$2)</f>
        <v>0</v>
      </c>
      <c r="AA1180" s="40">
        <f>spettri!H1180*chl!$B$2+spettri!I1180*chl!$C$2+spettri!J1180*carot!$B$2+spettri!K1180*carot!$C$2+spettri!L1180*carot!$D$2+M1180*carot!$E$2+N1180*carot!$F$2+spettri!AE1180*chl!$D$2</f>
        <v>0</v>
      </c>
      <c r="AB1180" s="40">
        <v>0.33168662342499999</v>
      </c>
      <c r="AC1180" s="88">
        <f>(G1180-spettri!H1180*chl!$B$2-spettri!I1180*chl!$C$2-spettri!AE1180*chl!$D$2)</f>
        <v>0</v>
      </c>
    </row>
    <row r="1181" spans="1:29" x14ac:dyDescent="0.25">
      <c r="A1181"/>
      <c r="D1181" s="51">
        <v>467.90000000002698</v>
      </c>
      <c r="E1181" s="51">
        <v>7.0505980491499989E-2</v>
      </c>
      <c r="F1181" s="40">
        <v>821.59999999997297</v>
      </c>
      <c r="G1181" s="40">
        <v>0</v>
      </c>
      <c r="T1181" s="40">
        <f t="shared" si="100"/>
        <v>0</v>
      </c>
      <c r="U1181" s="40">
        <f t="shared" si="100"/>
        <v>0</v>
      </c>
      <c r="V1181" s="40">
        <f t="shared" si="100"/>
        <v>0</v>
      </c>
      <c r="W1181" s="40">
        <f t="shared" si="99"/>
        <v>0</v>
      </c>
      <c r="X1181" s="40">
        <f t="shared" si="99"/>
        <v>0</v>
      </c>
      <c r="Y1181" s="40">
        <f t="shared" si="101"/>
        <v>0</v>
      </c>
      <c r="Z1181" s="40">
        <f>(AC1181-J1181*carot!$B$2-spettri!K1181*carot!$C$2-spettri!L1181*carot!$D$2)</f>
        <v>0</v>
      </c>
      <c r="AA1181" s="40">
        <f>spettri!H1181*chl!$B$2+spettri!I1181*chl!$C$2+spettri!J1181*carot!$B$2+spettri!K1181*carot!$C$2+spettri!L1181*carot!$D$2+M1181*carot!$E$2+N1181*carot!$F$2+spettri!AE1181*chl!$D$2</f>
        <v>0</v>
      </c>
      <c r="AB1181" s="40">
        <v>0.33039410415000003</v>
      </c>
      <c r="AC1181" s="88">
        <f>(G1181-spettri!H1181*chl!$B$2-spettri!I1181*chl!$C$2-spettri!AE1181*chl!$D$2)</f>
        <v>0</v>
      </c>
    </row>
    <row r="1182" spans="1:29" x14ac:dyDescent="0.25">
      <c r="A1182"/>
      <c r="D1182" s="51">
        <v>468.000000000027</v>
      </c>
      <c r="E1182" s="51">
        <v>7.0055497898999994E-2</v>
      </c>
      <c r="F1182" s="40">
        <v>821.99999999997306</v>
      </c>
      <c r="G1182" s="40">
        <v>0</v>
      </c>
      <c r="T1182" s="40">
        <f t="shared" si="100"/>
        <v>0</v>
      </c>
      <c r="U1182" s="40">
        <f t="shared" si="100"/>
        <v>0</v>
      </c>
      <c r="V1182" s="40">
        <f t="shared" si="100"/>
        <v>0</v>
      </c>
      <c r="W1182" s="40">
        <f t="shared" si="99"/>
        <v>0</v>
      </c>
      <c r="X1182" s="40">
        <f t="shared" si="99"/>
        <v>0</v>
      </c>
      <c r="Y1182" s="40">
        <f t="shared" si="101"/>
        <v>0</v>
      </c>
      <c r="Z1182" s="40">
        <f>(AC1182-J1182*carot!$B$2-spettri!K1182*carot!$C$2-spettri!L1182*carot!$D$2)</f>
        <v>0</v>
      </c>
      <c r="AA1182" s="40">
        <f>spettri!H1182*chl!$B$2+spettri!I1182*chl!$C$2+spettri!J1182*carot!$B$2+spettri!K1182*carot!$C$2+spettri!L1182*carot!$D$2+M1182*carot!$E$2+N1182*carot!$F$2+spettri!AE1182*chl!$D$2</f>
        <v>0</v>
      </c>
      <c r="AB1182" s="40">
        <v>0.32910158487500002</v>
      </c>
      <c r="AC1182" s="88">
        <f>(G1182-spettri!H1182*chl!$B$2-spettri!I1182*chl!$C$2-spettri!AE1182*chl!$D$2)</f>
        <v>0</v>
      </c>
    </row>
    <row r="1183" spans="1:29" x14ac:dyDescent="0.25">
      <c r="A1183"/>
      <c r="D1183" s="51">
        <v>468.10000000002702</v>
      </c>
      <c r="E1183" s="51">
        <v>6.9687031299000002E-2</v>
      </c>
      <c r="F1183" s="40">
        <v>822.39999999997303</v>
      </c>
      <c r="G1183" s="40">
        <v>0</v>
      </c>
      <c r="T1183" s="40">
        <f t="shared" si="100"/>
        <v>0</v>
      </c>
      <c r="U1183" s="40">
        <f t="shared" si="100"/>
        <v>0</v>
      </c>
      <c r="V1183" s="40">
        <f t="shared" si="100"/>
        <v>0</v>
      </c>
      <c r="W1183" s="40">
        <f t="shared" si="99"/>
        <v>0</v>
      </c>
      <c r="X1183" s="40">
        <f t="shared" si="99"/>
        <v>0</v>
      </c>
      <c r="Y1183" s="40">
        <f t="shared" si="101"/>
        <v>0</v>
      </c>
      <c r="Z1183" s="40">
        <f>(AC1183-J1183*carot!$B$2-spettri!K1183*carot!$C$2-spettri!L1183*carot!$D$2)</f>
        <v>0</v>
      </c>
      <c r="AA1183" s="40">
        <f>spettri!H1183*chl!$B$2+spettri!I1183*chl!$C$2+spettri!J1183*carot!$B$2+spettri!K1183*carot!$C$2+spettri!L1183*carot!$D$2+M1183*carot!$E$2+N1183*carot!$F$2+spettri!AE1183*chl!$D$2</f>
        <v>0</v>
      </c>
      <c r="AB1183" s="40">
        <v>0.3278090656</v>
      </c>
      <c r="AC1183" s="88">
        <f>(G1183-spettri!H1183*chl!$B$2-spettri!I1183*chl!$C$2-spettri!AE1183*chl!$D$2)</f>
        <v>0</v>
      </c>
    </row>
    <row r="1184" spans="1:29" x14ac:dyDescent="0.25">
      <c r="A1184"/>
      <c r="D1184" s="51">
        <v>468.20000000002699</v>
      </c>
      <c r="E1184" s="51">
        <v>6.9318564698999996E-2</v>
      </c>
      <c r="F1184" s="40">
        <v>822.79999999997301</v>
      </c>
      <c r="G1184" s="40">
        <v>0</v>
      </c>
      <c r="T1184" s="40">
        <f t="shared" si="100"/>
        <v>0</v>
      </c>
      <c r="U1184" s="40">
        <f t="shared" si="100"/>
        <v>0</v>
      </c>
      <c r="V1184" s="40">
        <f t="shared" si="100"/>
        <v>0</v>
      </c>
      <c r="W1184" s="40">
        <f t="shared" si="99"/>
        <v>0</v>
      </c>
      <c r="X1184" s="40">
        <f t="shared" si="99"/>
        <v>0</v>
      </c>
      <c r="Y1184" s="40">
        <f t="shared" si="101"/>
        <v>0</v>
      </c>
      <c r="Z1184" s="40">
        <f>(AC1184-J1184*carot!$B$2-spettri!K1184*carot!$C$2-spettri!L1184*carot!$D$2)</f>
        <v>0</v>
      </c>
      <c r="AA1184" s="40">
        <f>spettri!H1184*chl!$B$2+spettri!I1184*chl!$C$2+spettri!J1184*carot!$B$2+spettri!K1184*carot!$C$2+spettri!L1184*carot!$D$2+M1184*carot!$E$2+N1184*carot!$F$2+spettri!AE1184*chl!$D$2</f>
        <v>0</v>
      </c>
      <c r="AB1184" s="40">
        <v>0.3265911937</v>
      </c>
      <c r="AC1184" s="88">
        <f>(G1184-spettri!H1184*chl!$B$2-spettri!I1184*chl!$C$2-spettri!AE1184*chl!$D$2)</f>
        <v>0</v>
      </c>
    </row>
    <row r="1185" spans="1:29" x14ac:dyDescent="0.25">
      <c r="A1185"/>
      <c r="D1185" s="51">
        <v>468.30000000002701</v>
      </c>
      <c r="E1185" s="51">
        <v>6.895009809899999E-2</v>
      </c>
      <c r="F1185" s="40">
        <v>823.19999999997299</v>
      </c>
      <c r="G1185" s="40">
        <v>0</v>
      </c>
      <c r="T1185" s="40">
        <f t="shared" si="100"/>
        <v>0</v>
      </c>
      <c r="U1185" s="40">
        <f t="shared" si="100"/>
        <v>0</v>
      </c>
      <c r="V1185" s="40">
        <f t="shared" si="100"/>
        <v>0</v>
      </c>
      <c r="W1185" s="40">
        <f t="shared" si="99"/>
        <v>0</v>
      </c>
      <c r="X1185" s="40">
        <f t="shared" si="99"/>
        <v>0</v>
      </c>
      <c r="Y1185" s="40">
        <f t="shared" si="101"/>
        <v>0</v>
      </c>
      <c r="Z1185" s="40">
        <f>(AC1185-J1185*carot!$B$2-spettri!K1185*carot!$C$2-spettri!L1185*carot!$D$2)</f>
        <v>0</v>
      </c>
      <c r="AA1185" s="40">
        <f>spettri!H1185*chl!$B$2+spettri!I1185*chl!$C$2+spettri!J1185*carot!$B$2+spettri!K1185*carot!$C$2+spettri!L1185*carot!$D$2+M1185*carot!$E$2+N1185*carot!$F$2+spettri!AE1185*chl!$D$2</f>
        <v>0</v>
      </c>
      <c r="AB1185" s="40">
        <v>0.3253733218</v>
      </c>
      <c r="AC1185" s="88">
        <f>(G1185-spettri!H1185*chl!$B$2-spettri!I1185*chl!$C$2-spettri!AE1185*chl!$D$2)</f>
        <v>0</v>
      </c>
    </row>
    <row r="1186" spans="1:29" x14ac:dyDescent="0.25">
      <c r="A1186"/>
      <c r="D1186" s="51">
        <v>468.40000000002698</v>
      </c>
      <c r="E1186" s="51">
        <v>6.8581631498999998E-2</v>
      </c>
      <c r="F1186" s="40">
        <v>823.59999999997297</v>
      </c>
      <c r="G1186" s="40">
        <v>0</v>
      </c>
      <c r="T1186" s="40">
        <f t="shared" si="100"/>
        <v>0</v>
      </c>
      <c r="U1186" s="40">
        <f t="shared" si="100"/>
        <v>0</v>
      </c>
      <c r="V1186" s="40">
        <f t="shared" si="100"/>
        <v>0</v>
      </c>
      <c r="W1186" s="40">
        <f t="shared" si="99"/>
        <v>0</v>
      </c>
      <c r="X1186" s="40">
        <f t="shared" si="99"/>
        <v>0</v>
      </c>
      <c r="Y1186" s="40">
        <f t="shared" si="101"/>
        <v>0</v>
      </c>
      <c r="Z1186" s="40">
        <f>(AC1186-J1186*carot!$B$2-spettri!K1186*carot!$C$2-spettri!L1186*carot!$D$2)</f>
        <v>0</v>
      </c>
      <c r="AA1186" s="40">
        <f>spettri!H1186*chl!$B$2+spettri!I1186*chl!$C$2+spettri!J1186*carot!$B$2+spettri!K1186*carot!$C$2+spettri!L1186*carot!$D$2+M1186*carot!$E$2+N1186*carot!$F$2+spettri!AE1186*chl!$D$2</f>
        <v>0</v>
      </c>
      <c r="AB1186" s="40">
        <v>0.3241554499</v>
      </c>
      <c r="AC1186" s="88">
        <f>(G1186-spettri!H1186*chl!$B$2-spettri!I1186*chl!$C$2-spettri!AE1186*chl!$D$2)</f>
        <v>0</v>
      </c>
    </row>
    <row r="1187" spans="1:29" x14ac:dyDescent="0.25">
      <c r="A1187"/>
      <c r="D1187" s="51">
        <v>468.500000000027</v>
      </c>
      <c r="E1187" s="51">
        <v>6.82343990515E-2</v>
      </c>
      <c r="F1187" s="40">
        <v>823.99999999997306</v>
      </c>
      <c r="G1187" s="40">
        <v>0</v>
      </c>
      <c r="T1187" s="40">
        <f t="shared" si="100"/>
        <v>0</v>
      </c>
      <c r="U1187" s="40">
        <f t="shared" si="100"/>
        <v>0</v>
      </c>
      <c r="V1187" s="40">
        <f t="shared" si="100"/>
        <v>0</v>
      </c>
      <c r="W1187" s="40">
        <f t="shared" si="99"/>
        <v>0</v>
      </c>
      <c r="X1187" s="40">
        <f t="shared" si="99"/>
        <v>0</v>
      </c>
      <c r="Y1187" s="40">
        <f t="shared" si="101"/>
        <v>0</v>
      </c>
      <c r="Z1187" s="40">
        <f>(AC1187-J1187*carot!$B$2-spettri!K1187*carot!$C$2-spettri!L1187*carot!$D$2)</f>
        <v>0</v>
      </c>
      <c r="AA1187" s="40">
        <f>spettri!H1187*chl!$B$2+spettri!I1187*chl!$C$2+spettri!J1187*carot!$B$2+spettri!K1187*carot!$C$2+spettri!L1187*carot!$D$2+M1187*carot!$E$2+N1187*carot!$F$2+spettri!AE1187*chl!$D$2</f>
        <v>0</v>
      </c>
      <c r="AB1187" s="40">
        <v>0.322937578</v>
      </c>
      <c r="AC1187" s="88">
        <f>(G1187-spettri!H1187*chl!$B$2-spettri!I1187*chl!$C$2-spettri!AE1187*chl!$D$2)</f>
        <v>0</v>
      </c>
    </row>
    <row r="1188" spans="1:29" x14ac:dyDescent="0.25">
      <c r="A1188"/>
      <c r="D1188" s="51">
        <v>468.60000000002702</v>
      </c>
      <c r="E1188" s="51">
        <v>6.7887166603999988E-2</v>
      </c>
      <c r="F1188" s="40">
        <v>824.39999999997303</v>
      </c>
      <c r="G1188" s="40">
        <v>0</v>
      </c>
      <c r="T1188" s="40">
        <f t="shared" si="100"/>
        <v>0</v>
      </c>
      <c r="U1188" s="40">
        <f t="shared" si="100"/>
        <v>0</v>
      </c>
      <c r="V1188" s="40">
        <f t="shared" si="100"/>
        <v>0</v>
      </c>
      <c r="W1188" s="40">
        <f t="shared" si="99"/>
        <v>0</v>
      </c>
      <c r="X1188" s="40">
        <f t="shared" si="99"/>
        <v>0</v>
      </c>
      <c r="Y1188" s="40">
        <f t="shared" si="101"/>
        <v>0</v>
      </c>
      <c r="Z1188" s="40">
        <f>(AC1188-J1188*carot!$B$2-spettri!K1188*carot!$C$2-spettri!L1188*carot!$D$2)</f>
        <v>0</v>
      </c>
      <c r="AA1188" s="40">
        <f>spettri!H1188*chl!$B$2+spettri!I1188*chl!$C$2+spettri!J1188*carot!$B$2+spettri!K1188*carot!$C$2+spettri!L1188*carot!$D$2+M1188*carot!$E$2+N1188*carot!$F$2+spettri!AE1188*chl!$D$2</f>
        <v>0</v>
      </c>
      <c r="AB1188" s="40">
        <v>0.32172822210000002</v>
      </c>
      <c r="AC1188" s="88">
        <f>(G1188-spettri!H1188*chl!$B$2-spettri!I1188*chl!$C$2-spettri!AE1188*chl!$D$2)</f>
        <v>0</v>
      </c>
    </row>
    <row r="1189" spans="1:29" x14ac:dyDescent="0.25">
      <c r="A1189"/>
      <c r="D1189" s="51">
        <v>468.70000000002699</v>
      </c>
      <c r="E1189" s="51">
        <v>6.7539934156499989E-2</v>
      </c>
      <c r="F1189" s="40">
        <v>824.79999999997301</v>
      </c>
      <c r="G1189" s="40">
        <v>0</v>
      </c>
      <c r="T1189" s="40">
        <f t="shared" si="100"/>
        <v>0</v>
      </c>
      <c r="U1189" s="40">
        <f t="shared" si="100"/>
        <v>0</v>
      </c>
      <c r="V1189" s="40">
        <f t="shared" si="100"/>
        <v>0</v>
      </c>
      <c r="W1189" s="40">
        <f t="shared" si="99"/>
        <v>0</v>
      </c>
      <c r="X1189" s="40">
        <f t="shared" si="99"/>
        <v>0</v>
      </c>
      <c r="Y1189" s="40">
        <f t="shared" si="101"/>
        <v>0</v>
      </c>
      <c r="Z1189" s="40">
        <f>(AC1189-J1189*carot!$B$2-spettri!K1189*carot!$C$2-spettri!L1189*carot!$D$2)</f>
        <v>0</v>
      </c>
      <c r="AA1189" s="40">
        <f>spettri!H1189*chl!$B$2+spettri!I1189*chl!$C$2+spettri!J1189*carot!$B$2+spettri!K1189*carot!$C$2+spettri!L1189*carot!$D$2+M1189*carot!$E$2+N1189*carot!$F$2+spettri!AE1189*chl!$D$2</f>
        <v>0</v>
      </c>
      <c r="AB1189" s="40">
        <v>0.32051886620000003</v>
      </c>
      <c r="AC1189" s="88">
        <f>(G1189-spettri!H1189*chl!$B$2-spettri!I1189*chl!$C$2-spettri!AE1189*chl!$D$2)</f>
        <v>0</v>
      </c>
    </row>
    <row r="1190" spans="1:29" x14ac:dyDescent="0.25">
      <c r="A1190"/>
      <c r="D1190" s="51">
        <v>468.80000000002701</v>
      </c>
      <c r="E1190" s="51">
        <v>6.7192701708999991E-2</v>
      </c>
      <c r="F1190" s="40">
        <v>825.19999999997299</v>
      </c>
      <c r="G1190" s="40">
        <v>0</v>
      </c>
      <c r="T1190" s="40">
        <f t="shared" si="100"/>
        <v>0</v>
      </c>
      <c r="U1190" s="40">
        <f t="shared" si="100"/>
        <v>0</v>
      </c>
      <c r="V1190" s="40">
        <f t="shared" si="100"/>
        <v>0</v>
      </c>
      <c r="W1190" s="40">
        <f t="shared" si="99"/>
        <v>0</v>
      </c>
      <c r="X1190" s="40">
        <f t="shared" si="99"/>
        <v>0</v>
      </c>
      <c r="Y1190" s="40">
        <f t="shared" si="101"/>
        <v>0</v>
      </c>
      <c r="Z1190" s="40">
        <f>(AC1190-J1190*carot!$B$2-spettri!K1190*carot!$C$2-spettri!L1190*carot!$D$2)</f>
        <v>0</v>
      </c>
      <c r="AA1190" s="40">
        <f>spettri!H1190*chl!$B$2+spettri!I1190*chl!$C$2+spettri!J1190*carot!$B$2+spettri!K1190*carot!$C$2+spettri!L1190*carot!$D$2+M1190*carot!$E$2+N1190*carot!$F$2+spettri!AE1190*chl!$D$2</f>
        <v>0</v>
      </c>
      <c r="AB1190" s="40">
        <v>0.31930951029999999</v>
      </c>
      <c r="AC1190" s="88">
        <f>(G1190-spettri!H1190*chl!$B$2-spettri!I1190*chl!$C$2-spettri!AE1190*chl!$D$2)</f>
        <v>0</v>
      </c>
    </row>
    <row r="1191" spans="1:29" x14ac:dyDescent="0.25">
      <c r="A1191"/>
      <c r="D1191" s="51">
        <v>468.90000000002698</v>
      </c>
      <c r="E1191" s="51">
        <v>6.6825846296499986E-2</v>
      </c>
      <c r="F1191" s="40">
        <v>825.59999999997297</v>
      </c>
      <c r="G1191" s="40">
        <v>0</v>
      </c>
      <c r="T1191" s="40">
        <f t="shared" si="100"/>
        <v>0</v>
      </c>
      <c r="U1191" s="40">
        <f t="shared" si="100"/>
        <v>0</v>
      </c>
      <c r="V1191" s="40">
        <f t="shared" si="100"/>
        <v>0</v>
      </c>
      <c r="W1191" s="40">
        <f t="shared" si="99"/>
        <v>0</v>
      </c>
      <c r="X1191" s="40">
        <f t="shared" si="99"/>
        <v>0</v>
      </c>
      <c r="Y1191" s="40">
        <f t="shared" si="101"/>
        <v>0</v>
      </c>
      <c r="Z1191" s="40">
        <f>(AC1191-J1191*carot!$B$2-spettri!K1191*carot!$C$2-spettri!L1191*carot!$D$2)</f>
        <v>0</v>
      </c>
      <c r="AA1191" s="40">
        <f>spettri!H1191*chl!$B$2+spettri!I1191*chl!$C$2+spettri!J1191*carot!$B$2+spettri!K1191*carot!$C$2+spettri!L1191*carot!$D$2+M1191*carot!$E$2+N1191*carot!$F$2+spettri!AE1191*chl!$D$2</f>
        <v>0</v>
      </c>
      <c r="AB1191" s="40">
        <v>0.3181001544</v>
      </c>
      <c r="AC1191" s="88">
        <f>(G1191-spettri!H1191*chl!$B$2-spettri!I1191*chl!$C$2-spettri!AE1191*chl!$D$2)</f>
        <v>0</v>
      </c>
    </row>
    <row r="1192" spans="1:29" x14ac:dyDescent="0.25">
      <c r="A1192"/>
      <c r="D1192" s="51">
        <v>469.000000000027</v>
      </c>
      <c r="E1192" s="51">
        <v>6.6458990883999994E-2</v>
      </c>
      <c r="F1192" s="40">
        <v>825.99999999997306</v>
      </c>
      <c r="G1192" s="40">
        <v>0</v>
      </c>
      <c r="T1192" s="40">
        <f t="shared" si="100"/>
        <v>0</v>
      </c>
      <c r="U1192" s="40">
        <f t="shared" si="100"/>
        <v>0</v>
      </c>
      <c r="V1192" s="40">
        <f t="shared" si="100"/>
        <v>0</v>
      </c>
      <c r="W1192" s="40">
        <f t="shared" si="99"/>
        <v>0</v>
      </c>
      <c r="X1192" s="40">
        <f t="shared" si="99"/>
        <v>0</v>
      </c>
      <c r="Y1192" s="40">
        <f t="shared" si="101"/>
        <v>0</v>
      </c>
      <c r="Z1192" s="40">
        <f>(AC1192-J1192*carot!$B$2-spettri!K1192*carot!$C$2-spettri!L1192*carot!$D$2)</f>
        <v>0</v>
      </c>
      <c r="AA1192" s="40">
        <f>spettri!H1192*chl!$B$2+spettri!I1192*chl!$C$2+spettri!J1192*carot!$B$2+spettri!K1192*carot!$C$2+spettri!L1192*carot!$D$2+M1192*carot!$E$2+N1192*carot!$F$2+spettri!AE1192*chl!$D$2</f>
        <v>0</v>
      </c>
      <c r="AB1192" s="40">
        <v>0.3167904392</v>
      </c>
      <c r="AC1192" s="88">
        <f>(G1192-spettri!H1192*chl!$B$2-spettri!I1192*chl!$C$2-spettri!AE1192*chl!$D$2)</f>
        <v>0</v>
      </c>
    </row>
    <row r="1193" spans="1:29" x14ac:dyDescent="0.25">
      <c r="A1193"/>
      <c r="D1193" s="51">
        <v>469.10000000002702</v>
      </c>
      <c r="E1193" s="51">
        <v>6.6092135471500002E-2</v>
      </c>
      <c r="F1193" s="40">
        <v>826.39999999997303</v>
      </c>
      <c r="G1193" s="40">
        <v>0</v>
      </c>
      <c r="T1193" s="40">
        <f t="shared" si="100"/>
        <v>0</v>
      </c>
      <c r="U1193" s="40">
        <f t="shared" si="100"/>
        <v>0</v>
      </c>
      <c r="V1193" s="40">
        <f t="shared" si="100"/>
        <v>0</v>
      </c>
      <c r="W1193" s="40">
        <f t="shared" si="99"/>
        <v>0</v>
      </c>
      <c r="X1193" s="40">
        <f t="shared" si="99"/>
        <v>0</v>
      </c>
      <c r="Y1193" s="40">
        <f t="shared" si="101"/>
        <v>0</v>
      </c>
      <c r="Z1193" s="40">
        <f>(AC1193-J1193*carot!$B$2-spettri!K1193*carot!$C$2-spettri!L1193*carot!$D$2)</f>
        <v>0</v>
      </c>
      <c r="AA1193" s="40">
        <f>spettri!H1193*chl!$B$2+spettri!I1193*chl!$C$2+spettri!J1193*carot!$B$2+spettri!K1193*carot!$C$2+spettri!L1193*carot!$D$2+M1193*carot!$E$2+N1193*carot!$F$2+spettri!AE1193*chl!$D$2</f>
        <v>0</v>
      </c>
      <c r="AB1193" s="40">
        <v>0.31548072399999999</v>
      </c>
      <c r="AC1193" s="88">
        <f>(G1193-spettri!H1193*chl!$B$2-spettri!I1193*chl!$C$2-spettri!AE1193*chl!$D$2)</f>
        <v>0</v>
      </c>
    </row>
    <row r="1194" spans="1:29" x14ac:dyDescent="0.25">
      <c r="A1194"/>
      <c r="D1194" s="51">
        <v>469.20000000002699</v>
      </c>
      <c r="E1194" s="51">
        <v>6.5725280058999996E-2</v>
      </c>
      <c r="F1194" s="40">
        <v>826.79999999997301</v>
      </c>
      <c r="G1194" s="40">
        <v>0</v>
      </c>
      <c r="T1194" s="40">
        <f t="shared" si="100"/>
        <v>0</v>
      </c>
      <c r="U1194" s="40">
        <f t="shared" si="100"/>
        <v>0</v>
      </c>
      <c r="V1194" s="40">
        <f t="shared" si="100"/>
        <v>0</v>
      </c>
      <c r="W1194" s="40">
        <f t="shared" si="99"/>
        <v>0</v>
      </c>
      <c r="X1194" s="40">
        <f t="shared" si="99"/>
        <v>0</v>
      </c>
      <c r="Y1194" s="40">
        <f t="shared" si="101"/>
        <v>0</v>
      </c>
      <c r="Z1194" s="40">
        <f>(AC1194-J1194*carot!$B$2-spettri!K1194*carot!$C$2-spettri!L1194*carot!$D$2)</f>
        <v>0</v>
      </c>
      <c r="AA1194" s="40">
        <f>spettri!H1194*chl!$B$2+spettri!I1194*chl!$C$2+spettri!J1194*carot!$B$2+spettri!K1194*carot!$C$2+spettri!L1194*carot!$D$2+M1194*carot!$E$2+N1194*carot!$F$2+spettri!AE1194*chl!$D$2</f>
        <v>0</v>
      </c>
      <c r="AB1194" s="40">
        <v>0.31417100879999998</v>
      </c>
      <c r="AC1194" s="88">
        <f>(G1194-spettri!H1194*chl!$B$2-spettri!I1194*chl!$C$2-spettri!AE1194*chl!$D$2)</f>
        <v>0</v>
      </c>
    </row>
    <row r="1195" spans="1:29" x14ac:dyDescent="0.25">
      <c r="A1195"/>
      <c r="D1195" s="51">
        <v>469.30000000002701</v>
      </c>
      <c r="E1195" s="51">
        <v>6.537074418149999E-2</v>
      </c>
      <c r="F1195" s="40">
        <v>827.19999999997299</v>
      </c>
      <c r="G1195" s="40">
        <v>0</v>
      </c>
      <c r="T1195" s="40">
        <f t="shared" si="100"/>
        <v>0</v>
      </c>
      <c r="U1195" s="40">
        <f t="shared" si="100"/>
        <v>0</v>
      </c>
      <c r="V1195" s="40">
        <f t="shared" si="100"/>
        <v>0</v>
      </c>
      <c r="W1195" s="40">
        <f t="shared" si="99"/>
        <v>0</v>
      </c>
      <c r="X1195" s="40">
        <f t="shared" si="99"/>
        <v>0</v>
      </c>
      <c r="Y1195" s="40">
        <f t="shared" si="101"/>
        <v>0</v>
      </c>
      <c r="Z1195" s="40">
        <f>(AC1195-J1195*carot!$B$2-spettri!K1195*carot!$C$2-spettri!L1195*carot!$D$2)</f>
        <v>0</v>
      </c>
      <c r="AA1195" s="40">
        <f>spettri!H1195*chl!$B$2+spettri!I1195*chl!$C$2+spettri!J1195*carot!$B$2+spettri!K1195*carot!$C$2+spettri!L1195*carot!$D$2+M1195*carot!$E$2+N1195*carot!$F$2+spettri!AE1195*chl!$D$2</f>
        <v>0</v>
      </c>
      <c r="AB1195" s="40">
        <v>0.31286129359999998</v>
      </c>
      <c r="AC1195" s="88">
        <f>(G1195-spettri!H1195*chl!$B$2-spettri!I1195*chl!$C$2-spettri!AE1195*chl!$D$2)</f>
        <v>0</v>
      </c>
    </row>
    <row r="1196" spans="1:29" x14ac:dyDescent="0.25">
      <c r="A1196"/>
      <c r="D1196" s="51">
        <v>469.40000000002698</v>
      </c>
      <c r="E1196" s="51">
        <v>6.5016208303999998E-2</v>
      </c>
      <c r="F1196" s="40">
        <v>827.59999999997297</v>
      </c>
      <c r="G1196" s="40">
        <v>0</v>
      </c>
      <c r="T1196" s="40">
        <f t="shared" si="100"/>
        <v>0</v>
      </c>
      <c r="U1196" s="40">
        <f t="shared" si="100"/>
        <v>0</v>
      </c>
      <c r="V1196" s="40">
        <f t="shared" si="100"/>
        <v>0</v>
      </c>
      <c r="W1196" s="40">
        <f t="shared" si="99"/>
        <v>0</v>
      </c>
      <c r="X1196" s="40">
        <f t="shared" si="99"/>
        <v>0</v>
      </c>
      <c r="Y1196" s="40">
        <f t="shared" si="101"/>
        <v>0</v>
      </c>
      <c r="Z1196" s="40">
        <f>(AC1196-J1196*carot!$B$2-spettri!K1196*carot!$C$2-spettri!L1196*carot!$D$2)</f>
        <v>0</v>
      </c>
      <c r="AA1196" s="40">
        <f>spettri!H1196*chl!$B$2+spettri!I1196*chl!$C$2+spettri!J1196*carot!$B$2+spettri!K1196*carot!$C$2+spettri!L1196*carot!$D$2+M1196*carot!$E$2+N1196*carot!$F$2+spettri!AE1196*chl!$D$2</f>
        <v>0</v>
      </c>
      <c r="AB1196" s="40">
        <v>0.31158013644999999</v>
      </c>
      <c r="AC1196" s="88">
        <f>(G1196-spettri!H1196*chl!$B$2-spettri!I1196*chl!$C$2-spettri!AE1196*chl!$D$2)</f>
        <v>0</v>
      </c>
    </row>
    <row r="1197" spans="1:29" x14ac:dyDescent="0.25">
      <c r="A1197"/>
      <c r="D1197" s="51">
        <v>469.500000000027</v>
      </c>
      <c r="E1197" s="51">
        <v>6.4661672426500005E-2</v>
      </c>
      <c r="F1197" s="40">
        <v>827.99999999997203</v>
      </c>
      <c r="G1197" s="40">
        <v>0</v>
      </c>
      <c r="T1197" s="40">
        <f t="shared" si="100"/>
        <v>0</v>
      </c>
      <c r="U1197" s="40">
        <f t="shared" si="100"/>
        <v>0</v>
      </c>
      <c r="V1197" s="40">
        <f t="shared" si="100"/>
        <v>0</v>
      </c>
      <c r="W1197" s="40">
        <f t="shared" si="99"/>
        <v>0</v>
      </c>
      <c r="X1197" s="40">
        <f t="shared" si="99"/>
        <v>0</v>
      </c>
      <c r="Y1197" s="40">
        <f t="shared" si="101"/>
        <v>0</v>
      </c>
      <c r="Z1197" s="40">
        <f>(AC1197-J1197*carot!$B$2-spettri!K1197*carot!$C$2-spettri!L1197*carot!$D$2)</f>
        <v>0</v>
      </c>
      <c r="AA1197" s="40">
        <f>spettri!H1197*chl!$B$2+spettri!I1197*chl!$C$2+spettri!J1197*carot!$B$2+spettri!K1197*carot!$C$2+spettri!L1197*carot!$D$2+M1197*carot!$E$2+N1197*carot!$F$2+spettri!AE1197*chl!$D$2</f>
        <v>0</v>
      </c>
      <c r="AB1197" s="40">
        <v>0.3102989793</v>
      </c>
      <c r="AC1197" s="88">
        <f>(G1197-spettri!H1197*chl!$B$2-spettri!I1197*chl!$C$2-spettri!AE1197*chl!$D$2)</f>
        <v>0</v>
      </c>
    </row>
    <row r="1198" spans="1:29" x14ac:dyDescent="0.25">
      <c r="A1198"/>
      <c r="D1198" s="51">
        <v>469.60000000002702</v>
      </c>
      <c r="E1198" s="51">
        <v>6.4307136548999999E-2</v>
      </c>
      <c r="F1198" s="40">
        <v>828.39999999997201</v>
      </c>
      <c r="G1198" s="40">
        <v>0</v>
      </c>
      <c r="T1198" s="40">
        <f t="shared" si="100"/>
        <v>0</v>
      </c>
      <c r="U1198" s="40">
        <f t="shared" si="100"/>
        <v>0</v>
      </c>
      <c r="V1198" s="40">
        <f t="shared" si="100"/>
        <v>0</v>
      </c>
      <c r="W1198" s="40">
        <f t="shared" si="99"/>
        <v>0</v>
      </c>
      <c r="X1198" s="40">
        <f t="shared" si="99"/>
        <v>0</v>
      </c>
      <c r="Y1198" s="40">
        <f t="shared" si="101"/>
        <v>0</v>
      </c>
      <c r="Z1198" s="40">
        <f>(AC1198-J1198*carot!$B$2-spettri!K1198*carot!$C$2-spettri!L1198*carot!$D$2)</f>
        <v>0</v>
      </c>
      <c r="AA1198" s="40">
        <f>spettri!H1198*chl!$B$2+spettri!I1198*chl!$C$2+spettri!J1198*carot!$B$2+spettri!K1198*carot!$C$2+spettri!L1198*carot!$D$2+M1198*carot!$E$2+N1198*carot!$F$2+spettri!AE1198*chl!$D$2</f>
        <v>0</v>
      </c>
      <c r="AB1198" s="40">
        <v>0.30901782215000001</v>
      </c>
      <c r="AC1198" s="88">
        <f>(G1198-spettri!H1198*chl!$B$2-spettri!I1198*chl!$C$2-spettri!AE1198*chl!$D$2)</f>
        <v>0</v>
      </c>
    </row>
    <row r="1199" spans="1:29" x14ac:dyDescent="0.25">
      <c r="A1199"/>
      <c r="D1199" s="51">
        <v>469.70000000002699</v>
      </c>
      <c r="E1199" s="51">
        <v>6.3988559036499998E-2</v>
      </c>
      <c r="F1199" s="40">
        <v>828.79999999997199</v>
      </c>
      <c r="G1199" s="40">
        <v>0</v>
      </c>
      <c r="T1199" s="40">
        <f t="shared" si="100"/>
        <v>0</v>
      </c>
      <c r="U1199" s="40">
        <f t="shared" si="100"/>
        <v>0</v>
      </c>
      <c r="V1199" s="40">
        <f t="shared" si="100"/>
        <v>0</v>
      </c>
      <c r="W1199" s="40">
        <f t="shared" si="99"/>
        <v>0</v>
      </c>
      <c r="X1199" s="40">
        <f t="shared" si="99"/>
        <v>0</v>
      </c>
      <c r="Y1199" s="40">
        <f t="shared" si="101"/>
        <v>0</v>
      </c>
      <c r="Z1199" s="40">
        <f>(AC1199-J1199*carot!$B$2-spettri!K1199*carot!$C$2-spettri!L1199*carot!$D$2)</f>
        <v>0</v>
      </c>
      <c r="AA1199" s="40">
        <f>spettri!H1199*chl!$B$2+spettri!I1199*chl!$C$2+spettri!J1199*carot!$B$2+spettri!K1199*carot!$C$2+spettri!L1199*carot!$D$2+M1199*carot!$E$2+N1199*carot!$F$2+spettri!AE1199*chl!$D$2</f>
        <v>0</v>
      </c>
      <c r="AB1199" s="40">
        <v>0.30773666500000002</v>
      </c>
      <c r="AC1199" s="88">
        <f>(G1199-spettri!H1199*chl!$B$2-spettri!I1199*chl!$C$2-spettri!AE1199*chl!$D$2)</f>
        <v>0</v>
      </c>
    </row>
    <row r="1200" spans="1:29" x14ac:dyDescent="0.25">
      <c r="A1200"/>
      <c r="D1200" s="51">
        <v>469.80000000002701</v>
      </c>
      <c r="E1200" s="51">
        <v>6.3669981523999997E-2</v>
      </c>
      <c r="F1200" s="40">
        <v>829.19999999997196</v>
      </c>
      <c r="G1200" s="40">
        <v>0</v>
      </c>
      <c r="T1200" s="40">
        <f t="shared" si="100"/>
        <v>0</v>
      </c>
      <c r="U1200" s="40">
        <f t="shared" si="100"/>
        <v>0</v>
      </c>
      <c r="V1200" s="40">
        <f t="shared" si="100"/>
        <v>0</v>
      </c>
      <c r="W1200" s="40">
        <f t="shared" si="99"/>
        <v>0</v>
      </c>
      <c r="X1200" s="40">
        <f t="shared" si="99"/>
        <v>0</v>
      </c>
      <c r="Y1200" s="40">
        <f t="shared" si="101"/>
        <v>0</v>
      </c>
      <c r="Z1200" s="40">
        <f>(AC1200-J1200*carot!$B$2-spettri!K1200*carot!$C$2-spettri!L1200*carot!$D$2)</f>
        <v>0</v>
      </c>
      <c r="AA1200" s="40">
        <f>spettri!H1200*chl!$B$2+spettri!I1200*chl!$C$2+spettri!J1200*carot!$B$2+spettri!K1200*carot!$C$2+spettri!L1200*carot!$D$2+M1200*carot!$E$2+N1200*carot!$F$2+spettri!AE1200*chl!$D$2</f>
        <v>0</v>
      </c>
      <c r="AB1200" s="40">
        <v>0.30653379112500001</v>
      </c>
      <c r="AC1200" s="88">
        <f>(G1200-spettri!H1200*chl!$B$2-spettri!I1200*chl!$C$2-spettri!AE1200*chl!$D$2)</f>
        <v>0</v>
      </c>
    </row>
    <row r="1201" spans="1:29" x14ac:dyDescent="0.25">
      <c r="A1201"/>
      <c r="D1201" s="51">
        <v>469.90000000002698</v>
      </c>
      <c r="E1201" s="51">
        <v>6.3351404011499995E-2</v>
      </c>
      <c r="F1201" s="40">
        <v>829.59999999997206</v>
      </c>
      <c r="G1201" s="40">
        <v>0</v>
      </c>
      <c r="T1201" s="40">
        <f t="shared" si="100"/>
        <v>0</v>
      </c>
      <c r="U1201" s="40">
        <f t="shared" si="100"/>
        <v>0</v>
      </c>
      <c r="V1201" s="40">
        <f t="shared" si="100"/>
        <v>0</v>
      </c>
      <c r="W1201" s="40">
        <f t="shared" si="99"/>
        <v>0</v>
      </c>
      <c r="X1201" s="40">
        <f t="shared" si="99"/>
        <v>0</v>
      </c>
      <c r="Y1201" s="40">
        <f t="shared" si="101"/>
        <v>0</v>
      </c>
      <c r="Z1201" s="40">
        <f>(AC1201-J1201*carot!$B$2-spettri!K1201*carot!$C$2-spettri!L1201*carot!$D$2)</f>
        <v>0</v>
      </c>
      <c r="AA1201" s="40">
        <f>spettri!H1201*chl!$B$2+spettri!I1201*chl!$C$2+spettri!J1201*carot!$B$2+spettri!K1201*carot!$C$2+spettri!L1201*carot!$D$2+M1201*carot!$E$2+N1201*carot!$F$2+spettri!AE1201*chl!$D$2</f>
        <v>0</v>
      </c>
      <c r="AB1201" s="40">
        <v>0.30533091725</v>
      </c>
      <c r="AC1201" s="88">
        <f>(G1201-spettri!H1201*chl!$B$2-spettri!I1201*chl!$C$2-spettri!AE1201*chl!$D$2)</f>
        <v>0</v>
      </c>
    </row>
    <row r="1202" spans="1:29" x14ac:dyDescent="0.25">
      <c r="A1202"/>
      <c r="D1202" s="51">
        <v>470.000000000027</v>
      </c>
      <c r="E1202" s="51">
        <v>6.3032826498999994E-2</v>
      </c>
      <c r="F1202" s="40">
        <v>829.99999999997203</v>
      </c>
      <c r="G1202" s="40">
        <v>0</v>
      </c>
      <c r="T1202" s="40">
        <f t="shared" si="100"/>
        <v>0</v>
      </c>
      <c r="U1202" s="40">
        <f t="shared" si="100"/>
        <v>0</v>
      </c>
      <c r="V1202" s="40">
        <f t="shared" si="100"/>
        <v>0</v>
      </c>
      <c r="W1202" s="40">
        <f t="shared" si="99"/>
        <v>0</v>
      </c>
      <c r="X1202" s="40">
        <f t="shared" si="99"/>
        <v>0</v>
      </c>
      <c r="Y1202" s="40">
        <f t="shared" si="101"/>
        <v>0</v>
      </c>
      <c r="Z1202" s="40">
        <f>(AC1202-J1202*carot!$B$2-spettri!K1202*carot!$C$2-spettri!L1202*carot!$D$2)</f>
        <v>0</v>
      </c>
      <c r="AA1202" s="40">
        <f>spettri!H1202*chl!$B$2+spettri!I1202*chl!$C$2+spettri!J1202*carot!$B$2+spettri!K1202*carot!$C$2+spettri!L1202*carot!$D$2+M1202*carot!$E$2+N1202*carot!$F$2+spettri!AE1202*chl!$D$2</f>
        <v>0</v>
      </c>
      <c r="AB1202" s="40">
        <v>0.30412804337499999</v>
      </c>
      <c r="AC1202" s="88">
        <f>(G1202-spettri!H1202*chl!$B$2-spettri!I1202*chl!$C$2-spettri!AE1202*chl!$D$2)</f>
        <v>0</v>
      </c>
    </row>
    <row r="1203" spans="1:29" x14ac:dyDescent="0.25">
      <c r="A1203"/>
      <c r="D1203" s="51">
        <v>470.10000000002702</v>
      </c>
      <c r="E1203" s="51">
        <v>6.2702766708999991E-2</v>
      </c>
      <c r="F1203" s="40">
        <v>830.39999999997201</v>
      </c>
      <c r="G1203" s="40">
        <v>0</v>
      </c>
      <c r="T1203" s="40">
        <f t="shared" si="100"/>
        <v>0</v>
      </c>
      <c r="U1203" s="40">
        <f t="shared" si="100"/>
        <v>0</v>
      </c>
      <c r="V1203" s="40">
        <f t="shared" si="100"/>
        <v>0</v>
      </c>
      <c r="W1203" s="40">
        <f t="shared" si="99"/>
        <v>0</v>
      </c>
      <c r="X1203" s="40">
        <f t="shared" si="99"/>
        <v>0</v>
      </c>
      <c r="Y1203" s="40">
        <f t="shared" si="101"/>
        <v>0</v>
      </c>
      <c r="Z1203" s="40">
        <f>(AC1203-J1203*carot!$B$2-spettri!K1203*carot!$C$2-spettri!L1203*carot!$D$2)</f>
        <v>0</v>
      </c>
      <c r="AA1203" s="40">
        <f>spettri!H1203*chl!$B$2+spettri!I1203*chl!$C$2+spettri!J1203*carot!$B$2+spettri!K1203*carot!$C$2+spettri!L1203*carot!$D$2+M1203*carot!$E$2+N1203*carot!$F$2+spettri!AE1203*chl!$D$2</f>
        <v>0</v>
      </c>
      <c r="AB1203" s="40">
        <v>0.30292516949999998</v>
      </c>
      <c r="AC1203" s="88">
        <f>(G1203-spettri!H1203*chl!$B$2-spettri!I1203*chl!$C$2-spettri!AE1203*chl!$D$2)</f>
        <v>0</v>
      </c>
    </row>
    <row r="1204" spans="1:29" x14ac:dyDescent="0.25">
      <c r="A1204"/>
      <c r="D1204" s="51">
        <v>470.20000000002699</v>
      </c>
      <c r="E1204" s="51">
        <v>6.2372706919000001E-2</v>
      </c>
      <c r="F1204" s="40">
        <v>830.79999999997199</v>
      </c>
      <c r="G1204" s="40">
        <v>0</v>
      </c>
      <c r="T1204" s="40">
        <f t="shared" si="100"/>
        <v>0</v>
      </c>
      <c r="U1204" s="40">
        <f t="shared" si="100"/>
        <v>0</v>
      </c>
      <c r="V1204" s="40">
        <f t="shared" si="100"/>
        <v>0</v>
      </c>
      <c r="W1204" s="40">
        <f t="shared" si="99"/>
        <v>0</v>
      </c>
      <c r="X1204" s="40">
        <f t="shared" si="99"/>
        <v>0</v>
      </c>
      <c r="Y1204" s="40">
        <f t="shared" si="101"/>
        <v>0</v>
      </c>
      <c r="Z1204" s="40">
        <f>(AC1204-J1204*carot!$B$2-spettri!K1204*carot!$C$2-spettri!L1204*carot!$D$2)</f>
        <v>0</v>
      </c>
      <c r="AA1204" s="40">
        <f>spettri!H1204*chl!$B$2+spettri!I1204*chl!$C$2+spettri!J1204*carot!$B$2+spettri!K1204*carot!$C$2+spettri!L1204*carot!$D$2+M1204*carot!$E$2+N1204*carot!$F$2+spettri!AE1204*chl!$D$2</f>
        <v>0</v>
      </c>
      <c r="AB1204" s="40">
        <v>0.30166981372500001</v>
      </c>
      <c r="AC1204" s="88">
        <f>(G1204-spettri!H1204*chl!$B$2-spettri!I1204*chl!$C$2-spettri!AE1204*chl!$D$2)</f>
        <v>0</v>
      </c>
    </row>
    <row r="1205" spans="1:29" x14ac:dyDescent="0.25">
      <c r="A1205"/>
      <c r="D1205" s="51">
        <v>470.30000000002701</v>
      </c>
      <c r="E1205" s="51">
        <v>6.2042647128999998E-2</v>
      </c>
      <c r="F1205" s="40">
        <v>831.19999999997196</v>
      </c>
      <c r="G1205" s="40">
        <v>0</v>
      </c>
      <c r="T1205" s="40">
        <f t="shared" si="100"/>
        <v>0</v>
      </c>
      <c r="U1205" s="40">
        <f t="shared" si="100"/>
        <v>0</v>
      </c>
      <c r="V1205" s="40">
        <f t="shared" si="100"/>
        <v>0</v>
      </c>
      <c r="W1205" s="40">
        <f t="shared" si="99"/>
        <v>0</v>
      </c>
      <c r="X1205" s="40">
        <f t="shared" si="99"/>
        <v>0</v>
      </c>
      <c r="Y1205" s="40">
        <f t="shared" si="101"/>
        <v>0</v>
      </c>
      <c r="Z1205" s="40">
        <f>(AC1205-J1205*carot!$B$2-spettri!K1205*carot!$C$2-spettri!L1205*carot!$D$2)</f>
        <v>0</v>
      </c>
      <c r="AA1205" s="40">
        <f>spettri!H1205*chl!$B$2+spettri!I1205*chl!$C$2+spettri!J1205*carot!$B$2+spettri!K1205*carot!$C$2+spettri!L1205*carot!$D$2+M1205*carot!$E$2+N1205*carot!$F$2+spettri!AE1205*chl!$D$2</f>
        <v>0</v>
      </c>
      <c r="AB1205" s="40">
        <v>0.30041445794999999</v>
      </c>
      <c r="AC1205" s="88">
        <f>(G1205-spettri!H1205*chl!$B$2-spettri!I1205*chl!$C$2-spettri!AE1205*chl!$D$2)</f>
        <v>0</v>
      </c>
    </row>
    <row r="1206" spans="1:29" x14ac:dyDescent="0.25">
      <c r="A1206"/>
      <c r="D1206" s="51">
        <v>470.40000000002698</v>
      </c>
      <c r="E1206" s="51">
        <v>6.1712587339000001E-2</v>
      </c>
      <c r="F1206" s="40">
        <v>831.59999999997206</v>
      </c>
      <c r="G1206" s="40">
        <v>0</v>
      </c>
      <c r="T1206" s="40">
        <f t="shared" si="100"/>
        <v>0</v>
      </c>
      <c r="U1206" s="40">
        <f t="shared" si="100"/>
        <v>0</v>
      </c>
      <c r="V1206" s="40">
        <f t="shared" si="100"/>
        <v>0</v>
      </c>
      <c r="W1206" s="40">
        <f t="shared" si="99"/>
        <v>0</v>
      </c>
      <c r="X1206" s="40">
        <f t="shared" si="99"/>
        <v>0</v>
      </c>
      <c r="Y1206" s="40">
        <f t="shared" si="101"/>
        <v>0</v>
      </c>
      <c r="Z1206" s="40">
        <f>(AC1206-J1206*carot!$B$2-spettri!K1206*carot!$C$2-spettri!L1206*carot!$D$2)</f>
        <v>0</v>
      </c>
      <c r="AA1206" s="40">
        <f>spettri!H1206*chl!$B$2+spettri!I1206*chl!$C$2+spettri!J1206*carot!$B$2+spettri!K1206*carot!$C$2+spettri!L1206*carot!$D$2+M1206*carot!$E$2+N1206*carot!$F$2+spettri!AE1206*chl!$D$2</f>
        <v>0</v>
      </c>
      <c r="AB1206" s="40">
        <v>0.29915910217499997</v>
      </c>
      <c r="AC1206" s="88">
        <f>(G1206-spettri!H1206*chl!$B$2-spettri!I1206*chl!$C$2-spettri!AE1206*chl!$D$2)</f>
        <v>0</v>
      </c>
    </row>
    <row r="1207" spans="1:29" x14ac:dyDescent="0.25">
      <c r="A1207"/>
      <c r="D1207" s="51">
        <v>470.500000000027</v>
      </c>
      <c r="E1207" s="51">
        <v>6.1373377306499999E-2</v>
      </c>
      <c r="F1207" s="40">
        <v>831.99999999997203</v>
      </c>
      <c r="G1207" s="40">
        <v>0</v>
      </c>
      <c r="T1207" s="40">
        <f t="shared" si="100"/>
        <v>0</v>
      </c>
      <c r="U1207" s="40">
        <f t="shared" si="100"/>
        <v>0</v>
      </c>
      <c r="V1207" s="40">
        <f t="shared" si="100"/>
        <v>0</v>
      </c>
      <c r="W1207" s="40">
        <f t="shared" si="99"/>
        <v>0</v>
      </c>
      <c r="X1207" s="40">
        <f t="shared" si="99"/>
        <v>0</v>
      </c>
      <c r="Y1207" s="40">
        <f t="shared" si="101"/>
        <v>0</v>
      </c>
      <c r="Z1207" s="40">
        <f>(AC1207-J1207*carot!$B$2-spettri!K1207*carot!$C$2-spettri!L1207*carot!$D$2)</f>
        <v>0</v>
      </c>
      <c r="AA1207" s="40">
        <f>spettri!H1207*chl!$B$2+spettri!I1207*chl!$C$2+spettri!J1207*carot!$B$2+spettri!K1207*carot!$C$2+spettri!L1207*carot!$D$2+M1207*carot!$E$2+N1207*carot!$F$2+spettri!AE1207*chl!$D$2</f>
        <v>0</v>
      </c>
      <c r="AB1207" s="40">
        <v>0.2979037464</v>
      </c>
      <c r="AC1207" s="88">
        <f>(G1207-spettri!H1207*chl!$B$2-spettri!I1207*chl!$C$2-spettri!AE1207*chl!$D$2)</f>
        <v>0</v>
      </c>
    </row>
    <row r="1208" spans="1:29" x14ac:dyDescent="0.25">
      <c r="A1208"/>
      <c r="D1208" s="51">
        <v>470.60000000002702</v>
      </c>
      <c r="E1208" s="51">
        <v>6.1034167274000004E-2</v>
      </c>
      <c r="F1208" s="40">
        <v>832.39999999997201</v>
      </c>
      <c r="G1208" s="40">
        <v>0</v>
      </c>
      <c r="T1208" s="40">
        <f t="shared" si="100"/>
        <v>0</v>
      </c>
      <c r="U1208" s="40">
        <f t="shared" si="100"/>
        <v>0</v>
      </c>
      <c r="V1208" s="40">
        <f t="shared" si="100"/>
        <v>0</v>
      </c>
      <c r="W1208" s="40">
        <f t="shared" si="99"/>
        <v>0</v>
      </c>
      <c r="X1208" s="40">
        <f t="shared" si="99"/>
        <v>0</v>
      </c>
      <c r="Y1208" s="40">
        <f t="shared" si="101"/>
        <v>0</v>
      </c>
      <c r="Z1208" s="40">
        <f>(AC1208-J1208*carot!$B$2-spettri!K1208*carot!$C$2-spettri!L1208*carot!$D$2)</f>
        <v>0</v>
      </c>
      <c r="AA1208" s="40">
        <f>spettri!H1208*chl!$B$2+spettri!I1208*chl!$C$2+spettri!J1208*carot!$B$2+spettri!K1208*carot!$C$2+spettri!L1208*carot!$D$2+M1208*carot!$E$2+N1208*carot!$F$2+spettri!AE1208*chl!$D$2</f>
        <v>0</v>
      </c>
      <c r="AB1208" s="40">
        <v>0.29665291312499997</v>
      </c>
      <c r="AC1208" s="88">
        <f>(G1208-spettri!H1208*chl!$B$2-spettri!I1208*chl!$C$2-spettri!AE1208*chl!$D$2)</f>
        <v>0</v>
      </c>
    </row>
    <row r="1209" spans="1:29" x14ac:dyDescent="0.25">
      <c r="A1209"/>
      <c r="D1209" s="51">
        <v>470.70000000002699</v>
      </c>
      <c r="E1209" s="51">
        <v>6.0694957241500001E-2</v>
      </c>
      <c r="F1209" s="40">
        <v>832.79999999997199</v>
      </c>
      <c r="G1209" s="40">
        <v>0</v>
      </c>
      <c r="T1209" s="40">
        <f t="shared" si="100"/>
        <v>0</v>
      </c>
      <c r="U1209" s="40">
        <f t="shared" si="100"/>
        <v>0</v>
      </c>
      <c r="V1209" s="40">
        <f t="shared" si="100"/>
        <v>0</v>
      </c>
      <c r="W1209" s="40">
        <f t="shared" si="99"/>
        <v>0</v>
      </c>
      <c r="X1209" s="40">
        <f t="shared" si="99"/>
        <v>0</v>
      </c>
      <c r="Y1209" s="40">
        <f t="shared" si="101"/>
        <v>0</v>
      </c>
      <c r="Z1209" s="40">
        <f>(AC1209-J1209*carot!$B$2-spettri!K1209*carot!$C$2-spettri!L1209*carot!$D$2)</f>
        <v>0</v>
      </c>
      <c r="AA1209" s="40">
        <f>spettri!H1209*chl!$B$2+spettri!I1209*chl!$C$2+spettri!J1209*carot!$B$2+spettri!K1209*carot!$C$2+spettri!L1209*carot!$D$2+M1209*carot!$E$2+N1209*carot!$F$2+spettri!AE1209*chl!$D$2</f>
        <v>0</v>
      </c>
      <c r="AB1209" s="40">
        <v>0.29540207985</v>
      </c>
      <c r="AC1209" s="88">
        <f>(G1209-spettri!H1209*chl!$B$2-spettri!I1209*chl!$C$2-spettri!AE1209*chl!$D$2)</f>
        <v>0</v>
      </c>
    </row>
    <row r="1210" spans="1:29" x14ac:dyDescent="0.25">
      <c r="A1210"/>
      <c r="D1210" s="51">
        <v>470.80000000002701</v>
      </c>
      <c r="E1210" s="51">
        <v>6.0355747208999999E-2</v>
      </c>
      <c r="F1210" s="40">
        <v>833.19999999997196</v>
      </c>
      <c r="G1210" s="40">
        <v>0</v>
      </c>
      <c r="T1210" s="40">
        <f t="shared" si="100"/>
        <v>0</v>
      </c>
      <c r="U1210" s="40">
        <f t="shared" si="100"/>
        <v>0</v>
      </c>
      <c r="V1210" s="40">
        <f t="shared" si="100"/>
        <v>0</v>
      </c>
      <c r="W1210" s="40">
        <f t="shared" si="99"/>
        <v>0</v>
      </c>
      <c r="X1210" s="40">
        <f t="shared" si="99"/>
        <v>0</v>
      </c>
      <c r="Y1210" s="40">
        <f t="shared" si="101"/>
        <v>0</v>
      </c>
      <c r="Z1210" s="40">
        <f>(AC1210-J1210*carot!$B$2-spettri!K1210*carot!$C$2-spettri!L1210*carot!$D$2)</f>
        <v>0</v>
      </c>
      <c r="AA1210" s="40">
        <f>spettri!H1210*chl!$B$2+spettri!I1210*chl!$C$2+spettri!J1210*carot!$B$2+spettri!K1210*carot!$C$2+spettri!L1210*carot!$D$2+M1210*carot!$E$2+N1210*carot!$F$2+spettri!AE1210*chl!$D$2</f>
        <v>0</v>
      </c>
      <c r="AB1210" s="40">
        <v>0.29415124657500002</v>
      </c>
      <c r="AC1210" s="88">
        <f>(G1210-spettri!H1210*chl!$B$2-spettri!I1210*chl!$C$2-spettri!AE1210*chl!$D$2)</f>
        <v>0</v>
      </c>
    </row>
    <row r="1211" spans="1:29" x14ac:dyDescent="0.25">
      <c r="A1211"/>
      <c r="D1211" s="51">
        <v>470.90000000002698</v>
      </c>
      <c r="E1211" s="51">
        <v>6.0075919233999998E-2</v>
      </c>
      <c r="F1211" s="40">
        <v>833.59999999997206</v>
      </c>
      <c r="G1211" s="40">
        <v>0</v>
      </c>
      <c r="T1211" s="40">
        <f t="shared" si="100"/>
        <v>0</v>
      </c>
      <c r="U1211" s="40">
        <f t="shared" si="100"/>
        <v>0</v>
      </c>
      <c r="V1211" s="40">
        <f t="shared" si="100"/>
        <v>0</v>
      </c>
      <c r="W1211" s="40">
        <f t="shared" si="99"/>
        <v>0</v>
      </c>
      <c r="X1211" s="40">
        <f t="shared" si="99"/>
        <v>0</v>
      </c>
      <c r="Y1211" s="40">
        <f t="shared" si="101"/>
        <v>0</v>
      </c>
      <c r="Z1211" s="40">
        <f>(AC1211-J1211*carot!$B$2-spettri!K1211*carot!$C$2-spettri!L1211*carot!$D$2)</f>
        <v>0</v>
      </c>
      <c r="AA1211" s="40">
        <f>spettri!H1211*chl!$B$2+spettri!I1211*chl!$C$2+spettri!J1211*carot!$B$2+spettri!K1211*carot!$C$2+spettri!L1211*carot!$D$2+M1211*carot!$E$2+N1211*carot!$F$2+spettri!AE1211*chl!$D$2</f>
        <v>0</v>
      </c>
      <c r="AB1211" s="40">
        <v>0.2929004133</v>
      </c>
      <c r="AC1211" s="88">
        <f>(G1211-spettri!H1211*chl!$B$2-spettri!I1211*chl!$C$2-spettri!AE1211*chl!$D$2)</f>
        <v>0</v>
      </c>
    </row>
    <row r="1212" spans="1:29" x14ac:dyDescent="0.25">
      <c r="A1212"/>
      <c r="D1212" s="51">
        <v>471.00000000002802</v>
      </c>
      <c r="E1212" s="51">
        <v>5.9796091258999998E-2</v>
      </c>
      <c r="F1212" s="40">
        <v>833.99999999997203</v>
      </c>
      <c r="G1212" s="40">
        <v>0</v>
      </c>
      <c r="T1212" s="40">
        <f t="shared" si="100"/>
        <v>0</v>
      </c>
      <c r="U1212" s="40">
        <f t="shared" si="100"/>
        <v>0</v>
      </c>
      <c r="V1212" s="40">
        <f t="shared" si="100"/>
        <v>0</v>
      </c>
      <c r="W1212" s="40">
        <f t="shared" si="99"/>
        <v>0</v>
      </c>
      <c r="X1212" s="40">
        <f t="shared" si="99"/>
        <v>0</v>
      </c>
      <c r="Y1212" s="40">
        <f t="shared" si="101"/>
        <v>0</v>
      </c>
      <c r="Z1212" s="40">
        <f>(AC1212-J1212*carot!$B$2-spettri!K1212*carot!$C$2-spettri!L1212*carot!$D$2)</f>
        <v>0</v>
      </c>
      <c r="AA1212" s="40">
        <f>spettri!H1212*chl!$B$2+spettri!I1212*chl!$C$2+spettri!J1212*carot!$B$2+spettri!K1212*carot!$C$2+spettri!L1212*carot!$D$2+M1212*carot!$E$2+N1212*carot!$F$2+spettri!AE1212*chl!$D$2</f>
        <v>0</v>
      </c>
      <c r="AB1212" s="40">
        <v>0.291683122525</v>
      </c>
      <c r="AC1212" s="88">
        <f>(G1212-spettri!H1212*chl!$B$2-spettri!I1212*chl!$C$2-spettri!AE1212*chl!$D$2)</f>
        <v>0</v>
      </c>
    </row>
    <row r="1213" spans="1:29" x14ac:dyDescent="0.25">
      <c r="A1213"/>
      <c r="D1213" s="51">
        <v>471.10000000002799</v>
      </c>
      <c r="E1213" s="51">
        <v>5.9516263284000004E-2</v>
      </c>
      <c r="F1213" s="40">
        <v>834.39999999997201</v>
      </c>
      <c r="G1213" s="40">
        <v>0</v>
      </c>
      <c r="T1213" s="40">
        <f t="shared" si="100"/>
        <v>0</v>
      </c>
      <c r="U1213" s="40">
        <f t="shared" si="100"/>
        <v>0</v>
      </c>
      <c r="V1213" s="40">
        <f t="shared" si="100"/>
        <v>0</v>
      </c>
      <c r="W1213" s="40">
        <f t="shared" si="99"/>
        <v>0</v>
      </c>
      <c r="X1213" s="40">
        <f t="shared" si="99"/>
        <v>0</v>
      </c>
      <c r="Y1213" s="40">
        <f t="shared" si="101"/>
        <v>0</v>
      </c>
      <c r="Z1213" s="40">
        <f>(AC1213-J1213*carot!$B$2-spettri!K1213*carot!$C$2-spettri!L1213*carot!$D$2)</f>
        <v>0</v>
      </c>
      <c r="AA1213" s="40">
        <f>spettri!H1213*chl!$B$2+spettri!I1213*chl!$C$2+spettri!J1213*carot!$B$2+spettri!K1213*carot!$C$2+spettri!L1213*carot!$D$2+M1213*carot!$E$2+N1213*carot!$F$2+spettri!AE1213*chl!$D$2</f>
        <v>0</v>
      </c>
      <c r="AB1213" s="40">
        <v>0.29046583174999996</v>
      </c>
      <c r="AC1213" s="88">
        <f>(G1213-spettri!H1213*chl!$B$2-spettri!I1213*chl!$C$2-spettri!AE1213*chl!$D$2)</f>
        <v>0</v>
      </c>
    </row>
    <row r="1214" spans="1:29" x14ac:dyDescent="0.25">
      <c r="A1214"/>
      <c r="D1214" s="51">
        <v>471.20000000002801</v>
      </c>
      <c r="E1214" s="51">
        <v>5.9236435309000003E-2</v>
      </c>
      <c r="F1214" s="40">
        <v>834.79999999997199</v>
      </c>
      <c r="G1214" s="40">
        <v>0</v>
      </c>
      <c r="T1214" s="40">
        <f t="shared" si="100"/>
        <v>0</v>
      </c>
      <c r="U1214" s="40">
        <f t="shared" si="100"/>
        <v>0</v>
      </c>
      <c r="V1214" s="40">
        <f t="shared" si="100"/>
        <v>0</v>
      </c>
      <c r="W1214" s="40">
        <f t="shared" si="99"/>
        <v>0</v>
      </c>
      <c r="X1214" s="40">
        <f t="shared" si="99"/>
        <v>0</v>
      </c>
      <c r="Y1214" s="40">
        <f t="shared" si="101"/>
        <v>0</v>
      </c>
      <c r="Z1214" s="40">
        <f>(AC1214-J1214*carot!$B$2-spettri!K1214*carot!$C$2-spettri!L1214*carot!$D$2)</f>
        <v>0</v>
      </c>
      <c r="AA1214" s="40">
        <f>spettri!H1214*chl!$B$2+spettri!I1214*chl!$C$2+spettri!J1214*carot!$B$2+spettri!K1214*carot!$C$2+spettri!L1214*carot!$D$2+M1214*carot!$E$2+N1214*carot!$F$2+spettri!AE1214*chl!$D$2</f>
        <v>0</v>
      </c>
      <c r="AB1214" s="40">
        <v>0.28924854097499997</v>
      </c>
      <c r="AC1214" s="88">
        <f>(G1214-spettri!H1214*chl!$B$2-spettri!I1214*chl!$C$2-spettri!AE1214*chl!$D$2)</f>
        <v>0</v>
      </c>
    </row>
    <row r="1215" spans="1:29" x14ac:dyDescent="0.25">
      <c r="A1215"/>
      <c r="D1215" s="51">
        <v>471.30000000002798</v>
      </c>
      <c r="E1215" s="51">
        <v>5.8897943324000002E-2</v>
      </c>
      <c r="F1215" s="40">
        <v>835.19999999997196</v>
      </c>
      <c r="G1215" s="40">
        <v>0</v>
      </c>
      <c r="T1215" s="40">
        <f t="shared" si="100"/>
        <v>0</v>
      </c>
      <c r="U1215" s="40">
        <f t="shared" si="100"/>
        <v>0</v>
      </c>
      <c r="V1215" s="40">
        <f t="shared" si="100"/>
        <v>0</v>
      </c>
      <c r="W1215" s="40">
        <f t="shared" si="99"/>
        <v>0</v>
      </c>
      <c r="X1215" s="40">
        <f t="shared" si="99"/>
        <v>0</v>
      </c>
      <c r="Y1215" s="40">
        <f t="shared" si="101"/>
        <v>0</v>
      </c>
      <c r="Z1215" s="40">
        <f>(AC1215-J1215*carot!$B$2-spettri!K1215*carot!$C$2-spettri!L1215*carot!$D$2)</f>
        <v>0</v>
      </c>
      <c r="AA1215" s="40">
        <f>spettri!H1215*chl!$B$2+spettri!I1215*chl!$C$2+spettri!J1215*carot!$B$2+spettri!K1215*carot!$C$2+spettri!L1215*carot!$D$2+M1215*carot!$E$2+N1215*carot!$F$2+spettri!AE1215*chl!$D$2</f>
        <v>0</v>
      </c>
      <c r="AB1215" s="40">
        <v>0.28803125019999998</v>
      </c>
      <c r="AC1215" s="88">
        <f>(G1215-spettri!H1215*chl!$B$2-spettri!I1215*chl!$C$2-spettri!AE1215*chl!$D$2)</f>
        <v>0</v>
      </c>
    </row>
    <row r="1216" spans="1:29" x14ac:dyDescent="0.25">
      <c r="A1216"/>
      <c r="D1216" s="51">
        <v>471.400000000028</v>
      </c>
      <c r="E1216" s="51">
        <v>5.8559451339000007E-2</v>
      </c>
      <c r="F1216" s="40">
        <v>835.59999999997206</v>
      </c>
      <c r="G1216" s="40">
        <v>0</v>
      </c>
      <c r="T1216" s="40">
        <f t="shared" si="100"/>
        <v>0</v>
      </c>
      <c r="U1216" s="40">
        <f t="shared" si="100"/>
        <v>0</v>
      </c>
      <c r="V1216" s="40">
        <f t="shared" si="100"/>
        <v>0</v>
      </c>
      <c r="W1216" s="40">
        <f t="shared" si="99"/>
        <v>0</v>
      </c>
      <c r="X1216" s="40">
        <f t="shared" si="99"/>
        <v>0</v>
      </c>
      <c r="Y1216" s="40">
        <f t="shared" si="101"/>
        <v>0</v>
      </c>
      <c r="Z1216" s="40">
        <f>(AC1216-J1216*carot!$B$2-spettri!K1216*carot!$C$2-spettri!L1216*carot!$D$2)</f>
        <v>0</v>
      </c>
      <c r="AA1216" s="40">
        <f>spettri!H1216*chl!$B$2+spettri!I1216*chl!$C$2+spettri!J1216*carot!$B$2+spettri!K1216*carot!$C$2+spettri!L1216*carot!$D$2+M1216*carot!$E$2+N1216*carot!$F$2+spettri!AE1216*chl!$D$2</f>
        <v>0</v>
      </c>
      <c r="AB1216" s="40">
        <v>0.28677367414999999</v>
      </c>
      <c r="AC1216" s="88">
        <f>(G1216-spettri!H1216*chl!$B$2-spettri!I1216*chl!$C$2-spettri!AE1216*chl!$D$2)</f>
        <v>0</v>
      </c>
    </row>
    <row r="1217" spans="1:29" x14ac:dyDescent="0.25">
      <c r="A1217"/>
      <c r="D1217" s="51">
        <v>471.50000000002802</v>
      </c>
      <c r="E1217" s="51">
        <v>5.8220959354000006E-2</v>
      </c>
      <c r="F1217" s="40">
        <v>835.99999999997203</v>
      </c>
      <c r="G1217" s="40">
        <v>0</v>
      </c>
      <c r="T1217" s="40">
        <f t="shared" si="100"/>
        <v>0</v>
      </c>
      <c r="U1217" s="40">
        <f t="shared" si="100"/>
        <v>0</v>
      </c>
      <c r="V1217" s="40">
        <f t="shared" si="100"/>
        <v>0</v>
      </c>
      <c r="W1217" s="40">
        <f t="shared" si="99"/>
        <v>0</v>
      </c>
      <c r="X1217" s="40">
        <f t="shared" si="99"/>
        <v>0</v>
      </c>
      <c r="Y1217" s="40">
        <f t="shared" si="101"/>
        <v>0</v>
      </c>
      <c r="Z1217" s="40">
        <f>(AC1217-J1217*carot!$B$2-spettri!K1217*carot!$C$2-spettri!L1217*carot!$D$2)</f>
        <v>0</v>
      </c>
      <c r="AA1217" s="40">
        <f>spettri!H1217*chl!$B$2+spettri!I1217*chl!$C$2+spettri!J1217*carot!$B$2+spettri!K1217*carot!$C$2+spettri!L1217*carot!$D$2+M1217*carot!$E$2+N1217*carot!$F$2+spettri!AE1217*chl!$D$2</f>
        <v>0</v>
      </c>
      <c r="AB1217" s="40">
        <v>0.2855160981</v>
      </c>
      <c r="AC1217" s="88">
        <f>(G1217-spettri!H1217*chl!$B$2-spettri!I1217*chl!$C$2-spettri!AE1217*chl!$D$2)</f>
        <v>0</v>
      </c>
    </row>
    <row r="1218" spans="1:29" x14ac:dyDescent="0.25">
      <c r="A1218"/>
      <c r="D1218" s="51">
        <v>471.60000000002799</v>
      </c>
      <c r="E1218" s="51">
        <v>5.7882467369000004E-2</v>
      </c>
      <c r="F1218" s="40">
        <v>836.39999999997201</v>
      </c>
      <c r="G1218" s="40">
        <v>0</v>
      </c>
      <c r="T1218" s="40">
        <f t="shared" si="100"/>
        <v>0</v>
      </c>
      <c r="U1218" s="40">
        <f t="shared" si="100"/>
        <v>0</v>
      </c>
      <c r="V1218" s="40">
        <f t="shared" si="100"/>
        <v>0</v>
      </c>
      <c r="W1218" s="40">
        <f t="shared" si="100"/>
        <v>0</v>
      </c>
      <c r="X1218" s="40">
        <f t="shared" si="100"/>
        <v>0</v>
      </c>
      <c r="Y1218" s="40">
        <f t="shared" si="101"/>
        <v>0</v>
      </c>
      <c r="Z1218" s="40">
        <f>(AC1218-J1218*carot!$B$2-spettri!K1218*carot!$C$2-spettri!L1218*carot!$D$2)</f>
        <v>0</v>
      </c>
      <c r="AA1218" s="40">
        <f>spettri!H1218*chl!$B$2+spettri!I1218*chl!$C$2+spettri!J1218*carot!$B$2+spettri!K1218*carot!$C$2+spettri!L1218*carot!$D$2+M1218*carot!$E$2+N1218*carot!$F$2+spettri!AE1218*chl!$D$2</f>
        <v>0</v>
      </c>
      <c r="AB1218" s="40">
        <v>0.28425852204999996</v>
      </c>
      <c r="AC1218" s="88">
        <f>(G1218-spettri!H1218*chl!$B$2-spettri!I1218*chl!$C$2-spettri!AE1218*chl!$D$2)</f>
        <v>0</v>
      </c>
    </row>
    <row r="1219" spans="1:29" x14ac:dyDescent="0.25">
      <c r="A1219"/>
      <c r="D1219" s="51">
        <v>471.70000000002801</v>
      </c>
      <c r="E1219" s="51">
        <v>5.7604698549000001E-2</v>
      </c>
      <c r="F1219" s="40">
        <v>836.79999999997199</v>
      </c>
      <c r="G1219" s="40">
        <v>0</v>
      </c>
      <c r="T1219" s="40">
        <f t="shared" ref="T1219:W1282" si="102">J1244</f>
        <v>0</v>
      </c>
      <c r="U1219" s="40">
        <f t="shared" si="102"/>
        <v>0</v>
      </c>
      <c r="V1219" s="40">
        <f t="shared" si="102"/>
        <v>0</v>
      </c>
      <c r="W1219" s="40">
        <f t="shared" si="102"/>
        <v>0</v>
      </c>
      <c r="X1219" s="40">
        <f t="shared" ref="X1219:X1282" si="103">N1244</f>
        <v>0</v>
      </c>
      <c r="Y1219" s="40">
        <f t="shared" ref="Y1219:Y1282" si="104">AC1244</f>
        <v>0</v>
      </c>
      <c r="Z1219" s="40">
        <f>(AC1219-J1219*carot!$B$2-spettri!K1219*carot!$C$2-spettri!L1219*carot!$D$2)</f>
        <v>0</v>
      </c>
      <c r="AA1219" s="40">
        <f>spettri!H1219*chl!$B$2+spettri!I1219*chl!$C$2+spettri!J1219*carot!$B$2+spettri!K1219*carot!$C$2+spettri!L1219*carot!$D$2+M1219*carot!$E$2+N1219*carot!$F$2+spettri!AE1219*chl!$D$2</f>
        <v>0</v>
      </c>
      <c r="AB1219" s="40">
        <v>0.28300094599999998</v>
      </c>
      <c r="AC1219" s="88">
        <f>(G1219-spettri!H1219*chl!$B$2-spettri!I1219*chl!$C$2-spettri!AE1219*chl!$D$2)</f>
        <v>0</v>
      </c>
    </row>
    <row r="1220" spans="1:29" x14ac:dyDescent="0.25">
      <c r="A1220"/>
      <c r="D1220" s="51">
        <v>471.80000000002798</v>
      </c>
      <c r="E1220" s="51">
        <v>5.7326929728999998E-2</v>
      </c>
      <c r="F1220" s="40">
        <v>837.19999999997196</v>
      </c>
      <c r="G1220" s="40">
        <v>0</v>
      </c>
      <c r="T1220" s="40">
        <f t="shared" si="102"/>
        <v>0</v>
      </c>
      <c r="U1220" s="40">
        <f t="shared" si="102"/>
        <v>0</v>
      </c>
      <c r="V1220" s="40">
        <f t="shared" si="102"/>
        <v>0</v>
      </c>
      <c r="W1220" s="40">
        <f t="shared" si="102"/>
        <v>0</v>
      </c>
      <c r="X1220" s="40">
        <f t="shared" si="103"/>
        <v>0</v>
      </c>
      <c r="Y1220" s="40">
        <f t="shared" si="104"/>
        <v>0</v>
      </c>
      <c r="Z1220" s="40">
        <f>(AC1220-J1220*carot!$B$2-spettri!K1220*carot!$C$2-spettri!L1220*carot!$D$2)</f>
        <v>0</v>
      </c>
      <c r="AA1220" s="40">
        <f>spettri!H1220*chl!$B$2+spettri!I1220*chl!$C$2+spettri!J1220*carot!$B$2+spettri!K1220*carot!$C$2+spettri!L1220*carot!$D$2+M1220*carot!$E$2+N1220*carot!$F$2+spettri!AE1220*chl!$D$2</f>
        <v>0</v>
      </c>
      <c r="AB1220" s="40">
        <v>0.28173047299999998</v>
      </c>
      <c r="AC1220" s="88">
        <f>(G1220-spettri!H1220*chl!$B$2-spettri!I1220*chl!$C$2-spettri!AE1220*chl!$D$2)</f>
        <v>0</v>
      </c>
    </row>
    <row r="1221" spans="1:29" x14ac:dyDescent="0.25">
      <c r="A1221"/>
      <c r="D1221" s="51">
        <v>471.900000000028</v>
      </c>
      <c r="E1221" s="51">
        <v>5.7049160909000002E-2</v>
      </c>
      <c r="F1221" s="40">
        <v>837.59999999997206</v>
      </c>
      <c r="G1221" s="40">
        <v>0</v>
      </c>
      <c r="T1221" s="40">
        <f t="shared" si="102"/>
        <v>0</v>
      </c>
      <c r="U1221" s="40">
        <f t="shared" si="102"/>
        <v>0</v>
      </c>
      <c r="V1221" s="40">
        <f t="shared" si="102"/>
        <v>0</v>
      </c>
      <c r="W1221" s="40">
        <f t="shared" si="102"/>
        <v>0</v>
      </c>
      <c r="X1221" s="40">
        <f t="shared" si="103"/>
        <v>0</v>
      </c>
      <c r="Y1221" s="40">
        <f t="shared" si="104"/>
        <v>0</v>
      </c>
      <c r="Z1221" s="40">
        <f>(AC1221-J1221*carot!$B$2-spettri!K1221*carot!$C$2-spettri!L1221*carot!$D$2)</f>
        <v>0</v>
      </c>
      <c r="AA1221" s="40">
        <f>spettri!H1221*chl!$B$2+spettri!I1221*chl!$C$2+spettri!J1221*carot!$B$2+spettri!K1221*carot!$C$2+spettri!L1221*carot!$D$2+M1221*carot!$E$2+N1221*carot!$F$2+spettri!AE1221*chl!$D$2</f>
        <v>0</v>
      </c>
      <c r="AB1221" s="40">
        <v>0.28045999999999999</v>
      </c>
      <c r="AC1221" s="88">
        <f>(G1221-spettri!H1221*chl!$B$2-spettri!I1221*chl!$C$2-spettri!AE1221*chl!$D$2)</f>
        <v>0</v>
      </c>
    </row>
    <row r="1222" spans="1:29" x14ac:dyDescent="0.25">
      <c r="A1222"/>
      <c r="D1222" s="51">
        <v>472.00000000002802</v>
      </c>
      <c r="E1222" s="51">
        <v>5.6771392088999999E-2</v>
      </c>
      <c r="F1222" s="40">
        <v>837.99999999997203</v>
      </c>
      <c r="G1222" s="40">
        <v>0</v>
      </c>
      <c r="T1222" s="40">
        <f t="shared" si="102"/>
        <v>0</v>
      </c>
      <c r="U1222" s="40">
        <f t="shared" si="102"/>
        <v>0</v>
      </c>
      <c r="V1222" s="40">
        <f t="shared" si="102"/>
        <v>0</v>
      </c>
      <c r="W1222" s="40">
        <f t="shared" si="102"/>
        <v>0</v>
      </c>
      <c r="X1222" s="40">
        <f t="shared" si="103"/>
        <v>0</v>
      </c>
      <c r="Y1222" s="40">
        <f t="shared" si="104"/>
        <v>0</v>
      </c>
      <c r="Z1222" s="40">
        <f>(AC1222-J1222*carot!$B$2-spettri!K1222*carot!$C$2-spettri!L1222*carot!$D$2)</f>
        <v>0</v>
      </c>
      <c r="AA1222" s="40">
        <f>spettri!H1222*chl!$B$2+spettri!I1222*chl!$C$2+spettri!J1222*carot!$B$2+spettri!K1222*carot!$C$2+spettri!L1222*carot!$D$2+M1222*carot!$E$2+N1222*carot!$F$2+spettri!AE1222*chl!$D$2</f>
        <v>0</v>
      </c>
      <c r="AB1222" s="40">
        <v>0.27918952699999999</v>
      </c>
      <c r="AC1222" s="88">
        <f>(G1222-spettri!H1222*chl!$B$2-spettri!I1222*chl!$C$2-spettri!AE1222*chl!$D$2)</f>
        <v>0</v>
      </c>
    </row>
    <row r="1223" spans="1:29" x14ac:dyDescent="0.25">
      <c r="A1223"/>
      <c r="D1223" s="51">
        <v>472.10000000002799</v>
      </c>
      <c r="E1223" s="51">
        <v>5.6446086701500003E-2</v>
      </c>
      <c r="F1223" s="40">
        <v>838.39999999997201</v>
      </c>
      <c r="G1223" s="40">
        <v>0</v>
      </c>
      <c r="T1223" s="40">
        <f t="shared" si="102"/>
        <v>0</v>
      </c>
      <c r="U1223" s="40">
        <f t="shared" si="102"/>
        <v>0</v>
      </c>
      <c r="V1223" s="40">
        <f t="shared" si="102"/>
        <v>0</v>
      </c>
      <c r="W1223" s="40">
        <f t="shared" si="102"/>
        <v>0</v>
      </c>
      <c r="X1223" s="40">
        <f t="shared" si="103"/>
        <v>0</v>
      </c>
      <c r="Y1223" s="40">
        <f t="shared" si="104"/>
        <v>0</v>
      </c>
      <c r="Z1223" s="40">
        <f>(AC1223-J1223*carot!$B$2-spettri!K1223*carot!$C$2-spettri!L1223*carot!$D$2)</f>
        <v>0</v>
      </c>
      <c r="AA1223" s="40">
        <f>spettri!H1223*chl!$B$2+spettri!I1223*chl!$C$2+spettri!J1223*carot!$B$2+spettri!K1223*carot!$C$2+spettri!L1223*carot!$D$2+M1223*carot!$E$2+N1223*carot!$F$2+spettri!AE1223*chl!$D$2</f>
        <v>0</v>
      </c>
      <c r="AB1223" s="40">
        <v>0.277919054</v>
      </c>
      <c r="AC1223" s="88">
        <f>(G1223-spettri!H1223*chl!$B$2-spettri!I1223*chl!$C$2-spettri!AE1223*chl!$D$2)</f>
        <v>0</v>
      </c>
    </row>
    <row r="1224" spans="1:29" x14ac:dyDescent="0.25">
      <c r="A1224"/>
      <c r="D1224" s="51">
        <v>472.20000000002801</v>
      </c>
      <c r="E1224" s="51">
        <v>5.6120781314000001E-2</v>
      </c>
      <c r="F1224" s="40">
        <v>838.79999999997199</v>
      </c>
      <c r="G1224" s="40">
        <v>0</v>
      </c>
      <c r="T1224" s="40">
        <f t="shared" si="102"/>
        <v>0</v>
      </c>
      <c r="U1224" s="40">
        <f t="shared" si="102"/>
        <v>0</v>
      </c>
      <c r="V1224" s="40">
        <f t="shared" si="102"/>
        <v>0</v>
      </c>
      <c r="W1224" s="40">
        <f t="shared" si="102"/>
        <v>0</v>
      </c>
      <c r="X1224" s="40">
        <f t="shared" si="103"/>
        <v>0</v>
      </c>
      <c r="Y1224" s="40">
        <f t="shared" si="104"/>
        <v>0</v>
      </c>
      <c r="Z1224" s="40">
        <f>(AC1224-J1224*carot!$B$2-spettri!K1224*carot!$C$2-spettri!L1224*carot!$D$2)</f>
        <v>0</v>
      </c>
      <c r="AA1224" s="40">
        <f>spettri!H1224*chl!$B$2+spettri!I1224*chl!$C$2+spettri!J1224*carot!$B$2+spettri!K1224*carot!$C$2+spettri!L1224*carot!$D$2+M1224*carot!$E$2+N1224*carot!$F$2+spettri!AE1224*chl!$D$2</f>
        <v>0</v>
      </c>
      <c r="AB1224" s="40">
        <v>0.27671946582500001</v>
      </c>
      <c r="AC1224" s="88">
        <f>(G1224-spettri!H1224*chl!$B$2-spettri!I1224*chl!$C$2-spettri!AE1224*chl!$D$2)</f>
        <v>0</v>
      </c>
    </row>
    <row r="1225" spans="1:29" x14ac:dyDescent="0.25">
      <c r="A1225"/>
      <c r="D1225" s="51">
        <v>472.30000000002798</v>
      </c>
      <c r="E1225" s="51">
        <v>5.5795475926499999E-2</v>
      </c>
      <c r="F1225" s="40">
        <v>839.19999999997196</v>
      </c>
      <c r="G1225" s="40">
        <v>0</v>
      </c>
      <c r="T1225" s="40">
        <f t="shared" si="102"/>
        <v>0</v>
      </c>
      <c r="U1225" s="40">
        <f t="shared" si="102"/>
        <v>0</v>
      </c>
      <c r="V1225" s="40">
        <f t="shared" si="102"/>
        <v>0</v>
      </c>
      <c r="W1225" s="40">
        <f t="shared" si="102"/>
        <v>0</v>
      </c>
      <c r="X1225" s="40">
        <f t="shared" si="103"/>
        <v>0</v>
      </c>
      <c r="Y1225" s="40">
        <f t="shared" si="104"/>
        <v>0</v>
      </c>
      <c r="Z1225" s="40">
        <f>(AC1225-J1225*carot!$B$2-spettri!K1225*carot!$C$2-spettri!L1225*carot!$D$2)</f>
        <v>0</v>
      </c>
      <c r="AA1225" s="40">
        <f>spettri!H1225*chl!$B$2+spettri!I1225*chl!$C$2+spettri!J1225*carot!$B$2+spettri!K1225*carot!$C$2+spettri!L1225*carot!$D$2+M1225*carot!$E$2+N1225*carot!$F$2+spettri!AE1225*chl!$D$2</f>
        <v>0</v>
      </c>
      <c r="AB1225" s="40">
        <v>0.27551987764999997</v>
      </c>
      <c r="AC1225" s="88">
        <f>(G1225-spettri!H1225*chl!$B$2-spettri!I1225*chl!$C$2-spettri!AE1225*chl!$D$2)</f>
        <v>0</v>
      </c>
    </row>
    <row r="1226" spans="1:29" x14ac:dyDescent="0.25">
      <c r="A1226"/>
      <c r="D1226" s="51">
        <v>472.400000000028</v>
      </c>
      <c r="E1226" s="51">
        <v>5.5470170539000004E-2</v>
      </c>
      <c r="F1226" s="40">
        <v>839.59999999997206</v>
      </c>
      <c r="G1226" s="40">
        <v>0</v>
      </c>
      <c r="T1226" s="40">
        <f t="shared" si="102"/>
        <v>0</v>
      </c>
      <c r="U1226" s="40">
        <f t="shared" si="102"/>
        <v>0</v>
      </c>
      <c r="V1226" s="40">
        <f t="shared" si="102"/>
        <v>0</v>
      </c>
      <c r="W1226" s="40">
        <f t="shared" si="102"/>
        <v>0</v>
      </c>
      <c r="X1226" s="40">
        <f t="shared" si="103"/>
        <v>0</v>
      </c>
      <c r="Y1226" s="40">
        <f t="shared" si="104"/>
        <v>0</v>
      </c>
      <c r="Z1226" s="40">
        <f>(AC1226-J1226*carot!$B$2-spettri!K1226*carot!$C$2-spettri!L1226*carot!$D$2)</f>
        <v>0</v>
      </c>
      <c r="AA1226" s="40">
        <f>spettri!H1226*chl!$B$2+spettri!I1226*chl!$C$2+spettri!J1226*carot!$B$2+spettri!K1226*carot!$C$2+spettri!L1226*carot!$D$2+M1226*carot!$E$2+N1226*carot!$F$2+spettri!AE1226*chl!$D$2</f>
        <v>0</v>
      </c>
      <c r="AB1226" s="40">
        <v>0.27432028947499998</v>
      </c>
      <c r="AC1226" s="88">
        <f>(G1226-spettri!H1226*chl!$B$2-spettri!I1226*chl!$C$2-spettri!AE1226*chl!$D$2)</f>
        <v>0</v>
      </c>
    </row>
    <row r="1227" spans="1:29" x14ac:dyDescent="0.25">
      <c r="A1227"/>
      <c r="D1227" s="51">
        <v>472.50000000002802</v>
      </c>
      <c r="E1227" s="51">
        <v>5.5257482541500001E-2</v>
      </c>
      <c r="F1227" s="40">
        <v>839.99999999997203</v>
      </c>
      <c r="G1227" s="40">
        <v>0</v>
      </c>
      <c r="T1227" s="40">
        <f t="shared" si="102"/>
        <v>0</v>
      </c>
      <c r="U1227" s="40">
        <f t="shared" si="102"/>
        <v>0</v>
      </c>
      <c r="V1227" s="40">
        <f t="shared" si="102"/>
        <v>0</v>
      </c>
      <c r="W1227" s="40">
        <f t="shared" si="102"/>
        <v>0</v>
      </c>
      <c r="X1227" s="40">
        <f t="shared" si="103"/>
        <v>0</v>
      </c>
      <c r="Y1227" s="40">
        <f t="shared" si="104"/>
        <v>0</v>
      </c>
      <c r="Z1227" s="40">
        <f>(AC1227-J1227*carot!$B$2-spettri!K1227*carot!$C$2-spettri!L1227*carot!$D$2)</f>
        <v>0</v>
      </c>
      <c r="AA1227" s="40">
        <f>spettri!H1227*chl!$B$2+spettri!I1227*chl!$C$2+spettri!J1227*carot!$B$2+spettri!K1227*carot!$C$2+spettri!L1227*carot!$D$2+M1227*carot!$E$2+N1227*carot!$F$2+spettri!AE1227*chl!$D$2</f>
        <v>0</v>
      </c>
      <c r="AB1227" s="40">
        <v>0.27312070129999999</v>
      </c>
      <c r="AC1227" s="88">
        <f>(G1227-spettri!H1227*chl!$B$2-spettri!I1227*chl!$C$2-spettri!AE1227*chl!$D$2)</f>
        <v>0</v>
      </c>
    </row>
    <row r="1228" spans="1:29" x14ac:dyDescent="0.25">
      <c r="A1228"/>
      <c r="D1228" s="51">
        <v>472.60000000002799</v>
      </c>
      <c r="E1228" s="51">
        <v>5.5044794544000006E-2</v>
      </c>
      <c r="F1228" s="40">
        <v>840.39999999997201</v>
      </c>
      <c r="G1228" s="40">
        <v>0</v>
      </c>
      <c r="T1228" s="40">
        <f t="shared" si="102"/>
        <v>0</v>
      </c>
      <c r="U1228" s="40">
        <f t="shared" si="102"/>
        <v>0</v>
      </c>
      <c r="V1228" s="40">
        <f t="shared" si="102"/>
        <v>0</v>
      </c>
      <c r="W1228" s="40">
        <f t="shared" si="102"/>
        <v>0</v>
      </c>
      <c r="X1228" s="40">
        <f t="shared" si="103"/>
        <v>0</v>
      </c>
      <c r="Y1228" s="40">
        <f t="shared" si="104"/>
        <v>0</v>
      </c>
      <c r="Z1228" s="40">
        <f>(AC1228-J1228*carot!$B$2-spettri!K1228*carot!$C$2-spettri!L1228*carot!$D$2)</f>
        <v>0</v>
      </c>
      <c r="AA1228" s="40">
        <f>spettri!H1228*chl!$B$2+spettri!I1228*chl!$C$2+spettri!J1228*carot!$B$2+spettri!K1228*carot!$C$2+spettri!L1228*carot!$D$2+M1228*carot!$E$2+N1228*carot!$F$2+spettri!AE1228*chl!$D$2</f>
        <v>0</v>
      </c>
      <c r="AB1228" s="40">
        <v>0.27188935874999998</v>
      </c>
      <c r="AC1228" s="88">
        <f>(G1228-spettri!H1228*chl!$B$2-spettri!I1228*chl!$C$2-spettri!AE1228*chl!$D$2)</f>
        <v>0</v>
      </c>
    </row>
    <row r="1229" spans="1:29" x14ac:dyDescent="0.25">
      <c r="A1229"/>
      <c r="D1229" s="51">
        <v>472.70000000002801</v>
      </c>
      <c r="E1229" s="51">
        <v>5.4832106546500003E-2</v>
      </c>
      <c r="F1229" s="40">
        <v>840.79999999997199</v>
      </c>
      <c r="G1229" s="40">
        <v>0</v>
      </c>
      <c r="T1229" s="40">
        <f t="shared" si="102"/>
        <v>0</v>
      </c>
      <c r="U1229" s="40">
        <f t="shared" si="102"/>
        <v>0</v>
      </c>
      <c r="V1229" s="40">
        <f t="shared" si="102"/>
        <v>0</v>
      </c>
      <c r="W1229" s="40">
        <f t="shared" si="102"/>
        <v>0</v>
      </c>
      <c r="X1229" s="40">
        <f t="shared" si="103"/>
        <v>0</v>
      </c>
      <c r="Y1229" s="40">
        <f t="shared" si="104"/>
        <v>0</v>
      </c>
      <c r="Z1229" s="40">
        <f>(AC1229-J1229*carot!$B$2-spettri!K1229*carot!$C$2-spettri!L1229*carot!$D$2)</f>
        <v>0</v>
      </c>
      <c r="AA1229" s="40">
        <f>spettri!H1229*chl!$B$2+spettri!I1229*chl!$C$2+spettri!J1229*carot!$B$2+spettri!K1229*carot!$C$2+spettri!L1229*carot!$D$2+M1229*carot!$E$2+N1229*carot!$F$2+spettri!AE1229*chl!$D$2</f>
        <v>0</v>
      </c>
      <c r="AB1229" s="40">
        <v>0.27065801619999996</v>
      </c>
      <c r="AC1229" s="88">
        <f>(G1229-spettri!H1229*chl!$B$2-spettri!I1229*chl!$C$2-spettri!AE1229*chl!$D$2)</f>
        <v>0</v>
      </c>
    </row>
    <row r="1230" spans="1:29" x14ac:dyDescent="0.25">
      <c r="A1230"/>
      <c r="D1230" s="51">
        <v>472.80000000002798</v>
      </c>
      <c r="E1230" s="51">
        <v>5.4619418549000001E-2</v>
      </c>
      <c r="F1230" s="40">
        <v>841.19999999997196</v>
      </c>
      <c r="G1230" s="40">
        <v>0</v>
      </c>
      <c r="T1230" s="40">
        <f t="shared" si="102"/>
        <v>0</v>
      </c>
      <c r="U1230" s="40">
        <f t="shared" si="102"/>
        <v>0</v>
      </c>
      <c r="V1230" s="40">
        <f t="shared" si="102"/>
        <v>0</v>
      </c>
      <c r="W1230" s="40">
        <f t="shared" si="102"/>
        <v>0</v>
      </c>
      <c r="X1230" s="40">
        <f t="shared" si="103"/>
        <v>0</v>
      </c>
      <c r="Y1230" s="40">
        <f t="shared" si="104"/>
        <v>0</v>
      </c>
      <c r="Z1230" s="40">
        <f>(AC1230-J1230*carot!$B$2-spettri!K1230*carot!$C$2-spettri!L1230*carot!$D$2)</f>
        <v>0</v>
      </c>
      <c r="AA1230" s="40">
        <f>spettri!H1230*chl!$B$2+spettri!I1230*chl!$C$2+spettri!J1230*carot!$B$2+spettri!K1230*carot!$C$2+spettri!L1230*carot!$D$2+M1230*carot!$E$2+N1230*carot!$F$2+spettri!AE1230*chl!$D$2</f>
        <v>0</v>
      </c>
      <c r="AB1230" s="40">
        <v>0.26942667365</v>
      </c>
      <c r="AC1230" s="88">
        <f>(G1230-spettri!H1230*chl!$B$2-spettri!I1230*chl!$C$2-spettri!AE1230*chl!$D$2)</f>
        <v>0</v>
      </c>
    </row>
    <row r="1231" spans="1:29" x14ac:dyDescent="0.25">
      <c r="A1231"/>
      <c r="D1231" s="51">
        <v>472.900000000028</v>
      </c>
      <c r="E1231" s="51">
        <v>5.4334783086499999E-2</v>
      </c>
      <c r="F1231" s="40">
        <v>841.59999999997206</v>
      </c>
      <c r="G1231" s="40">
        <v>0</v>
      </c>
      <c r="T1231" s="40">
        <f t="shared" si="102"/>
        <v>0</v>
      </c>
      <c r="U1231" s="40">
        <f t="shared" si="102"/>
        <v>0</v>
      </c>
      <c r="V1231" s="40">
        <f t="shared" si="102"/>
        <v>0</v>
      </c>
      <c r="W1231" s="40">
        <f t="shared" si="102"/>
        <v>0</v>
      </c>
      <c r="X1231" s="40">
        <f t="shared" si="103"/>
        <v>0</v>
      </c>
      <c r="Y1231" s="40">
        <f t="shared" si="104"/>
        <v>0</v>
      </c>
      <c r="Z1231" s="40">
        <f>(AC1231-J1231*carot!$B$2-spettri!K1231*carot!$C$2-spettri!L1231*carot!$D$2)</f>
        <v>0</v>
      </c>
      <c r="AA1231" s="40">
        <f>spettri!H1231*chl!$B$2+spettri!I1231*chl!$C$2+spettri!J1231*carot!$B$2+spettri!K1231*carot!$C$2+spettri!L1231*carot!$D$2+M1231*carot!$E$2+N1231*carot!$F$2+spettri!AE1231*chl!$D$2</f>
        <v>0</v>
      </c>
      <c r="AB1231" s="40">
        <v>0.26819533109999999</v>
      </c>
      <c r="AC1231" s="88">
        <f>(G1231-spettri!H1231*chl!$B$2-spettri!I1231*chl!$C$2-spettri!AE1231*chl!$D$2)</f>
        <v>0</v>
      </c>
    </row>
    <row r="1232" spans="1:29" x14ac:dyDescent="0.25">
      <c r="A1232"/>
      <c r="D1232" s="51">
        <v>473.00000000002802</v>
      </c>
      <c r="E1232" s="51">
        <v>5.4050147623999997E-2</v>
      </c>
      <c r="F1232" s="40">
        <v>841.99999999997203</v>
      </c>
      <c r="G1232" s="40">
        <v>0</v>
      </c>
      <c r="T1232" s="40">
        <f t="shared" si="102"/>
        <v>0</v>
      </c>
      <c r="U1232" s="40">
        <f t="shared" si="102"/>
        <v>0</v>
      </c>
      <c r="V1232" s="40">
        <f t="shared" si="102"/>
        <v>0</v>
      </c>
      <c r="W1232" s="40">
        <f t="shared" si="102"/>
        <v>0</v>
      </c>
      <c r="X1232" s="40">
        <f t="shared" si="103"/>
        <v>0</v>
      </c>
      <c r="Y1232" s="40">
        <f t="shared" si="104"/>
        <v>0</v>
      </c>
      <c r="Z1232" s="40">
        <f>(AC1232-J1232*carot!$B$2-spettri!K1232*carot!$C$2-spettri!L1232*carot!$D$2)</f>
        <v>0</v>
      </c>
      <c r="AA1232" s="40">
        <f>spettri!H1232*chl!$B$2+spettri!I1232*chl!$C$2+spettri!J1232*carot!$B$2+spettri!K1232*carot!$C$2+spettri!L1232*carot!$D$2+M1232*carot!$E$2+N1232*carot!$F$2+spettri!AE1232*chl!$D$2</f>
        <v>0</v>
      </c>
      <c r="AB1232" s="40">
        <v>0.266921892775</v>
      </c>
      <c r="AC1232" s="88">
        <f>(G1232-spettri!H1232*chl!$B$2-spettri!I1232*chl!$C$2-spettri!AE1232*chl!$D$2)</f>
        <v>0</v>
      </c>
    </row>
    <row r="1233" spans="1:29" x14ac:dyDescent="0.25">
      <c r="A1233"/>
      <c r="D1233" s="51">
        <v>473.10000000002799</v>
      </c>
      <c r="E1233" s="51">
        <v>5.3765512161500002E-2</v>
      </c>
      <c r="F1233" s="40">
        <v>842.39999999997201</v>
      </c>
      <c r="G1233" s="40">
        <v>0</v>
      </c>
      <c r="T1233" s="40">
        <f t="shared" si="102"/>
        <v>0</v>
      </c>
      <c r="U1233" s="40">
        <f t="shared" si="102"/>
        <v>0</v>
      </c>
      <c r="V1233" s="40">
        <f t="shared" si="102"/>
        <v>0</v>
      </c>
      <c r="W1233" s="40">
        <f t="shared" si="102"/>
        <v>0</v>
      </c>
      <c r="X1233" s="40">
        <f t="shared" si="103"/>
        <v>0</v>
      </c>
      <c r="Y1233" s="40">
        <f t="shared" si="104"/>
        <v>0</v>
      </c>
      <c r="Z1233" s="40">
        <f>(AC1233-J1233*carot!$B$2-spettri!K1233*carot!$C$2-spettri!L1233*carot!$D$2)</f>
        <v>0</v>
      </c>
      <c r="AA1233" s="40">
        <f>spettri!H1233*chl!$B$2+spettri!I1233*chl!$C$2+spettri!J1233*carot!$B$2+spettri!K1233*carot!$C$2+spettri!L1233*carot!$D$2+M1233*carot!$E$2+N1233*carot!$F$2+spettri!AE1233*chl!$D$2</f>
        <v>0</v>
      </c>
      <c r="AB1233" s="40">
        <v>0.26564845444999996</v>
      </c>
      <c r="AC1233" s="88">
        <f>(G1233-spettri!H1233*chl!$B$2-spettri!I1233*chl!$C$2-spettri!AE1233*chl!$D$2)</f>
        <v>0</v>
      </c>
    </row>
    <row r="1234" spans="1:29" x14ac:dyDescent="0.25">
      <c r="A1234"/>
      <c r="D1234" s="51">
        <v>473.20000000002801</v>
      </c>
      <c r="E1234" s="51">
        <v>5.3480876699E-2</v>
      </c>
      <c r="F1234" s="40">
        <v>842.79999999997199</v>
      </c>
      <c r="G1234" s="40">
        <v>0</v>
      </c>
      <c r="T1234" s="40">
        <f t="shared" si="102"/>
        <v>0</v>
      </c>
      <c r="U1234" s="40">
        <f t="shared" si="102"/>
        <v>0</v>
      </c>
      <c r="V1234" s="40">
        <f t="shared" si="102"/>
        <v>0</v>
      </c>
      <c r="W1234" s="40">
        <f t="shared" si="102"/>
        <v>0</v>
      </c>
      <c r="X1234" s="40">
        <f t="shared" si="103"/>
        <v>0</v>
      </c>
      <c r="Y1234" s="40">
        <f t="shared" si="104"/>
        <v>0</v>
      </c>
      <c r="Z1234" s="40">
        <f>(AC1234-J1234*carot!$B$2-spettri!K1234*carot!$C$2-spettri!L1234*carot!$D$2)</f>
        <v>0</v>
      </c>
      <c r="AA1234" s="40">
        <f>spettri!H1234*chl!$B$2+spettri!I1234*chl!$C$2+spettri!J1234*carot!$B$2+spettri!K1234*carot!$C$2+spettri!L1234*carot!$D$2+M1234*carot!$E$2+N1234*carot!$F$2+spettri!AE1234*chl!$D$2</f>
        <v>0</v>
      </c>
      <c r="AB1234" s="40">
        <v>0.26437501612499997</v>
      </c>
      <c r="AC1234" s="88">
        <f>(G1234-spettri!H1234*chl!$B$2-spettri!I1234*chl!$C$2-spettri!AE1234*chl!$D$2)</f>
        <v>0</v>
      </c>
    </row>
    <row r="1235" spans="1:29" x14ac:dyDescent="0.25">
      <c r="A1235"/>
      <c r="D1235" s="51">
        <v>473.30000000002798</v>
      </c>
      <c r="E1235" s="51">
        <v>5.3237670188999997E-2</v>
      </c>
      <c r="F1235" s="40">
        <v>843.19999999997196</v>
      </c>
      <c r="G1235" s="40">
        <v>0</v>
      </c>
      <c r="T1235" s="40">
        <f t="shared" si="102"/>
        <v>0</v>
      </c>
      <c r="U1235" s="40">
        <f t="shared" si="102"/>
        <v>0</v>
      </c>
      <c r="V1235" s="40">
        <f t="shared" si="102"/>
        <v>0</v>
      </c>
      <c r="W1235" s="40">
        <f t="shared" si="102"/>
        <v>0</v>
      </c>
      <c r="X1235" s="40">
        <f t="shared" si="103"/>
        <v>0</v>
      </c>
      <c r="Y1235" s="40">
        <f t="shared" si="104"/>
        <v>0</v>
      </c>
      <c r="Z1235" s="40">
        <f>(AC1235-J1235*carot!$B$2-spettri!K1235*carot!$C$2-spettri!L1235*carot!$D$2)</f>
        <v>0</v>
      </c>
      <c r="AA1235" s="40">
        <f>spettri!H1235*chl!$B$2+spettri!I1235*chl!$C$2+spettri!J1235*carot!$B$2+spettri!K1235*carot!$C$2+spettri!L1235*carot!$D$2+M1235*carot!$E$2+N1235*carot!$F$2+spettri!AE1235*chl!$D$2</f>
        <v>0</v>
      </c>
      <c r="AB1235" s="40">
        <v>0.26310157779999999</v>
      </c>
      <c r="AC1235" s="88">
        <f>(G1235-spettri!H1235*chl!$B$2-spettri!I1235*chl!$C$2-spettri!AE1235*chl!$D$2)</f>
        <v>0</v>
      </c>
    </row>
    <row r="1236" spans="1:29" x14ac:dyDescent="0.25">
      <c r="A1236"/>
      <c r="D1236" s="51">
        <v>473.400000000028</v>
      </c>
      <c r="E1236" s="51">
        <v>5.2994463679000001E-2</v>
      </c>
      <c r="F1236" s="40">
        <v>843.59999999997206</v>
      </c>
      <c r="G1236" s="40">
        <v>0</v>
      </c>
      <c r="T1236" s="40">
        <f t="shared" si="102"/>
        <v>0</v>
      </c>
      <c r="U1236" s="40">
        <f t="shared" si="102"/>
        <v>0</v>
      </c>
      <c r="V1236" s="40">
        <f t="shared" si="102"/>
        <v>0</v>
      </c>
      <c r="W1236" s="40">
        <f t="shared" si="102"/>
        <v>0</v>
      </c>
      <c r="X1236" s="40">
        <f t="shared" si="103"/>
        <v>0</v>
      </c>
      <c r="Y1236" s="40">
        <f t="shared" si="104"/>
        <v>0</v>
      </c>
      <c r="Z1236" s="40">
        <f>(AC1236-J1236*carot!$B$2-spettri!K1236*carot!$C$2-spettri!L1236*carot!$D$2)</f>
        <v>0</v>
      </c>
      <c r="AA1236" s="40">
        <f>spettri!H1236*chl!$B$2+spettri!I1236*chl!$C$2+spettri!J1236*carot!$B$2+spettri!K1236*carot!$C$2+spettri!L1236*carot!$D$2+M1236*carot!$E$2+N1236*carot!$F$2+spettri!AE1236*chl!$D$2</f>
        <v>0</v>
      </c>
      <c r="AB1236" s="40">
        <v>0.26187397542500002</v>
      </c>
      <c r="AC1236" s="88">
        <f>(G1236-spettri!H1236*chl!$B$2-spettri!I1236*chl!$C$2-spettri!AE1236*chl!$D$2)</f>
        <v>0</v>
      </c>
    </row>
    <row r="1237" spans="1:29" x14ac:dyDescent="0.25">
      <c r="A1237"/>
      <c r="D1237" s="51">
        <v>473.50000000002802</v>
      </c>
      <c r="E1237" s="51">
        <v>5.2751257169000004E-2</v>
      </c>
      <c r="F1237" s="40">
        <v>843.99999999997203</v>
      </c>
      <c r="G1237" s="40">
        <v>0</v>
      </c>
      <c r="T1237" s="40">
        <f t="shared" si="102"/>
        <v>0</v>
      </c>
      <c r="U1237" s="40">
        <f t="shared" si="102"/>
        <v>0</v>
      </c>
      <c r="V1237" s="40">
        <f t="shared" si="102"/>
        <v>0</v>
      </c>
      <c r="W1237" s="40">
        <f t="shared" si="102"/>
        <v>0</v>
      </c>
      <c r="X1237" s="40">
        <f t="shared" si="103"/>
        <v>0</v>
      </c>
      <c r="Y1237" s="40">
        <f t="shared" si="104"/>
        <v>0</v>
      </c>
      <c r="Z1237" s="40">
        <f>(AC1237-J1237*carot!$B$2-spettri!K1237*carot!$C$2-spettri!L1237*carot!$D$2)</f>
        <v>0</v>
      </c>
      <c r="AA1237" s="40">
        <f>spettri!H1237*chl!$B$2+spettri!I1237*chl!$C$2+spettri!J1237*carot!$B$2+spettri!K1237*carot!$C$2+spettri!L1237*carot!$D$2+M1237*carot!$E$2+N1237*carot!$F$2+spettri!AE1237*chl!$D$2</f>
        <v>0</v>
      </c>
      <c r="AB1237" s="40">
        <v>0.26064637304999999</v>
      </c>
      <c r="AC1237" s="88">
        <f>(G1237-spettri!H1237*chl!$B$2-spettri!I1237*chl!$C$2-spettri!AE1237*chl!$D$2)</f>
        <v>0</v>
      </c>
    </row>
    <row r="1238" spans="1:29" x14ac:dyDescent="0.25">
      <c r="A1238"/>
      <c r="D1238" s="51">
        <v>473.60000000002799</v>
      </c>
      <c r="E1238" s="51">
        <v>5.2508050659000001E-2</v>
      </c>
      <c r="F1238" s="40">
        <v>844.39999999997201</v>
      </c>
      <c r="G1238" s="40">
        <v>0</v>
      </c>
      <c r="T1238" s="40">
        <f t="shared" si="102"/>
        <v>0</v>
      </c>
      <c r="U1238" s="40">
        <f t="shared" si="102"/>
        <v>0</v>
      </c>
      <c r="V1238" s="40">
        <f t="shared" si="102"/>
        <v>0</v>
      </c>
      <c r="W1238" s="40">
        <f t="shared" si="102"/>
        <v>0</v>
      </c>
      <c r="X1238" s="40">
        <f t="shared" si="103"/>
        <v>0</v>
      </c>
      <c r="Y1238" s="40">
        <f t="shared" si="104"/>
        <v>0</v>
      </c>
      <c r="Z1238" s="40">
        <f>(AC1238-J1238*carot!$B$2-spettri!K1238*carot!$C$2-spettri!L1238*carot!$D$2)</f>
        <v>0</v>
      </c>
      <c r="AA1238" s="40">
        <f>spettri!H1238*chl!$B$2+spettri!I1238*chl!$C$2+spettri!J1238*carot!$B$2+spettri!K1238*carot!$C$2+spettri!L1238*carot!$D$2+M1238*carot!$E$2+N1238*carot!$F$2+spettri!AE1238*chl!$D$2</f>
        <v>0</v>
      </c>
      <c r="AB1238" s="40">
        <v>0.25941877067499997</v>
      </c>
      <c r="AC1238" s="88">
        <f>(G1238-spettri!H1238*chl!$B$2-spettri!I1238*chl!$C$2-spettri!AE1238*chl!$D$2)</f>
        <v>0</v>
      </c>
    </row>
    <row r="1239" spans="1:29" x14ac:dyDescent="0.25">
      <c r="A1239"/>
      <c r="D1239" s="51">
        <v>473.70000000002801</v>
      </c>
      <c r="E1239" s="51">
        <v>5.2282817746500003E-2</v>
      </c>
      <c r="F1239" s="40">
        <v>844.79999999997199</v>
      </c>
      <c r="G1239" s="40">
        <v>0</v>
      </c>
      <c r="T1239" s="40">
        <f t="shared" si="102"/>
        <v>0</v>
      </c>
      <c r="U1239" s="40">
        <f t="shared" si="102"/>
        <v>0</v>
      </c>
      <c r="V1239" s="40">
        <f t="shared" si="102"/>
        <v>0</v>
      </c>
      <c r="W1239" s="40">
        <f t="shared" si="102"/>
        <v>0</v>
      </c>
      <c r="X1239" s="40">
        <f t="shared" si="103"/>
        <v>0</v>
      </c>
      <c r="Y1239" s="40">
        <f t="shared" si="104"/>
        <v>0</v>
      </c>
      <c r="Z1239" s="40">
        <f>(AC1239-J1239*carot!$B$2-spettri!K1239*carot!$C$2-spettri!L1239*carot!$D$2)</f>
        <v>0</v>
      </c>
      <c r="AA1239" s="40">
        <f>spettri!H1239*chl!$B$2+spettri!I1239*chl!$C$2+spettri!J1239*carot!$B$2+spettri!K1239*carot!$C$2+spettri!L1239*carot!$D$2+M1239*carot!$E$2+N1239*carot!$F$2+spettri!AE1239*chl!$D$2</f>
        <v>0</v>
      </c>
      <c r="AB1239" s="40">
        <v>0.2581911683</v>
      </c>
      <c r="AC1239" s="88">
        <f>(G1239-spettri!H1239*chl!$B$2-spettri!I1239*chl!$C$2-spettri!AE1239*chl!$D$2)</f>
        <v>0</v>
      </c>
    </row>
    <row r="1240" spans="1:29" x14ac:dyDescent="0.25">
      <c r="A1240"/>
      <c r="D1240" s="51">
        <v>473.80000000002798</v>
      </c>
      <c r="E1240" s="51">
        <v>5.2057584833999998E-2</v>
      </c>
      <c r="F1240" s="40">
        <v>845.19999999997196</v>
      </c>
      <c r="G1240" s="40">
        <v>0</v>
      </c>
      <c r="T1240" s="40">
        <f t="shared" si="102"/>
        <v>0</v>
      </c>
      <c r="U1240" s="40">
        <f t="shared" si="102"/>
        <v>0</v>
      </c>
      <c r="V1240" s="40">
        <f t="shared" si="102"/>
        <v>0</v>
      </c>
      <c r="W1240" s="40">
        <f t="shared" si="102"/>
        <v>0</v>
      </c>
      <c r="X1240" s="40">
        <f t="shared" si="103"/>
        <v>0</v>
      </c>
      <c r="Y1240" s="40">
        <f t="shared" si="104"/>
        <v>0</v>
      </c>
      <c r="Z1240" s="40">
        <f>(AC1240-J1240*carot!$B$2-spettri!K1240*carot!$C$2-spettri!L1240*carot!$D$2)</f>
        <v>0</v>
      </c>
      <c r="AA1240" s="40">
        <f>spettri!H1240*chl!$B$2+spettri!I1240*chl!$C$2+spettri!J1240*carot!$B$2+spettri!K1240*carot!$C$2+spettri!L1240*carot!$D$2+M1240*carot!$E$2+N1240*carot!$F$2+spettri!AE1240*chl!$D$2</f>
        <v>0</v>
      </c>
      <c r="AB1240" s="40">
        <v>0.25699580459999999</v>
      </c>
      <c r="AC1240" s="88">
        <f>(G1240-spettri!H1240*chl!$B$2-spettri!I1240*chl!$C$2-spettri!AE1240*chl!$D$2)</f>
        <v>0</v>
      </c>
    </row>
    <row r="1241" spans="1:29" x14ac:dyDescent="0.25">
      <c r="A1241"/>
      <c r="D1241" s="51">
        <v>473.900000000028</v>
      </c>
      <c r="E1241" s="51">
        <v>5.18323519215E-2</v>
      </c>
      <c r="F1241" s="40">
        <v>845.59999999997103</v>
      </c>
      <c r="G1241" s="40">
        <v>0</v>
      </c>
      <c r="T1241" s="40">
        <f t="shared" si="102"/>
        <v>0</v>
      </c>
      <c r="U1241" s="40">
        <f t="shared" si="102"/>
        <v>0</v>
      </c>
      <c r="V1241" s="40">
        <f t="shared" si="102"/>
        <v>0</v>
      </c>
      <c r="W1241" s="40">
        <f t="shared" si="102"/>
        <v>0</v>
      </c>
      <c r="X1241" s="40">
        <f t="shared" si="103"/>
        <v>0</v>
      </c>
      <c r="Y1241" s="40">
        <f t="shared" si="104"/>
        <v>0</v>
      </c>
      <c r="Z1241" s="40">
        <f>(AC1241-J1241*carot!$B$2-spettri!K1241*carot!$C$2-spettri!L1241*carot!$D$2)</f>
        <v>0</v>
      </c>
      <c r="AA1241" s="40">
        <f>spettri!H1241*chl!$B$2+spettri!I1241*chl!$C$2+spettri!J1241*carot!$B$2+spettri!K1241*carot!$C$2+spettri!L1241*carot!$D$2+M1241*carot!$E$2+N1241*carot!$F$2+spettri!AE1241*chl!$D$2</f>
        <v>0</v>
      </c>
      <c r="AB1241" s="40">
        <v>0.25580044089999998</v>
      </c>
      <c r="AC1241" s="88">
        <f>(G1241-spettri!H1241*chl!$B$2-spettri!I1241*chl!$C$2-spettri!AE1241*chl!$D$2)</f>
        <v>0</v>
      </c>
    </row>
    <row r="1242" spans="1:29" x14ac:dyDescent="0.25">
      <c r="A1242"/>
      <c r="D1242" s="51">
        <v>474.00000000002802</v>
      </c>
      <c r="E1242" s="51">
        <v>5.1607119009000002E-2</v>
      </c>
      <c r="F1242" s="40">
        <v>845.99999999997101</v>
      </c>
      <c r="G1242" s="40">
        <v>0</v>
      </c>
      <c r="T1242" s="40">
        <f t="shared" si="102"/>
        <v>0</v>
      </c>
      <c r="U1242" s="40">
        <f t="shared" si="102"/>
        <v>0</v>
      </c>
      <c r="V1242" s="40">
        <f t="shared" si="102"/>
        <v>0</v>
      </c>
      <c r="W1242" s="40">
        <f t="shared" si="102"/>
        <v>0</v>
      </c>
      <c r="X1242" s="40">
        <f t="shared" si="103"/>
        <v>0</v>
      </c>
      <c r="Y1242" s="40">
        <f t="shared" si="104"/>
        <v>0</v>
      </c>
      <c r="Z1242" s="40">
        <f>(AC1242-J1242*carot!$B$2-spettri!K1242*carot!$C$2-spettri!L1242*carot!$D$2)</f>
        <v>0</v>
      </c>
      <c r="AA1242" s="40">
        <f>spettri!H1242*chl!$B$2+spettri!I1242*chl!$C$2+spettri!J1242*carot!$B$2+spettri!K1242*carot!$C$2+spettri!L1242*carot!$D$2+M1242*carot!$E$2+N1242*carot!$F$2+spettri!AE1242*chl!$D$2</f>
        <v>0</v>
      </c>
      <c r="AB1242" s="40">
        <v>0.25460507720000003</v>
      </c>
      <c r="AC1242" s="88">
        <f>(G1242-spettri!H1242*chl!$B$2-spettri!I1242*chl!$C$2-spettri!AE1242*chl!$D$2)</f>
        <v>0</v>
      </c>
    </row>
    <row r="1243" spans="1:29" x14ac:dyDescent="0.25">
      <c r="A1243"/>
      <c r="D1243" s="51">
        <v>474.10000000002799</v>
      </c>
      <c r="E1243" s="51">
        <v>5.1337098791500002E-2</v>
      </c>
      <c r="F1243" s="40">
        <v>846.39999999997099</v>
      </c>
      <c r="G1243" s="40">
        <v>0</v>
      </c>
      <c r="T1243" s="40">
        <f t="shared" si="102"/>
        <v>0</v>
      </c>
      <c r="U1243" s="40">
        <f t="shared" si="102"/>
        <v>0</v>
      </c>
      <c r="V1243" s="40">
        <f t="shared" si="102"/>
        <v>0</v>
      </c>
      <c r="W1243" s="40">
        <f t="shared" si="102"/>
        <v>0</v>
      </c>
      <c r="X1243" s="40">
        <f t="shared" si="103"/>
        <v>0</v>
      </c>
      <c r="Y1243" s="40">
        <f t="shared" si="104"/>
        <v>0</v>
      </c>
      <c r="Z1243" s="40">
        <f>(AC1243-J1243*carot!$B$2-spettri!K1243*carot!$C$2-spettri!L1243*carot!$D$2)</f>
        <v>0</v>
      </c>
      <c r="AA1243" s="40">
        <f>spettri!H1243*chl!$B$2+spettri!I1243*chl!$C$2+spettri!J1243*carot!$B$2+spettri!K1243*carot!$C$2+spettri!L1243*carot!$D$2+M1243*carot!$E$2+N1243*carot!$F$2+spettri!AE1243*chl!$D$2</f>
        <v>0</v>
      </c>
      <c r="AB1243" s="40">
        <v>0.25340971350000002</v>
      </c>
      <c r="AC1243" s="88">
        <f>(G1243-spettri!H1243*chl!$B$2-spettri!I1243*chl!$C$2-spettri!AE1243*chl!$D$2)</f>
        <v>0</v>
      </c>
    </row>
    <row r="1244" spans="1:29" x14ac:dyDescent="0.25">
      <c r="A1244"/>
      <c r="D1244" s="51">
        <v>474.20000000002801</v>
      </c>
      <c r="E1244" s="51">
        <v>5.1067078574000002E-2</v>
      </c>
      <c r="F1244" s="40">
        <v>846.79999999997096</v>
      </c>
      <c r="G1244" s="40">
        <v>0</v>
      </c>
      <c r="T1244" s="40">
        <f t="shared" si="102"/>
        <v>0</v>
      </c>
      <c r="U1244" s="40">
        <f t="shared" si="102"/>
        <v>0</v>
      </c>
      <c r="V1244" s="40">
        <f t="shared" si="102"/>
        <v>0</v>
      </c>
      <c r="W1244" s="40">
        <f t="shared" si="102"/>
        <v>0</v>
      </c>
      <c r="X1244" s="40">
        <f t="shared" si="103"/>
        <v>0</v>
      </c>
      <c r="Y1244" s="40">
        <f t="shared" si="104"/>
        <v>0</v>
      </c>
      <c r="Z1244" s="40">
        <f>(AC1244-J1244*carot!$B$2-spettri!K1244*carot!$C$2-spettri!L1244*carot!$D$2)</f>
        <v>0</v>
      </c>
      <c r="AA1244" s="40">
        <f>spettri!H1244*chl!$B$2+spettri!I1244*chl!$C$2+spettri!J1244*carot!$B$2+spettri!K1244*carot!$C$2+spettri!L1244*carot!$D$2+M1244*carot!$E$2+N1244*carot!$F$2+spettri!AE1244*chl!$D$2</f>
        <v>0</v>
      </c>
      <c r="AB1244" s="40">
        <v>0.25220403075000003</v>
      </c>
      <c r="AC1244" s="88">
        <f>(G1244-spettri!H1244*chl!$B$2-spettri!I1244*chl!$C$2-spettri!AE1244*chl!$D$2)</f>
        <v>0</v>
      </c>
    </row>
    <row r="1245" spans="1:29" x14ac:dyDescent="0.25">
      <c r="A1245"/>
      <c r="D1245" s="51">
        <v>474.30000000002798</v>
      </c>
      <c r="E1245" s="51">
        <v>5.0797058356500002E-2</v>
      </c>
      <c r="F1245" s="40">
        <v>847.19999999997106</v>
      </c>
      <c r="G1245" s="40">
        <v>0</v>
      </c>
      <c r="T1245" s="40">
        <f t="shared" si="102"/>
        <v>0</v>
      </c>
      <c r="U1245" s="40">
        <f t="shared" si="102"/>
        <v>0</v>
      </c>
      <c r="V1245" s="40">
        <f t="shared" si="102"/>
        <v>0</v>
      </c>
      <c r="W1245" s="40">
        <f t="shared" si="102"/>
        <v>0</v>
      </c>
      <c r="X1245" s="40">
        <f t="shared" si="103"/>
        <v>0</v>
      </c>
      <c r="Y1245" s="40">
        <f t="shared" si="104"/>
        <v>0</v>
      </c>
      <c r="Z1245" s="40">
        <f>(AC1245-J1245*carot!$B$2-spettri!K1245*carot!$C$2-spettri!L1245*carot!$D$2)</f>
        <v>0</v>
      </c>
      <c r="AA1245" s="40">
        <f>spettri!H1245*chl!$B$2+spettri!I1245*chl!$C$2+spettri!J1245*carot!$B$2+spettri!K1245*carot!$C$2+spettri!L1245*carot!$D$2+M1245*carot!$E$2+N1245*carot!$F$2+spettri!AE1245*chl!$D$2</f>
        <v>0</v>
      </c>
      <c r="AB1245" s="40">
        <v>0.25099834799999998</v>
      </c>
      <c r="AC1245" s="88">
        <f>(G1245-spettri!H1245*chl!$B$2-spettri!I1245*chl!$C$2-spettri!AE1245*chl!$D$2)</f>
        <v>0</v>
      </c>
    </row>
    <row r="1246" spans="1:29" x14ac:dyDescent="0.25">
      <c r="A1246"/>
      <c r="D1246" s="51">
        <v>474.400000000028</v>
      </c>
      <c r="E1246" s="51">
        <v>5.0527038139000002E-2</v>
      </c>
      <c r="F1246" s="40">
        <v>847.59999999997103</v>
      </c>
      <c r="G1246" s="40">
        <v>0</v>
      </c>
      <c r="T1246" s="40">
        <f t="shared" si="102"/>
        <v>0</v>
      </c>
      <c r="U1246" s="40">
        <f t="shared" si="102"/>
        <v>0</v>
      </c>
      <c r="V1246" s="40">
        <f t="shared" si="102"/>
        <v>0</v>
      </c>
      <c r="W1246" s="40">
        <f t="shared" si="102"/>
        <v>0</v>
      </c>
      <c r="X1246" s="40">
        <f t="shared" si="103"/>
        <v>0</v>
      </c>
      <c r="Y1246" s="40">
        <f t="shared" si="104"/>
        <v>0</v>
      </c>
      <c r="Z1246" s="40">
        <f>(AC1246-J1246*carot!$B$2-spettri!K1246*carot!$C$2-spettri!L1246*carot!$D$2)</f>
        <v>0</v>
      </c>
      <c r="AA1246" s="40">
        <f>spettri!H1246*chl!$B$2+spettri!I1246*chl!$C$2+spettri!J1246*carot!$B$2+spettri!K1246*carot!$C$2+spettri!L1246*carot!$D$2+M1246*carot!$E$2+N1246*carot!$F$2+spettri!AE1246*chl!$D$2</f>
        <v>0</v>
      </c>
      <c r="AB1246" s="40">
        <v>0.24979266524999999</v>
      </c>
      <c r="AC1246" s="88">
        <f>(G1246-spettri!H1246*chl!$B$2-spettri!I1246*chl!$C$2-spettri!AE1246*chl!$D$2)</f>
        <v>0</v>
      </c>
    </row>
    <row r="1247" spans="1:29" x14ac:dyDescent="0.25">
      <c r="A1247"/>
      <c r="D1247" s="51">
        <v>474.50000000002802</v>
      </c>
      <c r="E1247" s="51">
        <v>5.0267913466500003E-2</v>
      </c>
      <c r="F1247" s="40">
        <v>847.99999999997101</v>
      </c>
      <c r="G1247" s="40">
        <v>0</v>
      </c>
      <c r="T1247" s="40">
        <f t="shared" si="102"/>
        <v>0</v>
      </c>
      <c r="U1247" s="40">
        <f t="shared" si="102"/>
        <v>0</v>
      </c>
      <c r="V1247" s="40">
        <f t="shared" si="102"/>
        <v>0</v>
      </c>
      <c r="W1247" s="40">
        <f t="shared" si="102"/>
        <v>0</v>
      </c>
      <c r="X1247" s="40">
        <f t="shared" si="103"/>
        <v>0</v>
      </c>
      <c r="Y1247" s="40">
        <f t="shared" si="104"/>
        <v>0</v>
      </c>
      <c r="Z1247" s="40">
        <f>(AC1247-J1247*carot!$B$2-spettri!K1247*carot!$C$2-spettri!L1247*carot!$D$2)</f>
        <v>0</v>
      </c>
      <c r="AA1247" s="40">
        <f>spettri!H1247*chl!$B$2+spettri!I1247*chl!$C$2+spettri!J1247*carot!$B$2+spettri!K1247*carot!$C$2+spettri!L1247*carot!$D$2+M1247*carot!$E$2+N1247*carot!$F$2+spettri!AE1247*chl!$D$2</f>
        <v>0</v>
      </c>
      <c r="AB1247" s="40">
        <v>0.2485869825</v>
      </c>
      <c r="AC1247" s="88">
        <f>(G1247-spettri!H1247*chl!$B$2-spettri!I1247*chl!$C$2-spettri!AE1247*chl!$D$2)</f>
        <v>0</v>
      </c>
    </row>
    <row r="1248" spans="1:29" x14ac:dyDescent="0.25">
      <c r="A1248"/>
      <c r="D1248" s="51">
        <v>474.60000000002799</v>
      </c>
      <c r="E1248" s="51">
        <v>5.0008788794000003E-2</v>
      </c>
      <c r="F1248" s="40">
        <v>848.39999999997099</v>
      </c>
      <c r="G1248" s="40">
        <v>0</v>
      </c>
      <c r="T1248" s="40">
        <f t="shared" si="102"/>
        <v>0</v>
      </c>
      <c r="U1248" s="40">
        <f t="shared" si="102"/>
        <v>0</v>
      </c>
      <c r="V1248" s="40">
        <f t="shared" si="102"/>
        <v>0</v>
      </c>
      <c r="W1248" s="40">
        <f t="shared" si="102"/>
        <v>0</v>
      </c>
      <c r="X1248" s="40">
        <f t="shared" si="103"/>
        <v>0</v>
      </c>
      <c r="Y1248" s="40">
        <f t="shared" si="104"/>
        <v>0</v>
      </c>
      <c r="Z1248" s="40">
        <f>(AC1248-J1248*carot!$B$2-spettri!K1248*carot!$C$2-spettri!L1248*carot!$D$2)</f>
        <v>0</v>
      </c>
      <c r="AA1248" s="40">
        <f>spettri!H1248*chl!$B$2+spettri!I1248*chl!$C$2+spettri!J1248*carot!$B$2+spettri!K1248*carot!$C$2+spettri!L1248*carot!$D$2+M1248*carot!$E$2+N1248*carot!$F$2+spettri!AE1248*chl!$D$2</f>
        <v>0</v>
      </c>
      <c r="AB1248" s="40">
        <v>0.24735349044999999</v>
      </c>
      <c r="AC1248" s="88">
        <f>(G1248-spettri!H1248*chl!$B$2-spettri!I1248*chl!$C$2-spettri!AE1248*chl!$D$2)</f>
        <v>0</v>
      </c>
    </row>
    <row r="1249" spans="1:29" x14ac:dyDescent="0.25">
      <c r="A1249"/>
      <c r="D1249" s="51">
        <v>474.70000000002801</v>
      </c>
      <c r="E1249" s="51">
        <v>4.9749664121500003E-2</v>
      </c>
      <c r="F1249" s="40">
        <v>848.79999999997096</v>
      </c>
      <c r="G1249" s="40">
        <v>0</v>
      </c>
      <c r="T1249" s="40">
        <f t="shared" si="102"/>
        <v>0</v>
      </c>
      <c r="U1249" s="40">
        <f t="shared" si="102"/>
        <v>0</v>
      </c>
      <c r="V1249" s="40">
        <f t="shared" si="102"/>
        <v>0</v>
      </c>
      <c r="W1249" s="40">
        <f t="shared" si="102"/>
        <v>0</v>
      </c>
      <c r="X1249" s="40">
        <f t="shared" si="103"/>
        <v>0</v>
      </c>
      <c r="Y1249" s="40">
        <f t="shared" si="104"/>
        <v>0</v>
      </c>
      <c r="Z1249" s="40">
        <f>(AC1249-J1249*carot!$B$2-spettri!K1249*carot!$C$2-spettri!L1249*carot!$D$2)</f>
        <v>0</v>
      </c>
      <c r="AA1249" s="40">
        <f>spettri!H1249*chl!$B$2+spettri!I1249*chl!$C$2+spettri!J1249*carot!$B$2+spettri!K1249*carot!$C$2+spettri!L1249*carot!$D$2+M1249*carot!$E$2+N1249*carot!$F$2+spettri!AE1249*chl!$D$2</f>
        <v>0</v>
      </c>
      <c r="AB1249" s="40">
        <v>0.24611999839999998</v>
      </c>
      <c r="AC1249" s="88">
        <f>(G1249-spettri!H1249*chl!$B$2-spettri!I1249*chl!$C$2-spettri!AE1249*chl!$D$2)</f>
        <v>0</v>
      </c>
    </row>
    <row r="1250" spans="1:29" x14ac:dyDescent="0.25">
      <c r="A1250"/>
      <c r="D1250" s="51">
        <v>474.80000000002798</v>
      </c>
      <c r="E1250" s="51">
        <v>4.9490539449000004E-2</v>
      </c>
      <c r="F1250" s="40">
        <v>849.19999999997106</v>
      </c>
      <c r="G1250" s="40">
        <v>0</v>
      </c>
      <c r="T1250" s="40">
        <f t="shared" si="102"/>
        <v>0</v>
      </c>
      <c r="U1250" s="40">
        <f t="shared" si="102"/>
        <v>0</v>
      </c>
      <c r="V1250" s="40">
        <f t="shared" si="102"/>
        <v>0</v>
      </c>
      <c r="W1250" s="40">
        <f t="shared" si="102"/>
        <v>0</v>
      </c>
      <c r="X1250" s="40">
        <f t="shared" si="103"/>
        <v>0</v>
      </c>
      <c r="Y1250" s="40">
        <f t="shared" si="104"/>
        <v>0</v>
      </c>
      <c r="Z1250" s="40">
        <f>(AC1250-J1250*carot!$B$2-spettri!K1250*carot!$C$2-spettri!L1250*carot!$D$2)</f>
        <v>0</v>
      </c>
      <c r="AA1250" s="40">
        <f>spettri!H1250*chl!$B$2+spettri!I1250*chl!$C$2+spettri!J1250*carot!$B$2+spettri!K1250*carot!$C$2+spettri!L1250*carot!$D$2+M1250*carot!$E$2+N1250*carot!$F$2+spettri!AE1250*chl!$D$2</f>
        <v>0</v>
      </c>
      <c r="AB1250" s="40">
        <v>0.24488650635</v>
      </c>
      <c r="AC1250" s="88">
        <f>(G1250-spettri!H1250*chl!$B$2-spettri!I1250*chl!$C$2-spettri!AE1250*chl!$D$2)</f>
        <v>0</v>
      </c>
    </row>
    <row r="1251" spans="1:29" x14ac:dyDescent="0.25">
      <c r="A1251"/>
      <c r="D1251" s="51">
        <v>474.900000000028</v>
      </c>
      <c r="E1251" s="51">
        <v>4.9262648539000004E-2</v>
      </c>
      <c r="F1251" s="40">
        <v>849.59999999997103</v>
      </c>
      <c r="G1251" s="40">
        <v>0</v>
      </c>
      <c r="T1251" s="40">
        <f t="shared" si="102"/>
        <v>0</v>
      </c>
      <c r="U1251" s="40">
        <f t="shared" si="102"/>
        <v>0</v>
      </c>
      <c r="V1251" s="40">
        <f t="shared" si="102"/>
        <v>0</v>
      </c>
      <c r="W1251" s="40">
        <f t="shared" si="102"/>
        <v>0</v>
      </c>
      <c r="X1251" s="40">
        <f t="shared" si="103"/>
        <v>0</v>
      </c>
      <c r="Y1251" s="40">
        <f t="shared" si="104"/>
        <v>0</v>
      </c>
      <c r="Z1251" s="40">
        <f>(AC1251-J1251*carot!$B$2-spettri!K1251*carot!$C$2-spettri!L1251*carot!$D$2)</f>
        <v>0</v>
      </c>
      <c r="AA1251" s="40">
        <f>spettri!H1251*chl!$B$2+spettri!I1251*chl!$C$2+spettri!J1251*carot!$B$2+spettri!K1251*carot!$C$2+spettri!L1251*carot!$D$2+M1251*carot!$E$2+N1251*carot!$F$2+spettri!AE1251*chl!$D$2</f>
        <v>0</v>
      </c>
      <c r="AB1251" s="40">
        <v>0.2436530143</v>
      </c>
      <c r="AC1251" s="88">
        <f>(G1251-spettri!H1251*chl!$B$2-spettri!I1251*chl!$C$2-spettri!AE1251*chl!$D$2)</f>
        <v>0</v>
      </c>
    </row>
    <row r="1252" spans="1:29" x14ac:dyDescent="0.25">
      <c r="A1252"/>
      <c r="D1252" s="51">
        <v>475.00000000002802</v>
      </c>
      <c r="E1252" s="51">
        <v>4.9034757629000003E-2</v>
      </c>
      <c r="F1252" s="40">
        <v>849.99999999997101</v>
      </c>
      <c r="T1252" s="40">
        <f t="shared" si="102"/>
        <v>0</v>
      </c>
      <c r="U1252" s="40">
        <f t="shared" si="102"/>
        <v>0</v>
      </c>
      <c r="V1252" s="40">
        <f t="shared" si="102"/>
        <v>0</v>
      </c>
      <c r="W1252" s="40">
        <f t="shared" si="102"/>
        <v>0</v>
      </c>
      <c r="X1252" s="40">
        <f t="shared" si="103"/>
        <v>0</v>
      </c>
      <c r="Y1252" s="40">
        <f t="shared" si="104"/>
        <v>0</v>
      </c>
      <c r="Z1252" s="40">
        <f>(AC1252-J1252*carot!$B$2-spettri!K1252*carot!$C$2-spettri!L1252*carot!$D$2)</f>
        <v>0</v>
      </c>
      <c r="AA1252" s="40">
        <f>spettri!H1252*chl!$B$2+spettri!I1252*chl!$C$2+spettri!J1252*carot!$B$2+spettri!K1252*carot!$C$2+spettri!L1252*carot!$D$2+M1252*carot!$E$2+N1252*carot!$F$2+spettri!AE1252*chl!$D$2</f>
        <v>0</v>
      </c>
      <c r="AB1252" s="40">
        <v>0.2424338013</v>
      </c>
      <c r="AC1252" s="88">
        <f>(G1252-spettri!H1252*chl!$B$2-spettri!I1252*chl!$C$2-spettri!AE1252*chl!$D$2)</f>
        <v>0</v>
      </c>
    </row>
    <row r="1253" spans="1:29" x14ac:dyDescent="0.25">
      <c r="D1253" s="51">
        <v>475.10000000002799</v>
      </c>
      <c r="E1253" s="51">
        <v>4.8806866719000003E-2</v>
      </c>
      <c r="T1253" s="40">
        <f t="shared" si="102"/>
        <v>0</v>
      </c>
      <c r="U1253" s="40">
        <f t="shared" si="102"/>
        <v>0</v>
      </c>
      <c r="V1253" s="40">
        <f t="shared" si="102"/>
        <v>0</v>
      </c>
      <c r="W1253" s="40">
        <f t="shared" si="102"/>
        <v>0</v>
      </c>
      <c r="X1253" s="40">
        <f t="shared" si="103"/>
        <v>0</v>
      </c>
      <c r="Y1253" s="40">
        <f t="shared" si="104"/>
        <v>0</v>
      </c>
      <c r="Z1253" s="40">
        <f>(AC1253-J1253*carot!$B$2-spettri!K1253*carot!$C$2-spettri!L1253*carot!$D$2)</f>
        <v>0</v>
      </c>
      <c r="AA1253" s="40">
        <f>spettri!H1253*chl!$B$2+spettri!I1253*chl!$C$2+spettri!J1253*carot!$B$2+spettri!K1253*carot!$C$2+spettri!L1253*carot!$D$2+M1253*carot!$E$2+N1253*carot!$F$2+spettri!AE1253*chl!$D$2</f>
        <v>0</v>
      </c>
      <c r="AB1253" s="40">
        <v>0.2412145883</v>
      </c>
      <c r="AC1253" s="88">
        <f>(G1253-spettri!H1253*chl!$B$2-spettri!I1253*chl!$C$2-spettri!AE1253*chl!$D$2)</f>
        <v>0</v>
      </c>
    </row>
    <row r="1254" spans="1:29" x14ac:dyDescent="0.25">
      <c r="D1254" s="51">
        <v>475.20000000002801</v>
      </c>
      <c r="E1254" s="51">
        <v>4.8578975809000002E-2</v>
      </c>
      <c r="T1254" s="40">
        <f t="shared" si="102"/>
        <v>0</v>
      </c>
      <c r="U1254" s="40">
        <f t="shared" si="102"/>
        <v>0</v>
      </c>
      <c r="V1254" s="40">
        <f t="shared" si="102"/>
        <v>0</v>
      </c>
      <c r="W1254" s="40">
        <f t="shared" si="102"/>
        <v>0</v>
      </c>
      <c r="X1254" s="40">
        <f t="shared" si="103"/>
        <v>0</v>
      </c>
      <c r="Y1254" s="40">
        <f t="shared" si="104"/>
        <v>0</v>
      </c>
      <c r="Z1254" s="40">
        <f>(AC1254-J1254*carot!$B$2-spettri!K1254*carot!$C$2-spettri!L1254*carot!$D$2)</f>
        <v>0</v>
      </c>
      <c r="AA1254" s="40">
        <f>spettri!H1254*chl!$B$2+spettri!I1254*chl!$C$2+spettri!J1254*carot!$B$2+spettri!K1254*carot!$C$2+spettri!L1254*carot!$D$2+M1254*carot!$E$2+N1254*carot!$F$2+spettri!AE1254*chl!$D$2</f>
        <v>0</v>
      </c>
      <c r="AB1254" s="40">
        <v>0.23999537530000001</v>
      </c>
      <c r="AC1254" s="88">
        <f>(G1254-spettri!H1254*chl!$B$2-spettri!I1254*chl!$C$2-spettri!AE1254*chl!$D$2)</f>
        <v>0</v>
      </c>
    </row>
    <row r="1255" spans="1:29" x14ac:dyDescent="0.25">
      <c r="D1255" s="51">
        <v>475.30000000002798</v>
      </c>
      <c r="E1255" s="51">
        <v>4.8393765551500004E-2</v>
      </c>
      <c r="T1255" s="40">
        <f t="shared" si="102"/>
        <v>0</v>
      </c>
      <c r="U1255" s="40">
        <f t="shared" si="102"/>
        <v>0</v>
      </c>
      <c r="V1255" s="40">
        <f t="shared" si="102"/>
        <v>0</v>
      </c>
      <c r="W1255" s="40">
        <f t="shared" si="102"/>
        <v>0</v>
      </c>
      <c r="X1255" s="40">
        <f t="shared" si="103"/>
        <v>0</v>
      </c>
      <c r="Y1255" s="40">
        <f t="shared" si="104"/>
        <v>0</v>
      </c>
      <c r="Z1255" s="40">
        <f>(AC1255-J1255*carot!$B$2-spettri!K1255*carot!$C$2-spettri!L1255*carot!$D$2)</f>
        <v>0</v>
      </c>
      <c r="AA1255" s="40">
        <f>spettri!H1255*chl!$B$2+spettri!I1255*chl!$C$2+spettri!J1255*carot!$B$2+spettri!K1255*carot!$C$2+spettri!L1255*carot!$D$2+M1255*carot!$E$2+N1255*carot!$F$2+spettri!AE1255*chl!$D$2</f>
        <v>0</v>
      </c>
      <c r="AB1255" s="40">
        <v>0.23877616230000001</v>
      </c>
      <c r="AC1255" s="88">
        <f>(G1255-spettri!H1255*chl!$B$2-spettri!I1255*chl!$C$2-spettri!AE1255*chl!$D$2)</f>
        <v>0</v>
      </c>
    </row>
    <row r="1256" spans="1:29" x14ac:dyDescent="0.25">
      <c r="D1256" s="51">
        <v>475.40000000002902</v>
      </c>
      <c r="E1256" s="51">
        <v>4.8208555294000005E-2</v>
      </c>
      <c r="T1256" s="40">
        <f t="shared" si="102"/>
        <v>0</v>
      </c>
      <c r="U1256" s="40">
        <f t="shared" si="102"/>
        <v>0</v>
      </c>
      <c r="V1256" s="40">
        <f t="shared" si="102"/>
        <v>0</v>
      </c>
      <c r="W1256" s="40">
        <f t="shared" si="102"/>
        <v>0</v>
      </c>
      <c r="X1256" s="40">
        <f t="shared" si="103"/>
        <v>0</v>
      </c>
      <c r="Y1256" s="40">
        <f t="shared" si="104"/>
        <v>0</v>
      </c>
      <c r="Z1256" s="40">
        <f>(AC1256-J1256*carot!$B$2-spettri!K1256*carot!$C$2-spettri!L1256*carot!$D$2)</f>
        <v>0</v>
      </c>
      <c r="AA1256" s="40">
        <f>spettri!H1256*chl!$B$2+spettri!I1256*chl!$C$2+spettri!J1256*carot!$B$2+spettri!K1256*carot!$C$2+spettri!L1256*carot!$D$2+M1256*carot!$E$2+N1256*carot!$F$2+spettri!AE1256*chl!$D$2</f>
        <v>0</v>
      </c>
      <c r="AB1256" s="40">
        <v>0.23754516620000002</v>
      </c>
      <c r="AC1256" s="88">
        <f>(G1256-spettri!H1256*chl!$B$2-spettri!I1256*chl!$C$2-spettri!AE1256*chl!$D$2)</f>
        <v>0</v>
      </c>
    </row>
    <row r="1257" spans="1:29" x14ac:dyDescent="0.25">
      <c r="D1257" s="51">
        <v>475.50000000002899</v>
      </c>
      <c r="E1257" s="51">
        <v>4.8023345036499999E-2</v>
      </c>
      <c r="T1257" s="40">
        <f t="shared" si="102"/>
        <v>0</v>
      </c>
      <c r="U1257" s="40">
        <f t="shared" si="102"/>
        <v>0</v>
      </c>
      <c r="V1257" s="40">
        <f t="shared" si="102"/>
        <v>0</v>
      </c>
      <c r="W1257" s="40">
        <f t="shared" si="102"/>
        <v>0</v>
      </c>
      <c r="X1257" s="40">
        <f t="shared" si="103"/>
        <v>0</v>
      </c>
      <c r="Y1257" s="40">
        <f t="shared" si="104"/>
        <v>0</v>
      </c>
      <c r="Z1257" s="40">
        <f>(AC1257-J1257*carot!$B$2-spettri!K1257*carot!$C$2-spettri!L1257*carot!$D$2)</f>
        <v>0</v>
      </c>
      <c r="AA1257" s="40">
        <f>spettri!H1257*chl!$B$2+spettri!I1257*chl!$C$2+spettri!J1257*carot!$B$2+spettri!K1257*carot!$C$2+spettri!L1257*carot!$D$2+M1257*carot!$E$2+N1257*carot!$F$2+spettri!AE1257*chl!$D$2</f>
        <v>0</v>
      </c>
      <c r="AB1257" s="40">
        <v>0.2363141701</v>
      </c>
      <c r="AC1257" s="88">
        <f>(G1257-spettri!H1257*chl!$B$2-spettri!I1257*chl!$C$2-spettri!AE1257*chl!$D$2)</f>
        <v>0</v>
      </c>
    </row>
    <row r="1258" spans="1:29" x14ac:dyDescent="0.25">
      <c r="D1258" s="51">
        <v>475.60000000002901</v>
      </c>
      <c r="E1258" s="51">
        <v>4.7838134779000001E-2</v>
      </c>
      <c r="T1258" s="40">
        <f t="shared" si="102"/>
        <v>0</v>
      </c>
      <c r="U1258" s="40">
        <f t="shared" si="102"/>
        <v>0</v>
      </c>
      <c r="V1258" s="40">
        <f t="shared" si="102"/>
        <v>0</v>
      </c>
      <c r="W1258" s="40">
        <f t="shared" si="102"/>
        <v>0</v>
      </c>
      <c r="X1258" s="40">
        <f t="shared" si="103"/>
        <v>0</v>
      </c>
      <c r="Y1258" s="40">
        <f t="shared" si="104"/>
        <v>0</v>
      </c>
      <c r="Z1258" s="40">
        <f>(AC1258-J1258*carot!$B$2-spettri!K1258*carot!$C$2-spettri!L1258*carot!$D$2)</f>
        <v>0</v>
      </c>
      <c r="AA1258" s="40">
        <f>spettri!H1258*chl!$B$2+spettri!I1258*chl!$C$2+spettri!J1258*carot!$B$2+spettri!K1258*carot!$C$2+spettri!L1258*carot!$D$2+M1258*carot!$E$2+N1258*carot!$F$2+spettri!AE1258*chl!$D$2</f>
        <v>0</v>
      </c>
      <c r="AB1258" s="40">
        <v>0.23508317400000001</v>
      </c>
      <c r="AC1258" s="88">
        <f>(G1258-spettri!H1258*chl!$B$2-spettri!I1258*chl!$C$2-spettri!AE1258*chl!$D$2)</f>
        <v>0</v>
      </c>
    </row>
    <row r="1259" spans="1:29" x14ac:dyDescent="0.25">
      <c r="D1259" s="51">
        <v>475.70000000002898</v>
      </c>
      <c r="E1259" s="51">
        <v>4.7630995598999998E-2</v>
      </c>
      <c r="T1259" s="40">
        <f t="shared" si="102"/>
        <v>0</v>
      </c>
      <c r="U1259" s="40">
        <f t="shared" si="102"/>
        <v>0</v>
      </c>
      <c r="V1259" s="40">
        <f t="shared" si="102"/>
        <v>0</v>
      </c>
      <c r="W1259" s="40">
        <f t="shared" si="102"/>
        <v>0</v>
      </c>
      <c r="X1259" s="40">
        <f t="shared" si="103"/>
        <v>0</v>
      </c>
      <c r="Y1259" s="40">
        <f t="shared" si="104"/>
        <v>0</v>
      </c>
      <c r="Z1259" s="40">
        <f>(AC1259-J1259*carot!$B$2-spettri!K1259*carot!$C$2-spettri!L1259*carot!$D$2)</f>
        <v>0</v>
      </c>
      <c r="AA1259" s="40">
        <f>spettri!H1259*chl!$B$2+spettri!I1259*chl!$C$2+spettri!J1259*carot!$B$2+spettri!K1259*carot!$C$2+spettri!L1259*carot!$D$2+M1259*carot!$E$2+N1259*carot!$F$2+spettri!AE1259*chl!$D$2</f>
        <v>0</v>
      </c>
      <c r="AB1259" s="40">
        <v>0.23385217790000001</v>
      </c>
      <c r="AC1259" s="88">
        <f>(G1259-spettri!H1259*chl!$B$2-spettri!I1259*chl!$C$2-spettri!AE1259*chl!$D$2)</f>
        <v>0</v>
      </c>
    </row>
    <row r="1260" spans="1:29" x14ac:dyDescent="0.25">
      <c r="D1260" s="51">
        <v>475.800000000029</v>
      </c>
      <c r="E1260" s="51">
        <v>4.7423856419000002E-2</v>
      </c>
      <c r="T1260" s="40">
        <f t="shared" si="102"/>
        <v>0</v>
      </c>
      <c r="U1260" s="40">
        <f t="shared" si="102"/>
        <v>0</v>
      </c>
      <c r="V1260" s="40">
        <f t="shared" si="102"/>
        <v>0</v>
      </c>
      <c r="W1260" s="40">
        <f t="shared" si="102"/>
        <v>0</v>
      </c>
      <c r="X1260" s="40">
        <f t="shared" si="103"/>
        <v>0</v>
      </c>
      <c r="Y1260" s="40">
        <f t="shared" si="104"/>
        <v>0</v>
      </c>
      <c r="Z1260" s="40">
        <f>(AC1260-J1260*carot!$B$2-spettri!K1260*carot!$C$2-spettri!L1260*carot!$D$2)</f>
        <v>0</v>
      </c>
      <c r="AA1260" s="40">
        <f>spettri!H1260*chl!$B$2+spettri!I1260*chl!$C$2+spettri!J1260*carot!$B$2+spettri!K1260*carot!$C$2+spettri!L1260*carot!$D$2+M1260*carot!$E$2+N1260*carot!$F$2+spettri!AE1260*chl!$D$2</f>
        <v>0</v>
      </c>
      <c r="AB1260" s="40">
        <v>0.23263726015000002</v>
      </c>
      <c r="AC1260" s="88">
        <f>(G1260-spettri!H1260*chl!$B$2-spettri!I1260*chl!$C$2-spettri!AE1260*chl!$D$2)</f>
        <v>0</v>
      </c>
    </row>
    <row r="1261" spans="1:29" x14ac:dyDescent="0.25">
      <c r="D1261" s="51">
        <v>475.90000000002902</v>
      </c>
      <c r="E1261" s="51">
        <v>4.7216717239000006E-2</v>
      </c>
      <c r="T1261" s="40">
        <f t="shared" si="102"/>
        <v>0</v>
      </c>
      <c r="U1261" s="40">
        <f t="shared" si="102"/>
        <v>0</v>
      </c>
      <c r="V1261" s="40">
        <f t="shared" si="102"/>
        <v>0</v>
      </c>
      <c r="W1261" s="40">
        <f t="shared" si="102"/>
        <v>0</v>
      </c>
      <c r="X1261" s="40">
        <f t="shared" si="103"/>
        <v>0</v>
      </c>
      <c r="Y1261" s="40">
        <f t="shared" si="104"/>
        <v>0</v>
      </c>
      <c r="Z1261" s="40">
        <f>(AC1261-J1261*carot!$B$2-spettri!K1261*carot!$C$2-spettri!L1261*carot!$D$2)</f>
        <v>0</v>
      </c>
      <c r="AA1261" s="40">
        <f>spettri!H1261*chl!$B$2+spettri!I1261*chl!$C$2+spettri!J1261*carot!$B$2+spettri!K1261*carot!$C$2+spettri!L1261*carot!$D$2+M1261*carot!$E$2+N1261*carot!$F$2+spettri!AE1261*chl!$D$2</f>
        <v>0</v>
      </c>
      <c r="AB1261" s="40">
        <v>0.23142234240000001</v>
      </c>
      <c r="AC1261" s="88">
        <f>(G1261-spettri!H1261*chl!$B$2-spettri!I1261*chl!$C$2-spettri!AE1261*chl!$D$2)</f>
        <v>0</v>
      </c>
    </row>
    <row r="1262" spans="1:29" x14ac:dyDescent="0.25">
      <c r="D1262" s="51">
        <v>476.00000000002899</v>
      </c>
      <c r="E1262" s="51">
        <v>4.7009578059000003E-2</v>
      </c>
      <c r="T1262" s="40">
        <f t="shared" si="102"/>
        <v>0</v>
      </c>
      <c r="U1262" s="40">
        <f t="shared" si="102"/>
        <v>0</v>
      </c>
      <c r="V1262" s="40">
        <f t="shared" si="102"/>
        <v>0</v>
      </c>
      <c r="W1262" s="40">
        <f t="shared" si="102"/>
        <v>0</v>
      </c>
      <c r="X1262" s="40">
        <f t="shared" si="103"/>
        <v>0</v>
      </c>
      <c r="Y1262" s="40">
        <f t="shared" si="104"/>
        <v>0</v>
      </c>
      <c r="Z1262" s="40">
        <f>(AC1262-J1262*carot!$B$2-spettri!K1262*carot!$C$2-spettri!L1262*carot!$D$2)</f>
        <v>0</v>
      </c>
      <c r="AA1262" s="40">
        <f>spettri!H1262*chl!$B$2+spettri!I1262*chl!$C$2+spettri!J1262*carot!$B$2+spettri!K1262*carot!$C$2+spettri!L1262*carot!$D$2+M1262*carot!$E$2+N1262*carot!$F$2+spettri!AE1262*chl!$D$2</f>
        <v>0</v>
      </c>
      <c r="AB1262" s="40">
        <v>0.23020742464999999</v>
      </c>
      <c r="AC1262" s="88">
        <f>(G1262-spettri!H1262*chl!$B$2-spettri!I1262*chl!$C$2-spettri!AE1262*chl!$D$2)</f>
        <v>0</v>
      </c>
    </row>
    <row r="1263" spans="1:29" x14ac:dyDescent="0.25">
      <c r="D1263" s="51">
        <v>476.10000000002901</v>
      </c>
      <c r="E1263" s="51">
        <v>4.6789379876500004E-2</v>
      </c>
      <c r="T1263" s="40">
        <f t="shared" si="102"/>
        <v>0</v>
      </c>
      <c r="U1263" s="40">
        <f t="shared" si="102"/>
        <v>0</v>
      </c>
      <c r="V1263" s="40">
        <f t="shared" si="102"/>
        <v>0</v>
      </c>
      <c r="W1263" s="40">
        <f t="shared" si="102"/>
        <v>0</v>
      </c>
      <c r="X1263" s="40">
        <f t="shared" si="103"/>
        <v>0</v>
      </c>
      <c r="Y1263" s="40">
        <f t="shared" si="104"/>
        <v>0</v>
      </c>
      <c r="Z1263" s="40">
        <f>(AC1263-J1263*carot!$B$2-spettri!K1263*carot!$C$2-spettri!L1263*carot!$D$2)</f>
        <v>0</v>
      </c>
      <c r="AA1263" s="40">
        <f>spettri!H1263*chl!$B$2+spettri!I1263*chl!$C$2+spettri!J1263*carot!$B$2+spettri!K1263*carot!$C$2+spettri!L1263*carot!$D$2+M1263*carot!$E$2+N1263*carot!$F$2+spettri!AE1263*chl!$D$2</f>
        <v>0</v>
      </c>
      <c r="AB1263" s="40">
        <v>0.2289925069</v>
      </c>
      <c r="AC1263" s="88">
        <f>(G1263-spettri!H1263*chl!$B$2-spettri!I1263*chl!$C$2-spettri!AE1263*chl!$D$2)</f>
        <v>0</v>
      </c>
    </row>
    <row r="1264" spans="1:29" x14ac:dyDescent="0.25">
      <c r="D1264" s="51">
        <v>476.20000000002898</v>
      </c>
      <c r="E1264" s="51">
        <v>4.6569181693999998E-2</v>
      </c>
      <c r="T1264" s="40">
        <f t="shared" si="102"/>
        <v>0</v>
      </c>
      <c r="U1264" s="40">
        <f t="shared" si="102"/>
        <v>0</v>
      </c>
      <c r="V1264" s="40">
        <f t="shared" si="102"/>
        <v>0</v>
      </c>
      <c r="W1264" s="40">
        <f t="shared" si="102"/>
        <v>0</v>
      </c>
      <c r="X1264" s="40">
        <f t="shared" si="103"/>
        <v>0</v>
      </c>
      <c r="Y1264" s="40">
        <f t="shared" si="104"/>
        <v>0</v>
      </c>
      <c r="Z1264" s="40">
        <f>(AC1264-J1264*carot!$B$2-spettri!K1264*carot!$C$2-spettri!L1264*carot!$D$2)</f>
        <v>0</v>
      </c>
      <c r="AA1264" s="40">
        <f>spettri!H1264*chl!$B$2+spettri!I1264*chl!$C$2+spettri!J1264*carot!$B$2+spettri!K1264*carot!$C$2+spettri!L1264*carot!$D$2+M1264*carot!$E$2+N1264*carot!$F$2+spettri!AE1264*chl!$D$2</f>
        <v>0</v>
      </c>
      <c r="AB1264" s="40">
        <v>0.227798178825</v>
      </c>
      <c r="AC1264" s="88">
        <f>(G1264-spettri!H1264*chl!$B$2-spettri!I1264*chl!$C$2-spettri!AE1264*chl!$D$2)</f>
        <v>0</v>
      </c>
    </row>
    <row r="1265" spans="4:29" x14ac:dyDescent="0.25">
      <c r="D1265" s="51">
        <v>476.300000000029</v>
      </c>
      <c r="E1265" s="51">
        <v>4.6348983511499998E-2</v>
      </c>
      <c r="T1265" s="40">
        <f t="shared" si="102"/>
        <v>0</v>
      </c>
      <c r="U1265" s="40">
        <f t="shared" si="102"/>
        <v>0</v>
      </c>
      <c r="V1265" s="40">
        <f t="shared" si="102"/>
        <v>0</v>
      </c>
      <c r="W1265" s="40">
        <f t="shared" si="102"/>
        <v>0</v>
      </c>
      <c r="X1265" s="40">
        <f t="shared" si="103"/>
        <v>0</v>
      </c>
      <c r="Y1265" s="40">
        <f t="shared" si="104"/>
        <v>0</v>
      </c>
      <c r="Z1265" s="40">
        <f>(AC1265-J1265*carot!$B$2-spettri!K1265*carot!$C$2-spettri!L1265*carot!$D$2)</f>
        <v>0</v>
      </c>
      <c r="AA1265" s="40">
        <f>spettri!H1265*chl!$B$2+spettri!I1265*chl!$C$2+spettri!J1265*carot!$B$2+spettri!K1265*carot!$C$2+spettri!L1265*carot!$D$2+M1265*carot!$E$2+N1265*carot!$F$2+spettri!AE1265*chl!$D$2</f>
        <v>0</v>
      </c>
      <c r="AB1265" s="40">
        <v>0.22660385075</v>
      </c>
      <c r="AC1265" s="88">
        <f>(G1265-spettri!H1265*chl!$B$2-spettri!I1265*chl!$C$2-spettri!AE1265*chl!$D$2)</f>
        <v>0</v>
      </c>
    </row>
    <row r="1266" spans="4:29" x14ac:dyDescent="0.25">
      <c r="D1266" s="51">
        <v>476.40000000002902</v>
      </c>
      <c r="E1266" s="51">
        <v>4.6128785328999999E-2</v>
      </c>
      <c r="T1266" s="40">
        <f t="shared" si="102"/>
        <v>0</v>
      </c>
      <c r="U1266" s="40">
        <f t="shared" si="102"/>
        <v>0</v>
      </c>
      <c r="V1266" s="40">
        <f t="shared" si="102"/>
        <v>0</v>
      </c>
      <c r="W1266" s="40">
        <f t="shared" si="102"/>
        <v>0</v>
      </c>
      <c r="X1266" s="40">
        <f t="shared" si="103"/>
        <v>0</v>
      </c>
      <c r="Y1266" s="40">
        <f t="shared" si="104"/>
        <v>0</v>
      </c>
      <c r="Z1266" s="40">
        <f>(AC1266-J1266*carot!$B$2-spettri!K1266*carot!$C$2-spettri!L1266*carot!$D$2)</f>
        <v>0</v>
      </c>
      <c r="AA1266" s="40">
        <f>spettri!H1266*chl!$B$2+spettri!I1266*chl!$C$2+spettri!J1266*carot!$B$2+spettri!K1266*carot!$C$2+spettri!L1266*carot!$D$2+M1266*carot!$E$2+N1266*carot!$F$2+spettri!AE1266*chl!$D$2</f>
        <v>0</v>
      </c>
      <c r="AB1266" s="40">
        <v>0.225409522675</v>
      </c>
      <c r="AC1266" s="88">
        <f>(G1266-spettri!H1266*chl!$B$2-spettri!I1266*chl!$C$2-spettri!AE1266*chl!$D$2)</f>
        <v>0</v>
      </c>
    </row>
    <row r="1267" spans="4:29" x14ac:dyDescent="0.25">
      <c r="D1267" s="51">
        <v>476.50000000002899</v>
      </c>
      <c r="E1267" s="51">
        <v>4.59702500115E-2</v>
      </c>
      <c r="T1267" s="40">
        <f t="shared" si="102"/>
        <v>0</v>
      </c>
      <c r="U1267" s="40">
        <f t="shared" si="102"/>
        <v>0</v>
      </c>
      <c r="V1267" s="40">
        <f t="shared" si="102"/>
        <v>0</v>
      </c>
      <c r="W1267" s="40">
        <f t="shared" si="102"/>
        <v>0</v>
      </c>
      <c r="X1267" s="40">
        <f t="shared" si="103"/>
        <v>0</v>
      </c>
      <c r="Y1267" s="40">
        <f t="shared" si="104"/>
        <v>0</v>
      </c>
      <c r="Z1267" s="40">
        <f>(AC1267-J1267*carot!$B$2-spettri!K1267*carot!$C$2-spettri!L1267*carot!$D$2)</f>
        <v>0</v>
      </c>
      <c r="AA1267" s="40">
        <f>spettri!H1267*chl!$B$2+spettri!I1267*chl!$C$2+spettri!J1267*carot!$B$2+spettri!K1267*carot!$C$2+spettri!L1267*carot!$D$2+M1267*carot!$E$2+N1267*carot!$F$2+spettri!AE1267*chl!$D$2</f>
        <v>0</v>
      </c>
      <c r="AB1267" s="40">
        <v>0.2242151946</v>
      </c>
      <c r="AC1267" s="88">
        <f>(G1267-spettri!H1267*chl!$B$2-spettri!I1267*chl!$C$2-spettri!AE1267*chl!$D$2)</f>
        <v>0</v>
      </c>
    </row>
    <row r="1268" spans="4:29" x14ac:dyDescent="0.25">
      <c r="D1268" s="51">
        <v>476.60000000002901</v>
      </c>
      <c r="E1268" s="51">
        <v>4.5811714694E-2</v>
      </c>
      <c r="T1268" s="40">
        <f t="shared" si="102"/>
        <v>0</v>
      </c>
      <c r="U1268" s="40">
        <f t="shared" si="102"/>
        <v>0</v>
      </c>
      <c r="V1268" s="40">
        <f t="shared" si="102"/>
        <v>0</v>
      </c>
      <c r="W1268" s="40">
        <f t="shared" si="102"/>
        <v>0</v>
      </c>
      <c r="X1268" s="40">
        <f t="shared" si="103"/>
        <v>0</v>
      </c>
      <c r="Y1268" s="40">
        <f t="shared" si="104"/>
        <v>0</v>
      </c>
      <c r="Z1268" s="40">
        <f>(AC1268-J1268*carot!$B$2-spettri!K1268*carot!$C$2-spettri!L1268*carot!$D$2)</f>
        <v>0</v>
      </c>
      <c r="AA1268" s="40">
        <f>spettri!H1268*chl!$B$2+spettri!I1268*chl!$C$2+spettri!J1268*carot!$B$2+spettri!K1268*carot!$C$2+spettri!L1268*carot!$D$2+M1268*carot!$E$2+N1268*carot!$F$2+spettri!AE1268*chl!$D$2</f>
        <v>0</v>
      </c>
      <c r="AB1268" s="40">
        <v>0.223024830225</v>
      </c>
      <c r="AC1268" s="88">
        <f>(G1268-spettri!H1268*chl!$B$2-spettri!I1268*chl!$C$2-spettri!AE1268*chl!$D$2)</f>
        <v>0</v>
      </c>
    </row>
    <row r="1269" spans="4:29" x14ac:dyDescent="0.25">
      <c r="D1269" s="51">
        <v>476.70000000002898</v>
      </c>
      <c r="E1269" s="51">
        <v>4.56531793765E-2</v>
      </c>
      <c r="T1269" s="40">
        <f t="shared" si="102"/>
        <v>0</v>
      </c>
      <c r="U1269" s="40">
        <f t="shared" si="102"/>
        <v>0</v>
      </c>
      <c r="V1269" s="40">
        <f t="shared" si="102"/>
        <v>0</v>
      </c>
      <c r="W1269" s="40">
        <f t="shared" si="102"/>
        <v>0</v>
      </c>
      <c r="X1269" s="40">
        <f t="shared" si="103"/>
        <v>0</v>
      </c>
      <c r="Y1269" s="40">
        <f t="shared" si="104"/>
        <v>0</v>
      </c>
      <c r="Z1269" s="40">
        <f>(AC1269-J1269*carot!$B$2-spettri!K1269*carot!$C$2-spettri!L1269*carot!$D$2)</f>
        <v>0</v>
      </c>
      <c r="AA1269" s="40">
        <f>spettri!H1269*chl!$B$2+spettri!I1269*chl!$C$2+spettri!J1269*carot!$B$2+spettri!K1269*carot!$C$2+spettri!L1269*carot!$D$2+M1269*carot!$E$2+N1269*carot!$F$2+spettri!AE1269*chl!$D$2</f>
        <v>0</v>
      </c>
      <c r="AB1269" s="40">
        <v>0.22183446585</v>
      </c>
      <c r="AC1269" s="88">
        <f>(G1269-spettri!H1269*chl!$B$2-spettri!I1269*chl!$C$2-spettri!AE1269*chl!$D$2)</f>
        <v>0</v>
      </c>
    </row>
    <row r="1270" spans="4:29" x14ac:dyDescent="0.25">
      <c r="D1270" s="51">
        <v>476.800000000029</v>
      </c>
      <c r="E1270" s="51">
        <v>4.5494644059E-2</v>
      </c>
      <c r="T1270" s="40">
        <f t="shared" si="102"/>
        <v>0</v>
      </c>
      <c r="U1270" s="40">
        <f t="shared" si="102"/>
        <v>0</v>
      </c>
      <c r="V1270" s="40">
        <f t="shared" si="102"/>
        <v>0</v>
      </c>
      <c r="W1270" s="40">
        <f t="shared" si="102"/>
        <v>0</v>
      </c>
      <c r="X1270" s="40">
        <f t="shared" si="103"/>
        <v>0</v>
      </c>
      <c r="Y1270" s="40">
        <f t="shared" si="104"/>
        <v>0</v>
      </c>
      <c r="Z1270" s="40">
        <f>(AC1270-J1270*carot!$B$2-spettri!K1270*carot!$C$2-spettri!L1270*carot!$D$2)</f>
        <v>0</v>
      </c>
      <c r="AA1270" s="40">
        <f>spettri!H1270*chl!$B$2+spettri!I1270*chl!$C$2+spettri!J1270*carot!$B$2+spettri!K1270*carot!$C$2+spettri!L1270*carot!$D$2+M1270*carot!$E$2+N1270*carot!$F$2+spettri!AE1270*chl!$D$2</f>
        <v>0</v>
      </c>
      <c r="AB1270" s="40">
        <v>0.22064410147499999</v>
      </c>
      <c r="AC1270" s="88">
        <f>(G1270-spettri!H1270*chl!$B$2-spettri!I1270*chl!$C$2-spettri!AE1270*chl!$D$2)</f>
        <v>0</v>
      </c>
    </row>
    <row r="1271" spans="4:29" x14ac:dyDescent="0.25">
      <c r="D1271" s="51">
        <v>476.90000000002902</v>
      </c>
      <c r="E1271" s="51">
        <v>4.5278492471500002E-2</v>
      </c>
      <c r="T1271" s="40">
        <f t="shared" si="102"/>
        <v>0</v>
      </c>
      <c r="U1271" s="40">
        <f t="shared" si="102"/>
        <v>0</v>
      </c>
      <c r="V1271" s="40">
        <f t="shared" si="102"/>
        <v>0</v>
      </c>
      <c r="W1271" s="40">
        <f t="shared" si="102"/>
        <v>0</v>
      </c>
      <c r="X1271" s="40">
        <f t="shared" si="103"/>
        <v>0</v>
      </c>
      <c r="Y1271" s="40">
        <f t="shared" si="104"/>
        <v>0</v>
      </c>
      <c r="Z1271" s="40">
        <f>(AC1271-J1271*carot!$B$2-spettri!K1271*carot!$C$2-spettri!L1271*carot!$D$2)</f>
        <v>0</v>
      </c>
      <c r="AA1271" s="40">
        <f>spettri!H1271*chl!$B$2+spettri!I1271*chl!$C$2+spettri!J1271*carot!$B$2+spettri!K1271*carot!$C$2+spettri!L1271*carot!$D$2+M1271*carot!$E$2+N1271*carot!$F$2+spettri!AE1271*chl!$D$2</f>
        <v>0</v>
      </c>
      <c r="AB1271" s="40">
        <v>0.21945373709999999</v>
      </c>
      <c r="AC1271" s="88">
        <f>(G1271-spettri!H1271*chl!$B$2-spettri!I1271*chl!$C$2-spettri!AE1271*chl!$D$2)</f>
        <v>0</v>
      </c>
    </row>
    <row r="1272" spans="4:29" x14ac:dyDescent="0.25">
      <c r="D1272" s="51">
        <v>477.00000000002899</v>
      </c>
      <c r="E1272" s="51">
        <v>4.5062340884000004E-2</v>
      </c>
      <c r="T1272" s="40">
        <f t="shared" si="102"/>
        <v>0</v>
      </c>
      <c r="U1272" s="40">
        <f t="shared" si="102"/>
        <v>0</v>
      </c>
      <c r="V1272" s="40">
        <f t="shared" si="102"/>
        <v>0</v>
      </c>
      <c r="W1272" s="40">
        <f t="shared" si="102"/>
        <v>0</v>
      </c>
      <c r="X1272" s="40">
        <f t="shared" si="103"/>
        <v>0</v>
      </c>
      <c r="Y1272" s="40">
        <f t="shared" si="104"/>
        <v>0</v>
      </c>
      <c r="Z1272" s="40">
        <f>(AC1272-J1272*carot!$B$2-spettri!K1272*carot!$C$2-spettri!L1272*carot!$D$2)</f>
        <v>0</v>
      </c>
      <c r="AA1272" s="40">
        <f>spettri!H1272*chl!$B$2+spettri!I1272*chl!$C$2+spettri!J1272*carot!$B$2+spettri!K1272*carot!$C$2+spettri!L1272*carot!$D$2+M1272*carot!$E$2+N1272*carot!$F$2+spettri!AE1272*chl!$D$2</f>
        <v>0</v>
      </c>
      <c r="AB1272" s="40">
        <v>0.21825176102499999</v>
      </c>
      <c r="AC1272" s="88">
        <f>(G1272-spettri!H1272*chl!$B$2-spettri!I1272*chl!$C$2-spettri!AE1272*chl!$D$2)</f>
        <v>0</v>
      </c>
    </row>
    <row r="1273" spans="4:29" x14ac:dyDescent="0.25">
      <c r="D1273" s="51">
        <v>477.10000000002901</v>
      </c>
      <c r="E1273" s="51">
        <v>4.48461892965E-2</v>
      </c>
      <c r="T1273" s="40">
        <f t="shared" si="102"/>
        <v>0</v>
      </c>
      <c r="U1273" s="40">
        <f t="shared" si="102"/>
        <v>0</v>
      </c>
      <c r="V1273" s="40">
        <f t="shared" si="102"/>
        <v>0</v>
      </c>
      <c r="W1273" s="40">
        <f t="shared" si="102"/>
        <v>0</v>
      </c>
      <c r="X1273" s="40">
        <f t="shared" si="103"/>
        <v>0</v>
      </c>
      <c r="Y1273" s="40">
        <f t="shared" si="104"/>
        <v>0</v>
      </c>
      <c r="Z1273" s="40">
        <f>(AC1273-J1273*carot!$B$2-spettri!K1273*carot!$C$2-spettri!L1273*carot!$D$2)</f>
        <v>0</v>
      </c>
      <c r="AA1273" s="40">
        <f>spettri!H1273*chl!$B$2+spettri!I1273*chl!$C$2+spettri!J1273*carot!$B$2+spettri!K1273*carot!$C$2+spettri!L1273*carot!$D$2+M1273*carot!$E$2+N1273*carot!$F$2+spettri!AE1273*chl!$D$2</f>
        <v>0</v>
      </c>
      <c r="AB1273" s="40">
        <v>0.21704978494999999</v>
      </c>
      <c r="AC1273" s="88">
        <f>(G1273-spettri!H1273*chl!$B$2-spettri!I1273*chl!$C$2-spettri!AE1273*chl!$D$2)</f>
        <v>0</v>
      </c>
    </row>
    <row r="1274" spans="4:29" x14ac:dyDescent="0.25">
      <c r="D1274" s="51">
        <v>477.20000000002898</v>
      </c>
      <c r="E1274" s="51">
        <v>4.4630037709000002E-2</v>
      </c>
      <c r="T1274" s="40">
        <f t="shared" si="102"/>
        <v>0</v>
      </c>
      <c r="U1274" s="40">
        <f t="shared" si="102"/>
        <v>0</v>
      </c>
      <c r="V1274" s="40">
        <f t="shared" si="102"/>
        <v>0</v>
      </c>
      <c r="W1274" s="40">
        <f t="shared" si="102"/>
        <v>0</v>
      </c>
      <c r="X1274" s="40">
        <f t="shared" si="103"/>
        <v>0</v>
      </c>
      <c r="Y1274" s="40">
        <f t="shared" si="104"/>
        <v>0</v>
      </c>
      <c r="Z1274" s="40">
        <f>(AC1274-J1274*carot!$B$2-spettri!K1274*carot!$C$2-spettri!L1274*carot!$D$2)</f>
        <v>0</v>
      </c>
      <c r="AA1274" s="40">
        <f>spettri!H1274*chl!$B$2+spettri!I1274*chl!$C$2+spettri!J1274*carot!$B$2+spettri!K1274*carot!$C$2+spettri!L1274*carot!$D$2+M1274*carot!$E$2+N1274*carot!$F$2+spettri!AE1274*chl!$D$2</f>
        <v>0</v>
      </c>
      <c r="AB1274" s="40">
        <v>0.21584780887499999</v>
      </c>
      <c r="AC1274" s="88">
        <f>(G1274-spettri!H1274*chl!$B$2-spettri!I1274*chl!$C$2-spettri!AE1274*chl!$D$2)</f>
        <v>0</v>
      </c>
    </row>
    <row r="1275" spans="4:29" x14ac:dyDescent="0.25">
      <c r="D1275" s="51">
        <v>477.300000000029</v>
      </c>
      <c r="E1275" s="51">
        <v>4.4433247386500001E-2</v>
      </c>
      <c r="T1275" s="40">
        <f t="shared" si="102"/>
        <v>0</v>
      </c>
      <c r="U1275" s="40">
        <f t="shared" si="102"/>
        <v>0</v>
      </c>
      <c r="V1275" s="40">
        <f t="shared" si="102"/>
        <v>0</v>
      </c>
      <c r="W1275" s="40">
        <f t="shared" si="102"/>
        <v>0</v>
      </c>
      <c r="X1275" s="40">
        <f t="shared" si="103"/>
        <v>0</v>
      </c>
      <c r="Y1275" s="40">
        <f t="shared" si="104"/>
        <v>0</v>
      </c>
      <c r="Z1275" s="40">
        <f>(AC1275-J1275*carot!$B$2-spettri!K1275*carot!$C$2-spettri!L1275*carot!$D$2)</f>
        <v>0</v>
      </c>
      <c r="AA1275" s="40">
        <f>spettri!H1275*chl!$B$2+spettri!I1275*chl!$C$2+spettri!J1275*carot!$B$2+spettri!K1275*carot!$C$2+spettri!L1275*carot!$D$2+M1275*carot!$E$2+N1275*carot!$F$2+spettri!AE1275*chl!$D$2</f>
        <v>0</v>
      </c>
      <c r="AB1275" s="40">
        <v>0.21464583279999999</v>
      </c>
      <c r="AC1275" s="88">
        <f>(G1275-spettri!H1275*chl!$B$2-spettri!I1275*chl!$C$2-spettri!AE1275*chl!$D$2)</f>
        <v>0</v>
      </c>
    </row>
    <row r="1276" spans="4:29" x14ac:dyDescent="0.25">
      <c r="D1276" s="51">
        <v>477.40000000002902</v>
      </c>
      <c r="E1276" s="51">
        <v>4.4236457064000007E-2</v>
      </c>
      <c r="T1276" s="40">
        <f t="shared" si="102"/>
        <v>0</v>
      </c>
      <c r="U1276" s="40">
        <f t="shared" si="102"/>
        <v>0</v>
      </c>
      <c r="V1276" s="40">
        <f t="shared" si="102"/>
        <v>0</v>
      </c>
      <c r="W1276" s="40">
        <f t="shared" si="102"/>
        <v>0</v>
      </c>
      <c r="X1276" s="40">
        <f t="shared" si="103"/>
        <v>0</v>
      </c>
      <c r="Y1276" s="40">
        <f t="shared" si="104"/>
        <v>0</v>
      </c>
      <c r="Z1276" s="40">
        <f>(AC1276-J1276*carot!$B$2-spettri!K1276*carot!$C$2-spettri!L1276*carot!$D$2)</f>
        <v>0</v>
      </c>
      <c r="AA1276" s="40">
        <f>spettri!H1276*chl!$B$2+spettri!I1276*chl!$C$2+spettri!J1276*carot!$B$2+spettri!K1276*carot!$C$2+spettri!L1276*carot!$D$2+M1276*carot!$E$2+N1276*carot!$F$2+spettri!AE1276*chl!$D$2</f>
        <v>0</v>
      </c>
      <c r="AB1276" s="40">
        <v>0.213424790675</v>
      </c>
      <c r="AC1276" s="88">
        <f>(G1276-spettri!H1276*chl!$B$2-spettri!I1276*chl!$C$2-spettri!AE1276*chl!$D$2)</f>
        <v>0</v>
      </c>
    </row>
    <row r="1277" spans="4:29" x14ac:dyDescent="0.25">
      <c r="D1277" s="51">
        <v>477.50000000002899</v>
      </c>
      <c r="E1277" s="51">
        <v>4.4039666741500005E-2</v>
      </c>
      <c r="T1277" s="40">
        <f t="shared" si="102"/>
        <v>0</v>
      </c>
      <c r="U1277" s="40">
        <f t="shared" si="102"/>
        <v>0</v>
      </c>
      <c r="V1277" s="40">
        <f t="shared" si="102"/>
        <v>0</v>
      </c>
      <c r="W1277" s="40">
        <f t="shared" si="102"/>
        <v>0</v>
      </c>
      <c r="X1277" s="40">
        <f t="shared" si="103"/>
        <v>0</v>
      </c>
      <c r="Y1277" s="40">
        <f t="shared" si="104"/>
        <v>0</v>
      </c>
      <c r="Z1277" s="40">
        <f>(AC1277-J1277*carot!$B$2-spettri!K1277*carot!$C$2-spettri!L1277*carot!$D$2)</f>
        <v>0</v>
      </c>
      <c r="AA1277" s="40">
        <f>spettri!H1277*chl!$B$2+spettri!I1277*chl!$C$2+spettri!J1277*carot!$B$2+spettri!K1277*carot!$C$2+spettri!L1277*carot!$D$2+M1277*carot!$E$2+N1277*carot!$F$2+spettri!AE1277*chl!$D$2</f>
        <v>0</v>
      </c>
      <c r="AB1277" s="40">
        <v>0.21220374855000002</v>
      </c>
      <c r="AC1277" s="88">
        <f>(G1277-spettri!H1277*chl!$B$2-spettri!I1277*chl!$C$2-spettri!AE1277*chl!$D$2)</f>
        <v>0</v>
      </c>
    </row>
    <row r="1278" spans="4:29" x14ac:dyDescent="0.25">
      <c r="D1278" s="51">
        <v>477.60000000002901</v>
      </c>
      <c r="E1278" s="51">
        <v>4.3842876419000004E-2</v>
      </c>
      <c r="T1278" s="40">
        <f t="shared" si="102"/>
        <v>0</v>
      </c>
      <c r="U1278" s="40">
        <f t="shared" si="102"/>
        <v>0</v>
      </c>
      <c r="V1278" s="40">
        <f t="shared" si="102"/>
        <v>0</v>
      </c>
      <c r="W1278" s="40">
        <f t="shared" si="102"/>
        <v>0</v>
      </c>
      <c r="X1278" s="40">
        <f t="shared" si="103"/>
        <v>0</v>
      </c>
      <c r="Y1278" s="40">
        <f t="shared" si="104"/>
        <v>0</v>
      </c>
      <c r="Z1278" s="40">
        <f>(AC1278-J1278*carot!$B$2-spettri!K1278*carot!$C$2-spettri!L1278*carot!$D$2)</f>
        <v>0</v>
      </c>
      <c r="AA1278" s="40">
        <f>spettri!H1278*chl!$B$2+spettri!I1278*chl!$C$2+spettri!J1278*carot!$B$2+spettri!K1278*carot!$C$2+spettri!L1278*carot!$D$2+M1278*carot!$E$2+N1278*carot!$F$2+spettri!AE1278*chl!$D$2</f>
        <v>0</v>
      </c>
      <c r="AB1278" s="40">
        <v>0.210982706425</v>
      </c>
      <c r="AC1278" s="88">
        <f>(G1278-spettri!H1278*chl!$B$2-spettri!I1278*chl!$C$2-spettri!AE1278*chl!$D$2)</f>
        <v>0</v>
      </c>
    </row>
    <row r="1279" spans="4:29" x14ac:dyDescent="0.25">
      <c r="D1279" s="51">
        <v>477.70000000002898</v>
      </c>
      <c r="E1279" s="51">
        <v>4.3661704376500007E-2</v>
      </c>
      <c r="T1279" s="40">
        <f t="shared" si="102"/>
        <v>0</v>
      </c>
      <c r="U1279" s="40">
        <f t="shared" si="102"/>
        <v>0</v>
      </c>
      <c r="V1279" s="40">
        <f t="shared" si="102"/>
        <v>0</v>
      </c>
      <c r="W1279" s="40">
        <f t="shared" si="102"/>
        <v>0</v>
      </c>
      <c r="X1279" s="40">
        <f t="shared" si="103"/>
        <v>0</v>
      </c>
      <c r="Y1279" s="40">
        <f t="shared" si="104"/>
        <v>0</v>
      </c>
      <c r="Z1279" s="40">
        <f>(AC1279-J1279*carot!$B$2-spettri!K1279*carot!$C$2-spettri!L1279*carot!$D$2)</f>
        <v>0</v>
      </c>
      <c r="AA1279" s="40">
        <f>spettri!H1279*chl!$B$2+spettri!I1279*chl!$C$2+spettri!J1279*carot!$B$2+spettri!K1279*carot!$C$2+spettri!L1279*carot!$D$2+M1279*carot!$E$2+N1279*carot!$F$2+spettri!AE1279*chl!$D$2</f>
        <v>0</v>
      </c>
      <c r="AB1279" s="40">
        <v>0.20976166430000001</v>
      </c>
      <c r="AC1279" s="88">
        <f>(G1279-spettri!H1279*chl!$B$2-spettri!I1279*chl!$C$2-spettri!AE1279*chl!$D$2)</f>
        <v>0</v>
      </c>
    </row>
    <row r="1280" spans="4:29" x14ac:dyDescent="0.25">
      <c r="D1280" s="51">
        <v>477.800000000029</v>
      </c>
      <c r="E1280" s="51">
        <v>4.3480532334000004E-2</v>
      </c>
      <c r="T1280" s="40">
        <f t="shared" si="102"/>
        <v>0</v>
      </c>
      <c r="U1280" s="40">
        <f t="shared" si="102"/>
        <v>0</v>
      </c>
      <c r="V1280" s="40">
        <f t="shared" si="102"/>
        <v>0</v>
      </c>
      <c r="W1280" s="40">
        <f t="shared" si="102"/>
        <v>0</v>
      </c>
      <c r="X1280" s="40">
        <f t="shared" si="103"/>
        <v>0</v>
      </c>
      <c r="Y1280" s="40">
        <f t="shared" si="104"/>
        <v>0</v>
      </c>
      <c r="Z1280" s="40">
        <f>(AC1280-J1280*carot!$B$2-spettri!K1280*carot!$C$2-spettri!L1280*carot!$D$2)</f>
        <v>0</v>
      </c>
      <c r="AA1280" s="40">
        <f>spettri!H1280*chl!$B$2+spettri!I1280*chl!$C$2+spettri!J1280*carot!$B$2+spettri!K1280*carot!$C$2+spettri!L1280*carot!$D$2+M1280*carot!$E$2+N1280*carot!$F$2+spettri!AE1280*chl!$D$2</f>
        <v>0</v>
      </c>
      <c r="AB1280" s="40">
        <v>0.20858168604999999</v>
      </c>
      <c r="AC1280" s="88">
        <f>(G1280-spettri!H1280*chl!$B$2-spettri!I1280*chl!$C$2-spettri!AE1280*chl!$D$2)</f>
        <v>0</v>
      </c>
    </row>
    <row r="1281" spans="4:29" x14ac:dyDescent="0.25">
      <c r="D1281" s="51">
        <v>477.90000000002902</v>
      </c>
      <c r="E1281" s="51">
        <v>4.32993602915E-2</v>
      </c>
      <c r="T1281" s="40">
        <f t="shared" si="102"/>
        <v>0</v>
      </c>
      <c r="U1281" s="40">
        <f t="shared" si="102"/>
        <v>0</v>
      </c>
      <c r="V1281" s="40">
        <f t="shared" si="102"/>
        <v>0</v>
      </c>
      <c r="W1281" s="40">
        <f t="shared" si="102"/>
        <v>0</v>
      </c>
      <c r="X1281" s="40">
        <f t="shared" si="103"/>
        <v>0</v>
      </c>
      <c r="Y1281" s="40">
        <f t="shared" si="104"/>
        <v>0</v>
      </c>
      <c r="Z1281" s="40">
        <f>(AC1281-J1281*carot!$B$2-spettri!K1281*carot!$C$2-spettri!L1281*carot!$D$2)</f>
        <v>0</v>
      </c>
      <c r="AA1281" s="40">
        <f>spettri!H1281*chl!$B$2+spettri!I1281*chl!$C$2+spettri!J1281*carot!$B$2+spettri!K1281*carot!$C$2+spettri!L1281*carot!$D$2+M1281*carot!$E$2+N1281*carot!$F$2+spettri!AE1281*chl!$D$2</f>
        <v>0</v>
      </c>
      <c r="AB1281" s="40">
        <v>0.2074017078</v>
      </c>
      <c r="AC1281" s="88">
        <f>(G1281-spettri!H1281*chl!$B$2-spettri!I1281*chl!$C$2-spettri!AE1281*chl!$D$2)</f>
        <v>0</v>
      </c>
    </row>
    <row r="1282" spans="4:29" x14ac:dyDescent="0.25">
      <c r="D1282" s="51">
        <v>478.00000000002899</v>
      </c>
      <c r="E1282" s="51">
        <v>4.3118188249000003E-2</v>
      </c>
      <c r="T1282" s="40">
        <f t="shared" si="102"/>
        <v>0</v>
      </c>
      <c r="U1282" s="40">
        <f t="shared" si="102"/>
        <v>0</v>
      </c>
      <c r="V1282" s="40">
        <f t="shared" si="102"/>
        <v>0</v>
      </c>
      <c r="W1282" s="40">
        <f t="shared" ref="W1282:X1345" si="105">M1307</f>
        <v>0</v>
      </c>
      <c r="X1282" s="40">
        <f t="shared" si="103"/>
        <v>0</v>
      </c>
      <c r="Y1282" s="40">
        <f t="shared" si="104"/>
        <v>0</v>
      </c>
      <c r="Z1282" s="40">
        <f>(AC1282-J1282*carot!$B$2-spettri!K1282*carot!$C$2-spettri!L1282*carot!$D$2)</f>
        <v>0</v>
      </c>
      <c r="AA1282" s="40">
        <f>spettri!H1282*chl!$B$2+spettri!I1282*chl!$C$2+spettri!J1282*carot!$B$2+spettri!K1282*carot!$C$2+spettri!L1282*carot!$D$2+M1282*carot!$E$2+N1282*carot!$F$2+spettri!AE1282*chl!$D$2</f>
        <v>0</v>
      </c>
      <c r="AB1282" s="40">
        <v>0.20622172955000001</v>
      </c>
      <c r="AC1282" s="88">
        <f>(G1282-spettri!H1282*chl!$B$2-spettri!I1282*chl!$C$2-spettri!AE1282*chl!$D$2)</f>
        <v>0</v>
      </c>
    </row>
    <row r="1283" spans="4:29" x14ac:dyDescent="0.25">
      <c r="D1283" s="51">
        <v>478.10000000002901</v>
      </c>
      <c r="E1283" s="51">
        <v>4.2940837421500004E-2</v>
      </c>
      <c r="T1283" s="40">
        <f t="shared" ref="T1283:X1346" si="106">J1308</f>
        <v>0</v>
      </c>
      <c r="U1283" s="40">
        <f t="shared" si="106"/>
        <v>0</v>
      </c>
      <c r="V1283" s="40">
        <f t="shared" si="106"/>
        <v>0</v>
      </c>
      <c r="W1283" s="40">
        <f t="shared" si="105"/>
        <v>0</v>
      </c>
      <c r="X1283" s="40">
        <f t="shared" si="105"/>
        <v>0</v>
      </c>
      <c r="Y1283" s="40">
        <f t="shared" ref="Y1283:Y1346" si="107">AC1308</f>
        <v>0</v>
      </c>
      <c r="Z1283" s="40">
        <f>(AC1283-J1283*carot!$B$2-spettri!K1283*carot!$C$2-spettri!L1283*carot!$D$2)</f>
        <v>0</v>
      </c>
      <c r="AA1283" s="40">
        <f>spettri!H1283*chl!$B$2+spettri!I1283*chl!$C$2+spettri!J1283*carot!$B$2+spettri!K1283*carot!$C$2+spettri!L1283*carot!$D$2+M1283*carot!$E$2+N1283*carot!$F$2+spettri!AE1283*chl!$D$2</f>
        <v>0</v>
      </c>
      <c r="AB1283" s="40">
        <v>0.20504175129999999</v>
      </c>
      <c r="AC1283" s="88">
        <f>(G1283-spettri!H1283*chl!$B$2-spettri!I1283*chl!$C$2-spettri!AE1283*chl!$D$2)</f>
        <v>0</v>
      </c>
    </row>
    <row r="1284" spans="4:29" x14ac:dyDescent="0.25">
      <c r="D1284" s="51">
        <v>478.20000000002898</v>
      </c>
      <c r="E1284" s="51">
        <v>4.2763486594000005E-2</v>
      </c>
      <c r="T1284" s="40">
        <f t="shared" si="106"/>
        <v>0</v>
      </c>
      <c r="U1284" s="40">
        <f t="shared" si="106"/>
        <v>0</v>
      </c>
      <c r="V1284" s="40">
        <f t="shared" si="106"/>
        <v>0</v>
      </c>
      <c r="W1284" s="40">
        <f t="shared" si="105"/>
        <v>0</v>
      </c>
      <c r="X1284" s="40">
        <f t="shared" si="105"/>
        <v>0</v>
      </c>
      <c r="Y1284" s="40">
        <f t="shared" si="107"/>
        <v>0</v>
      </c>
      <c r="Z1284" s="40">
        <f>(AC1284-J1284*carot!$B$2-spettri!K1284*carot!$C$2-spettri!L1284*carot!$D$2)</f>
        <v>0</v>
      </c>
      <c r="AA1284" s="40">
        <f>spettri!H1284*chl!$B$2+spettri!I1284*chl!$C$2+spettri!J1284*carot!$B$2+spettri!K1284*carot!$C$2+spettri!L1284*carot!$D$2+M1284*carot!$E$2+N1284*carot!$F$2+spettri!AE1284*chl!$D$2</f>
        <v>0</v>
      </c>
      <c r="AB1284" s="40">
        <v>0.203852638625</v>
      </c>
      <c r="AC1284" s="88">
        <f>(G1284-spettri!H1284*chl!$B$2-spettri!I1284*chl!$C$2-spettri!AE1284*chl!$D$2)</f>
        <v>0</v>
      </c>
    </row>
    <row r="1285" spans="4:29" x14ac:dyDescent="0.25">
      <c r="D1285" s="51">
        <v>478.300000000029</v>
      </c>
      <c r="E1285" s="51">
        <v>4.25861357665E-2</v>
      </c>
      <c r="T1285" s="40">
        <f t="shared" si="106"/>
        <v>0</v>
      </c>
      <c r="U1285" s="40">
        <f t="shared" si="106"/>
        <v>0</v>
      </c>
      <c r="V1285" s="40">
        <f t="shared" si="106"/>
        <v>0</v>
      </c>
      <c r="W1285" s="40">
        <f t="shared" si="105"/>
        <v>0</v>
      </c>
      <c r="X1285" s="40">
        <f t="shared" si="105"/>
        <v>0</v>
      </c>
      <c r="Y1285" s="40">
        <f t="shared" si="107"/>
        <v>0</v>
      </c>
      <c r="Z1285" s="40">
        <f>(AC1285-J1285*carot!$B$2-spettri!K1285*carot!$C$2-spettri!L1285*carot!$D$2)</f>
        <v>0</v>
      </c>
      <c r="AA1285" s="40">
        <f>spettri!H1285*chl!$B$2+spettri!I1285*chl!$C$2+spettri!J1285*carot!$B$2+spettri!K1285*carot!$C$2+spettri!L1285*carot!$D$2+M1285*carot!$E$2+N1285*carot!$F$2+spettri!AE1285*chl!$D$2</f>
        <v>0</v>
      </c>
      <c r="AB1285" s="40">
        <v>0.20266352594999998</v>
      </c>
      <c r="AC1285" s="88">
        <f>(G1285-spettri!H1285*chl!$B$2-spettri!I1285*chl!$C$2-spettri!AE1285*chl!$D$2)</f>
        <v>0</v>
      </c>
    </row>
    <row r="1286" spans="4:29" x14ac:dyDescent="0.25">
      <c r="D1286" s="51">
        <v>478.40000000002902</v>
      </c>
      <c r="E1286" s="51">
        <v>4.2408784939000001E-2</v>
      </c>
      <c r="T1286" s="40">
        <f t="shared" si="106"/>
        <v>0</v>
      </c>
      <c r="U1286" s="40">
        <f t="shared" si="106"/>
        <v>0</v>
      </c>
      <c r="V1286" s="40">
        <f t="shared" si="106"/>
        <v>0</v>
      </c>
      <c r="W1286" s="40">
        <f t="shared" si="105"/>
        <v>0</v>
      </c>
      <c r="X1286" s="40">
        <f t="shared" si="105"/>
        <v>0</v>
      </c>
      <c r="Y1286" s="40">
        <f t="shared" si="107"/>
        <v>0</v>
      </c>
      <c r="Z1286" s="40">
        <f>(AC1286-J1286*carot!$B$2-spettri!K1286*carot!$C$2-spettri!L1286*carot!$D$2)</f>
        <v>0</v>
      </c>
      <c r="AA1286" s="40">
        <f>spettri!H1286*chl!$B$2+spettri!I1286*chl!$C$2+spettri!J1286*carot!$B$2+spettri!K1286*carot!$C$2+spettri!L1286*carot!$D$2+M1286*carot!$E$2+N1286*carot!$F$2+spettri!AE1286*chl!$D$2</f>
        <v>0</v>
      </c>
      <c r="AB1286" s="40">
        <v>0.20147441327499999</v>
      </c>
      <c r="AC1286" s="88">
        <f>(G1286-spettri!H1286*chl!$B$2-spettri!I1286*chl!$C$2-spettri!AE1286*chl!$D$2)</f>
        <v>0</v>
      </c>
    </row>
    <row r="1287" spans="4:29" x14ac:dyDescent="0.25">
      <c r="D1287" s="51">
        <v>478.50000000002899</v>
      </c>
      <c r="E1287" s="51">
        <v>4.2197104631500004E-2</v>
      </c>
      <c r="T1287" s="40">
        <f t="shared" si="106"/>
        <v>0</v>
      </c>
      <c r="U1287" s="40">
        <f t="shared" si="106"/>
        <v>0</v>
      </c>
      <c r="V1287" s="40">
        <f t="shared" si="106"/>
        <v>0</v>
      </c>
      <c r="W1287" s="40">
        <f t="shared" si="105"/>
        <v>0</v>
      </c>
      <c r="X1287" s="40">
        <f t="shared" si="105"/>
        <v>0</v>
      </c>
      <c r="Y1287" s="40">
        <f t="shared" si="107"/>
        <v>0</v>
      </c>
      <c r="Z1287" s="40">
        <f>(AC1287-J1287*carot!$B$2-spettri!K1287*carot!$C$2-spettri!L1287*carot!$D$2)</f>
        <v>0</v>
      </c>
      <c r="AA1287" s="40">
        <f>spettri!H1287*chl!$B$2+spettri!I1287*chl!$C$2+spettri!J1287*carot!$B$2+spettri!K1287*carot!$C$2+spettri!L1287*carot!$D$2+M1287*carot!$E$2+N1287*carot!$F$2+spettri!AE1287*chl!$D$2</f>
        <v>0</v>
      </c>
      <c r="AB1287" s="40">
        <v>0.20028530059999999</v>
      </c>
      <c r="AC1287" s="88">
        <f>(G1287-spettri!H1287*chl!$B$2-spettri!I1287*chl!$C$2-spettri!AE1287*chl!$D$2)</f>
        <v>0</v>
      </c>
    </row>
    <row r="1288" spans="4:29" x14ac:dyDescent="0.25">
      <c r="D1288" s="51">
        <v>478.60000000002901</v>
      </c>
      <c r="E1288" s="51">
        <v>4.1985424324000001E-2</v>
      </c>
      <c r="T1288" s="40">
        <f t="shared" si="106"/>
        <v>0</v>
      </c>
      <c r="U1288" s="40">
        <f t="shared" si="106"/>
        <v>0</v>
      </c>
      <c r="V1288" s="40">
        <f t="shared" si="106"/>
        <v>0</v>
      </c>
      <c r="W1288" s="40">
        <f t="shared" si="105"/>
        <v>0</v>
      </c>
      <c r="X1288" s="40">
        <f t="shared" si="105"/>
        <v>0</v>
      </c>
      <c r="Y1288" s="40">
        <f t="shared" si="107"/>
        <v>0</v>
      </c>
      <c r="Z1288" s="40">
        <f>(AC1288-J1288*carot!$B$2-spettri!K1288*carot!$C$2-spettri!L1288*carot!$D$2)</f>
        <v>0</v>
      </c>
      <c r="AA1288" s="40">
        <f>spettri!H1288*chl!$B$2+spettri!I1288*chl!$C$2+spettri!J1288*carot!$B$2+spettri!K1288*carot!$C$2+spettri!L1288*carot!$D$2+M1288*carot!$E$2+N1288*carot!$F$2+spettri!AE1288*chl!$D$2</f>
        <v>0</v>
      </c>
      <c r="AB1288" s="40">
        <v>0.19909772647499999</v>
      </c>
      <c r="AC1288" s="88">
        <f>(G1288-spettri!H1288*chl!$B$2-spettri!I1288*chl!$C$2-spettri!AE1288*chl!$D$2)</f>
        <v>0</v>
      </c>
    </row>
    <row r="1289" spans="4:29" x14ac:dyDescent="0.25">
      <c r="D1289" s="51">
        <v>478.70000000002898</v>
      </c>
      <c r="E1289" s="51">
        <v>4.1773744016499997E-2</v>
      </c>
      <c r="T1289" s="40">
        <f t="shared" si="106"/>
        <v>0</v>
      </c>
      <c r="U1289" s="40">
        <f t="shared" si="106"/>
        <v>0</v>
      </c>
      <c r="V1289" s="40">
        <f t="shared" si="106"/>
        <v>0</v>
      </c>
      <c r="W1289" s="40">
        <f t="shared" si="105"/>
        <v>0</v>
      </c>
      <c r="X1289" s="40">
        <f t="shared" si="105"/>
        <v>0</v>
      </c>
      <c r="Y1289" s="40">
        <f t="shared" si="107"/>
        <v>0</v>
      </c>
      <c r="Z1289" s="40">
        <f>(AC1289-J1289*carot!$B$2-spettri!K1289*carot!$C$2-spettri!L1289*carot!$D$2)</f>
        <v>0</v>
      </c>
      <c r="AA1289" s="40">
        <f>spettri!H1289*chl!$B$2+spettri!I1289*chl!$C$2+spettri!J1289*carot!$B$2+spettri!K1289*carot!$C$2+spettri!L1289*carot!$D$2+M1289*carot!$E$2+N1289*carot!$F$2+spettri!AE1289*chl!$D$2</f>
        <v>0</v>
      </c>
      <c r="AB1289" s="40">
        <v>0.19791015234999998</v>
      </c>
      <c r="AC1289" s="88">
        <f>(G1289-spettri!H1289*chl!$B$2-spettri!I1289*chl!$C$2-spettri!AE1289*chl!$D$2)</f>
        <v>0</v>
      </c>
    </row>
    <row r="1290" spans="4:29" x14ac:dyDescent="0.25">
      <c r="D1290" s="51">
        <v>478.800000000029</v>
      </c>
      <c r="E1290" s="51">
        <v>4.1562063709000001E-2</v>
      </c>
      <c r="T1290" s="40">
        <f t="shared" si="106"/>
        <v>0</v>
      </c>
      <c r="U1290" s="40">
        <f t="shared" si="106"/>
        <v>0</v>
      </c>
      <c r="V1290" s="40">
        <f t="shared" si="106"/>
        <v>0</v>
      </c>
      <c r="W1290" s="40">
        <f t="shared" si="105"/>
        <v>0</v>
      </c>
      <c r="X1290" s="40">
        <f t="shared" si="105"/>
        <v>0</v>
      </c>
      <c r="Y1290" s="40">
        <f t="shared" si="107"/>
        <v>0</v>
      </c>
      <c r="Z1290" s="40">
        <f>(AC1290-J1290*carot!$B$2-spettri!K1290*carot!$C$2-spettri!L1290*carot!$D$2)</f>
        <v>0</v>
      </c>
      <c r="AA1290" s="40">
        <f>spettri!H1290*chl!$B$2+spettri!I1290*chl!$C$2+spettri!J1290*carot!$B$2+spettri!K1290*carot!$C$2+spettri!L1290*carot!$D$2+M1290*carot!$E$2+N1290*carot!$F$2+spettri!AE1290*chl!$D$2</f>
        <v>0</v>
      </c>
      <c r="AB1290" s="40">
        <v>0.196722578225</v>
      </c>
      <c r="AC1290" s="88">
        <f>(G1290-spettri!H1290*chl!$B$2-spettri!I1290*chl!$C$2-spettri!AE1290*chl!$D$2)</f>
        <v>0</v>
      </c>
    </row>
    <row r="1291" spans="4:29" x14ac:dyDescent="0.25">
      <c r="D1291" s="51">
        <v>478.90000000002902</v>
      </c>
      <c r="E1291" s="51">
        <v>4.1429242209000003E-2</v>
      </c>
      <c r="T1291" s="40">
        <f t="shared" si="106"/>
        <v>0</v>
      </c>
      <c r="U1291" s="40">
        <f t="shared" si="106"/>
        <v>0</v>
      </c>
      <c r="V1291" s="40">
        <f t="shared" si="106"/>
        <v>0</v>
      </c>
      <c r="W1291" s="40">
        <f t="shared" si="105"/>
        <v>0</v>
      </c>
      <c r="X1291" s="40">
        <f t="shared" si="105"/>
        <v>0</v>
      </c>
      <c r="Y1291" s="40">
        <f t="shared" si="107"/>
        <v>0</v>
      </c>
      <c r="Z1291" s="40">
        <f>(AC1291-J1291*carot!$B$2-spettri!K1291*carot!$C$2-spettri!L1291*carot!$D$2)</f>
        <v>0</v>
      </c>
      <c r="AA1291" s="40">
        <f>spettri!H1291*chl!$B$2+spettri!I1291*chl!$C$2+spettri!J1291*carot!$B$2+spettri!K1291*carot!$C$2+spettri!L1291*carot!$D$2+M1291*carot!$E$2+N1291*carot!$F$2+spettri!AE1291*chl!$D$2</f>
        <v>0</v>
      </c>
      <c r="AB1291" s="40">
        <v>0.19553500409999999</v>
      </c>
      <c r="AC1291" s="88">
        <f>(G1291-spettri!H1291*chl!$B$2-spettri!I1291*chl!$C$2-spettri!AE1291*chl!$D$2)</f>
        <v>0</v>
      </c>
    </row>
    <row r="1292" spans="4:29" x14ac:dyDescent="0.25">
      <c r="D1292" s="51">
        <v>479.00000000002899</v>
      </c>
      <c r="E1292" s="51">
        <v>4.1296420708999998E-2</v>
      </c>
      <c r="T1292" s="40">
        <f t="shared" si="106"/>
        <v>0</v>
      </c>
      <c r="U1292" s="40">
        <f t="shared" si="106"/>
        <v>0</v>
      </c>
      <c r="V1292" s="40">
        <f t="shared" si="106"/>
        <v>0</v>
      </c>
      <c r="W1292" s="40">
        <f t="shared" si="105"/>
        <v>0</v>
      </c>
      <c r="X1292" s="40">
        <f t="shared" si="105"/>
        <v>0</v>
      </c>
      <c r="Y1292" s="40">
        <f t="shared" si="107"/>
        <v>0</v>
      </c>
      <c r="Z1292" s="40">
        <f>(AC1292-J1292*carot!$B$2-spettri!K1292*carot!$C$2-spettri!L1292*carot!$D$2)</f>
        <v>0</v>
      </c>
      <c r="AA1292" s="40">
        <f>spettri!H1292*chl!$B$2+spettri!I1292*chl!$C$2+spettri!J1292*carot!$B$2+spettri!K1292*carot!$C$2+spettri!L1292*carot!$D$2+M1292*carot!$E$2+N1292*carot!$F$2+spettri!AE1292*chl!$D$2</f>
        <v>0</v>
      </c>
      <c r="AB1292" s="40">
        <v>0.19440182295</v>
      </c>
      <c r="AC1292" s="88">
        <f>(G1292-spettri!H1292*chl!$B$2-spettri!I1292*chl!$C$2-spettri!AE1292*chl!$D$2)</f>
        <v>0</v>
      </c>
    </row>
    <row r="1293" spans="4:29" x14ac:dyDescent="0.25">
      <c r="D1293" s="51">
        <v>479.10000000002901</v>
      </c>
      <c r="E1293" s="51">
        <v>4.1163599209E-2</v>
      </c>
      <c r="T1293" s="40">
        <f t="shared" si="106"/>
        <v>0</v>
      </c>
      <c r="U1293" s="40">
        <f t="shared" si="106"/>
        <v>0</v>
      </c>
      <c r="V1293" s="40">
        <f t="shared" si="106"/>
        <v>0</v>
      </c>
      <c r="W1293" s="40">
        <f t="shared" si="105"/>
        <v>0</v>
      </c>
      <c r="X1293" s="40">
        <f t="shared" si="105"/>
        <v>0</v>
      </c>
      <c r="Y1293" s="40">
        <f t="shared" si="107"/>
        <v>0</v>
      </c>
      <c r="Z1293" s="40">
        <f>(AC1293-J1293*carot!$B$2-spettri!K1293*carot!$C$2-spettri!L1293*carot!$D$2)</f>
        <v>0</v>
      </c>
      <c r="AA1293" s="40">
        <f>spettri!H1293*chl!$B$2+spettri!I1293*chl!$C$2+spettri!J1293*carot!$B$2+spettri!K1293*carot!$C$2+spettri!L1293*carot!$D$2+M1293*carot!$E$2+N1293*carot!$F$2+spettri!AE1293*chl!$D$2</f>
        <v>0</v>
      </c>
      <c r="AB1293" s="40">
        <v>0.1932686418</v>
      </c>
      <c r="AC1293" s="88">
        <f>(G1293-spettri!H1293*chl!$B$2-spettri!I1293*chl!$C$2-spettri!AE1293*chl!$D$2)</f>
        <v>0</v>
      </c>
    </row>
    <row r="1294" spans="4:29" x14ac:dyDescent="0.25">
      <c r="D1294" s="51">
        <v>479.20000000002898</v>
      </c>
      <c r="E1294" s="51">
        <v>4.1030777709000002E-2</v>
      </c>
      <c r="T1294" s="40">
        <f t="shared" si="106"/>
        <v>0</v>
      </c>
      <c r="U1294" s="40">
        <f t="shared" si="106"/>
        <v>0</v>
      </c>
      <c r="V1294" s="40">
        <f t="shared" si="106"/>
        <v>0</v>
      </c>
      <c r="W1294" s="40">
        <f t="shared" si="105"/>
        <v>0</v>
      </c>
      <c r="X1294" s="40">
        <f t="shared" si="105"/>
        <v>0</v>
      </c>
      <c r="Y1294" s="40">
        <f t="shared" si="107"/>
        <v>0</v>
      </c>
      <c r="Z1294" s="40">
        <f>(AC1294-J1294*carot!$B$2-spettri!K1294*carot!$C$2-spettri!L1294*carot!$D$2)</f>
        <v>0</v>
      </c>
      <c r="AA1294" s="40">
        <f>spettri!H1294*chl!$B$2+spettri!I1294*chl!$C$2+spettri!J1294*carot!$B$2+spettri!K1294*carot!$C$2+spettri!L1294*carot!$D$2+M1294*carot!$E$2+N1294*carot!$F$2+spettri!AE1294*chl!$D$2</f>
        <v>0</v>
      </c>
      <c r="AB1294" s="40">
        <v>0.19213546065000001</v>
      </c>
      <c r="AC1294" s="88">
        <f>(G1294-spettri!H1294*chl!$B$2-spettri!I1294*chl!$C$2-spettri!AE1294*chl!$D$2)</f>
        <v>0</v>
      </c>
    </row>
    <row r="1295" spans="4:29" x14ac:dyDescent="0.25">
      <c r="D1295" s="51">
        <v>479.300000000029</v>
      </c>
      <c r="E1295" s="51">
        <v>4.0894769221500003E-2</v>
      </c>
      <c r="T1295" s="40">
        <f t="shared" si="106"/>
        <v>0</v>
      </c>
      <c r="U1295" s="40">
        <f t="shared" si="106"/>
        <v>0</v>
      </c>
      <c r="V1295" s="40">
        <f t="shared" si="106"/>
        <v>0</v>
      </c>
      <c r="W1295" s="40">
        <f t="shared" si="105"/>
        <v>0</v>
      </c>
      <c r="X1295" s="40">
        <f t="shared" si="105"/>
        <v>0</v>
      </c>
      <c r="Y1295" s="40">
        <f t="shared" si="107"/>
        <v>0</v>
      </c>
      <c r="Z1295" s="40">
        <f>(AC1295-J1295*carot!$B$2-spettri!K1295*carot!$C$2-spettri!L1295*carot!$D$2)</f>
        <v>0</v>
      </c>
      <c r="AA1295" s="40">
        <f>spettri!H1295*chl!$B$2+spettri!I1295*chl!$C$2+spettri!J1295*carot!$B$2+spettri!K1295*carot!$C$2+spettri!L1295*carot!$D$2+M1295*carot!$E$2+N1295*carot!$F$2+spettri!AE1295*chl!$D$2</f>
        <v>0</v>
      </c>
      <c r="AB1295" s="40">
        <v>0.19100227950000001</v>
      </c>
      <c r="AC1295" s="88">
        <f>(G1295-spettri!H1295*chl!$B$2-spettri!I1295*chl!$C$2-spettri!AE1295*chl!$D$2)</f>
        <v>0</v>
      </c>
    </row>
    <row r="1296" spans="4:29" x14ac:dyDescent="0.25">
      <c r="D1296" s="51">
        <v>479.40000000002902</v>
      </c>
      <c r="E1296" s="51">
        <v>4.0758760734000005E-2</v>
      </c>
      <c r="T1296" s="40">
        <f t="shared" si="106"/>
        <v>0</v>
      </c>
      <c r="U1296" s="40">
        <f t="shared" si="106"/>
        <v>0</v>
      </c>
      <c r="V1296" s="40">
        <f t="shared" si="106"/>
        <v>0</v>
      </c>
      <c r="W1296" s="40">
        <f t="shared" si="105"/>
        <v>0</v>
      </c>
      <c r="X1296" s="40">
        <f t="shared" si="105"/>
        <v>0</v>
      </c>
      <c r="Y1296" s="40">
        <f t="shared" si="107"/>
        <v>0</v>
      </c>
      <c r="Z1296" s="40">
        <f>(AC1296-J1296*carot!$B$2-spettri!K1296*carot!$C$2-spettri!L1296*carot!$D$2)</f>
        <v>0</v>
      </c>
      <c r="AA1296" s="40">
        <f>spettri!H1296*chl!$B$2+spettri!I1296*chl!$C$2+spettri!J1296*carot!$B$2+spettri!K1296*carot!$C$2+spettri!L1296*carot!$D$2+M1296*carot!$E$2+N1296*carot!$F$2+spettri!AE1296*chl!$D$2</f>
        <v>0</v>
      </c>
      <c r="AB1296" s="40">
        <v>0.189879663275</v>
      </c>
      <c r="AC1296" s="88">
        <f>(G1296-spettri!H1296*chl!$B$2-spettri!I1296*chl!$C$2-spettri!AE1296*chl!$D$2)</f>
        <v>0</v>
      </c>
    </row>
    <row r="1297" spans="4:29" x14ac:dyDescent="0.25">
      <c r="D1297" s="51">
        <v>479.50000000002899</v>
      </c>
      <c r="E1297" s="51">
        <v>4.0622752246499999E-2</v>
      </c>
      <c r="T1297" s="40">
        <f t="shared" si="106"/>
        <v>0</v>
      </c>
      <c r="U1297" s="40">
        <f t="shared" si="106"/>
        <v>0</v>
      </c>
      <c r="V1297" s="40">
        <f t="shared" si="106"/>
        <v>0</v>
      </c>
      <c r="W1297" s="40">
        <f t="shared" si="105"/>
        <v>0</v>
      </c>
      <c r="X1297" s="40">
        <f t="shared" si="105"/>
        <v>0</v>
      </c>
      <c r="Y1297" s="40">
        <f t="shared" si="107"/>
        <v>0</v>
      </c>
      <c r="Z1297" s="40">
        <f>(AC1297-J1297*carot!$B$2-spettri!K1297*carot!$C$2-spettri!L1297*carot!$D$2)</f>
        <v>0</v>
      </c>
      <c r="AA1297" s="40">
        <f>spettri!H1297*chl!$B$2+spettri!I1297*chl!$C$2+spettri!J1297*carot!$B$2+spettri!K1297*carot!$C$2+spettri!L1297*carot!$D$2+M1297*carot!$E$2+N1297*carot!$F$2+spettri!AE1297*chl!$D$2</f>
        <v>0</v>
      </c>
      <c r="AB1297" s="40">
        <v>0.18875704705000002</v>
      </c>
      <c r="AC1297" s="88">
        <f>(G1297-spettri!H1297*chl!$B$2-spettri!I1297*chl!$C$2-spettri!AE1297*chl!$D$2)</f>
        <v>0</v>
      </c>
    </row>
    <row r="1298" spans="4:29" x14ac:dyDescent="0.25">
      <c r="D1298" s="51">
        <v>479.60000000002901</v>
      </c>
      <c r="E1298" s="51">
        <v>4.0486743759E-2</v>
      </c>
      <c r="T1298" s="40">
        <f t="shared" si="106"/>
        <v>0</v>
      </c>
      <c r="U1298" s="40">
        <f t="shared" si="106"/>
        <v>0</v>
      </c>
      <c r="V1298" s="40">
        <f t="shared" si="106"/>
        <v>0</v>
      </c>
      <c r="W1298" s="40">
        <f t="shared" si="105"/>
        <v>0</v>
      </c>
      <c r="X1298" s="40">
        <f t="shared" si="105"/>
        <v>0</v>
      </c>
      <c r="Y1298" s="40">
        <f t="shared" si="107"/>
        <v>0</v>
      </c>
      <c r="Z1298" s="40">
        <f>(AC1298-J1298*carot!$B$2-spettri!K1298*carot!$C$2-spettri!L1298*carot!$D$2)</f>
        <v>0</v>
      </c>
      <c r="AA1298" s="40">
        <f>spettri!H1298*chl!$B$2+spettri!I1298*chl!$C$2+spettri!J1298*carot!$B$2+spettri!K1298*carot!$C$2+spettri!L1298*carot!$D$2+M1298*carot!$E$2+N1298*carot!$F$2+spettri!AE1298*chl!$D$2</f>
        <v>0</v>
      </c>
      <c r="AB1298" s="40">
        <v>0.187634430825</v>
      </c>
      <c r="AC1298" s="88">
        <f>(G1298-spettri!H1298*chl!$B$2-spettri!I1298*chl!$C$2-spettri!AE1298*chl!$D$2)</f>
        <v>0</v>
      </c>
    </row>
    <row r="1299" spans="4:29" x14ac:dyDescent="0.25">
      <c r="D1299" s="51">
        <v>479.70000000002898</v>
      </c>
      <c r="E1299" s="51">
        <v>4.0284547109E-2</v>
      </c>
      <c r="T1299" s="40">
        <f t="shared" si="106"/>
        <v>0</v>
      </c>
      <c r="U1299" s="40">
        <f t="shared" si="106"/>
        <v>0</v>
      </c>
      <c r="V1299" s="40">
        <f t="shared" si="106"/>
        <v>0</v>
      </c>
      <c r="W1299" s="40">
        <f t="shared" si="105"/>
        <v>0</v>
      </c>
      <c r="X1299" s="40">
        <f t="shared" si="105"/>
        <v>0</v>
      </c>
      <c r="Y1299" s="40">
        <f t="shared" si="107"/>
        <v>0</v>
      </c>
      <c r="Z1299" s="40">
        <f>(AC1299-J1299*carot!$B$2-spettri!K1299*carot!$C$2-spettri!L1299*carot!$D$2)</f>
        <v>0</v>
      </c>
      <c r="AA1299" s="40">
        <f>spettri!H1299*chl!$B$2+spettri!I1299*chl!$C$2+spettri!J1299*carot!$B$2+spettri!K1299*carot!$C$2+spettri!L1299*carot!$D$2+M1299*carot!$E$2+N1299*carot!$F$2+spettri!AE1299*chl!$D$2</f>
        <v>0</v>
      </c>
      <c r="AB1299" s="40">
        <v>0.18651181459999999</v>
      </c>
      <c r="AC1299" s="88">
        <f>(G1299-spettri!H1299*chl!$B$2-spettri!I1299*chl!$C$2-spettri!AE1299*chl!$D$2)</f>
        <v>0</v>
      </c>
    </row>
    <row r="1300" spans="4:29" x14ac:dyDescent="0.25">
      <c r="D1300" s="51">
        <v>479.80000000003002</v>
      </c>
      <c r="E1300" s="51">
        <v>4.0082350459E-2</v>
      </c>
      <c r="T1300" s="40">
        <f t="shared" si="106"/>
        <v>0</v>
      </c>
      <c r="U1300" s="40">
        <f t="shared" si="106"/>
        <v>0</v>
      </c>
      <c r="V1300" s="40">
        <f t="shared" si="106"/>
        <v>0</v>
      </c>
      <c r="W1300" s="40">
        <f t="shared" si="105"/>
        <v>0</v>
      </c>
      <c r="X1300" s="40">
        <f t="shared" si="105"/>
        <v>0</v>
      </c>
      <c r="Y1300" s="40">
        <f t="shared" si="107"/>
        <v>0</v>
      </c>
      <c r="Z1300" s="40">
        <f>(AC1300-J1300*carot!$B$2-spettri!K1300*carot!$C$2-spettri!L1300*carot!$D$2)</f>
        <v>0</v>
      </c>
      <c r="AA1300" s="40">
        <f>spettri!H1300*chl!$B$2+spettri!I1300*chl!$C$2+spettri!J1300*carot!$B$2+spettri!K1300*carot!$C$2+spettri!L1300*carot!$D$2+M1300*carot!$E$2+N1300*carot!$F$2+spettri!AE1300*chl!$D$2</f>
        <v>0</v>
      </c>
      <c r="AB1300" s="40">
        <v>0.18529921397499999</v>
      </c>
      <c r="AC1300" s="88">
        <f>(G1300-spettri!H1300*chl!$B$2-spettri!I1300*chl!$C$2-spettri!AE1300*chl!$D$2)</f>
        <v>0</v>
      </c>
    </row>
    <row r="1301" spans="4:29" x14ac:dyDescent="0.25">
      <c r="D1301" s="51">
        <v>479.90000000002999</v>
      </c>
      <c r="E1301" s="51">
        <v>3.9880153809E-2</v>
      </c>
      <c r="T1301" s="40">
        <f t="shared" si="106"/>
        <v>0</v>
      </c>
      <c r="U1301" s="40">
        <f t="shared" si="106"/>
        <v>0</v>
      </c>
      <c r="V1301" s="40">
        <f t="shared" si="106"/>
        <v>0</v>
      </c>
      <c r="W1301" s="40">
        <f t="shared" si="105"/>
        <v>0</v>
      </c>
      <c r="X1301" s="40">
        <f t="shared" si="105"/>
        <v>0</v>
      </c>
      <c r="Y1301" s="40">
        <f t="shared" si="107"/>
        <v>0</v>
      </c>
      <c r="Z1301" s="40">
        <f>(AC1301-J1301*carot!$B$2-spettri!K1301*carot!$C$2-spettri!L1301*carot!$D$2)</f>
        <v>0</v>
      </c>
      <c r="AA1301" s="40">
        <f>spettri!H1301*chl!$B$2+spettri!I1301*chl!$C$2+spettri!J1301*carot!$B$2+spettri!K1301*carot!$C$2+spettri!L1301*carot!$D$2+M1301*carot!$E$2+N1301*carot!$F$2+spettri!AE1301*chl!$D$2</f>
        <v>0</v>
      </c>
      <c r="AB1301" s="40">
        <v>0.18408661334999998</v>
      </c>
      <c r="AC1301" s="88">
        <f>(G1301-spettri!H1301*chl!$B$2-spettri!I1301*chl!$C$2-spettri!AE1301*chl!$D$2)</f>
        <v>0</v>
      </c>
    </row>
    <row r="1302" spans="4:29" x14ac:dyDescent="0.25">
      <c r="D1302" s="51">
        <v>480.00000000003001</v>
      </c>
      <c r="E1302" s="51">
        <v>3.9677957159E-2</v>
      </c>
      <c r="T1302" s="40">
        <f t="shared" si="106"/>
        <v>0</v>
      </c>
      <c r="U1302" s="40">
        <f t="shared" si="106"/>
        <v>0</v>
      </c>
      <c r="V1302" s="40">
        <f t="shared" si="106"/>
        <v>0</v>
      </c>
      <c r="W1302" s="40">
        <f t="shared" si="105"/>
        <v>0</v>
      </c>
      <c r="X1302" s="40">
        <f t="shared" si="105"/>
        <v>0</v>
      </c>
      <c r="Y1302" s="40">
        <f t="shared" si="107"/>
        <v>0</v>
      </c>
      <c r="Z1302" s="40">
        <f>(AC1302-J1302*carot!$B$2-spettri!K1302*carot!$C$2-spettri!L1302*carot!$D$2)</f>
        <v>0</v>
      </c>
      <c r="AA1302" s="40">
        <f>spettri!H1302*chl!$B$2+spettri!I1302*chl!$C$2+spettri!J1302*carot!$B$2+spettri!K1302*carot!$C$2+spettri!L1302*carot!$D$2+M1302*carot!$E$2+N1302*carot!$F$2+spettri!AE1302*chl!$D$2</f>
        <v>0</v>
      </c>
      <c r="AB1302" s="40">
        <v>0.18287401272500001</v>
      </c>
      <c r="AC1302" s="88">
        <f>(G1302-spettri!H1302*chl!$B$2-spettri!I1302*chl!$C$2-spettri!AE1302*chl!$D$2)</f>
        <v>0</v>
      </c>
    </row>
    <row r="1303" spans="4:29" x14ac:dyDescent="0.25">
      <c r="D1303" s="51">
        <v>480.10000000002998</v>
      </c>
      <c r="E1303" s="51">
        <v>3.9500467566499997E-2</v>
      </c>
      <c r="T1303" s="40">
        <f t="shared" si="106"/>
        <v>0</v>
      </c>
      <c r="U1303" s="40">
        <f t="shared" si="106"/>
        <v>0</v>
      </c>
      <c r="V1303" s="40">
        <f t="shared" si="106"/>
        <v>0</v>
      </c>
      <c r="W1303" s="40">
        <f t="shared" si="105"/>
        <v>0</v>
      </c>
      <c r="X1303" s="40">
        <f t="shared" si="105"/>
        <v>0</v>
      </c>
      <c r="Y1303" s="40">
        <f t="shared" si="107"/>
        <v>0</v>
      </c>
      <c r="Z1303" s="40">
        <f>(AC1303-J1303*carot!$B$2-spettri!K1303*carot!$C$2-spettri!L1303*carot!$D$2)</f>
        <v>0</v>
      </c>
      <c r="AA1303" s="40">
        <f>spettri!H1303*chl!$B$2+spettri!I1303*chl!$C$2+spettri!J1303*carot!$B$2+spettri!K1303*carot!$C$2+spettri!L1303*carot!$D$2+M1303*carot!$E$2+N1303*carot!$F$2+spettri!AE1303*chl!$D$2</f>
        <v>0</v>
      </c>
      <c r="AB1303" s="40">
        <v>0.1816614121</v>
      </c>
      <c r="AC1303" s="88">
        <f>(G1303-spettri!H1303*chl!$B$2-spettri!I1303*chl!$C$2-spettri!AE1303*chl!$D$2)</f>
        <v>0</v>
      </c>
    </row>
    <row r="1304" spans="4:29" x14ac:dyDescent="0.25">
      <c r="D1304" s="51">
        <v>480.20000000003</v>
      </c>
      <c r="E1304" s="51">
        <v>3.9322977974000001E-2</v>
      </c>
      <c r="T1304" s="40">
        <f t="shared" si="106"/>
        <v>0</v>
      </c>
      <c r="U1304" s="40">
        <f t="shared" si="106"/>
        <v>0</v>
      </c>
      <c r="V1304" s="40">
        <f t="shared" si="106"/>
        <v>0</v>
      </c>
      <c r="W1304" s="40">
        <f t="shared" si="105"/>
        <v>0</v>
      </c>
      <c r="X1304" s="40">
        <f t="shared" si="105"/>
        <v>0</v>
      </c>
      <c r="Y1304" s="40">
        <f t="shared" si="107"/>
        <v>0</v>
      </c>
      <c r="Z1304" s="40">
        <f>(AC1304-J1304*carot!$B$2-spettri!K1304*carot!$C$2-spettri!L1304*carot!$D$2)</f>
        <v>0</v>
      </c>
      <c r="AA1304" s="40">
        <f>spettri!H1304*chl!$B$2+spettri!I1304*chl!$C$2+spettri!J1304*carot!$B$2+spettri!K1304*carot!$C$2+spettri!L1304*carot!$D$2+M1304*carot!$E$2+N1304*carot!$F$2+spettri!AE1304*chl!$D$2</f>
        <v>0</v>
      </c>
      <c r="AB1304" s="40">
        <v>0.18051690980000001</v>
      </c>
      <c r="AC1304" s="88">
        <f>(G1304-spettri!H1304*chl!$B$2-spettri!I1304*chl!$C$2-spettri!AE1304*chl!$D$2)</f>
        <v>0</v>
      </c>
    </row>
    <row r="1305" spans="4:29" x14ac:dyDescent="0.25">
      <c r="D1305" s="51">
        <v>480.30000000003002</v>
      </c>
      <c r="E1305" s="51">
        <v>3.9145488381500004E-2</v>
      </c>
      <c r="T1305" s="40">
        <f t="shared" si="106"/>
        <v>0</v>
      </c>
      <c r="U1305" s="40">
        <f t="shared" si="106"/>
        <v>0</v>
      </c>
      <c r="V1305" s="40">
        <f t="shared" si="106"/>
        <v>0</v>
      </c>
      <c r="W1305" s="40">
        <f t="shared" si="105"/>
        <v>0</v>
      </c>
      <c r="X1305" s="40">
        <f t="shared" si="105"/>
        <v>0</v>
      </c>
      <c r="Y1305" s="40">
        <f t="shared" si="107"/>
        <v>0</v>
      </c>
      <c r="Z1305" s="40">
        <f>(AC1305-J1305*carot!$B$2-spettri!K1305*carot!$C$2-spettri!L1305*carot!$D$2)</f>
        <v>0</v>
      </c>
      <c r="AA1305" s="40">
        <f>spettri!H1305*chl!$B$2+spettri!I1305*chl!$C$2+spettri!J1305*carot!$B$2+spettri!K1305*carot!$C$2+spettri!L1305*carot!$D$2+M1305*carot!$E$2+N1305*carot!$F$2+spettri!AE1305*chl!$D$2</f>
        <v>0</v>
      </c>
      <c r="AB1305" s="40">
        <v>0.1793724075</v>
      </c>
      <c r="AC1305" s="88">
        <f>(G1305-spettri!H1305*chl!$B$2-spettri!I1305*chl!$C$2-spettri!AE1305*chl!$D$2)</f>
        <v>0</v>
      </c>
    </row>
    <row r="1306" spans="4:29" x14ac:dyDescent="0.25">
      <c r="D1306" s="51">
        <v>480.40000000002999</v>
      </c>
      <c r="E1306" s="51">
        <v>3.8967998789000001E-2</v>
      </c>
      <c r="T1306" s="40">
        <f t="shared" si="106"/>
        <v>0</v>
      </c>
      <c r="U1306" s="40">
        <f t="shared" si="106"/>
        <v>0</v>
      </c>
      <c r="V1306" s="40">
        <f t="shared" si="106"/>
        <v>0</v>
      </c>
      <c r="W1306" s="40">
        <f t="shared" si="105"/>
        <v>0</v>
      </c>
      <c r="X1306" s="40">
        <f t="shared" si="105"/>
        <v>0</v>
      </c>
      <c r="Y1306" s="40">
        <f t="shared" si="107"/>
        <v>0</v>
      </c>
      <c r="Z1306" s="40">
        <f>(AC1306-J1306*carot!$B$2-spettri!K1306*carot!$C$2-spettri!L1306*carot!$D$2)</f>
        <v>0</v>
      </c>
      <c r="AA1306" s="40">
        <f>spettri!H1306*chl!$B$2+spettri!I1306*chl!$C$2+spettri!J1306*carot!$B$2+spettri!K1306*carot!$C$2+spettri!L1306*carot!$D$2+M1306*carot!$E$2+N1306*carot!$F$2+spettri!AE1306*chl!$D$2</f>
        <v>0</v>
      </c>
      <c r="AB1306" s="40">
        <v>0.17822790519999998</v>
      </c>
      <c r="AC1306" s="88">
        <f>(G1306-spettri!H1306*chl!$B$2-spettri!I1306*chl!$C$2-spettri!AE1306*chl!$D$2)</f>
        <v>0</v>
      </c>
    </row>
    <row r="1307" spans="4:29" x14ac:dyDescent="0.25">
      <c r="D1307" s="51">
        <v>480.50000000003001</v>
      </c>
      <c r="E1307" s="51">
        <v>3.8809953346500004E-2</v>
      </c>
      <c r="T1307" s="40">
        <f t="shared" si="106"/>
        <v>0</v>
      </c>
      <c r="U1307" s="40">
        <f t="shared" si="106"/>
        <v>0</v>
      </c>
      <c r="V1307" s="40">
        <f t="shared" si="106"/>
        <v>0</v>
      </c>
      <c r="W1307" s="40">
        <f t="shared" si="105"/>
        <v>0</v>
      </c>
      <c r="X1307" s="40">
        <f t="shared" si="105"/>
        <v>0</v>
      </c>
      <c r="Y1307" s="40">
        <f t="shared" si="107"/>
        <v>0</v>
      </c>
      <c r="Z1307" s="40">
        <f>(AC1307-J1307*carot!$B$2-spettri!K1307*carot!$C$2-spettri!L1307*carot!$D$2)</f>
        <v>0</v>
      </c>
      <c r="AA1307" s="40">
        <f>spettri!H1307*chl!$B$2+spettri!I1307*chl!$C$2+spettri!J1307*carot!$B$2+spettri!K1307*carot!$C$2+spettri!L1307*carot!$D$2+M1307*carot!$E$2+N1307*carot!$F$2+spettri!AE1307*chl!$D$2</f>
        <v>0</v>
      </c>
      <c r="AB1307" s="40">
        <v>0.17708340289999999</v>
      </c>
      <c r="AC1307" s="88">
        <f>(G1307-spettri!H1307*chl!$B$2-spettri!I1307*chl!$C$2-spettri!AE1307*chl!$D$2)</f>
        <v>0</v>
      </c>
    </row>
    <row r="1308" spans="4:29" x14ac:dyDescent="0.25">
      <c r="D1308" s="51">
        <v>480.60000000002998</v>
      </c>
      <c r="E1308" s="51">
        <v>3.8651907903999999E-2</v>
      </c>
      <c r="T1308" s="40">
        <f t="shared" si="106"/>
        <v>0</v>
      </c>
      <c r="U1308" s="40">
        <f t="shared" si="106"/>
        <v>0</v>
      </c>
      <c r="V1308" s="40">
        <f t="shared" si="106"/>
        <v>0</v>
      </c>
      <c r="W1308" s="40">
        <f t="shared" si="105"/>
        <v>0</v>
      </c>
      <c r="X1308" s="40">
        <f t="shared" si="105"/>
        <v>0</v>
      </c>
      <c r="Y1308" s="40">
        <f t="shared" si="107"/>
        <v>0</v>
      </c>
      <c r="Z1308" s="40">
        <f>(AC1308-J1308*carot!$B$2-spettri!K1308*carot!$C$2-spettri!L1308*carot!$D$2)</f>
        <v>0</v>
      </c>
      <c r="AA1308" s="40">
        <f>spettri!H1308*chl!$B$2+spettri!I1308*chl!$C$2+spettri!J1308*carot!$B$2+spettri!K1308*carot!$C$2+spettri!L1308*carot!$D$2+M1308*carot!$E$2+N1308*carot!$F$2+spettri!AE1308*chl!$D$2</f>
        <v>0</v>
      </c>
      <c r="AB1308" s="40">
        <v>0.17597178745</v>
      </c>
      <c r="AC1308" s="88">
        <f>(G1308-spettri!H1308*chl!$B$2-spettri!I1308*chl!$C$2-spettri!AE1308*chl!$D$2)</f>
        <v>0</v>
      </c>
    </row>
    <row r="1309" spans="4:29" x14ac:dyDescent="0.25">
      <c r="D1309" s="51">
        <v>480.70000000003</v>
      </c>
      <c r="E1309" s="51">
        <v>3.8493862461500002E-2</v>
      </c>
      <c r="T1309" s="40">
        <f t="shared" si="106"/>
        <v>0</v>
      </c>
      <c r="U1309" s="40">
        <f t="shared" si="106"/>
        <v>0</v>
      </c>
      <c r="V1309" s="40">
        <f t="shared" si="106"/>
        <v>0</v>
      </c>
      <c r="W1309" s="40">
        <f t="shared" si="105"/>
        <v>0</v>
      </c>
      <c r="X1309" s="40">
        <f t="shared" si="105"/>
        <v>0</v>
      </c>
      <c r="Y1309" s="40">
        <f t="shared" si="107"/>
        <v>0</v>
      </c>
      <c r="Z1309" s="40">
        <f>(AC1309-J1309*carot!$B$2-spettri!K1309*carot!$C$2-spettri!L1309*carot!$D$2)</f>
        <v>0</v>
      </c>
      <c r="AA1309" s="40">
        <f>spettri!H1309*chl!$B$2+spettri!I1309*chl!$C$2+spettri!J1309*carot!$B$2+spettri!K1309*carot!$C$2+spettri!L1309*carot!$D$2+M1309*carot!$E$2+N1309*carot!$F$2+spettri!AE1309*chl!$D$2</f>
        <v>0</v>
      </c>
      <c r="AB1309" s="40">
        <v>0.17486017199999998</v>
      </c>
      <c r="AC1309" s="88">
        <f>(G1309-spettri!H1309*chl!$B$2-spettri!I1309*chl!$C$2-spettri!AE1309*chl!$D$2)</f>
        <v>0</v>
      </c>
    </row>
    <row r="1310" spans="4:29" x14ac:dyDescent="0.25">
      <c r="D1310" s="51">
        <v>480.80000000003002</v>
      </c>
      <c r="E1310" s="51">
        <v>3.8335817019000004E-2</v>
      </c>
      <c r="T1310" s="40">
        <f t="shared" si="106"/>
        <v>0</v>
      </c>
      <c r="U1310" s="40">
        <f t="shared" si="106"/>
        <v>0</v>
      </c>
      <c r="V1310" s="40">
        <f t="shared" si="106"/>
        <v>0</v>
      </c>
      <c r="W1310" s="40">
        <f t="shared" si="105"/>
        <v>0</v>
      </c>
      <c r="X1310" s="40">
        <f t="shared" si="105"/>
        <v>0</v>
      </c>
      <c r="Y1310" s="40">
        <f t="shared" si="107"/>
        <v>0</v>
      </c>
      <c r="Z1310" s="40">
        <f>(AC1310-J1310*carot!$B$2-spettri!K1310*carot!$C$2-spettri!L1310*carot!$D$2)</f>
        <v>0</v>
      </c>
      <c r="AA1310" s="40">
        <f>spettri!H1310*chl!$B$2+spettri!I1310*chl!$C$2+spettri!J1310*carot!$B$2+spettri!K1310*carot!$C$2+spettri!L1310*carot!$D$2+M1310*carot!$E$2+N1310*carot!$F$2+spettri!AE1310*chl!$D$2</f>
        <v>0</v>
      </c>
      <c r="AB1310" s="40">
        <v>0.17374855654999999</v>
      </c>
      <c r="AC1310" s="88">
        <f>(G1310-spettri!H1310*chl!$B$2-spettri!I1310*chl!$C$2-spettri!AE1310*chl!$D$2)</f>
        <v>0</v>
      </c>
    </row>
    <row r="1311" spans="4:29" x14ac:dyDescent="0.25">
      <c r="D1311" s="51">
        <v>480.90000000002999</v>
      </c>
      <c r="E1311" s="51">
        <v>3.8208449344000001E-2</v>
      </c>
      <c r="T1311" s="40">
        <f t="shared" si="106"/>
        <v>0</v>
      </c>
      <c r="U1311" s="40">
        <f t="shared" si="106"/>
        <v>0</v>
      </c>
      <c r="V1311" s="40">
        <f t="shared" si="106"/>
        <v>0</v>
      </c>
      <c r="W1311" s="40">
        <f t="shared" si="105"/>
        <v>0</v>
      </c>
      <c r="X1311" s="40">
        <f t="shared" si="105"/>
        <v>0</v>
      </c>
      <c r="Y1311" s="40">
        <f t="shared" si="107"/>
        <v>0</v>
      </c>
      <c r="Z1311" s="40">
        <f>(AC1311-J1311*carot!$B$2-spettri!K1311*carot!$C$2-spettri!L1311*carot!$D$2)</f>
        <v>0</v>
      </c>
      <c r="AA1311" s="40">
        <f>spettri!H1311*chl!$B$2+spettri!I1311*chl!$C$2+spettri!J1311*carot!$B$2+spettri!K1311*carot!$C$2+spettri!L1311*carot!$D$2+M1311*carot!$E$2+N1311*carot!$F$2+spettri!AE1311*chl!$D$2</f>
        <v>0</v>
      </c>
      <c r="AB1311" s="40">
        <v>0.1726369411</v>
      </c>
      <c r="AC1311" s="88">
        <f>(G1311-spettri!H1311*chl!$B$2-spettri!I1311*chl!$C$2-spettri!AE1311*chl!$D$2)</f>
        <v>0</v>
      </c>
    </row>
    <row r="1312" spans="4:29" x14ac:dyDescent="0.25">
      <c r="D1312" s="51">
        <v>481.00000000003001</v>
      </c>
      <c r="E1312" s="51">
        <v>3.8081081669000004E-2</v>
      </c>
      <c r="T1312" s="40">
        <f t="shared" si="106"/>
        <v>0</v>
      </c>
      <c r="U1312" s="40">
        <f t="shared" si="106"/>
        <v>0</v>
      </c>
      <c r="V1312" s="40">
        <f t="shared" si="106"/>
        <v>0</v>
      </c>
      <c r="W1312" s="40">
        <f t="shared" si="105"/>
        <v>0</v>
      </c>
      <c r="X1312" s="40">
        <f t="shared" si="105"/>
        <v>0</v>
      </c>
      <c r="Y1312" s="40">
        <f t="shared" si="107"/>
        <v>0</v>
      </c>
      <c r="Z1312" s="40">
        <f>(AC1312-J1312*carot!$B$2-spettri!K1312*carot!$C$2-spettri!L1312*carot!$D$2)</f>
        <v>0</v>
      </c>
      <c r="AA1312" s="40">
        <f>spettri!H1312*chl!$B$2+spettri!I1312*chl!$C$2+spettri!J1312*carot!$B$2+spettri!K1312*carot!$C$2+spettri!L1312*carot!$D$2+M1312*carot!$E$2+N1312*carot!$F$2+spettri!AE1312*chl!$D$2</f>
        <v>0</v>
      </c>
      <c r="AB1312" s="40">
        <v>0.17154632882499998</v>
      </c>
      <c r="AC1312" s="88">
        <f>(G1312-spettri!H1312*chl!$B$2-spettri!I1312*chl!$C$2-spettri!AE1312*chl!$D$2)</f>
        <v>0</v>
      </c>
    </row>
    <row r="1313" spans="4:29" x14ac:dyDescent="0.25">
      <c r="D1313" s="51">
        <v>481.10000000002998</v>
      </c>
      <c r="E1313" s="51">
        <v>3.7953713994000007E-2</v>
      </c>
      <c r="T1313" s="40">
        <f t="shared" si="106"/>
        <v>0</v>
      </c>
      <c r="U1313" s="40">
        <f t="shared" si="106"/>
        <v>0</v>
      </c>
      <c r="V1313" s="40">
        <f t="shared" si="106"/>
        <v>0</v>
      </c>
      <c r="W1313" s="40">
        <f t="shared" si="105"/>
        <v>0</v>
      </c>
      <c r="X1313" s="40">
        <f t="shared" si="105"/>
        <v>0</v>
      </c>
      <c r="Y1313" s="40">
        <f t="shared" si="107"/>
        <v>0</v>
      </c>
      <c r="Z1313" s="40">
        <f>(AC1313-J1313*carot!$B$2-spettri!K1313*carot!$C$2-spettri!L1313*carot!$D$2)</f>
        <v>0</v>
      </c>
      <c r="AA1313" s="40">
        <f>spettri!H1313*chl!$B$2+spettri!I1313*chl!$C$2+spettri!J1313*carot!$B$2+spettri!K1313*carot!$C$2+spettri!L1313*carot!$D$2+M1313*carot!$E$2+N1313*carot!$F$2+spettri!AE1313*chl!$D$2</f>
        <v>0</v>
      </c>
      <c r="AB1313" s="40">
        <v>0.17045571655</v>
      </c>
      <c r="AC1313" s="88">
        <f>(G1313-spettri!H1313*chl!$B$2-spettri!I1313*chl!$C$2-spettri!AE1313*chl!$D$2)</f>
        <v>0</v>
      </c>
    </row>
    <row r="1314" spans="4:29" x14ac:dyDescent="0.25">
      <c r="D1314" s="51">
        <v>481.20000000003</v>
      </c>
      <c r="E1314" s="51">
        <v>3.7826346319000004E-2</v>
      </c>
      <c r="T1314" s="40">
        <f t="shared" si="106"/>
        <v>0</v>
      </c>
      <c r="U1314" s="40">
        <f t="shared" si="106"/>
        <v>0</v>
      </c>
      <c r="V1314" s="40">
        <f t="shared" si="106"/>
        <v>0</v>
      </c>
      <c r="W1314" s="40">
        <f t="shared" si="105"/>
        <v>0</v>
      </c>
      <c r="X1314" s="40">
        <f t="shared" si="105"/>
        <v>0</v>
      </c>
      <c r="Y1314" s="40">
        <f t="shared" si="107"/>
        <v>0</v>
      </c>
      <c r="Z1314" s="40">
        <f>(AC1314-J1314*carot!$B$2-spettri!K1314*carot!$C$2-spettri!L1314*carot!$D$2)</f>
        <v>0</v>
      </c>
      <c r="AA1314" s="40">
        <f>spettri!H1314*chl!$B$2+spettri!I1314*chl!$C$2+spettri!J1314*carot!$B$2+spettri!K1314*carot!$C$2+spettri!L1314*carot!$D$2+M1314*carot!$E$2+N1314*carot!$F$2+spettri!AE1314*chl!$D$2</f>
        <v>0</v>
      </c>
      <c r="AB1314" s="40">
        <v>0.16936510427500001</v>
      </c>
      <c r="AC1314" s="88">
        <f>(G1314-spettri!H1314*chl!$B$2-spettri!I1314*chl!$C$2-spettri!AE1314*chl!$D$2)</f>
        <v>0</v>
      </c>
    </row>
    <row r="1315" spans="4:29" x14ac:dyDescent="0.25">
      <c r="D1315" s="51">
        <v>481.30000000003002</v>
      </c>
      <c r="E1315" s="51">
        <v>3.7658838641500006E-2</v>
      </c>
      <c r="T1315" s="40">
        <f t="shared" si="106"/>
        <v>0</v>
      </c>
      <c r="U1315" s="40">
        <f t="shared" si="106"/>
        <v>0</v>
      </c>
      <c r="V1315" s="40">
        <f t="shared" si="106"/>
        <v>0</v>
      </c>
      <c r="W1315" s="40">
        <f t="shared" si="105"/>
        <v>0</v>
      </c>
      <c r="X1315" s="40">
        <f t="shared" si="105"/>
        <v>0</v>
      </c>
      <c r="Y1315" s="40">
        <f t="shared" si="107"/>
        <v>0</v>
      </c>
      <c r="Z1315" s="40">
        <f>(AC1315-J1315*carot!$B$2-spettri!K1315*carot!$C$2-spettri!L1315*carot!$D$2)</f>
        <v>0</v>
      </c>
      <c r="AA1315" s="40">
        <f>spettri!H1315*chl!$B$2+spettri!I1315*chl!$C$2+spettri!J1315*carot!$B$2+spettri!K1315*carot!$C$2+spettri!L1315*carot!$D$2+M1315*carot!$E$2+N1315*carot!$F$2+spettri!AE1315*chl!$D$2</f>
        <v>0</v>
      </c>
      <c r="AB1315" s="40">
        <v>0.168274492</v>
      </c>
      <c r="AC1315" s="88">
        <f>(G1315-spettri!H1315*chl!$B$2-spettri!I1315*chl!$C$2-spettri!AE1315*chl!$D$2)</f>
        <v>0</v>
      </c>
    </row>
    <row r="1316" spans="4:29" x14ac:dyDescent="0.25">
      <c r="D1316" s="51">
        <v>481.40000000002999</v>
      </c>
      <c r="E1316" s="51">
        <v>3.7491330964000001E-2</v>
      </c>
      <c r="T1316" s="40">
        <f t="shared" si="106"/>
        <v>0</v>
      </c>
      <c r="U1316" s="40">
        <f t="shared" si="106"/>
        <v>0</v>
      </c>
      <c r="V1316" s="40">
        <f t="shared" si="106"/>
        <v>0</v>
      </c>
      <c r="W1316" s="40">
        <f t="shared" si="105"/>
        <v>0</v>
      </c>
      <c r="X1316" s="40">
        <f t="shared" si="105"/>
        <v>0</v>
      </c>
      <c r="Y1316" s="40">
        <f t="shared" si="107"/>
        <v>0</v>
      </c>
      <c r="Z1316" s="40">
        <f>(AC1316-J1316*carot!$B$2-spettri!K1316*carot!$C$2-spettri!L1316*carot!$D$2)</f>
        <v>0</v>
      </c>
      <c r="AA1316" s="40">
        <f>spettri!H1316*chl!$B$2+spettri!I1316*chl!$C$2+spettri!J1316*carot!$B$2+spettri!K1316*carot!$C$2+spettri!L1316*carot!$D$2+M1316*carot!$E$2+N1316*carot!$F$2+spettri!AE1316*chl!$D$2</f>
        <v>0</v>
      </c>
      <c r="AB1316" s="40">
        <v>0.16713251917499999</v>
      </c>
      <c r="AC1316" s="88">
        <f>(G1316-spettri!H1316*chl!$B$2-spettri!I1316*chl!$C$2-spettri!AE1316*chl!$D$2)</f>
        <v>0</v>
      </c>
    </row>
    <row r="1317" spans="4:29" x14ac:dyDescent="0.25">
      <c r="D1317" s="51">
        <v>481.50000000003001</v>
      </c>
      <c r="E1317" s="51">
        <v>3.7323823286499996E-2</v>
      </c>
      <c r="T1317" s="40">
        <f t="shared" si="106"/>
        <v>0</v>
      </c>
      <c r="U1317" s="40">
        <f t="shared" si="106"/>
        <v>0</v>
      </c>
      <c r="V1317" s="40">
        <f t="shared" si="106"/>
        <v>0</v>
      </c>
      <c r="W1317" s="40">
        <f t="shared" si="105"/>
        <v>0</v>
      </c>
      <c r="X1317" s="40">
        <f t="shared" si="105"/>
        <v>0</v>
      </c>
      <c r="Y1317" s="40">
        <f t="shared" si="107"/>
        <v>0</v>
      </c>
      <c r="Z1317" s="40">
        <f>(AC1317-J1317*carot!$B$2-spettri!K1317*carot!$C$2-spettri!L1317*carot!$D$2)</f>
        <v>0</v>
      </c>
      <c r="AA1317" s="40">
        <f>spettri!H1317*chl!$B$2+spettri!I1317*chl!$C$2+spettri!J1317*carot!$B$2+spettri!K1317*carot!$C$2+spettri!L1317*carot!$D$2+M1317*carot!$E$2+N1317*carot!$F$2+spettri!AE1317*chl!$D$2</f>
        <v>0</v>
      </c>
      <c r="AB1317" s="40">
        <v>0.16599054634999999</v>
      </c>
      <c r="AC1317" s="88">
        <f>(G1317-spettri!H1317*chl!$B$2-spettri!I1317*chl!$C$2-spettri!AE1317*chl!$D$2)</f>
        <v>0</v>
      </c>
    </row>
    <row r="1318" spans="4:29" x14ac:dyDescent="0.25">
      <c r="D1318" s="51">
        <v>481.60000000002998</v>
      </c>
      <c r="E1318" s="51">
        <v>3.7156315608999999E-2</v>
      </c>
      <c r="T1318" s="40">
        <f t="shared" si="106"/>
        <v>0</v>
      </c>
      <c r="U1318" s="40">
        <f t="shared" si="106"/>
        <v>0</v>
      </c>
      <c r="V1318" s="40">
        <f t="shared" si="106"/>
        <v>0</v>
      </c>
      <c r="W1318" s="40">
        <f t="shared" si="105"/>
        <v>0</v>
      </c>
      <c r="X1318" s="40">
        <f t="shared" si="105"/>
        <v>0</v>
      </c>
      <c r="Y1318" s="40">
        <f t="shared" si="107"/>
        <v>0</v>
      </c>
      <c r="Z1318" s="40">
        <f>(AC1318-J1318*carot!$B$2-spettri!K1318*carot!$C$2-spettri!L1318*carot!$D$2)</f>
        <v>0</v>
      </c>
      <c r="AA1318" s="40">
        <f>spettri!H1318*chl!$B$2+spettri!I1318*chl!$C$2+spettri!J1318*carot!$B$2+spettri!K1318*carot!$C$2+spettri!L1318*carot!$D$2+M1318*carot!$E$2+N1318*carot!$F$2+spettri!AE1318*chl!$D$2</f>
        <v>0</v>
      </c>
      <c r="AB1318" s="40">
        <v>0.16484857352500001</v>
      </c>
      <c r="AC1318" s="88">
        <f>(G1318-spettri!H1318*chl!$B$2-spettri!I1318*chl!$C$2-spettri!AE1318*chl!$D$2)</f>
        <v>0</v>
      </c>
    </row>
    <row r="1319" spans="4:29" x14ac:dyDescent="0.25">
      <c r="D1319" s="51">
        <v>481.70000000003</v>
      </c>
      <c r="E1319" s="51">
        <v>3.7026305771499998E-2</v>
      </c>
      <c r="T1319" s="40">
        <f t="shared" si="106"/>
        <v>0</v>
      </c>
      <c r="U1319" s="40">
        <f t="shared" si="106"/>
        <v>0</v>
      </c>
      <c r="V1319" s="40">
        <f t="shared" si="106"/>
        <v>0</v>
      </c>
      <c r="W1319" s="40">
        <f t="shared" si="105"/>
        <v>0</v>
      </c>
      <c r="X1319" s="40">
        <f t="shared" si="105"/>
        <v>0</v>
      </c>
      <c r="Y1319" s="40">
        <f t="shared" si="107"/>
        <v>0</v>
      </c>
      <c r="Z1319" s="40">
        <f>(AC1319-J1319*carot!$B$2-spettri!K1319*carot!$C$2-spettri!L1319*carot!$D$2)</f>
        <v>0</v>
      </c>
      <c r="AA1319" s="40">
        <f>spettri!H1319*chl!$B$2+spettri!I1319*chl!$C$2+spettri!J1319*carot!$B$2+spettri!K1319*carot!$C$2+spettri!L1319*carot!$D$2+M1319*carot!$E$2+N1319*carot!$F$2+spettri!AE1319*chl!$D$2</f>
        <v>0</v>
      </c>
      <c r="AB1319" s="40">
        <v>0.16370660070000001</v>
      </c>
      <c r="AC1319" s="88">
        <f>(G1319-spettri!H1319*chl!$B$2-spettri!I1319*chl!$C$2-spettri!AE1319*chl!$D$2)</f>
        <v>0</v>
      </c>
    </row>
    <row r="1320" spans="4:29" x14ac:dyDescent="0.25">
      <c r="D1320" s="51">
        <v>481.80000000003002</v>
      </c>
      <c r="E1320" s="51">
        <v>3.6896295933999998E-2</v>
      </c>
      <c r="T1320" s="40">
        <f t="shared" si="106"/>
        <v>0</v>
      </c>
      <c r="U1320" s="40">
        <f t="shared" si="106"/>
        <v>0</v>
      </c>
      <c r="V1320" s="40">
        <f t="shared" si="106"/>
        <v>0</v>
      </c>
      <c r="W1320" s="40">
        <f t="shared" si="105"/>
        <v>0</v>
      </c>
      <c r="X1320" s="40">
        <f t="shared" si="105"/>
        <v>0</v>
      </c>
      <c r="Y1320" s="40">
        <f t="shared" si="107"/>
        <v>0</v>
      </c>
      <c r="Z1320" s="40">
        <f>(AC1320-J1320*carot!$B$2-spettri!K1320*carot!$C$2-spettri!L1320*carot!$D$2)</f>
        <v>0</v>
      </c>
      <c r="AA1320" s="40">
        <f>spettri!H1320*chl!$B$2+spettri!I1320*chl!$C$2+spettri!J1320*carot!$B$2+spettri!K1320*carot!$C$2+spettri!L1320*carot!$D$2+M1320*carot!$E$2+N1320*carot!$F$2+spettri!AE1320*chl!$D$2</f>
        <v>0</v>
      </c>
      <c r="AB1320" s="40">
        <v>0.16256836432499999</v>
      </c>
      <c r="AC1320" s="88">
        <f>(G1320-spettri!H1320*chl!$B$2-spettri!I1320*chl!$C$2-spettri!AE1320*chl!$D$2)</f>
        <v>0</v>
      </c>
    </row>
    <row r="1321" spans="4:29" x14ac:dyDescent="0.25">
      <c r="D1321" s="51">
        <v>481.90000000002999</v>
      </c>
      <c r="E1321" s="51">
        <v>3.6766286096500005E-2</v>
      </c>
      <c r="T1321" s="40">
        <f t="shared" si="106"/>
        <v>0</v>
      </c>
      <c r="U1321" s="40">
        <f t="shared" si="106"/>
        <v>0</v>
      </c>
      <c r="V1321" s="40">
        <f t="shared" si="106"/>
        <v>0</v>
      </c>
      <c r="W1321" s="40">
        <f t="shared" si="105"/>
        <v>0</v>
      </c>
      <c r="X1321" s="40">
        <f t="shared" si="105"/>
        <v>0</v>
      </c>
      <c r="Y1321" s="40">
        <f t="shared" si="107"/>
        <v>0</v>
      </c>
      <c r="Z1321" s="40">
        <f>(AC1321-J1321*carot!$B$2-spettri!K1321*carot!$C$2-spettri!L1321*carot!$D$2)</f>
        <v>0</v>
      </c>
      <c r="AA1321" s="40">
        <f>spettri!H1321*chl!$B$2+spettri!I1321*chl!$C$2+spettri!J1321*carot!$B$2+spettri!K1321*carot!$C$2+spettri!L1321*carot!$D$2+M1321*carot!$E$2+N1321*carot!$F$2+spettri!AE1321*chl!$D$2</f>
        <v>0</v>
      </c>
      <c r="AB1321" s="40">
        <v>0.16143012795</v>
      </c>
      <c r="AC1321" s="88">
        <f>(G1321-spettri!H1321*chl!$B$2-spettri!I1321*chl!$C$2-spettri!AE1321*chl!$D$2)</f>
        <v>0</v>
      </c>
    </row>
    <row r="1322" spans="4:29" x14ac:dyDescent="0.25">
      <c r="D1322" s="51">
        <v>482.00000000003001</v>
      </c>
      <c r="E1322" s="51">
        <v>3.6636276259000004E-2</v>
      </c>
      <c r="T1322" s="40">
        <f t="shared" si="106"/>
        <v>0</v>
      </c>
      <c r="U1322" s="40">
        <f t="shared" si="106"/>
        <v>0</v>
      </c>
      <c r="V1322" s="40">
        <f t="shared" si="106"/>
        <v>0</v>
      </c>
      <c r="W1322" s="40">
        <f t="shared" si="105"/>
        <v>0</v>
      </c>
      <c r="X1322" s="40">
        <f t="shared" si="105"/>
        <v>0</v>
      </c>
      <c r="Y1322" s="40">
        <f t="shared" si="107"/>
        <v>0</v>
      </c>
      <c r="Z1322" s="40">
        <f>(AC1322-J1322*carot!$B$2-spettri!K1322*carot!$C$2-spettri!L1322*carot!$D$2)</f>
        <v>0</v>
      </c>
      <c r="AA1322" s="40">
        <f>spettri!H1322*chl!$B$2+spettri!I1322*chl!$C$2+spettri!J1322*carot!$B$2+spettri!K1322*carot!$C$2+spettri!L1322*carot!$D$2+M1322*carot!$E$2+N1322*carot!$F$2+spettri!AE1322*chl!$D$2</f>
        <v>0</v>
      </c>
      <c r="AB1322" s="40">
        <v>0.16029189157500001</v>
      </c>
      <c r="AC1322" s="88">
        <f>(G1322-spettri!H1322*chl!$B$2-spettri!I1322*chl!$C$2-spettri!AE1322*chl!$D$2)</f>
        <v>0</v>
      </c>
    </row>
    <row r="1323" spans="4:29" x14ac:dyDescent="0.25">
      <c r="D1323" s="51">
        <v>482.10000000002998</v>
      </c>
      <c r="E1323" s="51">
        <v>3.6488047889000001E-2</v>
      </c>
      <c r="T1323" s="40">
        <f t="shared" si="106"/>
        <v>0</v>
      </c>
      <c r="U1323" s="40">
        <f t="shared" si="106"/>
        <v>0</v>
      </c>
      <c r="V1323" s="40">
        <f t="shared" si="106"/>
        <v>0</v>
      </c>
      <c r="W1323" s="40">
        <f t="shared" si="105"/>
        <v>0</v>
      </c>
      <c r="X1323" s="40">
        <f t="shared" si="105"/>
        <v>0</v>
      </c>
      <c r="Y1323" s="40">
        <f t="shared" si="107"/>
        <v>0</v>
      </c>
      <c r="Z1323" s="40">
        <f>(AC1323-J1323*carot!$B$2-spettri!K1323*carot!$C$2-spettri!L1323*carot!$D$2)</f>
        <v>0</v>
      </c>
      <c r="AA1323" s="40">
        <f>spettri!H1323*chl!$B$2+spettri!I1323*chl!$C$2+spettri!J1323*carot!$B$2+spettri!K1323*carot!$C$2+spettri!L1323*carot!$D$2+M1323*carot!$E$2+N1323*carot!$F$2+spettri!AE1323*chl!$D$2</f>
        <v>0</v>
      </c>
      <c r="AB1323" s="40">
        <v>0.15915365519999999</v>
      </c>
      <c r="AC1323" s="88">
        <f>(G1323-spettri!H1323*chl!$B$2-spettri!I1323*chl!$C$2-spettri!AE1323*chl!$D$2)</f>
        <v>0</v>
      </c>
    </row>
    <row r="1324" spans="4:29" x14ac:dyDescent="0.25">
      <c r="D1324" s="51">
        <v>482.20000000003</v>
      </c>
      <c r="E1324" s="51">
        <v>3.6339819519000005E-2</v>
      </c>
      <c r="T1324" s="40">
        <f t="shared" si="106"/>
        <v>0</v>
      </c>
      <c r="U1324" s="40">
        <f t="shared" si="106"/>
        <v>0</v>
      </c>
      <c r="V1324" s="40">
        <f t="shared" si="106"/>
        <v>0</v>
      </c>
      <c r="W1324" s="40">
        <f t="shared" si="105"/>
        <v>0</v>
      </c>
      <c r="X1324" s="40">
        <f t="shared" si="105"/>
        <v>0</v>
      </c>
      <c r="Y1324" s="40">
        <f t="shared" si="107"/>
        <v>0</v>
      </c>
      <c r="Z1324" s="40">
        <f>(AC1324-J1324*carot!$B$2-spettri!K1324*carot!$C$2-spettri!L1324*carot!$D$2)</f>
        <v>0</v>
      </c>
      <c r="AA1324" s="40">
        <f>spettri!H1324*chl!$B$2+spettri!I1324*chl!$C$2+spettri!J1324*carot!$B$2+spettri!K1324*carot!$C$2+spettri!L1324*carot!$D$2+M1324*carot!$E$2+N1324*carot!$F$2+spettri!AE1324*chl!$D$2</f>
        <v>0</v>
      </c>
      <c r="AB1324" s="40">
        <v>0.158088136475</v>
      </c>
      <c r="AC1324" s="88">
        <f>(G1324-spettri!H1324*chl!$B$2-spettri!I1324*chl!$C$2-spettri!AE1324*chl!$D$2)</f>
        <v>0</v>
      </c>
    </row>
    <row r="1325" spans="4:29" x14ac:dyDescent="0.25">
      <c r="D1325" s="51">
        <v>482.30000000003002</v>
      </c>
      <c r="E1325" s="51">
        <v>3.6191591149000002E-2</v>
      </c>
      <c r="T1325" s="40">
        <f t="shared" si="106"/>
        <v>0</v>
      </c>
      <c r="U1325" s="40">
        <f t="shared" si="106"/>
        <v>0</v>
      </c>
      <c r="V1325" s="40">
        <f t="shared" si="106"/>
        <v>0</v>
      </c>
      <c r="W1325" s="40">
        <f t="shared" si="105"/>
        <v>0</v>
      </c>
      <c r="X1325" s="40">
        <f t="shared" si="105"/>
        <v>0</v>
      </c>
      <c r="Y1325" s="40">
        <f t="shared" si="107"/>
        <v>0</v>
      </c>
      <c r="Z1325" s="40">
        <f>(AC1325-J1325*carot!$B$2-spettri!K1325*carot!$C$2-spettri!L1325*carot!$D$2)</f>
        <v>0</v>
      </c>
      <c r="AA1325" s="40">
        <f>spettri!H1325*chl!$B$2+spettri!I1325*chl!$C$2+spettri!J1325*carot!$B$2+spettri!K1325*carot!$C$2+spettri!L1325*carot!$D$2+M1325*carot!$E$2+N1325*carot!$F$2+spettri!AE1325*chl!$D$2</f>
        <v>0</v>
      </c>
      <c r="AB1325" s="40">
        <v>0.15702261774999998</v>
      </c>
      <c r="AC1325" s="88">
        <f>(G1325-spettri!H1325*chl!$B$2-spettri!I1325*chl!$C$2-spettri!AE1325*chl!$D$2)</f>
        <v>0</v>
      </c>
    </row>
    <row r="1326" spans="4:29" x14ac:dyDescent="0.25">
      <c r="D1326" s="51">
        <v>482.40000000002999</v>
      </c>
      <c r="E1326" s="51">
        <v>3.6043362778999999E-2</v>
      </c>
      <c r="T1326" s="40">
        <f t="shared" si="106"/>
        <v>0</v>
      </c>
      <c r="U1326" s="40">
        <f t="shared" si="106"/>
        <v>0</v>
      </c>
      <c r="V1326" s="40">
        <f t="shared" si="106"/>
        <v>0</v>
      </c>
      <c r="W1326" s="40">
        <f t="shared" si="105"/>
        <v>0</v>
      </c>
      <c r="X1326" s="40">
        <f t="shared" si="105"/>
        <v>0</v>
      </c>
      <c r="Y1326" s="40">
        <f t="shared" si="107"/>
        <v>0</v>
      </c>
      <c r="Z1326" s="40">
        <f>(AC1326-J1326*carot!$B$2-spettri!K1326*carot!$C$2-spettri!L1326*carot!$D$2)</f>
        <v>0</v>
      </c>
      <c r="AA1326" s="40">
        <f>spettri!H1326*chl!$B$2+spettri!I1326*chl!$C$2+spettri!J1326*carot!$B$2+spettri!K1326*carot!$C$2+spettri!L1326*carot!$D$2+M1326*carot!$E$2+N1326*carot!$F$2+spettri!AE1326*chl!$D$2</f>
        <v>0</v>
      </c>
      <c r="AB1326" s="40">
        <v>0.15595709902499999</v>
      </c>
      <c r="AC1326" s="88">
        <f>(G1326-spettri!H1326*chl!$B$2-spettri!I1326*chl!$C$2-spettri!AE1326*chl!$D$2)</f>
        <v>0</v>
      </c>
    </row>
    <row r="1327" spans="4:29" x14ac:dyDescent="0.25">
      <c r="D1327" s="51">
        <v>482.50000000003001</v>
      </c>
      <c r="E1327" s="51">
        <v>3.5873934714000001E-2</v>
      </c>
      <c r="T1327" s="40">
        <f t="shared" si="106"/>
        <v>0</v>
      </c>
      <c r="U1327" s="40">
        <f t="shared" si="106"/>
        <v>0</v>
      </c>
      <c r="V1327" s="40">
        <f t="shared" si="106"/>
        <v>0</v>
      </c>
      <c r="W1327" s="40">
        <f t="shared" si="105"/>
        <v>0</v>
      </c>
      <c r="X1327" s="40">
        <f t="shared" si="105"/>
        <v>0</v>
      </c>
      <c r="Y1327" s="40">
        <f t="shared" si="107"/>
        <v>0</v>
      </c>
      <c r="Z1327" s="40">
        <f>(AC1327-J1327*carot!$B$2-spettri!K1327*carot!$C$2-spettri!L1327*carot!$D$2)</f>
        <v>0</v>
      </c>
      <c r="AA1327" s="40">
        <f>spettri!H1327*chl!$B$2+spettri!I1327*chl!$C$2+spettri!J1327*carot!$B$2+spettri!K1327*carot!$C$2+spettri!L1327*carot!$D$2+M1327*carot!$E$2+N1327*carot!$F$2+spettri!AE1327*chl!$D$2</f>
        <v>0</v>
      </c>
      <c r="AB1327" s="40">
        <v>0.1548915803</v>
      </c>
      <c r="AC1327" s="88">
        <f>(G1327-spettri!H1327*chl!$B$2-spettri!I1327*chl!$C$2-spettri!AE1327*chl!$D$2)</f>
        <v>0</v>
      </c>
    </row>
    <row r="1328" spans="4:29" x14ac:dyDescent="0.25">
      <c r="D1328" s="51">
        <v>482.60000000002998</v>
      </c>
      <c r="E1328" s="51">
        <v>3.5704506649000003E-2</v>
      </c>
      <c r="T1328" s="40">
        <f t="shared" si="106"/>
        <v>0</v>
      </c>
      <c r="U1328" s="40">
        <f t="shared" si="106"/>
        <v>0</v>
      </c>
      <c r="V1328" s="40">
        <f t="shared" si="106"/>
        <v>0</v>
      </c>
      <c r="W1328" s="40">
        <f t="shared" si="105"/>
        <v>0</v>
      </c>
      <c r="X1328" s="40">
        <f t="shared" si="105"/>
        <v>0</v>
      </c>
      <c r="Y1328" s="40">
        <f t="shared" si="107"/>
        <v>0</v>
      </c>
      <c r="Z1328" s="40">
        <f>(AC1328-J1328*carot!$B$2-spettri!K1328*carot!$C$2-spettri!L1328*carot!$D$2)</f>
        <v>0</v>
      </c>
      <c r="AA1328" s="40">
        <f>spettri!H1328*chl!$B$2+spettri!I1328*chl!$C$2+spettri!J1328*carot!$B$2+spettri!K1328*carot!$C$2+spettri!L1328*carot!$D$2+M1328*carot!$E$2+N1328*carot!$F$2+spettri!AE1328*chl!$D$2</f>
        <v>0</v>
      </c>
      <c r="AB1328" s="40">
        <v>0.15384606267500001</v>
      </c>
      <c r="AC1328" s="88">
        <f>(G1328-spettri!H1328*chl!$B$2-spettri!I1328*chl!$C$2-spettri!AE1328*chl!$D$2)</f>
        <v>0</v>
      </c>
    </row>
    <row r="1329" spans="4:29" x14ac:dyDescent="0.25">
      <c r="D1329" s="51">
        <v>482.70000000003</v>
      </c>
      <c r="E1329" s="51">
        <v>3.5535078583999999E-2</v>
      </c>
      <c r="T1329" s="40">
        <f t="shared" si="106"/>
        <v>0</v>
      </c>
      <c r="U1329" s="40">
        <f t="shared" si="106"/>
        <v>0</v>
      </c>
      <c r="V1329" s="40">
        <f t="shared" si="106"/>
        <v>0</v>
      </c>
      <c r="W1329" s="40">
        <f t="shared" si="105"/>
        <v>0</v>
      </c>
      <c r="X1329" s="40">
        <f t="shared" si="105"/>
        <v>0</v>
      </c>
      <c r="Y1329" s="40">
        <f t="shared" si="107"/>
        <v>0</v>
      </c>
      <c r="Z1329" s="40">
        <f>(AC1329-J1329*carot!$B$2-spettri!K1329*carot!$C$2-spettri!L1329*carot!$D$2)</f>
        <v>0</v>
      </c>
      <c r="AA1329" s="40">
        <f>spettri!H1329*chl!$B$2+spettri!I1329*chl!$C$2+spettri!J1329*carot!$B$2+spettri!K1329*carot!$C$2+spettri!L1329*carot!$D$2+M1329*carot!$E$2+N1329*carot!$F$2+spettri!AE1329*chl!$D$2</f>
        <v>0</v>
      </c>
      <c r="AB1329" s="40">
        <v>0.15280054505000001</v>
      </c>
      <c r="AC1329" s="88">
        <f>(G1329-spettri!H1329*chl!$B$2-spettri!I1329*chl!$C$2-spettri!AE1329*chl!$D$2)</f>
        <v>0</v>
      </c>
    </row>
    <row r="1330" spans="4:29" x14ac:dyDescent="0.25">
      <c r="D1330" s="51">
        <v>482.80000000003002</v>
      </c>
      <c r="E1330" s="51">
        <v>3.5365650519000001E-2</v>
      </c>
      <c r="T1330" s="40">
        <f t="shared" si="106"/>
        <v>0</v>
      </c>
      <c r="U1330" s="40">
        <f t="shared" si="106"/>
        <v>0</v>
      </c>
      <c r="V1330" s="40">
        <f t="shared" si="106"/>
        <v>0</v>
      </c>
      <c r="W1330" s="40">
        <f t="shared" si="105"/>
        <v>0</v>
      </c>
      <c r="X1330" s="40">
        <f t="shared" si="105"/>
        <v>0</v>
      </c>
      <c r="Y1330" s="40">
        <f t="shared" si="107"/>
        <v>0</v>
      </c>
      <c r="Z1330" s="40">
        <f>(AC1330-J1330*carot!$B$2-spettri!K1330*carot!$C$2-spettri!L1330*carot!$D$2)</f>
        <v>0</v>
      </c>
      <c r="AA1330" s="40">
        <f>spettri!H1330*chl!$B$2+spettri!I1330*chl!$C$2+spettri!J1330*carot!$B$2+spettri!K1330*carot!$C$2+spettri!L1330*carot!$D$2+M1330*carot!$E$2+N1330*carot!$F$2+spettri!AE1330*chl!$D$2</f>
        <v>0</v>
      </c>
      <c r="AB1330" s="40">
        <v>0.15175502742499999</v>
      </c>
      <c r="AC1330" s="88">
        <f>(G1330-spettri!H1330*chl!$B$2-spettri!I1330*chl!$C$2-spettri!AE1330*chl!$D$2)</f>
        <v>0</v>
      </c>
    </row>
    <row r="1331" spans="4:29" x14ac:dyDescent="0.25">
      <c r="D1331" s="51">
        <v>482.90000000002999</v>
      </c>
      <c r="E1331" s="51">
        <v>3.5225299276500005E-2</v>
      </c>
      <c r="T1331" s="40">
        <f t="shared" si="106"/>
        <v>0</v>
      </c>
      <c r="U1331" s="40">
        <f t="shared" si="106"/>
        <v>0</v>
      </c>
      <c r="V1331" s="40">
        <f t="shared" si="106"/>
        <v>0</v>
      </c>
      <c r="W1331" s="40">
        <f t="shared" si="105"/>
        <v>0</v>
      </c>
      <c r="X1331" s="40">
        <f t="shared" si="105"/>
        <v>0</v>
      </c>
      <c r="Y1331" s="40">
        <f t="shared" si="107"/>
        <v>0</v>
      </c>
      <c r="Z1331" s="40">
        <f>(AC1331-J1331*carot!$B$2-spettri!K1331*carot!$C$2-spettri!L1331*carot!$D$2)</f>
        <v>0</v>
      </c>
      <c r="AA1331" s="40">
        <f>spettri!H1331*chl!$B$2+spettri!I1331*chl!$C$2+spettri!J1331*carot!$B$2+spettri!K1331*carot!$C$2+spettri!L1331*carot!$D$2+M1331*carot!$E$2+N1331*carot!$F$2+spettri!AE1331*chl!$D$2</f>
        <v>0</v>
      </c>
      <c r="AB1331" s="40">
        <v>0.1507095098</v>
      </c>
      <c r="AC1331" s="88">
        <f>(G1331-spettri!H1331*chl!$B$2-spettri!I1331*chl!$C$2-spettri!AE1331*chl!$D$2)</f>
        <v>0</v>
      </c>
    </row>
    <row r="1332" spans="4:29" x14ac:dyDescent="0.25">
      <c r="D1332" s="51">
        <v>483.00000000003001</v>
      </c>
      <c r="E1332" s="51">
        <v>3.5084948034000002E-2</v>
      </c>
      <c r="T1332" s="40">
        <f t="shared" si="106"/>
        <v>0</v>
      </c>
      <c r="U1332" s="40">
        <f t="shared" si="106"/>
        <v>0</v>
      </c>
      <c r="V1332" s="40">
        <f t="shared" si="106"/>
        <v>0</v>
      </c>
      <c r="W1332" s="40">
        <f t="shared" si="105"/>
        <v>0</v>
      </c>
      <c r="X1332" s="40">
        <f t="shared" si="105"/>
        <v>0</v>
      </c>
      <c r="Y1332" s="40">
        <f t="shared" si="107"/>
        <v>0</v>
      </c>
      <c r="Z1332" s="40">
        <f>(AC1332-J1332*carot!$B$2-spettri!K1332*carot!$C$2-spettri!L1332*carot!$D$2)</f>
        <v>0</v>
      </c>
      <c r="AA1332" s="40">
        <f>spettri!H1332*chl!$B$2+spettri!I1332*chl!$C$2+spettri!J1332*carot!$B$2+spettri!K1332*carot!$C$2+spettri!L1332*carot!$D$2+M1332*carot!$E$2+N1332*carot!$F$2+spettri!AE1332*chl!$D$2</f>
        <v>0</v>
      </c>
      <c r="AB1332" s="40">
        <v>0.14961838717500001</v>
      </c>
      <c r="AC1332" s="88">
        <f>(G1332-spettri!H1332*chl!$B$2-spettri!I1332*chl!$C$2-spettri!AE1332*chl!$D$2)</f>
        <v>0</v>
      </c>
    </row>
    <row r="1333" spans="4:29" x14ac:dyDescent="0.25">
      <c r="D1333" s="51">
        <v>483.10000000002998</v>
      </c>
      <c r="E1333" s="51">
        <v>3.4944596791499999E-2</v>
      </c>
      <c r="T1333" s="40">
        <f t="shared" si="106"/>
        <v>0</v>
      </c>
      <c r="U1333" s="40">
        <f t="shared" si="106"/>
        <v>0</v>
      </c>
      <c r="V1333" s="40">
        <f t="shared" si="106"/>
        <v>0</v>
      </c>
      <c r="W1333" s="40">
        <f t="shared" si="105"/>
        <v>0</v>
      </c>
      <c r="X1333" s="40">
        <f t="shared" si="105"/>
        <v>0</v>
      </c>
      <c r="Y1333" s="40">
        <f t="shared" si="107"/>
        <v>0</v>
      </c>
      <c r="Z1333" s="40">
        <f>(AC1333-J1333*carot!$B$2-spettri!K1333*carot!$C$2-spettri!L1333*carot!$D$2)</f>
        <v>0</v>
      </c>
      <c r="AA1333" s="40">
        <f>spettri!H1333*chl!$B$2+spettri!I1333*chl!$C$2+spettri!J1333*carot!$B$2+spettri!K1333*carot!$C$2+spettri!L1333*carot!$D$2+M1333*carot!$E$2+N1333*carot!$F$2+spettri!AE1333*chl!$D$2</f>
        <v>0</v>
      </c>
      <c r="AB1333" s="40">
        <v>0.14852726454999998</v>
      </c>
      <c r="AC1333" s="88">
        <f>(G1333-spettri!H1333*chl!$B$2-spettri!I1333*chl!$C$2-spettri!AE1333*chl!$D$2)</f>
        <v>0</v>
      </c>
    </row>
    <row r="1334" spans="4:29" x14ac:dyDescent="0.25">
      <c r="D1334" s="51">
        <v>483.20000000003</v>
      </c>
      <c r="E1334" s="51">
        <v>3.4804245549000003E-2</v>
      </c>
      <c r="T1334" s="40">
        <f t="shared" si="106"/>
        <v>0</v>
      </c>
      <c r="U1334" s="40">
        <f t="shared" si="106"/>
        <v>0</v>
      </c>
      <c r="V1334" s="40">
        <f t="shared" si="106"/>
        <v>0</v>
      </c>
      <c r="W1334" s="40">
        <f t="shared" si="105"/>
        <v>0</v>
      </c>
      <c r="X1334" s="40">
        <f t="shared" si="105"/>
        <v>0</v>
      </c>
      <c r="Y1334" s="40">
        <f t="shared" si="107"/>
        <v>0</v>
      </c>
      <c r="Z1334" s="40">
        <f>(AC1334-J1334*carot!$B$2-spettri!K1334*carot!$C$2-spettri!L1334*carot!$D$2)</f>
        <v>0</v>
      </c>
      <c r="AA1334" s="40">
        <f>spettri!H1334*chl!$B$2+spettri!I1334*chl!$C$2+spettri!J1334*carot!$B$2+spettri!K1334*carot!$C$2+spettri!L1334*carot!$D$2+M1334*carot!$E$2+N1334*carot!$F$2+spettri!AE1334*chl!$D$2</f>
        <v>0</v>
      </c>
      <c r="AB1334" s="40">
        <v>0.14743614192499999</v>
      </c>
      <c r="AC1334" s="88">
        <f>(G1334-spettri!H1334*chl!$B$2-spettri!I1334*chl!$C$2-spettri!AE1334*chl!$D$2)</f>
        <v>0</v>
      </c>
    </row>
    <row r="1335" spans="4:29" x14ac:dyDescent="0.25">
      <c r="D1335" s="51">
        <v>483.30000000003002</v>
      </c>
      <c r="E1335" s="51">
        <v>3.4713846721500005E-2</v>
      </c>
      <c r="T1335" s="40">
        <f t="shared" si="106"/>
        <v>0</v>
      </c>
      <c r="U1335" s="40">
        <f t="shared" si="106"/>
        <v>0</v>
      </c>
      <c r="V1335" s="40">
        <f t="shared" si="106"/>
        <v>0</v>
      </c>
      <c r="W1335" s="40">
        <f t="shared" si="105"/>
        <v>0</v>
      </c>
      <c r="X1335" s="40">
        <f t="shared" si="105"/>
        <v>0</v>
      </c>
      <c r="Y1335" s="40">
        <f t="shared" si="107"/>
        <v>0</v>
      </c>
      <c r="Z1335" s="40">
        <f>(AC1335-J1335*carot!$B$2-spettri!K1335*carot!$C$2-spettri!L1335*carot!$D$2)</f>
        <v>0</v>
      </c>
      <c r="AA1335" s="40">
        <f>spettri!H1335*chl!$B$2+spettri!I1335*chl!$C$2+spettri!J1335*carot!$B$2+spettri!K1335*carot!$C$2+spettri!L1335*carot!$D$2+M1335*carot!$E$2+N1335*carot!$F$2+spettri!AE1335*chl!$D$2</f>
        <v>0</v>
      </c>
      <c r="AB1335" s="40">
        <v>0.14634501929999999</v>
      </c>
      <c r="AC1335" s="88">
        <f>(G1335-spettri!H1335*chl!$B$2-spettri!I1335*chl!$C$2-spettri!AE1335*chl!$D$2)</f>
        <v>0</v>
      </c>
    </row>
    <row r="1336" spans="4:29" x14ac:dyDescent="0.25">
      <c r="D1336" s="51">
        <v>483.40000000002999</v>
      </c>
      <c r="E1336" s="51">
        <v>3.4623447894000001E-2</v>
      </c>
      <c r="T1336" s="40">
        <f t="shared" si="106"/>
        <v>0</v>
      </c>
      <c r="U1336" s="40">
        <f t="shared" si="106"/>
        <v>0</v>
      </c>
      <c r="V1336" s="40">
        <f t="shared" si="106"/>
        <v>0</v>
      </c>
      <c r="W1336" s="40">
        <f t="shared" si="105"/>
        <v>0</v>
      </c>
      <c r="X1336" s="40">
        <f t="shared" si="105"/>
        <v>0</v>
      </c>
      <c r="Y1336" s="40">
        <f t="shared" si="107"/>
        <v>0</v>
      </c>
      <c r="Z1336" s="40">
        <f>(AC1336-J1336*carot!$B$2-spettri!K1336*carot!$C$2-spettri!L1336*carot!$D$2)</f>
        <v>0</v>
      </c>
      <c r="AA1336" s="40">
        <f>spettri!H1336*chl!$B$2+spettri!I1336*chl!$C$2+spettri!J1336*carot!$B$2+spettri!K1336*carot!$C$2+spettri!L1336*carot!$D$2+M1336*carot!$E$2+N1336*carot!$F$2+spettri!AE1336*chl!$D$2</f>
        <v>0</v>
      </c>
      <c r="AB1336" s="40">
        <v>0.14528701824999998</v>
      </c>
      <c r="AC1336" s="88">
        <f>(G1336-spettri!H1336*chl!$B$2-spettri!I1336*chl!$C$2-spettri!AE1336*chl!$D$2)</f>
        <v>0</v>
      </c>
    </row>
    <row r="1337" spans="4:29" x14ac:dyDescent="0.25">
      <c r="D1337" s="51">
        <v>483.50000000003001</v>
      </c>
      <c r="E1337" s="51">
        <v>3.4533049066499996E-2</v>
      </c>
      <c r="T1337" s="40">
        <f t="shared" si="106"/>
        <v>0</v>
      </c>
      <c r="U1337" s="40">
        <f t="shared" si="106"/>
        <v>0</v>
      </c>
      <c r="V1337" s="40">
        <f t="shared" si="106"/>
        <v>0</v>
      </c>
      <c r="W1337" s="40">
        <f t="shared" si="105"/>
        <v>0</v>
      </c>
      <c r="X1337" s="40">
        <f t="shared" si="105"/>
        <v>0</v>
      </c>
      <c r="Y1337" s="40">
        <f t="shared" si="107"/>
        <v>0</v>
      </c>
      <c r="Z1337" s="40">
        <f>(AC1337-J1337*carot!$B$2-spettri!K1337*carot!$C$2-spettri!L1337*carot!$D$2)</f>
        <v>0</v>
      </c>
      <c r="AA1337" s="40">
        <f>spettri!H1337*chl!$B$2+spettri!I1337*chl!$C$2+spettri!J1337*carot!$B$2+spettri!K1337*carot!$C$2+spettri!L1337*carot!$D$2+M1337*carot!$E$2+N1337*carot!$F$2+spettri!AE1337*chl!$D$2</f>
        <v>0</v>
      </c>
      <c r="AB1337" s="40">
        <v>0.14422901719999998</v>
      </c>
      <c r="AC1337" s="88">
        <f>(G1337-spettri!H1337*chl!$B$2-spettri!I1337*chl!$C$2-spettri!AE1337*chl!$D$2)</f>
        <v>0</v>
      </c>
    </row>
    <row r="1338" spans="4:29" x14ac:dyDescent="0.25">
      <c r="D1338" s="51">
        <v>483.60000000002998</v>
      </c>
      <c r="E1338" s="51">
        <v>3.4442650238999999E-2</v>
      </c>
      <c r="T1338" s="40">
        <f t="shared" si="106"/>
        <v>0</v>
      </c>
      <c r="U1338" s="40">
        <f t="shared" si="106"/>
        <v>0</v>
      </c>
      <c r="V1338" s="40">
        <f t="shared" si="106"/>
        <v>0</v>
      </c>
      <c r="W1338" s="40">
        <f t="shared" si="105"/>
        <v>0</v>
      </c>
      <c r="X1338" s="40">
        <f t="shared" si="105"/>
        <v>0</v>
      </c>
      <c r="Y1338" s="40">
        <f t="shared" si="107"/>
        <v>0</v>
      </c>
      <c r="Z1338" s="40">
        <f>(AC1338-J1338*carot!$B$2-spettri!K1338*carot!$C$2-spettri!L1338*carot!$D$2)</f>
        <v>0</v>
      </c>
      <c r="AA1338" s="40">
        <f>spettri!H1338*chl!$B$2+spettri!I1338*chl!$C$2+spettri!J1338*carot!$B$2+spettri!K1338*carot!$C$2+spettri!L1338*carot!$D$2+M1338*carot!$E$2+N1338*carot!$F$2+spettri!AE1338*chl!$D$2</f>
        <v>0</v>
      </c>
      <c r="AB1338" s="40">
        <v>0.14317101615</v>
      </c>
      <c r="AC1338" s="88">
        <f>(G1338-spettri!H1338*chl!$B$2-spettri!I1338*chl!$C$2-spettri!AE1338*chl!$D$2)</f>
        <v>0</v>
      </c>
    </row>
    <row r="1339" spans="4:29" x14ac:dyDescent="0.25">
      <c r="D1339" s="51">
        <v>483.70000000003</v>
      </c>
      <c r="E1339" s="51">
        <v>3.4294944341500003E-2</v>
      </c>
      <c r="T1339" s="40">
        <f t="shared" si="106"/>
        <v>0</v>
      </c>
      <c r="U1339" s="40">
        <f t="shared" si="106"/>
        <v>0</v>
      </c>
      <c r="V1339" s="40">
        <f t="shared" si="106"/>
        <v>0</v>
      </c>
      <c r="W1339" s="40">
        <f t="shared" si="105"/>
        <v>0</v>
      </c>
      <c r="X1339" s="40">
        <f t="shared" si="105"/>
        <v>0</v>
      </c>
      <c r="Y1339" s="40">
        <f t="shared" si="107"/>
        <v>0</v>
      </c>
      <c r="Z1339" s="40">
        <f>(AC1339-J1339*carot!$B$2-spettri!K1339*carot!$C$2-spettri!L1339*carot!$D$2)</f>
        <v>0</v>
      </c>
      <c r="AA1339" s="40">
        <f>spettri!H1339*chl!$B$2+spettri!I1339*chl!$C$2+spettri!J1339*carot!$B$2+spettri!K1339*carot!$C$2+spettri!L1339*carot!$D$2+M1339*carot!$E$2+N1339*carot!$F$2+spettri!AE1339*chl!$D$2</f>
        <v>0</v>
      </c>
      <c r="AB1339" s="40">
        <v>0.14211301509999999</v>
      </c>
      <c r="AC1339" s="88">
        <f>(G1339-spettri!H1339*chl!$B$2-spettri!I1339*chl!$C$2-spettri!AE1339*chl!$D$2)</f>
        <v>0</v>
      </c>
    </row>
    <row r="1340" spans="4:29" x14ac:dyDescent="0.25">
      <c r="D1340" s="51">
        <v>483.80000000003002</v>
      </c>
      <c r="E1340" s="51">
        <v>3.4147238444E-2</v>
      </c>
      <c r="T1340" s="40">
        <f t="shared" si="106"/>
        <v>0</v>
      </c>
      <c r="U1340" s="40">
        <f t="shared" si="106"/>
        <v>0</v>
      </c>
      <c r="V1340" s="40">
        <f t="shared" si="106"/>
        <v>0</v>
      </c>
      <c r="W1340" s="40">
        <f t="shared" si="105"/>
        <v>0</v>
      </c>
      <c r="X1340" s="40">
        <f t="shared" si="105"/>
        <v>0</v>
      </c>
      <c r="Y1340" s="40">
        <f t="shared" si="107"/>
        <v>0</v>
      </c>
      <c r="Z1340" s="40">
        <f>(AC1340-J1340*carot!$B$2-spettri!K1340*carot!$C$2-spettri!L1340*carot!$D$2)</f>
        <v>0</v>
      </c>
      <c r="AA1340" s="40">
        <f>spettri!H1340*chl!$B$2+spettri!I1340*chl!$C$2+spettri!J1340*carot!$B$2+spettri!K1340*carot!$C$2+spettri!L1340*carot!$D$2+M1340*carot!$E$2+N1340*carot!$F$2+spettri!AE1340*chl!$D$2</f>
        <v>0</v>
      </c>
      <c r="AB1340" s="40">
        <v>0.14106266577499998</v>
      </c>
      <c r="AC1340" s="88">
        <f>(G1340-spettri!H1340*chl!$B$2-spettri!I1340*chl!$C$2-spettri!AE1340*chl!$D$2)</f>
        <v>0</v>
      </c>
    </row>
    <row r="1341" spans="4:29" x14ac:dyDescent="0.25">
      <c r="D1341" s="51">
        <v>483.90000000002999</v>
      </c>
      <c r="E1341" s="51">
        <v>3.3999532546499997E-2</v>
      </c>
      <c r="T1341" s="40">
        <f t="shared" si="106"/>
        <v>0</v>
      </c>
      <c r="U1341" s="40">
        <f t="shared" si="106"/>
        <v>0</v>
      </c>
      <c r="V1341" s="40">
        <f t="shared" si="106"/>
        <v>0</v>
      </c>
      <c r="W1341" s="40">
        <f t="shared" si="105"/>
        <v>0</v>
      </c>
      <c r="X1341" s="40">
        <f t="shared" si="105"/>
        <v>0</v>
      </c>
      <c r="Y1341" s="40">
        <f t="shared" si="107"/>
        <v>0</v>
      </c>
      <c r="Z1341" s="40">
        <f>(AC1341-J1341*carot!$B$2-spettri!K1341*carot!$C$2-spettri!L1341*carot!$D$2)</f>
        <v>0</v>
      </c>
      <c r="AA1341" s="40">
        <f>spettri!H1341*chl!$B$2+spettri!I1341*chl!$C$2+spettri!J1341*carot!$B$2+spettri!K1341*carot!$C$2+spettri!L1341*carot!$D$2+M1341*carot!$E$2+N1341*carot!$F$2+spettri!AE1341*chl!$D$2</f>
        <v>0</v>
      </c>
      <c r="AB1341" s="40">
        <v>0.14001231645000001</v>
      </c>
      <c r="AC1341" s="88">
        <f>(G1341-spettri!H1341*chl!$B$2-spettri!I1341*chl!$C$2-spettri!AE1341*chl!$D$2)</f>
        <v>0</v>
      </c>
    </row>
    <row r="1342" spans="4:29" x14ac:dyDescent="0.25">
      <c r="D1342" s="51">
        <v>484.00000000003001</v>
      </c>
      <c r="E1342" s="51">
        <v>3.3851826649000001E-2</v>
      </c>
      <c r="T1342" s="40">
        <f t="shared" si="106"/>
        <v>0</v>
      </c>
      <c r="U1342" s="40">
        <f t="shared" si="106"/>
        <v>0</v>
      </c>
      <c r="V1342" s="40">
        <f t="shared" si="106"/>
        <v>0</v>
      </c>
      <c r="W1342" s="40">
        <f t="shared" si="105"/>
        <v>0</v>
      </c>
      <c r="X1342" s="40">
        <f t="shared" si="105"/>
        <v>0</v>
      </c>
      <c r="Y1342" s="40">
        <f t="shared" si="107"/>
        <v>0</v>
      </c>
      <c r="Z1342" s="40">
        <f>(AC1342-J1342*carot!$B$2-spettri!K1342*carot!$C$2-spettri!L1342*carot!$D$2)</f>
        <v>0</v>
      </c>
      <c r="AA1342" s="40">
        <f>spettri!H1342*chl!$B$2+spettri!I1342*chl!$C$2+spettri!J1342*carot!$B$2+spettri!K1342*carot!$C$2+spettri!L1342*carot!$D$2+M1342*carot!$E$2+N1342*carot!$F$2+spettri!AE1342*chl!$D$2</f>
        <v>0</v>
      </c>
      <c r="AB1342" s="40">
        <v>0.138961967125</v>
      </c>
      <c r="AC1342" s="88">
        <f>(G1342-spettri!H1342*chl!$B$2-spettri!I1342*chl!$C$2-spettri!AE1342*chl!$D$2)</f>
        <v>0</v>
      </c>
    </row>
    <row r="1343" spans="4:29" x14ac:dyDescent="0.25">
      <c r="D1343" s="51">
        <v>484.10000000002998</v>
      </c>
      <c r="E1343" s="51">
        <v>3.3714270304000003E-2</v>
      </c>
      <c r="T1343" s="40">
        <f t="shared" si="106"/>
        <v>0</v>
      </c>
      <c r="U1343" s="40">
        <f t="shared" si="106"/>
        <v>0</v>
      </c>
      <c r="V1343" s="40">
        <f t="shared" si="106"/>
        <v>0</v>
      </c>
      <c r="W1343" s="40">
        <f t="shared" si="105"/>
        <v>0</v>
      </c>
      <c r="X1343" s="40">
        <f t="shared" si="105"/>
        <v>0</v>
      </c>
      <c r="Y1343" s="40">
        <f t="shared" si="107"/>
        <v>0</v>
      </c>
      <c r="Z1343" s="40">
        <f>(AC1343-J1343*carot!$B$2-spettri!K1343*carot!$C$2-spettri!L1343*carot!$D$2)</f>
        <v>0</v>
      </c>
      <c r="AA1343" s="40">
        <f>spettri!H1343*chl!$B$2+spettri!I1343*chl!$C$2+spettri!J1343*carot!$B$2+spettri!K1343*carot!$C$2+spettri!L1343*carot!$D$2+M1343*carot!$E$2+N1343*carot!$F$2+spettri!AE1343*chl!$D$2</f>
        <v>0</v>
      </c>
      <c r="AB1343" s="40">
        <v>0.1379116178</v>
      </c>
      <c r="AC1343" s="88">
        <f>(G1343-spettri!H1343*chl!$B$2-spettri!I1343*chl!$C$2-spettri!AE1343*chl!$D$2)</f>
        <v>0</v>
      </c>
    </row>
    <row r="1344" spans="4:29" x14ac:dyDescent="0.25">
      <c r="D1344" s="51">
        <v>484.20000000003103</v>
      </c>
      <c r="E1344" s="51">
        <v>3.3576713958999999E-2</v>
      </c>
      <c r="T1344" s="40">
        <f t="shared" si="106"/>
        <v>0</v>
      </c>
      <c r="U1344" s="40">
        <f t="shared" si="106"/>
        <v>0</v>
      </c>
      <c r="V1344" s="40">
        <f t="shared" si="106"/>
        <v>0</v>
      </c>
      <c r="W1344" s="40">
        <f t="shared" si="105"/>
        <v>0</v>
      </c>
      <c r="X1344" s="40">
        <f t="shared" si="105"/>
        <v>0</v>
      </c>
      <c r="Y1344" s="40">
        <f t="shared" si="107"/>
        <v>0</v>
      </c>
      <c r="Z1344" s="40">
        <f>(AC1344-J1344*carot!$B$2-spettri!K1344*carot!$C$2-spettri!L1344*carot!$D$2)</f>
        <v>0</v>
      </c>
      <c r="AA1344" s="40">
        <f>spettri!H1344*chl!$B$2+spettri!I1344*chl!$C$2+spettri!J1344*carot!$B$2+spettri!K1344*carot!$C$2+spettri!L1344*carot!$D$2+M1344*carot!$E$2+N1344*carot!$F$2+spettri!AE1344*chl!$D$2</f>
        <v>0</v>
      </c>
      <c r="AB1344" s="40">
        <v>0.1369027384</v>
      </c>
      <c r="AC1344" s="88">
        <f>(G1344-spettri!H1344*chl!$B$2-spettri!I1344*chl!$C$2-spettri!AE1344*chl!$D$2)</f>
        <v>0</v>
      </c>
    </row>
    <row r="1345" spans="4:29" x14ac:dyDescent="0.25">
      <c r="D1345" s="51">
        <v>484.30000000003099</v>
      </c>
      <c r="E1345" s="51">
        <v>3.3439157614000001E-2</v>
      </c>
      <c r="T1345" s="40">
        <f t="shared" si="106"/>
        <v>0</v>
      </c>
      <c r="U1345" s="40">
        <f t="shared" si="106"/>
        <v>0</v>
      </c>
      <c r="V1345" s="40">
        <f t="shared" si="106"/>
        <v>0</v>
      </c>
      <c r="W1345" s="40">
        <f t="shared" si="105"/>
        <v>0</v>
      </c>
      <c r="X1345" s="40">
        <f t="shared" si="105"/>
        <v>0</v>
      </c>
      <c r="Y1345" s="40">
        <f t="shared" si="107"/>
        <v>0</v>
      </c>
      <c r="Z1345" s="40">
        <f>(AC1345-J1345*carot!$B$2-spettri!K1345*carot!$C$2-spettri!L1345*carot!$D$2)</f>
        <v>0</v>
      </c>
      <c r="AA1345" s="40">
        <f>spettri!H1345*chl!$B$2+spettri!I1345*chl!$C$2+spettri!J1345*carot!$B$2+spettri!K1345*carot!$C$2+spettri!L1345*carot!$D$2+M1345*carot!$E$2+N1345*carot!$F$2+spettri!AE1345*chl!$D$2</f>
        <v>0</v>
      </c>
      <c r="AB1345" s="40">
        <v>0.13589385900000001</v>
      </c>
      <c r="AC1345" s="88">
        <f>(G1345-spettri!H1345*chl!$B$2-spettri!I1345*chl!$C$2-spettri!AE1345*chl!$D$2)</f>
        <v>0</v>
      </c>
    </row>
    <row r="1346" spans="4:29" x14ac:dyDescent="0.25">
      <c r="D1346" s="51">
        <v>484.40000000003101</v>
      </c>
      <c r="E1346" s="51">
        <v>3.3301601269000003E-2</v>
      </c>
      <c r="T1346" s="40">
        <f t="shared" si="106"/>
        <v>0</v>
      </c>
      <c r="U1346" s="40">
        <f t="shared" si="106"/>
        <v>0</v>
      </c>
      <c r="V1346" s="40">
        <f t="shared" si="106"/>
        <v>0</v>
      </c>
      <c r="W1346" s="40">
        <f t="shared" si="106"/>
        <v>0</v>
      </c>
      <c r="X1346" s="40">
        <f t="shared" si="106"/>
        <v>0</v>
      </c>
      <c r="Y1346" s="40">
        <f t="shared" si="107"/>
        <v>0</v>
      </c>
      <c r="Z1346" s="40">
        <f>(AC1346-J1346*carot!$B$2-spettri!K1346*carot!$C$2-spettri!L1346*carot!$D$2)</f>
        <v>0</v>
      </c>
      <c r="AA1346" s="40">
        <f>spettri!H1346*chl!$B$2+spettri!I1346*chl!$C$2+spettri!J1346*carot!$B$2+spettri!K1346*carot!$C$2+spettri!L1346*carot!$D$2+M1346*carot!$E$2+N1346*carot!$F$2+spettri!AE1346*chl!$D$2</f>
        <v>0</v>
      </c>
      <c r="AB1346" s="40">
        <v>0.13488497959999998</v>
      </c>
      <c r="AC1346" s="88">
        <f>(G1346-spettri!H1346*chl!$B$2-spettri!I1346*chl!$C$2-spettri!AE1346*chl!$D$2)</f>
        <v>0</v>
      </c>
    </row>
    <row r="1347" spans="4:29" x14ac:dyDescent="0.25">
      <c r="D1347" s="51">
        <v>484.50000000003098</v>
      </c>
      <c r="E1347" s="51">
        <v>3.3145302991500002E-2</v>
      </c>
      <c r="T1347" s="40">
        <f t="shared" ref="T1347:W1410" si="108">J1372</f>
        <v>0</v>
      </c>
      <c r="U1347" s="40">
        <f t="shared" si="108"/>
        <v>0</v>
      </c>
      <c r="V1347" s="40">
        <f t="shared" si="108"/>
        <v>0</v>
      </c>
      <c r="W1347" s="40">
        <f t="shared" si="108"/>
        <v>0</v>
      </c>
      <c r="X1347" s="40">
        <f t="shared" ref="X1347:X1410" si="109">N1372</f>
        <v>0</v>
      </c>
      <c r="Y1347" s="40">
        <f t="shared" ref="Y1347:Y1410" si="110">AC1372</f>
        <v>0</v>
      </c>
      <c r="Z1347" s="40">
        <f>(AC1347-J1347*carot!$B$2-spettri!K1347*carot!$C$2-spettri!L1347*carot!$D$2)</f>
        <v>0</v>
      </c>
      <c r="AA1347" s="40">
        <f>spettri!H1347*chl!$B$2+spettri!I1347*chl!$C$2+spettri!J1347*carot!$B$2+spettri!K1347*carot!$C$2+spettri!L1347*carot!$D$2+M1347*carot!$E$2+N1347*carot!$F$2+spettri!AE1347*chl!$D$2</f>
        <v>0</v>
      </c>
      <c r="AB1347" s="40">
        <v>0.13387610019999999</v>
      </c>
      <c r="AC1347" s="88">
        <f>(G1347-spettri!H1347*chl!$B$2-spettri!I1347*chl!$C$2-spettri!AE1347*chl!$D$2)</f>
        <v>0</v>
      </c>
    </row>
    <row r="1348" spans="4:29" x14ac:dyDescent="0.25">
      <c r="D1348" s="51">
        <v>484.600000000031</v>
      </c>
      <c r="E1348" s="51">
        <v>3.2989004714E-2</v>
      </c>
      <c r="T1348" s="40">
        <f t="shared" si="108"/>
        <v>0</v>
      </c>
      <c r="U1348" s="40">
        <f t="shared" si="108"/>
        <v>0</v>
      </c>
      <c r="V1348" s="40">
        <f t="shared" si="108"/>
        <v>0</v>
      </c>
      <c r="W1348" s="40">
        <f t="shared" si="108"/>
        <v>0</v>
      </c>
      <c r="X1348" s="40">
        <f t="shared" si="109"/>
        <v>0</v>
      </c>
      <c r="Y1348" s="40">
        <f t="shared" si="110"/>
        <v>0</v>
      </c>
      <c r="Z1348" s="40">
        <f>(AC1348-J1348*carot!$B$2-spettri!K1348*carot!$C$2-spettri!L1348*carot!$D$2)</f>
        <v>0</v>
      </c>
      <c r="AA1348" s="40">
        <f>spettri!H1348*chl!$B$2+spettri!I1348*chl!$C$2+spettri!J1348*carot!$B$2+spettri!K1348*carot!$C$2+spettri!L1348*carot!$D$2+M1348*carot!$E$2+N1348*carot!$F$2+spettri!AE1348*chl!$D$2</f>
        <v>0</v>
      </c>
      <c r="AB1348" s="40">
        <v>0.13292555884999999</v>
      </c>
      <c r="AC1348" s="88">
        <f>(G1348-spettri!H1348*chl!$B$2-spettri!I1348*chl!$C$2-spettri!AE1348*chl!$D$2)</f>
        <v>0</v>
      </c>
    </row>
    <row r="1349" spans="4:29" x14ac:dyDescent="0.25">
      <c r="D1349" s="51">
        <v>484.70000000003103</v>
      </c>
      <c r="E1349" s="51">
        <v>3.2832706436499999E-2</v>
      </c>
      <c r="T1349" s="40">
        <f t="shared" si="108"/>
        <v>0</v>
      </c>
      <c r="U1349" s="40">
        <f t="shared" si="108"/>
        <v>0</v>
      </c>
      <c r="V1349" s="40">
        <f t="shared" si="108"/>
        <v>0</v>
      </c>
      <c r="W1349" s="40">
        <f t="shared" si="108"/>
        <v>0</v>
      </c>
      <c r="X1349" s="40">
        <f t="shared" si="109"/>
        <v>0</v>
      </c>
      <c r="Y1349" s="40">
        <f t="shared" si="110"/>
        <v>0</v>
      </c>
      <c r="Z1349" s="40">
        <f>(AC1349-J1349*carot!$B$2-spettri!K1349*carot!$C$2-spettri!L1349*carot!$D$2)</f>
        <v>0</v>
      </c>
      <c r="AA1349" s="40">
        <f>spettri!H1349*chl!$B$2+spettri!I1349*chl!$C$2+spettri!J1349*carot!$B$2+spettri!K1349*carot!$C$2+spettri!L1349*carot!$D$2+M1349*carot!$E$2+N1349*carot!$F$2+spettri!AE1349*chl!$D$2</f>
        <v>0</v>
      </c>
      <c r="AB1349" s="40">
        <v>0.13197501750000001</v>
      </c>
      <c r="AC1349" s="88">
        <f>(G1349-spettri!H1349*chl!$B$2-spettri!I1349*chl!$C$2-spettri!AE1349*chl!$D$2)</f>
        <v>0</v>
      </c>
    </row>
    <row r="1350" spans="4:29" x14ac:dyDescent="0.25">
      <c r="D1350" s="51">
        <v>484.80000000003099</v>
      </c>
      <c r="E1350" s="51">
        <v>3.2676408158999998E-2</v>
      </c>
      <c r="T1350" s="40">
        <f t="shared" si="108"/>
        <v>0</v>
      </c>
      <c r="U1350" s="40">
        <f t="shared" si="108"/>
        <v>0</v>
      </c>
      <c r="V1350" s="40">
        <f t="shared" si="108"/>
        <v>0</v>
      </c>
      <c r="W1350" s="40">
        <f t="shared" si="108"/>
        <v>0</v>
      </c>
      <c r="X1350" s="40">
        <f t="shared" si="109"/>
        <v>0</v>
      </c>
      <c r="Y1350" s="40">
        <f t="shared" si="110"/>
        <v>0</v>
      </c>
      <c r="Z1350" s="40">
        <f>(AC1350-J1350*carot!$B$2-spettri!K1350*carot!$C$2-spettri!L1350*carot!$D$2)</f>
        <v>0</v>
      </c>
      <c r="AA1350" s="40">
        <f>spettri!H1350*chl!$B$2+spettri!I1350*chl!$C$2+spettri!J1350*carot!$B$2+spettri!K1350*carot!$C$2+spettri!L1350*carot!$D$2+M1350*carot!$E$2+N1350*carot!$F$2+spettri!AE1350*chl!$D$2</f>
        <v>0</v>
      </c>
      <c r="AB1350" s="40">
        <v>0.13102447615000001</v>
      </c>
      <c r="AC1350" s="88">
        <f>(G1350-spettri!H1350*chl!$B$2-spettri!I1350*chl!$C$2-spettri!AE1350*chl!$D$2)</f>
        <v>0</v>
      </c>
    </row>
    <row r="1351" spans="4:29" x14ac:dyDescent="0.25">
      <c r="D1351" s="51">
        <v>484.90000000003101</v>
      </c>
      <c r="E1351" s="51">
        <v>3.2587993049000001E-2</v>
      </c>
      <c r="T1351" s="40">
        <f t="shared" si="108"/>
        <v>0</v>
      </c>
      <c r="U1351" s="40">
        <f t="shared" si="108"/>
        <v>0</v>
      </c>
      <c r="V1351" s="40">
        <f t="shared" si="108"/>
        <v>0</v>
      </c>
      <c r="W1351" s="40">
        <f t="shared" si="108"/>
        <v>0</v>
      </c>
      <c r="X1351" s="40">
        <f t="shared" si="109"/>
        <v>0</v>
      </c>
      <c r="Y1351" s="40">
        <f t="shared" si="110"/>
        <v>0</v>
      </c>
      <c r="Z1351" s="40">
        <f>(AC1351-J1351*carot!$B$2-spettri!K1351*carot!$C$2-spettri!L1351*carot!$D$2)</f>
        <v>0</v>
      </c>
      <c r="AA1351" s="40">
        <f>spettri!H1351*chl!$B$2+spettri!I1351*chl!$C$2+spettri!J1351*carot!$B$2+spettri!K1351*carot!$C$2+spettri!L1351*carot!$D$2+M1351*carot!$E$2+N1351*carot!$F$2+spettri!AE1351*chl!$D$2</f>
        <v>0</v>
      </c>
      <c r="AB1351" s="40">
        <v>0.13007393480000001</v>
      </c>
      <c r="AC1351" s="88">
        <f>(G1351-spettri!H1351*chl!$B$2-spettri!I1351*chl!$C$2-spettri!AE1351*chl!$D$2)</f>
        <v>0</v>
      </c>
    </row>
    <row r="1352" spans="4:29" x14ac:dyDescent="0.25">
      <c r="D1352" s="51">
        <v>485.00000000003098</v>
      </c>
      <c r="E1352" s="51">
        <v>3.2499577939000004E-2</v>
      </c>
      <c r="T1352" s="40">
        <f t="shared" si="108"/>
        <v>0</v>
      </c>
      <c r="U1352" s="40">
        <f t="shared" si="108"/>
        <v>0</v>
      </c>
      <c r="V1352" s="40">
        <f t="shared" si="108"/>
        <v>0</v>
      </c>
      <c r="W1352" s="40">
        <f t="shared" si="108"/>
        <v>0</v>
      </c>
      <c r="X1352" s="40">
        <f t="shared" si="109"/>
        <v>0</v>
      </c>
      <c r="Y1352" s="40">
        <f t="shared" si="110"/>
        <v>0</v>
      </c>
      <c r="Z1352" s="40">
        <f>(AC1352-J1352*carot!$B$2-spettri!K1352*carot!$C$2-spettri!L1352*carot!$D$2)</f>
        <v>0</v>
      </c>
      <c r="AA1352" s="40">
        <f>spettri!H1352*chl!$B$2+spettri!I1352*chl!$C$2+spettri!J1352*carot!$B$2+spettri!K1352*carot!$C$2+spettri!L1352*carot!$D$2+M1352*carot!$E$2+N1352*carot!$F$2+spettri!AE1352*chl!$D$2</f>
        <v>0</v>
      </c>
      <c r="AB1352" s="40">
        <v>0.12909005955000002</v>
      </c>
      <c r="AC1352" s="88">
        <f>(G1352-spettri!H1352*chl!$B$2-spettri!I1352*chl!$C$2-spettri!AE1352*chl!$D$2)</f>
        <v>0</v>
      </c>
    </row>
    <row r="1353" spans="4:29" x14ac:dyDescent="0.25">
      <c r="D1353" s="51">
        <v>485.100000000031</v>
      </c>
      <c r="E1353" s="51">
        <v>3.2411162829000001E-2</v>
      </c>
      <c r="T1353" s="40">
        <f t="shared" si="108"/>
        <v>0</v>
      </c>
      <c r="U1353" s="40">
        <f t="shared" si="108"/>
        <v>0</v>
      </c>
      <c r="V1353" s="40">
        <f t="shared" si="108"/>
        <v>0</v>
      </c>
      <c r="W1353" s="40">
        <f t="shared" si="108"/>
        <v>0</v>
      </c>
      <c r="X1353" s="40">
        <f t="shared" si="109"/>
        <v>0</v>
      </c>
      <c r="Y1353" s="40">
        <f t="shared" si="110"/>
        <v>0</v>
      </c>
      <c r="Z1353" s="40">
        <f>(AC1353-J1353*carot!$B$2-spettri!K1353*carot!$C$2-spettri!L1353*carot!$D$2)</f>
        <v>0</v>
      </c>
      <c r="AA1353" s="40">
        <f>spettri!H1353*chl!$B$2+spettri!I1353*chl!$C$2+spettri!J1353*carot!$B$2+spettri!K1353*carot!$C$2+spettri!L1353*carot!$D$2+M1353*carot!$E$2+N1353*carot!$F$2+spettri!AE1353*chl!$D$2</f>
        <v>0</v>
      </c>
      <c r="AB1353" s="40">
        <v>0.12810618430000001</v>
      </c>
      <c r="AC1353" s="88">
        <f>(G1353-spettri!H1353*chl!$B$2-spettri!I1353*chl!$C$2-spettri!AE1353*chl!$D$2)</f>
        <v>0</v>
      </c>
    </row>
    <row r="1354" spans="4:29" x14ac:dyDescent="0.25">
      <c r="D1354" s="51">
        <v>485.20000000003103</v>
      </c>
      <c r="E1354" s="51">
        <v>3.2322747719000004E-2</v>
      </c>
      <c r="T1354" s="40">
        <f t="shared" si="108"/>
        <v>0</v>
      </c>
      <c r="U1354" s="40">
        <f t="shared" si="108"/>
        <v>0</v>
      </c>
      <c r="V1354" s="40">
        <f t="shared" si="108"/>
        <v>0</v>
      </c>
      <c r="W1354" s="40">
        <f t="shared" si="108"/>
        <v>0</v>
      </c>
      <c r="X1354" s="40">
        <f t="shared" si="109"/>
        <v>0</v>
      </c>
      <c r="Y1354" s="40">
        <f t="shared" si="110"/>
        <v>0</v>
      </c>
      <c r="Z1354" s="40">
        <f>(AC1354-J1354*carot!$B$2-spettri!K1354*carot!$C$2-spettri!L1354*carot!$D$2)</f>
        <v>0</v>
      </c>
      <c r="AA1354" s="40">
        <f>spettri!H1354*chl!$B$2+spettri!I1354*chl!$C$2+spettri!J1354*carot!$B$2+spettri!K1354*carot!$C$2+spettri!L1354*carot!$D$2+M1354*carot!$E$2+N1354*carot!$F$2+spettri!AE1354*chl!$D$2</f>
        <v>0</v>
      </c>
      <c r="AB1354" s="40">
        <v>0.12712230904999999</v>
      </c>
      <c r="AC1354" s="88">
        <f>(G1354-spettri!H1354*chl!$B$2-spettri!I1354*chl!$C$2-spettri!AE1354*chl!$D$2)</f>
        <v>0</v>
      </c>
    </row>
    <row r="1355" spans="4:29" x14ac:dyDescent="0.25">
      <c r="D1355" s="51">
        <v>485.30000000003099</v>
      </c>
      <c r="E1355" s="51">
        <v>3.2206015749000005E-2</v>
      </c>
      <c r="T1355" s="40">
        <f t="shared" si="108"/>
        <v>0</v>
      </c>
      <c r="U1355" s="40">
        <f t="shared" si="108"/>
        <v>0</v>
      </c>
      <c r="V1355" s="40">
        <f t="shared" si="108"/>
        <v>0</v>
      </c>
      <c r="W1355" s="40">
        <f t="shared" si="108"/>
        <v>0</v>
      </c>
      <c r="X1355" s="40">
        <f t="shared" si="109"/>
        <v>0</v>
      </c>
      <c r="Y1355" s="40">
        <f t="shared" si="110"/>
        <v>0</v>
      </c>
      <c r="Z1355" s="40">
        <f>(AC1355-J1355*carot!$B$2-spettri!K1355*carot!$C$2-spettri!L1355*carot!$D$2)</f>
        <v>0</v>
      </c>
      <c r="AA1355" s="40">
        <f>spettri!H1355*chl!$B$2+spettri!I1355*chl!$C$2+spettri!J1355*carot!$B$2+spettri!K1355*carot!$C$2+spettri!L1355*carot!$D$2+M1355*carot!$E$2+N1355*carot!$F$2+spettri!AE1355*chl!$D$2</f>
        <v>0</v>
      </c>
      <c r="AB1355" s="40">
        <v>0.1261384338</v>
      </c>
      <c r="AC1355" s="88">
        <f>(G1355-spettri!H1355*chl!$B$2-spettri!I1355*chl!$C$2-spettri!AE1355*chl!$D$2)</f>
        <v>0</v>
      </c>
    </row>
    <row r="1356" spans="4:29" x14ac:dyDescent="0.25">
      <c r="D1356" s="51">
        <v>485.40000000003101</v>
      </c>
      <c r="E1356" s="51">
        <v>3.2089283779E-2</v>
      </c>
      <c r="T1356" s="40">
        <f t="shared" si="108"/>
        <v>0</v>
      </c>
      <c r="U1356" s="40">
        <f t="shared" si="108"/>
        <v>0</v>
      </c>
      <c r="V1356" s="40">
        <f t="shared" si="108"/>
        <v>0</v>
      </c>
      <c r="W1356" s="40">
        <f t="shared" si="108"/>
        <v>0</v>
      </c>
      <c r="X1356" s="40">
        <f t="shared" si="109"/>
        <v>0</v>
      </c>
      <c r="Y1356" s="40">
        <f t="shared" si="110"/>
        <v>0</v>
      </c>
      <c r="Z1356" s="40">
        <f>(AC1356-J1356*carot!$B$2-spettri!K1356*carot!$C$2-spettri!L1356*carot!$D$2)</f>
        <v>0</v>
      </c>
      <c r="AA1356" s="40">
        <f>spettri!H1356*chl!$B$2+spettri!I1356*chl!$C$2+spettri!J1356*carot!$B$2+spettri!K1356*carot!$C$2+spettri!L1356*carot!$D$2+M1356*carot!$E$2+N1356*carot!$F$2+spettri!AE1356*chl!$D$2</f>
        <v>0</v>
      </c>
      <c r="AB1356" s="40">
        <v>0.12514802624999999</v>
      </c>
      <c r="AC1356" s="88">
        <f>(G1356-spettri!H1356*chl!$B$2-spettri!I1356*chl!$C$2-spettri!AE1356*chl!$D$2)</f>
        <v>0</v>
      </c>
    </row>
    <row r="1357" spans="4:29" x14ac:dyDescent="0.25">
      <c r="D1357" s="51">
        <v>485.50000000003098</v>
      </c>
      <c r="E1357" s="51">
        <v>3.1972551809000001E-2</v>
      </c>
      <c r="T1357" s="40">
        <f t="shared" si="108"/>
        <v>0</v>
      </c>
      <c r="U1357" s="40">
        <f t="shared" si="108"/>
        <v>0</v>
      </c>
      <c r="V1357" s="40">
        <f t="shared" si="108"/>
        <v>0</v>
      </c>
      <c r="W1357" s="40">
        <f t="shared" si="108"/>
        <v>0</v>
      </c>
      <c r="X1357" s="40">
        <f t="shared" si="109"/>
        <v>0</v>
      </c>
      <c r="Y1357" s="40">
        <f t="shared" si="110"/>
        <v>0</v>
      </c>
      <c r="Z1357" s="40">
        <f>(AC1357-J1357*carot!$B$2-spettri!K1357*carot!$C$2-spettri!L1357*carot!$D$2)</f>
        <v>0</v>
      </c>
      <c r="AA1357" s="40">
        <f>spettri!H1357*chl!$B$2+spettri!I1357*chl!$C$2+spettri!J1357*carot!$B$2+spettri!K1357*carot!$C$2+spettri!L1357*carot!$D$2+M1357*carot!$E$2+N1357*carot!$F$2+spettri!AE1357*chl!$D$2</f>
        <v>0</v>
      </c>
      <c r="AB1357" s="40">
        <v>0.1241576187</v>
      </c>
      <c r="AC1357" s="88">
        <f>(G1357-spettri!H1357*chl!$B$2-spettri!I1357*chl!$C$2-spettri!AE1357*chl!$D$2)</f>
        <v>0</v>
      </c>
    </row>
    <row r="1358" spans="4:29" x14ac:dyDescent="0.25">
      <c r="D1358" s="51">
        <v>485.600000000031</v>
      </c>
      <c r="E1358" s="51">
        <v>3.1855819839000002E-2</v>
      </c>
      <c r="T1358" s="40">
        <f t="shared" si="108"/>
        <v>0</v>
      </c>
      <c r="U1358" s="40">
        <f t="shared" si="108"/>
        <v>0</v>
      </c>
      <c r="V1358" s="40">
        <f t="shared" si="108"/>
        <v>0</v>
      </c>
      <c r="W1358" s="40">
        <f t="shared" si="108"/>
        <v>0</v>
      </c>
      <c r="X1358" s="40">
        <f t="shared" si="109"/>
        <v>0</v>
      </c>
      <c r="Y1358" s="40">
        <f t="shared" si="110"/>
        <v>0</v>
      </c>
      <c r="Z1358" s="40">
        <f>(AC1358-J1358*carot!$B$2-spettri!K1358*carot!$C$2-spettri!L1358*carot!$D$2)</f>
        <v>0</v>
      </c>
      <c r="AA1358" s="40">
        <f>spettri!H1358*chl!$B$2+spettri!I1358*chl!$C$2+spettri!J1358*carot!$B$2+spettri!K1358*carot!$C$2+spettri!L1358*carot!$D$2+M1358*carot!$E$2+N1358*carot!$F$2+spettri!AE1358*chl!$D$2</f>
        <v>0</v>
      </c>
      <c r="AB1358" s="40">
        <v>0.12316721115</v>
      </c>
      <c r="AC1358" s="88">
        <f>(G1358-spettri!H1358*chl!$B$2-spettri!I1358*chl!$C$2-spettri!AE1358*chl!$D$2)</f>
        <v>0</v>
      </c>
    </row>
    <row r="1359" spans="4:29" x14ac:dyDescent="0.25">
      <c r="D1359" s="51">
        <v>485.70000000003103</v>
      </c>
      <c r="E1359" s="51">
        <v>3.17148157365E-2</v>
      </c>
      <c r="T1359" s="40">
        <f t="shared" si="108"/>
        <v>0</v>
      </c>
      <c r="U1359" s="40">
        <f t="shared" si="108"/>
        <v>0</v>
      </c>
      <c r="V1359" s="40">
        <f t="shared" si="108"/>
        <v>0</v>
      </c>
      <c r="W1359" s="40">
        <f t="shared" si="108"/>
        <v>0</v>
      </c>
      <c r="X1359" s="40">
        <f t="shared" si="109"/>
        <v>0</v>
      </c>
      <c r="Y1359" s="40">
        <f t="shared" si="110"/>
        <v>0</v>
      </c>
      <c r="Z1359" s="40">
        <f>(AC1359-J1359*carot!$B$2-spettri!K1359*carot!$C$2-spettri!L1359*carot!$D$2)</f>
        <v>0</v>
      </c>
      <c r="AA1359" s="40">
        <f>spettri!H1359*chl!$B$2+spettri!I1359*chl!$C$2+spettri!J1359*carot!$B$2+spettri!K1359*carot!$C$2+spettri!L1359*carot!$D$2+M1359*carot!$E$2+N1359*carot!$F$2+spettri!AE1359*chl!$D$2</f>
        <v>0</v>
      </c>
      <c r="AB1359" s="40">
        <v>0.12217680359999999</v>
      </c>
      <c r="AC1359" s="88">
        <f>(G1359-spettri!H1359*chl!$B$2-spettri!I1359*chl!$C$2-spettri!AE1359*chl!$D$2)</f>
        <v>0</v>
      </c>
    </row>
    <row r="1360" spans="4:29" x14ac:dyDescent="0.25">
      <c r="D1360" s="51">
        <v>485.80000000003099</v>
      </c>
      <c r="E1360" s="51">
        <v>3.1573811633999999E-2</v>
      </c>
      <c r="T1360" s="40">
        <f t="shared" si="108"/>
        <v>0</v>
      </c>
      <c r="U1360" s="40">
        <f t="shared" si="108"/>
        <v>0</v>
      </c>
      <c r="V1360" s="40">
        <f t="shared" si="108"/>
        <v>0</v>
      </c>
      <c r="W1360" s="40">
        <f t="shared" si="108"/>
        <v>0</v>
      </c>
      <c r="X1360" s="40">
        <f t="shared" si="109"/>
        <v>0</v>
      </c>
      <c r="Y1360" s="40">
        <f t="shared" si="110"/>
        <v>0</v>
      </c>
      <c r="Z1360" s="40">
        <f>(AC1360-J1360*carot!$B$2-spettri!K1360*carot!$C$2-spettri!L1360*carot!$D$2)</f>
        <v>0</v>
      </c>
      <c r="AA1360" s="40">
        <f>spettri!H1360*chl!$B$2+spettri!I1360*chl!$C$2+spettri!J1360*carot!$B$2+spettri!K1360*carot!$C$2+spettri!L1360*carot!$D$2+M1360*carot!$E$2+N1360*carot!$F$2+spettri!AE1360*chl!$D$2</f>
        <v>0</v>
      </c>
      <c r="AB1360" s="40">
        <v>0.121247313875</v>
      </c>
      <c r="AC1360" s="88">
        <f>(G1360-spettri!H1360*chl!$B$2-spettri!I1360*chl!$C$2-spettri!AE1360*chl!$D$2)</f>
        <v>0</v>
      </c>
    </row>
    <row r="1361" spans="4:29" x14ac:dyDescent="0.25">
      <c r="D1361" s="51">
        <v>485.90000000003101</v>
      </c>
      <c r="E1361" s="51">
        <v>3.1432807531500004E-2</v>
      </c>
      <c r="T1361" s="40">
        <f t="shared" si="108"/>
        <v>0</v>
      </c>
      <c r="U1361" s="40">
        <f t="shared" si="108"/>
        <v>0</v>
      </c>
      <c r="V1361" s="40">
        <f t="shared" si="108"/>
        <v>0</v>
      </c>
      <c r="W1361" s="40">
        <f t="shared" si="108"/>
        <v>0</v>
      </c>
      <c r="X1361" s="40">
        <f t="shared" si="109"/>
        <v>0</v>
      </c>
      <c r="Y1361" s="40">
        <f t="shared" si="110"/>
        <v>0</v>
      </c>
      <c r="Z1361" s="40">
        <f>(AC1361-J1361*carot!$B$2-spettri!K1361*carot!$C$2-spettri!L1361*carot!$D$2)</f>
        <v>0</v>
      </c>
      <c r="AA1361" s="40">
        <f>spettri!H1361*chl!$B$2+spettri!I1361*chl!$C$2+spettri!J1361*carot!$B$2+spettri!K1361*carot!$C$2+spettri!L1361*carot!$D$2+M1361*carot!$E$2+N1361*carot!$F$2+spettri!AE1361*chl!$D$2</f>
        <v>0</v>
      </c>
      <c r="AB1361" s="40">
        <v>0.12031782415</v>
      </c>
      <c r="AC1361" s="88">
        <f>(G1361-spettri!H1361*chl!$B$2-spettri!I1361*chl!$C$2-spettri!AE1361*chl!$D$2)</f>
        <v>0</v>
      </c>
    </row>
    <row r="1362" spans="4:29" x14ac:dyDescent="0.25">
      <c r="D1362" s="51">
        <v>486.00000000003098</v>
      </c>
      <c r="E1362" s="51">
        <v>3.1291803429000002E-2</v>
      </c>
      <c r="T1362" s="40">
        <f t="shared" si="108"/>
        <v>0</v>
      </c>
      <c r="U1362" s="40">
        <f t="shared" si="108"/>
        <v>0</v>
      </c>
      <c r="V1362" s="40">
        <f t="shared" si="108"/>
        <v>0</v>
      </c>
      <c r="W1362" s="40">
        <f t="shared" si="108"/>
        <v>0</v>
      </c>
      <c r="X1362" s="40">
        <f t="shared" si="109"/>
        <v>0</v>
      </c>
      <c r="Y1362" s="40">
        <f t="shared" si="110"/>
        <v>0</v>
      </c>
      <c r="Z1362" s="40">
        <f>(AC1362-J1362*carot!$B$2-spettri!K1362*carot!$C$2-spettri!L1362*carot!$D$2)</f>
        <v>0</v>
      </c>
      <c r="AA1362" s="40">
        <f>spettri!H1362*chl!$B$2+spettri!I1362*chl!$C$2+spettri!J1362*carot!$B$2+spettri!K1362*carot!$C$2+spettri!L1362*carot!$D$2+M1362*carot!$E$2+N1362*carot!$F$2+spettri!AE1362*chl!$D$2</f>
        <v>0</v>
      </c>
      <c r="AB1362" s="40">
        <v>0.11938833442499999</v>
      </c>
      <c r="AC1362" s="88">
        <f>(G1362-spettri!H1362*chl!$B$2-spettri!I1362*chl!$C$2-spettri!AE1362*chl!$D$2)</f>
        <v>0</v>
      </c>
    </row>
    <row r="1363" spans="4:29" x14ac:dyDescent="0.25">
      <c r="D1363" s="51">
        <v>486.100000000031</v>
      </c>
      <c r="E1363" s="51">
        <v>3.1196534719000003E-2</v>
      </c>
      <c r="T1363" s="40">
        <f t="shared" si="108"/>
        <v>0</v>
      </c>
      <c r="U1363" s="40">
        <f t="shared" si="108"/>
        <v>0</v>
      </c>
      <c r="V1363" s="40">
        <f t="shared" si="108"/>
        <v>0</v>
      </c>
      <c r="W1363" s="40">
        <f t="shared" si="108"/>
        <v>0</v>
      </c>
      <c r="X1363" s="40">
        <f t="shared" si="109"/>
        <v>0</v>
      </c>
      <c r="Y1363" s="40">
        <f t="shared" si="110"/>
        <v>0</v>
      </c>
      <c r="Z1363" s="40">
        <f>(AC1363-J1363*carot!$B$2-spettri!K1363*carot!$C$2-spettri!L1363*carot!$D$2)</f>
        <v>0</v>
      </c>
      <c r="AA1363" s="40">
        <f>spettri!H1363*chl!$B$2+spettri!I1363*chl!$C$2+spettri!J1363*carot!$B$2+spettri!K1363*carot!$C$2+spettri!L1363*carot!$D$2+M1363*carot!$E$2+N1363*carot!$F$2+spettri!AE1363*chl!$D$2</f>
        <v>0</v>
      </c>
      <c r="AB1363" s="40">
        <v>0.1184588447</v>
      </c>
      <c r="AC1363" s="88">
        <f>(G1363-spettri!H1363*chl!$B$2-spettri!I1363*chl!$C$2-spettri!AE1363*chl!$D$2)</f>
        <v>0</v>
      </c>
    </row>
    <row r="1364" spans="4:29" x14ac:dyDescent="0.25">
      <c r="D1364" s="51">
        <v>486.20000000003103</v>
      </c>
      <c r="E1364" s="51">
        <v>3.1101266009000001E-2</v>
      </c>
      <c r="T1364" s="40">
        <f t="shared" si="108"/>
        <v>0</v>
      </c>
      <c r="U1364" s="40">
        <f t="shared" si="108"/>
        <v>0</v>
      </c>
      <c r="V1364" s="40">
        <f t="shared" si="108"/>
        <v>0</v>
      </c>
      <c r="W1364" s="40">
        <f t="shared" si="108"/>
        <v>0</v>
      </c>
      <c r="X1364" s="40">
        <f t="shared" si="109"/>
        <v>0</v>
      </c>
      <c r="Y1364" s="40">
        <f t="shared" si="110"/>
        <v>0</v>
      </c>
      <c r="Z1364" s="40">
        <f>(AC1364-J1364*carot!$B$2-spettri!K1364*carot!$C$2-spettri!L1364*carot!$D$2)</f>
        <v>0</v>
      </c>
      <c r="AA1364" s="40">
        <f>spettri!H1364*chl!$B$2+spettri!I1364*chl!$C$2+spettri!J1364*carot!$B$2+spettri!K1364*carot!$C$2+spettri!L1364*carot!$D$2+M1364*carot!$E$2+N1364*carot!$F$2+spettri!AE1364*chl!$D$2</f>
        <v>0</v>
      </c>
      <c r="AB1364" s="40">
        <v>0.11753873525</v>
      </c>
      <c r="AC1364" s="88">
        <f>(G1364-spettri!H1364*chl!$B$2-spettri!I1364*chl!$C$2-spettri!AE1364*chl!$D$2)</f>
        <v>0</v>
      </c>
    </row>
    <row r="1365" spans="4:29" x14ac:dyDescent="0.25">
      <c r="D1365" s="51">
        <v>486.30000000003099</v>
      </c>
      <c r="E1365" s="51">
        <v>3.1005997298999999E-2</v>
      </c>
      <c r="T1365" s="40">
        <f t="shared" si="108"/>
        <v>0</v>
      </c>
      <c r="U1365" s="40">
        <f t="shared" si="108"/>
        <v>0</v>
      </c>
      <c r="V1365" s="40">
        <f t="shared" si="108"/>
        <v>0</v>
      </c>
      <c r="W1365" s="40">
        <f t="shared" si="108"/>
        <v>0</v>
      </c>
      <c r="X1365" s="40">
        <f t="shared" si="109"/>
        <v>0</v>
      </c>
      <c r="Y1365" s="40">
        <f t="shared" si="110"/>
        <v>0</v>
      </c>
      <c r="Z1365" s="40">
        <f>(AC1365-J1365*carot!$B$2-spettri!K1365*carot!$C$2-spettri!L1365*carot!$D$2)</f>
        <v>0</v>
      </c>
      <c r="AA1365" s="40">
        <f>spettri!H1365*chl!$B$2+spettri!I1365*chl!$C$2+spettri!J1365*carot!$B$2+spettri!K1365*carot!$C$2+spettri!L1365*carot!$D$2+M1365*carot!$E$2+N1365*carot!$F$2+spettri!AE1365*chl!$D$2</f>
        <v>0</v>
      </c>
      <c r="AB1365" s="40">
        <v>0.1166186258</v>
      </c>
      <c r="AC1365" s="88">
        <f>(G1365-spettri!H1365*chl!$B$2-spettri!I1365*chl!$C$2-spettri!AE1365*chl!$D$2)</f>
        <v>0</v>
      </c>
    </row>
    <row r="1366" spans="4:29" x14ac:dyDescent="0.25">
      <c r="D1366" s="51">
        <v>486.40000000003101</v>
      </c>
      <c r="E1366" s="51">
        <v>3.0910728589E-2</v>
      </c>
      <c r="T1366" s="40">
        <f t="shared" si="108"/>
        <v>0</v>
      </c>
      <c r="U1366" s="40">
        <f t="shared" si="108"/>
        <v>0</v>
      </c>
      <c r="V1366" s="40">
        <f t="shared" si="108"/>
        <v>0</v>
      </c>
      <c r="W1366" s="40">
        <f t="shared" si="108"/>
        <v>0</v>
      </c>
      <c r="X1366" s="40">
        <f t="shared" si="109"/>
        <v>0</v>
      </c>
      <c r="Y1366" s="40">
        <f t="shared" si="110"/>
        <v>0</v>
      </c>
      <c r="Z1366" s="40">
        <f>(AC1366-J1366*carot!$B$2-spettri!K1366*carot!$C$2-spettri!L1366*carot!$D$2)</f>
        <v>0</v>
      </c>
      <c r="AA1366" s="40">
        <f>spettri!H1366*chl!$B$2+spettri!I1366*chl!$C$2+spettri!J1366*carot!$B$2+spettri!K1366*carot!$C$2+spettri!L1366*carot!$D$2+M1366*carot!$E$2+N1366*carot!$F$2+spettri!AE1366*chl!$D$2</f>
        <v>0</v>
      </c>
      <c r="AB1366" s="40">
        <v>0.11569851635</v>
      </c>
      <c r="AC1366" s="88">
        <f>(G1366-spettri!H1366*chl!$B$2-spettri!I1366*chl!$C$2-spettri!AE1366*chl!$D$2)</f>
        <v>0</v>
      </c>
    </row>
    <row r="1367" spans="4:29" x14ac:dyDescent="0.25">
      <c r="D1367" s="51">
        <v>486.50000000003098</v>
      </c>
      <c r="E1367" s="51">
        <v>3.0762224546499999E-2</v>
      </c>
      <c r="T1367" s="40">
        <f t="shared" si="108"/>
        <v>0</v>
      </c>
      <c r="U1367" s="40">
        <f t="shared" si="108"/>
        <v>0</v>
      </c>
      <c r="V1367" s="40">
        <f t="shared" si="108"/>
        <v>0</v>
      </c>
      <c r="W1367" s="40">
        <f t="shared" si="108"/>
        <v>0</v>
      </c>
      <c r="X1367" s="40">
        <f t="shared" si="109"/>
        <v>0</v>
      </c>
      <c r="Y1367" s="40">
        <f t="shared" si="110"/>
        <v>0</v>
      </c>
      <c r="Z1367" s="40">
        <f>(AC1367-J1367*carot!$B$2-spettri!K1367*carot!$C$2-spettri!L1367*carot!$D$2)</f>
        <v>0</v>
      </c>
      <c r="AA1367" s="40">
        <f>spettri!H1367*chl!$B$2+spettri!I1367*chl!$C$2+spettri!J1367*carot!$B$2+spettri!K1367*carot!$C$2+spettri!L1367*carot!$D$2+M1367*carot!$E$2+N1367*carot!$F$2+spettri!AE1367*chl!$D$2</f>
        <v>0</v>
      </c>
      <c r="AB1367" s="40">
        <v>0.1147784069</v>
      </c>
      <c r="AC1367" s="88">
        <f>(G1367-spettri!H1367*chl!$B$2-spettri!I1367*chl!$C$2-spettri!AE1367*chl!$D$2)</f>
        <v>0</v>
      </c>
    </row>
    <row r="1368" spans="4:29" x14ac:dyDescent="0.25">
      <c r="D1368" s="51">
        <v>486.600000000031</v>
      </c>
      <c r="E1368" s="51">
        <v>3.0613720503999999E-2</v>
      </c>
      <c r="T1368" s="40">
        <f t="shared" si="108"/>
        <v>0</v>
      </c>
      <c r="U1368" s="40">
        <f t="shared" si="108"/>
        <v>0</v>
      </c>
      <c r="V1368" s="40">
        <f t="shared" si="108"/>
        <v>0</v>
      </c>
      <c r="W1368" s="40">
        <f t="shared" si="108"/>
        <v>0</v>
      </c>
      <c r="X1368" s="40">
        <f t="shared" si="109"/>
        <v>0</v>
      </c>
      <c r="Y1368" s="40">
        <f t="shared" si="110"/>
        <v>0</v>
      </c>
      <c r="Z1368" s="40">
        <f>(AC1368-J1368*carot!$B$2-spettri!K1368*carot!$C$2-spettri!L1368*carot!$D$2)</f>
        <v>0</v>
      </c>
      <c r="AA1368" s="40">
        <f>spettri!H1368*chl!$B$2+spettri!I1368*chl!$C$2+spettri!J1368*carot!$B$2+spettri!K1368*carot!$C$2+spettri!L1368*carot!$D$2+M1368*carot!$E$2+N1368*carot!$F$2+spettri!AE1368*chl!$D$2</f>
        <v>0</v>
      </c>
      <c r="AB1368" s="40">
        <v>0.113847142075</v>
      </c>
      <c r="AC1368" s="88">
        <f>(G1368-spettri!H1368*chl!$B$2-spettri!I1368*chl!$C$2-spettri!AE1368*chl!$D$2)</f>
        <v>0</v>
      </c>
    </row>
    <row r="1369" spans="4:29" x14ac:dyDescent="0.25">
      <c r="D1369" s="51">
        <v>486.70000000003103</v>
      </c>
      <c r="E1369" s="51">
        <v>3.0465216461500001E-2</v>
      </c>
      <c r="T1369" s="40">
        <f t="shared" si="108"/>
        <v>0</v>
      </c>
      <c r="U1369" s="40">
        <f t="shared" si="108"/>
        <v>0</v>
      </c>
      <c r="V1369" s="40">
        <f t="shared" si="108"/>
        <v>0</v>
      </c>
      <c r="W1369" s="40">
        <f t="shared" si="108"/>
        <v>0</v>
      </c>
      <c r="X1369" s="40">
        <f t="shared" si="109"/>
        <v>0</v>
      </c>
      <c r="Y1369" s="40">
        <f t="shared" si="110"/>
        <v>0</v>
      </c>
      <c r="Z1369" s="40">
        <f>(AC1369-J1369*carot!$B$2-spettri!K1369*carot!$C$2-spettri!L1369*carot!$D$2)</f>
        <v>0</v>
      </c>
      <c r="AA1369" s="40">
        <f>spettri!H1369*chl!$B$2+spettri!I1369*chl!$C$2+spettri!J1369*carot!$B$2+spettri!K1369*carot!$C$2+spettri!L1369*carot!$D$2+M1369*carot!$E$2+N1369*carot!$F$2+spettri!AE1369*chl!$D$2</f>
        <v>0</v>
      </c>
      <c r="AB1369" s="40">
        <v>0.11291587725</v>
      </c>
      <c r="AC1369" s="88">
        <f>(G1369-spettri!H1369*chl!$B$2-spettri!I1369*chl!$C$2-spettri!AE1369*chl!$D$2)</f>
        <v>0</v>
      </c>
    </row>
    <row r="1370" spans="4:29" x14ac:dyDescent="0.25">
      <c r="D1370" s="51">
        <v>486.80000000003099</v>
      </c>
      <c r="E1370" s="51">
        <v>3.0316712419E-2</v>
      </c>
      <c r="T1370" s="40">
        <f t="shared" si="108"/>
        <v>0</v>
      </c>
      <c r="U1370" s="40">
        <f t="shared" si="108"/>
        <v>0</v>
      </c>
      <c r="V1370" s="40">
        <f t="shared" si="108"/>
        <v>0</v>
      </c>
      <c r="W1370" s="40">
        <f t="shared" si="108"/>
        <v>0</v>
      </c>
      <c r="X1370" s="40">
        <f t="shared" si="109"/>
        <v>0</v>
      </c>
      <c r="Y1370" s="40">
        <f t="shared" si="110"/>
        <v>0</v>
      </c>
      <c r="Z1370" s="40">
        <f>(AC1370-J1370*carot!$B$2-spettri!K1370*carot!$C$2-spettri!L1370*carot!$D$2)</f>
        <v>0</v>
      </c>
      <c r="AA1370" s="40">
        <f>spettri!H1370*chl!$B$2+spettri!I1370*chl!$C$2+spettri!J1370*carot!$B$2+spettri!K1370*carot!$C$2+spettri!L1370*carot!$D$2+M1370*carot!$E$2+N1370*carot!$F$2+spettri!AE1370*chl!$D$2</f>
        <v>0</v>
      </c>
      <c r="AB1370" s="40">
        <v>0.111984612425</v>
      </c>
      <c r="AC1370" s="88">
        <f>(G1370-spettri!H1370*chl!$B$2-spettri!I1370*chl!$C$2-spettri!AE1370*chl!$D$2)</f>
        <v>0</v>
      </c>
    </row>
    <row r="1371" spans="4:29" x14ac:dyDescent="0.25">
      <c r="D1371" s="51">
        <v>486.90000000003101</v>
      </c>
      <c r="E1371" s="51">
        <v>3.0185466251500002E-2</v>
      </c>
      <c r="T1371" s="40">
        <f t="shared" si="108"/>
        <v>0</v>
      </c>
      <c r="U1371" s="40">
        <f t="shared" si="108"/>
        <v>0</v>
      </c>
      <c r="V1371" s="40">
        <f t="shared" si="108"/>
        <v>0</v>
      </c>
      <c r="W1371" s="40">
        <f t="shared" si="108"/>
        <v>0</v>
      </c>
      <c r="X1371" s="40">
        <f t="shared" si="109"/>
        <v>0</v>
      </c>
      <c r="Y1371" s="40">
        <f t="shared" si="110"/>
        <v>0</v>
      </c>
      <c r="Z1371" s="40">
        <f>(AC1371-J1371*carot!$B$2-spettri!K1371*carot!$C$2-spettri!L1371*carot!$D$2)</f>
        <v>0</v>
      </c>
      <c r="AA1371" s="40">
        <f>spettri!H1371*chl!$B$2+spettri!I1371*chl!$C$2+spettri!J1371*carot!$B$2+spettri!K1371*carot!$C$2+spettri!L1371*carot!$D$2+M1371*carot!$E$2+N1371*carot!$F$2+spettri!AE1371*chl!$D$2</f>
        <v>0</v>
      </c>
      <c r="AB1371" s="40">
        <v>0.1110533476</v>
      </c>
      <c r="AC1371" s="88">
        <f>(G1371-spettri!H1371*chl!$B$2-spettri!I1371*chl!$C$2-spettri!AE1371*chl!$D$2)</f>
        <v>0</v>
      </c>
    </row>
    <row r="1372" spans="4:29" x14ac:dyDescent="0.25">
      <c r="D1372" s="51">
        <v>487.00000000003098</v>
      </c>
      <c r="E1372" s="51">
        <v>3.0054220084000001E-2</v>
      </c>
      <c r="T1372" s="40">
        <f t="shared" si="108"/>
        <v>0</v>
      </c>
      <c r="U1372" s="40">
        <f t="shared" si="108"/>
        <v>0</v>
      </c>
      <c r="V1372" s="40">
        <f t="shared" si="108"/>
        <v>0</v>
      </c>
      <c r="W1372" s="40">
        <f t="shared" si="108"/>
        <v>0</v>
      </c>
      <c r="X1372" s="40">
        <f t="shared" si="109"/>
        <v>0</v>
      </c>
      <c r="Y1372" s="40">
        <f t="shared" si="110"/>
        <v>0</v>
      </c>
      <c r="Z1372" s="40">
        <f>(AC1372-J1372*carot!$B$2-spettri!K1372*carot!$C$2-spettri!L1372*carot!$D$2)</f>
        <v>0</v>
      </c>
      <c r="AA1372" s="40">
        <f>spettri!H1372*chl!$B$2+spettri!I1372*chl!$C$2+spettri!J1372*carot!$B$2+spettri!K1372*carot!$C$2+spettri!L1372*carot!$D$2+M1372*carot!$E$2+N1372*carot!$F$2+spettri!AE1372*chl!$D$2</f>
        <v>0</v>
      </c>
      <c r="AB1372" s="40">
        <v>0.110169624925</v>
      </c>
      <c r="AC1372" s="88">
        <f>(G1372-spettri!H1372*chl!$B$2-spettri!I1372*chl!$C$2-spettri!AE1372*chl!$D$2)</f>
        <v>0</v>
      </c>
    </row>
    <row r="1373" spans="4:29" x14ac:dyDescent="0.25">
      <c r="D1373" s="51">
        <v>487.100000000031</v>
      </c>
      <c r="E1373" s="51">
        <v>2.9922973916499999E-2</v>
      </c>
      <c r="T1373" s="40">
        <f t="shared" si="108"/>
        <v>0</v>
      </c>
      <c r="U1373" s="40">
        <f t="shared" si="108"/>
        <v>0</v>
      </c>
      <c r="V1373" s="40">
        <f t="shared" si="108"/>
        <v>0</v>
      </c>
      <c r="W1373" s="40">
        <f t="shared" si="108"/>
        <v>0</v>
      </c>
      <c r="X1373" s="40">
        <f t="shared" si="109"/>
        <v>0</v>
      </c>
      <c r="Y1373" s="40">
        <f t="shared" si="110"/>
        <v>0</v>
      </c>
      <c r="Z1373" s="40">
        <f>(AC1373-J1373*carot!$B$2-spettri!K1373*carot!$C$2-spettri!L1373*carot!$D$2)</f>
        <v>0</v>
      </c>
      <c r="AA1373" s="40">
        <f>spettri!H1373*chl!$B$2+spettri!I1373*chl!$C$2+spettri!J1373*carot!$B$2+spettri!K1373*carot!$C$2+spettri!L1373*carot!$D$2+M1373*carot!$E$2+N1373*carot!$F$2+spettri!AE1373*chl!$D$2</f>
        <v>0</v>
      </c>
      <c r="AB1373" s="40">
        <v>0.10928590225000001</v>
      </c>
      <c r="AC1373" s="88">
        <f>(G1373-spettri!H1373*chl!$B$2-spettri!I1373*chl!$C$2-spettri!AE1373*chl!$D$2)</f>
        <v>0</v>
      </c>
    </row>
    <row r="1374" spans="4:29" x14ac:dyDescent="0.25">
      <c r="D1374" s="51">
        <v>487.20000000003103</v>
      </c>
      <c r="E1374" s="51">
        <v>2.9791727749000001E-2</v>
      </c>
      <c r="T1374" s="40">
        <f t="shared" si="108"/>
        <v>0</v>
      </c>
      <c r="U1374" s="40">
        <f t="shared" si="108"/>
        <v>0</v>
      </c>
      <c r="V1374" s="40">
        <f t="shared" si="108"/>
        <v>0</v>
      </c>
      <c r="W1374" s="40">
        <f t="shared" si="108"/>
        <v>0</v>
      </c>
      <c r="X1374" s="40">
        <f t="shared" si="109"/>
        <v>0</v>
      </c>
      <c r="Y1374" s="40">
        <f t="shared" si="110"/>
        <v>0</v>
      </c>
      <c r="Z1374" s="40">
        <f>(AC1374-J1374*carot!$B$2-spettri!K1374*carot!$C$2-spettri!L1374*carot!$D$2)</f>
        <v>0</v>
      </c>
      <c r="AA1374" s="40">
        <f>spettri!H1374*chl!$B$2+spettri!I1374*chl!$C$2+spettri!J1374*carot!$B$2+spettri!K1374*carot!$C$2+spettri!L1374*carot!$D$2+M1374*carot!$E$2+N1374*carot!$F$2+spettri!AE1374*chl!$D$2</f>
        <v>0</v>
      </c>
      <c r="AB1374" s="40">
        <v>0.10840217957500001</v>
      </c>
      <c r="AC1374" s="88">
        <f>(G1374-spettri!H1374*chl!$B$2-spettri!I1374*chl!$C$2-spettri!AE1374*chl!$D$2)</f>
        <v>0</v>
      </c>
    </row>
    <row r="1375" spans="4:29" x14ac:dyDescent="0.25">
      <c r="D1375" s="51">
        <v>487.30000000003099</v>
      </c>
      <c r="E1375" s="51">
        <v>2.9707175766500001E-2</v>
      </c>
      <c r="T1375" s="40">
        <f t="shared" si="108"/>
        <v>0</v>
      </c>
      <c r="U1375" s="40">
        <f t="shared" si="108"/>
        <v>0</v>
      </c>
      <c r="V1375" s="40">
        <f t="shared" si="108"/>
        <v>0</v>
      </c>
      <c r="W1375" s="40">
        <f t="shared" si="108"/>
        <v>0</v>
      </c>
      <c r="X1375" s="40">
        <f t="shared" si="109"/>
        <v>0</v>
      </c>
      <c r="Y1375" s="40">
        <f t="shared" si="110"/>
        <v>0</v>
      </c>
      <c r="Z1375" s="40">
        <f>(AC1375-J1375*carot!$B$2-spettri!K1375*carot!$C$2-spettri!L1375*carot!$D$2)</f>
        <v>0</v>
      </c>
      <c r="AA1375" s="40">
        <f>spettri!H1375*chl!$B$2+spettri!I1375*chl!$C$2+spettri!J1375*carot!$B$2+spettri!K1375*carot!$C$2+spettri!L1375*carot!$D$2+M1375*carot!$E$2+N1375*carot!$F$2+spettri!AE1375*chl!$D$2</f>
        <v>0</v>
      </c>
      <c r="AB1375" s="40">
        <v>0.1075184569</v>
      </c>
      <c r="AC1375" s="88">
        <f>(G1375-spettri!H1375*chl!$B$2-spettri!I1375*chl!$C$2-spettri!AE1375*chl!$D$2)</f>
        <v>0</v>
      </c>
    </row>
    <row r="1376" spans="4:29" x14ac:dyDescent="0.25">
      <c r="D1376" s="51">
        <v>487.40000000003101</v>
      </c>
      <c r="E1376" s="51">
        <v>2.9622623784000001E-2</v>
      </c>
      <c r="T1376" s="40">
        <f t="shared" si="108"/>
        <v>0</v>
      </c>
      <c r="U1376" s="40">
        <f t="shared" si="108"/>
        <v>0</v>
      </c>
      <c r="V1376" s="40">
        <f t="shared" si="108"/>
        <v>0</v>
      </c>
      <c r="W1376" s="40">
        <f t="shared" si="108"/>
        <v>0</v>
      </c>
      <c r="X1376" s="40">
        <f t="shared" si="109"/>
        <v>0</v>
      </c>
      <c r="Y1376" s="40">
        <f t="shared" si="110"/>
        <v>0</v>
      </c>
      <c r="Z1376" s="40">
        <f>(AC1376-J1376*carot!$B$2-spettri!K1376*carot!$C$2-spettri!L1376*carot!$D$2)</f>
        <v>0</v>
      </c>
      <c r="AA1376" s="40">
        <f>spettri!H1376*chl!$B$2+spettri!I1376*chl!$C$2+spettri!J1376*carot!$B$2+spettri!K1376*carot!$C$2+spettri!L1376*carot!$D$2+M1376*carot!$E$2+N1376*carot!$F$2+spettri!AE1376*chl!$D$2</f>
        <v>0</v>
      </c>
      <c r="AB1376" s="40">
        <v>0.106643095625</v>
      </c>
      <c r="AC1376" s="88">
        <f>(G1376-spettri!H1376*chl!$B$2-spettri!I1376*chl!$C$2-spettri!AE1376*chl!$D$2)</f>
        <v>0</v>
      </c>
    </row>
    <row r="1377" spans="4:29" x14ac:dyDescent="0.25">
      <c r="D1377" s="51">
        <v>487.50000000003098</v>
      </c>
      <c r="E1377" s="51">
        <v>2.9538071801500001E-2</v>
      </c>
      <c r="T1377" s="40">
        <f t="shared" si="108"/>
        <v>0</v>
      </c>
      <c r="U1377" s="40">
        <f t="shared" si="108"/>
        <v>0</v>
      </c>
      <c r="V1377" s="40">
        <f t="shared" si="108"/>
        <v>0</v>
      </c>
      <c r="W1377" s="40">
        <f t="shared" si="108"/>
        <v>0</v>
      </c>
      <c r="X1377" s="40">
        <f t="shared" si="109"/>
        <v>0</v>
      </c>
      <c r="Y1377" s="40">
        <f t="shared" si="110"/>
        <v>0</v>
      </c>
      <c r="Z1377" s="40">
        <f>(AC1377-J1377*carot!$B$2-spettri!K1377*carot!$C$2-spettri!L1377*carot!$D$2)</f>
        <v>0</v>
      </c>
      <c r="AA1377" s="40">
        <f>spettri!H1377*chl!$B$2+spettri!I1377*chl!$C$2+spettri!J1377*carot!$B$2+spettri!K1377*carot!$C$2+spettri!L1377*carot!$D$2+M1377*carot!$E$2+N1377*carot!$F$2+spettri!AE1377*chl!$D$2</f>
        <v>0</v>
      </c>
      <c r="AB1377" s="40">
        <v>0.10576773435</v>
      </c>
      <c r="AC1377" s="88">
        <f>(G1377-spettri!H1377*chl!$B$2-spettri!I1377*chl!$C$2-spettri!AE1377*chl!$D$2)</f>
        <v>0</v>
      </c>
    </row>
    <row r="1378" spans="4:29" x14ac:dyDescent="0.25">
      <c r="D1378" s="51">
        <v>487.600000000031</v>
      </c>
      <c r="E1378" s="51">
        <v>2.9453519819000001E-2</v>
      </c>
      <c r="T1378" s="40">
        <f t="shared" si="108"/>
        <v>0</v>
      </c>
      <c r="U1378" s="40">
        <f t="shared" si="108"/>
        <v>0</v>
      </c>
      <c r="V1378" s="40">
        <f t="shared" si="108"/>
        <v>0</v>
      </c>
      <c r="W1378" s="40">
        <f t="shared" si="108"/>
        <v>0</v>
      </c>
      <c r="X1378" s="40">
        <f t="shared" si="109"/>
        <v>0</v>
      </c>
      <c r="Y1378" s="40">
        <f t="shared" si="110"/>
        <v>0</v>
      </c>
      <c r="Z1378" s="40">
        <f>(AC1378-J1378*carot!$B$2-spettri!K1378*carot!$C$2-spettri!L1378*carot!$D$2)</f>
        <v>0</v>
      </c>
      <c r="AA1378" s="40">
        <f>spettri!H1378*chl!$B$2+spettri!I1378*chl!$C$2+spettri!J1378*carot!$B$2+spettri!K1378*carot!$C$2+spettri!L1378*carot!$D$2+M1378*carot!$E$2+N1378*carot!$F$2+spettri!AE1378*chl!$D$2</f>
        <v>0</v>
      </c>
      <c r="AB1378" s="40">
        <v>0.104892373075</v>
      </c>
      <c r="AC1378" s="88">
        <f>(G1378-spettri!H1378*chl!$B$2-spettri!I1378*chl!$C$2-spettri!AE1378*chl!$D$2)</f>
        <v>0</v>
      </c>
    </row>
    <row r="1379" spans="4:29" x14ac:dyDescent="0.25">
      <c r="D1379" s="51">
        <v>487.70000000003103</v>
      </c>
      <c r="E1379" s="51">
        <v>2.93687983365E-2</v>
      </c>
      <c r="T1379" s="40">
        <f t="shared" si="108"/>
        <v>0</v>
      </c>
      <c r="U1379" s="40">
        <f t="shared" si="108"/>
        <v>0</v>
      </c>
      <c r="V1379" s="40">
        <f t="shared" si="108"/>
        <v>0</v>
      </c>
      <c r="W1379" s="40">
        <f t="shared" si="108"/>
        <v>0</v>
      </c>
      <c r="X1379" s="40">
        <f t="shared" si="109"/>
        <v>0</v>
      </c>
      <c r="Y1379" s="40">
        <f t="shared" si="110"/>
        <v>0</v>
      </c>
      <c r="Z1379" s="40">
        <f>(AC1379-J1379*carot!$B$2-spettri!K1379*carot!$C$2-spettri!L1379*carot!$D$2)</f>
        <v>0</v>
      </c>
      <c r="AA1379" s="40">
        <f>spettri!H1379*chl!$B$2+spettri!I1379*chl!$C$2+spettri!J1379*carot!$B$2+spettri!K1379*carot!$C$2+spettri!L1379*carot!$D$2+M1379*carot!$E$2+N1379*carot!$F$2+spettri!AE1379*chl!$D$2</f>
        <v>0</v>
      </c>
      <c r="AB1379" s="40">
        <v>0.1040170118</v>
      </c>
      <c r="AC1379" s="88">
        <f>(G1379-spettri!H1379*chl!$B$2-spettri!I1379*chl!$C$2-spettri!AE1379*chl!$D$2)</f>
        <v>0</v>
      </c>
    </row>
    <row r="1380" spans="4:29" x14ac:dyDescent="0.25">
      <c r="D1380" s="51">
        <v>487.80000000003099</v>
      </c>
      <c r="E1380" s="51">
        <v>2.9284076854000002E-2</v>
      </c>
      <c r="T1380" s="40">
        <f t="shared" si="108"/>
        <v>0</v>
      </c>
      <c r="U1380" s="40">
        <f t="shared" si="108"/>
        <v>0</v>
      </c>
      <c r="V1380" s="40">
        <f t="shared" si="108"/>
        <v>0</v>
      </c>
      <c r="W1380" s="40">
        <f t="shared" si="108"/>
        <v>0</v>
      </c>
      <c r="X1380" s="40">
        <f t="shared" si="109"/>
        <v>0</v>
      </c>
      <c r="Y1380" s="40">
        <f t="shared" si="110"/>
        <v>0</v>
      </c>
      <c r="Z1380" s="40">
        <f>(AC1380-J1380*carot!$B$2-spettri!K1380*carot!$C$2-spettri!L1380*carot!$D$2)</f>
        <v>0</v>
      </c>
      <c r="AA1380" s="40">
        <f>spettri!H1380*chl!$B$2+spettri!I1380*chl!$C$2+spettri!J1380*carot!$B$2+spettri!K1380*carot!$C$2+spettri!L1380*carot!$D$2+M1380*carot!$E$2+N1380*carot!$F$2+spettri!AE1380*chl!$D$2</f>
        <v>0</v>
      </c>
      <c r="AB1380" s="40">
        <v>0.10314621960000001</v>
      </c>
      <c r="AC1380" s="88">
        <f>(G1380-spettri!H1380*chl!$B$2-spettri!I1380*chl!$C$2-spettri!AE1380*chl!$D$2)</f>
        <v>0</v>
      </c>
    </row>
    <row r="1381" spans="4:29" x14ac:dyDescent="0.25">
      <c r="D1381" s="51">
        <v>487.90000000003101</v>
      </c>
      <c r="E1381" s="51">
        <v>2.9199355371500001E-2</v>
      </c>
      <c r="T1381" s="40">
        <f t="shared" si="108"/>
        <v>0</v>
      </c>
      <c r="U1381" s="40">
        <f t="shared" si="108"/>
        <v>0</v>
      </c>
      <c r="V1381" s="40">
        <f t="shared" si="108"/>
        <v>0</v>
      </c>
      <c r="W1381" s="40">
        <f t="shared" si="108"/>
        <v>0</v>
      </c>
      <c r="X1381" s="40">
        <f t="shared" si="109"/>
        <v>0</v>
      </c>
      <c r="Y1381" s="40">
        <f t="shared" si="110"/>
        <v>0</v>
      </c>
      <c r="Z1381" s="40">
        <f>(AC1381-J1381*carot!$B$2-spettri!K1381*carot!$C$2-spettri!L1381*carot!$D$2)</f>
        <v>0</v>
      </c>
      <c r="AA1381" s="40">
        <f>spettri!H1381*chl!$B$2+spettri!I1381*chl!$C$2+spettri!J1381*carot!$B$2+spettri!K1381*carot!$C$2+spettri!L1381*carot!$D$2+M1381*carot!$E$2+N1381*carot!$F$2+spettri!AE1381*chl!$D$2</f>
        <v>0</v>
      </c>
      <c r="AB1381" s="40">
        <v>0.10227542740000001</v>
      </c>
      <c r="AC1381" s="88">
        <f>(G1381-spettri!H1381*chl!$B$2-spettri!I1381*chl!$C$2-spettri!AE1381*chl!$D$2)</f>
        <v>0</v>
      </c>
    </row>
    <row r="1382" spans="4:29" x14ac:dyDescent="0.25">
      <c r="D1382" s="51">
        <v>488.00000000003098</v>
      </c>
      <c r="E1382" s="51">
        <v>2.9114633888999999E-2</v>
      </c>
      <c r="T1382" s="40">
        <f t="shared" si="108"/>
        <v>0</v>
      </c>
      <c r="U1382" s="40">
        <f t="shared" si="108"/>
        <v>0</v>
      </c>
      <c r="V1382" s="40">
        <f t="shared" si="108"/>
        <v>0</v>
      </c>
      <c r="W1382" s="40">
        <f t="shared" si="108"/>
        <v>0</v>
      </c>
      <c r="X1382" s="40">
        <f t="shared" si="109"/>
        <v>0</v>
      </c>
      <c r="Y1382" s="40">
        <f t="shared" si="110"/>
        <v>0</v>
      </c>
      <c r="Z1382" s="40">
        <f>(AC1382-J1382*carot!$B$2-spettri!K1382*carot!$C$2-spettri!L1382*carot!$D$2)</f>
        <v>0</v>
      </c>
      <c r="AA1382" s="40">
        <f>spettri!H1382*chl!$B$2+spettri!I1382*chl!$C$2+spettri!J1382*carot!$B$2+spettri!K1382*carot!$C$2+spettri!L1382*carot!$D$2+M1382*carot!$E$2+N1382*carot!$F$2+spettri!AE1382*chl!$D$2</f>
        <v>0</v>
      </c>
      <c r="AB1382" s="40">
        <v>0.1014046352</v>
      </c>
      <c r="AC1382" s="88">
        <f>(G1382-spettri!H1382*chl!$B$2-spettri!I1382*chl!$C$2-spettri!AE1382*chl!$D$2)</f>
        <v>0</v>
      </c>
    </row>
    <row r="1383" spans="4:29" x14ac:dyDescent="0.25">
      <c r="D1383" s="51">
        <v>488.100000000031</v>
      </c>
      <c r="E1383" s="51">
        <v>2.8983736034E-2</v>
      </c>
      <c r="T1383" s="40">
        <f t="shared" si="108"/>
        <v>0</v>
      </c>
      <c r="U1383" s="40">
        <f t="shared" si="108"/>
        <v>0</v>
      </c>
      <c r="V1383" s="40">
        <f t="shared" si="108"/>
        <v>0</v>
      </c>
      <c r="W1383" s="40">
        <f t="shared" si="108"/>
        <v>0</v>
      </c>
      <c r="X1383" s="40">
        <f t="shared" si="109"/>
        <v>0</v>
      </c>
      <c r="Y1383" s="40">
        <f t="shared" si="110"/>
        <v>0</v>
      </c>
      <c r="Z1383" s="40">
        <f>(AC1383-J1383*carot!$B$2-spettri!K1383*carot!$C$2-spettri!L1383*carot!$D$2)</f>
        <v>0</v>
      </c>
      <c r="AA1383" s="40">
        <f>spettri!H1383*chl!$B$2+spettri!I1383*chl!$C$2+spettri!J1383*carot!$B$2+spettri!K1383*carot!$C$2+spettri!L1383*carot!$D$2+M1383*carot!$E$2+N1383*carot!$F$2+spettri!AE1383*chl!$D$2</f>
        <v>0</v>
      </c>
      <c r="AB1383" s="40">
        <v>0.100533843</v>
      </c>
      <c r="AC1383" s="88">
        <f>(G1383-spettri!H1383*chl!$B$2-spettri!I1383*chl!$C$2-spettri!AE1383*chl!$D$2)</f>
        <v>0</v>
      </c>
    </row>
    <row r="1384" spans="4:29" x14ac:dyDescent="0.25">
      <c r="D1384" s="51">
        <v>488.20000000003103</v>
      </c>
      <c r="E1384" s="51">
        <v>2.8852838179000001E-2</v>
      </c>
      <c r="T1384" s="40">
        <f t="shared" si="108"/>
        <v>0</v>
      </c>
      <c r="U1384" s="40">
        <f t="shared" si="108"/>
        <v>0</v>
      </c>
      <c r="V1384" s="40">
        <f t="shared" si="108"/>
        <v>0</v>
      </c>
      <c r="W1384" s="40">
        <f t="shared" si="108"/>
        <v>0</v>
      </c>
      <c r="X1384" s="40">
        <f t="shared" si="109"/>
        <v>0</v>
      </c>
      <c r="Y1384" s="40">
        <f t="shared" si="110"/>
        <v>0</v>
      </c>
      <c r="Z1384" s="40">
        <f>(AC1384-J1384*carot!$B$2-spettri!K1384*carot!$C$2-spettri!L1384*carot!$D$2)</f>
        <v>0</v>
      </c>
      <c r="AA1384" s="40">
        <f>spettri!H1384*chl!$B$2+spettri!I1384*chl!$C$2+spettri!J1384*carot!$B$2+spettri!K1384*carot!$C$2+spettri!L1384*carot!$D$2+M1384*carot!$E$2+N1384*carot!$F$2+spettri!AE1384*chl!$D$2</f>
        <v>0</v>
      </c>
      <c r="AB1384" s="40">
        <v>9.9659858239999996E-2</v>
      </c>
      <c r="AC1384" s="88">
        <f>(G1384-spettri!H1384*chl!$B$2-spettri!I1384*chl!$C$2-spettri!AE1384*chl!$D$2)</f>
        <v>0</v>
      </c>
    </row>
    <row r="1385" spans="4:29" x14ac:dyDescent="0.25">
      <c r="D1385" s="51">
        <v>488.30000000003099</v>
      </c>
      <c r="E1385" s="51">
        <v>2.8721940324000002E-2</v>
      </c>
      <c r="T1385" s="40">
        <f t="shared" si="108"/>
        <v>0</v>
      </c>
      <c r="U1385" s="40">
        <f t="shared" si="108"/>
        <v>0</v>
      </c>
      <c r="V1385" s="40">
        <f t="shared" si="108"/>
        <v>0</v>
      </c>
      <c r="W1385" s="40">
        <f t="shared" si="108"/>
        <v>0</v>
      </c>
      <c r="X1385" s="40">
        <f t="shared" si="109"/>
        <v>0</v>
      </c>
      <c r="Y1385" s="40">
        <f t="shared" si="110"/>
        <v>0</v>
      </c>
      <c r="Z1385" s="40">
        <f>(AC1385-J1385*carot!$B$2-spettri!K1385*carot!$C$2-spettri!L1385*carot!$D$2)</f>
        <v>0</v>
      </c>
      <c r="AA1385" s="40">
        <f>spettri!H1385*chl!$B$2+spettri!I1385*chl!$C$2+spettri!J1385*carot!$B$2+spettri!K1385*carot!$C$2+spettri!L1385*carot!$D$2+M1385*carot!$E$2+N1385*carot!$F$2+spettri!AE1385*chl!$D$2</f>
        <v>0</v>
      </c>
      <c r="AB1385" s="40">
        <v>9.8785873480000008E-2</v>
      </c>
      <c r="AC1385" s="88">
        <f>(G1385-spettri!H1385*chl!$B$2-spettri!I1385*chl!$C$2-spettri!AE1385*chl!$D$2)</f>
        <v>0</v>
      </c>
    </row>
    <row r="1386" spans="4:29" x14ac:dyDescent="0.25">
      <c r="D1386" s="51">
        <v>488.40000000003101</v>
      </c>
      <c r="E1386" s="51">
        <v>2.8591042469000003E-2</v>
      </c>
      <c r="T1386" s="40">
        <f t="shared" si="108"/>
        <v>0</v>
      </c>
      <c r="U1386" s="40">
        <f t="shared" si="108"/>
        <v>0</v>
      </c>
      <c r="V1386" s="40">
        <f t="shared" si="108"/>
        <v>0</v>
      </c>
      <c r="W1386" s="40">
        <f t="shared" si="108"/>
        <v>0</v>
      </c>
      <c r="X1386" s="40">
        <f t="shared" si="109"/>
        <v>0</v>
      </c>
      <c r="Y1386" s="40">
        <f t="shared" si="110"/>
        <v>0</v>
      </c>
      <c r="Z1386" s="40">
        <f>(AC1386-J1386*carot!$B$2-spettri!K1386*carot!$C$2-spettri!L1386*carot!$D$2)</f>
        <v>0</v>
      </c>
      <c r="AA1386" s="40">
        <f>spettri!H1386*chl!$B$2+spettri!I1386*chl!$C$2+spettri!J1386*carot!$B$2+spettri!K1386*carot!$C$2+spettri!L1386*carot!$D$2+M1386*carot!$E$2+N1386*carot!$F$2+spettri!AE1386*chl!$D$2</f>
        <v>0</v>
      </c>
      <c r="AB1386" s="40">
        <v>9.7911888720000007E-2</v>
      </c>
      <c r="AC1386" s="88">
        <f>(G1386-spettri!H1386*chl!$B$2-spettri!I1386*chl!$C$2-spettri!AE1386*chl!$D$2)</f>
        <v>0</v>
      </c>
    </row>
    <row r="1387" spans="4:29" x14ac:dyDescent="0.25">
      <c r="D1387" s="51">
        <v>488.50000000003098</v>
      </c>
      <c r="E1387" s="51">
        <v>2.8434170494000002E-2</v>
      </c>
      <c r="T1387" s="40">
        <f t="shared" si="108"/>
        <v>0</v>
      </c>
      <c r="U1387" s="40">
        <f t="shared" si="108"/>
        <v>0</v>
      </c>
      <c r="V1387" s="40">
        <f t="shared" si="108"/>
        <v>0</v>
      </c>
      <c r="W1387" s="40">
        <f t="shared" si="108"/>
        <v>0</v>
      </c>
      <c r="X1387" s="40">
        <f t="shared" si="109"/>
        <v>0</v>
      </c>
      <c r="Y1387" s="40">
        <f t="shared" si="110"/>
        <v>0</v>
      </c>
      <c r="Z1387" s="40">
        <f>(AC1387-J1387*carot!$B$2-spettri!K1387*carot!$C$2-spettri!L1387*carot!$D$2)</f>
        <v>0</v>
      </c>
      <c r="AA1387" s="40">
        <f>spettri!H1387*chl!$B$2+spettri!I1387*chl!$C$2+spettri!J1387*carot!$B$2+spettri!K1387*carot!$C$2+spettri!L1387*carot!$D$2+M1387*carot!$E$2+N1387*carot!$F$2+spettri!AE1387*chl!$D$2</f>
        <v>0</v>
      </c>
      <c r="AB1387" s="40">
        <v>9.7037903960000005E-2</v>
      </c>
      <c r="AC1387" s="88">
        <f>(G1387-spettri!H1387*chl!$B$2-spettri!I1387*chl!$C$2-spettri!AE1387*chl!$D$2)</f>
        <v>0</v>
      </c>
    </row>
    <row r="1388" spans="4:29" x14ac:dyDescent="0.25">
      <c r="D1388" s="51">
        <v>488.60000000003203</v>
      </c>
      <c r="E1388" s="51">
        <v>2.8277298519000002E-2</v>
      </c>
      <c r="T1388" s="40">
        <f t="shared" si="108"/>
        <v>0</v>
      </c>
      <c r="U1388" s="40">
        <f t="shared" si="108"/>
        <v>0</v>
      </c>
      <c r="V1388" s="40">
        <f t="shared" si="108"/>
        <v>0</v>
      </c>
      <c r="W1388" s="40">
        <f t="shared" si="108"/>
        <v>0</v>
      </c>
      <c r="X1388" s="40">
        <f t="shared" si="109"/>
        <v>0</v>
      </c>
      <c r="Y1388" s="40">
        <f t="shared" si="110"/>
        <v>0</v>
      </c>
      <c r="Z1388" s="40">
        <f>(AC1388-J1388*carot!$B$2-spettri!K1388*carot!$C$2-spettri!L1388*carot!$D$2)</f>
        <v>0</v>
      </c>
      <c r="AA1388" s="40">
        <f>spettri!H1388*chl!$B$2+spettri!I1388*chl!$C$2+spettri!J1388*carot!$B$2+spettri!K1388*carot!$C$2+spettri!L1388*carot!$D$2+M1388*carot!$E$2+N1388*carot!$F$2+spettri!AE1388*chl!$D$2</f>
        <v>0</v>
      </c>
      <c r="AB1388" s="40">
        <v>9.6182288597499999E-2</v>
      </c>
      <c r="AC1388" s="88">
        <f>(G1388-spettri!H1388*chl!$B$2-spettri!I1388*chl!$C$2-spettri!AE1388*chl!$D$2)</f>
        <v>0</v>
      </c>
    </row>
    <row r="1389" spans="4:29" x14ac:dyDescent="0.25">
      <c r="D1389" s="51">
        <v>488.70000000003199</v>
      </c>
      <c r="E1389" s="51">
        <v>2.8120426544000002E-2</v>
      </c>
      <c r="T1389" s="40">
        <f t="shared" si="108"/>
        <v>0</v>
      </c>
      <c r="U1389" s="40">
        <f t="shared" si="108"/>
        <v>0</v>
      </c>
      <c r="V1389" s="40">
        <f t="shared" si="108"/>
        <v>0</v>
      </c>
      <c r="W1389" s="40">
        <f t="shared" si="108"/>
        <v>0</v>
      </c>
      <c r="X1389" s="40">
        <f t="shared" si="109"/>
        <v>0</v>
      </c>
      <c r="Y1389" s="40">
        <f t="shared" si="110"/>
        <v>0</v>
      </c>
      <c r="Z1389" s="40">
        <f>(AC1389-J1389*carot!$B$2-spettri!K1389*carot!$C$2-spettri!L1389*carot!$D$2)</f>
        <v>0</v>
      </c>
      <c r="AA1389" s="40">
        <f>spettri!H1389*chl!$B$2+spettri!I1389*chl!$C$2+spettri!J1389*carot!$B$2+spettri!K1389*carot!$C$2+spettri!L1389*carot!$D$2+M1389*carot!$E$2+N1389*carot!$F$2+spettri!AE1389*chl!$D$2</f>
        <v>0</v>
      </c>
      <c r="AB1389" s="40">
        <v>9.5326673234999992E-2</v>
      </c>
      <c r="AC1389" s="88">
        <f>(G1389-spettri!H1389*chl!$B$2-spettri!I1389*chl!$C$2-spettri!AE1389*chl!$D$2)</f>
        <v>0</v>
      </c>
    </row>
    <row r="1390" spans="4:29" x14ac:dyDescent="0.25">
      <c r="D1390" s="51">
        <v>488.80000000003201</v>
      </c>
      <c r="E1390" s="51">
        <v>2.7963554569000001E-2</v>
      </c>
      <c r="T1390" s="40">
        <f t="shared" si="108"/>
        <v>0</v>
      </c>
      <c r="U1390" s="40">
        <f t="shared" si="108"/>
        <v>0</v>
      </c>
      <c r="V1390" s="40">
        <f t="shared" si="108"/>
        <v>0</v>
      </c>
      <c r="W1390" s="40">
        <f t="shared" si="108"/>
        <v>0</v>
      </c>
      <c r="X1390" s="40">
        <f t="shared" si="109"/>
        <v>0</v>
      </c>
      <c r="Y1390" s="40">
        <f t="shared" si="110"/>
        <v>0</v>
      </c>
      <c r="Z1390" s="40">
        <f>(AC1390-J1390*carot!$B$2-spettri!K1390*carot!$C$2-spettri!L1390*carot!$D$2)</f>
        <v>0</v>
      </c>
      <c r="AA1390" s="40">
        <f>spettri!H1390*chl!$B$2+spettri!I1390*chl!$C$2+spettri!J1390*carot!$B$2+spettri!K1390*carot!$C$2+spettri!L1390*carot!$D$2+M1390*carot!$E$2+N1390*carot!$F$2+spettri!AE1390*chl!$D$2</f>
        <v>0</v>
      </c>
      <c r="AB1390" s="40">
        <v>9.44710578725E-2</v>
      </c>
      <c r="AC1390" s="88">
        <f>(G1390-spettri!H1390*chl!$B$2-spettri!I1390*chl!$C$2-spettri!AE1390*chl!$D$2)</f>
        <v>0</v>
      </c>
    </row>
    <row r="1391" spans="4:29" x14ac:dyDescent="0.25">
      <c r="D1391" s="51">
        <v>488.90000000003198</v>
      </c>
      <c r="E1391" s="51">
        <v>2.7903260281500003E-2</v>
      </c>
      <c r="T1391" s="40">
        <f t="shared" si="108"/>
        <v>0</v>
      </c>
      <c r="U1391" s="40">
        <f t="shared" si="108"/>
        <v>0</v>
      </c>
      <c r="V1391" s="40">
        <f t="shared" si="108"/>
        <v>0</v>
      </c>
      <c r="W1391" s="40">
        <f t="shared" si="108"/>
        <v>0</v>
      </c>
      <c r="X1391" s="40">
        <f t="shared" si="109"/>
        <v>0</v>
      </c>
      <c r="Y1391" s="40">
        <f t="shared" si="110"/>
        <v>0</v>
      </c>
      <c r="Z1391" s="40">
        <f>(AC1391-J1391*carot!$B$2-spettri!K1391*carot!$C$2-spettri!L1391*carot!$D$2)</f>
        <v>0</v>
      </c>
      <c r="AA1391" s="40">
        <f>spettri!H1391*chl!$B$2+spettri!I1391*chl!$C$2+spettri!J1391*carot!$B$2+spettri!K1391*carot!$C$2+spettri!L1391*carot!$D$2+M1391*carot!$E$2+N1391*carot!$F$2+spettri!AE1391*chl!$D$2</f>
        <v>0</v>
      </c>
      <c r="AB1391" s="40">
        <v>9.3615442509999994E-2</v>
      </c>
      <c r="AC1391" s="88">
        <f>(G1391-spettri!H1391*chl!$B$2-spettri!I1391*chl!$C$2-spettri!AE1391*chl!$D$2)</f>
        <v>0</v>
      </c>
    </row>
    <row r="1392" spans="4:29" x14ac:dyDescent="0.25">
      <c r="D1392" s="51">
        <v>489.000000000032</v>
      </c>
      <c r="E1392" s="51">
        <v>2.7842965994000001E-2</v>
      </c>
      <c r="T1392" s="40">
        <f t="shared" si="108"/>
        <v>0</v>
      </c>
      <c r="U1392" s="40">
        <f t="shared" si="108"/>
        <v>0</v>
      </c>
      <c r="V1392" s="40">
        <f t="shared" si="108"/>
        <v>0</v>
      </c>
      <c r="W1392" s="40">
        <f t="shared" si="108"/>
        <v>0</v>
      </c>
      <c r="X1392" s="40">
        <f t="shared" si="109"/>
        <v>0</v>
      </c>
      <c r="Y1392" s="40">
        <f t="shared" si="110"/>
        <v>0</v>
      </c>
      <c r="Z1392" s="40">
        <f>(AC1392-J1392*carot!$B$2-spettri!K1392*carot!$C$2-spettri!L1392*carot!$D$2)</f>
        <v>0</v>
      </c>
      <c r="AA1392" s="40">
        <f>spettri!H1392*chl!$B$2+spettri!I1392*chl!$C$2+spettri!J1392*carot!$B$2+spettri!K1392*carot!$C$2+spettri!L1392*carot!$D$2+M1392*carot!$E$2+N1392*carot!$F$2+spettri!AE1392*chl!$D$2</f>
        <v>0</v>
      </c>
      <c r="AB1392" s="40">
        <v>9.2846298587499987E-2</v>
      </c>
      <c r="AC1392" s="88">
        <f>(G1392-spettri!H1392*chl!$B$2-spettri!I1392*chl!$C$2-spettri!AE1392*chl!$D$2)</f>
        <v>0</v>
      </c>
    </row>
    <row r="1393" spans="4:29" x14ac:dyDescent="0.25">
      <c r="D1393" s="51">
        <v>489.10000000003203</v>
      </c>
      <c r="E1393" s="51">
        <v>2.7782671706499999E-2</v>
      </c>
      <c r="T1393" s="40">
        <f t="shared" si="108"/>
        <v>0</v>
      </c>
      <c r="U1393" s="40">
        <f t="shared" si="108"/>
        <v>0</v>
      </c>
      <c r="V1393" s="40">
        <f t="shared" si="108"/>
        <v>0</v>
      </c>
      <c r="W1393" s="40">
        <f t="shared" si="108"/>
        <v>0</v>
      </c>
      <c r="X1393" s="40">
        <f t="shared" si="109"/>
        <v>0</v>
      </c>
      <c r="Y1393" s="40">
        <f t="shared" si="110"/>
        <v>0</v>
      </c>
      <c r="Z1393" s="40">
        <f>(AC1393-J1393*carot!$B$2-spettri!K1393*carot!$C$2-spettri!L1393*carot!$D$2)</f>
        <v>0</v>
      </c>
      <c r="AA1393" s="40">
        <f>spettri!H1393*chl!$B$2+spettri!I1393*chl!$C$2+spettri!J1393*carot!$B$2+spettri!K1393*carot!$C$2+spettri!L1393*carot!$D$2+M1393*carot!$E$2+N1393*carot!$F$2+spettri!AE1393*chl!$D$2</f>
        <v>0</v>
      </c>
      <c r="AB1393" s="40">
        <v>9.2077154664999994E-2</v>
      </c>
      <c r="AC1393" s="88">
        <f>(G1393-spettri!H1393*chl!$B$2-spettri!I1393*chl!$C$2-spettri!AE1393*chl!$D$2)</f>
        <v>0</v>
      </c>
    </row>
    <row r="1394" spans="4:29" x14ac:dyDescent="0.25">
      <c r="D1394" s="51">
        <v>489.20000000003199</v>
      </c>
      <c r="E1394" s="51">
        <v>2.7722377419000001E-2</v>
      </c>
      <c r="T1394" s="40">
        <f t="shared" si="108"/>
        <v>0</v>
      </c>
      <c r="U1394" s="40">
        <f t="shared" si="108"/>
        <v>0</v>
      </c>
      <c r="V1394" s="40">
        <f t="shared" si="108"/>
        <v>0</v>
      </c>
      <c r="W1394" s="40">
        <f t="shared" si="108"/>
        <v>0</v>
      </c>
      <c r="X1394" s="40">
        <f t="shared" si="109"/>
        <v>0</v>
      </c>
      <c r="Y1394" s="40">
        <f t="shared" si="110"/>
        <v>0</v>
      </c>
      <c r="Z1394" s="40">
        <f>(AC1394-J1394*carot!$B$2-spettri!K1394*carot!$C$2-spettri!L1394*carot!$D$2)</f>
        <v>0</v>
      </c>
      <c r="AA1394" s="40">
        <f>spettri!H1394*chl!$B$2+spettri!I1394*chl!$C$2+spettri!J1394*carot!$B$2+spettri!K1394*carot!$C$2+spettri!L1394*carot!$D$2+M1394*carot!$E$2+N1394*carot!$F$2+spettri!AE1394*chl!$D$2</f>
        <v>0</v>
      </c>
      <c r="AB1394" s="40">
        <v>9.1308010742500001E-2</v>
      </c>
      <c r="AC1394" s="88">
        <f>(G1394-spettri!H1394*chl!$B$2-spettri!I1394*chl!$C$2-spettri!AE1394*chl!$D$2)</f>
        <v>0</v>
      </c>
    </row>
    <row r="1395" spans="4:29" x14ac:dyDescent="0.25">
      <c r="D1395" s="51">
        <v>489.30000000003201</v>
      </c>
      <c r="E1395" s="51">
        <v>2.76114536415E-2</v>
      </c>
      <c r="T1395" s="40">
        <f t="shared" si="108"/>
        <v>0</v>
      </c>
      <c r="U1395" s="40">
        <f t="shared" si="108"/>
        <v>0</v>
      </c>
      <c r="V1395" s="40">
        <f t="shared" si="108"/>
        <v>0</v>
      </c>
      <c r="W1395" s="40">
        <f t="shared" si="108"/>
        <v>0</v>
      </c>
      <c r="X1395" s="40">
        <f t="shared" si="109"/>
        <v>0</v>
      </c>
      <c r="Y1395" s="40">
        <f t="shared" si="110"/>
        <v>0</v>
      </c>
      <c r="Z1395" s="40">
        <f>(AC1395-J1395*carot!$B$2-spettri!K1395*carot!$C$2-spettri!L1395*carot!$D$2)</f>
        <v>0</v>
      </c>
      <c r="AA1395" s="40">
        <f>spettri!H1395*chl!$B$2+spettri!I1395*chl!$C$2+spettri!J1395*carot!$B$2+spettri!K1395*carot!$C$2+spettri!L1395*carot!$D$2+M1395*carot!$E$2+N1395*carot!$F$2+spettri!AE1395*chl!$D$2</f>
        <v>0</v>
      </c>
      <c r="AB1395" s="40">
        <v>9.0538866819999994E-2</v>
      </c>
      <c r="AC1395" s="88">
        <f>(G1395-spettri!H1395*chl!$B$2-spettri!I1395*chl!$C$2-spettri!AE1395*chl!$D$2)</f>
        <v>0</v>
      </c>
    </row>
    <row r="1396" spans="4:29" x14ac:dyDescent="0.25">
      <c r="D1396" s="51">
        <v>489.40000000003198</v>
      </c>
      <c r="E1396" s="51">
        <v>2.7500529863999999E-2</v>
      </c>
      <c r="T1396" s="40">
        <f t="shared" si="108"/>
        <v>0</v>
      </c>
      <c r="U1396" s="40">
        <f t="shared" si="108"/>
        <v>0</v>
      </c>
      <c r="V1396" s="40">
        <f t="shared" si="108"/>
        <v>0</v>
      </c>
      <c r="W1396" s="40">
        <f t="shared" si="108"/>
        <v>0</v>
      </c>
      <c r="X1396" s="40">
        <f t="shared" si="109"/>
        <v>0</v>
      </c>
      <c r="Y1396" s="40">
        <f t="shared" si="110"/>
        <v>0</v>
      </c>
      <c r="Z1396" s="40">
        <f>(AC1396-J1396*carot!$B$2-spettri!K1396*carot!$C$2-spettri!L1396*carot!$D$2)</f>
        <v>0</v>
      </c>
      <c r="AA1396" s="40">
        <f>spettri!H1396*chl!$B$2+spettri!I1396*chl!$C$2+spettri!J1396*carot!$B$2+spettri!K1396*carot!$C$2+spettri!L1396*carot!$D$2+M1396*carot!$E$2+N1396*carot!$F$2+spettri!AE1396*chl!$D$2</f>
        <v>0</v>
      </c>
      <c r="AB1396" s="40">
        <v>8.97670127475E-2</v>
      </c>
      <c r="AC1396" s="88">
        <f>(G1396-spettri!H1396*chl!$B$2-spettri!I1396*chl!$C$2-spettri!AE1396*chl!$D$2)</f>
        <v>0</v>
      </c>
    </row>
    <row r="1397" spans="4:29" x14ac:dyDescent="0.25">
      <c r="D1397" s="51">
        <v>489.500000000032</v>
      </c>
      <c r="E1397" s="51">
        <v>2.7389606086500002E-2</v>
      </c>
      <c r="T1397" s="40">
        <f t="shared" si="108"/>
        <v>0</v>
      </c>
      <c r="U1397" s="40">
        <f t="shared" si="108"/>
        <v>0</v>
      </c>
      <c r="V1397" s="40">
        <f t="shared" si="108"/>
        <v>0</v>
      </c>
      <c r="W1397" s="40">
        <f t="shared" si="108"/>
        <v>0</v>
      </c>
      <c r="X1397" s="40">
        <f t="shared" si="109"/>
        <v>0</v>
      </c>
      <c r="Y1397" s="40">
        <f t="shared" si="110"/>
        <v>0</v>
      </c>
      <c r="Z1397" s="40">
        <f>(AC1397-J1397*carot!$B$2-spettri!K1397*carot!$C$2-spettri!L1397*carot!$D$2)</f>
        <v>0</v>
      </c>
      <c r="AA1397" s="40">
        <f>spettri!H1397*chl!$B$2+spettri!I1397*chl!$C$2+spettri!J1397*carot!$B$2+spettri!K1397*carot!$C$2+spettri!L1397*carot!$D$2+M1397*carot!$E$2+N1397*carot!$F$2+spettri!AE1397*chl!$D$2</f>
        <v>0</v>
      </c>
      <c r="AB1397" s="40">
        <v>8.8995158674999991E-2</v>
      </c>
      <c r="AC1397" s="88">
        <f>(G1397-spettri!H1397*chl!$B$2-spettri!I1397*chl!$C$2-spettri!AE1397*chl!$D$2)</f>
        <v>0</v>
      </c>
    </row>
    <row r="1398" spans="4:29" x14ac:dyDescent="0.25">
      <c r="D1398" s="51">
        <v>489.60000000003203</v>
      </c>
      <c r="E1398" s="51">
        <v>2.7278682309000001E-2</v>
      </c>
      <c r="T1398" s="40">
        <f t="shared" si="108"/>
        <v>0</v>
      </c>
      <c r="U1398" s="40">
        <f t="shared" si="108"/>
        <v>0</v>
      </c>
      <c r="V1398" s="40">
        <f t="shared" si="108"/>
        <v>0</v>
      </c>
      <c r="W1398" s="40">
        <f t="shared" si="108"/>
        <v>0</v>
      </c>
      <c r="X1398" s="40">
        <f t="shared" si="109"/>
        <v>0</v>
      </c>
      <c r="Y1398" s="40">
        <f t="shared" si="110"/>
        <v>0</v>
      </c>
      <c r="Z1398" s="40">
        <f>(AC1398-J1398*carot!$B$2-spettri!K1398*carot!$C$2-spettri!L1398*carot!$D$2)</f>
        <v>0</v>
      </c>
      <c r="AA1398" s="40">
        <f>spettri!H1398*chl!$B$2+spettri!I1398*chl!$C$2+spettri!J1398*carot!$B$2+spettri!K1398*carot!$C$2+spettri!L1398*carot!$D$2+M1398*carot!$E$2+N1398*carot!$F$2+spettri!AE1398*chl!$D$2</f>
        <v>0</v>
      </c>
      <c r="AB1398" s="40">
        <v>8.8223304602499997E-2</v>
      </c>
      <c r="AC1398" s="88">
        <f>(G1398-spettri!H1398*chl!$B$2-spettri!I1398*chl!$C$2-spettri!AE1398*chl!$D$2)</f>
        <v>0</v>
      </c>
    </row>
    <row r="1399" spans="4:29" x14ac:dyDescent="0.25">
      <c r="D1399" s="51">
        <v>489.70000000003199</v>
      </c>
      <c r="E1399" s="51">
        <v>2.7150815909000002E-2</v>
      </c>
      <c r="T1399" s="40">
        <f t="shared" si="108"/>
        <v>0</v>
      </c>
      <c r="U1399" s="40">
        <f t="shared" si="108"/>
        <v>0</v>
      </c>
      <c r="V1399" s="40">
        <f t="shared" si="108"/>
        <v>0</v>
      </c>
      <c r="W1399" s="40">
        <f t="shared" si="108"/>
        <v>0</v>
      </c>
      <c r="X1399" s="40">
        <f t="shared" si="109"/>
        <v>0</v>
      </c>
      <c r="Y1399" s="40">
        <f t="shared" si="110"/>
        <v>0</v>
      </c>
      <c r="Z1399" s="40">
        <f>(AC1399-J1399*carot!$B$2-spettri!K1399*carot!$C$2-spettri!L1399*carot!$D$2)</f>
        <v>0</v>
      </c>
      <c r="AA1399" s="40">
        <f>spettri!H1399*chl!$B$2+spettri!I1399*chl!$C$2+spettri!J1399*carot!$B$2+spettri!K1399*carot!$C$2+spettri!L1399*carot!$D$2+M1399*carot!$E$2+N1399*carot!$F$2+spettri!AE1399*chl!$D$2</f>
        <v>0</v>
      </c>
      <c r="AB1399" s="40">
        <v>8.7451450530000002E-2</v>
      </c>
      <c r="AC1399" s="88">
        <f>(G1399-spettri!H1399*chl!$B$2-spettri!I1399*chl!$C$2-spettri!AE1399*chl!$D$2)</f>
        <v>0</v>
      </c>
    </row>
    <row r="1400" spans="4:29" x14ac:dyDescent="0.25">
      <c r="D1400" s="51">
        <v>489.80000000003201</v>
      </c>
      <c r="E1400" s="51">
        <v>2.7022949508999999E-2</v>
      </c>
      <c r="T1400" s="40">
        <f t="shared" si="108"/>
        <v>0</v>
      </c>
      <c r="U1400" s="40">
        <f t="shared" si="108"/>
        <v>0</v>
      </c>
      <c r="V1400" s="40">
        <f t="shared" si="108"/>
        <v>0</v>
      </c>
      <c r="W1400" s="40">
        <f t="shared" si="108"/>
        <v>0</v>
      </c>
      <c r="X1400" s="40">
        <f t="shared" si="109"/>
        <v>0</v>
      </c>
      <c r="Y1400" s="40">
        <f t="shared" si="110"/>
        <v>0</v>
      </c>
      <c r="Z1400" s="40">
        <f>(AC1400-J1400*carot!$B$2-spettri!K1400*carot!$C$2-spettri!L1400*carot!$D$2)</f>
        <v>0</v>
      </c>
      <c r="AA1400" s="40">
        <f>spettri!H1400*chl!$B$2+spettri!I1400*chl!$C$2+spettri!J1400*carot!$B$2+spettri!K1400*carot!$C$2+spettri!L1400*carot!$D$2+M1400*carot!$E$2+N1400*carot!$F$2+spettri!AE1400*chl!$D$2</f>
        <v>0</v>
      </c>
      <c r="AB1400" s="40">
        <v>8.6702084172499999E-2</v>
      </c>
      <c r="AC1400" s="88">
        <f>(G1400-spettri!H1400*chl!$B$2-spettri!I1400*chl!$C$2-spettri!AE1400*chl!$D$2)</f>
        <v>0</v>
      </c>
    </row>
    <row r="1401" spans="4:29" x14ac:dyDescent="0.25">
      <c r="D1401" s="51">
        <v>489.90000000003198</v>
      </c>
      <c r="E1401" s="51">
        <v>2.6895083109E-2</v>
      </c>
      <c r="T1401" s="40">
        <f t="shared" si="108"/>
        <v>0</v>
      </c>
      <c r="U1401" s="40">
        <f t="shared" si="108"/>
        <v>0</v>
      </c>
      <c r="V1401" s="40">
        <f t="shared" si="108"/>
        <v>0</v>
      </c>
      <c r="W1401" s="40">
        <f t="shared" si="108"/>
        <v>0</v>
      </c>
      <c r="X1401" s="40">
        <f t="shared" si="109"/>
        <v>0</v>
      </c>
      <c r="Y1401" s="40">
        <f t="shared" si="110"/>
        <v>0</v>
      </c>
      <c r="Z1401" s="40">
        <f>(AC1401-J1401*carot!$B$2-spettri!K1401*carot!$C$2-spettri!L1401*carot!$D$2)</f>
        <v>0</v>
      </c>
      <c r="AA1401" s="40">
        <f>spettri!H1401*chl!$B$2+spettri!I1401*chl!$C$2+spettri!J1401*carot!$B$2+spettri!K1401*carot!$C$2+spettri!L1401*carot!$D$2+M1401*carot!$E$2+N1401*carot!$F$2+spettri!AE1401*chl!$D$2</f>
        <v>0</v>
      </c>
      <c r="AB1401" s="40">
        <v>8.5952717814999996E-2</v>
      </c>
      <c r="AC1401" s="88">
        <f>(G1401-spettri!H1401*chl!$B$2-spettri!I1401*chl!$C$2-spettri!AE1401*chl!$D$2)</f>
        <v>0</v>
      </c>
    </row>
    <row r="1402" spans="4:29" x14ac:dyDescent="0.25">
      <c r="D1402" s="51">
        <v>490.000000000032</v>
      </c>
      <c r="E1402" s="51">
        <v>2.6767216709000001E-2</v>
      </c>
      <c r="T1402" s="40">
        <f t="shared" si="108"/>
        <v>0</v>
      </c>
      <c r="U1402" s="40">
        <f t="shared" si="108"/>
        <v>0</v>
      </c>
      <c r="V1402" s="40">
        <f t="shared" si="108"/>
        <v>0</v>
      </c>
      <c r="W1402" s="40">
        <f t="shared" si="108"/>
        <v>0</v>
      </c>
      <c r="X1402" s="40">
        <f t="shared" si="109"/>
        <v>0</v>
      </c>
      <c r="Y1402" s="40">
        <f t="shared" si="110"/>
        <v>0</v>
      </c>
      <c r="Z1402" s="40">
        <f>(AC1402-J1402*carot!$B$2-spettri!K1402*carot!$C$2-spettri!L1402*carot!$D$2)</f>
        <v>0</v>
      </c>
      <c r="AA1402" s="40">
        <f>spettri!H1402*chl!$B$2+spettri!I1402*chl!$C$2+spettri!J1402*carot!$B$2+spettri!K1402*carot!$C$2+spettri!L1402*carot!$D$2+M1402*carot!$E$2+N1402*carot!$F$2+spettri!AE1402*chl!$D$2</f>
        <v>0</v>
      </c>
      <c r="AB1402" s="40">
        <v>8.5203351457500007E-2</v>
      </c>
      <c r="AC1402" s="88">
        <f>(G1402-spettri!H1402*chl!$B$2-spettri!I1402*chl!$C$2-spettri!AE1402*chl!$D$2)</f>
        <v>0</v>
      </c>
    </row>
    <row r="1403" spans="4:29" x14ac:dyDescent="0.25">
      <c r="D1403" s="51">
        <v>490.10000000003203</v>
      </c>
      <c r="E1403" s="51">
        <v>2.6674049994000002E-2</v>
      </c>
      <c r="T1403" s="40">
        <f t="shared" si="108"/>
        <v>0</v>
      </c>
      <c r="U1403" s="40">
        <f t="shared" si="108"/>
        <v>0</v>
      </c>
      <c r="V1403" s="40">
        <f t="shared" si="108"/>
        <v>0</v>
      </c>
      <c r="W1403" s="40">
        <f t="shared" si="108"/>
        <v>0</v>
      </c>
      <c r="X1403" s="40">
        <f t="shared" si="109"/>
        <v>0</v>
      </c>
      <c r="Y1403" s="40">
        <f t="shared" si="110"/>
        <v>0</v>
      </c>
      <c r="Z1403" s="40">
        <f>(AC1403-J1403*carot!$B$2-spettri!K1403*carot!$C$2-spettri!L1403*carot!$D$2)</f>
        <v>0</v>
      </c>
      <c r="AA1403" s="40">
        <f>spettri!H1403*chl!$B$2+spettri!I1403*chl!$C$2+spettri!J1403*carot!$B$2+spettri!K1403*carot!$C$2+spettri!L1403*carot!$D$2+M1403*carot!$E$2+N1403*carot!$F$2+spettri!AE1403*chl!$D$2</f>
        <v>0</v>
      </c>
      <c r="AB1403" s="40">
        <v>8.4453985100000004E-2</v>
      </c>
      <c r="AC1403" s="88">
        <f>(G1403-spettri!H1403*chl!$B$2-spettri!I1403*chl!$C$2-spettri!AE1403*chl!$D$2)</f>
        <v>0</v>
      </c>
    </row>
    <row r="1404" spans="4:29" x14ac:dyDescent="0.25">
      <c r="D1404" s="51">
        <v>490.20000000003199</v>
      </c>
      <c r="E1404" s="51">
        <v>2.6580883279000003E-2</v>
      </c>
      <c r="T1404" s="40">
        <f t="shared" si="108"/>
        <v>0</v>
      </c>
      <c r="U1404" s="40">
        <f t="shared" si="108"/>
        <v>0</v>
      </c>
      <c r="V1404" s="40">
        <f t="shared" si="108"/>
        <v>0</v>
      </c>
      <c r="W1404" s="40">
        <f t="shared" si="108"/>
        <v>0</v>
      </c>
      <c r="X1404" s="40">
        <f t="shared" si="109"/>
        <v>0</v>
      </c>
      <c r="Y1404" s="40">
        <f t="shared" si="110"/>
        <v>0</v>
      </c>
      <c r="Z1404" s="40">
        <f>(AC1404-J1404*carot!$B$2-spettri!K1404*carot!$C$2-spettri!L1404*carot!$D$2)</f>
        <v>0</v>
      </c>
      <c r="AA1404" s="40">
        <f>spettri!H1404*chl!$B$2+spettri!I1404*chl!$C$2+spettri!J1404*carot!$B$2+spettri!K1404*carot!$C$2+spettri!L1404*carot!$D$2+M1404*carot!$E$2+N1404*carot!$F$2+spettri!AE1404*chl!$D$2</f>
        <v>0</v>
      </c>
      <c r="AB1404" s="40">
        <v>8.3690008152499995E-2</v>
      </c>
      <c r="AC1404" s="88">
        <f>(G1404-spettri!H1404*chl!$B$2-spettri!I1404*chl!$C$2-spettri!AE1404*chl!$D$2)</f>
        <v>0</v>
      </c>
    </row>
    <row r="1405" spans="4:29" x14ac:dyDescent="0.25">
      <c r="D1405" s="51">
        <v>490.30000000003201</v>
      </c>
      <c r="E1405" s="51">
        <v>2.6487716564000001E-2</v>
      </c>
      <c r="T1405" s="40">
        <f t="shared" si="108"/>
        <v>0</v>
      </c>
      <c r="U1405" s="40">
        <f t="shared" si="108"/>
        <v>0</v>
      </c>
      <c r="V1405" s="40">
        <f t="shared" si="108"/>
        <v>0</v>
      </c>
      <c r="W1405" s="40">
        <f t="shared" si="108"/>
        <v>0</v>
      </c>
      <c r="X1405" s="40">
        <f t="shared" si="109"/>
        <v>0</v>
      </c>
      <c r="Y1405" s="40">
        <f t="shared" si="110"/>
        <v>0</v>
      </c>
      <c r="Z1405" s="40">
        <f>(AC1405-J1405*carot!$B$2-spettri!K1405*carot!$C$2-spettri!L1405*carot!$D$2)</f>
        <v>0</v>
      </c>
      <c r="AA1405" s="40">
        <f>spettri!H1405*chl!$B$2+spettri!I1405*chl!$C$2+spettri!J1405*carot!$B$2+spettri!K1405*carot!$C$2+spettri!L1405*carot!$D$2+M1405*carot!$E$2+N1405*carot!$F$2+spettri!AE1405*chl!$D$2</f>
        <v>0</v>
      </c>
      <c r="AB1405" s="40">
        <v>8.2926031205E-2</v>
      </c>
      <c r="AC1405" s="88">
        <f>(G1405-spettri!H1405*chl!$B$2-spettri!I1405*chl!$C$2-spettri!AE1405*chl!$D$2)</f>
        <v>0</v>
      </c>
    </row>
    <row r="1406" spans="4:29" x14ac:dyDescent="0.25">
      <c r="D1406" s="51">
        <v>490.40000000003198</v>
      </c>
      <c r="E1406" s="51">
        <v>2.6394549849000002E-2</v>
      </c>
      <c r="T1406" s="40">
        <f t="shared" si="108"/>
        <v>0</v>
      </c>
      <c r="U1406" s="40">
        <f t="shared" si="108"/>
        <v>0</v>
      </c>
      <c r="V1406" s="40">
        <f t="shared" si="108"/>
        <v>0</v>
      </c>
      <c r="W1406" s="40">
        <f t="shared" si="108"/>
        <v>0</v>
      </c>
      <c r="X1406" s="40">
        <f t="shared" si="109"/>
        <v>0</v>
      </c>
      <c r="Y1406" s="40">
        <f t="shared" si="110"/>
        <v>0</v>
      </c>
      <c r="Z1406" s="40">
        <f>(AC1406-J1406*carot!$B$2-spettri!K1406*carot!$C$2-spettri!L1406*carot!$D$2)</f>
        <v>0</v>
      </c>
      <c r="AA1406" s="40">
        <f>spettri!H1406*chl!$B$2+spettri!I1406*chl!$C$2+spettri!J1406*carot!$B$2+spettri!K1406*carot!$C$2+spettri!L1406*carot!$D$2+M1406*carot!$E$2+N1406*carot!$F$2+spettri!AE1406*chl!$D$2</f>
        <v>0</v>
      </c>
      <c r="AB1406" s="40">
        <v>8.2162054257500006E-2</v>
      </c>
      <c r="AC1406" s="88">
        <f>(G1406-spettri!H1406*chl!$B$2-spettri!I1406*chl!$C$2-spettri!AE1406*chl!$D$2)</f>
        <v>0</v>
      </c>
    </row>
    <row r="1407" spans="4:29" x14ac:dyDescent="0.25">
      <c r="D1407" s="51">
        <v>490.500000000032</v>
      </c>
      <c r="E1407" s="51">
        <v>2.6358631529000004E-2</v>
      </c>
      <c r="T1407" s="40">
        <f t="shared" si="108"/>
        <v>0</v>
      </c>
      <c r="U1407" s="40">
        <f t="shared" si="108"/>
        <v>0</v>
      </c>
      <c r="V1407" s="40">
        <f t="shared" si="108"/>
        <v>0</v>
      </c>
      <c r="W1407" s="40">
        <f t="shared" si="108"/>
        <v>0</v>
      </c>
      <c r="X1407" s="40">
        <f t="shared" si="109"/>
        <v>0</v>
      </c>
      <c r="Y1407" s="40">
        <f t="shared" si="110"/>
        <v>0</v>
      </c>
      <c r="Z1407" s="40">
        <f>(AC1407-J1407*carot!$B$2-spettri!K1407*carot!$C$2-spettri!L1407*carot!$D$2)</f>
        <v>0</v>
      </c>
      <c r="AA1407" s="40">
        <f>spettri!H1407*chl!$B$2+spettri!I1407*chl!$C$2+spettri!J1407*carot!$B$2+spettri!K1407*carot!$C$2+spettri!L1407*carot!$D$2+M1407*carot!$E$2+N1407*carot!$F$2+spettri!AE1407*chl!$D$2</f>
        <v>0</v>
      </c>
      <c r="AB1407" s="40">
        <v>8.1398077309999997E-2</v>
      </c>
      <c r="AC1407" s="88">
        <f>(G1407-spettri!H1407*chl!$B$2-spettri!I1407*chl!$C$2-spettri!AE1407*chl!$D$2)</f>
        <v>0</v>
      </c>
    </row>
    <row r="1408" spans="4:29" x14ac:dyDescent="0.25">
      <c r="D1408" s="51">
        <v>490.60000000003203</v>
      </c>
      <c r="E1408" s="51">
        <v>2.6322713209000002E-2</v>
      </c>
      <c r="T1408" s="40">
        <f t="shared" si="108"/>
        <v>0</v>
      </c>
      <c r="U1408" s="40">
        <f t="shared" si="108"/>
        <v>0</v>
      </c>
      <c r="V1408" s="40">
        <f t="shared" si="108"/>
        <v>0</v>
      </c>
      <c r="W1408" s="40">
        <f t="shared" si="108"/>
        <v>0</v>
      </c>
      <c r="X1408" s="40">
        <f t="shared" si="109"/>
        <v>0</v>
      </c>
      <c r="Y1408" s="40">
        <f t="shared" si="110"/>
        <v>0</v>
      </c>
      <c r="Z1408" s="40">
        <f>(AC1408-J1408*carot!$B$2-spettri!K1408*carot!$C$2-spettri!L1408*carot!$D$2)</f>
        <v>0</v>
      </c>
      <c r="AA1408" s="40">
        <f>spettri!H1408*chl!$B$2+spettri!I1408*chl!$C$2+spettri!J1408*carot!$B$2+spettri!K1408*carot!$C$2+spettri!L1408*carot!$D$2+M1408*carot!$E$2+N1408*carot!$F$2+spettri!AE1408*chl!$D$2</f>
        <v>0</v>
      </c>
      <c r="AB1408" s="40">
        <v>8.0658428372499993E-2</v>
      </c>
      <c r="AC1408" s="88">
        <f>(G1408-spettri!H1408*chl!$B$2-spettri!I1408*chl!$C$2-spettri!AE1408*chl!$D$2)</f>
        <v>0</v>
      </c>
    </row>
    <row r="1409" spans="4:29" x14ac:dyDescent="0.25">
      <c r="D1409" s="51">
        <v>490.70000000003199</v>
      </c>
      <c r="E1409" s="51">
        <v>2.6286794889000001E-2</v>
      </c>
      <c r="T1409" s="40">
        <f t="shared" si="108"/>
        <v>0</v>
      </c>
      <c r="U1409" s="40">
        <f t="shared" si="108"/>
        <v>0</v>
      </c>
      <c r="V1409" s="40">
        <f t="shared" si="108"/>
        <v>0</v>
      </c>
      <c r="W1409" s="40">
        <f t="shared" si="108"/>
        <v>0</v>
      </c>
      <c r="X1409" s="40">
        <f t="shared" si="109"/>
        <v>0</v>
      </c>
      <c r="Y1409" s="40">
        <f t="shared" si="110"/>
        <v>0</v>
      </c>
      <c r="Z1409" s="40">
        <f>(AC1409-J1409*carot!$B$2-spettri!K1409*carot!$C$2-spettri!L1409*carot!$D$2)</f>
        <v>0</v>
      </c>
      <c r="AA1409" s="40">
        <f>spettri!H1409*chl!$B$2+spettri!I1409*chl!$C$2+spettri!J1409*carot!$B$2+spettri!K1409*carot!$C$2+spettri!L1409*carot!$D$2+M1409*carot!$E$2+N1409*carot!$F$2+spettri!AE1409*chl!$D$2</f>
        <v>0</v>
      </c>
      <c r="AB1409" s="40">
        <v>7.9918779435000004E-2</v>
      </c>
      <c r="AC1409" s="88">
        <f>(G1409-spettri!H1409*chl!$B$2-spettri!I1409*chl!$C$2-spettri!AE1409*chl!$D$2)</f>
        <v>0</v>
      </c>
    </row>
    <row r="1410" spans="4:29" x14ac:dyDescent="0.25">
      <c r="D1410" s="51">
        <v>490.80000000003201</v>
      </c>
      <c r="E1410" s="51">
        <v>2.6250876569000003E-2</v>
      </c>
      <c r="T1410" s="40">
        <f t="shared" si="108"/>
        <v>0</v>
      </c>
      <c r="U1410" s="40">
        <f t="shared" si="108"/>
        <v>0</v>
      </c>
      <c r="V1410" s="40">
        <f t="shared" si="108"/>
        <v>0</v>
      </c>
      <c r="W1410" s="40">
        <f t="shared" ref="W1410:X1473" si="111">M1435</f>
        <v>0</v>
      </c>
      <c r="X1410" s="40">
        <f t="shared" si="109"/>
        <v>0</v>
      </c>
      <c r="Y1410" s="40">
        <f t="shared" si="110"/>
        <v>0</v>
      </c>
      <c r="Z1410" s="40">
        <f>(AC1410-J1410*carot!$B$2-spettri!K1410*carot!$C$2-spettri!L1410*carot!$D$2)</f>
        <v>0</v>
      </c>
      <c r="AA1410" s="40">
        <f>spettri!H1410*chl!$B$2+spettri!I1410*chl!$C$2+spettri!J1410*carot!$B$2+spettri!K1410*carot!$C$2+spettri!L1410*carot!$D$2+M1410*carot!$E$2+N1410*carot!$F$2+spettri!AE1410*chl!$D$2</f>
        <v>0</v>
      </c>
      <c r="AB1410" s="40">
        <v>7.91791304975E-2</v>
      </c>
      <c r="AC1410" s="88">
        <f>(G1410-spettri!H1410*chl!$B$2-spettri!I1410*chl!$C$2-spettri!AE1410*chl!$D$2)</f>
        <v>0</v>
      </c>
    </row>
    <row r="1411" spans="4:29" x14ac:dyDescent="0.25">
      <c r="D1411" s="51">
        <v>490.90000000003198</v>
      </c>
      <c r="E1411" s="51">
        <v>2.6120447171500003E-2</v>
      </c>
      <c r="T1411" s="40">
        <f t="shared" ref="T1411:X1474" si="112">J1436</f>
        <v>0</v>
      </c>
      <c r="U1411" s="40">
        <f t="shared" si="112"/>
        <v>0</v>
      </c>
      <c r="V1411" s="40">
        <f t="shared" si="112"/>
        <v>0</v>
      </c>
      <c r="W1411" s="40">
        <f t="shared" si="111"/>
        <v>0</v>
      </c>
      <c r="X1411" s="40">
        <f t="shared" si="111"/>
        <v>0</v>
      </c>
      <c r="Y1411" s="40">
        <f t="shared" ref="Y1411:Y1474" si="113">AC1436</f>
        <v>0</v>
      </c>
      <c r="Z1411" s="40">
        <f>(AC1411-J1411*carot!$B$2-spettri!K1411*carot!$C$2-spettri!L1411*carot!$D$2)</f>
        <v>0</v>
      </c>
      <c r="AA1411" s="40">
        <f>spettri!H1411*chl!$B$2+spettri!I1411*chl!$C$2+spettri!J1411*carot!$B$2+spettri!K1411*carot!$C$2+spettri!L1411*carot!$D$2+M1411*carot!$E$2+N1411*carot!$F$2+spettri!AE1411*chl!$D$2</f>
        <v>0</v>
      </c>
      <c r="AB1411" s="40">
        <v>7.8439481559999996E-2</v>
      </c>
      <c r="AC1411" s="88">
        <f>(G1411-spettri!H1411*chl!$B$2-spettri!I1411*chl!$C$2-spettri!AE1411*chl!$D$2)</f>
        <v>0</v>
      </c>
    </row>
    <row r="1412" spans="4:29" x14ac:dyDescent="0.25">
      <c r="D1412" s="51">
        <v>491.000000000032</v>
      </c>
      <c r="E1412" s="51">
        <v>2.5990017774E-2</v>
      </c>
      <c r="T1412" s="40">
        <f t="shared" si="112"/>
        <v>0</v>
      </c>
      <c r="U1412" s="40">
        <f t="shared" si="112"/>
        <v>0</v>
      </c>
      <c r="V1412" s="40">
        <f t="shared" si="112"/>
        <v>0</v>
      </c>
      <c r="W1412" s="40">
        <f t="shared" si="111"/>
        <v>0</v>
      </c>
      <c r="X1412" s="40">
        <f t="shared" si="111"/>
        <v>0</v>
      </c>
      <c r="Y1412" s="40">
        <f t="shared" si="113"/>
        <v>0</v>
      </c>
      <c r="Z1412" s="40">
        <f>(AC1412-J1412*carot!$B$2-spettri!K1412*carot!$C$2-spettri!L1412*carot!$D$2)</f>
        <v>0</v>
      </c>
      <c r="AA1412" s="40">
        <f>spettri!H1412*chl!$B$2+spettri!I1412*chl!$C$2+spettri!J1412*carot!$B$2+spettri!K1412*carot!$C$2+spettri!L1412*carot!$D$2+M1412*carot!$E$2+N1412*carot!$F$2+spettri!AE1412*chl!$D$2</f>
        <v>0</v>
      </c>
      <c r="AB1412" s="40">
        <v>7.7728865669999994E-2</v>
      </c>
      <c r="AC1412" s="88">
        <f>(G1412-spettri!H1412*chl!$B$2-spettri!I1412*chl!$C$2-spettri!AE1412*chl!$D$2)</f>
        <v>0</v>
      </c>
    </row>
    <row r="1413" spans="4:29" x14ac:dyDescent="0.25">
      <c r="D1413" s="51">
        <v>491.10000000003203</v>
      </c>
      <c r="E1413" s="51">
        <v>2.5859588376500001E-2</v>
      </c>
      <c r="T1413" s="40">
        <f t="shared" si="112"/>
        <v>0</v>
      </c>
      <c r="U1413" s="40">
        <f t="shared" si="112"/>
        <v>0</v>
      </c>
      <c r="V1413" s="40">
        <f t="shared" si="112"/>
        <v>0</v>
      </c>
      <c r="W1413" s="40">
        <f t="shared" si="111"/>
        <v>0</v>
      </c>
      <c r="X1413" s="40">
        <f t="shared" si="111"/>
        <v>0</v>
      </c>
      <c r="Y1413" s="40">
        <f t="shared" si="113"/>
        <v>0</v>
      </c>
      <c r="Z1413" s="40">
        <f>(AC1413-J1413*carot!$B$2-spettri!K1413*carot!$C$2-spettri!L1413*carot!$D$2)</f>
        <v>0</v>
      </c>
      <c r="AA1413" s="40">
        <f>spettri!H1413*chl!$B$2+spettri!I1413*chl!$C$2+spettri!J1413*carot!$B$2+spettri!K1413*carot!$C$2+spettri!L1413*carot!$D$2+M1413*carot!$E$2+N1413*carot!$F$2+spettri!AE1413*chl!$D$2</f>
        <v>0</v>
      </c>
      <c r="AB1413" s="40">
        <v>7.7018249779999992E-2</v>
      </c>
      <c r="AC1413" s="88">
        <f>(G1413-spettri!H1413*chl!$B$2-spettri!I1413*chl!$C$2-spettri!AE1413*chl!$D$2)</f>
        <v>0</v>
      </c>
    </row>
    <row r="1414" spans="4:29" x14ac:dyDescent="0.25">
      <c r="D1414" s="51">
        <v>491.20000000003199</v>
      </c>
      <c r="E1414" s="51">
        <v>2.5729158979000001E-2</v>
      </c>
      <c r="T1414" s="40">
        <f t="shared" si="112"/>
        <v>0</v>
      </c>
      <c r="U1414" s="40">
        <f t="shared" si="112"/>
        <v>0</v>
      </c>
      <c r="V1414" s="40">
        <f t="shared" si="112"/>
        <v>0</v>
      </c>
      <c r="W1414" s="40">
        <f t="shared" si="111"/>
        <v>0</v>
      </c>
      <c r="X1414" s="40">
        <f t="shared" si="111"/>
        <v>0</v>
      </c>
      <c r="Y1414" s="40">
        <f t="shared" si="113"/>
        <v>0</v>
      </c>
      <c r="Z1414" s="40">
        <f>(AC1414-J1414*carot!$B$2-spettri!K1414*carot!$C$2-spettri!L1414*carot!$D$2)</f>
        <v>0</v>
      </c>
      <c r="AA1414" s="40">
        <f>spettri!H1414*chl!$B$2+spettri!I1414*chl!$C$2+spettri!J1414*carot!$B$2+spettri!K1414*carot!$C$2+spettri!L1414*carot!$D$2+M1414*carot!$E$2+N1414*carot!$F$2+spettri!AE1414*chl!$D$2</f>
        <v>0</v>
      </c>
      <c r="AB1414" s="40">
        <v>7.6307633890000004E-2</v>
      </c>
      <c r="AC1414" s="88">
        <f>(G1414-spettri!H1414*chl!$B$2-spettri!I1414*chl!$C$2-spettri!AE1414*chl!$D$2)</f>
        <v>0</v>
      </c>
    </row>
    <row r="1415" spans="4:29" x14ac:dyDescent="0.25">
      <c r="D1415" s="51">
        <v>491.30000000003201</v>
      </c>
      <c r="E1415" s="51">
        <v>2.5646519934000002E-2</v>
      </c>
      <c r="T1415" s="40">
        <f t="shared" si="112"/>
        <v>0</v>
      </c>
      <c r="U1415" s="40">
        <f t="shared" si="112"/>
        <v>0</v>
      </c>
      <c r="V1415" s="40">
        <f t="shared" si="112"/>
        <v>0</v>
      </c>
      <c r="W1415" s="40">
        <f t="shared" si="111"/>
        <v>0</v>
      </c>
      <c r="X1415" s="40">
        <f t="shared" si="111"/>
        <v>0</v>
      </c>
      <c r="Y1415" s="40">
        <f t="shared" si="113"/>
        <v>0</v>
      </c>
      <c r="Z1415" s="40">
        <f>(AC1415-J1415*carot!$B$2-spettri!K1415*carot!$C$2-spettri!L1415*carot!$D$2)</f>
        <v>0</v>
      </c>
      <c r="AA1415" s="40">
        <f>spettri!H1415*chl!$B$2+spettri!I1415*chl!$C$2+spettri!J1415*carot!$B$2+spettri!K1415*carot!$C$2+spettri!L1415*carot!$D$2+M1415*carot!$E$2+N1415*carot!$F$2+spettri!AE1415*chl!$D$2</f>
        <v>0</v>
      </c>
      <c r="AB1415" s="40">
        <v>7.5597018000000002E-2</v>
      </c>
      <c r="AC1415" s="88">
        <f>(G1415-spettri!H1415*chl!$B$2-spettri!I1415*chl!$C$2-spettri!AE1415*chl!$D$2)</f>
        <v>0</v>
      </c>
    </row>
    <row r="1416" spans="4:29" x14ac:dyDescent="0.25">
      <c r="D1416" s="51">
        <v>491.40000000003198</v>
      </c>
      <c r="E1416" s="51">
        <v>2.5563880889000003E-2</v>
      </c>
      <c r="T1416" s="40">
        <f t="shared" si="112"/>
        <v>0</v>
      </c>
      <c r="U1416" s="40">
        <f t="shared" si="112"/>
        <v>0</v>
      </c>
      <c r="V1416" s="40">
        <f t="shared" si="112"/>
        <v>0</v>
      </c>
      <c r="W1416" s="40">
        <f t="shared" si="111"/>
        <v>0</v>
      </c>
      <c r="X1416" s="40">
        <f t="shared" si="111"/>
        <v>0</v>
      </c>
      <c r="Y1416" s="40">
        <f t="shared" si="113"/>
        <v>0</v>
      </c>
      <c r="Z1416" s="40">
        <f>(AC1416-J1416*carot!$B$2-spettri!K1416*carot!$C$2-spettri!L1416*carot!$D$2)</f>
        <v>0</v>
      </c>
      <c r="AA1416" s="40">
        <f>spettri!H1416*chl!$B$2+spettri!I1416*chl!$C$2+spettri!J1416*carot!$B$2+spettri!K1416*carot!$C$2+spettri!L1416*carot!$D$2+M1416*carot!$E$2+N1416*carot!$F$2+spettri!AE1416*chl!$D$2</f>
        <v>0</v>
      </c>
      <c r="AB1416" s="40">
        <v>7.49012008275E-2</v>
      </c>
      <c r="AC1416" s="88">
        <f>(G1416-spettri!H1416*chl!$B$2-spettri!I1416*chl!$C$2-spettri!AE1416*chl!$D$2)</f>
        <v>0</v>
      </c>
    </row>
    <row r="1417" spans="4:29" x14ac:dyDescent="0.25">
      <c r="D1417" s="51">
        <v>491.500000000032</v>
      </c>
      <c r="E1417" s="51">
        <v>2.5481241844E-2</v>
      </c>
      <c r="T1417" s="40">
        <f t="shared" si="112"/>
        <v>0</v>
      </c>
      <c r="U1417" s="40">
        <f t="shared" si="112"/>
        <v>0</v>
      </c>
      <c r="V1417" s="40">
        <f t="shared" si="112"/>
        <v>0</v>
      </c>
      <c r="W1417" s="40">
        <f t="shared" si="111"/>
        <v>0</v>
      </c>
      <c r="X1417" s="40">
        <f t="shared" si="111"/>
        <v>0</v>
      </c>
      <c r="Y1417" s="40">
        <f t="shared" si="113"/>
        <v>0</v>
      </c>
      <c r="Z1417" s="40">
        <f>(AC1417-J1417*carot!$B$2-spettri!K1417*carot!$C$2-spettri!L1417*carot!$D$2)</f>
        <v>0</v>
      </c>
      <c r="AA1417" s="40">
        <f>spettri!H1417*chl!$B$2+spettri!I1417*chl!$C$2+spettri!J1417*carot!$B$2+spettri!K1417*carot!$C$2+spettri!L1417*carot!$D$2+M1417*carot!$E$2+N1417*carot!$F$2+spettri!AE1417*chl!$D$2</f>
        <v>0</v>
      </c>
      <c r="AB1417" s="40">
        <v>7.4205383654999998E-2</v>
      </c>
      <c r="AC1417" s="88">
        <f>(G1417-spettri!H1417*chl!$B$2-spettri!I1417*chl!$C$2-spettri!AE1417*chl!$D$2)</f>
        <v>0</v>
      </c>
    </row>
    <row r="1418" spans="4:29" x14ac:dyDescent="0.25">
      <c r="D1418" s="51">
        <v>491.60000000003203</v>
      </c>
      <c r="E1418" s="51">
        <v>2.5398602799000001E-2</v>
      </c>
      <c r="T1418" s="40">
        <f t="shared" si="112"/>
        <v>0</v>
      </c>
      <c r="U1418" s="40">
        <f t="shared" si="112"/>
        <v>0</v>
      </c>
      <c r="V1418" s="40">
        <f t="shared" si="112"/>
        <v>0</v>
      </c>
      <c r="W1418" s="40">
        <f t="shared" si="111"/>
        <v>0</v>
      </c>
      <c r="X1418" s="40">
        <f t="shared" si="111"/>
        <v>0</v>
      </c>
      <c r="Y1418" s="40">
        <f t="shared" si="113"/>
        <v>0</v>
      </c>
      <c r="Z1418" s="40">
        <f>(AC1418-J1418*carot!$B$2-spettri!K1418*carot!$C$2-spettri!L1418*carot!$D$2)</f>
        <v>0</v>
      </c>
      <c r="AA1418" s="40">
        <f>spettri!H1418*chl!$B$2+spettri!I1418*chl!$C$2+spettri!J1418*carot!$B$2+spettri!K1418*carot!$C$2+spettri!L1418*carot!$D$2+M1418*carot!$E$2+N1418*carot!$F$2+spettri!AE1418*chl!$D$2</f>
        <v>0</v>
      </c>
      <c r="AB1418" s="40">
        <v>7.3509566482499997E-2</v>
      </c>
      <c r="AC1418" s="88">
        <f>(G1418-spettri!H1418*chl!$B$2-spettri!I1418*chl!$C$2-spettri!AE1418*chl!$D$2)</f>
        <v>0</v>
      </c>
    </row>
    <row r="1419" spans="4:29" x14ac:dyDescent="0.25">
      <c r="D1419" s="51">
        <v>491.70000000003199</v>
      </c>
      <c r="E1419" s="51">
        <v>2.53796126665E-2</v>
      </c>
      <c r="T1419" s="40">
        <f t="shared" si="112"/>
        <v>0</v>
      </c>
      <c r="U1419" s="40">
        <f t="shared" si="112"/>
        <v>0</v>
      </c>
      <c r="V1419" s="40">
        <f t="shared" si="112"/>
        <v>0</v>
      </c>
      <c r="W1419" s="40">
        <f t="shared" si="111"/>
        <v>0</v>
      </c>
      <c r="X1419" s="40">
        <f t="shared" si="111"/>
        <v>0</v>
      </c>
      <c r="Y1419" s="40">
        <f t="shared" si="113"/>
        <v>0</v>
      </c>
      <c r="Z1419" s="40">
        <f>(AC1419-J1419*carot!$B$2-spettri!K1419*carot!$C$2-spettri!L1419*carot!$D$2)</f>
        <v>0</v>
      </c>
      <c r="AA1419" s="40">
        <f>spettri!H1419*chl!$B$2+spettri!I1419*chl!$C$2+spettri!J1419*carot!$B$2+spettri!K1419*carot!$C$2+spettri!L1419*carot!$D$2+M1419*carot!$E$2+N1419*carot!$F$2+spettri!AE1419*chl!$D$2</f>
        <v>0</v>
      </c>
      <c r="AB1419" s="40">
        <v>7.2813749309999995E-2</v>
      </c>
      <c r="AC1419" s="88">
        <f>(G1419-spettri!H1419*chl!$B$2-spettri!I1419*chl!$C$2-spettri!AE1419*chl!$D$2)</f>
        <v>0</v>
      </c>
    </row>
    <row r="1420" spans="4:29" x14ac:dyDescent="0.25">
      <c r="D1420" s="51">
        <v>491.80000000003201</v>
      </c>
      <c r="E1420" s="51">
        <v>2.5360622534000003E-2</v>
      </c>
      <c r="T1420" s="40">
        <f t="shared" si="112"/>
        <v>0</v>
      </c>
      <c r="U1420" s="40">
        <f t="shared" si="112"/>
        <v>0</v>
      </c>
      <c r="V1420" s="40">
        <f t="shared" si="112"/>
        <v>0</v>
      </c>
      <c r="W1420" s="40">
        <f t="shared" si="111"/>
        <v>0</v>
      </c>
      <c r="X1420" s="40">
        <f t="shared" si="111"/>
        <v>0</v>
      </c>
      <c r="Y1420" s="40">
        <f t="shared" si="113"/>
        <v>0</v>
      </c>
      <c r="Z1420" s="40">
        <f>(AC1420-J1420*carot!$B$2-spettri!K1420*carot!$C$2-spettri!L1420*carot!$D$2)</f>
        <v>0</v>
      </c>
      <c r="AA1420" s="40">
        <f>spettri!H1420*chl!$B$2+spettri!I1420*chl!$C$2+spettri!J1420*carot!$B$2+spettri!K1420*carot!$C$2+spettri!L1420*carot!$D$2+M1420*carot!$E$2+N1420*carot!$F$2+spettri!AE1420*chl!$D$2</f>
        <v>0</v>
      </c>
      <c r="AB1420" s="40">
        <v>7.2159644214999999E-2</v>
      </c>
      <c r="AC1420" s="88">
        <f>(G1420-spettri!H1420*chl!$B$2-spettri!I1420*chl!$C$2-spettri!AE1420*chl!$D$2)</f>
        <v>0</v>
      </c>
    </row>
    <row r="1421" spans="4:29" x14ac:dyDescent="0.25">
      <c r="D1421" s="51">
        <v>491.90000000003198</v>
      </c>
      <c r="E1421" s="51">
        <v>2.5341632401500003E-2</v>
      </c>
      <c r="T1421" s="40">
        <f t="shared" si="112"/>
        <v>0</v>
      </c>
      <c r="U1421" s="40">
        <f t="shared" si="112"/>
        <v>0</v>
      </c>
      <c r="V1421" s="40">
        <f t="shared" si="112"/>
        <v>0</v>
      </c>
      <c r="W1421" s="40">
        <f t="shared" si="111"/>
        <v>0</v>
      </c>
      <c r="X1421" s="40">
        <f t="shared" si="111"/>
        <v>0</v>
      </c>
      <c r="Y1421" s="40">
        <f t="shared" si="113"/>
        <v>0</v>
      </c>
      <c r="Z1421" s="40">
        <f>(AC1421-J1421*carot!$B$2-spettri!K1421*carot!$C$2-spettri!L1421*carot!$D$2)</f>
        <v>0</v>
      </c>
      <c r="AA1421" s="40">
        <f>spettri!H1421*chl!$B$2+spettri!I1421*chl!$C$2+spettri!J1421*carot!$B$2+spettri!K1421*carot!$C$2+spettri!L1421*carot!$D$2+M1421*carot!$E$2+N1421*carot!$F$2+spettri!AE1421*chl!$D$2</f>
        <v>0</v>
      </c>
      <c r="AB1421" s="40">
        <v>7.1505539119999989E-2</v>
      </c>
      <c r="AC1421" s="88">
        <f>(G1421-spettri!H1421*chl!$B$2-spettri!I1421*chl!$C$2-spettri!AE1421*chl!$D$2)</f>
        <v>0</v>
      </c>
    </row>
    <row r="1422" spans="4:29" x14ac:dyDescent="0.25">
      <c r="D1422" s="51">
        <v>492.000000000032</v>
      </c>
      <c r="E1422" s="51">
        <v>2.5322642269000002E-2</v>
      </c>
      <c r="T1422" s="40">
        <f t="shared" si="112"/>
        <v>0</v>
      </c>
      <c r="U1422" s="40">
        <f t="shared" si="112"/>
        <v>0</v>
      </c>
      <c r="V1422" s="40">
        <f t="shared" si="112"/>
        <v>0</v>
      </c>
      <c r="W1422" s="40">
        <f t="shared" si="111"/>
        <v>0</v>
      </c>
      <c r="X1422" s="40">
        <f t="shared" si="111"/>
        <v>0</v>
      </c>
      <c r="Y1422" s="40">
        <f t="shared" si="113"/>
        <v>0</v>
      </c>
      <c r="Z1422" s="40">
        <f>(AC1422-J1422*carot!$B$2-spettri!K1422*carot!$C$2-spettri!L1422*carot!$D$2)</f>
        <v>0</v>
      </c>
      <c r="AA1422" s="40">
        <f>spettri!H1422*chl!$B$2+spettri!I1422*chl!$C$2+spettri!J1422*carot!$B$2+spettri!K1422*carot!$C$2+spettri!L1422*carot!$D$2+M1422*carot!$E$2+N1422*carot!$F$2+spettri!AE1422*chl!$D$2</f>
        <v>0</v>
      </c>
      <c r="AB1422" s="40">
        <v>7.0851434024999993E-2</v>
      </c>
      <c r="AC1422" s="88">
        <f>(G1422-spettri!H1422*chl!$B$2-spettri!I1422*chl!$C$2-spettri!AE1422*chl!$D$2)</f>
        <v>0</v>
      </c>
    </row>
    <row r="1423" spans="4:29" x14ac:dyDescent="0.25">
      <c r="D1423" s="51">
        <v>492.10000000003203</v>
      </c>
      <c r="E1423" s="51">
        <v>2.5240032559000002E-2</v>
      </c>
      <c r="T1423" s="40">
        <f t="shared" si="112"/>
        <v>0</v>
      </c>
      <c r="U1423" s="40">
        <f t="shared" si="112"/>
        <v>0</v>
      </c>
      <c r="V1423" s="40">
        <f t="shared" si="112"/>
        <v>0</v>
      </c>
      <c r="W1423" s="40">
        <f t="shared" si="111"/>
        <v>0</v>
      </c>
      <c r="X1423" s="40">
        <f t="shared" si="111"/>
        <v>0</v>
      </c>
      <c r="Y1423" s="40">
        <f t="shared" si="113"/>
        <v>0</v>
      </c>
      <c r="Z1423" s="40">
        <f>(AC1423-J1423*carot!$B$2-spettri!K1423*carot!$C$2-spettri!L1423*carot!$D$2)</f>
        <v>0</v>
      </c>
      <c r="AA1423" s="40">
        <f>spettri!H1423*chl!$B$2+spettri!I1423*chl!$C$2+spettri!J1423*carot!$B$2+spettri!K1423*carot!$C$2+spettri!L1423*carot!$D$2+M1423*carot!$E$2+N1423*carot!$F$2+spettri!AE1423*chl!$D$2</f>
        <v>0</v>
      </c>
      <c r="AB1423" s="40">
        <v>7.0197328929999997E-2</v>
      </c>
      <c r="AC1423" s="88">
        <f>(G1423-spettri!H1423*chl!$B$2-spettri!I1423*chl!$C$2-spettri!AE1423*chl!$D$2)</f>
        <v>0</v>
      </c>
    </row>
    <row r="1424" spans="4:29" x14ac:dyDescent="0.25">
      <c r="D1424" s="51">
        <v>492.20000000003199</v>
      </c>
      <c r="E1424" s="51">
        <v>2.5157422849000001E-2</v>
      </c>
      <c r="T1424" s="40">
        <f t="shared" si="112"/>
        <v>0</v>
      </c>
      <c r="U1424" s="40">
        <f t="shared" si="112"/>
        <v>0</v>
      </c>
      <c r="V1424" s="40">
        <f t="shared" si="112"/>
        <v>0</v>
      </c>
      <c r="W1424" s="40">
        <f t="shared" si="111"/>
        <v>0</v>
      </c>
      <c r="X1424" s="40">
        <f t="shared" si="111"/>
        <v>0</v>
      </c>
      <c r="Y1424" s="40">
        <f t="shared" si="113"/>
        <v>0</v>
      </c>
      <c r="Z1424" s="40">
        <f>(AC1424-J1424*carot!$B$2-spettri!K1424*carot!$C$2-spettri!L1424*carot!$D$2)</f>
        <v>0</v>
      </c>
      <c r="AA1424" s="40">
        <f>spettri!H1424*chl!$B$2+spettri!I1424*chl!$C$2+spettri!J1424*carot!$B$2+spettri!K1424*carot!$C$2+spettri!L1424*carot!$D$2+M1424*carot!$E$2+N1424*carot!$F$2+spettri!AE1424*chl!$D$2</f>
        <v>0</v>
      </c>
      <c r="AB1424" s="40">
        <v>6.9538317624999998E-2</v>
      </c>
      <c r="AC1424" s="88">
        <f>(G1424-spettri!H1424*chl!$B$2-spettri!I1424*chl!$C$2-spettri!AE1424*chl!$D$2)</f>
        <v>0</v>
      </c>
    </row>
    <row r="1425" spans="4:29" x14ac:dyDescent="0.25">
      <c r="D1425" s="51">
        <v>492.30000000003201</v>
      </c>
      <c r="E1425" s="51">
        <v>2.5074813139E-2</v>
      </c>
      <c r="T1425" s="40">
        <f t="shared" si="112"/>
        <v>0</v>
      </c>
      <c r="U1425" s="40">
        <f t="shared" si="112"/>
        <v>0</v>
      </c>
      <c r="V1425" s="40">
        <f t="shared" si="112"/>
        <v>0</v>
      </c>
      <c r="W1425" s="40">
        <f t="shared" si="111"/>
        <v>0</v>
      </c>
      <c r="X1425" s="40">
        <f t="shared" si="111"/>
        <v>0</v>
      </c>
      <c r="Y1425" s="40">
        <f t="shared" si="113"/>
        <v>0</v>
      </c>
      <c r="Z1425" s="40">
        <f>(AC1425-J1425*carot!$B$2-spettri!K1425*carot!$C$2-spettri!L1425*carot!$D$2)</f>
        <v>0</v>
      </c>
      <c r="AA1425" s="40">
        <f>spettri!H1425*chl!$B$2+spettri!I1425*chl!$C$2+spettri!J1425*carot!$B$2+spettri!K1425*carot!$C$2+spettri!L1425*carot!$D$2+M1425*carot!$E$2+N1425*carot!$F$2+spettri!AE1425*chl!$D$2</f>
        <v>0</v>
      </c>
      <c r="AB1425" s="40">
        <v>6.887930632E-2</v>
      </c>
      <c r="AC1425" s="88">
        <f>(G1425-spettri!H1425*chl!$B$2-spettri!I1425*chl!$C$2-spettri!AE1425*chl!$D$2)</f>
        <v>0</v>
      </c>
    </row>
    <row r="1426" spans="4:29" x14ac:dyDescent="0.25">
      <c r="D1426" s="51">
        <v>492.40000000003198</v>
      </c>
      <c r="E1426" s="51">
        <v>2.4992203429E-2</v>
      </c>
      <c r="T1426" s="40">
        <f t="shared" si="112"/>
        <v>0</v>
      </c>
      <c r="U1426" s="40">
        <f t="shared" si="112"/>
        <v>0</v>
      </c>
      <c r="V1426" s="40">
        <f t="shared" si="112"/>
        <v>0</v>
      </c>
      <c r="W1426" s="40">
        <f t="shared" si="111"/>
        <v>0</v>
      </c>
      <c r="X1426" s="40">
        <f t="shared" si="111"/>
        <v>0</v>
      </c>
      <c r="Y1426" s="40">
        <f t="shared" si="113"/>
        <v>0</v>
      </c>
      <c r="Z1426" s="40">
        <f>(AC1426-J1426*carot!$B$2-spettri!K1426*carot!$C$2-spettri!L1426*carot!$D$2)</f>
        <v>0</v>
      </c>
      <c r="AA1426" s="40">
        <f>spettri!H1426*chl!$B$2+spettri!I1426*chl!$C$2+spettri!J1426*carot!$B$2+spettri!K1426*carot!$C$2+spettri!L1426*carot!$D$2+M1426*carot!$E$2+N1426*carot!$F$2+spettri!AE1426*chl!$D$2</f>
        <v>0</v>
      </c>
      <c r="AB1426" s="40">
        <v>6.8220295015000001E-2</v>
      </c>
      <c r="AC1426" s="88">
        <f>(G1426-spettri!H1426*chl!$B$2-spettri!I1426*chl!$C$2-spettri!AE1426*chl!$D$2)</f>
        <v>0</v>
      </c>
    </row>
    <row r="1427" spans="4:29" x14ac:dyDescent="0.25">
      <c r="D1427" s="51">
        <v>492.500000000032</v>
      </c>
      <c r="E1427" s="51">
        <v>2.4856354663999998E-2</v>
      </c>
      <c r="T1427" s="40">
        <f t="shared" si="112"/>
        <v>0</v>
      </c>
      <c r="U1427" s="40">
        <f t="shared" si="112"/>
        <v>0</v>
      </c>
      <c r="V1427" s="40">
        <f t="shared" si="112"/>
        <v>0</v>
      </c>
      <c r="W1427" s="40">
        <f t="shared" si="111"/>
        <v>0</v>
      </c>
      <c r="X1427" s="40">
        <f t="shared" si="111"/>
        <v>0</v>
      </c>
      <c r="Y1427" s="40">
        <f t="shared" si="113"/>
        <v>0</v>
      </c>
      <c r="Z1427" s="40">
        <f>(AC1427-J1427*carot!$B$2-spettri!K1427*carot!$C$2-spettri!L1427*carot!$D$2)</f>
        <v>0</v>
      </c>
      <c r="AA1427" s="40">
        <f>spettri!H1427*chl!$B$2+spettri!I1427*chl!$C$2+spettri!J1427*carot!$B$2+spettri!K1427*carot!$C$2+spettri!L1427*carot!$D$2+M1427*carot!$E$2+N1427*carot!$F$2+spettri!AE1427*chl!$D$2</f>
        <v>0</v>
      </c>
      <c r="AB1427" s="40">
        <v>6.7561283710000003E-2</v>
      </c>
      <c r="AC1427" s="88">
        <f>(G1427-spettri!H1427*chl!$B$2-spettri!I1427*chl!$C$2-spettri!AE1427*chl!$D$2)</f>
        <v>0</v>
      </c>
    </row>
    <row r="1428" spans="4:29" x14ac:dyDescent="0.25">
      <c r="D1428" s="51">
        <v>492.60000000003203</v>
      </c>
      <c r="E1428" s="51">
        <v>2.4720505899E-2</v>
      </c>
      <c r="T1428" s="40">
        <f t="shared" si="112"/>
        <v>0</v>
      </c>
      <c r="U1428" s="40">
        <f t="shared" si="112"/>
        <v>0</v>
      </c>
      <c r="V1428" s="40">
        <f t="shared" si="112"/>
        <v>0</v>
      </c>
      <c r="W1428" s="40">
        <f t="shared" si="111"/>
        <v>0</v>
      </c>
      <c r="X1428" s="40">
        <f t="shared" si="111"/>
        <v>0</v>
      </c>
      <c r="Y1428" s="40">
        <f t="shared" si="113"/>
        <v>0</v>
      </c>
      <c r="Z1428" s="40">
        <f>(AC1428-J1428*carot!$B$2-spettri!K1428*carot!$C$2-spettri!L1428*carot!$D$2)</f>
        <v>0</v>
      </c>
      <c r="AA1428" s="40">
        <f>spettri!H1428*chl!$B$2+spettri!I1428*chl!$C$2+spettri!J1428*carot!$B$2+spettri!K1428*carot!$C$2+spettri!L1428*carot!$D$2+M1428*carot!$E$2+N1428*carot!$F$2+spettri!AE1428*chl!$D$2</f>
        <v>0</v>
      </c>
      <c r="AB1428" s="40">
        <v>6.6932134332500004E-2</v>
      </c>
      <c r="AC1428" s="88">
        <f>(G1428-spettri!H1428*chl!$B$2-spettri!I1428*chl!$C$2-spettri!AE1428*chl!$D$2)</f>
        <v>0</v>
      </c>
    </row>
    <row r="1429" spans="4:29" x14ac:dyDescent="0.25">
      <c r="D1429" s="51">
        <v>492.70000000003199</v>
      </c>
      <c r="E1429" s="51">
        <v>2.4584657134000001E-2</v>
      </c>
      <c r="T1429" s="40">
        <f t="shared" si="112"/>
        <v>0</v>
      </c>
      <c r="U1429" s="40">
        <f t="shared" si="112"/>
        <v>0</v>
      </c>
      <c r="V1429" s="40">
        <f t="shared" si="112"/>
        <v>0</v>
      </c>
      <c r="W1429" s="40">
        <f t="shared" si="111"/>
        <v>0</v>
      </c>
      <c r="X1429" s="40">
        <f t="shared" si="111"/>
        <v>0</v>
      </c>
      <c r="Y1429" s="40">
        <f t="shared" si="113"/>
        <v>0</v>
      </c>
      <c r="Z1429" s="40">
        <f>(AC1429-J1429*carot!$B$2-spettri!K1429*carot!$C$2-spettri!L1429*carot!$D$2)</f>
        <v>0</v>
      </c>
      <c r="AA1429" s="40">
        <f>spettri!H1429*chl!$B$2+spettri!I1429*chl!$C$2+spettri!J1429*carot!$B$2+spettri!K1429*carot!$C$2+spettri!L1429*carot!$D$2+M1429*carot!$E$2+N1429*carot!$F$2+spettri!AE1429*chl!$D$2</f>
        <v>0</v>
      </c>
      <c r="AB1429" s="40">
        <v>6.6302984955000005E-2</v>
      </c>
      <c r="AC1429" s="88">
        <f>(G1429-spettri!H1429*chl!$B$2-spettri!I1429*chl!$C$2-spettri!AE1429*chl!$D$2)</f>
        <v>0</v>
      </c>
    </row>
    <row r="1430" spans="4:29" x14ac:dyDescent="0.25">
      <c r="D1430" s="51">
        <v>492.80000000003201</v>
      </c>
      <c r="E1430" s="51">
        <v>2.4448808369E-2</v>
      </c>
      <c r="T1430" s="40">
        <f t="shared" si="112"/>
        <v>0</v>
      </c>
      <c r="U1430" s="40">
        <f t="shared" si="112"/>
        <v>0</v>
      </c>
      <c r="V1430" s="40">
        <f t="shared" si="112"/>
        <v>0</v>
      </c>
      <c r="W1430" s="40">
        <f t="shared" si="111"/>
        <v>0</v>
      </c>
      <c r="X1430" s="40">
        <f t="shared" si="111"/>
        <v>0</v>
      </c>
      <c r="Y1430" s="40">
        <f t="shared" si="113"/>
        <v>0</v>
      </c>
      <c r="Z1430" s="40">
        <f>(AC1430-J1430*carot!$B$2-spettri!K1430*carot!$C$2-spettri!L1430*carot!$D$2)</f>
        <v>0</v>
      </c>
      <c r="AA1430" s="40">
        <f>spettri!H1430*chl!$B$2+spettri!I1430*chl!$C$2+spettri!J1430*carot!$B$2+spettri!K1430*carot!$C$2+spettri!L1430*carot!$D$2+M1430*carot!$E$2+N1430*carot!$F$2+spettri!AE1430*chl!$D$2</f>
        <v>0</v>
      </c>
      <c r="AB1430" s="40">
        <v>6.5673835577499992E-2</v>
      </c>
      <c r="AC1430" s="88">
        <f>(G1430-spettri!H1430*chl!$B$2-spettri!I1430*chl!$C$2-spettri!AE1430*chl!$D$2)</f>
        <v>0</v>
      </c>
    </row>
    <row r="1431" spans="4:29" x14ac:dyDescent="0.25">
      <c r="D1431" s="51">
        <v>492.90000000003198</v>
      </c>
      <c r="E1431" s="51">
        <v>2.4429249664000001E-2</v>
      </c>
      <c r="T1431" s="40">
        <f t="shared" si="112"/>
        <v>0</v>
      </c>
      <c r="U1431" s="40">
        <f t="shared" si="112"/>
        <v>0</v>
      </c>
      <c r="V1431" s="40">
        <f t="shared" si="112"/>
        <v>0</v>
      </c>
      <c r="W1431" s="40">
        <f t="shared" si="111"/>
        <v>0</v>
      </c>
      <c r="X1431" s="40">
        <f t="shared" si="111"/>
        <v>0</v>
      </c>
      <c r="Y1431" s="40">
        <f t="shared" si="113"/>
        <v>0</v>
      </c>
      <c r="Z1431" s="40">
        <f>(AC1431-J1431*carot!$B$2-spettri!K1431*carot!$C$2-spettri!L1431*carot!$D$2)</f>
        <v>0</v>
      </c>
      <c r="AA1431" s="40">
        <f>spettri!H1431*chl!$B$2+spettri!I1431*chl!$C$2+spettri!J1431*carot!$B$2+spettri!K1431*carot!$C$2+spettri!L1431*carot!$D$2+M1431*carot!$E$2+N1431*carot!$F$2+spettri!AE1431*chl!$D$2</f>
        <v>0</v>
      </c>
      <c r="AB1431" s="40">
        <v>6.5044686199999993E-2</v>
      </c>
      <c r="AC1431" s="88">
        <f>(G1431-spettri!H1431*chl!$B$2-spettri!I1431*chl!$C$2-spettri!AE1431*chl!$D$2)</f>
        <v>0</v>
      </c>
    </row>
    <row r="1432" spans="4:29" x14ac:dyDescent="0.25">
      <c r="D1432" s="51">
        <v>493.00000000003303</v>
      </c>
      <c r="E1432" s="51">
        <v>2.4409690959000002E-2</v>
      </c>
      <c r="T1432" s="40">
        <f t="shared" si="112"/>
        <v>0</v>
      </c>
      <c r="U1432" s="40">
        <f t="shared" si="112"/>
        <v>0</v>
      </c>
      <c r="V1432" s="40">
        <f t="shared" si="112"/>
        <v>0</v>
      </c>
      <c r="W1432" s="40">
        <f t="shared" si="111"/>
        <v>0</v>
      </c>
      <c r="X1432" s="40">
        <f t="shared" si="111"/>
        <v>0</v>
      </c>
      <c r="Y1432" s="40">
        <f t="shared" si="113"/>
        <v>0</v>
      </c>
      <c r="Z1432" s="40">
        <f>(AC1432-J1432*carot!$B$2-spettri!K1432*carot!$C$2-spettri!L1432*carot!$D$2)</f>
        <v>0</v>
      </c>
      <c r="AA1432" s="40">
        <f>spettri!H1432*chl!$B$2+spettri!I1432*chl!$C$2+spettri!J1432*carot!$B$2+spettri!K1432*carot!$C$2+spettri!L1432*carot!$D$2+M1432*carot!$E$2+N1432*carot!$F$2+spettri!AE1432*chl!$D$2</f>
        <v>0</v>
      </c>
      <c r="AB1432" s="40">
        <v>6.4463101327499994E-2</v>
      </c>
      <c r="AC1432" s="88">
        <f>(G1432-spettri!H1432*chl!$B$2-spettri!I1432*chl!$C$2-spettri!AE1432*chl!$D$2)</f>
        <v>0</v>
      </c>
    </row>
    <row r="1433" spans="4:29" x14ac:dyDescent="0.25">
      <c r="D1433" s="51">
        <v>493.10000000003299</v>
      </c>
      <c r="E1433" s="51">
        <v>2.4390132254E-2</v>
      </c>
      <c r="T1433" s="40">
        <f t="shared" si="112"/>
        <v>0</v>
      </c>
      <c r="U1433" s="40">
        <f t="shared" si="112"/>
        <v>0</v>
      </c>
      <c r="V1433" s="40">
        <f t="shared" si="112"/>
        <v>0</v>
      </c>
      <c r="W1433" s="40">
        <f t="shared" si="111"/>
        <v>0</v>
      </c>
      <c r="X1433" s="40">
        <f t="shared" si="111"/>
        <v>0</v>
      </c>
      <c r="Y1433" s="40">
        <f t="shared" si="113"/>
        <v>0</v>
      </c>
      <c r="Z1433" s="40">
        <f>(AC1433-J1433*carot!$B$2-spettri!K1433*carot!$C$2-spettri!L1433*carot!$D$2)</f>
        <v>0</v>
      </c>
      <c r="AA1433" s="40">
        <f>spettri!H1433*chl!$B$2+spettri!I1433*chl!$C$2+spettri!J1433*carot!$B$2+spettri!K1433*carot!$C$2+spettri!L1433*carot!$D$2+M1433*carot!$E$2+N1433*carot!$F$2+spettri!AE1433*chl!$D$2</f>
        <v>0</v>
      </c>
      <c r="AB1433" s="40">
        <v>6.3881516454999995E-2</v>
      </c>
      <c r="AC1433" s="88">
        <f>(G1433-spettri!H1433*chl!$B$2-spettri!I1433*chl!$C$2-spettri!AE1433*chl!$D$2)</f>
        <v>0</v>
      </c>
    </row>
    <row r="1434" spans="4:29" x14ac:dyDescent="0.25">
      <c r="D1434" s="51">
        <v>493.20000000003301</v>
      </c>
      <c r="E1434" s="51">
        <v>2.4370573549000001E-2</v>
      </c>
      <c r="T1434" s="40">
        <f t="shared" si="112"/>
        <v>0</v>
      </c>
      <c r="U1434" s="40">
        <f t="shared" si="112"/>
        <v>0</v>
      </c>
      <c r="V1434" s="40">
        <f t="shared" si="112"/>
        <v>0</v>
      </c>
      <c r="W1434" s="40">
        <f t="shared" si="111"/>
        <v>0</v>
      </c>
      <c r="X1434" s="40">
        <f t="shared" si="111"/>
        <v>0</v>
      </c>
      <c r="Y1434" s="40">
        <f t="shared" si="113"/>
        <v>0</v>
      </c>
      <c r="Z1434" s="40">
        <f>(AC1434-J1434*carot!$B$2-spettri!K1434*carot!$C$2-spettri!L1434*carot!$D$2)</f>
        <v>0</v>
      </c>
      <c r="AA1434" s="40">
        <f>spettri!H1434*chl!$B$2+spettri!I1434*chl!$C$2+spettri!J1434*carot!$B$2+spettri!K1434*carot!$C$2+spettri!L1434*carot!$D$2+M1434*carot!$E$2+N1434*carot!$F$2+spettri!AE1434*chl!$D$2</f>
        <v>0</v>
      </c>
      <c r="AB1434" s="40">
        <v>6.3299931582499996E-2</v>
      </c>
      <c r="AC1434" s="88">
        <f>(G1434-spettri!H1434*chl!$B$2-spettri!I1434*chl!$C$2-spettri!AE1434*chl!$D$2)</f>
        <v>0</v>
      </c>
    </row>
    <row r="1435" spans="4:29" x14ac:dyDescent="0.25">
      <c r="D1435" s="51">
        <v>493.30000000003298</v>
      </c>
      <c r="E1435" s="51">
        <v>2.4298645179000003E-2</v>
      </c>
      <c r="T1435" s="40">
        <f t="shared" si="112"/>
        <v>0</v>
      </c>
      <c r="U1435" s="40">
        <f t="shared" si="112"/>
        <v>0</v>
      </c>
      <c r="V1435" s="40">
        <f t="shared" si="112"/>
        <v>0</v>
      </c>
      <c r="W1435" s="40">
        <f t="shared" si="111"/>
        <v>0</v>
      </c>
      <c r="X1435" s="40">
        <f t="shared" si="111"/>
        <v>0</v>
      </c>
      <c r="Y1435" s="40">
        <f t="shared" si="113"/>
        <v>0</v>
      </c>
      <c r="Z1435" s="40">
        <f>(AC1435-J1435*carot!$B$2-spettri!K1435*carot!$C$2-spettri!L1435*carot!$D$2)</f>
        <v>0</v>
      </c>
      <c r="AA1435" s="40">
        <f>spettri!H1435*chl!$B$2+spettri!I1435*chl!$C$2+spettri!J1435*carot!$B$2+spettri!K1435*carot!$C$2+spettri!L1435*carot!$D$2+M1435*carot!$E$2+N1435*carot!$F$2+spettri!AE1435*chl!$D$2</f>
        <v>0</v>
      </c>
      <c r="AB1435" s="40">
        <v>6.2718346709999998E-2</v>
      </c>
      <c r="AC1435" s="88">
        <f>(G1435-spettri!H1435*chl!$B$2-spettri!I1435*chl!$C$2-spettri!AE1435*chl!$D$2)</f>
        <v>0</v>
      </c>
    </row>
    <row r="1436" spans="4:29" x14ac:dyDescent="0.25">
      <c r="D1436" s="51">
        <v>493.400000000033</v>
      </c>
      <c r="E1436" s="51">
        <v>2.4226716809000001E-2</v>
      </c>
      <c r="T1436" s="40">
        <f t="shared" si="112"/>
        <v>0</v>
      </c>
      <c r="U1436" s="40">
        <f t="shared" si="112"/>
        <v>0</v>
      </c>
      <c r="V1436" s="40">
        <f t="shared" si="112"/>
        <v>0</v>
      </c>
      <c r="W1436" s="40">
        <f t="shared" si="111"/>
        <v>0</v>
      </c>
      <c r="X1436" s="40">
        <f t="shared" si="111"/>
        <v>0</v>
      </c>
      <c r="Y1436" s="40">
        <f t="shared" si="113"/>
        <v>0</v>
      </c>
      <c r="Z1436" s="40">
        <f>(AC1436-J1436*carot!$B$2-spettri!K1436*carot!$C$2-spettri!L1436*carot!$D$2)</f>
        <v>0</v>
      </c>
      <c r="AA1436" s="40">
        <f>spettri!H1436*chl!$B$2+spettri!I1436*chl!$C$2+spettri!J1436*carot!$B$2+spettri!K1436*carot!$C$2+spettri!L1436*carot!$D$2+M1436*carot!$E$2+N1436*carot!$F$2+spettri!AE1436*chl!$D$2</f>
        <v>0</v>
      </c>
      <c r="AB1436" s="40">
        <v>6.2152557072499996E-2</v>
      </c>
      <c r="AC1436" s="88">
        <f>(G1436-spettri!H1436*chl!$B$2-spettri!I1436*chl!$C$2-spettri!AE1436*chl!$D$2)</f>
        <v>0</v>
      </c>
    </row>
    <row r="1437" spans="4:29" x14ac:dyDescent="0.25">
      <c r="D1437" s="51">
        <v>493.50000000003303</v>
      </c>
      <c r="E1437" s="51">
        <v>2.4154788439E-2</v>
      </c>
      <c r="T1437" s="40">
        <f t="shared" si="112"/>
        <v>0</v>
      </c>
      <c r="U1437" s="40">
        <f t="shared" si="112"/>
        <v>0</v>
      </c>
      <c r="V1437" s="40">
        <f t="shared" si="112"/>
        <v>0</v>
      </c>
      <c r="W1437" s="40">
        <f t="shared" si="111"/>
        <v>0</v>
      </c>
      <c r="X1437" s="40">
        <f t="shared" si="111"/>
        <v>0</v>
      </c>
      <c r="Y1437" s="40">
        <f t="shared" si="113"/>
        <v>0</v>
      </c>
      <c r="Z1437" s="40">
        <f>(AC1437-J1437*carot!$B$2-spettri!K1437*carot!$C$2-spettri!L1437*carot!$D$2)</f>
        <v>0</v>
      </c>
      <c r="AA1437" s="40">
        <f>spettri!H1437*chl!$B$2+spettri!I1437*chl!$C$2+spettri!J1437*carot!$B$2+spettri!K1437*carot!$C$2+spettri!L1437*carot!$D$2+M1437*carot!$E$2+N1437*carot!$F$2+spettri!AE1437*chl!$D$2</f>
        <v>0</v>
      </c>
      <c r="AB1437" s="40">
        <v>6.1586767434999995E-2</v>
      </c>
      <c r="AC1437" s="88">
        <f>(G1437-spettri!H1437*chl!$B$2-spettri!I1437*chl!$C$2-spettri!AE1437*chl!$D$2)</f>
        <v>0</v>
      </c>
    </row>
    <row r="1438" spans="4:29" x14ac:dyDescent="0.25">
      <c r="D1438" s="51">
        <v>493.60000000003299</v>
      </c>
      <c r="E1438" s="51">
        <v>2.4082860069000001E-2</v>
      </c>
      <c r="T1438" s="40">
        <f t="shared" si="112"/>
        <v>0</v>
      </c>
      <c r="U1438" s="40">
        <f t="shared" si="112"/>
        <v>0</v>
      </c>
      <c r="V1438" s="40">
        <f t="shared" si="112"/>
        <v>0</v>
      </c>
      <c r="W1438" s="40">
        <f t="shared" si="111"/>
        <v>0</v>
      </c>
      <c r="X1438" s="40">
        <f t="shared" si="111"/>
        <v>0</v>
      </c>
      <c r="Y1438" s="40">
        <f t="shared" si="113"/>
        <v>0</v>
      </c>
      <c r="Z1438" s="40">
        <f>(AC1438-J1438*carot!$B$2-spettri!K1438*carot!$C$2-spettri!L1438*carot!$D$2)</f>
        <v>0</v>
      </c>
      <c r="AA1438" s="40">
        <f>spettri!H1438*chl!$B$2+spettri!I1438*chl!$C$2+spettri!J1438*carot!$B$2+spettri!K1438*carot!$C$2+spettri!L1438*carot!$D$2+M1438*carot!$E$2+N1438*carot!$F$2+spettri!AE1438*chl!$D$2</f>
        <v>0</v>
      </c>
      <c r="AB1438" s="40">
        <v>6.1020977797500001E-2</v>
      </c>
      <c r="AC1438" s="88">
        <f>(G1438-spettri!H1438*chl!$B$2-spettri!I1438*chl!$C$2-spettri!AE1438*chl!$D$2)</f>
        <v>0</v>
      </c>
    </row>
    <row r="1439" spans="4:29" x14ac:dyDescent="0.25">
      <c r="D1439" s="51">
        <v>493.70000000003301</v>
      </c>
      <c r="E1439" s="51">
        <v>2.3946297444000002E-2</v>
      </c>
      <c r="T1439" s="40">
        <f t="shared" si="112"/>
        <v>0</v>
      </c>
      <c r="U1439" s="40">
        <f t="shared" si="112"/>
        <v>0</v>
      </c>
      <c r="V1439" s="40">
        <f t="shared" si="112"/>
        <v>0</v>
      </c>
      <c r="W1439" s="40">
        <f t="shared" si="111"/>
        <v>0</v>
      </c>
      <c r="X1439" s="40">
        <f t="shared" si="111"/>
        <v>0</v>
      </c>
      <c r="Y1439" s="40">
        <f t="shared" si="113"/>
        <v>0</v>
      </c>
      <c r="Z1439" s="40">
        <f>(AC1439-J1439*carot!$B$2-spettri!K1439*carot!$C$2-spettri!L1439*carot!$D$2)</f>
        <v>0</v>
      </c>
      <c r="AA1439" s="40">
        <f>spettri!H1439*chl!$B$2+spettri!I1439*chl!$C$2+spettri!J1439*carot!$B$2+spettri!K1439*carot!$C$2+spettri!L1439*carot!$D$2+M1439*carot!$E$2+N1439*carot!$F$2+spettri!AE1439*chl!$D$2</f>
        <v>0</v>
      </c>
      <c r="AB1439" s="40">
        <v>6.0455188159999999E-2</v>
      </c>
      <c r="AC1439" s="88">
        <f>(G1439-spettri!H1439*chl!$B$2-spettri!I1439*chl!$C$2-spettri!AE1439*chl!$D$2)</f>
        <v>0</v>
      </c>
    </row>
    <row r="1440" spans="4:29" x14ac:dyDescent="0.25">
      <c r="D1440" s="51">
        <v>493.80000000003298</v>
      </c>
      <c r="E1440" s="51">
        <v>2.3809734818999999E-2</v>
      </c>
      <c r="T1440" s="40">
        <f t="shared" si="112"/>
        <v>0</v>
      </c>
      <c r="U1440" s="40">
        <f t="shared" si="112"/>
        <v>0</v>
      </c>
      <c r="V1440" s="40">
        <f t="shared" si="112"/>
        <v>0</v>
      </c>
      <c r="W1440" s="40">
        <f t="shared" si="111"/>
        <v>0</v>
      </c>
      <c r="X1440" s="40">
        <f t="shared" si="111"/>
        <v>0</v>
      </c>
      <c r="Y1440" s="40">
        <f t="shared" si="113"/>
        <v>0</v>
      </c>
      <c r="Z1440" s="40">
        <f>(AC1440-J1440*carot!$B$2-spettri!K1440*carot!$C$2-spettri!L1440*carot!$D$2)</f>
        <v>0</v>
      </c>
      <c r="AA1440" s="40">
        <f>spettri!H1440*chl!$B$2+spettri!I1440*chl!$C$2+spettri!J1440*carot!$B$2+spettri!K1440*carot!$C$2+spettri!L1440*carot!$D$2+M1440*carot!$E$2+N1440*carot!$F$2+spettri!AE1440*chl!$D$2</f>
        <v>0</v>
      </c>
      <c r="AB1440" s="40">
        <v>5.9847876432500002E-2</v>
      </c>
      <c r="AC1440" s="88">
        <f>(G1440-spettri!H1440*chl!$B$2-spettri!I1440*chl!$C$2-spettri!AE1440*chl!$D$2)</f>
        <v>0</v>
      </c>
    </row>
    <row r="1441" spans="4:29" x14ac:dyDescent="0.25">
      <c r="D1441" s="51">
        <v>493.900000000033</v>
      </c>
      <c r="E1441" s="51">
        <v>2.3673172193999999E-2</v>
      </c>
      <c r="T1441" s="40">
        <f t="shared" si="112"/>
        <v>0</v>
      </c>
      <c r="U1441" s="40">
        <f t="shared" si="112"/>
        <v>0</v>
      </c>
      <c r="V1441" s="40">
        <f t="shared" si="112"/>
        <v>0</v>
      </c>
      <c r="W1441" s="40">
        <f t="shared" si="111"/>
        <v>0</v>
      </c>
      <c r="X1441" s="40">
        <f t="shared" si="111"/>
        <v>0</v>
      </c>
      <c r="Y1441" s="40">
        <f t="shared" si="113"/>
        <v>0</v>
      </c>
      <c r="Z1441" s="40">
        <f>(AC1441-J1441*carot!$B$2-spettri!K1441*carot!$C$2-spettri!L1441*carot!$D$2)</f>
        <v>0</v>
      </c>
      <c r="AA1441" s="40">
        <f>spettri!H1441*chl!$B$2+spettri!I1441*chl!$C$2+spettri!J1441*carot!$B$2+spettri!K1441*carot!$C$2+spettri!L1441*carot!$D$2+M1441*carot!$E$2+N1441*carot!$F$2+spettri!AE1441*chl!$D$2</f>
        <v>0</v>
      </c>
      <c r="AB1441" s="40">
        <v>5.9240564704999998E-2</v>
      </c>
      <c r="AC1441" s="88">
        <f>(G1441-spettri!H1441*chl!$B$2-spettri!I1441*chl!$C$2-spettri!AE1441*chl!$D$2)</f>
        <v>0</v>
      </c>
    </row>
    <row r="1442" spans="4:29" x14ac:dyDescent="0.25">
      <c r="D1442" s="51">
        <v>494.00000000003303</v>
      </c>
      <c r="E1442" s="51">
        <v>2.3536609569E-2</v>
      </c>
      <c r="T1442" s="40">
        <f t="shared" si="112"/>
        <v>0</v>
      </c>
      <c r="U1442" s="40">
        <f t="shared" si="112"/>
        <v>0</v>
      </c>
      <c r="V1442" s="40">
        <f t="shared" si="112"/>
        <v>0</v>
      </c>
      <c r="W1442" s="40">
        <f t="shared" si="111"/>
        <v>0</v>
      </c>
      <c r="X1442" s="40">
        <f t="shared" si="111"/>
        <v>0</v>
      </c>
      <c r="Y1442" s="40">
        <f t="shared" si="113"/>
        <v>0</v>
      </c>
      <c r="Z1442" s="40">
        <f>(AC1442-J1442*carot!$B$2-spettri!K1442*carot!$C$2-spettri!L1442*carot!$D$2)</f>
        <v>0</v>
      </c>
      <c r="AA1442" s="40">
        <f>spettri!H1442*chl!$B$2+spettri!I1442*chl!$C$2+spettri!J1442*carot!$B$2+spettri!K1442*carot!$C$2+spettri!L1442*carot!$D$2+M1442*carot!$E$2+N1442*carot!$F$2+spettri!AE1442*chl!$D$2</f>
        <v>0</v>
      </c>
      <c r="AB1442" s="40">
        <v>5.8633252977499994E-2</v>
      </c>
      <c r="AC1442" s="88">
        <f>(G1442-spettri!H1442*chl!$B$2-spettri!I1442*chl!$C$2-spettri!AE1442*chl!$D$2)</f>
        <v>0</v>
      </c>
    </row>
    <row r="1443" spans="4:29" x14ac:dyDescent="0.25">
      <c r="D1443" s="51">
        <v>494.10000000003299</v>
      </c>
      <c r="E1443" s="51">
        <v>2.3507590956499999E-2</v>
      </c>
      <c r="T1443" s="40">
        <f t="shared" si="112"/>
        <v>0</v>
      </c>
      <c r="U1443" s="40">
        <f t="shared" si="112"/>
        <v>0</v>
      </c>
      <c r="V1443" s="40">
        <f t="shared" si="112"/>
        <v>0</v>
      </c>
      <c r="W1443" s="40">
        <f t="shared" si="111"/>
        <v>0</v>
      </c>
      <c r="X1443" s="40">
        <f t="shared" si="111"/>
        <v>0</v>
      </c>
      <c r="Y1443" s="40">
        <f t="shared" si="113"/>
        <v>0</v>
      </c>
      <c r="Z1443" s="40">
        <f>(AC1443-J1443*carot!$B$2-spettri!K1443*carot!$C$2-spettri!L1443*carot!$D$2)</f>
        <v>0</v>
      </c>
      <c r="AA1443" s="40">
        <f>spettri!H1443*chl!$B$2+spettri!I1443*chl!$C$2+spettri!J1443*carot!$B$2+spettri!K1443*carot!$C$2+spettri!L1443*carot!$D$2+M1443*carot!$E$2+N1443*carot!$F$2+spettri!AE1443*chl!$D$2</f>
        <v>0</v>
      </c>
      <c r="AB1443" s="40">
        <v>5.8025941249999997E-2</v>
      </c>
      <c r="AC1443" s="88">
        <f>(G1443-spettri!H1443*chl!$B$2-spettri!I1443*chl!$C$2-spettri!AE1443*chl!$D$2)</f>
        <v>0</v>
      </c>
    </row>
    <row r="1444" spans="4:29" x14ac:dyDescent="0.25">
      <c r="D1444" s="51">
        <v>494.20000000003301</v>
      </c>
      <c r="E1444" s="51">
        <v>2.3478572343999998E-2</v>
      </c>
      <c r="T1444" s="40">
        <f t="shared" si="112"/>
        <v>0</v>
      </c>
      <c r="U1444" s="40">
        <f t="shared" si="112"/>
        <v>0</v>
      </c>
      <c r="V1444" s="40">
        <f t="shared" si="112"/>
        <v>0</v>
      </c>
      <c r="W1444" s="40">
        <f t="shared" si="111"/>
        <v>0</v>
      </c>
      <c r="X1444" s="40">
        <f t="shared" si="111"/>
        <v>0</v>
      </c>
      <c r="Y1444" s="40">
        <f t="shared" si="113"/>
        <v>0</v>
      </c>
      <c r="Z1444" s="40">
        <f>(AC1444-J1444*carot!$B$2-spettri!K1444*carot!$C$2-spettri!L1444*carot!$D$2)</f>
        <v>0</v>
      </c>
      <c r="AA1444" s="40">
        <f>spettri!H1444*chl!$B$2+spettri!I1444*chl!$C$2+spettri!J1444*carot!$B$2+spettri!K1444*carot!$C$2+spettri!L1444*carot!$D$2+M1444*carot!$E$2+N1444*carot!$F$2+spettri!AE1444*chl!$D$2</f>
        <v>0</v>
      </c>
      <c r="AB1444" s="40">
        <v>5.745272152E-2</v>
      </c>
      <c r="AC1444" s="88">
        <f>(G1444-spettri!H1444*chl!$B$2-spettri!I1444*chl!$C$2-spettri!AE1444*chl!$D$2)</f>
        <v>0</v>
      </c>
    </row>
    <row r="1445" spans="4:29" x14ac:dyDescent="0.25">
      <c r="D1445" s="51">
        <v>494.30000000003298</v>
      </c>
      <c r="E1445" s="51">
        <v>2.3449553731500001E-2</v>
      </c>
      <c r="T1445" s="40">
        <f t="shared" si="112"/>
        <v>0</v>
      </c>
      <c r="U1445" s="40">
        <f t="shared" si="112"/>
        <v>0</v>
      </c>
      <c r="V1445" s="40">
        <f t="shared" si="112"/>
        <v>0</v>
      </c>
      <c r="W1445" s="40">
        <f t="shared" si="111"/>
        <v>0</v>
      </c>
      <c r="X1445" s="40">
        <f t="shared" si="111"/>
        <v>0</v>
      </c>
      <c r="Y1445" s="40">
        <f t="shared" si="113"/>
        <v>0</v>
      </c>
      <c r="Z1445" s="40">
        <f>(AC1445-J1445*carot!$B$2-spettri!K1445*carot!$C$2-spettri!L1445*carot!$D$2)</f>
        <v>0</v>
      </c>
      <c r="AA1445" s="40">
        <f>spettri!H1445*chl!$B$2+spettri!I1445*chl!$C$2+spettri!J1445*carot!$B$2+spettri!K1445*carot!$C$2+spettri!L1445*carot!$D$2+M1445*carot!$E$2+N1445*carot!$F$2+spettri!AE1445*chl!$D$2</f>
        <v>0</v>
      </c>
      <c r="AB1445" s="40">
        <v>5.6879501789999995E-2</v>
      </c>
      <c r="AC1445" s="88">
        <f>(G1445-spettri!H1445*chl!$B$2-spettri!I1445*chl!$C$2-spettri!AE1445*chl!$D$2)</f>
        <v>0</v>
      </c>
    </row>
    <row r="1446" spans="4:29" x14ac:dyDescent="0.25">
      <c r="D1446" s="51">
        <v>494.400000000033</v>
      </c>
      <c r="E1446" s="51">
        <v>2.3420535119E-2</v>
      </c>
      <c r="T1446" s="40">
        <f t="shared" si="112"/>
        <v>0</v>
      </c>
      <c r="U1446" s="40">
        <f t="shared" si="112"/>
        <v>0</v>
      </c>
      <c r="V1446" s="40">
        <f t="shared" si="112"/>
        <v>0</v>
      </c>
      <c r="W1446" s="40">
        <f t="shared" si="111"/>
        <v>0</v>
      </c>
      <c r="X1446" s="40">
        <f t="shared" si="111"/>
        <v>0</v>
      </c>
      <c r="Y1446" s="40">
        <f t="shared" si="113"/>
        <v>0</v>
      </c>
      <c r="Z1446" s="40">
        <f>(AC1446-J1446*carot!$B$2-spettri!K1446*carot!$C$2-spettri!L1446*carot!$D$2)</f>
        <v>0</v>
      </c>
      <c r="AA1446" s="40">
        <f>spettri!H1446*chl!$B$2+spettri!I1446*chl!$C$2+spettri!J1446*carot!$B$2+spettri!K1446*carot!$C$2+spettri!L1446*carot!$D$2+M1446*carot!$E$2+N1446*carot!$F$2+spettri!AE1446*chl!$D$2</f>
        <v>0</v>
      </c>
      <c r="AB1446" s="40">
        <v>5.6306282059999997E-2</v>
      </c>
      <c r="AC1446" s="88">
        <f>(G1446-spettri!H1446*chl!$B$2-spettri!I1446*chl!$C$2-spettri!AE1446*chl!$D$2)</f>
        <v>0</v>
      </c>
    </row>
    <row r="1447" spans="4:29" x14ac:dyDescent="0.25">
      <c r="D1447" s="51">
        <v>494.50000000003303</v>
      </c>
      <c r="E1447" s="51">
        <v>2.3365581964000001E-2</v>
      </c>
      <c r="T1447" s="40">
        <f t="shared" si="112"/>
        <v>0</v>
      </c>
      <c r="U1447" s="40">
        <f t="shared" si="112"/>
        <v>0</v>
      </c>
      <c r="V1447" s="40">
        <f t="shared" si="112"/>
        <v>0</v>
      </c>
      <c r="W1447" s="40">
        <f t="shared" si="111"/>
        <v>0</v>
      </c>
      <c r="X1447" s="40">
        <f t="shared" si="111"/>
        <v>0</v>
      </c>
      <c r="Y1447" s="40">
        <f t="shared" si="113"/>
        <v>0</v>
      </c>
      <c r="Z1447" s="40">
        <f>(AC1447-J1447*carot!$B$2-spettri!K1447*carot!$C$2-spettri!L1447*carot!$D$2)</f>
        <v>0</v>
      </c>
      <c r="AA1447" s="40">
        <f>spettri!H1447*chl!$B$2+spettri!I1447*chl!$C$2+spettri!J1447*carot!$B$2+spettri!K1447*carot!$C$2+spettri!L1447*carot!$D$2+M1447*carot!$E$2+N1447*carot!$F$2+spettri!AE1447*chl!$D$2</f>
        <v>0</v>
      </c>
      <c r="AB1447" s="40">
        <v>5.5733062329999999E-2</v>
      </c>
      <c r="AC1447" s="88">
        <f>(G1447-spettri!H1447*chl!$B$2-spettri!I1447*chl!$C$2-spettri!AE1447*chl!$D$2)</f>
        <v>0</v>
      </c>
    </row>
    <row r="1448" spans="4:29" x14ac:dyDescent="0.25">
      <c r="D1448" s="51">
        <v>494.60000000003299</v>
      </c>
      <c r="E1448" s="51">
        <v>2.3310628808999999E-2</v>
      </c>
      <c r="T1448" s="40">
        <f t="shared" si="112"/>
        <v>0</v>
      </c>
      <c r="U1448" s="40">
        <f t="shared" si="112"/>
        <v>0</v>
      </c>
      <c r="V1448" s="40">
        <f t="shared" si="112"/>
        <v>0</v>
      </c>
      <c r="W1448" s="40">
        <f t="shared" si="111"/>
        <v>0</v>
      </c>
      <c r="X1448" s="40">
        <f t="shared" si="111"/>
        <v>0</v>
      </c>
      <c r="Y1448" s="40">
        <f t="shared" si="113"/>
        <v>0</v>
      </c>
      <c r="Z1448" s="40">
        <f>(AC1448-J1448*carot!$B$2-spettri!K1448*carot!$C$2-spettri!L1448*carot!$D$2)</f>
        <v>0</v>
      </c>
      <c r="AA1448" s="40">
        <f>spettri!H1448*chl!$B$2+spettri!I1448*chl!$C$2+spettri!J1448*carot!$B$2+spettri!K1448*carot!$C$2+spettri!L1448*carot!$D$2+M1448*carot!$E$2+N1448*carot!$F$2+spettri!AE1448*chl!$D$2</f>
        <v>0</v>
      </c>
      <c r="AB1448" s="40">
        <v>5.52227608875E-2</v>
      </c>
      <c r="AC1448" s="88">
        <f>(G1448-spettri!H1448*chl!$B$2-spettri!I1448*chl!$C$2-spettri!AE1448*chl!$D$2)</f>
        <v>0</v>
      </c>
    </row>
    <row r="1449" spans="4:29" x14ac:dyDescent="0.25">
      <c r="D1449" s="51">
        <v>494.70000000003301</v>
      </c>
      <c r="E1449" s="51">
        <v>2.3255675654E-2</v>
      </c>
      <c r="T1449" s="40">
        <f t="shared" si="112"/>
        <v>0</v>
      </c>
      <c r="U1449" s="40">
        <f t="shared" si="112"/>
        <v>0</v>
      </c>
      <c r="V1449" s="40">
        <f t="shared" si="112"/>
        <v>0</v>
      </c>
      <c r="W1449" s="40">
        <f t="shared" si="111"/>
        <v>0</v>
      </c>
      <c r="X1449" s="40">
        <f t="shared" si="111"/>
        <v>0</v>
      </c>
      <c r="Y1449" s="40">
        <f t="shared" si="113"/>
        <v>0</v>
      </c>
      <c r="Z1449" s="40">
        <f>(AC1449-J1449*carot!$B$2-spettri!K1449*carot!$C$2-spettri!L1449*carot!$D$2)</f>
        <v>0</v>
      </c>
      <c r="AA1449" s="40">
        <f>spettri!H1449*chl!$B$2+spettri!I1449*chl!$C$2+spettri!J1449*carot!$B$2+spettri!K1449*carot!$C$2+spettri!L1449*carot!$D$2+M1449*carot!$E$2+N1449*carot!$F$2+spettri!AE1449*chl!$D$2</f>
        <v>0</v>
      </c>
      <c r="AB1449" s="40">
        <v>5.4712459445E-2</v>
      </c>
      <c r="AC1449" s="88">
        <f>(G1449-spettri!H1449*chl!$B$2-spettri!I1449*chl!$C$2-spettri!AE1449*chl!$D$2)</f>
        <v>0</v>
      </c>
    </row>
    <row r="1450" spans="4:29" x14ac:dyDescent="0.25">
      <c r="D1450" s="51">
        <v>494.80000000003298</v>
      </c>
      <c r="E1450" s="51">
        <v>2.3200722499000001E-2</v>
      </c>
      <c r="T1450" s="40">
        <f t="shared" si="112"/>
        <v>0</v>
      </c>
      <c r="U1450" s="40">
        <f t="shared" si="112"/>
        <v>0</v>
      </c>
      <c r="V1450" s="40">
        <f t="shared" si="112"/>
        <v>0</v>
      </c>
      <c r="W1450" s="40">
        <f t="shared" si="111"/>
        <v>0</v>
      </c>
      <c r="X1450" s="40">
        <f t="shared" si="111"/>
        <v>0</v>
      </c>
      <c r="Y1450" s="40">
        <f t="shared" si="113"/>
        <v>0</v>
      </c>
      <c r="Z1450" s="40">
        <f>(AC1450-J1450*carot!$B$2-spettri!K1450*carot!$C$2-spettri!L1450*carot!$D$2)</f>
        <v>0</v>
      </c>
      <c r="AA1450" s="40">
        <f>spettri!H1450*chl!$B$2+spettri!I1450*chl!$C$2+spettri!J1450*carot!$B$2+spettri!K1450*carot!$C$2+spettri!L1450*carot!$D$2+M1450*carot!$E$2+N1450*carot!$F$2+spettri!AE1450*chl!$D$2</f>
        <v>0</v>
      </c>
      <c r="AB1450" s="40">
        <v>5.42021580025E-2</v>
      </c>
      <c r="AC1450" s="88">
        <f>(G1450-spettri!H1450*chl!$B$2-spettri!I1450*chl!$C$2-spettri!AE1450*chl!$D$2)</f>
        <v>0</v>
      </c>
    </row>
    <row r="1451" spans="4:29" x14ac:dyDescent="0.25">
      <c r="D1451" s="51">
        <v>494.900000000033</v>
      </c>
      <c r="E1451" s="51">
        <v>2.3148486943999999E-2</v>
      </c>
      <c r="T1451" s="40">
        <f t="shared" si="112"/>
        <v>0</v>
      </c>
      <c r="U1451" s="40">
        <f t="shared" si="112"/>
        <v>0</v>
      </c>
      <c r="V1451" s="40">
        <f t="shared" si="112"/>
        <v>0</v>
      </c>
      <c r="W1451" s="40">
        <f t="shared" si="111"/>
        <v>0</v>
      </c>
      <c r="X1451" s="40">
        <f t="shared" si="111"/>
        <v>0</v>
      </c>
      <c r="Y1451" s="40">
        <f t="shared" si="113"/>
        <v>0</v>
      </c>
      <c r="Z1451" s="40">
        <f>(AC1451-J1451*carot!$B$2-spettri!K1451*carot!$C$2-spettri!L1451*carot!$D$2)</f>
        <v>0</v>
      </c>
      <c r="AA1451" s="40">
        <f>spettri!H1451*chl!$B$2+spettri!I1451*chl!$C$2+spettri!J1451*carot!$B$2+spettri!K1451*carot!$C$2+spettri!L1451*carot!$D$2+M1451*carot!$E$2+N1451*carot!$F$2+spettri!AE1451*chl!$D$2</f>
        <v>0</v>
      </c>
      <c r="AB1451" s="40">
        <v>5.3691856560000001E-2</v>
      </c>
      <c r="AC1451" s="88">
        <f>(G1451-spettri!H1451*chl!$B$2-spettri!I1451*chl!$C$2-spettri!AE1451*chl!$D$2)</f>
        <v>0</v>
      </c>
    </row>
    <row r="1452" spans="4:29" x14ac:dyDescent="0.25">
      <c r="D1452" s="51">
        <v>495.00000000003303</v>
      </c>
      <c r="E1452" s="51">
        <v>2.3096251389000001E-2</v>
      </c>
      <c r="T1452" s="40">
        <f t="shared" si="112"/>
        <v>0</v>
      </c>
      <c r="U1452" s="40">
        <f t="shared" si="112"/>
        <v>0</v>
      </c>
      <c r="V1452" s="40">
        <f t="shared" si="112"/>
        <v>0</v>
      </c>
      <c r="W1452" s="40">
        <f t="shared" si="111"/>
        <v>0</v>
      </c>
      <c r="X1452" s="40">
        <f t="shared" si="111"/>
        <v>0</v>
      </c>
      <c r="Y1452" s="40">
        <f t="shared" si="113"/>
        <v>0</v>
      </c>
      <c r="Z1452" s="40">
        <f>(AC1452-J1452*carot!$B$2-spettri!K1452*carot!$C$2-spettri!L1452*carot!$D$2)</f>
        <v>0</v>
      </c>
      <c r="AA1452" s="40">
        <f>spettri!H1452*chl!$B$2+spettri!I1452*chl!$C$2+spettri!J1452*carot!$B$2+spettri!K1452*carot!$C$2+spettri!L1452*carot!$D$2+M1452*carot!$E$2+N1452*carot!$F$2+spettri!AE1452*chl!$D$2</f>
        <v>0</v>
      </c>
      <c r="AB1452" s="40">
        <v>5.3170342927500003E-2</v>
      </c>
      <c r="AC1452" s="88">
        <f>(G1452-spettri!H1452*chl!$B$2-spettri!I1452*chl!$C$2-spettri!AE1452*chl!$D$2)</f>
        <v>0</v>
      </c>
    </row>
    <row r="1453" spans="4:29" x14ac:dyDescent="0.25">
      <c r="D1453" s="51">
        <v>495.10000000003299</v>
      </c>
      <c r="E1453" s="51">
        <v>2.3044015834000002E-2</v>
      </c>
      <c r="T1453" s="40">
        <f t="shared" si="112"/>
        <v>0</v>
      </c>
      <c r="U1453" s="40">
        <f t="shared" si="112"/>
        <v>0</v>
      </c>
      <c r="V1453" s="40">
        <f t="shared" si="112"/>
        <v>0</v>
      </c>
      <c r="W1453" s="40">
        <f t="shared" si="111"/>
        <v>0</v>
      </c>
      <c r="X1453" s="40">
        <f t="shared" si="111"/>
        <v>0</v>
      </c>
      <c r="Y1453" s="40">
        <f t="shared" si="113"/>
        <v>0</v>
      </c>
      <c r="Z1453" s="40">
        <f>(AC1453-J1453*carot!$B$2-spettri!K1453*carot!$C$2-spettri!L1453*carot!$D$2)</f>
        <v>0</v>
      </c>
      <c r="AA1453" s="40">
        <f>spettri!H1453*chl!$B$2+spettri!I1453*chl!$C$2+spettri!J1453*carot!$B$2+spettri!K1453*carot!$C$2+spettri!L1453*carot!$D$2+M1453*carot!$E$2+N1453*carot!$F$2+spettri!AE1453*chl!$D$2</f>
        <v>0</v>
      </c>
      <c r="AB1453" s="40">
        <v>5.2648829295000005E-2</v>
      </c>
      <c r="AC1453" s="88">
        <f>(G1453-spettri!H1453*chl!$B$2-spettri!I1453*chl!$C$2-spettri!AE1453*chl!$D$2)</f>
        <v>0</v>
      </c>
    </row>
    <row r="1454" spans="4:29" x14ac:dyDescent="0.25">
      <c r="D1454" s="51">
        <v>495.20000000003301</v>
      </c>
      <c r="E1454" s="51">
        <v>2.2991780279E-2</v>
      </c>
      <c r="T1454" s="40">
        <f t="shared" si="112"/>
        <v>0</v>
      </c>
      <c r="U1454" s="40">
        <f t="shared" si="112"/>
        <v>0</v>
      </c>
      <c r="V1454" s="40">
        <f t="shared" si="112"/>
        <v>0</v>
      </c>
      <c r="W1454" s="40">
        <f t="shared" si="111"/>
        <v>0</v>
      </c>
      <c r="X1454" s="40">
        <f t="shared" si="111"/>
        <v>0</v>
      </c>
      <c r="Y1454" s="40">
        <f t="shared" si="113"/>
        <v>0</v>
      </c>
      <c r="Z1454" s="40">
        <f>(AC1454-J1454*carot!$B$2-spettri!K1454*carot!$C$2-spettri!L1454*carot!$D$2)</f>
        <v>0</v>
      </c>
      <c r="AA1454" s="40">
        <f>spettri!H1454*chl!$B$2+spettri!I1454*chl!$C$2+spettri!J1454*carot!$B$2+spettri!K1454*carot!$C$2+spettri!L1454*carot!$D$2+M1454*carot!$E$2+N1454*carot!$F$2+spettri!AE1454*chl!$D$2</f>
        <v>0</v>
      </c>
      <c r="AB1454" s="40">
        <v>5.21273156625E-2</v>
      </c>
      <c r="AC1454" s="88">
        <f>(G1454-spettri!H1454*chl!$B$2-spettri!I1454*chl!$C$2-spettri!AE1454*chl!$D$2)</f>
        <v>0</v>
      </c>
    </row>
    <row r="1455" spans="4:29" x14ac:dyDescent="0.25">
      <c r="D1455" s="51">
        <v>495.30000000003298</v>
      </c>
      <c r="E1455" s="51">
        <v>2.2949125704000001E-2</v>
      </c>
      <c r="T1455" s="40">
        <f t="shared" si="112"/>
        <v>0</v>
      </c>
      <c r="U1455" s="40">
        <f t="shared" si="112"/>
        <v>0</v>
      </c>
      <c r="V1455" s="40">
        <f t="shared" si="112"/>
        <v>0</v>
      </c>
      <c r="W1455" s="40">
        <f t="shared" si="111"/>
        <v>0</v>
      </c>
      <c r="X1455" s="40">
        <f t="shared" si="111"/>
        <v>0</v>
      </c>
      <c r="Y1455" s="40">
        <f t="shared" si="113"/>
        <v>0</v>
      </c>
      <c r="Z1455" s="40">
        <f>(AC1455-J1455*carot!$B$2-spettri!K1455*carot!$C$2-spettri!L1455*carot!$D$2)</f>
        <v>0</v>
      </c>
      <c r="AA1455" s="40">
        <f>spettri!H1455*chl!$B$2+spettri!I1455*chl!$C$2+spettri!J1455*carot!$B$2+spettri!K1455*carot!$C$2+spettri!L1455*carot!$D$2+M1455*carot!$E$2+N1455*carot!$F$2+spettri!AE1455*chl!$D$2</f>
        <v>0</v>
      </c>
      <c r="AB1455" s="40">
        <v>5.1605802030000002E-2</v>
      </c>
      <c r="AC1455" s="88">
        <f>(G1455-spettri!H1455*chl!$B$2-spettri!I1455*chl!$C$2-spettri!AE1455*chl!$D$2)</f>
        <v>0</v>
      </c>
    </row>
    <row r="1456" spans="4:29" x14ac:dyDescent="0.25">
      <c r="D1456" s="51">
        <v>495.400000000033</v>
      </c>
      <c r="E1456" s="51">
        <v>2.2906471129000003E-2</v>
      </c>
      <c r="T1456" s="40">
        <f t="shared" si="112"/>
        <v>0</v>
      </c>
      <c r="U1456" s="40">
        <f t="shared" si="112"/>
        <v>0</v>
      </c>
      <c r="V1456" s="40">
        <f t="shared" si="112"/>
        <v>0</v>
      </c>
      <c r="W1456" s="40">
        <f t="shared" si="111"/>
        <v>0</v>
      </c>
      <c r="X1456" s="40">
        <f t="shared" si="111"/>
        <v>0</v>
      </c>
      <c r="Y1456" s="40">
        <f t="shared" si="113"/>
        <v>0</v>
      </c>
      <c r="Z1456" s="40">
        <f>(AC1456-J1456*carot!$B$2-spettri!K1456*carot!$C$2-spettri!L1456*carot!$D$2)</f>
        <v>0</v>
      </c>
      <c r="AA1456" s="40">
        <f>spettri!H1456*chl!$B$2+spettri!I1456*chl!$C$2+spettri!J1456*carot!$B$2+spettri!K1456*carot!$C$2+spettri!L1456*carot!$D$2+M1456*carot!$E$2+N1456*carot!$F$2+spettri!AE1456*chl!$D$2</f>
        <v>0</v>
      </c>
      <c r="AB1456" s="40">
        <v>5.1108927467500002E-2</v>
      </c>
      <c r="AC1456" s="88">
        <f>(G1456-spettri!H1456*chl!$B$2-spettri!I1456*chl!$C$2-spettri!AE1456*chl!$D$2)</f>
        <v>0</v>
      </c>
    </row>
    <row r="1457" spans="4:29" x14ac:dyDescent="0.25">
      <c r="D1457" s="51">
        <v>495.50000000003303</v>
      </c>
      <c r="E1457" s="51">
        <v>2.2863816554000001E-2</v>
      </c>
      <c r="T1457" s="40">
        <f t="shared" si="112"/>
        <v>0</v>
      </c>
      <c r="U1457" s="40">
        <f t="shared" si="112"/>
        <v>0</v>
      </c>
      <c r="V1457" s="40">
        <f t="shared" si="112"/>
        <v>0</v>
      </c>
      <c r="W1457" s="40">
        <f t="shared" si="111"/>
        <v>0</v>
      </c>
      <c r="X1457" s="40">
        <f t="shared" si="111"/>
        <v>0</v>
      </c>
      <c r="Y1457" s="40">
        <f t="shared" si="113"/>
        <v>0</v>
      </c>
      <c r="Z1457" s="40">
        <f>(AC1457-J1457*carot!$B$2-spettri!K1457*carot!$C$2-spettri!L1457*carot!$D$2)</f>
        <v>0</v>
      </c>
      <c r="AA1457" s="40">
        <f>spettri!H1457*chl!$B$2+spettri!I1457*chl!$C$2+spettri!J1457*carot!$B$2+spettri!K1457*carot!$C$2+spettri!L1457*carot!$D$2+M1457*carot!$E$2+N1457*carot!$F$2+spettri!AE1457*chl!$D$2</f>
        <v>0</v>
      </c>
      <c r="AB1457" s="40">
        <v>5.0612052904999996E-2</v>
      </c>
      <c r="AC1457" s="88">
        <f>(G1457-spettri!H1457*chl!$B$2-spettri!I1457*chl!$C$2-spettri!AE1457*chl!$D$2)</f>
        <v>0</v>
      </c>
    </row>
    <row r="1458" spans="4:29" x14ac:dyDescent="0.25">
      <c r="D1458" s="51">
        <v>495.60000000003299</v>
      </c>
      <c r="E1458" s="51">
        <v>2.2821161979000002E-2</v>
      </c>
      <c r="T1458" s="40">
        <f t="shared" si="112"/>
        <v>0</v>
      </c>
      <c r="U1458" s="40">
        <f t="shared" si="112"/>
        <v>0</v>
      </c>
      <c r="V1458" s="40">
        <f t="shared" si="112"/>
        <v>0</v>
      </c>
      <c r="W1458" s="40">
        <f t="shared" si="111"/>
        <v>0</v>
      </c>
      <c r="X1458" s="40">
        <f t="shared" si="111"/>
        <v>0</v>
      </c>
      <c r="Y1458" s="40">
        <f t="shared" si="113"/>
        <v>0</v>
      </c>
      <c r="Z1458" s="40">
        <f>(AC1458-J1458*carot!$B$2-spettri!K1458*carot!$C$2-spettri!L1458*carot!$D$2)</f>
        <v>0</v>
      </c>
      <c r="AA1458" s="40">
        <f>spettri!H1458*chl!$B$2+spettri!I1458*chl!$C$2+spettri!J1458*carot!$B$2+spettri!K1458*carot!$C$2+spettri!L1458*carot!$D$2+M1458*carot!$E$2+N1458*carot!$F$2+spettri!AE1458*chl!$D$2</f>
        <v>0</v>
      </c>
      <c r="AB1458" s="40">
        <v>5.0115178342499997E-2</v>
      </c>
      <c r="AC1458" s="88">
        <f>(G1458-spettri!H1458*chl!$B$2-spettri!I1458*chl!$C$2-spettri!AE1458*chl!$D$2)</f>
        <v>0</v>
      </c>
    </row>
    <row r="1459" spans="4:29" x14ac:dyDescent="0.25">
      <c r="D1459" s="51">
        <v>495.70000000003301</v>
      </c>
      <c r="E1459" s="51">
        <v>2.2790301209000004E-2</v>
      </c>
      <c r="T1459" s="40">
        <f t="shared" si="112"/>
        <v>0</v>
      </c>
      <c r="U1459" s="40">
        <f t="shared" si="112"/>
        <v>0</v>
      </c>
      <c r="V1459" s="40">
        <f t="shared" si="112"/>
        <v>0</v>
      </c>
      <c r="W1459" s="40">
        <f t="shared" si="111"/>
        <v>0</v>
      </c>
      <c r="X1459" s="40">
        <f t="shared" si="111"/>
        <v>0</v>
      </c>
      <c r="Y1459" s="40">
        <f t="shared" si="113"/>
        <v>0</v>
      </c>
      <c r="Z1459" s="40">
        <f>(AC1459-J1459*carot!$B$2-spettri!K1459*carot!$C$2-spettri!L1459*carot!$D$2)</f>
        <v>0</v>
      </c>
      <c r="AA1459" s="40">
        <f>spettri!H1459*chl!$B$2+spettri!I1459*chl!$C$2+spettri!J1459*carot!$B$2+spettri!K1459*carot!$C$2+spettri!L1459*carot!$D$2+M1459*carot!$E$2+N1459*carot!$F$2+spettri!AE1459*chl!$D$2</f>
        <v>0</v>
      </c>
      <c r="AB1459" s="40">
        <v>4.9618303779999998E-2</v>
      </c>
      <c r="AC1459" s="88">
        <f>(G1459-spettri!H1459*chl!$B$2-spettri!I1459*chl!$C$2-spettri!AE1459*chl!$D$2)</f>
        <v>0</v>
      </c>
    </row>
    <row r="1460" spans="4:29" x14ac:dyDescent="0.25">
      <c r="D1460" s="51">
        <v>495.80000000003298</v>
      </c>
      <c r="E1460" s="51">
        <v>2.2759440439000002E-2</v>
      </c>
      <c r="T1460" s="40">
        <f t="shared" si="112"/>
        <v>0</v>
      </c>
      <c r="U1460" s="40">
        <f t="shared" si="112"/>
        <v>0</v>
      </c>
      <c r="V1460" s="40">
        <f t="shared" si="112"/>
        <v>0</v>
      </c>
      <c r="W1460" s="40">
        <f t="shared" si="111"/>
        <v>0</v>
      </c>
      <c r="X1460" s="40">
        <f t="shared" si="111"/>
        <v>0</v>
      </c>
      <c r="Y1460" s="40">
        <f t="shared" si="113"/>
        <v>0</v>
      </c>
      <c r="Z1460" s="40">
        <f>(AC1460-J1460*carot!$B$2-spettri!K1460*carot!$C$2-spettri!L1460*carot!$D$2)</f>
        <v>0</v>
      </c>
      <c r="AA1460" s="40">
        <f>spettri!H1460*chl!$B$2+spettri!I1460*chl!$C$2+spettri!J1460*carot!$B$2+spettri!K1460*carot!$C$2+spettri!L1460*carot!$D$2+M1460*carot!$E$2+N1460*carot!$F$2+spettri!AE1460*chl!$D$2</f>
        <v>0</v>
      </c>
      <c r="AB1460" s="40">
        <v>4.9134251664999996E-2</v>
      </c>
      <c r="AC1460" s="88">
        <f>(G1460-spettri!H1460*chl!$B$2-spettri!I1460*chl!$C$2-spettri!AE1460*chl!$D$2)</f>
        <v>0</v>
      </c>
    </row>
    <row r="1461" spans="4:29" x14ac:dyDescent="0.25">
      <c r="D1461" s="51">
        <v>495.900000000033</v>
      </c>
      <c r="E1461" s="51">
        <v>2.2728579669E-2</v>
      </c>
      <c r="T1461" s="40">
        <f t="shared" si="112"/>
        <v>0</v>
      </c>
      <c r="U1461" s="40">
        <f t="shared" si="112"/>
        <v>0</v>
      </c>
      <c r="V1461" s="40">
        <f t="shared" si="112"/>
        <v>0</v>
      </c>
      <c r="W1461" s="40">
        <f t="shared" si="111"/>
        <v>0</v>
      </c>
      <c r="X1461" s="40">
        <f t="shared" si="111"/>
        <v>0</v>
      </c>
      <c r="Y1461" s="40">
        <f t="shared" si="113"/>
        <v>0</v>
      </c>
      <c r="Z1461" s="40">
        <f>(AC1461-J1461*carot!$B$2-spettri!K1461*carot!$C$2-spettri!L1461*carot!$D$2)</f>
        <v>0</v>
      </c>
      <c r="AA1461" s="40">
        <f>spettri!H1461*chl!$B$2+spettri!I1461*chl!$C$2+spettri!J1461*carot!$B$2+spettri!K1461*carot!$C$2+spettri!L1461*carot!$D$2+M1461*carot!$E$2+N1461*carot!$F$2+spettri!AE1461*chl!$D$2</f>
        <v>0</v>
      </c>
      <c r="AB1461" s="40">
        <v>4.8650199549999995E-2</v>
      </c>
      <c r="AC1461" s="88">
        <f>(G1461-spettri!H1461*chl!$B$2-spettri!I1461*chl!$C$2-spettri!AE1461*chl!$D$2)</f>
        <v>0</v>
      </c>
    </row>
    <row r="1462" spans="4:29" x14ac:dyDescent="0.25">
      <c r="D1462" s="51">
        <v>496.00000000003303</v>
      </c>
      <c r="E1462" s="51">
        <v>2.2697718899000002E-2</v>
      </c>
      <c r="T1462" s="40">
        <f t="shared" si="112"/>
        <v>0</v>
      </c>
      <c r="U1462" s="40">
        <f t="shared" si="112"/>
        <v>0</v>
      </c>
      <c r="V1462" s="40">
        <f t="shared" si="112"/>
        <v>0</v>
      </c>
      <c r="W1462" s="40">
        <f t="shared" si="111"/>
        <v>0</v>
      </c>
      <c r="X1462" s="40">
        <f t="shared" si="111"/>
        <v>0</v>
      </c>
      <c r="Y1462" s="40">
        <f t="shared" si="113"/>
        <v>0</v>
      </c>
      <c r="Z1462" s="40">
        <f>(AC1462-J1462*carot!$B$2-spettri!K1462*carot!$C$2-spettri!L1462*carot!$D$2)</f>
        <v>0</v>
      </c>
      <c r="AA1462" s="40">
        <f>spettri!H1462*chl!$B$2+spettri!I1462*chl!$C$2+spettri!J1462*carot!$B$2+spettri!K1462*carot!$C$2+spettri!L1462*carot!$D$2+M1462*carot!$E$2+N1462*carot!$F$2+spettri!AE1462*chl!$D$2</f>
        <v>0</v>
      </c>
      <c r="AB1462" s="40">
        <v>4.8166147435000001E-2</v>
      </c>
      <c r="AC1462" s="88">
        <f>(G1462-spettri!H1462*chl!$B$2-spettri!I1462*chl!$C$2-spettri!AE1462*chl!$D$2)</f>
        <v>0</v>
      </c>
    </row>
    <row r="1463" spans="4:29" x14ac:dyDescent="0.25">
      <c r="D1463" s="51">
        <v>496.10000000003299</v>
      </c>
      <c r="E1463" s="51">
        <v>2.2633711426500003E-2</v>
      </c>
      <c r="T1463" s="40">
        <f t="shared" si="112"/>
        <v>0</v>
      </c>
      <c r="U1463" s="40">
        <f t="shared" si="112"/>
        <v>0</v>
      </c>
      <c r="V1463" s="40">
        <f t="shared" si="112"/>
        <v>0</v>
      </c>
      <c r="W1463" s="40">
        <f t="shared" si="111"/>
        <v>0</v>
      </c>
      <c r="X1463" s="40">
        <f t="shared" si="111"/>
        <v>0</v>
      </c>
      <c r="Y1463" s="40">
        <f t="shared" si="113"/>
        <v>0</v>
      </c>
      <c r="Z1463" s="40">
        <f>(AC1463-J1463*carot!$B$2-spettri!K1463*carot!$C$2-spettri!L1463*carot!$D$2)</f>
        <v>0</v>
      </c>
      <c r="AA1463" s="40">
        <f>spettri!H1463*chl!$B$2+spettri!I1463*chl!$C$2+spettri!J1463*carot!$B$2+spettri!K1463*carot!$C$2+spettri!L1463*carot!$D$2+M1463*carot!$E$2+N1463*carot!$F$2+spettri!AE1463*chl!$D$2</f>
        <v>0</v>
      </c>
      <c r="AB1463" s="40">
        <v>4.7682095319999999E-2</v>
      </c>
      <c r="AC1463" s="88">
        <f>(G1463-spettri!H1463*chl!$B$2-spettri!I1463*chl!$C$2-spettri!AE1463*chl!$D$2)</f>
        <v>0</v>
      </c>
    </row>
    <row r="1464" spans="4:29" x14ac:dyDescent="0.25">
      <c r="D1464" s="51">
        <v>496.20000000003301</v>
      </c>
      <c r="E1464" s="51">
        <v>2.2569703954000001E-2</v>
      </c>
      <c r="T1464" s="40">
        <f t="shared" si="112"/>
        <v>0</v>
      </c>
      <c r="U1464" s="40">
        <f t="shared" si="112"/>
        <v>0</v>
      </c>
      <c r="V1464" s="40">
        <f t="shared" si="112"/>
        <v>0</v>
      </c>
      <c r="W1464" s="40">
        <f t="shared" si="111"/>
        <v>0</v>
      </c>
      <c r="X1464" s="40">
        <f t="shared" si="111"/>
        <v>0</v>
      </c>
      <c r="Y1464" s="40">
        <f t="shared" si="113"/>
        <v>0</v>
      </c>
      <c r="Z1464" s="40">
        <f>(AC1464-J1464*carot!$B$2-spettri!K1464*carot!$C$2-spettri!L1464*carot!$D$2)</f>
        <v>0</v>
      </c>
      <c r="AA1464" s="40">
        <f>spettri!H1464*chl!$B$2+spettri!I1464*chl!$C$2+spettri!J1464*carot!$B$2+spettri!K1464*carot!$C$2+spettri!L1464*carot!$D$2+M1464*carot!$E$2+N1464*carot!$F$2+spettri!AE1464*chl!$D$2</f>
        <v>0</v>
      </c>
      <c r="AB1464" s="40">
        <v>4.7198085114999996E-2</v>
      </c>
      <c r="AC1464" s="88">
        <f>(G1464-spettri!H1464*chl!$B$2-spettri!I1464*chl!$C$2-spettri!AE1464*chl!$D$2)</f>
        <v>0</v>
      </c>
    </row>
    <row r="1465" spans="4:29" x14ac:dyDescent="0.25">
      <c r="D1465" s="51">
        <v>496.30000000003298</v>
      </c>
      <c r="E1465" s="51">
        <v>2.2505696481499998E-2</v>
      </c>
      <c r="T1465" s="40">
        <f t="shared" si="112"/>
        <v>0</v>
      </c>
      <c r="U1465" s="40">
        <f t="shared" si="112"/>
        <v>0</v>
      </c>
      <c r="V1465" s="40">
        <f t="shared" si="112"/>
        <v>0</v>
      </c>
      <c r="W1465" s="40">
        <f t="shared" si="111"/>
        <v>0</v>
      </c>
      <c r="X1465" s="40">
        <f t="shared" si="111"/>
        <v>0</v>
      </c>
      <c r="Y1465" s="40">
        <f t="shared" si="113"/>
        <v>0</v>
      </c>
      <c r="Z1465" s="40">
        <f>(AC1465-J1465*carot!$B$2-spettri!K1465*carot!$C$2-spettri!L1465*carot!$D$2)</f>
        <v>0</v>
      </c>
      <c r="AA1465" s="40">
        <f>spettri!H1465*chl!$B$2+spettri!I1465*chl!$C$2+spettri!J1465*carot!$B$2+spettri!K1465*carot!$C$2+spettri!L1465*carot!$D$2+M1465*carot!$E$2+N1465*carot!$F$2+spettri!AE1465*chl!$D$2</f>
        <v>0</v>
      </c>
      <c r="AB1465" s="40">
        <v>4.671407491E-2</v>
      </c>
      <c r="AC1465" s="88">
        <f>(G1465-spettri!H1465*chl!$B$2-spettri!I1465*chl!$C$2-spettri!AE1465*chl!$D$2)</f>
        <v>0</v>
      </c>
    </row>
    <row r="1466" spans="4:29" x14ac:dyDescent="0.25">
      <c r="D1466" s="51">
        <v>496.400000000033</v>
      </c>
      <c r="E1466" s="51">
        <v>2.2441689008999999E-2</v>
      </c>
      <c r="T1466" s="40">
        <f t="shared" si="112"/>
        <v>0</v>
      </c>
      <c r="U1466" s="40">
        <f t="shared" si="112"/>
        <v>0</v>
      </c>
      <c r="V1466" s="40">
        <f t="shared" si="112"/>
        <v>0</v>
      </c>
      <c r="W1466" s="40">
        <f t="shared" si="111"/>
        <v>0</v>
      </c>
      <c r="X1466" s="40">
        <f t="shared" si="111"/>
        <v>0</v>
      </c>
      <c r="Y1466" s="40">
        <f t="shared" si="113"/>
        <v>0</v>
      </c>
      <c r="Z1466" s="40">
        <f>(AC1466-J1466*carot!$B$2-spettri!K1466*carot!$C$2-spettri!L1466*carot!$D$2)</f>
        <v>0</v>
      </c>
      <c r="AA1466" s="40">
        <f>spettri!H1466*chl!$B$2+spettri!I1466*chl!$C$2+spettri!J1466*carot!$B$2+spettri!K1466*carot!$C$2+spettri!L1466*carot!$D$2+M1466*carot!$E$2+N1466*carot!$F$2+spettri!AE1466*chl!$D$2</f>
        <v>0</v>
      </c>
      <c r="AB1466" s="40">
        <v>4.6230064705000004E-2</v>
      </c>
      <c r="AC1466" s="88">
        <f>(G1466-spettri!H1466*chl!$B$2-spettri!I1466*chl!$C$2-spettri!AE1466*chl!$D$2)</f>
        <v>0</v>
      </c>
    </row>
    <row r="1467" spans="4:29" x14ac:dyDescent="0.25">
      <c r="D1467" s="51">
        <v>496.50000000003303</v>
      </c>
      <c r="E1467" s="51">
        <v>2.2415586366499998E-2</v>
      </c>
      <c r="T1467" s="40">
        <f t="shared" si="112"/>
        <v>0</v>
      </c>
      <c r="U1467" s="40">
        <f t="shared" si="112"/>
        <v>0</v>
      </c>
      <c r="V1467" s="40">
        <f t="shared" si="112"/>
        <v>0</v>
      </c>
      <c r="W1467" s="40">
        <f t="shared" si="111"/>
        <v>0</v>
      </c>
      <c r="X1467" s="40">
        <f t="shared" si="111"/>
        <v>0</v>
      </c>
      <c r="Y1467" s="40">
        <f t="shared" si="113"/>
        <v>0</v>
      </c>
      <c r="Z1467" s="40">
        <f>(AC1467-J1467*carot!$B$2-spettri!K1467*carot!$C$2-spettri!L1467*carot!$D$2)</f>
        <v>0</v>
      </c>
      <c r="AA1467" s="40">
        <f>spettri!H1467*chl!$B$2+spettri!I1467*chl!$C$2+spettri!J1467*carot!$B$2+spettri!K1467*carot!$C$2+spettri!L1467*carot!$D$2+M1467*carot!$E$2+N1467*carot!$F$2+spettri!AE1467*chl!$D$2</f>
        <v>0</v>
      </c>
      <c r="AB1467" s="40">
        <v>4.5746054500000001E-2</v>
      </c>
      <c r="AC1467" s="88">
        <f>(G1467-spettri!H1467*chl!$B$2-spettri!I1467*chl!$C$2-spettri!AE1467*chl!$D$2)</f>
        <v>0</v>
      </c>
    </row>
    <row r="1468" spans="4:29" x14ac:dyDescent="0.25">
      <c r="D1468" s="51">
        <v>496.60000000003299</v>
      </c>
      <c r="E1468" s="51">
        <v>2.2389483724000001E-2</v>
      </c>
      <c r="T1468" s="40">
        <f t="shared" si="112"/>
        <v>0</v>
      </c>
      <c r="U1468" s="40">
        <f t="shared" si="112"/>
        <v>0</v>
      </c>
      <c r="V1468" s="40">
        <f t="shared" si="112"/>
        <v>0</v>
      </c>
      <c r="W1468" s="40">
        <f t="shared" si="111"/>
        <v>0</v>
      </c>
      <c r="X1468" s="40">
        <f t="shared" si="111"/>
        <v>0</v>
      </c>
      <c r="Y1468" s="40">
        <f t="shared" si="113"/>
        <v>0</v>
      </c>
      <c r="Z1468" s="40">
        <f>(AC1468-J1468*carot!$B$2-spettri!K1468*carot!$C$2-spettri!L1468*carot!$D$2)</f>
        <v>0</v>
      </c>
      <c r="AA1468" s="40">
        <f>spettri!H1468*chl!$B$2+spettri!I1468*chl!$C$2+spettri!J1468*carot!$B$2+spettri!K1468*carot!$C$2+spettri!L1468*carot!$D$2+M1468*carot!$E$2+N1468*carot!$F$2+spettri!AE1468*chl!$D$2</f>
        <v>0</v>
      </c>
      <c r="AB1468" s="40">
        <v>4.5337204820000004E-2</v>
      </c>
      <c r="AC1468" s="88">
        <f>(G1468-spettri!H1468*chl!$B$2-spettri!I1468*chl!$C$2-spettri!AE1468*chl!$D$2)</f>
        <v>0</v>
      </c>
    </row>
    <row r="1469" spans="4:29" x14ac:dyDescent="0.25">
      <c r="D1469" s="51">
        <v>496.70000000003301</v>
      </c>
      <c r="E1469" s="51">
        <v>2.2363381081500003E-2</v>
      </c>
      <c r="T1469" s="40">
        <f t="shared" si="112"/>
        <v>0</v>
      </c>
      <c r="U1469" s="40">
        <f t="shared" si="112"/>
        <v>0</v>
      </c>
      <c r="V1469" s="40">
        <f t="shared" si="112"/>
        <v>0</v>
      </c>
      <c r="W1469" s="40">
        <f t="shared" si="111"/>
        <v>0</v>
      </c>
      <c r="X1469" s="40">
        <f t="shared" si="111"/>
        <v>0</v>
      </c>
      <c r="Y1469" s="40">
        <f t="shared" si="113"/>
        <v>0</v>
      </c>
      <c r="Z1469" s="40">
        <f>(AC1469-J1469*carot!$B$2-spettri!K1469*carot!$C$2-spettri!L1469*carot!$D$2)</f>
        <v>0</v>
      </c>
      <c r="AA1469" s="40">
        <f>spettri!H1469*chl!$B$2+spettri!I1469*chl!$C$2+spettri!J1469*carot!$B$2+spettri!K1469*carot!$C$2+spettri!L1469*carot!$D$2+M1469*carot!$E$2+N1469*carot!$F$2+spettri!AE1469*chl!$D$2</f>
        <v>0</v>
      </c>
      <c r="AB1469" s="40">
        <v>4.4928355140000001E-2</v>
      </c>
      <c r="AC1469" s="88">
        <f>(G1469-spettri!H1469*chl!$B$2-spettri!I1469*chl!$C$2-spettri!AE1469*chl!$D$2)</f>
        <v>0</v>
      </c>
    </row>
    <row r="1470" spans="4:29" x14ac:dyDescent="0.25">
      <c r="D1470" s="51">
        <v>496.80000000003298</v>
      </c>
      <c r="E1470" s="51">
        <v>2.2337278439000002E-2</v>
      </c>
      <c r="T1470" s="40">
        <f t="shared" si="112"/>
        <v>0</v>
      </c>
      <c r="U1470" s="40">
        <f t="shared" si="112"/>
        <v>0</v>
      </c>
      <c r="V1470" s="40">
        <f t="shared" si="112"/>
        <v>0</v>
      </c>
      <c r="W1470" s="40">
        <f t="shared" si="111"/>
        <v>0</v>
      </c>
      <c r="X1470" s="40">
        <f t="shared" si="111"/>
        <v>0</v>
      </c>
      <c r="Y1470" s="40">
        <f t="shared" si="113"/>
        <v>0</v>
      </c>
      <c r="Z1470" s="40">
        <f>(AC1470-J1470*carot!$B$2-spettri!K1470*carot!$C$2-spettri!L1470*carot!$D$2)</f>
        <v>0</v>
      </c>
      <c r="AA1470" s="40">
        <f>spettri!H1470*chl!$B$2+spettri!I1470*chl!$C$2+spettri!J1470*carot!$B$2+spettri!K1470*carot!$C$2+spettri!L1470*carot!$D$2+M1470*carot!$E$2+N1470*carot!$F$2+spettri!AE1470*chl!$D$2</f>
        <v>0</v>
      </c>
      <c r="AB1470" s="40">
        <v>4.4519505459999997E-2</v>
      </c>
      <c r="AC1470" s="88">
        <f>(G1470-spettri!H1470*chl!$B$2-spettri!I1470*chl!$C$2-spettri!AE1470*chl!$D$2)</f>
        <v>0</v>
      </c>
    </row>
    <row r="1471" spans="4:29" x14ac:dyDescent="0.25">
      <c r="D1471" s="51">
        <v>496.900000000033</v>
      </c>
      <c r="E1471" s="51">
        <v>2.2271566181500002E-2</v>
      </c>
      <c r="T1471" s="40">
        <f t="shared" si="112"/>
        <v>0</v>
      </c>
      <c r="U1471" s="40">
        <f t="shared" si="112"/>
        <v>0</v>
      </c>
      <c r="V1471" s="40">
        <f t="shared" si="112"/>
        <v>0</v>
      </c>
      <c r="W1471" s="40">
        <f t="shared" si="111"/>
        <v>0</v>
      </c>
      <c r="X1471" s="40">
        <f t="shared" si="111"/>
        <v>0</v>
      </c>
      <c r="Y1471" s="40">
        <f t="shared" si="113"/>
        <v>0</v>
      </c>
      <c r="Z1471" s="40">
        <f>(AC1471-J1471*carot!$B$2-spettri!K1471*carot!$C$2-spettri!L1471*carot!$D$2)</f>
        <v>0</v>
      </c>
      <c r="AA1471" s="40">
        <f>spettri!H1471*chl!$B$2+spettri!I1471*chl!$C$2+spettri!J1471*carot!$B$2+spettri!K1471*carot!$C$2+spettri!L1471*carot!$D$2+M1471*carot!$E$2+N1471*carot!$F$2+spettri!AE1471*chl!$D$2</f>
        <v>0</v>
      </c>
      <c r="AB1471" s="40">
        <v>4.4110655780000001E-2</v>
      </c>
      <c r="AC1471" s="88">
        <f>(G1471-spettri!H1471*chl!$B$2-spettri!I1471*chl!$C$2-spettri!AE1471*chl!$D$2)</f>
        <v>0</v>
      </c>
    </row>
    <row r="1472" spans="4:29" x14ac:dyDescent="0.25">
      <c r="D1472" s="51">
        <v>497.00000000003303</v>
      </c>
      <c r="E1472" s="51">
        <v>2.2205853923999999E-2</v>
      </c>
      <c r="T1472" s="40">
        <f t="shared" si="112"/>
        <v>0</v>
      </c>
      <c r="U1472" s="40">
        <f t="shared" si="112"/>
        <v>0</v>
      </c>
      <c r="V1472" s="40">
        <f t="shared" si="112"/>
        <v>0</v>
      </c>
      <c r="W1472" s="40">
        <f t="shared" si="111"/>
        <v>0</v>
      </c>
      <c r="X1472" s="40">
        <f t="shared" si="111"/>
        <v>0</v>
      </c>
      <c r="Y1472" s="40">
        <f t="shared" si="113"/>
        <v>0</v>
      </c>
      <c r="Z1472" s="40">
        <f>(AC1472-J1472*carot!$B$2-spettri!K1472*carot!$C$2-spettri!L1472*carot!$D$2)</f>
        <v>0</v>
      </c>
      <c r="AA1472" s="40">
        <f>spettri!H1472*chl!$B$2+spettri!I1472*chl!$C$2+spettri!J1472*carot!$B$2+spettri!K1472*carot!$C$2+spettri!L1472*carot!$D$2+M1472*carot!$E$2+N1472*carot!$F$2+spettri!AE1472*chl!$D$2</f>
        <v>0</v>
      </c>
      <c r="AB1472" s="40">
        <v>4.366943333E-2</v>
      </c>
      <c r="AC1472" s="88">
        <f>(G1472-spettri!H1472*chl!$B$2-spettri!I1472*chl!$C$2-spettri!AE1472*chl!$D$2)</f>
        <v>0</v>
      </c>
    </row>
    <row r="1473" spans="4:29" x14ac:dyDescent="0.25">
      <c r="D1473" s="51">
        <v>497.10000000003299</v>
      </c>
      <c r="E1473" s="51">
        <v>2.21401416665E-2</v>
      </c>
      <c r="T1473" s="40">
        <f t="shared" si="112"/>
        <v>0</v>
      </c>
      <c r="U1473" s="40">
        <f t="shared" si="112"/>
        <v>0</v>
      </c>
      <c r="V1473" s="40">
        <f t="shared" si="112"/>
        <v>0</v>
      </c>
      <c r="W1473" s="40">
        <f t="shared" si="111"/>
        <v>0</v>
      </c>
      <c r="X1473" s="40">
        <f t="shared" si="111"/>
        <v>0</v>
      </c>
      <c r="Y1473" s="40">
        <f t="shared" si="113"/>
        <v>0</v>
      </c>
      <c r="Z1473" s="40">
        <f>(AC1473-J1473*carot!$B$2-spettri!K1473*carot!$C$2-spettri!L1473*carot!$D$2)</f>
        <v>0</v>
      </c>
      <c r="AA1473" s="40">
        <f>spettri!H1473*chl!$B$2+spettri!I1473*chl!$C$2+spettri!J1473*carot!$B$2+spettri!K1473*carot!$C$2+spettri!L1473*carot!$D$2+M1473*carot!$E$2+N1473*carot!$F$2+spettri!AE1473*chl!$D$2</f>
        <v>0</v>
      </c>
      <c r="AB1473" s="40">
        <v>4.322821088E-2</v>
      </c>
      <c r="AC1473" s="88">
        <f>(G1473-spettri!H1473*chl!$B$2-spettri!I1473*chl!$C$2-spettri!AE1473*chl!$D$2)</f>
        <v>0</v>
      </c>
    </row>
    <row r="1474" spans="4:29" x14ac:dyDescent="0.25">
      <c r="D1474" s="51">
        <v>497.20000000003301</v>
      </c>
      <c r="E1474" s="51">
        <v>2.2074429409E-2</v>
      </c>
      <c r="T1474" s="40">
        <f t="shared" si="112"/>
        <v>0</v>
      </c>
      <c r="U1474" s="40">
        <f t="shared" si="112"/>
        <v>0</v>
      </c>
      <c r="V1474" s="40">
        <f t="shared" si="112"/>
        <v>0</v>
      </c>
      <c r="W1474" s="40">
        <f t="shared" si="112"/>
        <v>0</v>
      </c>
      <c r="X1474" s="40">
        <f t="shared" si="112"/>
        <v>0</v>
      </c>
      <c r="Y1474" s="40">
        <f t="shared" si="113"/>
        <v>0</v>
      </c>
      <c r="Z1474" s="40">
        <f>(AC1474-J1474*carot!$B$2-spettri!K1474*carot!$C$2-spettri!L1474*carot!$D$2)</f>
        <v>0</v>
      </c>
      <c r="AA1474" s="40">
        <f>spettri!H1474*chl!$B$2+spettri!I1474*chl!$C$2+spettri!J1474*carot!$B$2+spettri!K1474*carot!$C$2+spettri!L1474*carot!$D$2+M1474*carot!$E$2+N1474*carot!$F$2+spettri!AE1474*chl!$D$2</f>
        <v>0</v>
      </c>
      <c r="AB1474" s="40">
        <v>4.2786988429999999E-2</v>
      </c>
      <c r="AC1474" s="88">
        <f>(G1474-spettri!H1474*chl!$B$2-spettri!I1474*chl!$C$2-spettri!AE1474*chl!$D$2)</f>
        <v>0</v>
      </c>
    </row>
    <row r="1475" spans="4:29" x14ac:dyDescent="0.25">
      <c r="D1475" s="51">
        <v>497.30000000003298</v>
      </c>
      <c r="E1475" s="51">
        <v>2.20503589115E-2</v>
      </c>
      <c r="T1475" s="40">
        <f t="shared" ref="T1475:W1538" si="114">J1500</f>
        <v>0</v>
      </c>
      <c r="U1475" s="40">
        <f t="shared" si="114"/>
        <v>0</v>
      </c>
      <c r="V1475" s="40">
        <f t="shared" si="114"/>
        <v>0</v>
      </c>
      <c r="W1475" s="40">
        <f t="shared" si="114"/>
        <v>0</v>
      </c>
      <c r="X1475" s="40">
        <f t="shared" ref="X1475:X1538" si="115">N1500</f>
        <v>0</v>
      </c>
      <c r="Y1475" s="40">
        <f t="shared" ref="Y1475:Y1538" si="116">AC1500</f>
        <v>0</v>
      </c>
      <c r="Z1475" s="40">
        <f>(AC1475-J1475*carot!$B$2-spettri!K1475*carot!$C$2-spettri!L1475*carot!$D$2)</f>
        <v>0</v>
      </c>
      <c r="AA1475" s="40">
        <f>spettri!H1475*chl!$B$2+spettri!I1475*chl!$C$2+spettri!J1475*carot!$B$2+spettri!K1475*carot!$C$2+spettri!L1475*carot!$D$2+M1475*carot!$E$2+N1475*carot!$F$2+spettri!AE1475*chl!$D$2</f>
        <v>0</v>
      </c>
      <c r="AB1475" s="40">
        <v>4.2345765979999998E-2</v>
      </c>
      <c r="AC1475" s="88">
        <f>(G1475-spettri!H1475*chl!$B$2-spettri!I1475*chl!$C$2-spettri!AE1475*chl!$D$2)</f>
        <v>0</v>
      </c>
    </row>
    <row r="1476" spans="4:29" x14ac:dyDescent="0.25">
      <c r="D1476" s="51">
        <v>497.40000000003403</v>
      </c>
      <c r="E1476" s="51">
        <v>2.2026288413999999E-2</v>
      </c>
      <c r="T1476" s="40">
        <f t="shared" si="114"/>
        <v>0</v>
      </c>
      <c r="U1476" s="40">
        <f t="shared" si="114"/>
        <v>0</v>
      </c>
      <c r="V1476" s="40">
        <f t="shared" si="114"/>
        <v>0</v>
      </c>
      <c r="W1476" s="40">
        <f t="shared" si="114"/>
        <v>0</v>
      </c>
      <c r="X1476" s="40">
        <f t="shared" si="115"/>
        <v>0</v>
      </c>
      <c r="Y1476" s="40">
        <f t="shared" si="116"/>
        <v>0</v>
      </c>
      <c r="Z1476" s="40">
        <f>(AC1476-J1476*carot!$B$2-spettri!K1476*carot!$C$2-spettri!L1476*carot!$D$2)</f>
        <v>0</v>
      </c>
      <c r="AA1476" s="40">
        <f>spettri!H1476*chl!$B$2+spettri!I1476*chl!$C$2+spettri!J1476*carot!$B$2+spettri!K1476*carot!$C$2+spettri!L1476*carot!$D$2+M1476*carot!$E$2+N1476*carot!$F$2+spettri!AE1476*chl!$D$2</f>
        <v>0</v>
      </c>
      <c r="AB1476" s="40">
        <v>4.1954940187499998E-2</v>
      </c>
      <c r="AC1476" s="88">
        <f>(G1476-spettri!H1476*chl!$B$2-spettri!I1476*chl!$C$2-spettri!AE1476*chl!$D$2)</f>
        <v>0</v>
      </c>
    </row>
    <row r="1477" spans="4:29" x14ac:dyDescent="0.25">
      <c r="D1477" s="51">
        <v>497.50000000003399</v>
      </c>
      <c r="E1477" s="51">
        <v>2.2002217916500002E-2</v>
      </c>
      <c r="T1477" s="40">
        <f t="shared" si="114"/>
        <v>0</v>
      </c>
      <c r="U1477" s="40">
        <f t="shared" si="114"/>
        <v>0</v>
      </c>
      <c r="V1477" s="40">
        <f t="shared" si="114"/>
        <v>0</v>
      </c>
      <c r="W1477" s="40">
        <f t="shared" si="114"/>
        <v>0</v>
      </c>
      <c r="X1477" s="40">
        <f t="shared" si="115"/>
        <v>0</v>
      </c>
      <c r="Y1477" s="40">
        <f t="shared" si="116"/>
        <v>0</v>
      </c>
      <c r="Z1477" s="40">
        <f>(AC1477-J1477*carot!$B$2-spettri!K1477*carot!$C$2-spettri!L1477*carot!$D$2)</f>
        <v>0</v>
      </c>
      <c r="AA1477" s="40">
        <f>spettri!H1477*chl!$B$2+spettri!I1477*chl!$C$2+spettri!J1477*carot!$B$2+spettri!K1477*carot!$C$2+spettri!L1477*carot!$D$2+M1477*carot!$E$2+N1477*carot!$F$2+spettri!AE1477*chl!$D$2</f>
        <v>0</v>
      </c>
      <c r="AB1477" s="40">
        <v>4.1564114395000004E-2</v>
      </c>
      <c r="AC1477" s="88">
        <f>(G1477-spettri!H1477*chl!$B$2-spettri!I1477*chl!$C$2-spettri!AE1477*chl!$D$2)</f>
        <v>0</v>
      </c>
    </row>
    <row r="1478" spans="4:29" x14ac:dyDescent="0.25">
      <c r="D1478" s="51">
        <v>497.60000000003402</v>
      </c>
      <c r="E1478" s="51">
        <v>2.1978147419000001E-2</v>
      </c>
      <c r="T1478" s="40">
        <f t="shared" si="114"/>
        <v>0</v>
      </c>
      <c r="U1478" s="40">
        <f t="shared" si="114"/>
        <v>0</v>
      </c>
      <c r="V1478" s="40">
        <f t="shared" si="114"/>
        <v>0</v>
      </c>
      <c r="W1478" s="40">
        <f t="shared" si="114"/>
        <v>0</v>
      </c>
      <c r="X1478" s="40">
        <f t="shared" si="115"/>
        <v>0</v>
      </c>
      <c r="Y1478" s="40">
        <f t="shared" si="116"/>
        <v>0</v>
      </c>
      <c r="Z1478" s="40">
        <f>(AC1478-J1478*carot!$B$2-spettri!K1478*carot!$C$2-spettri!L1478*carot!$D$2)</f>
        <v>0</v>
      </c>
      <c r="AA1478" s="40">
        <f>spettri!H1478*chl!$B$2+spettri!I1478*chl!$C$2+spettri!J1478*carot!$B$2+spettri!K1478*carot!$C$2+spettri!L1478*carot!$D$2+M1478*carot!$E$2+N1478*carot!$F$2+spettri!AE1478*chl!$D$2</f>
        <v>0</v>
      </c>
      <c r="AB1478" s="40">
        <v>4.1173288602500004E-2</v>
      </c>
      <c r="AC1478" s="88">
        <f>(G1478-spettri!H1478*chl!$B$2-spettri!I1478*chl!$C$2-spettri!AE1478*chl!$D$2)</f>
        <v>0</v>
      </c>
    </row>
    <row r="1479" spans="4:29" x14ac:dyDescent="0.25">
      <c r="D1479" s="51">
        <v>497.70000000003398</v>
      </c>
      <c r="E1479" s="51">
        <v>2.1873580381500002E-2</v>
      </c>
      <c r="T1479" s="40">
        <f t="shared" si="114"/>
        <v>0</v>
      </c>
      <c r="U1479" s="40">
        <f t="shared" si="114"/>
        <v>0</v>
      </c>
      <c r="V1479" s="40">
        <f t="shared" si="114"/>
        <v>0</v>
      </c>
      <c r="W1479" s="40">
        <f t="shared" si="114"/>
        <v>0</v>
      </c>
      <c r="X1479" s="40">
        <f t="shared" si="115"/>
        <v>0</v>
      </c>
      <c r="Y1479" s="40">
        <f t="shared" si="116"/>
        <v>0</v>
      </c>
      <c r="Z1479" s="40">
        <f>(AC1479-J1479*carot!$B$2-spettri!K1479*carot!$C$2-spettri!L1479*carot!$D$2)</f>
        <v>0</v>
      </c>
      <c r="AA1479" s="40">
        <f>spettri!H1479*chl!$B$2+spettri!I1479*chl!$C$2+spettri!J1479*carot!$B$2+spettri!K1479*carot!$C$2+spettri!L1479*carot!$D$2+M1479*carot!$E$2+N1479*carot!$F$2+spettri!AE1479*chl!$D$2</f>
        <v>0</v>
      </c>
      <c r="AB1479" s="40">
        <v>4.0782462810000003E-2</v>
      </c>
      <c r="AC1479" s="88">
        <f>(G1479-spettri!H1479*chl!$B$2-spettri!I1479*chl!$C$2-spettri!AE1479*chl!$D$2)</f>
        <v>0</v>
      </c>
    </row>
    <row r="1480" spans="4:29" x14ac:dyDescent="0.25">
      <c r="D1480" s="51">
        <v>497.800000000034</v>
      </c>
      <c r="E1480" s="51">
        <v>2.1769013343999999E-2</v>
      </c>
      <c r="T1480" s="40">
        <f t="shared" si="114"/>
        <v>0</v>
      </c>
      <c r="U1480" s="40">
        <f t="shared" si="114"/>
        <v>0</v>
      </c>
      <c r="V1480" s="40">
        <f t="shared" si="114"/>
        <v>0</v>
      </c>
      <c r="W1480" s="40">
        <f t="shared" si="114"/>
        <v>0</v>
      </c>
      <c r="X1480" s="40">
        <f t="shared" si="115"/>
        <v>0</v>
      </c>
      <c r="Y1480" s="40">
        <f t="shared" si="116"/>
        <v>0</v>
      </c>
      <c r="Z1480" s="40">
        <f>(AC1480-J1480*carot!$B$2-spettri!K1480*carot!$C$2-spettri!L1480*carot!$D$2)</f>
        <v>0</v>
      </c>
      <c r="AA1480" s="40">
        <f>spettri!H1480*chl!$B$2+spettri!I1480*chl!$C$2+spettri!J1480*carot!$B$2+spettri!K1480*carot!$C$2+spettri!L1480*carot!$D$2+M1480*carot!$E$2+N1480*carot!$F$2+spettri!AE1480*chl!$D$2</f>
        <v>0</v>
      </c>
      <c r="AB1480" s="40">
        <v>4.0415396917499999E-2</v>
      </c>
      <c r="AC1480" s="88">
        <f>(G1480-spettri!H1480*chl!$B$2-spettri!I1480*chl!$C$2-spettri!AE1480*chl!$D$2)</f>
        <v>0</v>
      </c>
    </row>
    <row r="1481" spans="4:29" x14ac:dyDescent="0.25">
      <c r="D1481" s="51">
        <v>497.90000000003403</v>
      </c>
      <c r="E1481" s="51">
        <v>2.1664446306499999E-2</v>
      </c>
      <c r="T1481" s="40">
        <f t="shared" si="114"/>
        <v>0</v>
      </c>
      <c r="U1481" s="40">
        <f t="shared" si="114"/>
        <v>0</v>
      </c>
      <c r="V1481" s="40">
        <f t="shared" si="114"/>
        <v>0</v>
      </c>
      <c r="W1481" s="40">
        <f t="shared" si="114"/>
        <v>0</v>
      </c>
      <c r="X1481" s="40">
        <f t="shared" si="115"/>
        <v>0</v>
      </c>
      <c r="Y1481" s="40">
        <f t="shared" si="116"/>
        <v>0</v>
      </c>
      <c r="Z1481" s="40">
        <f>(AC1481-J1481*carot!$B$2-spettri!K1481*carot!$C$2-spettri!L1481*carot!$D$2)</f>
        <v>0</v>
      </c>
      <c r="AA1481" s="40">
        <f>spettri!H1481*chl!$B$2+spettri!I1481*chl!$C$2+spettri!J1481*carot!$B$2+spettri!K1481*carot!$C$2+spettri!L1481*carot!$D$2+M1481*carot!$E$2+N1481*carot!$F$2+spettri!AE1481*chl!$D$2</f>
        <v>0</v>
      </c>
      <c r="AB1481" s="40">
        <v>4.0048331025000002E-2</v>
      </c>
      <c r="AC1481" s="88">
        <f>(G1481-spettri!H1481*chl!$B$2-spettri!I1481*chl!$C$2-spettri!AE1481*chl!$D$2)</f>
        <v>0</v>
      </c>
    </row>
    <row r="1482" spans="4:29" x14ac:dyDescent="0.25">
      <c r="D1482" s="51">
        <v>498.00000000003399</v>
      </c>
      <c r="E1482" s="51">
        <v>2.1559879269E-2</v>
      </c>
      <c r="T1482" s="40">
        <f t="shared" si="114"/>
        <v>0</v>
      </c>
      <c r="U1482" s="40">
        <f t="shared" si="114"/>
        <v>0</v>
      </c>
      <c r="V1482" s="40">
        <f t="shared" si="114"/>
        <v>0</v>
      </c>
      <c r="W1482" s="40">
        <f t="shared" si="114"/>
        <v>0</v>
      </c>
      <c r="X1482" s="40">
        <f t="shared" si="115"/>
        <v>0</v>
      </c>
      <c r="Y1482" s="40">
        <f t="shared" si="116"/>
        <v>0</v>
      </c>
      <c r="Z1482" s="40">
        <f>(AC1482-J1482*carot!$B$2-spettri!K1482*carot!$C$2-spettri!L1482*carot!$D$2)</f>
        <v>0</v>
      </c>
      <c r="AA1482" s="40">
        <f>spettri!H1482*chl!$B$2+spettri!I1482*chl!$C$2+spettri!J1482*carot!$B$2+spettri!K1482*carot!$C$2+spettri!L1482*carot!$D$2+M1482*carot!$E$2+N1482*carot!$F$2+spettri!AE1482*chl!$D$2</f>
        <v>0</v>
      </c>
      <c r="AB1482" s="40">
        <v>3.9681265132500004E-2</v>
      </c>
      <c r="AC1482" s="88">
        <f>(G1482-spettri!H1482*chl!$B$2-spettri!I1482*chl!$C$2-spettri!AE1482*chl!$D$2)</f>
        <v>0</v>
      </c>
    </row>
    <row r="1483" spans="4:29" x14ac:dyDescent="0.25">
      <c r="D1483" s="51">
        <v>498.10000000003402</v>
      </c>
      <c r="E1483" s="51">
        <v>2.1517494314000001E-2</v>
      </c>
      <c r="T1483" s="40">
        <f t="shared" si="114"/>
        <v>0</v>
      </c>
      <c r="U1483" s="40">
        <f t="shared" si="114"/>
        <v>0</v>
      </c>
      <c r="V1483" s="40">
        <f t="shared" si="114"/>
        <v>0</v>
      </c>
      <c r="W1483" s="40">
        <f t="shared" si="114"/>
        <v>0</v>
      </c>
      <c r="X1483" s="40">
        <f t="shared" si="115"/>
        <v>0</v>
      </c>
      <c r="Y1483" s="40">
        <f t="shared" si="116"/>
        <v>0</v>
      </c>
      <c r="Z1483" s="40">
        <f>(AC1483-J1483*carot!$B$2-spettri!K1483*carot!$C$2-spettri!L1483*carot!$D$2)</f>
        <v>0</v>
      </c>
      <c r="AA1483" s="40">
        <f>spettri!H1483*chl!$B$2+spettri!I1483*chl!$C$2+spettri!J1483*carot!$B$2+spettri!K1483*carot!$C$2+spettri!L1483*carot!$D$2+M1483*carot!$E$2+N1483*carot!$F$2+spettri!AE1483*chl!$D$2</f>
        <v>0</v>
      </c>
      <c r="AB1483" s="40">
        <v>3.931419924E-2</v>
      </c>
      <c r="AC1483" s="88">
        <f>(G1483-spettri!H1483*chl!$B$2-spettri!I1483*chl!$C$2-spettri!AE1483*chl!$D$2)</f>
        <v>0</v>
      </c>
    </row>
    <row r="1484" spans="4:29" x14ac:dyDescent="0.25">
      <c r="D1484" s="51">
        <v>498.20000000003398</v>
      </c>
      <c r="E1484" s="51">
        <v>2.1475109359000003E-2</v>
      </c>
      <c r="T1484" s="40">
        <f t="shared" si="114"/>
        <v>0</v>
      </c>
      <c r="U1484" s="40">
        <f t="shared" si="114"/>
        <v>0</v>
      </c>
      <c r="V1484" s="40">
        <f t="shared" si="114"/>
        <v>0</v>
      </c>
      <c r="W1484" s="40">
        <f t="shared" si="114"/>
        <v>0</v>
      </c>
      <c r="X1484" s="40">
        <f t="shared" si="115"/>
        <v>0</v>
      </c>
      <c r="Y1484" s="40">
        <f t="shared" si="116"/>
        <v>0</v>
      </c>
      <c r="Z1484" s="40">
        <f>(AC1484-J1484*carot!$B$2-spettri!K1484*carot!$C$2-spettri!L1484*carot!$D$2)</f>
        <v>0</v>
      </c>
      <c r="AA1484" s="40">
        <f>spettri!H1484*chl!$B$2+spettri!I1484*chl!$C$2+spettri!J1484*carot!$B$2+spettri!K1484*carot!$C$2+spettri!L1484*carot!$D$2+M1484*carot!$E$2+N1484*carot!$F$2+spettri!AE1484*chl!$D$2</f>
        <v>0</v>
      </c>
      <c r="AB1484" s="40">
        <v>3.8945092819999999E-2</v>
      </c>
      <c r="AC1484" s="88">
        <f>(G1484-spettri!H1484*chl!$B$2-spettri!I1484*chl!$C$2-spettri!AE1484*chl!$D$2)</f>
        <v>0</v>
      </c>
    </row>
    <row r="1485" spans="4:29" x14ac:dyDescent="0.25">
      <c r="D1485" s="51">
        <v>498.300000000034</v>
      </c>
      <c r="E1485" s="51">
        <v>2.1432724404E-2</v>
      </c>
      <c r="T1485" s="40">
        <f t="shared" si="114"/>
        <v>0</v>
      </c>
      <c r="U1485" s="40">
        <f t="shared" si="114"/>
        <v>0</v>
      </c>
      <c r="V1485" s="40">
        <f t="shared" si="114"/>
        <v>0</v>
      </c>
      <c r="W1485" s="40">
        <f t="shared" si="114"/>
        <v>0</v>
      </c>
      <c r="X1485" s="40">
        <f t="shared" si="115"/>
        <v>0</v>
      </c>
      <c r="Y1485" s="40">
        <f t="shared" si="116"/>
        <v>0</v>
      </c>
      <c r="Z1485" s="40">
        <f>(AC1485-J1485*carot!$B$2-spettri!K1485*carot!$C$2-spettri!L1485*carot!$D$2)</f>
        <v>0</v>
      </c>
      <c r="AA1485" s="40">
        <f>spettri!H1485*chl!$B$2+spettri!I1485*chl!$C$2+spettri!J1485*carot!$B$2+spettri!K1485*carot!$C$2+spettri!L1485*carot!$D$2+M1485*carot!$E$2+N1485*carot!$F$2+spettri!AE1485*chl!$D$2</f>
        <v>0</v>
      </c>
      <c r="AB1485" s="40">
        <v>3.8575986399999998E-2</v>
      </c>
      <c r="AC1485" s="88">
        <f>(G1485-spettri!H1485*chl!$B$2-spettri!I1485*chl!$C$2-spettri!AE1485*chl!$D$2)</f>
        <v>0</v>
      </c>
    </row>
    <row r="1486" spans="4:29" x14ac:dyDescent="0.25">
      <c r="D1486" s="51">
        <v>498.40000000003403</v>
      </c>
      <c r="E1486" s="51">
        <v>2.1390339449000002E-2</v>
      </c>
      <c r="T1486" s="40">
        <f t="shared" si="114"/>
        <v>0</v>
      </c>
      <c r="U1486" s="40">
        <f t="shared" si="114"/>
        <v>0</v>
      </c>
      <c r="V1486" s="40">
        <f t="shared" si="114"/>
        <v>0</v>
      </c>
      <c r="W1486" s="40">
        <f t="shared" si="114"/>
        <v>0</v>
      </c>
      <c r="X1486" s="40">
        <f t="shared" si="115"/>
        <v>0</v>
      </c>
      <c r="Y1486" s="40">
        <f t="shared" si="116"/>
        <v>0</v>
      </c>
      <c r="Z1486" s="40">
        <f>(AC1486-J1486*carot!$B$2-spettri!K1486*carot!$C$2-spettri!L1486*carot!$D$2)</f>
        <v>0</v>
      </c>
      <c r="AA1486" s="40">
        <f>spettri!H1486*chl!$B$2+spettri!I1486*chl!$C$2+spettri!J1486*carot!$B$2+spettri!K1486*carot!$C$2+spettri!L1486*carot!$D$2+M1486*carot!$E$2+N1486*carot!$F$2+spettri!AE1486*chl!$D$2</f>
        <v>0</v>
      </c>
      <c r="AB1486" s="40">
        <v>3.8206879980000004E-2</v>
      </c>
      <c r="AC1486" s="88">
        <f>(G1486-spettri!H1486*chl!$B$2-spettri!I1486*chl!$C$2-spettri!AE1486*chl!$D$2)</f>
        <v>0</v>
      </c>
    </row>
    <row r="1487" spans="4:29" x14ac:dyDescent="0.25">
      <c r="D1487" s="51">
        <v>498.50000000003399</v>
      </c>
      <c r="E1487" s="51">
        <v>2.1401354201500002E-2</v>
      </c>
      <c r="T1487" s="40">
        <f t="shared" si="114"/>
        <v>0</v>
      </c>
      <c r="U1487" s="40">
        <f t="shared" si="114"/>
        <v>0</v>
      </c>
      <c r="V1487" s="40">
        <f t="shared" si="114"/>
        <v>0</v>
      </c>
      <c r="W1487" s="40">
        <f t="shared" si="114"/>
        <v>0</v>
      </c>
      <c r="X1487" s="40">
        <f t="shared" si="115"/>
        <v>0</v>
      </c>
      <c r="Y1487" s="40">
        <f t="shared" si="116"/>
        <v>0</v>
      </c>
      <c r="Z1487" s="40">
        <f>(AC1487-J1487*carot!$B$2-spettri!K1487*carot!$C$2-spettri!L1487*carot!$D$2)</f>
        <v>0</v>
      </c>
      <c r="AA1487" s="40">
        <f>spettri!H1487*chl!$B$2+spettri!I1487*chl!$C$2+spettri!J1487*carot!$B$2+spettri!K1487*carot!$C$2+spettri!L1487*carot!$D$2+M1487*carot!$E$2+N1487*carot!$F$2+spettri!AE1487*chl!$D$2</f>
        <v>0</v>
      </c>
      <c r="AB1487" s="40">
        <v>3.7837773560000003E-2</v>
      </c>
      <c r="AC1487" s="88">
        <f>(G1487-spettri!H1487*chl!$B$2-spettri!I1487*chl!$C$2-spettri!AE1487*chl!$D$2)</f>
        <v>0</v>
      </c>
    </row>
    <row r="1488" spans="4:29" x14ac:dyDescent="0.25">
      <c r="D1488" s="51">
        <v>498.60000000003402</v>
      </c>
      <c r="E1488" s="51">
        <v>2.1412368954000002E-2</v>
      </c>
      <c r="T1488" s="40">
        <f t="shared" si="114"/>
        <v>0</v>
      </c>
      <c r="U1488" s="40">
        <f t="shared" si="114"/>
        <v>0</v>
      </c>
      <c r="V1488" s="40">
        <f t="shared" si="114"/>
        <v>0</v>
      </c>
      <c r="W1488" s="40">
        <f t="shared" si="114"/>
        <v>0</v>
      </c>
      <c r="X1488" s="40">
        <f t="shared" si="115"/>
        <v>0</v>
      </c>
      <c r="Y1488" s="40">
        <f t="shared" si="116"/>
        <v>0</v>
      </c>
      <c r="Z1488" s="40">
        <f>(AC1488-J1488*carot!$B$2-spettri!K1488*carot!$C$2-spettri!L1488*carot!$D$2)</f>
        <v>0</v>
      </c>
      <c r="AA1488" s="40">
        <f>spettri!H1488*chl!$B$2+spettri!I1488*chl!$C$2+spettri!J1488*carot!$B$2+spettri!K1488*carot!$C$2+spettri!L1488*carot!$D$2+M1488*carot!$E$2+N1488*carot!$F$2+spettri!AE1488*chl!$D$2</f>
        <v>0</v>
      </c>
      <c r="AB1488" s="40">
        <v>3.7454340605000004E-2</v>
      </c>
      <c r="AC1488" s="88">
        <f>(G1488-spettri!H1488*chl!$B$2-spettri!I1488*chl!$C$2-spettri!AE1488*chl!$D$2)</f>
        <v>0</v>
      </c>
    </row>
    <row r="1489" spans="4:29" x14ac:dyDescent="0.25">
      <c r="D1489" s="51">
        <v>498.70000000003398</v>
      </c>
      <c r="E1489" s="51">
        <v>2.1423383706500002E-2</v>
      </c>
      <c r="T1489" s="40">
        <f t="shared" si="114"/>
        <v>0</v>
      </c>
      <c r="U1489" s="40">
        <f t="shared" si="114"/>
        <v>0</v>
      </c>
      <c r="V1489" s="40">
        <f t="shared" si="114"/>
        <v>0</v>
      </c>
      <c r="W1489" s="40">
        <f t="shared" si="114"/>
        <v>0</v>
      </c>
      <c r="X1489" s="40">
        <f t="shared" si="115"/>
        <v>0</v>
      </c>
      <c r="Y1489" s="40">
        <f t="shared" si="116"/>
        <v>0</v>
      </c>
      <c r="Z1489" s="40">
        <f>(AC1489-J1489*carot!$B$2-spettri!K1489*carot!$C$2-spettri!L1489*carot!$D$2)</f>
        <v>0</v>
      </c>
      <c r="AA1489" s="40">
        <f>spettri!H1489*chl!$B$2+spettri!I1489*chl!$C$2+spettri!J1489*carot!$B$2+spettri!K1489*carot!$C$2+spettri!L1489*carot!$D$2+M1489*carot!$E$2+N1489*carot!$F$2+spettri!AE1489*chl!$D$2</f>
        <v>0</v>
      </c>
      <c r="AB1489" s="40">
        <v>3.7070907649999998E-2</v>
      </c>
      <c r="AC1489" s="88">
        <f>(G1489-spettri!H1489*chl!$B$2-spettri!I1489*chl!$C$2-spettri!AE1489*chl!$D$2)</f>
        <v>0</v>
      </c>
    </row>
    <row r="1490" spans="4:29" x14ac:dyDescent="0.25">
      <c r="D1490" s="51">
        <v>498.800000000034</v>
      </c>
      <c r="E1490" s="51">
        <v>2.1434398459000002E-2</v>
      </c>
      <c r="T1490" s="40">
        <f t="shared" si="114"/>
        <v>0</v>
      </c>
      <c r="U1490" s="40">
        <f t="shared" si="114"/>
        <v>0</v>
      </c>
      <c r="V1490" s="40">
        <f t="shared" si="114"/>
        <v>0</v>
      </c>
      <c r="W1490" s="40">
        <f t="shared" si="114"/>
        <v>0</v>
      </c>
      <c r="X1490" s="40">
        <f t="shared" si="115"/>
        <v>0</v>
      </c>
      <c r="Y1490" s="40">
        <f t="shared" si="116"/>
        <v>0</v>
      </c>
      <c r="Z1490" s="40">
        <f>(AC1490-J1490*carot!$B$2-spettri!K1490*carot!$C$2-spettri!L1490*carot!$D$2)</f>
        <v>0</v>
      </c>
      <c r="AA1490" s="40">
        <f>spettri!H1490*chl!$B$2+spettri!I1490*chl!$C$2+spettri!J1490*carot!$B$2+spettri!K1490*carot!$C$2+spettri!L1490*carot!$D$2+M1490*carot!$E$2+N1490*carot!$F$2+spettri!AE1490*chl!$D$2</f>
        <v>0</v>
      </c>
      <c r="AB1490" s="40">
        <v>3.6687474695E-2</v>
      </c>
      <c r="AC1490" s="88">
        <f>(G1490-spettri!H1490*chl!$B$2-spettri!I1490*chl!$C$2-spettri!AE1490*chl!$D$2)</f>
        <v>0</v>
      </c>
    </row>
    <row r="1491" spans="4:29" x14ac:dyDescent="0.25">
      <c r="D1491" s="51">
        <v>498.90000000003403</v>
      </c>
      <c r="E1491" s="51">
        <v>2.1436514424000002E-2</v>
      </c>
      <c r="T1491" s="40">
        <f t="shared" si="114"/>
        <v>0</v>
      </c>
      <c r="U1491" s="40">
        <f t="shared" si="114"/>
        <v>0</v>
      </c>
      <c r="V1491" s="40">
        <f t="shared" si="114"/>
        <v>0</v>
      </c>
      <c r="W1491" s="40">
        <f t="shared" si="114"/>
        <v>0</v>
      </c>
      <c r="X1491" s="40">
        <f t="shared" si="115"/>
        <v>0</v>
      </c>
      <c r="Y1491" s="40">
        <f t="shared" si="116"/>
        <v>0</v>
      </c>
      <c r="Z1491" s="40">
        <f>(AC1491-J1491*carot!$B$2-spettri!K1491*carot!$C$2-spettri!L1491*carot!$D$2)</f>
        <v>0</v>
      </c>
      <c r="AA1491" s="40">
        <f>spettri!H1491*chl!$B$2+spettri!I1491*chl!$C$2+spettri!J1491*carot!$B$2+spettri!K1491*carot!$C$2+spettri!L1491*carot!$D$2+M1491*carot!$E$2+N1491*carot!$F$2+spettri!AE1491*chl!$D$2</f>
        <v>0</v>
      </c>
      <c r="AB1491" s="40">
        <v>3.6304041740000001E-2</v>
      </c>
      <c r="AC1491" s="88">
        <f>(G1491-spettri!H1491*chl!$B$2-spettri!I1491*chl!$C$2-spettri!AE1491*chl!$D$2)</f>
        <v>0</v>
      </c>
    </row>
    <row r="1492" spans="4:29" x14ac:dyDescent="0.25">
      <c r="D1492" s="51">
        <v>499.00000000003399</v>
      </c>
      <c r="E1492" s="51">
        <v>2.1438630388999999E-2</v>
      </c>
      <c r="T1492" s="40">
        <f t="shared" si="114"/>
        <v>0</v>
      </c>
      <c r="U1492" s="40">
        <f t="shared" si="114"/>
        <v>0</v>
      </c>
      <c r="V1492" s="40">
        <f t="shared" si="114"/>
        <v>0</v>
      </c>
      <c r="W1492" s="40">
        <f t="shared" si="114"/>
        <v>0</v>
      </c>
      <c r="X1492" s="40">
        <f t="shared" si="115"/>
        <v>0</v>
      </c>
      <c r="Y1492" s="40">
        <f t="shared" si="116"/>
        <v>0</v>
      </c>
      <c r="Z1492" s="40">
        <f>(AC1492-J1492*carot!$B$2-spettri!K1492*carot!$C$2-spettri!L1492*carot!$D$2)</f>
        <v>0</v>
      </c>
      <c r="AA1492" s="40">
        <f>spettri!H1492*chl!$B$2+spettri!I1492*chl!$C$2+spettri!J1492*carot!$B$2+spettri!K1492*carot!$C$2+spettri!L1492*carot!$D$2+M1492*carot!$E$2+N1492*carot!$F$2+spettri!AE1492*chl!$D$2</f>
        <v>0</v>
      </c>
      <c r="AB1492" s="40">
        <v>3.59789505575E-2</v>
      </c>
      <c r="AC1492" s="88">
        <f>(G1492-spettri!H1492*chl!$B$2-spettri!I1492*chl!$C$2-spettri!AE1492*chl!$D$2)</f>
        <v>0</v>
      </c>
    </row>
    <row r="1493" spans="4:29" x14ac:dyDescent="0.25">
      <c r="D1493" s="51">
        <v>499.10000000003402</v>
      </c>
      <c r="E1493" s="51">
        <v>2.1440746354E-2</v>
      </c>
      <c r="T1493" s="40">
        <f t="shared" si="114"/>
        <v>0</v>
      </c>
      <c r="U1493" s="40">
        <f t="shared" si="114"/>
        <v>0</v>
      </c>
      <c r="V1493" s="40">
        <f t="shared" si="114"/>
        <v>0</v>
      </c>
      <c r="W1493" s="40">
        <f t="shared" si="114"/>
        <v>0</v>
      </c>
      <c r="X1493" s="40">
        <f t="shared" si="115"/>
        <v>0</v>
      </c>
      <c r="Y1493" s="40">
        <f t="shared" si="116"/>
        <v>0</v>
      </c>
      <c r="Z1493" s="40">
        <f>(AC1493-J1493*carot!$B$2-spettri!K1493*carot!$C$2-spettri!L1493*carot!$D$2)</f>
        <v>0</v>
      </c>
      <c r="AA1493" s="40">
        <f>spettri!H1493*chl!$B$2+spettri!I1493*chl!$C$2+spettri!J1493*carot!$B$2+spettri!K1493*carot!$C$2+spettri!L1493*carot!$D$2+M1493*carot!$E$2+N1493*carot!$F$2+spettri!AE1493*chl!$D$2</f>
        <v>0</v>
      </c>
      <c r="AB1493" s="40">
        <v>3.5653859374999999E-2</v>
      </c>
      <c r="AC1493" s="88">
        <f>(G1493-spettri!H1493*chl!$B$2-spettri!I1493*chl!$C$2-spettri!AE1493*chl!$D$2)</f>
        <v>0</v>
      </c>
    </row>
    <row r="1494" spans="4:29" x14ac:dyDescent="0.25">
      <c r="D1494" s="51">
        <v>499.20000000003398</v>
      </c>
      <c r="E1494" s="51">
        <v>2.1442862319E-2</v>
      </c>
      <c r="T1494" s="40">
        <f t="shared" si="114"/>
        <v>0</v>
      </c>
      <c r="U1494" s="40">
        <f t="shared" si="114"/>
        <v>0</v>
      </c>
      <c r="V1494" s="40">
        <f t="shared" si="114"/>
        <v>0</v>
      </c>
      <c r="W1494" s="40">
        <f t="shared" si="114"/>
        <v>0</v>
      </c>
      <c r="X1494" s="40">
        <f t="shared" si="115"/>
        <v>0</v>
      </c>
      <c r="Y1494" s="40">
        <f t="shared" si="116"/>
        <v>0</v>
      </c>
      <c r="Z1494" s="40">
        <f>(AC1494-J1494*carot!$B$2-spettri!K1494*carot!$C$2-spettri!L1494*carot!$D$2)</f>
        <v>0</v>
      </c>
      <c r="AA1494" s="40">
        <f>spettri!H1494*chl!$B$2+spettri!I1494*chl!$C$2+spettri!J1494*carot!$B$2+spettri!K1494*carot!$C$2+spettri!L1494*carot!$D$2+M1494*carot!$E$2+N1494*carot!$F$2+spettri!AE1494*chl!$D$2</f>
        <v>0</v>
      </c>
      <c r="AB1494" s="40">
        <v>3.5328768192499999E-2</v>
      </c>
      <c r="AC1494" s="88">
        <f>(G1494-spettri!H1494*chl!$B$2-spettri!I1494*chl!$C$2-spettri!AE1494*chl!$D$2)</f>
        <v>0</v>
      </c>
    </row>
    <row r="1495" spans="4:29" x14ac:dyDescent="0.25">
      <c r="D1495" s="51">
        <v>499.300000000034</v>
      </c>
      <c r="E1495" s="51">
        <v>2.1394959276500002E-2</v>
      </c>
      <c r="T1495" s="40">
        <f t="shared" si="114"/>
        <v>0</v>
      </c>
      <c r="U1495" s="40">
        <f t="shared" si="114"/>
        <v>0</v>
      </c>
      <c r="V1495" s="40">
        <f t="shared" si="114"/>
        <v>0</v>
      </c>
      <c r="W1495" s="40">
        <f t="shared" si="114"/>
        <v>0</v>
      </c>
      <c r="X1495" s="40">
        <f t="shared" si="115"/>
        <v>0</v>
      </c>
      <c r="Y1495" s="40">
        <f t="shared" si="116"/>
        <v>0</v>
      </c>
      <c r="Z1495" s="40">
        <f>(AC1495-J1495*carot!$B$2-spettri!K1495*carot!$C$2-spettri!L1495*carot!$D$2)</f>
        <v>0</v>
      </c>
      <c r="AA1495" s="40">
        <f>spettri!H1495*chl!$B$2+spettri!I1495*chl!$C$2+spettri!J1495*carot!$B$2+spettri!K1495*carot!$C$2+spettri!L1495*carot!$D$2+M1495*carot!$E$2+N1495*carot!$F$2+spettri!AE1495*chl!$D$2</f>
        <v>0</v>
      </c>
      <c r="AB1495" s="40">
        <v>3.5003677009999998E-2</v>
      </c>
      <c r="AC1495" s="88">
        <f>(G1495-spettri!H1495*chl!$B$2-spettri!I1495*chl!$C$2-spettri!AE1495*chl!$D$2)</f>
        <v>0</v>
      </c>
    </row>
    <row r="1496" spans="4:29" x14ac:dyDescent="0.25">
      <c r="D1496" s="51">
        <v>499.40000000003403</v>
      </c>
      <c r="E1496" s="51">
        <v>2.1347056234000003E-2</v>
      </c>
      <c r="T1496" s="40">
        <f t="shared" si="114"/>
        <v>0</v>
      </c>
      <c r="U1496" s="40">
        <f t="shared" si="114"/>
        <v>0</v>
      </c>
      <c r="V1496" s="40">
        <f t="shared" si="114"/>
        <v>0</v>
      </c>
      <c r="W1496" s="40">
        <f t="shared" si="114"/>
        <v>0</v>
      </c>
      <c r="X1496" s="40">
        <f t="shared" si="115"/>
        <v>0</v>
      </c>
      <c r="Y1496" s="40">
        <f t="shared" si="116"/>
        <v>0</v>
      </c>
      <c r="Z1496" s="40">
        <f>(AC1496-J1496*carot!$B$2-spettri!K1496*carot!$C$2-spettri!L1496*carot!$D$2)</f>
        <v>0</v>
      </c>
      <c r="AA1496" s="40">
        <f>spettri!H1496*chl!$B$2+spettri!I1496*chl!$C$2+spettri!J1496*carot!$B$2+spettri!K1496*carot!$C$2+spettri!L1496*carot!$D$2+M1496*carot!$E$2+N1496*carot!$F$2+spettri!AE1496*chl!$D$2</f>
        <v>0</v>
      </c>
      <c r="AB1496" s="40">
        <v>3.4658920949999998E-2</v>
      </c>
      <c r="AC1496" s="88">
        <f>(G1496-spettri!H1496*chl!$B$2-spettri!I1496*chl!$C$2-spettri!AE1496*chl!$D$2)</f>
        <v>0</v>
      </c>
    </row>
    <row r="1497" spans="4:29" x14ac:dyDescent="0.25">
      <c r="D1497" s="51">
        <v>499.50000000003399</v>
      </c>
      <c r="E1497" s="51">
        <v>2.1299153191500001E-2</v>
      </c>
      <c r="T1497" s="40">
        <f t="shared" si="114"/>
        <v>0</v>
      </c>
      <c r="U1497" s="40">
        <f t="shared" si="114"/>
        <v>0</v>
      </c>
      <c r="V1497" s="40">
        <f t="shared" si="114"/>
        <v>0</v>
      </c>
      <c r="W1497" s="40">
        <f t="shared" si="114"/>
        <v>0</v>
      </c>
      <c r="X1497" s="40">
        <f t="shared" si="115"/>
        <v>0</v>
      </c>
      <c r="Y1497" s="40">
        <f t="shared" si="116"/>
        <v>0</v>
      </c>
      <c r="Z1497" s="40">
        <f>(AC1497-J1497*carot!$B$2-spettri!K1497*carot!$C$2-spettri!L1497*carot!$D$2)</f>
        <v>0</v>
      </c>
      <c r="AA1497" s="40">
        <f>spettri!H1497*chl!$B$2+spettri!I1497*chl!$C$2+spettri!J1497*carot!$B$2+spettri!K1497*carot!$C$2+spettri!L1497*carot!$D$2+M1497*carot!$E$2+N1497*carot!$F$2+spettri!AE1497*chl!$D$2</f>
        <v>0</v>
      </c>
      <c r="AB1497" s="40">
        <v>3.4314164889999998E-2</v>
      </c>
      <c r="AC1497" s="88">
        <f>(G1497-spettri!H1497*chl!$B$2-spettri!I1497*chl!$C$2-spettri!AE1497*chl!$D$2)</f>
        <v>0</v>
      </c>
    </row>
    <row r="1498" spans="4:29" x14ac:dyDescent="0.25">
      <c r="D1498" s="51">
        <v>499.60000000003402</v>
      </c>
      <c r="E1498" s="51">
        <v>2.1251250149000003E-2</v>
      </c>
      <c r="T1498" s="40">
        <f t="shared" si="114"/>
        <v>0</v>
      </c>
      <c r="U1498" s="40">
        <f t="shared" si="114"/>
        <v>0</v>
      </c>
      <c r="V1498" s="40">
        <f t="shared" si="114"/>
        <v>0</v>
      </c>
      <c r="W1498" s="40">
        <f t="shared" si="114"/>
        <v>0</v>
      </c>
      <c r="X1498" s="40">
        <f t="shared" si="115"/>
        <v>0</v>
      </c>
      <c r="Y1498" s="40">
        <f t="shared" si="116"/>
        <v>0</v>
      </c>
      <c r="Z1498" s="40">
        <f>(AC1498-J1498*carot!$B$2-spettri!K1498*carot!$C$2-spettri!L1498*carot!$D$2)</f>
        <v>0</v>
      </c>
      <c r="AA1498" s="40">
        <f>spettri!H1498*chl!$B$2+spettri!I1498*chl!$C$2+spettri!J1498*carot!$B$2+spettri!K1498*carot!$C$2+spettri!L1498*carot!$D$2+M1498*carot!$E$2+N1498*carot!$F$2+spettri!AE1498*chl!$D$2</f>
        <v>0</v>
      </c>
      <c r="AB1498" s="40">
        <v>3.3969408829999999E-2</v>
      </c>
      <c r="AC1498" s="88">
        <f>(G1498-spettri!H1498*chl!$B$2-spettri!I1498*chl!$C$2-spettri!AE1498*chl!$D$2)</f>
        <v>0</v>
      </c>
    </row>
    <row r="1499" spans="4:29" x14ac:dyDescent="0.25">
      <c r="D1499" s="51">
        <v>499.70000000003398</v>
      </c>
      <c r="E1499" s="51">
        <v>2.1212756724000002E-2</v>
      </c>
      <c r="T1499" s="40">
        <f t="shared" si="114"/>
        <v>0</v>
      </c>
      <c r="U1499" s="40">
        <f t="shared" si="114"/>
        <v>0</v>
      </c>
      <c r="V1499" s="40">
        <f t="shared" si="114"/>
        <v>0</v>
      </c>
      <c r="W1499" s="40">
        <f t="shared" si="114"/>
        <v>0</v>
      </c>
      <c r="X1499" s="40">
        <f t="shared" si="115"/>
        <v>0</v>
      </c>
      <c r="Y1499" s="40">
        <f t="shared" si="116"/>
        <v>0</v>
      </c>
      <c r="Z1499" s="40">
        <f>(AC1499-J1499*carot!$B$2-spettri!K1499*carot!$C$2-spettri!L1499*carot!$D$2)</f>
        <v>0</v>
      </c>
      <c r="AA1499" s="40">
        <f>spettri!H1499*chl!$B$2+spettri!I1499*chl!$C$2+spettri!J1499*carot!$B$2+spettri!K1499*carot!$C$2+spettri!L1499*carot!$D$2+M1499*carot!$E$2+N1499*carot!$F$2+spettri!AE1499*chl!$D$2</f>
        <v>0</v>
      </c>
      <c r="AB1499" s="40">
        <v>3.3624652769999999E-2</v>
      </c>
      <c r="AC1499" s="88">
        <f>(G1499-spettri!H1499*chl!$B$2-spettri!I1499*chl!$C$2-spettri!AE1499*chl!$D$2)</f>
        <v>0</v>
      </c>
    </row>
    <row r="1500" spans="4:29" x14ac:dyDescent="0.25">
      <c r="D1500" s="51">
        <v>499.800000000034</v>
      </c>
      <c r="E1500" s="51">
        <v>2.1174263299000004E-2</v>
      </c>
      <c r="T1500" s="40">
        <f t="shared" si="114"/>
        <v>0</v>
      </c>
      <c r="U1500" s="40">
        <f t="shared" si="114"/>
        <v>0</v>
      </c>
      <c r="V1500" s="40">
        <f t="shared" si="114"/>
        <v>0</v>
      </c>
      <c r="W1500" s="40">
        <f t="shared" si="114"/>
        <v>0</v>
      </c>
      <c r="X1500" s="40">
        <f t="shared" si="115"/>
        <v>0</v>
      </c>
      <c r="Y1500" s="40">
        <f t="shared" si="116"/>
        <v>0</v>
      </c>
      <c r="Z1500" s="40">
        <f>(AC1500-J1500*carot!$B$2-spettri!K1500*carot!$C$2-spettri!L1500*carot!$D$2)</f>
        <v>0</v>
      </c>
      <c r="AA1500" s="40">
        <f>spettri!H1500*chl!$B$2+spettri!I1500*chl!$C$2+spettri!J1500*carot!$B$2+spettri!K1500*carot!$C$2+spettri!L1500*carot!$D$2+M1500*carot!$E$2+N1500*carot!$F$2+spettri!AE1500*chl!$D$2</f>
        <v>0</v>
      </c>
      <c r="AB1500" s="40">
        <v>3.3357840959999996E-2</v>
      </c>
      <c r="AC1500" s="88">
        <f>(G1500-spettri!H1500*chl!$B$2-spettri!I1500*chl!$C$2-spettri!AE1500*chl!$D$2)</f>
        <v>0</v>
      </c>
    </row>
    <row r="1501" spans="4:29" x14ac:dyDescent="0.25">
      <c r="D1501" s="51">
        <v>499.90000000003403</v>
      </c>
      <c r="E1501" s="51">
        <v>2.1135769874000003E-2</v>
      </c>
      <c r="T1501" s="40">
        <f t="shared" si="114"/>
        <v>0</v>
      </c>
      <c r="U1501" s="40">
        <f t="shared" si="114"/>
        <v>0</v>
      </c>
      <c r="V1501" s="40">
        <f t="shared" si="114"/>
        <v>0</v>
      </c>
      <c r="W1501" s="40">
        <f t="shared" si="114"/>
        <v>0</v>
      </c>
      <c r="X1501" s="40">
        <f t="shared" si="115"/>
        <v>0</v>
      </c>
      <c r="Y1501" s="40">
        <f t="shared" si="116"/>
        <v>0</v>
      </c>
      <c r="Z1501" s="40">
        <f>(AC1501-J1501*carot!$B$2-spettri!K1501*carot!$C$2-spettri!L1501*carot!$D$2)</f>
        <v>0</v>
      </c>
      <c r="AA1501" s="40">
        <f>spettri!H1501*chl!$B$2+spettri!I1501*chl!$C$2+spettri!J1501*carot!$B$2+spettri!K1501*carot!$C$2+spettri!L1501*carot!$D$2+M1501*carot!$E$2+N1501*carot!$F$2+spettri!AE1501*chl!$D$2</f>
        <v>0</v>
      </c>
      <c r="AB1501" s="40">
        <v>3.309102915E-2</v>
      </c>
      <c r="AC1501" s="88">
        <f>(G1501-spettri!H1501*chl!$B$2-spettri!I1501*chl!$C$2-spettri!AE1501*chl!$D$2)</f>
        <v>0</v>
      </c>
    </row>
    <row r="1502" spans="4:29" x14ac:dyDescent="0.25">
      <c r="D1502" s="51">
        <v>500.00000000003399</v>
      </c>
      <c r="E1502" s="51">
        <v>2.1097276449000002E-2</v>
      </c>
      <c r="T1502" s="40">
        <f t="shared" si="114"/>
        <v>0</v>
      </c>
      <c r="U1502" s="40">
        <f t="shared" si="114"/>
        <v>0</v>
      </c>
      <c r="V1502" s="40">
        <f t="shared" si="114"/>
        <v>0</v>
      </c>
      <c r="W1502" s="40">
        <f t="shared" si="114"/>
        <v>0</v>
      </c>
      <c r="X1502" s="40">
        <f t="shared" si="115"/>
        <v>0</v>
      </c>
      <c r="Y1502" s="40">
        <f t="shared" si="116"/>
        <v>0</v>
      </c>
      <c r="Z1502" s="40">
        <f>(AC1502-J1502*carot!$B$2-spettri!K1502*carot!$C$2-spettri!L1502*carot!$D$2)</f>
        <v>0</v>
      </c>
      <c r="AA1502" s="40">
        <f>spettri!H1502*chl!$B$2+spettri!I1502*chl!$C$2+spettri!J1502*carot!$B$2+spettri!K1502*carot!$C$2+spettri!L1502*carot!$D$2+M1502*carot!$E$2+N1502*carot!$F$2+spettri!AE1502*chl!$D$2</f>
        <v>0</v>
      </c>
      <c r="AB1502" s="40">
        <v>3.2824217340000003E-2</v>
      </c>
      <c r="AC1502" s="88">
        <f>(G1502-spettri!H1502*chl!$B$2-spettri!I1502*chl!$C$2-spettri!AE1502*chl!$D$2)</f>
        <v>0</v>
      </c>
    </row>
    <row r="1503" spans="4:29" x14ac:dyDescent="0.25">
      <c r="D1503" s="51">
        <v>500.10000000003402</v>
      </c>
      <c r="E1503" s="51">
        <v>2.1059877329000002E-2</v>
      </c>
      <c r="T1503" s="40">
        <f t="shared" si="114"/>
        <v>0</v>
      </c>
      <c r="U1503" s="40">
        <f t="shared" si="114"/>
        <v>0</v>
      </c>
      <c r="V1503" s="40">
        <f t="shared" si="114"/>
        <v>0</v>
      </c>
      <c r="W1503" s="40">
        <f t="shared" si="114"/>
        <v>0</v>
      </c>
      <c r="X1503" s="40">
        <f t="shared" si="115"/>
        <v>0</v>
      </c>
      <c r="Y1503" s="40">
        <f t="shared" si="116"/>
        <v>0</v>
      </c>
      <c r="Z1503" s="40">
        <f>(AC1503-J1503*carot!$B$2-spettri!K1503*carot!$C$2-spettri!L1503*carot!$D$2)</f>
        <v>0</v>
      </c>
      <c r="AA1503" s="40">
        <f>spettri!H1503*chl!$B$2+spettri!I1503*chl!$C$2+spettri!J1503*carot!$B$2+spettri!K1503*carot!$C$2+spettri!L1503*carot!$D$2+M1503*carot!$E$2+N1503*carot!$F$2+spettri!AE1503*chl!$D$2</f>
        <v>0</v>
      </c>
      <c r="AB1503" s="40">
        <v>3.255740553E-2</v>
      </c>
      <c r="AC1503" s="88">
        <f>(G1503-spettri!H1503*chl!$B$2-spettri!I1503*chl!$C$2-spettri!AE1503*chl!$D$2)</f>
        <v>0</v>
      </c>
    </row>
    <row r="1504" spans="4:29" x14ac:dyDescent="0.25">
      <c r="D1504" s="51">
        <v>500.20000000003398</v>
      </c>
      <c r="E1504" s="51">
        <v>2.1022478209000002E-2</v>
      </c>
      <c r="T1504" s="40">
        <f t="shared" si="114"/>
        <v>0</v>
      </c>
      <c r="U1504" s="40">
        <f t="shared" si="114"/>
        <v>0</v>
      </c>
      <c r="V1504" s="40">
        <f t="shared" si="114"/>
        <v>0</v>
      </c>
      <c r="W1504" s="40">
        <f t="shared" si="114"/>
        <v>0</v>
      </c>
      <c r="X1504" s="40">
        <f t="shared" si="115"/>
        <v>0</v>
      </c>
      <c r="Y1504" s="40">
        <f t="shared" si="116"/>
        <v>0</v>
      </c>
      <c r="Z1504" s="40">
        <f>(AC1504-J1504*carot!$B$2-spettri!K1504*carot!$C$2-spettri!L1504*carot!$D$2)</f>
        <v>0</v>
      </c>
      <c r="AA1504" s="40">
        <f>spettri!H1504*chl!$B$2+spettri!I1504*chl!$C$2+spettri!J1504*carot!$B$2+spettri!K1504*carot!$C$2+spettri!L1504*carot!$D$2+M1504*carot!$E$2+N1504*carot!$F$2+spettri!AE1504*chl!$D$2</f>
        <v>0</v>
      </c>
      <c r="AB1504" s="40">
        <v>3.2254320567500001E-2</v>
      </c>
      <c r="AC1504" s="88">
        <f>(G1504-spettri!H1504*chl!$B$2-spettri!I1504*chl!$C$2-spettri!AE1504*chl!$D$2)</f>
        <v>0</v>
      </c>
    </row>
    <row r="1505" spans="4:29" x14ac:dyDescent="0.25">
      <c r="D1505" s="51">
        <v>500.300000000034</v>
      </c>
      <c r="E1505" s="51">
        <v>2.0985079089000002E-2</v>
      </c>
      <c r="T1505" s="40">
        <f t="shared" si="114"/>
        <v>0</v>
      </c>
      <c r="U1505" s="40">
        <f t="shared" si="114"/>
        <v>0</v>
      </c>
      <c r="V1505" s="40">
        <f t="shared" si="114"/>
        <v>0</v>
      </c>
      <c r="W1505" s="40">
        <f t="shared" si="114"/>
        <v>0</v>
      </c>
      <c r="X1505" s="40">
        <f t="shared" si="115"/>
        <v>0</v>
      </c>
      <c r="Y1505" s="40">
        <f t="shared" si="116"/>
        <v>0</v>
      </c>
      <c r="Z1505" s="40">
        <f>(AC1505-J1505*carot!$B$2-spettri!K1505*carot!$C$2-spettri!L1505*carot!$D$2)</f>
        <v>0</v>
      </c>
      <c r="AA1505" s="40">
        <f>spettri!H1505*chl!$B$2+spettri!I1505*chl!$C$2+spettri!J1505*carot!$B$2+spettri!K1505*carot!$C$2+spettri!L1505*carot!$D$2+M1505*carot!$E$2+N1505*carot!$F$2+spettri!AE1505*chl!$D$2</f>
        <v>0</v>
      </c>
      <c r="AB1505" s="40">
        <v>3.1951235605000003E-2</v>
      </c>
      <c r="AC1505" s="88">
        <f>(G1505-spettri!H1505*chl!$B$2-spettri!I1505*chl!$C$2-spettri!AE1505*chl!$D$2)</f>
        <v>0</v>
      </c>
    </row>
    <row r="1506" spans="4:29" x14ac:dyDescent="0.25">
      <c r="D1506" s="51">
        <v>500.40000000003403</v>
      </c>
      <c r="E1506" s="51">
        <v>2.0947679969000002E-2</v>
      </c>
      <c r="T1506" s="40">
        <f t="shared" si="114"/>
        <v>0</v>
      </c>
      <c r="U1506" s="40">
        <f t="shared" si="114"/>
        <v>0</v>
      </c>
      <c r="V1506" s="40">
        <f t="shared" si="114"/>
        <v>0</v>
      </c>
      <c r="W1506" s="40">
        <f t="shared" si="114"/>
        <v>0</v>
      </c>
      <c r="X1506" s="40">
        <f t="shared" si="115"/>
        <v>0</v>
      </c>
      <c r="Y1506" s="40">
        <f t="shared" si="116"/>
        <v>0</v>
      </c>
      <c r="Z1506" s="40">
        <f>(AC1506-J1506*carot!$B$2-spettri!K1506*carot!$C$2-spettri!L1506*carot!$D$2)</f>
        <v>0</v>
      </c>
      <c r="AA1506" s="40">
        <f>spettri!H1506*chl!$B$2+spettri!I1506*chl!$C$2+spettri!J1506*carot!$B$2+spettri!K1506*carot!$C$2+spettri!L1506*carot!$D$2+M1506*carot!$E$2+N1506*carot!$F$2+spettri!AE1506*chl!$D$2</f>
        <v>0</v>
      </c>
      <c r="AB1506" s="40">
        <v>3.1648150642499998E-2</v>
      </c>
      <c r="AC1506" s="88">
        <f>(G1506-spettri!H1506*chl!$B$2-spettri!I1506*chl!$C$2-spettri!AE1506*chl!$D$2)</f>
        <v>0</v>
      </c>
    </row>
    <row r="1507" spans="4:29" x14ac:dyDescent="0.25">
      <c r="D1507" s="51">
        <v>500.50000000003399</v>
      </c>
      <c r="E1507" s="51">
        <v>2.0932987889000002E-2</v>
      </c>
      <c r="T1507" s="40">
        <f t="shared" si="114"/>
        <v>0</v>
      </c>
      <c r="U1507" s="40">
        <f t="shared" si="114"/>
        <v>0</v>
      </c>
      <c r="V1507" s="40">
        <f t="shared" si="114"/>
        <v>0</v>
      </c>
      <c r="W1507" s="40">
        <f t="shared" si="114"/>
        <v>0</v>
      </c>
      <c r="X1507" s="40">
        <f t="shared" si="115"/>
        <v>0</v>
      </c>
      <c r="Y1507" s="40">
        <f t="shared" si="116"/>
        <v>0</v>
      </c>
      <c r="Z1507" s="40">
        <f>(AC1507-J1507*carot!$B$2-spettri!K1507*carot!$C$2-spettri!L1507*carot!$D$2)</f>
        <v>0</v>
      </c>
      <c r="AA1507" s="40">
        <f>spettri!H1507*chl!$B$2+spettri!I1507*chl!$C$2+spettri!J1507*carot!$B$2+spettri!K1507*carot!$C$2+spettri!L1507*carot!$D$2+M1507*carot!$E$2+N1507*carot!$F$2+spettri!AE1507*chl!$D$2</f>
        <v>0</v>
      </c>
      <c r="AB1507" s="40">
        <v>3.1345065679999999E-2</v>
      </c>
      <c r="AC1507" s="88">
        <f>(G1507-spettri!H1507*chl!$B$2-spettri!I1507*chl!$C$2-spettri!AE1507*chl!$D$2)</f>
        <v>0</v>
      </c>
    </row>
    <row r="1508" spans="4:29" x14ac:dyDescent="0.25">
      <c r="D1508" s="51">
        <v>500.60000000003402</v>
      </c>
      <c r="E1508" s="51">
        <v>2.0918295809000002E-2</v>
      </c>
      <c r="T1508" s="40">
        <f t="shared" si="114"/>
        <v>0</v>
      </c>
      <c r="U1508" s="40">
        <f t="shared" si="114"/>
        <v>0</v>
      </c>
      <c r="V1508" s="40">
        <f t="shared" si="114"/>
        <v>0</v>
      </c>
      <c r="W1508" s="40">
        <f t="shared" si="114"/>
        <v>0</v>
      </c>
      <c r="X1508" s="40">
        <f t="shared" si="115"/>
        <v>0</v>
      </c>
      <c r="Y1508" s="40">
        <f t="shared" si="116"/>
        <v>0</v>
      </c>
      <c r="Z1508" s="40">
        <f>(AC1508-J1508*carot!$B$2-spettri!K1508*carot!$C$2-spettri!L1508*carot!$D$2)</f>
        <v>0</v>
      </c>
      <c r="AA1508" s="40">
        <f>spettri!H1508*chl!$B$2+spettri!I1508*chl!$C$2+spettri!J1508*carot!$B$2+spettri!K1508*carot!$C$2+spettri!L1508*carot!$D$2+M1508*carot!$E$2+N1508*carot!$F$2+spettri!AE1508*chl!$D$2</f>
        <v>0</v>
      </c>
      <c r="AB1508" s="40">
        <v>3.1064683570000001E-2</v>
      </c>
      <c r="AC1508" s="88">
        <f>(G1508-spettri!H1508*chl!$B$2-spettri!I1508*chl!$C$2-spettri!AE1508*chl!$D$2)</f>
        <v>0</v>
      </c>
    </row>
    <row r="1509" spans="4:29" x14ac:dyDescent="0.25">
      <c r="D1509" s="51">
        <v>500.70000000003398</v>
      </c>
      <c r="E1509" s="51">
        <v>2.0903603729000002E-2</v>
      </c>
      <c r="T1509" s="40">
        <f t="shared" si="114"/>
        <v>0</v>
      </c>
      <c r="U1509" s="40">
        <f t="shared" si="114"/>
        <v>0</v>
      </c>
      <c r="V1509" s="40">
        <f t="shared" si="114"/>
        <v>0</v>
      </c>
      <c r="W1509" s="40">
        <f t="shared" si="114"/>
        <v>0</v>
      </c>
      <c r="X1509" s="40">
        <f t="shared" si="115"/>
        <v>0</v>
      </c>
      <c r="Y1509" s="40">
        <f t="shared" si="116"/>
        <v>0</v>
      </c>
      <c r="Z1509" s="40">
        <f>(AC1509-J1509*carot!$B$2-spettri!K1509*carot!$C$2-spettri!L1509*carot!$D$2)</f>
        <v>0</v>
      </c>
      <c r="AA1509" s="40">
        <f>spettri!H1509*chl!$B$2+spettri!I1509*chl!$C$2+spettri!J1509*carot!$B$2+spettri!K1509*carot!$C$2+spettri!L1509*carot!$D$2+M1509*carot!$E$2+N1509*carot!$F$2+spettri!AE1509*chl!$D$2</f>
        <v>0</v>
      </c>
      <c r="AB1509" s="40">
        <v>3.078430146E-2</v>
      </c>
      <c r="AC1509" s="88">
        <f>(G1509-spettri!H1509*chl!$B$2-spettri!I1509*chl!$C$2-spettri!AE1509*chl!$D$2)</f>
        <v>0</v>
      </c>
    </row>
    <row r="1510" spans="4:29" x14ac:dyDescent="0.25">
      <c r="D1510" s="51">
        <v>500.800000000034</v>
      </c>
      <c r="E1510" s="51">
        <v>2.0888911649000003E-2</v>
      </c>
      <c r="T1510" s="40">
        <f t="shared" si="114"/>
        <v>0</v>
      </c>
      <c r="U1510" s="40">
        <f t="shared" si="114"/>
        <v>0</v>
      </c>
      <c r="V1510" s="40">
        <f t="shared" si="114"/>
        <v>0</v>
      </c>
      <c r="W1510" s="40">
        <f t="shared" si="114"/>
        <v>0</v>
      </c>
      <c r="X1510" s="40">
        <f t="shared" si="115"/>
        <v>0</v>
      </c>
      <c r="Y1510" s="40">
        <f t="shared" si="116"/>
        <v>0</v>
      </c>
      <c r="Z1510" s="40">
        <f>(AC1510-J1510*carot!$B$2-spettri!K1510*carot!$C$2-spettri!L1510*carot!$D$2)</f>
        <v>0</v>
      </c>
      <c r="AA1510" s="40">
        <f>spettri!H1510*chl!$B$2+spettri!I1510*chl!$C$2+spettri!J1510*carot!$B$2+spettri!K1510*carot!$C$2+spettri!L1510*carot!$D$2+M1510*carot!$E$2+N1510*carot!$F$2+spettri!AE1510*chl!$D$2</f>
        <v>0</v>
      </c>
      <c r="AB1510" s="40">
        <v>3.0503919349999999E-2</v>
      </c>
      <c r="AC1510" s="88">
        <f>(G1510-spettri!H1510*chl!$B$2-spettri!I1510*chl!$C$2-spettri!AE1510*chl!$D$2)</f>
        <v>0</v>
      </c>
    </row>
    <row r="1511" spans="4:29" x14ac:dyDescent="0.25">
      <c r="D1511" s="51">
        <v>500.90000000003403</v>
      </c>
      <c r="E1511" s="51">
        <v>2.0882367711500004E-2</v>
      </c>
      <c r="T1511" s="40">
        <f t="shared" si="114"/>
        <v>0</v>
      </c>
      <c r="U1511" s="40">
        <f t="shared" si="114"/>
        <v>0</v>
      </c>
      <c r="V1511" s="40">
        <f t="shared" si="114"/>
        <v>0</v>
      </c>
      <c r="W1511" s="40">
        <f t="shared" si="114"/>
        <v>0</v>
      </c>
      <c r="X1511" s="40">
        <f t="shared" si="115"/>
        <v>0</v>
      </c>
      <c r="Y1511" s="40">
        <f t="shared" si="116"/>
        <v>0</v>
      </c>
      <c r="Z1511" s="40">
        <f>(AC1511-J1511*carot!$B$2-spettri!K1511*carot!$C$2-spettri!L1511*carot!$D$2)</f>
        <v>0</v>
      </c>
      <c r="AA1511" s="40">
        <f>spettri!H1511*chl!$B$2+spettri!I1511*chl!$C$2+spettri!J1511*carot!$B$2+spettri!K1511*carot!$C$2+spettri!L1511*carot!$D$2+M1511*carot!$E$2+N1511*carot!$F$2+spettri!AE1511*chl!$D$2</f>
        <v>0</v>
      </c>
      <c r="AB1511" s="40">
        <v>3.0223537240000001E-2</v>
      </c>
      <c r="AC1511" s="88">
        <f>(G1511-spettri!H1511*chl!$B$2-spettri!I1511*chl!$C$2-spettri!AE1511*chl!$D$2)</f>
        <v>0</v>
      </c>
    </row>
    <row r="1512" spans="4:29" x14ac:dyDescent="0.25">
      <c r="D1512" s="51">
        <v>501.00000000003399</v>
      </c>
      <c r="E1512" s="51">
        <v>2.0875823774000001E-2</v>
      </c>
      <c r="T1512" s="40">
        <f t="shared" si="114"/>
        <v>0</v>
      </c>
      <c r="U1512" s="40">
        <f t="shared" si="114"/>
        <v>0</v>
      </c>
      <c r="V1512" s="40">
        <f t="shared" si="114"/>
        <v>0</v>
      </c>
      <c r="W1512" s="40">
        <f t="shared" si="114"/>
        <v>0</v>
      </c>
      <c r="X1512" s="40">
        <f t="shared" si="115"/>
        <v>0</v>
      </c>
      <c r="Y1512" s="40">
        <f t="shared" si="116"/>
        <v>0</v>
      </c>
      <c r="Z1512" s="40">
        <f>(AC1512-J1512*carot!$B$2-spettri!K1512*carot!$C$2-spettri!L1512*carot!$D$2)</f>
        <v>0</v>
      </c>
      <c r="AA1512" s="40">
        <f>spettri!H1512*chl!$B$2+spettri!I1512*chl!$C$2+spettri!J1512*carot!$B$2+spettri!K1512*carot!$C$2+spettri!L1512*carot!$D$2+M1512*carot!$E$2+N1512*carot!$F$2+spettri!AE1512*chl!$D$2</f>
        <v>0</v>
      </c>
      <c r="AB1512" s="40">
        <v>2.9960417192500002E-2</v>
      </c>
      <c r="AC1512" s="88">
        <f>(G1512-spettri!H1512*chl!$B$2-spettri!I1512*chl!$C$2-spettri!AE1512*chl!$D$2)</f>
        <v>0</v>
      </c>
    </row>
    <row r="1513" spans="4:29" x14ac:dyDescent="0.25">
      <c r="D1513" s="51">
        <v>501.10000000003402</v>
      </c>
      <c r="E1513" s="51">
        <v>2.0869279836499999E-2</v>
      </c>
      <c r="T1513" s="40">
        <f t="shared" si="114"/>
        <v>0</v>
      </c>
      <c r="U1513" s="40">
        <f t="shared" si="114"/>
        <v>0</v>
      </c>
      <c r="V1513" s="40">
        <f t="shared" si="114"/>
        <v>0</v>
      </c>
      <c r="W1513" s="40">
        <f t="shared" si="114"/>
        <v>0</v>
      </c>
      <c r="X1513" s="40">
        <f t="shared" si="115"/>
        <v>0</v>
      </c>
      <c r="Y1513" s="40">
        <f t="shared" si="116"/>
        <v>0</v>
      </c>
      <c r="Z1513" s="40">
        <f>(AC1513-J1513*carot!$B$2-spettri!K1513*carot!$C$2-spettri!L1513*carot!$D$2)</f>
        <v>0</v>
      </c>
      <c r="AA1513" s="40">
        <f>spettri!H1513*chl!$B$2+spettri!I1513*chl!$C$2+spettri!J1513*carot!$B$2+spettri!K1513*carot!$C$2+spettri!L1513*carot!$D$2+M1513*carot!$E$2+N1513*carot!$F$2+spettri!AE1513*chl!$D$2</f>
        <v>0</v>
      </c>
      <c r="AB1513" s="40">
        <v>2.9697297145000003E-2</v>
      </c>
      <c r="AC1513" s="88">
        <f>(G1513-spettri!H1513*chl!$B$2-spettri!I1513*chl!$C$2-spettri!AE1513*chl!$D$2)</f>
        <v>0</v>
      </c>
    </row>
    <row r="1514" spans="4:29" x14ac:dyDescent="0.25">
      <c r="D1514" s="51">
        <v>501.20000000003398</v>
      </c>
      <c r="E1514" s="51">
        <v>2.0862735899E-2</v>
      </c>
      <c r="T1514" s="40">
        <f t="shared" si="114"/>
        <v>0</v>
      </c>
      <c r="U1514" s="40">
        <f t="shared" si="114"/>
        <v>0</v>
      </c>
      <c r="V1514" s="40">
        <f t="shared" si="114"/>
        <v>0</v>
      </c>
      <c r="W1514" s="40">
        <f t="shared" si="114"/>
        <v>0</v>
      </c>
      <c r="X1514" s="40">
        <f t="shared" si="115"/>
        <v>0</v>
      </c>
      <c r="Y1514" s="40">
        <f t="shared" si="116"/>
        <v>0</v>
      </c>
      <c r="Z1514" s="40">
        <f>(AC1514-J1514*carot!$B$2-spettri!K1514*carot!$C$2-spettri!L1514*carot!$D$2)</f>
        <v>0</v>
      </c>
      <c r="AA1514" s="40">
        <f>spettri!H1514*chl!$B$2+spettri!I1514*chl!$C$2+spettri!J1514*carot!$B$2+spettri!K1514*carot!$C$2+spettri!L1514*carot!$D$2+M1514*carot!$E$2+N1514*carot!$F$2+spettri!AE1514*chl!$D$2</f>
        <v>0</v>
      </c>
      <c r="AB1514" s="40">
        <v>2.94341770975E-2</v>
      </c>
      <c r="AC1514" s="88">
        <f>(G1514-spettri!H1514*chl!$B$2-spettri!I1514*chl!$C$2-spettri!AE1514*chl!$D$2)</f>
        <v>0</v>
      </c>
    </row>
    <row r="1515" spans="4:29" x14ac:dyDescent="0.25">
      <c r="D1515" s="51">
        <v>501.300000000034</v>
      </c>
      <c r="E1515" s="51">
        <v>2.0913070624E-2</v>
      </c>
      <c r="T1515" s="40">
        <f t="shared" si="114"/>
        <v>0</v>
      </c>
      <c r="U1515" s="40">
        <f t="shared" si="114"/>
        <v>0</v>
      </c>
      <c r="V1515" s="40">
        <f t="shared" si="114"/>
        <v>0</v>
      </c>
      <c r="W1515" s="40">
        <f t="shared" si="114"/>
        <v>0</v>
      </c>
      <c r="X1515" s="40">
        <f t="shared" si="115"/>
        <v>0</v>
      </c>
      <c r="Y1515" s="40">
        <f t="shared" si="116"/>
        <v>0</v>
      </c>
      <c r="Z1515" s="40">
        <f>(AC1515-J1515*carot!$B$2-spettri!K1515*carot!$C$2-spettri!L1515*carot!$D$2)</f>
        <v>0</v>
      </c>
      <c r="AA1515" s="40">
        <f>spettri!H1515*chl!$B$2+spettri!I1515*chl!$C$2+spettri!J1515*carot!$B$2+spettri!K1515*carot!$C$2+spettri!L1515*carot!$D$2+M1515*carot!$E$2+N1515*carot!$F$2+spettri!AE1515*chl!$D$2</f>
        <v>0</v>
      </c>
      <c r="AB1515" s="40">
        <v>2.9171057050000001E-2</v>
      </c>
      <c r="AC1515" s="88">
        <f>(G1515-spettri!H1515*chl!$B$2-spettri!I1515*chl!$C$2-spettri!AE1515*chl!$D$2)</f>
        <v>0</v>
      </c>
    </row>
    <row r="1516" spans="4:29" x14ac:dyDescent="0.25">
      <c r="D1516" s="51">
        <v>501.40000000003403</v>
      </c>
      <c r="E1516" s="51">
        <v>2.0963405349E-2</v>
      </c>
      <c r="T1516" s="40">
        <f t="shared" si="114"/>
        <v>0</v>
      </c>
      <c r="U1516" s="40">
        <f t="shared" si="114"/>
        <v>0</v>
      </c>
      <c r="V1516" s="40">
        <f t="shared" si="114"/>
        <v>0</v>
      </c>
      <c r="W1516" s="40">
        <f t="shared" si="114"/>
        <v>0</v>
      </c>
      <c r="X1516" s="40">
        <f t="shared" si="115"/>
        <v>0</v>
      </c>
      <c r="Y1516" s="40">
        <f t="shared" si="116"/>
        <v>0</v>
      </c>
      <c r="Z1516" s="40">
        <f>(AC1516-J1516*carot!$B$2-spettri!K1516*carot!$C$2-spettri!L1516*carot!$D$2)</f>
        <v>0</v>
      </c>
      <c r="AA1516" s="40">
        <f>spettri!H1516*chl!$B$2+spettri!I1516*chl!$C$2+spettri!J1516*carot!$B$2+spettri!K1516*carot!$C$2+spettri!L1516*carot!$D$2+M1516*carot!$E$2+N1516*carot!$F$2+spettri!AE1516*chl!$D$2</f>
        <v>0</v>
      </c>
      <c r="AB1516" s="40">
        <v>2.89212157975E-2</v>
      </c>
      <c r="AC1516" s="88">
        <f>(G1516-spettri!H1516*chl!$B$2-spettri!I1516*chl!$C$2-spettri!AE1516*chl!$D$2)</f>
        <v>0</v>
      </c>
    </row>
    <row r="1517" spans="4:29" x14ac:dyDescent="0.25">
      <c r="D1517" s="51">
        <v>501.50000000003399</v>
      </c>
      <c r="E1517" s="51">
        <v>2.1013740074E-2</v>
      </c>
      <c r="T1517" s="40">
        <f t="shared" si="114"/>
        <v>0</v>
      </c>
      <c r="U1517" s="40">
        <f t="shared" si="114"/>
        <v>0</v>
      </c>
      <c r="V1517" s="40">
        <f t="shared" si="114"/>
        <v>0</v>
      </c>
      <c r="W1517" s="40">
        <f t="shared" si="114"/>
        <v>0</v>
      </c>
      <c r="X1517" s="40">
        <f t="shared" si="115"/>
        <v>0</v>
      </c>
      <c r="Y1517" s="40">
        <f t="shared" si="116"/>
        <v>0</v>
      </c>
      <c r="Z1517" s="40">
        <f>(AC1517-J1517*carot!$B$2-spettri!K1517*carot!$C$2-spettri!L1517*carot!$D$2)</f>
        <v>0</v>
      </c>
      <c r="AA1517" s="40">
        <f>spettri!H1517*chl!$B$2+spettri!I1517*chl!$C$2+spettri!J1517*carot!$B$2+spettri!K1517*carot!$C$2+spettri!L1517*carot!$D$2+M1517*carot!$E$2+N1517*carot!$F$2+spettri!AE1517*chl!$D$2</f>
        <v>0</v>
      </c>
      <c r="AB1517" s="40">
        <v>2.8671374545000003E-2</v>
      </c>
      <c r="AC1517" s="88">
        <f>(G1517-spettri!H1517*chl!$B$2-spettri!I1517*chl!$C$2-spettri!AE1517*chl!$D$2)</f>
        <v>0</v>
      </c>
    </row>
    <row r="1518" spans="4:29" x14ac:dyDescent="0.25">
      <c r="D1518" s="51">
        <v>501.60000000003402</v>
      </c>
      <c r="E1518" s="51">
        <v>2.1064074799E-2</v>
      </c>
      <c r="T1518" s="40">
        <f t="shared" si="114"/>
        <v>0</v>
      </c>
      <c r="U1518" s="40">
        <f t="shared" si="114"/>
        <v>0</v>
      </c>
      <c r="V1518" s="40">
        <f t="shared" si="114"/>
        <v>0</v>
      </c>
      <c r="W1518" s="40">
        <f t="shared" si="114"/>
        <v>0</v>
      </c>
      <c r="X1518" s="40">
        <f t="shared" si="115"/>
        <v>0</v>
      </c>
      <c r="Y1518" s="40">
        <f t="shared" si="116"/>
        <v>0</v>
      </c>
      <c r="Z1518" s="40">
        <f>(AC1518-J1518*carot!$B$2-spettri!K1518*carot!$C$2-spettri!L1518*carot!$D$2)</f>
        <v>0</v>
      </c>
      <c r="AA1518" s="40">
        <f>spettri!H1518*chl!$B$2+spettri!I1518*chl!$C$2+spettri!J1518*carot!$B$2+spettri!K1518*carot!$C$2+spettri!L1518*carot!$D$2+M1518*carot!$E$2+N1518*carot!$F$2+spettri!AE1518*chl!$D$2</f>
        <v>0</v>
      </c>
      <c r="AB1518" s="40">
        <v>2.8421533292500002E-2</v>
      </c>
      <c r="AC1518" s="88">
        <f>(G1518-spettri!H1518*chl!$B$2-spettri!I1518*chl!$C$2-spettri!AE1518*chl!$D$2)</f>
        <v>0</v>
      </c>
    </row>
    <row r="1519" spans="4:29" x14ac:dyDescent="0.25">
      <c r="D1519" s="51">
        <v>501.70000000003398</v>
      </c>
      <c r="E1519" s="51">
        <v>2.0993724089E-2</v>
      </c>
      <c r="T1519" s="40">
        <f t="shared" si="114"/>
        <v>0</v>
      </c>
      <c r="U1519" s="40">
        <f t="shared" si="114"/>
        <v>0</v>
      </c>
      <c r="V1519" s="40">
        <f t="shared" si="114"/>
        <v>0</v>
      </c>
      <c r="W1519" s="40">
        <f t="shared" si="114"/>
        <v>0</v>
      </c>
      <c r="X1519" s="40">
        <f t="shared" si="115"/>
        <v>0</v>
      </c>
      <c r="Y1519" s="40">
        <f t="shared" si="116"/>
        <v>0</v>
      </c>
      <c r="Z1519" s="40">
        <f>(AC1519-J1519*carot!$B$2-spettri!K1519*carot!$C$2-spettri!L1519*carot!$D$2)</f>
        <v>0</v>
      </c>
      <c r="AA1519" s="40">
        <f>spettri!H1519*chl!$B$2+spettri!I1519*chl!$C$2+spettri!J1519*carot!$B$2+spettri!K1519*carot!$C$2+spettri!L1519*carot!$D$2+M1519*carot!$E$2+N1519*carot!$F$2+spettri!AE1519*chl!$D$2</f>
        <v>0</v>
      </c>
      <c r="AB1519" s="40">
        <v>2.8171692040000001E-2</v>
      </c>
      <c r="AC1519" s="88">
        <f>(G1519-spettri!H1519*chl!$B$2-spettri!I1519*chl!$C$2-spettri!AE1519*chl!$D$2)</f>
        <v>0</v>
      </c>
    </row>
    <row r="1520" spans="4:29" x14ac:dyDescent="0.25">
      <c r="D1520" s="51">
        <v>501.80000000003503</v>
      </c>
      <c r="E1520" s="51">
        <v>2.0923373379E-2</v>
      </c>
      <c r="T1520" s="40">
        <f t="shared" si="114"/>
        <v>0</v>
      </c>
      <c r="U1520" s="40">
        <f t="shared" si="114"/>
        <v>0</v>
      </c>
      <c r="V1520" s="40">
        <f t="shared" si="114"/>
        <v>0</v>
      </c>
      <c r="W1520" s="40">
        <f t="shared" si="114"/>
        <v>0</v>
      </c>
      <c r="X1520" s="40">
        <f t="shared" si="115"/>
        <v>0</v>
      </c>
      <c r="Y1520" s="40">
        <f t="shared" si="116"/>
        <v>0</v>
      </c>
      <c r="Z1520" s="40">
        <f>(AC1520-J1520*carot!$B$2-spettri!K1520*carot!$C$2-spettri!L1520*carot!$D$2)</f>
        <v>0</v>
      </c>
      <c r="AA1520" s="40">
        <f>spettri!H1520*chl!$B$2+spettri!I1520*chl!$C$2+spettri!J1520*carot!$B$2+spettri!K1520*carot!$C$2+spettri!L1520*carot!$D$2+M1520*carot!$E$2+N1520*carot!$F$2+spettri!AE1520*chl!$D$2</f>
        <v>0</v>
      </c>
      <c r="AB1520" s="40">
        <v>2.7921604920000002E-2</v>
      </c>
      <c r="AC1520" s="88">
        <f>(G1520-spettri!H1520*chl!$B$2-spettri!I1520*chl!$C$2-spettri!AE1520*chl!$D$2)</f>
        <v>0</v>
      </c>
    </row>
    <row r="1521" spans="4:29" x14ac:dyDescent="0.25">
      <c r="D1521" s="51">
        <v>501.90000000003499</v>
      </c>
      <c r="E1521" s="51">
        <v>2.0853022669E-2</v>
      </c>
      <c r="T1521" s="40">
        <f t="shared" si="114"/>
        <v>0</v>
      </c>
      <c r="U1521" s="40">
        <f t="shared" si="114"/>
        <v>0</v>
      </c>
      <c r="V1521" s="40">
        <f t="shared" si="114"/>
        <v>0</v>
      </c>
      <c r="W1521" s="40">
        <f t="shared" si="114"/>
        <v>0</v>
      </c>
      <c r="X1521" s="40">
        <f t="shared" si="115"/>
        <v>0</v>
      </c>
      <c r="Y1521" s="40">
        <f t="shared" si="116"/>
        <v>0</v>
      </c>
      <c r="Z1521" s="40">
        <f>(AC1521-J1521*carot!$B$2-spettri!K1521*carot!$C$2-spettri!L1521*carot!$D$2)</f>
        <v>0</v>
      </c>
      <c r="AA1521" s="40">
        <f>spettri!H1521*chl!$B$2+spettri!I1521*chl!$C$2+spettri!J1521*carot!$B$2+spettri!K1521*carot!$C$2+spettri!L1521*carot!$D$2+M1521*carot!$E$2+N1521*carot!$F$2+spettri!AE1521*chl!$D$2</f>
        <v>0</v>
      </c>
      <c r="AB1521" s="40">
        <v>2.76715178E-2</v>
      </c>
      <c r="AC1521" s="88">
        <f>(G1521-spettri!H1521*chl!$B$2-spettri!I1521*chl!$C$2-spettri!AE1521*chl!$D$2)</f>
        <v>0</v>
      </c>
    </row>
    <row r="1522" spans="4:29" x14ac:dyDescent="0.25">
      <c r="D1522" s="51">
        <v>502.00000000003502</v>
      </c>
      <c r="E1522" s="51">
        <v>2.0782671959E-2</v>
      </c>
      <c r="T1522" s="40">
        <f t="shared" si="114"/>
        <v>0</v>
      </c>
      <c r="U1522" s="40">
        <f t="shared" si="114"/>
        <v>0</v>
      </c>
      <c r="V1522" s="40">
        <f t="shared" si="114"/>
        <v>0</v>
      </c>
      <c r="W1522" s="40">
        <f t="shared" si="114"/>
        <v>0</v>
      </c>
      <c r="X1522" s="40">
        <f t="shared" si="115"/>
        <v>0</v>
      </c>
      <c r="Y1522" s="40">
        <f t="shared" si="116"/>
        <v>0</v>
      </c>
      <c r="Z1522" s="40">
        <f>(AC1522-J1522*carot!$B$2-spettri!K1522*carot!$C$2-spettri!L1522*carot!$D$2)</f>
        <v>0</v>
      </c>
      <c r="AA1522" s="40">
        <f>spettri!H1522*chl!$B$2+spettri!I1522*chl!$C$2+spettri!J1522*carot!$B$2+spettri!K1522*carot!$C$2+spettri!L1522*carot!$D$2+M1522*carot!$E$2+N1522*carot!$F$2+spettri!AE1522*chl!$D$2</f>
        <v>0</v>
      </c>
      <c r="AB1522" s="40">
        <v>2.7421430679999997E-2</v>
      </c>
      <c r="AC1522" s="88">
        <f>(G1522-spettri!H1522*chl!$B$2-spettri!I1522*chl!$C$2-spettri!AE1522*chl!$D$2)</f>
        <v>0</v>
      </c>
    </row>
    <row r="1523" spans="4:29" x14ac:dyDescent="0.25">
      <c r="D1523" s="51">
        <v>502.10000000003498</v>
      </c>
      <c r="E1523" s="51">
        <v>2.0720582543999999E-2</v>
      </c>
      <c r="T1523" s="40">
        <f t="shared" si="114"/>
        <v>0</v>
      </c>
      <c r="U1523" s="40">
        <f t="shared" si="114"/>
        <v>0</v>
      </c>
      <c r="V1523" s="40">
        <f t="shared" si="114"/>
        <v>0</v>
      </c>
      <c r="W1523" s="40">
        <f t="shared" si="114"/>
        <v>0</v>
      </c>
      <c r="X1523" s="40">
        <f t="shared" si="115"/>
        <v>0</v>
      </c>
      <c r="Y1523" s="40">
        <f t="shared" si="116"/>
        <v>0</v>
      </c>
      <c r="Z1523" s="40">
        <f>(AC1523-J1523*carot!$B$2-spettri!K1523*carot!$C$2-spettri!L1523*carot!$D$2)</f>
        <v>0</v>
      </c>
      <c r="AA1523" s="40">
        <f>spettri!H1523*chl!$B$2+spettri!I1523*chl!$C$2+spettri!J1523*carot!$B$2+spettri!K1523*carot!$C$2+spettri!L1523*carot!$D$2+M1523*carot!$E$2+N1523*carot!$F$2+spettri!AE1523*chl!$D$2</f>
        <v>0</v>
      </c>
      <c r="AB1523" s="40">
        <v>2.7171343559999998E-2</v>
      </c>
      <c r="AC1523" s="88">
        <f>(G1523-spettri!H1523*chl!$B$2-spettri!I1523*chl!$C$2-spettri!AE1523*chl!$D$2)</f>
        <v>0</v>
      </c>
    </row>
    <row r="1524" spans="4:29" x14ac:dyDescent="0.25">
      <c r="D1524" s="51">
        <v>502.200000000035</v>
      </c>
      <c r="E1524" s="51">
        <v>2.0658493128999998E-2</v>
      </c>
      <c r="T1524" s="40">
        <f t="shared" si="114"/>
        <v>0</v>
      </c>
      <c r="U1524" s="40">
        <f t="shared" si="114"/>
        <v>0</v>
      </c>
      <c r="V1524" s="40">
        <f t="shared" si="114"/>
        <v>0</v>
      </c>
      <c r="W1524" s="40">
        <f t="shared" si="114"/>
        <v>0</v>
      </c>
      <c r="X1524" s="40">
        <f t="shared" si="115"/>
        <v>0</v>
      </c>
      <c r="Y1524" s="40">
        <f t="shared" si="116"/>
        <v>0</v>
      </c>
      <c r="Z1524" s="40">
        <f>(AC1524-J1524*carot!$B$2-spettri!K1524*carot!$C$2-spettri!L1524*carot!$D$2)</f>
        <v>0</v>
      </c>
      <c r="AA1524" s="40">
        <f>spettri!H1524*chl!$B$2+spettri!I1524*chl!$C$2+spettri!J1524*carot!$B$2+spettri!K1524*carot!$C$2+spettri!L1524*carot!$D$2+M1524*carot!$E$2+N1524*carot!$F$2+spettri!AE1524*chl!$D$2</f>
        <v>0</v>
      </c>
      <c r="AB1524" s="40">
        <v>2.69526769375E-2</v>
      </c>
      <c r="AC1524" s="88">
        <f>(G1524-spettri!H1524*chl!$B$2-spettri!I1524*chl!$C$2-spettri!AE1524*chl!$D$2)</f>
        <v>0</v>
      </c>
    </row>
    <row r="1525" spans="4:29" x14ac:dyDescent="0.25">
      <c r="D1525" s="51">
        <v>502.30000000003503</v>
      </c>
      <c r="E1525" s="51">
        <v>2.0596403714000001E-2</v>
      </c>
      <c r="T1525" s="40">
        <f t="shared" si="114"/>
        <v>0</v>
      </c>
      <c r="U1525" s="40">
        <f t="shared" si="114"/>
        <v>0</v>
      </c>
      <c r="V1525" s="40">
        <f t="shared" si="114"/>
        <v>0</v>
      </c>
      <c r="W1525" s="40">
        <f t="shared" si="114"/>
        <v>0</v>
      </c>
      <c r="X1525" s="40">
        <f t="shared" si="115"/>
        <v>0</v>
      </c>
      <c r="Y1525" s="40">
        <f t="shared" si="116"/>
        <v>0</v>
      </c>
      <c r="Z1525" s="40">
        <f>(AC1525-J1525*carot!$B$2-spettri!K1525*carot!$C$2-spettri!L1525*carot!$D$2)</f>
        <v>0</v>
      </c>
      <c r="AA1525" s="40">
        <f>spettri!H1525*chl!$B$2+spettri!I1525*chl!$C$2+spettri!J1525*carot!$B$2+spettri!K1525*carot!$C$2+spettri!L1525*carot!$D$2+M1525*carot!$E$2+N1525*carot!$F$2+spettri!AE1525*chl!$D$2</f>
        <v>0</v>
      </c>
      <c r="AB1525" s="40">
        <v>2.6734010315000001E-2</v>
      </c>
      <c r="AC1525" s="88">
        <f>(G1525-spettri!H1525*chl!$B$2-spettri!I1525*chl!$C$2-spettri!AE1525*chl!$D$2)</f>
        <v>0</v>
      </c>
    </row>
    <row r="1526" spans="4:29" x14ac:dyDescent="0.25">
      <c r="D1526" s="51">
        <v>502.40000000003499</v>
      </c>
      <c r="E1526" s="51">
        <v>2.0534314299E-2</v>
      </c>
      <c r="T1526" s="40">
        <f t="shared" si="114"/>
        <v>0</v>
      </c>
      <c r="U1526" s="40">
        <f t="shared" si="114"/>
        <v>0</v>
      </c>
      <c r="V1526" s="40">
        <f t="shared" si="114"/>
        <v>0</v>
      </c>
      <c r="W1526" s="40">
        <f t="shared" si="114"/>
        <v>0</v>
      </c>
      <c r="X1526" s="40">
        <f t="shared" si="115"/>
        <v>0</v>
      </c>
      <c r="Y1526" s="40">
        <f t="shared" si="116"/>
        <v>0</v>
      </c>
      <c r="Z1526" s="40">
        <f>(AC1526-J1526*carot!$B$2-spettri!K1526*carot!$C$2-spettri!L1526*carot!$D$2)</f>
        <v>0</v>
      </c>
      <c r="AA1526" s="40">
        <f>spettri!H1526*chl!$B$2+spettri!I1526*chl!$C$2+spettri!J1526*carot!$B$2+spettri!K1526*carot!$C$2+spettri!L1526*carot!$D$2+M1526*carot!$E$2+N1526*carot!$F$2+spettri!AE1526*chl!$D$2</f>
        <v>0</v>
      </c>
      <c r="AB1526" s="40">
        <v>2.6515343692499999E-2</v>
      </c>
      <c r="AC1526" s="88">
        <f>(G1526-spettri!H1526*chl!$B$2-spettri!I1526*chl!$C$2-spettri!AE1526*chl!$D$2)</f>
        <v>0</v>
      </c>
    </row>
    <row r="1527" spans="4:29" x14ac:dyDescent="0.25">
      <c r="D1527" s="51">
        <v>502.50000000003502</v>
      </c>
      <c r="E1527" s="51">
        <v>2.0565014884000001E-2</v>
      </c>
      <c r="T1527" s="40">
        <f t="shared" si="114"/>
        <v>0</v>
      </c>
      <c r="U1527" s="40">
        <f t="shared" si="114"/>
        <v>0</v>
      </c>
      <c r="V1527" s="40">
        <f t="shared" si="114"/>
        <v>0</v>
      </c>
      <c r="W1527" s="40">
        <f t="shared" si="114"/>
        <v>0</v>
      </c>
      <c r="X1527" s="40">
        <f t="shared" si="115"/>
        <v>0</v>
      </c>
      <c r="Y1527" s="40">
        <f t="shared" si="116"/>
        <v>0</v>
      </c>
      <c r="Z1527" s="40">
        <f>(AC1527-J1527*carot!$B$2-spettri!K1527*carot!$C$2-spettri!L1527*carot!$D$2)</f>
        <v>0</v>
      </c>
      <c r="AA1527" s="40">
        <f>spettri!H1527*chl!$B$2+spettri!I1527*chl!$C$2+spettri!J1527*carot!$B$2+spettri!K1527*carot!$C$2+spettri!L1527*carot!$D$2+M1527*carot!$E$2+N1527*carot!$F$2+spettri!AE1527*chl!$D$2</f>
        <v>0</v>
      </c>
      <c r="AB1527" s="40">
        <v>2.629667707E-2</v>
      </c>
      <c r="AC1527" s="88">
        <f>(G1527-spettri!H1527*chl!$B$2-spettri!I1527*chl!$C$2-spettri!AE1527*chl!$D$2)</f>
        <v>0</v>
      </c>
    </row>
    <row r="1528" spans="4:29" x14ac:dyDescent="0.25">
      <c r="D1528" s="51">
        <v>502.60000000003498</v>
      </c>
      <c r="E1528" s="51">
        <v>2.0595715468999999E-2</v>
      </c>
      <c r="T1528" s="40">
        <f t="shared" si="114"/>
        <v>0</v>
      </c>
      <c r="U1528" s="40">
        <f t="shared" si="114"/>
        <v>0</v>
      </c>
      <c r="V1528" s="40">
        <f t="shared" si="114"/>
        <v>0</v>
      </c>
      <c r="W1528" s="40">
        <f t="shared" si="114"/>
        <v>0</v>
      </c>
      <c r="X1528" s="40">
        <f t="shared" si="115"/>
        <v>0</v>
      </c>
      <c r="Y1528" s="40">
        <f t="shared" si="116"/>
        <v>0</v>
      </c>
      <c r="Z1528" s="40">
        <f>(AC1528-J1528*carot!$B$2-spettri!K1528*carot!$C$2-spettri!L1528*carot!$D$2)</f>
        <v>0</v>
      </c>
      <c r="AA1528" s="40">
        <f>spettri!H1528*chl!$B$2+spettri!I1528*chl!$C$2+spettri!J1528*carot!$B$2+spettri!K1528*carot!$C$2+spettri!L1528*carot!$D$2+M1528*carot!$E$2+N1528*carot!$F$2+spettri!AE1528*chl!$D$2</f>
        <v>0</v>
      </c>
      <c r="AB1528" s="40">
        <v>2.6089703200000001E-2</v>
      </c>
      <c r="AC1528" s="88">
        <f>(G1528-spettri!H1528*chl!$B$2-spettri!I1528*chl!$C$2-spettri!AE1528*chl!$D$2)</f>
        <v>0</v>
      </c>
    </row>
    <row r="1529" spans="4:29" x14ac:dyDescent="0.25">
      <c r="D1529" s="51">
        <v>502.700000000035</v>
      </c>
      <c r="E1529" s="51">
        <v>2.0626416054E-2</v>
      </c>
      <c r="T1529" s="40">
        <f t="shared" si="114"/>
        <v>0</v>
      </c>
      <c r="U1529" s="40">
        <f t="shared" si="114"/>
        <v>0</v>
      </c>
      <c r="V1529" s="40">
        <f t="shared" si="114"/>
        <v>0</v>
      </c>
      <c r="W1529" s="40">
        <f t="shared" si="114"/>
        <v>0</v>
      </c>
      <c r="X1529" s="40">
        <f t="shared" si="115"/>
        <v>0</v>
      </c>
      <c r="Y1529" s="40">
        <f t="shared" si="116"/>
        <v>0</v>
      </c>
      <c r="Z1529" s="40">
        <f>(AC1529-J1529*carot!$B$2-spettri!K1529*carot!$C$2-spettri!L1529*carot!$D$2)</f>
        <v>0</v>
      </c>
      <c r="AA1529" s="40">
        <f>spettri!H1529*chl!$B$2+spettri!I1529*chl!$C$2+spettri!J1529*carot!$B$2+spettri!K1529*carot!$C$2+spettri!L1529*carot!$D$2+M1529*carot!$E$2+N1529*carot!$F$2+spettri!AE1529*chl!$D$2</f>
        <v>0</v>
      </c>
      <c r="AB1529" s="40">
        <v>2.588272933E-2</v>
      </c>
      <c r="AC1529" s="88">
        <f>(G1529-spettri!H1529*chl!$B$2-spettri!I1529*chl!$C$2-spettri!AE1529*chl!$D$2)</f>
        <v>0</v>
      </c>
    </row>
    <row r="1530" spans="4:29" x14ac:dyDescent="0.25">
      <c r="D1530" s="51">
        <v>502.80000000003503</v>
      </c>
      <c r="E1530" s="51">
        <v>2.0657116639000002E-2</v>
      </c>
      <c r="T1530" s="40">
        <f t="shared" si="114"/>
        <v>0</v>
      </c>
      <c r="U1530" s="40">
        <f t="shared" si="114"/>
        <v>0</v>
      </c>
      <c r="V1530" s="40">
        <f t="shared" si="114"/>
        <v>0</v>
      </c>
      <c r="W1530" s="40">
        <f t="shared" si="114"/>
        <v>0</v>
      </c>
      <c r="X1530" s="40">
        <f t="shared" si="115"/>
        <v>0</v>
      </c>
      <c r="Y1530" s="40">
        <f t="shared" si="116"/>
        <v>0</v>
      </c>
      <c r="Z1530" s="40">
        <f>(AC1530-J1530*carot!$B$2-spettri!K1530*carot!$C$2-spettri!L1530*carot!$D$2)</f>
        <v>0</v>
      </c>
      <c r="AA1530" s="40">
        <f>spettri!H1530*chl!$B$2+spettri!I1530*chl!$C$2+spettri!J1530*carot!$B$2+spettri!K1530*carot!$C$2+spettri!L1530*carot!$D$2+M1530*carot!$E$2+N1530*carot!$F$2+spettri!AE1530*chl!$D$2</f>
        <v>0</v>
      </c>
      <c r="AB1530" s="40">
        <v>2.5675755459999998E-2</v>
      </c>
      <c r="AC1530" s="88">
        <f>(G1530-spettri!H1530*chl!$B$2-spettri!I1530*chl!$C$2-spettri!AE1530*chl!$D$2)</f>
        <v>0</v>
      </c>
    </row>
    <row r="1531" spans="4:29" x14ac:dyDescent="0.25">
      <c r="D1531" s="51">
        <v>502.90000000003499</v>
      </c>
      <c r="E1531" s="51">
        <v>2.06242907765E-2</v>
      </c>
      <c r="T1531" s="40">
        <f t="shared" si="114"/>
        <v>0</v>
      </c>
      <c r="U1531" s="40">
        <f t="shared" si="114"/>
        <v>0</v>
      </c>
      <c r="V1531" s="40">
        <f t="shared" si="114"/>
        <v>0</v>
      </c>
      <c r="W1531" s="40">
        <f t="shared" si="114"/>
        <v>0</v>
      </c>
      <c r="X1531" s="40">
        <f t="shared" si="115"/>
        <v>0</v>
      </c>
      <c r="Y1531" s="40">
        <f t="shared" si="116"/>
        <v>0</v>
      </c>
      <c r="Z1531" s="40">
        <f>(AC1531-J1531*carot!$B$2-spettri!K1531*carot!$C$2-spettri!L1531*carot!$D$2)</f>
        <v>0</v>
      </c>
      <c r="AA1531" s="40">
        <f>spettri!H1531*chl!$B$2+spettri!I1531*chl!$C$2+spettri!J1531*carot!$B$2+spettri!K1531*carot!$C$2+spettri!L1531*carot!$D$2+M1531*carot!$E$2+N1531*carot!$F$2+spettri!AE1531*chl!$D$2</f>
        <v>0</v>
      </c>
      <c r="AB1531" s="40">
        <v>2.546878159E-2</v>
      </c>
      <c r="AC1531" s="88">
        <f>(G1531-spettri!H1531*chl!$B$2-spettri!I1531*chl!$C$2-spettri!AE1531*chl!$D$2)</f>
        <v>0</v>
      </c>
    </row>
    <row r="1532" spans="4:29" x14ac:dyDescent="0.25">
      <c r="D1532" s="51">
        <v>503.00000000003502</v>
      </c>
      <c r="E1532" s="51">
        <v>2.0591464914000001E-2</v>
      </c>
      <c r="T1532" s="40">
        <f t="shared" si="114"/>
        <v>0</v>
      </c>
      <c r="U1532" s="40">
        <f t="shared" si="114"/>
        <v>0</v>
      </c>
      <c r="V1532" s="40">
        <f t="shared" si="114"/>
        <v>0</v>
      </c>
      <c r="W1532" s="40">
        <f t="shared" si="114"/>
        <v>0</v>
      </c>
      <c r="X1532" s="40">
        <f t="shared" si="115"/>
        <v>0</v>
      </c>
      <c r="Y1532" s="40">
        <f t="shared" si="116"/>
        <v>0</v>
      </c>
      <c r="Z1532" s="40">
        <f>(AC1532-J1532*carot!$B$2-spettri!K1532*carot!$C$2-spettri!L1532*carot!$D$2)</f>
        <v>0</v>
      </c>
      <c r="AA1532" s="40">
        <f>spettri!H1532*chl!$B$2+spettri!I1532*chl!$C$2+spettri!J1532*carot!$B$2+spettri!K1532*carot!$C$2+spettri!L1532*carot!$D$2+M1532*carot!$E$2+N1532*carot!$F$2+spettri!AE1532*chl!$D$2</f>
        <v>0</v>
      </c>
      <c r="AB1532" s="40">
        <v>2.5268414057500001E-2</v>
      </c>
      <c r="AC1532" s="88">
        <f>(G1532-spettri!H1532*chl!$B$2-spettri!I1532*chl!$C$2-spettri!AE1532*chl!$D$2)</f>
        <v>0</v>
      </c>
    </row>
    <row r="1533" spans="4:29" x14ac:dyDescent="0.25">
      <c r="D1533" s="51">
        <v>503.10000000003498</v>
      </c>
      <c r="E1533" s="51">
        <v>2.0558639051500002E-2</v>
      </c>
      <c r="T1533" s="40">
        <f t="shared" si="114"/>
        <v>0</v>
      </c>
      <c r="U1533" s="40">
        <f t="shared" si="114"/>
        <v>0</v>
      </c>
      <c r="V1533" s="40">
        <f t="shared" si="114"/>
        <v>0</v>
      </c>
      <c r="W1533" s="40">
        <f t="shared" si="114"/>
        <v>0</v>
      </c>
      <c r="X1533" s="40">
        <f t="shared" si="115"/>
        <v>0</v>
      </c>
      <c r="Y1533" s="40">
        <f t="shared" si="116"/>
        <v>0</v>
      </c>
      <c r="Z1533" s="40">
        <f>(AC1533-J1533*carot!$B$2-spettri!K1533*carot!$C$2-spettri!L1533*carot!$D$2)</f>
        <v>0</v>
      </c>
      <c r="AA1533" s="40">
        <f>spettri!H1533*chl!$B$2+spettri!I1533*chl!$C$2+spettri!J1533*carot!$B$2+spettri!K1533*carot!$C$2+spettri!L1533*carot!$D$2+M1533*carot!$E$2+N1533*carot!$F$2+spettri!AE1533*chl!$D$2</f>
        <v>0</v>
      </c>
      <c r="AB1533" s="40">
        <v>2.5068046524999998E-2</v>
      </c>
      <c r="AC1533" s="88">
        <f>(G1533-spettri!H1533*chl!$B$2-spettri!I1533*chl!$C$2-spettri!AE1533*chl!$D$2)</f>
        <v>0</v>
      </c>
    </row>
    <row r="1534" spans="4:29" x14ac:dyDescent="0.25">
      <c r="D1534" s="51">
        <v>503.200000000035</v>
      </c>
      <c r="E1534" s="51">
        <v>2.0525813189E-2</v>
      </c>
      <c r="T1534" s="40">
        <f t="shared" si="114"/>
        <v>0</v>
      </c>
      <c r="U1534" s="40">
        <f t="shared" si="114"/>
        <v>0</v>
      </c>
      <c r="V1534" s="40">
        <f t="shared" si="114"/>
        <v>0</v>
      </c>
      <c r="W1534" s="40">
        <f t="shared" si="114"/>
        <v>0</v>
      </c>
      <c r="X1534" s="40">
        <f t="shared" si="115"/>
        <v>0</v>
      </c>
      <c r="Y1534" s="40">
        <f t="shared" si="116"/>
        <v>0</v>
      </c>
      <c r="Z1534" s="40">
        <f>(AC1534-J1534*carot!$B$2-spettri!K1534*carot!$C$2-spettri!L1534*carot!$D$2)</f>
        <v>0</v>
      </c>
      <c r="AA1534" s="40">
        <f>spettri!H1534*chl!$B$2+spettri!I1534*chl!$C$2+spettri!J1534*carot!$B$2+spettri!K1534*carot!$C$2+spettri!L1534*carot!$D$2+M1534*carot!$E$2+N1534*carot!$F$2+spettri!AE1534*chl!$D$2</f>
        <v>0</v>
      </c>
      <c r="AB1534" s="40">
        <v>2.48676789925E-2</v>
      </c>
      <c r="AC1534" s="88">
        <f>(G1534-spettri!H1534*chl!$B$2-spettri!I1534*chl!$C$2-spettri!AE1534*chl!$D$2)</f>
        <v>0</v>
      </c>
    </row>
    <row r="1535" spans="4:29" x14ac:dyDescent="0.25">
      <c r="D1535" s="51">
        <v>503.30000000003503</v>
      </c>
      <c r="E1535" s="51">
        <v>2.0501400431499998E-2</v>
      </c>
      <c r="T1535" s="40">
        <f t="shared" si="114"/>
        <v>0</v>
      </c>
      <c r="U1535" s="40">
        <f t="shared" si="114"/>
        <v>0</v>
      </c>
      <c r="V1535" s="40">
        <f t="shared" si="114"/>
        <v>0</v>
      </c>
      <c r="W1535" s="40">
        <f t="shared" si="114"/>
        <v>0</v>
      </c>
      <c r="X1535" s="40">
        <f t="shared" si="115"/>
        <v>0</v>
      </c>
      <c r="Y1535" s="40">
        <f t="shared" si="116"/>
        <v>0</v>
      </c>
      <c r="Z1535" s="40">
        <f>(AC1535-J1535*carot!$B$2-spettri!K1535*carot!$C$2-spettri!L1535*carot!$D$2)</f>
        <v>0</v>
      </c>
      <c r="AA1535" s="40">
        <f>spettri!H1535*chl!$B$2+spettri!I1535*chl!$C$2+spettri!J1535*carot!$B$2+spettri!K1535*carot!$C$2+spettri!L1535*carot!$D$2+M1535*carot!$E$2+N1535*carot!$F$2+spettri!AE1535*chl!$D$2</f>
        <v>0</v>
      </c>
      <c r="AB1535" s="40">
        <v>2.4667311460000001E-2</v>
      </c>
      <c r="AC1535" s="88">
        <f>(G1535-spettri!H1535*chl!$B$2-spettri!I1535*chl!$C$2-spettri!AE1535*chl!$D$2)</f>
        <v>0</v>
      </c>
    </row>
    <row r="1536" spans="4:29" x14ac:dyDescent="0.25">
      <c r="D1536" s="51">
        <v>503.40000000003499</v>
      </c>
      <c r="E1536" s="51">
        <v>2.0476987674E-2</v>
      </c>
      <c r="T1536" s="40">
        <f t="shared" si="114"/>
        <v>0</v>
      </c>
      <c r="U1536" s="40">
        <f t="shared" si="114"/>
        <v>0</v>
      </c>
      <c r="V1536" s="40">
        <f t="shared" si="114"/>
        <v>0</v>
      </c>
      <c r="W1536" s="40">
        <f t="shared" si="114"/>
        <v>0</v>
      </c>
      <c r="X1536" s="40">
        <f t="shared" si="115"/>
        <v>0</v>
      </c>
      <c r="Y1536" s="40">
        <f t="shared" si="116"/>
        <v>0</v>
      </c>
      <c r="Z1536" s="40">
        <f>(AC1536-J1536*carot!$B$2-spettri!K1536*carot!$C$2-spettri!L1536*carot!$D$2)</f>
        <v>0</v>
      </c>
      <c r="AA1536" s="40">
        <f>spettri!H1536*chl!$B$2+spettri!I1536*chl!$C$2+spettri!J1536*carot!$B$2+spettri!K1536*carot!$C$2+spettri!L1536*carot!$D$2+M1536*carot!$E$2+N1536*carot!$F$2+spettri!AE1536*chl!$D$2</f>
        <v>0</v>
      </c>
      <c r="AB1536" s="40">
        <v>2.4470314850000001E-2</v>
      </c>
      <c r="AC1536" s="88">
        <f>(G1536-spettri!H1536*chl!$B$2-spettri!I1536*chl!$C$2-spettri!AE1536*chl!$D$2)</f>
        <v>0</v>
      </c>
    </row>
    <row r="1537" spans="4:29" x14ac:dyDescent="0.25">
      <c r="D1537" s="51">
        <v>503.50000000003502</v>
      </c>
      <c r="E1537" s="51">
        <v>2.0452574916500002E-2</v>
      </c>
      <c r="T1537" s="40">
        <f t="shared" si="114"/>
        <v>0</v>
      </c>
      <c r="U1537" s="40">
        <f t="shared" si="114"/>
        <v>0</v>
      </c>
      <c r="V1537" s="40">
        <f t="shared" si="114"/>
        <v>0</v>
      </c>
      <c r="W1537" s="40">
        <f t="shared" si="114"/>
        <v>0</v>
      </c>
      <c r="X1537" s="40">
        <f t="shared" si="115"/>
        <v>0</v>
      </c>
      <c r="Y1537" s="40">
        <f t="shared" si="116"/>
        <v>0</v>
      </c>
      <c r="Z1537" s="40">
        <f>(AC1537-J1537*carot!$B$2-spettri!K1537*carot!$C$2-spettri!L1537*carot!$D$2)</f>
        <v>0</v>
      </c>
      <c r="AA1537" s="40">
        <f>spettri!H1537*chl!$B$2+spettri!I1537*chl!$C$2+spettri!J1537*carot!$B$2+spettri!K1537*carot!$C$2+spettri!L1537*carot!$D$2+M1537*carot!$E$2+N1537*carot!$F$2+spettri!AE1537*chl!$D$2</f>
        <v>0</v>
      </c>
      <c r="AB1537" s="40">
        <v>2.4273318240000001E-2</v>
      </c>
      <c r="AC1537" s="88">
        <f>(G1537-spettri!H1537*chl!$B$2-spettri!I1537*chl!$C$2-spettri!AE1537*chl!$D$2)</f>
        <v>0</v>
      </c>
    </row>
    <row r="1538" spans="4:29" x14ac:dyDescent="0.25">
      <c r="D1538" s="51">
        <v>503.60000000003498</v>
      </c>
      <c r="E1538" s="51">
        <v>2.0428162159E-2</v>
      </c>
      <c r="T1538" s="40">
        <f t="shared" si="114"/>
        <v>0</v>
      </c>
      <c r="U1538" s="40">
        <f t="shared" si="114"/>
        <v>0</v>
      </c>
      <c r="V1538" s="40">
        <f t="shared" si="114"/>
        <v>0</v>
      </c>
      <c r="W1538" s="40">
        <f t="shared" ref="W1538:X1601" si="117">M1563</f>
        <v>0</v>
      </c>
      <c r="X1538" s="40">
        <f t="shared" si="115"/>
        <v>0</v>
      </c>
      <c r="Y1538" s="40">
        <f t="shared" si="116"/>
        <v>0</v>
      </c>
      <c r="Z1538" s="40">
        <f>(AC1538-J1538*carot!$B$2-spettri!K1538*carot!$C$2-spettri!L1538*carot!$D$2)</f>
        <v>0</v>
      </c>
      <c r="AA1538" s="40">
        <f>spettri!H1538*chl!$B$2+spettri!I1538*chl!$C$2+spettri!J1538*carot!$B$2+spettri!K1538*carot!$C$2+spettri!L1538*carot!$D$2+M1538*carot!$E$2+N1538*carot!$F$2+spettri!AE1538*chl!$D$2</f>
        <v>0</v>
      </c>
      <c r="AB1538" s="40">
        <v>2.4076321630000001E-2</v>
      </c>
      <c r="AC1538" s="88">
        <f>(G1538-spettri!H1538*chl!$B$2-spettri!I1538*chl!$C$2-spettri!AE1538*chl!$D$2)</f>
        <v>0</v>
      </c>
    </row>
    <row r="1539" spans="4:29" x14ac:dyDescent="0.25">
      <c r="D1539" s="51">
        <v>503.700000000035</v>
      </c>
      <c r="E1539" s="51">
        <v>2.0420274786499999E-2</v>
      </c>
      <c r="T1539" s="40">
        <f t="shared" ref="T1539:X1602" si="118">J1564</f>
        <v>0</v>
      </c>
      <c r="U1539" s="40">
        <f t="shared" si="118"/>
        <v>0</v>
      </c>
      <c r="V1539" s="40">
        <f t="shared" si="118"/>
        <v>0</v>
      </c>
      <c r="W1539" s="40">
        <f t="shared" si="117"/>
        <v>0</v>
      </c>
      <c r="X1539" s="40">
        <f t="shared" si="117"/>
        <v>0</v>
      </c>
      <c r="Y1539" s="40">
        <f t="shared" ref="Y1539:Y1602" si="119">AC1564</f>
        <v>0</v>
      </c>
      <c r="Z1539" s="40">
        <f>(AC1539-J1539*carot!$B$2-spettri!K1539*carot!$C$2-spettri!L1539*carot!$D$2)</f>
        <v>0</v>
      </c>
      <c r="AA1539" s="40">
        <f>spettri!H1539*chl!$B$2+spettri!I1539*chl!$C$2+spettri!J1539*carot!$B$2+spettri!K1539*carot!$C$2+spettri!L1539*carot!$D$2+M1539*carot!$E$2+N1539*carot!$F$2+spettri!AE1539*chl!$D$2</f>
        <v>0</v>
      </c>
      <c r="AB1539" s="40">
        <v>2.3879325020000002E-2</v>
      </c>
      <c r="AC1539" s="88">
        <f>(G1539-spettri!H1539*chl!$B$2-spettri!I1539*chl!$C$2-spettri!AE1539*chl!$D$2)</f>
        <v>0</v>
      </c>
    </row>
    <row r="1540" spans="4:29" x14ac:dyDescent="0.25">
      <c r="D1540" s="51">
        <v>503.80000000003503</v>
      </c>
      <c r="E1540" s="51">
        <v>2.0412387414000002E-2</v>
      </c>
      <c r="T1540" s="40">
        <f t="shared" si="118"/>
        <v>0</v>
      </c>
      <c r="U1540" s="40">
        <f t="shared" si="118"/>
        <v>0</v>
      </c>
      <c r="V1540" s="40">
        <f t="shared" si="118"/>
        <v>0</v>
      </c>
      <c r="W1540" s="40">
        <f t="shared" si="117"/>
        <v>0</v>
      </c>
      <c r="X1540" s="40">
        <f t="shared" si="117"/>
        <v>0</v>
      </c>
      <c r="Y1540" s="40">
        <f t="shared" si="119"/>
        <v>0</v>
      </c>
      <c r="Z1540" s="40">
        <f>(AC1540-J1540*carot!$B$2-spettri!K1540*carot!$C$2-spettri!L1540*carot!$D$2)</f>
        <v>0</v>
      </c>
      <c r="AA1540" s="40">
        <f>spettri!H1540*chl!$B$2+spettri!I1540*chl!$C$2+spettri!J1540*carot!$B$2+spettri!K1540*carot!$C$2+spettri!L1540*carot!$D$2+M1540*carot!$E$2+N1540*carot!$F$2+spettri!AE1540*chl!$D$2</f>
        <v>0</v>
      </c>
      <c r="AB1540" s="40">
        <v>2.3695892190000001E-2</v>
      </c>
      <c r="AC1540" s="88">
        <f>(G1540-spettri!H1540*chl!$B$2-spettri!I1540*chl!$C$2-spettri!AE1540*chl!$D$2)</f>
        <v>0</v>
      </c>
    </row>
    <row r="1541" spans="4:29" x14ac:dyDescent="0.25">
      <c r="D1541" s="51">
        <v>503.90000000003499</v>
      </c>
      <c r="E1541" s="51">
        <v>2.0404500041500004E-2</v>
      </c>
      <c r="T1541" s="40">
        <f t="shared" si="118"/>
        <v>0</v>
      </c>
      <c r="U1541" s="40">
        <f t="shared" si="118"/>
        <v>0</v>
      </c>
      <c r="V1541" s="40">
        <f t="shared" si="118"/>
        <v>0</v>
      </c>
      <c r="W1541" s="40">
        <f t="shared" si="117"/>
        <v>0</v>
      </c>
      <c r="X1541" s="40">
        <f t="shared" si="117"/>
        <v>0</v>
      </c>
      <c r="Y1541" s="40">
        <f t="shared" si="119"/>
        <v>0</v>
      </c>
      <c r="Z1541" s="40">
        <f>(AC1541-J1541*carot!$B$2-spettri!K1541*carot!$C$2-spettri!L1541*carot!$D$2)</f>
        <v>0</v>
      </c>
      <c r="AA1541" s="40">
        <f>spettri!H1541*chl!$B$2+spettri!I1541*chl!$C$2+spettri!J1541*carot!$B$2+spettri!K1541*carot!$C$2+spettri!L1541*carot!$D$2+M1541*carot!$E$2+N1541*carot!$F$2+spettri!AE1541*chl!$D$2</f>
        <v>0</v>
      </c>
      <c r="AB1541" s="40">
        <v>2.3512459360000001E-2</v>
      </c>
      <c r="AC1541" s="88">
        <f>(G1541-spettri!H1541*chl!$B$2-spettri!I1541*chl!$C$2-spettri!AE1541*chl!$D$2)</f>
        <v>0</v>
      </c>
    </row>
    <row r="1542" spans="4:29" x14ac:dyDescent="0.25">
      <c r="D1542" s="51">
        <v>504.00000000003502</v>
      </c>
      <c r="E1542" s="51">
        <v>2.0396612669000003E-2</v>
      </c>
      <c r="T1542" s="40">
        <f t="shared" si="118"/>
        <v>0</v>
      </c>
      <c r="U1542" s="40">
        <f t="shared" si="118"/>
        <v>0</v>
      </c>
      <c r="V1542" s="40">
        <f t="shared" si="118"/>
        <v>0</v>
      </c>
      <c r="W1542" s="40">
        <f t="shared" si="117"/>
        <v>0</v>
      </c>
      <c r="X1542" s="40">
        <f t="shared" si="117"/>
        <v>0</v>
      </c>
      <c r="Y1542" s="40">
        <f t="shared" si="119"/>
        <v>0</v>
      </c>
      <c r="Z1542" s="40">
        <f>(AC1542-J1542*carot!$B$2-spettri!K1542*carot!$C$2-spettri!L1542*carot!$D$2)</f>
        <v>0</v>
      </c>
      <c r="AA1542" s="40">
        <f>spettri!H1542*chl!$B$2+spettri!I1542*chl!$C$2+spettri!J1542*carot!$B$2+spettri!K1542*carot!$C$2+spettri!L1542*carot!$D$2+M1542*carot!$E$2+N1542*carot!$F$2+spettri!AE1542*chl!$D$2</f>
        <v>0</v>
      </c>
      <c r="AB1542" s="40">
        <v>2.3329026530000001E-2</v>
      </c>
      <c r="AC1542" s="88">
        <f>(G1542-spettri!H1542*chl!$B$2-spettri!I1542*chl!$C$2-spettri!AE1542*chl!$D$2)</f>
        <v>0</v>
      </c>
    </row>
    <row r="1543" spans="4:29" x14ac:dyDescent="0.25">
      <c r="D1543" s="51">
        <v>504.10000000003498</v>
      </c>
      <c r="E1543" s="51">
        <v>2.0387069874000002E-2</v>
      </c>
      <c r="T1543" s="40">
        <f t="shared" si="118"/>
        <v>0</v>
      </c>
      <c r="U1543" s="40">
        <f t="shared" si="118"/>
        <v>0</v>
      </c>
      <c r="V1543" s="40">
        <f t="shared" si="118"/>
        <v>0</v>
      </c>
      <c r="W1543" s="40">
        <f t="shared" si="117"/>
        <v>0</v>
      </c>
      <c r="X1543" s="40">
        <f t="shared" si="117"/>
        <v>0</v>
      </c>
      <c r="Y1543" s="40">
        <f t="shared" si="119"/>
        <v>0</v>
      </c>
      <c r="Z1543" s="40">
        <f>(AC1543-J1543*carot!$B$2-spettri!K1543*carot!$C$2-spettri!L1543*carot!$D$2)</f>
        <v>0</v>
      </c>
      <c r="AA1543" s="40">
        <f>spettri!H1543*chl!$B$2+spettri!I1543*chl!$C$2+spettri!J1543*carot!$B$2+spettri!K1543*carot!$C$2+spettri!L1543*carot!$D$2+M1543*carot!$E$2+N1543*carot!$F$2+spettri!AE1543*chl!$D$2</f>
        <v>0</v>
      </c>
      <c r="AB1543" s="40">
        <v>2.3145593700000001E-2</v>
      </c>
      <c r="AC1543" s="88">
        <f>(G1543-spettri!H1543*chl!$B$2-spettri!I1543*chl!$C$2-spettri!AE1543*chl!$D$2)</f>
        <v>0</v>
      </c>
    </row>
    <row r="1544" spans="4:29" x14ac:dyDescent="0.25">
      <c r="D1544" s="51">
        <v>504.200000000035</v>
      </c>
      <c r="E1544" s="51">
        <v>2.0377527079E-2</v>
      </c>
      <c r="T1544" s="40">
        <f t="shared" si="118"/>
        <v>0</v>
      </c>
      <c r="U1544" s="40">
        <f t="shared" si="118"/>
        <v>0</v>
      </c>
      <c r="V1544" s="40">
        <f t="shared" si="118"/>
        <v>0</v>
      </c>
      <c r="W1544" s="40">
        <f t="shared" si="117"/>
        <v>0</v>
      </c>
      <c r="X1544" s="40">
        <f t="shared" si="117"/>
        <v>0</v>
      </c>
      <c r="Y1544" s="40">
        <f t="shared" si="119"/>
        <v>0</v>
      </c>
      <c r="Z1544" s="40">
        <f>(AC1544-J1544*carot!$B$2-spettri!K1544*carot!$C$2-spettri!L1544*carot!$D$2)</f>
        <v>0</v>
      </c>
      <c r="AA1544" s="40">
        <f>spettri!H1544*chl!$B$2+spettri!I1544*chl!$C$2+spettri!J1544*carot!$B$2+spettri!K1544*carot!$C$2+spettri!L1544*carot!$D$2+M1544*carot!$E$2+N1544*carot!$F$2+spettri!AE1544*chl!$D$2</f>
        <v>0</v>
      </c>
      <c r="AB1544" s="40">
        <v>2.29514045625E-2</v>
      </c>
      <c r="AC1544" s="88">
        <f>(G1544-spettri!H1544*chl!$B$2-spettri!I1544*chl!$C$2-spettri!AE1544*chl!$D$2)</f>
        <v>0</v>
      </c>
    </row>
    <row r="1545" spans="4:29" x14ac:dyDescent="0.25">
      <c r="D1545" s="51">
        <v>504.30000000003503</v>
      </c>
      <c r="E1545" s="51">
        <v>2.0367984284000003E-2</v>
      </c>
      <c r="T1545" s="40">
        <f t="shared" si="118"/>
        <v>0</v>
      </c>
      <c r="U1545" s="40">
        <f t="shared" si="118"/>
        <v>0</v>
      </c>
      <c r="V1545" s="40">
        <f t="shared" si="118"/>
        <v>0</v>
      </c>
      <c r="W1545" s="40">
        <f t="shared" si="117"/>
        <v>0</v>
      </c>
      <c r="X1545" s="40">
        <f t="shared" si="117"/>
        <v>0</v>
      </c>
      <c r="Y1545" s="40">
        <f t="shared" si="119"/>
        <v>0</v>
      </c>
      <c r="Z1545" s="40">
        <f>(AC1545-J1545*carot!$B$2-spettri!K1545*carot!$C$2-spettri!L1545*carot!$D$2)</f>
        <v>0</v>
      </c>
      <c r="AA1545" s="40">
        <f>spettri!H1545*chl!$B$2+spettri!I1545*chl!$C$2+spettri!J1545*carot!$B$2+spettri!K1545*carot!$C$2+spettri!L1545*carot!$D$2+M1545*carot!$E$2+N1545*carot!$F$2+spettri!AE1545*chl!$D$2</f>
        <v>0</v>
      </c>
      <c r="AB1545" s="40">
        <v>2.2757215425000001E-2</v>
      </c>
      <c r="AC1545" s="88">
        <f>(G1545-spettri!H1545*chl!$B$2-spettri!I1545*chl!$C$2-spettri!AE1545*chl!$D$2)</f>
        <v>0</v>
      </c>
    </row>
    <row r="1546" spans="4:29" x14ac:dyDescent="0.25">
      <c r="D1546" s="51">
        <v>504.40000000003499</v>
      </c>
      <c r="E1546" s="51">
        <v>2.0358441489000002E-2</v>
      </c>
      <c r="T1546" s="40">
        <f t="shared" si="118"/>
        <v>0</v>
      </c>
      <c r="U1546" s="40">
        <f t="shared" si="118"/>
        <v>0</v>
      </c>
      <c r="V1546" s="40">
        <f t="shared" si="118"/>
        <v>0</v>
      </c>
      <c r="W1546" s="40">
        <f t="shared" si="117"/>
        <v>0</v>
      </c>
      <c r="X1546" s="40">
        <f t="shared" si="117"/>
        <v>0</v>
      </c>
      <c r="Y1546" s="40">
        <f t="shared" si="119"/>
        <v>0</v>
      </c>
      <c r="Z1546" s="40">
        <f>(AC1546-J1546*carot!$B$2-spettri!K1546*carot!$C$2-spettri!L1546*carot!$D$2)</f>
        <v>0</v>
      </c>
      <c r="AA1546" s="40">
        <f>spettri!H1546*chl!$B$2+spettri!I1546*chl!$C$2+spettri!J1546*carot!$B$2+spettri!K1546*carot!$C$2+spettri!L1546*carot!$D$2+M1546*carot!$E$2+N1546*carot!$F$2+spettri!AE1546*chl!$D$2</f>
        <v>0</v>
      </c>
      <c r="AB1546" s="40">
        <v>2.2563026287500003E-2</v>
      </c>
      <c r="AC1546" s="88">
        <f>(G1546-spettri!H1546*chl!$B$2-spettri!I1546*chl!$C$2-spettri!AE1546*chl!$D$2)</f>
        <v>0</v>
      </c>
    </row>
    <row r="1547" spans="4:29" x14ac:dyDescent="0.25">
      <c r="D1547" s="51">
        <v>504.50000000003502</v>
      </c>
      <c r="E1547" s="51">
        <v>2.0347738729000003E-2</v>
      </c>
      <c r="T1547" s="40">
        <f t="shared" si="118"/>
        <v>0</v>
      </c>
      <c r="U1547" s="40">
        <f t="shared" si="118"/>
        <v>0</v>
      </c>
      <c r="V1547" s="40">
        <f t="shared" si="118"/>
        <v>0</v>
      </c>
      <c r="W1547" s="40">
        <f t="shared" si="117"/>
        <v>0</v>
      </c>
      <c r="X1547" s="40">
        <f t="shared" si="117"/>
        <v>0</v>
      </c>
      <c r="Y1547" s="40">
        <f t="shared" si="119"/>
        <v>0</v>
      </c>
      <c r="Z1547" s="40">
        <f>(AC1547-J1547*carot!$B$2-spettri!K1547*carot!$C$2-spettri!L1547*carot!$D$2)</f>
        <v>0</v>
      </c>
      <c r="AA1547" s="40">
        <f>spettri!H1547*chl!$B$2+spettri!I1547*chl!$C$2+spettri!J1547*carot!$B$2+spettri!K1547*carot!$C$2+spettri!L1547*carot!$D$2+M1547*carot!$E$2+N1547*carot!$F$2+spettri!AE1547*chl!$D$2</f>
        <v>0</v>
      </c>
      <c r="AB1547" s="40">
        <v>2.2368837150000001E-2</v>
      </c>
      <c r="AC1547" s="88">
        <f>(G1547-spettri!H1547*chl!$B$2-spettri!I1547*chl!$C$2-spettri!AE1547*chl!$D$2)</f>
        <v>0</v>
      </c>
    </row>
    <row r="1548" spans="4:29" x14ac:dyDescent="0.25">
      <c r="D1548" s="51">
        <v>504.60000000003498</v>
      </c>
      <c r="E1548" s="51">
        <v>2.0337035969000002E-2</v>
      </c>
      <c r="T1548" s="40">
        <f t="shared" si="118"/>
        <v>0</v>
      </c>
      <c r="U1548" s="40">
        <f t="shared" si="118"/>
        <v>0</v>
      </c>
      <c r="V1548" s="40">
        <f t="shared" si="118"/>
        <v>0</v>
      </c>
      <c r="W1548" s="40">
        <f t="shared" si="117"/>
        <v>0</v>
      </c>
      <c r="X1548" s="40">
        <f t="shared" si="117"/>
        <v>0</v>
      </c>
      <c r="Y1548" s="40">
        <f t="shared" si="119"/>
        <v>0</v>
      </c>
      <c r="Z1548" s="40">
        <f>(AC1548-J1548*carot!$B$2-spettri!K1548*carot!$C$2-spettri!L1548*carot!$D$2)</f>
        <v>0</v>
      </c>
      <c r="AA1548" s="40">
        <f>spettri!H1548*chl!$B$2+spettri!I1548*chl!$C$2+spettri!J1548*carot!$B$2+spettri!K1548*carot!$C$2+spettri!L1548*carot!$D$2+M1548*carot!$E$2+N1548*carot!$F$2+spettri!AE1548*chl!$D$2</f>
        <v>0</v>
      </c>
      <c r="AB1548" s="40">
        <v>2.2183713970000001E-2</v>
      </c>
      <c r="AC1548" s="88">
        <f>(G1548-spettri!H1548*chl!$B$2-spettri!I1548*chl!$C$2-spettri!AE1548*chl!$D$2)</f>
        <v>0</v>
      </c>
    </row>
    <row r="1549" spans="4:29" x14ac:dyDescent="0.25">
      <c r="D1549" s="51">
        <v>504.700000000035</v>
      </c>
      <c r="E1549" s="51">
        <v>2.0326333209E-2</v>
      </c>
      <c r="T1549" s="40">
        <f t="shared" si="118"/>
        <v>0</v>
      </c>
      <c r="U1549" s="40">
        <f t="shared" si="118"/>
        <v>0</v>
      </c>
      <c r="V1549" s="40">
        <f t="shared" si="118"/>
        <v>0</v>
      </c>
      <c r="W1549" s="40">
        <f t="shared" si="117"/>
        <v>0</v>
      </c>
      <c r="X1549" s="40">
        <f t="shared" si="117"/>
        <v>0</v>
      </c>
      <c r="Y1549" s="40">
        <f t="shared" si="119"/>
        <v>0</v>
      </c>
      <c r="Z1549" s="40">
        <f>(AC1549-J1549*carot!$B$2-spettri!K1549*carot!$C$2-spettri!L1549*carot!$D$2)</f>
        <v>0</v>
      </c>
      <c r="AA1549" s="40">
        <f>spettri!H1549*chl!$B$2+spettri!I1549*chl!$C$2+spettri!J1549*carot!$B$2+spettri!K1549*carot!$C$2+spettri!L1549*carot!$D$2+M1549*carot!$E$2+N1549*carot!$F$2+spettri!AE1549*chl!$D$2</f>
        <v>0</v>
      </c>
      <c r="AB1549" s="40">
        <v>2.1998590790000001E-2</v>
      </c>
      <c r="AC1549" s="88">
        <f>(G1549-spettri!H1549*chl!$B$2-spettri!I1549*chl!$C$2-spettri!AE1549*chl!$D$2)</f>
        <v>0</v>
      </c>
    </row>
    <row r="1550" spans="4:29" x14ac:dyDescent="0.25">
      <c r="D1550" s="51">
        <v>504.80000000003503</v>
      </c>
      <c r="E1550" s="51">
        <v>2.0315630449000002E-2</v>
      </c>
      <c r="T1550" s="40">
        <f t="shared" si="118"/>
        <v>0</v>
      </c>
      <c r="U1550" s="40">
        <f t="shared" si="118"/>
        <v>0</v>
      </c>
      <c r="V1550" s="40">
        <f t="shared" si="118"/>
        <v>0</v>
      </c>
      <c r="W1550" s="40">
        <f t="shared" si="117"/>
        <v>0</v>
      </c>
      <c r="X1550" s="40">
        <f t="shared" si="117"/>
        <v>0</v>
      </c>
      <c r="Y1550" s="40">
        <f t="shared" si="119"/>
        <v>0</v>
      </c>
      <c r="Z1550" s="40">
        <f>(AC1550-J1550*carot!$B$2-spettri!K1550*carot!$C$2-spettri!L1550*carot!$D$2)</f>
        <v>0</v>
      </c>
      <c r="AA1550" s="40">
        <f>spettri!H1550*chl!$B$2+spettri!I1550*chl!$C$2+spettri!J1550*carot!$B$2+spettri!K1550*carot!$C$2+spettri!L1550*carot!$D$2+M1550*carot!$E$2+N1550*carot!$F$2+spettri!AE1550*chl!$D$2</f>
        <v>0</v>
      </c>
      <c r="AB1550" s="40">
        <v>2.1813467610000001E-2</v>
      </c>
      <c r="AC1550" s="88">
        <f>(G1550-spettri!H1550*chl!$B$2-spettri!I1550*chl!$C$2-spettri!AE1550*chl!$D$2)</f>
        <v>0</v>
      </c>
    </row>
    <row r="1551" spans="4:29" x14ac:dyDescent="0.25">
      <c r="D1551" s="51">
        <v>504.90000000003499</v>
      </c>
      <c r="E1551" s="51">
        <v>2.0311925181500001E-2</v>
      </c>
      <c r="T1551" s="40">
        <f t="shared" si="118"/>
        <v>0</v>
      </c>
      <c r="U1551" s="40">
        <f t="shared" si="118"/>
        <v>0</v>
      </c>
      <c r="V1551" s="40">
        <f t="shared" si="118"/>
        <v>0</v>
      </c>
      <c r="W1551" s="40">
        <f t="shared" si="117"/>
        <v>0</v>
      </c>
      <c r="X1551" s="40">
        <f t="shared" si="117"/>
        <v>0</v>
      </c>
      <c r="Y1551" s="40">
        <f t="shared" si="119"/>
        <v>0</v>
      </c>
      <c r="Z1551" s="40">
        <f>(AC1551-J1551*carot!$B$2-spettri!K1551*carot!$C$2-spettri!L1551*carot!$D$2)</f>
        <v>0</v>
      </c>
      <c r="AA1551" s="40">
        <f>spettri!H1551*chl!$B$2+spettri!I1551*chl!$C$2+spettri!J1551*carot!$B$2+spettri!K1551*carot!$C$2+spettri!L1551*carot!$D$2+M1551*carot!$E$2+N1551*carot!$F$2+spettri!AE1551*chl!$D$2</f>
        <v>0</v>
      </c>
      <c r="AB1551" s="40">
        <v>2.1628344430000002E-2</v>
      </c>
      <c r="AC1551" s="88">
        <f>(G1551-spettri!H1551*chl!$B$2-spettri!I1551*chl!$C$2-spettri!AE1551*chl!$D$2)</f>
        <v>0</v>
      </c>
    </row>
    <row r="1552" spans="4:29" x14ac:dyDescent="0.25">
      <c r="D1552" s="51">
        <v>505.00000000003502</v>
      </c>
      <c r="E1552" s="51">
        <v>2.0308219914000003E-2</v>
      </c>
      <c r="T1552" s="40">
        <f t="shared" si="118"/>
        <v>0</v>
      </c>
      <c r="U1552" s="40">
        <f t="shared" si="118"/>
        <v>0</v>
      </c>
      <c r="V1552" s="40">
        <f t="shared" si="118"/>
        <v>0</v>
      </c>
      <c r="W1552" s="40">
        <f t="shared" si="117"/>
        <v>0</v>
      </c>
      <c r="X1552" s="40">
        <f t="shared" si="117"/>
        <v>0</v>
      </c>
      <c r="Y1552" s="40">
        <f t="shared" si="119"/>
        <v>0</v>
      </c>
      <c r="Z1552" s="40">
        <f>(AC1552-J1552*carot!$B$2-spettri!K1552*carot!$C$2-spettri!L1552*carot!$D$2)</f>
        <v>0</v>
      </c>
      <c r="AA1552" s="40">
        <f>spettri!H1552*chl!$B$2+spettri!I1552*chl!$C$2+spettri!J1552*carot!$B$2+spettri!K1552*carot!$C$2+spettri!L1552*carot!$D$2+M1552*carot!$E$2+N1552*carot!$F$2+spettri!AE1552*chl!$D$2</f>
        <v>0</v>
      </c>
      <c r="AB1552" s="40">
        <v>2.1478669250000002E-2</v>
      </c>
      <c r="AC1552" s="88">
        <f>(G1552-spettri!H1552*chl!$B$2-spettri!I1552*chl!$C$2-spettri!AE1552*chl!$D$2)</f>
        <v>0</v>
      </c>
    </row>
    <row r="1553" spans="4:29" x14ac:dyDescent="0.25">
      <c r="D1553" s="51">
        <v>505.10000000003498</v>
      </c>
      <c r="E1553" s="51">
        <v>2.0304514646500002E-2</v>
      </c>
      <c r="T1553" s="40">
        <f t="shared" si="118"/>
        <v>0</v>
      </c>
      <c r="U1553" s="40">
        <f t="shared" si="118"/>
        <v>0</v>
      </c>
      <c r="V1553" s="40">
        <f t="shared" si="118"/>
        <v>0</v>
      </c>
      <c r="W1553" s="40">
        <f t="shared" si="117"/>
        <v>0</v>
      </c>
      <c r="X1553" s="40">
        <f t="shared" si="117"/>
        <v>0</v>
      </c>
      <c r="Y1553" s="40">
        <f t="shared" si="119"/>
        <v>0</v>
      </c>
      <c r="Z1553" s="40">
        <f>(AC1553-J1553*carot!$B$2-spettri!K1553*carot!$C$2-spettri!L1553*carot!$D$2)</f>
        <v>0</v>
      </c>
      <c r="AA1553" s="40">
        <f>spettri!H1553*chl!$B$2+spettri!I1553*chl!$C$2+spettri!J1553*carot!$B$2+spettri!K1553*carot!$C$2+spettri!L1553*carot!$D$2+M1553*carot!$E$2+N1553*carot!$F$2+spettri!AE1553*chl!$D$2</f>
        <v>0</v>
      </c>
      <c r="AB1553" s="40">
        <v>2.1328994070000003E-2</v>
      </c>
      <c r="AC1553" s="88">
        <f>(G1553-spettri!H1553*chl!$B$2-spettri!I1553*chl!$C$2-spettri!AE1553*chl!$D$2)</f>
        <v>0</v>
      </c>
    </row>
    <row r="1554" spans="4:29" x14ac:dyDescent="0.25">
      <c r="D1554" s="51">
        <v>505.200000000035</v>
      </c>
      <c r="E1554" s="51">
        <v>2.0300809379000001E-2</v>
      </c>
      <c r="T1554" s="40">
        <f t="shared" si="118"/>
        <v>0</v>
      </c>
      <c r="U1554" s="40">
        <f t="shared" si="118"/>
        <v>0</v>
      </c>
      <c r="V1554" s="40">
        <f t="shared" si="118"/>
        <v>0</v>
      </c>
      <c r="W1554" s="40">
        <f t="shared" si="117"/>
        <v>0</v>
      </c>
      <c r="X1554" s="40">
        <f t="shared" si="117"/>
        <v>0</v>
      </c>
      <c r="Y1554" s="40">
        <f t="shared" si="119"/>
        <v>0</v>
      </c>
      <c r="Z1554" s="40">
        <f>(AC1554-J1554*carot!$B$2-spettri!K1554*carot!$C$2-spettri!L1554*carot!$D$2)</f>
        <v>0</v>
      </c>
      <c r="AA1554" s="40">
        <f>spettri!H1554*chl!$B$2+spettri!I1554*chl!$C$2+spettri!J1554*carot!$B$2+spettri!K1554*carot!$C$2+spettri!L1554*carot!$D$2+M1554*carot!$E$2+N1554*carot!$F$2+spettri!AE1554*chl!$D$2</f>
        <v>0</v>
      </c>
      <c r="AB1554" s="40">
        <v>2.117931889E-2</v>
      </c>
      <c r="AC1554" s="88">
        <f>(G1554-spettri!H1554*chl!$B$2-spettri!I1554*chl!$C$2-spettri!AE1554*chl!$D$2)</f>
        <v>0</v>
      </c>
    </row>
    <row r="1555" spans="4:29" x14ac:dyDescent="0.25">
      <c r="D1555" s="51">
        <v>505.30000000003503</v>
      </c>
      <c r="E1555" s="51">
        <v>2.0291662394000001E-2</v>
      </c>
      <c r="T1555" s="40">
        <f t="shared" si="118"/>
        <v>0</v>
      </c>
      <c r="U1555" s="40">
        <f t="shared" si="118"/>
        <v>0</v>
      </c>
      <c r="V1555" s="40">
        <f t="shared" si="118"/>
        <v>0</v>
      </c>
      <c r="W1555" s="40">
        <f t="shared" si="117"/>
        <v>0</v>
      </c>
      <c r="X1555" s="40">
        <f t="shared" si="117"/>
        <v>0</v>
      </c>
      <c r="Y1555" s="40">
        <f t="shared" si="119"/>
        <v>0</v>
      </c>
      <c r="Z1555" s="40">
        <f>(AC1555-J1555*carot!$B$2-spettri!K1555*carot!$C$2-spettri!L1555*carot!$D$2)</f>
        <v>0</v>
      </c>
      <c r="AA1555" s="40">
        <f>spettri!H1555*chl!$B$2+spettri!I1555*chl!$C$2+spettri!J1555*carot!$B$2+spettri!K1555*carot!$C$2+spettri!L1555*carot!$D$2+M1555*carot!$E$2+N1555*carot!$F$2+spettri!AE1555*chl!$D$2</f>
        <v>0</v>
      </c>
      <c r="AB1555" s="40">
        <v>2.102964371E-2</v>
      </c>
      <c r="AC1555" s="88">
        <f>(G1555-spettri!H1555*chl!$B$2-spettri!I1555*chl!$C$2-spettri!AE1555*chl!$D$2)</f>
        <v>0</v>
      </c>
    </row>
    <row r="1556" spans="4:29" x14ac:dyDescent="0.25">
      <c r="D1556" s="51">
        <v>505.40000000003499</v>
      </c>
      <c r="E1556" s="51">
        <v>2.0282515409000001E-2</v>
      </c>
      <c r="T1556" s="40">
        <f t="shared" si="118"/>
        <v>0</v>
      </c>
      <c r="U1556" s="40">
        <f t="shared" si="118"/>
        <v>0</v>
      </c>
      <c r="V1556" s="40">
        <f t="shared" si="118"/>
        <v>0</v>
      </c>
      <c r="W1556" s="40">
        <f t="shared" si="117"/>
        <v>0</v>
      </c>
      <c r="X1556" s="40">
        <f t="shared" si="117"/>
        <v>0</v>
      </c>
      <c r="Y1556" s="40">
        <f t="shared" si="119"/>
        <v>0</v>
      </c>
      <c r="Z1556" s="40">
        <f>(AC1556-J1556*carot!$B$2-spettri!K1556*carot!$C$2-spettri!L1556*carot!$D$2)</f>
        <v>0</v>
      </c>
      <c r="AA1556" s="40">
        <f>spettri!H1556*chl!$B$2+spettri!I1556*chl!$C$2+spettri!J1556*carot!$B$2+spettri!K1556*carot!$C$2+spettri!L1556*carot!$D$2+M1556*carot!$E$2+N1556*carot!$F$2+spettri!AE1556*chl!$D$2</f>
        <v>0</v>
      </c>
      <c r="AB1556" s="40">
        <v>2.08876766225E-2</v>
      </c>
      <c r="AC1556" s="88">
        <f>(G1556-spettri!H1556*chl!$B$2-spettri!I1556*chl!$C$2-spettri!AE1556*chl!$D$2)</f>
        <v>0</v>
      </c>
    </row>
    <row r="1557" spans="4:29" x14ac:dyDescent="0.25">
      <c r="D1557" s="51">
        <v>505.50000000003502</v>
      </c>
      <c r="E1557" s="51">
        <v>2.0273368424000002E-2</v>
      </c>
      <c r="T1557" s="40">
        <f t="shared" si="118"/>
        <v>0</v>
      </c>
      <c r="U1557" s="40">
        <f t="shared" si="118"/>
        <v>0</v>
      </c>
      <c r="V1557" s="40">
        <f t="shared" si="118"/>
        <v>0</v>
      </c>
      <c r="W1557" s="40">
        <f t="shared" si="117"/>
        <v>0</v>
      </c>
      <c r="X1557" s="40">
        <f t="shared" si="117"/>
        <v>0</v>
      </c>
      <c r="Y1557" s="40">
        <f t="shared" si="119"/>
        <v>0</v>
      </c>
      <c r="Z1557" s="40">
        <f>(AC1557-J1557*carot!$B$2-spettri!K1557*carot!$C$2-spettri!L1557*carot!$D$2)</f>
        <v>0</v>
      </c>
      <c r="AA1557" s="40">
        <f>spettri!H1557*chl!$B$2+spettri!I1557*chl!$C$2+spettri!J1557*carot!$B$2+spettri!K1557*carot!$C$2+spettri!L1557*carot!$D$2+M1557*carot!$E$2+N1557*carot!$F$2+spettri!AE1557*chl!$D$2</f>
        <v>0</v>
      </c>
      <c r="AB1557" s="40">
        <v>2.0745709535E-2</v>
      </c>
      <c r="AC1557" s="88">
        <f>(G1557-spettri!H1557*chl!$B$2-spettri!I1557*chl!$C$2-spettri!AE1557*chl!$D$2)</f>
        <v>0</v>
      </c>
    </row>
    <row r="1558" spans="4:29" x14ac:dyDescent="0.25">
      <c r="D1558" s="51">
        <v>505.60000000003498</v>
      </c>
      <c r="E1558" s="51">
        <v>2.0264221439000002E-2</v>
      </c>
      <c r="T1558" s="40">
        <f t="shared" si="118"/>
        <v>0</v>
      </c>
      <c r="U1558" s="40">
        <f t="shared" si="118"/>
        <v>0</v>
      </c>
      <c r="V1558" s="40">
        <f t="shared" si="118"/>
        <v>0</v>
      </c>
      <c r="W1558" s="40">
        <f t="shared" si="117"/>
        <v>0</v>
      </c>
      <c r="X1558" s="40">
        <f t="shared" si="117"/>
        <v>0</v>
      </c>
      <c r="Y1558" s="40">
        <f t="shared" si="119"/>
        <v>0</v>
      </c>
      <c r="Z1558" s="40">
        <f>(AC1558-J1558*carot!$B$2-spettri!K1558*carot!$C$2-spettri!L1558*carot!$D$2)</f>
        <v>0</v>
      </c>
      <c r="AA1558" s="40">
        <f>spettri!H1558*chl!$B$2+spettri!I1558*chl!$C$2+spettri!J1558*carot!$B$2+spettri!K1558*carot!$C$2+spettri!L1558*carot!$D$2+M1558*carot!$E$2+N1558*carot!$F$2+spettri!AE1558*chl!$D$2</f>
        <v>0</v>
      </c>
      <c r="AB1558" s="40">
        <v>2.06037424475E-2</v>
      </c>
      <c r="AC1558" s="88">
        <f>(G1558-spettri!H1558*chl!$B$2-spettri!I1558*chl!$C$2-spettri!AE1558*chl!$D$2)</f>
        <v>0</v>
      </c>
    </row>
    <row r="1559" spans="4:29" x14ac:dyDescent="0.25">
      <c r="D1559" s="51">
        <v>505.700000000035</v>
      </c>
      <c r="E1559" s="51">
        <v>2.0245569376500003E-2</v>
      </c>
      <c r="T1559" s="40">
        <f t="shared" si="118"/>
        <v>0</v>
      </c>
      <c r="U1559" s="40">
        <f t="shared" si="118"/>
        <v>0</v>
      </c>
      <c r="V1559" s="40">
        <f t="shared" si="118"/>
        <v>0</v>
      </c>
      <c r="W1559" s="40">
        <f t="shared" si="117"/>
        <v>0</v>
      </c>
      <c r="X1559" s="40">
        <f t="shared" si="117"/>
        <v>0</v>
      </c>
      <c r="Y1559" s="40">
        <f t="shared" si="119"/>
        <v>0</v>
      </c>
      <c r="Z1559" s="40">
        <f>(AC1559-J1559*carot!$B$2-spettri!K1559*carot!$C$2-spettri!L1559*carot!$D$2)</f>
        <v>0</v>
      </c>
      <c r="AA1559" s="40">
        <f>spettri!H1559*chl!$B$2+spettri!I1559*chl!$C$2+spettri!J1559*carot!$B$2+spettri!K1559*carot!$C$2+spettri!L1559*carot!$D$2+M1559*carot!$E$2+N1559*carot!$F$2+spettri!AE1559*chl!$D$2</f>
        <v>0</v>
      </c>
      <c r="AB1559" s="40">
        <v>2.046177536E-2</v>
      </c>
      <c r="AC1559" s="88">
        <f>(G1559-spettri!H1559*chl!$B$2-spettri!I1559*chl!$C$2-spettri!AE1559*chl!$D$2)</f>
        <v>0</v>
      </c>
    </row>
    <row r="1560" spans="4:29" x14ac:dyDescent="0.25">
      <c r="D1560" s="51">
        <v>505.80000000003503</v>
      </c>
      <c r="E1560" s="51">
        <v>2.0226917314000004E-2</v>
      </c>
      <c r="T1560" s="40">
        <f t="shared" si="118"/>
        <v>0</v>
      </c>
      <c r="U1560" s="40">
        <f t="shared" si="118"/>
        <v>0</v>
      </c>
      <c r="V1560" s="40">
        <f t="shared" si="118"/>
        <v>0</v>
      </c>
      <c r="W1560" s="40">
        <f t="shared" si="117"/>
        <v>0</v>
      </c>
      <c r="X1560" s="40">
        <f t="shared" si="117"/>
        <v>0</v>
      </c>
      <c r="Y1560" s="40">
        <f t="shared" si="119"/>
        <v>0</v>
      </c>
      <c r="Z1560" s="40">
        <f>(AC1560-J1560*carot!$B$2-spettri!K1560*carot!$C$2-spettri!L1560*carot!$D$2)</f>
        <v>0</v>
      </c>
      <c r="AA1560" s="40">
        <f>spettri!H1560*chl!$B$2+spettri!I1560*chl!$C$2+spettri!J1560*carot!$B$2+spettri!K1560*carot!$C$2+spettri!L1560*carot!$D$2+M1560*carot!$E$2+N1560*carot!$F$2+spettri!AE1560*chl!$D$2</f>
        <v>0</v>
      </c>
      <c r="AB1560" s="40">
        <v>2.0355099809999999E-2</v>
      </c>
      <c r="AC1560" s="88">
        <f>(G1560-spettri!H1560*chl!$B$2-spettri!I1560*chl!$C$2-spettri!AE1560*chl!$D$2)</f>
        <v>0</v>
      </c>
    </row>
    <row r="1561" spans="4:29" x14ac:dyDescent="0.25">
      <c r="D1561" s="51">
        <v>505.90000000003499</v>
      </c>
      <c r="E1561" s="51">
        <v>2.0208265251500001E-2</v>
      </c>
      <c r="T1561" s="40">
        <f t="shared" si="118"/>
        <v>0</v>
      </c>
      <c r="U1561" s="40">
        <f t="shared" si="118"/>
        <v>0</v>
      </c>
      <c r="V1561" s="40">
        <f t="shared" si="118"/>
        <v>0</v>
      </c>
      <c r="W1561" s="40">
        <f t="shared" si="117"/>
        <v>0</v>
      </c>
      <c r="X1561" s="40">
        <f t="shared" si="117"/>
        <v>0</v>
      </c>
      <c r="Y1561" s="40">
        <f t="shared" si="119"/>
        <v>0</v>
      </c>
      <c r="Z1561" s="40">
        <f>(AC1561-J1561*carot!$B$2-spettri!K1561*carot!$C$2-spettri!L1561*carot!$D$2)</f>
        <v>0</v>
      </c>
      <c r="AA1561" s="40">
        <f>spettri!H1561*chl!$B$2+spettri!I1561*chl!$C$2+spettri!J1561*carot!$B$2+spettri!K1561*carot!$C$2+spettri!L1561*carot!$D$2+M1561*carot!$E$2+N1561*carot!$F$2+spettri!AE1561*chl!$D$2</f>
        <v>0</v>
      </c>
      <c r="AB1561" s="40">
        <v>2.0248424260000002E-2</v>
      </c>
      <c r="AC1561" s="88">
        <f>(G1561-spettri!H1561*chl!$B$2-spettri!I1561*chl!$C$2-spettri!AE1561*chl!$D$2)</f>
        <v>0</v>
      </c>
    </row>
    <row r="1562" spans="4:29" x14ac:dyDescent="0.25">
      <c r="D1562" s="51">
        <v>506.00000000003502</v>
      </c>
      <c r="E1562" s="51">
        <v>2.0189613189000002E-2</v>
      </c>
      <c r="T1562" s="40">
        <f t="shared" si="118"/>
        <v>0</v>
      </c>
      <c r="U1562" s="40">
        <f t="shared" si="118"/>
        <v>0</v>
      </c>
      <c r="V1562" s="40">
        <f t="shared" si="118"/>
        <v>0</v>
      </c>
      <c r="W1562" s="40">
        <f t="shared" si="117"/>
        <v>0</v>
      </c>
      <c r="X1562" s="40">
        <f t="shared" si="117"/>
        <v>0</v>
      </c>
      <c r="Y1562" s="40">
        <f t="shared" si="119"/>
        <v>0</v>
      </c>
      <c r="Z1562" s="40">
        <f>(AC1562-J1562*carot!$B$2-spettri!K1562*carot!$C$2-spettri!L1562*carot!$D$2)</f>
        <v>0</v>
      </c>
      <c r="AA1562" s="40">
        <f>spettri!H1562*chl!$B$2+spettri!I1562*chl!$C$2+spettri!J1562*carot!$B$2+spettri!K1562*carot!$C$2+spettri!L1562*carot!$D$2+M1562*carot!$E$2+N1562*carot!$F$2+spettri!AE1562*chl!$D$2</f>
        <v>0</v>
      </c>
      <c r="AB1562" s="40">
        <v>2.0141748710000001E-2</v>
      </c>
      <c r="AC1562" s="88">
        <f>(G1562-spettri!H1562*chl!$B$2-spettri!I1562*chl!$C$2-spettri!AE1562*chl!$D$2)</f>
        <v>0</v>
      </c>
    </row>
    <row r="1563" spans="4:29" x14ac:dyDescent="0.25">
      <c r="D1563" s="51">
        <v>506.10000000003498</v>
      </c>
      <c r="E1563" s="51">
        <v>2.0142641936500002E-2</v>
      </c>
      <c r="T1563" s="40">
        <f t="shared" si="118"/>
        <v>0</v>
      </c>
      <c r="U1563" s="40">
        <f t="shared" si="118"/>
        <v>0</v>
      </c>
      <c r="V1563" s="40">
        <f t="shared" si="118"/>
        <v>0</v>
      </c>
      <c r="W1563" s="40">
        <f t="shared" si="117"/>
        <v>0</v>
      </c>
      <c r="X1563" s="40">
        <f t="shared" si="117"/>
        <v>0</v>
      </c>
      <c r="Y1563" s="40">
        <f t="shared" si="119"/>
        <v>0</v>
      </c>
      <c r="Z1563" s="40">
        <f>(AC1563-J1563*carot!$B$2-spettri!K1563*carot!$C$2-spettri!L1563*carot!$D$2)</f>
        <v>0</v>
      </c>
      <c r="AA1563" s="40">
        <f>spettri!H1563*chl!$B$2+spettri!I1563*chl!$C$2+spettri!J1563*carot!$B$2+spettri!K1563*carot!$C$2+spettri!L1563*carot!$D$2+M1563*carot!$E$2+N1563*carot!$F$2+spettri!AE1563*chl!$D$2</f>
        <v>0</v>
      </c>
      <c r="AB1563" s="40">
        <v>2.003507316E-2</v>
      </c>
      <c r="AC1563" s="88">
        <f>(G1563-spettri!H1563*chl!$B$2-spettri!I1563*chl!$C$2-spettri!AE1563*chl!$D$2)</f>
        <v>0</v>
      </c>
    </row>
    <row r="1564" spans="4:29" x14ac:dyDescent="0.25">
      <c r="D1564" s="51">
        <v>506.20000000003603</v>
      </c>
      <c r="E1564" s="51">
        <v>2.0095670684000002E-2</v>
      </c>
      <c r="T1564" s="40">
        <f t="shared" si="118"/>
        <v>0</v>
      </c>
      <c r="U1564" s="40">
        <f t="shared" si="118"/>
        <v>0</v>
      </c>
      <c r="V1564" s="40">
        <f t="shared" si="118"/>
        <v>0</v>
      </c>
      <c r="W1564" s="40">
        <f t="shared" si="117"/>
        <v>0</v>
      </c>
      <c r="X1564" s="40">
        <f t="shared" si="117"/>
        <v>0</v>
      </c>
      <c r="Y1564" s="40">
        <f t="shared" si="119"/>
        <v>0</v>
      </c>
      <c r="Z1564" s="40">
        <f>(AC1564-J1564*carot!$B$2-spettri!K1564*carot!$C$2-spettri!L1564*carot!$D$2)</f>
        <v>0</v>
      </c>
      <c r="AA1564" s="40">
        <f>spettri!H1564*chl!$B$2+spettri!I1564*chl!$C$2+spettri!J1564*carot!$B$2+spettri!K1564*carot!$C$2+spettri!L1564*carot!$D$2+M1564*carot!$E$2+N1564*carot!$F$2+spettri!AE1564*chl!$D$2</f>
        <v>0</v>
      </c>
      <c r="AB1564" s="40">
        <v>1.9874894524999999E-2</v>
      </c>
      <c r="AC1564" s="88">
        <f>(G1564-spettri!H1564*chl!$B$2-spettri!I1564*chl!$C$2-spettri!AE1564*chl!$D$2)</f>
        <v>0</v>
      </c>
    </row>
    <row r="1565" spans="4:29" x14ac:dyDescent="0.25">
      <c r="D1565" s="51">
        <v>506.30000000003599</v>
      </c>
      <c r="E1565" s="51">
        <v>2.0048699431500002E-2</v>
      </c>
      <c r="T1565" s="40">
        <f t="shared" si="118"/>
        <v>0</v>
      </c>
      <c r="U1565" s="40">
        <f t="shared" si="118"/>
        <v>0</v>
      </c>
      <c r="V1565" s="40">
        <f t="shared" si="118"/>
        <v>0</v>
      </c>
      <c r="W1565" s="40">
        <f t="shared" si="117"/>
        <v>0</v>
      </c>
      <c r="X1565" s="40">
        <f t="shared" si="117"/>
        <v>0</v>
      </c>
      <c r="Y1565" s="40">
        <f t="shared" si="119"/>
        <v>0</v>
      </c>
      <c r="Z1565" s="40">
        <f>(AC1565-J1565*carot!$B$2-spettri!K1565*carot!$C$2-spettri!L1565*carot!$D$2)</f>
        <v>0</v>
      </c>
      <c r="AA1565" s="40">
        <f>spettri!H1565*chl!$B$2+spettri!I1565*chl!$C$2+spettri!J1565*carot!$B$2+spettri!K1565*carot!$C$2+spettri!L1565*carot!$D$2+M1565*carot!$E$2+N1565*carot!$F$2+spettri!AE1565*chl!$D$2</f>
        <v>0</v>
      </c>
      <c r="AB1565" s="40">
        <v>1.9714715889999998E-2</v>
      </c>
      <c r="AC1565" s="88">
        <f>(G1565-spettri!H1565*chl!$B$2-spettri!I1565*chl!$C$2-spettri!AE1565*chl!$D$2)</f>
        <v>0</v>
      </c>
    </row>
    <row r="1566" spans="4:29" x14ac:dyDescent="0.25">
      <c r="D1566" s="51">
        <v>506.40000000003602</v>
      </c>
      <c r="E1566" s="51">
        <v>2.0001728179000002E-2</v>
      </c>
      <c r="T1566" s="40">
        <f t="shared" si="118"/>
        <v>0</v>
      </c>
      <c r="U1566" s="40">
        <f t="shared" si="118"/>
        <v>0</v>
      </c>
      <c r="V1566" s="40">
        <f t="shared" si="118"/>
        <v>0</v>
      </c>
      <c r="W1566" s="40">
        <f t="shared" si="117"/>
        <v>0</v>
      </c>
      <c r="X1566" s="40">
        <f t="shared" si="117"/>
        <v>0</v>
      </c>
      <c r="Y1566" s="40">
        <f t="shared" si="119"/>
        <v>0</v>
      </c>
      <c r="Z1566" s="40">
        <f>(AC1566-J1566*carot!$B$2-spettri!K1566*carot!$C$2-spettri!L1566*carot!$D$2)</f>
        <v>0</v>
      </c>
      <c r="AA1566" s="40">
        <f>spettri!H1566*chl!$B$2+spettri!I1566*chl!$C$2+spettri!J1566*carot!$B$2+spettri!K1566*carot!$C$2+spettri!L1566*carot!$D$2+M1566*carot!$E$2+N1566*carot!$F$2+spettri!AE1566*chl!$D$2</f>
        <v>0</v>
      </c>
      <c r="AB1566" s="40">
        <v>1.9554537255000001E-2</v>
      </c>
      <c r="AC1566" s="88">
        <f>(G1566-spettri!H1566*chl!$B$2-spettri!I1566*chl!$C$2-spettri!AE1566*chl!$D$2)</f>
        <v>0</v>
      </c>
    </row>
    <row r="1567" spans="4:29" x14ac:dyDescent="0.25">
      <c r="D1567" s="51">
        <v>506.50000000003598</v>
      </c>
      <c r="E1567" s="51">
        <v>1.9975792241500003E-2</v>
      </c>
      <c r="T1567" s="40">
        <f t="shared" si="118"/>
        <v>0</v>
      </c>
      <c r="U1567" s="40">
        <f t="shared" si="118"/>
        <v>0</v>
      </c>
      <c r="V1567" s="40">
        <f t="shared" si="118"/>
        <v>0</v>
      </c>
      <c r="W1567" s="40">
        <f t="shared" si="117"/>
        <v>0</v>
      </c>
      <c r="X1567" s="40">
        <f t="shared" si="117"/>
        <v>0</v>
      </c>
      <c r="Y1567" s="40">
        <f t="shared" si="119"/>
        <v>0</v>
      </c>
      <c r="Z1567" s="40">
        <f>(AC1567-J1567*carot!$B$2-spettri!K1567*carot!$C$2-spettri!L1567*carot!$D$2)</f>
        <v>0</v>
      </c>
      <c r="AA1567" s="40">
        <f>spettri!H1567*chl!$B$2+spettri!I1567*chl!$C$2+spettri!J1567*carot!$B$2+spettri!K1567*carot!$C$2+spettri!L1567*carot!$D$2+M1567*carot!$E$2+N1567*carot!$F$2+spettri!AE1567*chl!$D$2</f>
        <v>0</v>
      </c>
      <c r="AB1567" s="40">
        <v>1.939435862E-2</v>
      </c>
      <c r="AC1567" s="88">
        <f>(G1567-spettri!H1567*chl!$B$2-spettri!I1567*chl!$C$2-spettri!AE1567*chl!$D$2)</f>
        <v>0</v>
      </c>
    </row>
    <row r="1568" spans="4:29" x14ac:dyDescent="0.25">
      <c r="D1568" s="51">
        <v>506.600000000036</v>
      </c>
      <c r="E1568" s="51">
        <v>1.9949856304000001E-2</v>
      </c>
      <c r="T1568" s="40">
        <f t="shared" si="118"/>
        <v>0</v>
      </c>
      <c r="U1568" s="40">
        <f t="shared" si="118"/>
        <v>0</v>
      </c>
      <c r="V1568" s="40">
        <f t="shared" si="118"/>
        <v>0</v>
      </c>
      <c r="W1568" s="40">
        <f t="shared" si="117"/>
        <v>0</v>
      </c>
      <c r="X1568" s="40">
        <f t="shared" si="117"/>
        <v>0</v>
      </c>
      <c r="Y1568" s="40">
        <f t="shared" si="119"/>
        <v>0</v>
      </c>
      <c r="Z1568" s="40">
        <f>(AC1568-J1568*carot!$B$2-spettri!K1568*carot!$C$2-spettri!L1568*carot!$D$2)</f>
        <v>0</v>
      </c>
      <c r="AA1568" s="40">
        <f>spettri!H1568*chl!$B$2+spettri!I1568*chl!$C$2+spettri!J1568*carot!$B$2+spettri!K1568*carot!$C$2+spettri!L1568*carot!$D$2+M1568*carot!$E$2+N1568*carot!$F$2+spettri!AE1568*chl!$D$2</f>
        <v>0</v>
      </c>
      <c r="AB1568" s="40">
        <v>1.9276527222499999E-2</v>
      </c>
      <c r="AC1568" s="88">
        <f>(G1568-spettri!H1568*chl!$B$2-spettri!I1568*chl!$C$2-spettri!AE1568*chl!$D$2)</f>
        <v>0</v>
      </c>
    </row>
    <row r="1569" spans="4:29" x14ac:dyDescent="0.25">
      <c r="D1569" s="51">
        <v>506.70000000003603</v>
      </c>
      <c r="E1569" s="51">
        <v>1.9923920366500002E-2</v>
      </c>
      <c r="T1569" s="40">
        <f t="shared" si="118"/>
        <v>0</v>
      </c>
      <c r="U1569" s="40">
        <f t="shared" si="118"/>
        <v>0</v>
      </c>
      <c r="V1569" s="40">
        <f t="shared" si="118"/>
        <v>0</v>
      </c>
      <c r="W1569" s="40">
        <f t="shared" si="117"/>
        <v>0</v>
      </c>
      <c r="X1569" s="40">
        <f t="shared" si="117"/>
        <v>0</v>
      </c>
      <c r="Y1569" s="40">
        <f t="shared" si="119"/>
        <v>0</v>
      </c>
      <c r="Z1569" s="40">
        <f>(AC1569-J1569*carot!$B$2-spettri!K1569*carot!$C$2-spettri!L1569*carot!$D$2)</f>
        <v>0</v>
      </c>
      <c r="AA1569" s="40">
        <f>spettri!H1569*chl!$B$2+spettri!I1569*chl!$C$2+spettri!J1569*carot!$B$2+spettri!K1569*carot!$C$2+spettri!L1569*carot!$D$2+M1569*carot!$E$2+N1569*carot!$F$2+spettri!AE1569*chl!$D$2</f>
        <v>0</v>
      </c>
      <c r="AB1569" s="40">
        <v>1.9158695825000002E-2</v>
      </c>
      <c r="AC1569" s="88">
        <f>(G1569-spettri!H1569*chl!$B$2-spettri!I1569*chl!$C$2-spettri!AE1569*chl!$D$2)</f>
        <v>0</v>
      </c>
    </row>
    <row r="1570" spans="4:29" x14ac:dyDescent="0.25">
      <c r="D1570" s="51">
        <v>506.80000000003599</v>
      </c>
      <c r="E1570" s="51">
        <v>1.9897984429000003E-2</v>
      </c>
      <c r="T1570" s="40">
        <f t="shared" si="118"/>
        <v>0</v>
      </c>
      <c r="U1570" s="40">
        <f t="shared" si="118"/>
        <v>0</v>
      </c>
      <c r="V1570" s="40">
        <f t="shared" si="118"/>
        <v>0</v>
      </c>
      <c r="W1570" s="40">
        <f t="shared" si="117"/>
        <v>0</v>
      </c>
      <c r="X1570" s="40">
        <f t="shared" si="117"/>
        <v>0</v>
      </c>
      <c r="Y1570" s="40">
        <f t="shared" si="119"/>
        <v>0</v>
      </c>
      <c r="Z1570" s="40">
        <f>(AC1570-J1570*carot!$B$2-spettri!K1570*carot!$C$2-spettri!L1570*carot!$D$2)</f>
        <v>0</v>
      </c>
      <c r="AA1570" s="40">
        <f>spettri!H1570*chl!$B$2+spettri!I1570*chl!$C$2+spettri!J1570*carot!$B$2+spettri!K1570*carot!$C$2+spettri!L1570*carot!$D$2+M1570*carot!$E$2+N1570*carot!$F$2+spettri!AE1570*chl!$D$2</f>
        <v>0</v>
      </c>
      <c r="AB1570" s="40">
        <v>1.9040864427500002E-2</v>
      </c>
      <c r="AC1570" s="88">
        <f>(G1570-spettri!H1570*chl!$B$2-spettri!I1570*chl!$C$2-spettri!AE1570*chl!$D$2)</f>
        <v>0</v>
      </c>
    </row>
    <row r="1571" spans="4:29" x14ac:dyDescent="0.25">
      <c r="D1571" s="51">
        <v>506.90000000003602</v>
      </c>
      <c r="E1571" s="51">
        <v>1.9922292879000002E-2</v>
      </c>
      <c r="T1571" s="40">
        <f t="shared" si="118"/>
        <v>0</v>
      </c>
      <c r="U1571" s="40">
        <f t="shared" si="118"/>
        <v>0</v>
      </c>
      <c r="V1571" s="40">
        <f t="shared" si="118"/>
        <v>0</v>
      </c>
      <c r="W1571" s="40">
        <f t="shared" si="117"/>
        <v>0</v>
      </c>
      <c r="X1571" s="40">
        <f t="shared" si="117"/>
        <v>0</v>
      </c>
      <c r="Y1571" s="40">
        <f t="shared" si="119"/>
        <v>0</v>
      </c>
      <c r="Z1571" s="40">
        <f>(AC1571-J1571*carot!$B$2-spettri!K1571*carot!$C$2-spettri!L1571*carot!$D$2)</f>
        <v>0</v>
      </c>
      <c r="AA1571" s="40">
        <f>spettri!H1571*chl!$B$2+spettri!I1571*chl!$C$2+spettri!J1571*carot!$B$2+spettri!K1571*carot!$C$2+spettri!L1571*carot!$D$2+M1571*carot!$E$2+N1571*carot!$F$2+spettri!AE1571*chl!$D$2</f>
        <v>0</v>
      </c>
      <c r="AB1571" s="40">
        <v>1.8923033030000001E-2</v>
      </c>
      <c r="AC1571" s="88">
        <f>(G1571-spettri!H1571*chl!$B$2-spettri!I1571*chl!$C$2-spettri!AE1571*chl!$D$2)</f>
        <v>0</v>
      </c>
    </row>
    <row r="1572" spans="4:29" x14ac:dyDescent="0.25">
      <c r="D1572" s="51">
        <v>507.00000000003598</v>
      </c>
      <c r="E1572" s="51">
        <v>1.9946601329000002E-2</v>
      </c>
      <c r="T1572" s="40">
        <f t="shared" si="118"/>
        <v>0</v>
      </c>
      <c r="U1572" s="40">
        <f t="shared" si="118"/>
        <v>0</v>
      </c>
      <c r="V1572" s="40">
        <f t="shared" si="118"/>
        <v>0</v>
      </c>
      <c r="W1572" s="40">
        <f t="shared" si="117"/>
        <v>0</v>
      </c>
      <c r="X1572" s="40">
        <f t="shared" si="117"/>
        <v>0</v>
      </c>
      <c r="Y1572" s="40">
        <f t="shared" si="119"/>
        <v>0</v>
      </c>
      <c r="Z1572" s="40">
        <f>(AC1572-J1572*carot!$B$2-spettri!K1572*carot!$C$2-spettri!L1572*carot!$D$2)</f>
        <v>0</v>
      </c>
      <c r="AA1572" s="40">
        <f>spettri!H1572*chl!$B$2+spettri!I1572*chl!$C$2+spettri!J1572*carot!$B$2+spettri!K1572*carot!$C$2+spettri!L1572*carot!$D$2+M1572*carot!$E$2+N1572*carot!$F$2+spettri!AE1572*chl!$D$2</f>
        <v>0</v>
      </c>
      <c r="AB1572" s="40">
        <v>1.8803688232500001E-2</v>
      </c>
      <c r="AC1572" s="88">
        <f>(G1572-spettri!H1572*chl!$B$2-spettri!I1572*chl!$C$2-spettri!AE1572*chl!$D$2)</f>
        <v>0</v>
      </c>
    </row>
    <row r="1573" spans="4:29" x14ac:dyDescent="0.25">
      <c r="D1573" s="51">
        <v>507.100000000036</v>
      </c>
      <c r="E1573" s="51">
        <v>1.9970909779000002E-2</v>
      </c>
      <c r="T1573" s="40">
        <f t="shared" si="118"/>
        <v>0</v>
      </c>
      <c r="U1573" s="40">
        <f t="shared" si="118"/>
        <v>0</v>
      </c>
      <c r="V1573" s="40">
        <f t="shared" si="118"/>
        <v>0</v>
      </c>
      <c r="W1573" s="40">
        <f t="shared" si="117"/>
        <v>0</v>
      </c>
      <c r="X1573" s="40">
        <f t="shared" si="117"/>
        <v>0</v>
      </c>
      <c r="Y1573" s="40">
        <f t="shared" si="119"/>
        <v>0</v>
      </c>
      <c r="Z1573" s="40">
        <f>(AC1573-J1573*carot!$B$2-spettri!K1573*carot!$C$2-spettri!L1573*carot!$D$2)</f>
        <v>0</v>
      </c>
      <c r="AA1573" s="40">
        <f>spettri!H1573*chl!$B$2+spettri!I1573*chl!$C$2+spettri!J1573*carot!$B$2+spettri!K1573*carot!$C$2+spettri!L1573*carot!$D$2+M1573*carot!$E$2+N1573*carot!$F$2+spettri!AE1573*chl!$D$2</f>
        <v>0</v>
      </c>
      <c r="AB1573" s="40">
        <v>1.8684343435E-2</v>
      </c>
      <c r="AC1573" s="88">
        <f>(G1573-spettri!H1573*chl!$B$2-spettri!I1573*chl!$C$2-spettri!AE1573*chl!$D$2)</f>
        <v>0</v>
      </c>
    </row>
    <row r="1574" spans="4:29" x14ac:dyDescent="0.25">
      <c r="D1574" s="51">
        <v>507.20000000003603</v>
      </c>
      <c r="E1574" s="51">
        <v>1.9995218229000002E-2</v>
      </c>
      <c r="T1574" s="40">
        <f t="shared" si="118"/>
        <v>0</v>
      </c>
      <c r="U1574" s="40">
        <f t="shared" si="118"/>
        <v>0</v>
      </c>
      <c r="V1574" s="40">
        <f t="shared" si="118"/>
        <v>0</v>
      </c>
      <c r="W1574" s="40">
        <f t="shared" si="117"/>
        <v>0</v>
      </c>
      <c r="X1574" s="40">
        <f t="shared" si="117"/>
        <v>0</v>
      </c>
      <c r="Y1574" s="40">
        <f t="shared" si="119"/>
        <v>0</v>
      </c>
      <c r="Z1574" s="40">
        <f>(AC1574-J1574*carot!$B$2-spettri!K1574*carot!$C$2-spettri!L1574*carot!$D$2)</f>
        <v>0</v>
      </c>
      <c r="AA1574" s="40">
        <f>spettri!H1574*chl!$B$2+spettri!I1574*chl!$C$2+spettri!J1574*carot!$B$2+spettri!K1574*carot!$C$2+spettri!L1574*carot!$D$2+M1574*carot!$E$2+N1574*carot!$F$2+spettri!AE1574*chl!$D$2</f>
        <v>0</v>
      </c>
      <c r="AB1574" s="40">
        <v>1.85649986375E-2</v>
      </c>
      <c r="AC1574" s="88">
        <f>(G1574-spettri!H1574*chl!$B$2-spettri!I1574*chl!$C$2-spettri!AE1574*chl!$D$2)</f>
        <v>0</v>
      </c>
    </row>
    <row r="1575" spans="4:29" x14ac:dyDescent="0.25">
      <c r="D1575" s="51">
        <v>507.30000000003599</v>
      </c>
      <c r="E1575" s="51">
        <v>1.9983588804000002E-2</v>
      </c>
      <c r="T1575" s="40">
        <f t="shared" si="118"/>
        <v>0</v>
      </c>
      <c r="U1575" s="40">
        <f t="shared" si="118"/>
        <v>0</v>
      </c>
      <c r="V1575" s="40">
        <f t="shared" si="118"/>
        <v>0</v>
      </c>
      <c r="W1575" s="40">
        <f t="shared" si="117"/>
        <v>0</v>
      </c>
      <c r="X1575" s="40">
        <f t="shared" si="117"/>
        <v>0</v>
      </c>
      <c r="Y1575" s="40">
        <f t="shared" si="119"/>
        <v>0</v>
      </c>
      <c r="Z1575" s="40">
        <f>(AC1575-J1575*carot!$B$2-spettri!K1575*carot!$C$2-spettri!L1575*carot!$D$2)</f>
        <v>0</v>
      </c>
      <c r="AA1575" s="40">
        <f>spettri!H1575*chl!$B$2+spettri!I1575*chl!$C$2+spettri!J1575*carot!$B$2+spettri!K1575*carot!$C$2+spettri!L1575*carot!$D$2+M1575*carot!$E$2+N1575*carot!$F$2+spettri!AE1575*chl!$D$2</f>
        <v>0</v>
      </c>
      <c r="AB1575" s="40">
        <v>1.8445653839999999E-2</v>
      </c>
      <c r="AC1575" s="88">
        <f>(G1575-spettri!H1575*chl!$B$2-spettri!I1575*chl!$C$2-spettri!AE1575*chl!$D$2)</f>
        <v>0</v>
      </c>
    </row>
    <row r="1576" spans="4:29" x14ac:dyDescent="0.25">
      <c r="D1576" s="51">
        <v>507.40000000003602</v>
      </c>
      <c r="E1576" s="51">
        <v>1.9971959379000002E-2</v>
      </c>
      <c r="T1576" s="40">
        <f t="shared" si="118"/>
        <v>0</v>
      </c>
      <c r="U1576" s="40">
        <f t="shared" si="118"/>
        <v>0</v>
      </c>
      <c r="V1576" s="40">
        <f t="shared" si="118"/>
        <v>0</v>
      </c>
      <c r="W1576" s="40">
        <f t="shared" si="117"/>
        <v>0</v>
      </c>
      <c r="X1576" s="40">
        <f t="shared" si="117"/>
        <v>0</v>
      </c>
      <c r="Y1576" s="40">
        <f t="shared" si="119"/>
        <v>0</v>
      </c>
      <c r="Z1576" s="40">
        <f>(AC1576-J1576*carot!$B$2-spettri!K1576*carot!$C$2-spettri!L1576*carot!$D$2)</f>
        <v>0</v>
      </c>
      <c r="AA1576" s="40">
        <f>spettri!H1576*chl!$B$2+spettri!I1576*chl!$C$2+spettri!J1576*carot!$B$2+spettri!K1576*carot!$C$2+spettri!L1576*carot!$D$2+M1576*carot!$E$2+N1576*carot!$F$2+spettri!AE1576*chl!$D$2</f>
        <v>0</v>
      </c>
      <c r="AB1576" s="40">
        <v>1.83544959875E-2</v>
      </c>
      <c r="AC1576" s="88">
        <f>(G1576-spettri!H1576*chl!$B$2-spettri!I1576*chl!$C$2-spettri!AE1576*chl!$D$2)</f>
        <v>0</v>
      </c>
    </row>
    <row r="1577" spans="4:29" x14ac:dyDescent="0.25">
      <c r="D1577" s="51">
        <v>507.50000000003598</v>
      </c>
      <c r="E1577" s="51">
        <v>1.9960329953999999E-2</v>
      </c>
      <c r="T1577" s="40">
        <f t="shared" si="118"/>
        <v>0</v>
      </c>
      <c r="U1577" s="40">
        <f t="shared" si="118"/>
        <v>0</v>
      </c>
      <c r="V1577" s="40">
        <f t="shared" si="118"/>
        <v>0</v>
      </c>
      <c r="W1577" s="40">
        <f t="shared" si="117"/>
        <v>0</v>
      </c>
      <c r="X1577" s="40">
        <f t="shared" si="117"/>
        <v>0</v>
      </c>
      <c r="Y1577" s="40">
        <f t="shared" si="119"/>
        <v>0</v>
      </c>
      <c r="Z1577" s="40">
        <f>(AC1577-J1577*carot!$B$2-spettri!K1577*carot!$C$2-spettri!L1577*carot!$D$2)</f>
        <v>0</v>
      </c>
      <c r="AA1577" s="40">
        <f>spettri!H1577*chl!$B$2+spettri!I1577*chl!$C$2+spettri!J1577*carot!$B$2+spettri!K1577*carot!$C$2+spettri!L1577*carot!$D$2+M1577*carot!$E$2+N1577*carot!$F$2+spettri!AE1577*chl!$D$2</f>
        <v>0</v>
      </c>
      <c r="AB1577" s="40">
        <v>1.8263338135000001E-2</v>
      </c>
      <c r="AC1577" s="88">
        <f>(G1577-spettri!H1577*chl!$B$2-spettri!I1577*chl!$C$2-spettri!AE1577*chl!$D$2)</f>
        <v>0</v>
      </c>
    </row>
    <row r="1578" spans="4:29" x14ac:dyDescent="0.25">
      <c r="D1578" s="51">
        <v>507.600000000036</v>
      </c>
      <c r="E1578" s="51">
        <v>1.9948700529E-2</v>
      </c>
      <c r="T1578" s="40">
        <f t="shared" si="118"/>
        <v>0</v>
      </c>
      <c r="U1578" s="40">
        <f t="shared" si="118"/>
        <v>0</v>
      </c>
      <c r="V1578" s="40">
        <f t="shared" si="118"/>
        <v>0</v>
      </c>
      <c r="W1578" s="40">
        <f t="shared" si="117"/>
        <v>0</v>
      </c>
      <c r="X1578" s="40">
        <f t="shared" si="117"/>
        <v>0</v>
      </c>
      <c r="Y1578" s="40">
        <f t="shared" si="119"/>
        <v>0</v>
      </c>
      <c r="Z1578" s="40">
        <f>(AC1578-J1578*carot!$B$2-spettri!K1578*carot!$C$2-spettri!L1578*carot!$D$2)</f>
        <v>0</v>
      </c>
      <c r="AA1578" s="40">
        <f>spettri!H1578*chl!$B$2+spettri!I1578*chl!$C$2+spettri!J1578*carot!$B$2+spettri!K1578*carot!$C$2+spettri!L1578*carot!$D$2+M1578*carot!$E$2+N1578*carot!$F$2+spettri!AE1578*chl!$D$2</f>
        <v>0</v>
      </c>
      <c r="AB1578" s="40">
        <v>1.8172180282499999E-2</v>
      </c>
      <c r="AC1578" s="88">
        <f>(G1578-spettri!H1578*chl!$B$2-spettri!I1578*chl!$C$2-spettri!AE1578*chl!$D$2)</f>
        <v>0</v>
      </c>
    </row>
    <row r="1579" spans="4:29" x14ac:dyDescent="0.25">
      <c r="D1579" s="51">
        <v>507.70000000003603</v>
      </c>
      <c r="E1579" s="51">
        <v>1.9932909488999999E-2</v>
      </c>
      <c r="T1579" s="40">
        <f t="shared" si="118"/>
        <v>0</v>
      </c>
      <c r="U1579" s="40">
        <f t="shared" si="118"/>
        <v>0</v>
      </c>
      <c r="V1579" s="40">
        <f t="shared" si="118"/>
        <v>0</v>
      </c>
      <c r="W1579" s="40">
        <f t="shared" si="117"/>
        <v>0</v>
      </c>
      <c r="X1579" s="40">
        <f t="shared" si="117"/>
        <v>0</v>
      </c>
      <c r="Y1579" s="40">
        <f t="shared" si="119"/>
        <v>0</v>
      </c>
      <c r="Z1579" s="40">
        <f>(AC1579-J1579*carot!$B$2-spettri!K1579*carot!$C$2-spettri!L1579*carot!$D$2)</f>
        <v>0</v>
      </c>
      <c r="AA1579" s="40">
        <f>spettri!H1579*chl!$B$2+spettri!I1579*chl!$C$2+spettri!J1579*carot!$B$2+spettri!K1579*carot!$C$2+spettri!L1579*carot!$D$2+M1579*carot!$E$2+N1579*carot!$F$2+spettri!AE1579*chl!$D$2</f>
        <v>0</v>
      </c>
      <c r="AB1579" s="40">
        <v>1.808102243E-2</v>
      </c>
      <c r="AC1579" s="88">
        <f>(G1579-spettri!H1579*chl!$B$2-spettri!I1579*chl!$C$2-spettri!AE1579*chl!$D$2)</f>
        <v>0</v>
      </c>
    </row>
    <row r="1580" spans="4:29" x14ac:dyDescent="0.25">
      <c r="D1580" s="51">
        <v>507.80000000003599</v>
      </c>
      <c r="E1580" s="51">
        <v>1.9917118449000001E-2</v>
      </c>
      <c r="T1580" s="40">
        <f t="shared" si="118"/>
        <v>0</v>
      </c>
      <c r="U1580" s="40">
        <f t="shared" si="118"/>
        <v>0</v>
      </c>
      <c r="V1580" s="40">
        <f t="shared" si="118"/>
        <v>0</v>
      </c>
      <c r="W1580" s="40">
        <f t="shared" si="117"/>
        <v>0</v>
      </c>
      <c r="X1580" s="40">
        <f t="shared" si="117"/>
        <v>0</v>
      </c>
      <c r="Y1580" s="40">
        <f t="shared" si="119"/>
        <v>0</v>
      </c>
      <c r="Z1580" s="40">
        <f>(AC1580-J1580*carot!$B$2-spettri!K1580*carot!$C$2-spettri!L1580*carot!$D$2)</f>
        <v>0</v>
      </c>
      <c r="AA1580" s="40">
        <f>spettri!H1580*chl!$B$2+spettri!I1580*chl!$C$2+spettri!J1580*carot!$B$2+spettri!K1580*carot!$C$2+spettri!L1580*carot!$D$2+M1580*carot!$E$2+N1580*carot!$F$2+spettri!AE1580*chl!$D$2</f>
        <v>0</v>
      </c>
      <c r="AB1580" s="40">
        <v>1.7951126677499998E-2</v>
      </c>
      <c r="AC1580" s="88">
        <f>(G1580-spettri!H1580*chl!$B$2-spettri!I1580*chl!$C$2-spettri!AE1580*chl!$D$2)</f>
        <v>0</v>
      </c>
    </row>
    <row r="1581" spans="4:29" x14ac:dyDescent="0.25">
      <c r="D1581" s="51">
        <v>507.90000000003602</v>
      </c>
      <c r="E1581" s="51">
        <v>1.9901327409E-2</v>
      </c>
      <c r="T1581" s="40">
        <f t="shared" si="118"/>
        <v>0</v>
      </c>
      <c r="U1581" s="40">
        <f t="shared" si="118"/>
        <v>0</v>
      </c>
      <c r="V1581" s="40">
        <f t="shared" si="118"/>
        <v>0</v>
      </c>
      <c r="W1581" s="40">
        <f t="shared" si="117"/>
        <v>0</v>
      </c>
      <c r="X1581" s="40">
        <f t="shared" si="117"/>
        <v>0</v>
      </c>
      <c r="Y1581" s="40">
        <f t="shared" si="119"/>
        <v>0</v>
      </c>
      <c r="Z1581" s="40">
        <f>(AC1581-J1581*carot!$B$2-spettri!K1581*carot!$C$2-spettri!L1581*carot!$D$2)</f>
        <v>0</v>
      </c>
      <c r="AA1581" s="40">
        <f>spettri!H1581*chl!$B$2+spettri!I1581*chl!$C$2+spettri!J1581*carot!$B$2+spettri!K1581*carot!$C$2+spettri!L1581*carot!$D$2+M1581*carot!$E$2+N1581*carot!$F$2+spettri!AE1581*chl!$D$2</f>
        <v>0</v>
      </c>
      <c r="AB1581" s="40">
        <v>1.7821230925000001E-2</v>
      </c>
      <c r="AC1581" s="88">
        <f>(G1581-spettri!H1581*chl!$B$2-spettri!I1581*chl!$C$2-spettri!AE1581*chl!$D$2)</f>
        <v>0</v>
      </c>
    </row>
    <row r="1582" spans="4:29" x14ac:dyDescent="0.25">
      <c r="D1582" s="51">
        <v>508.00000000003598</v>
      </c>
      <c r="E1582" s="51">
        <v>1.9885536368999999E-2</v>
      </c>
      <c r="T1582" s="40">
        <f t="shared" si="118"/>
        <v>0</v>
      </c>
      <c r="U1582" s="40">
        <f t="shared" si="118"/>
        <v>0</v>
      </c>
      <c r="V1582" s="40">
        <f t="shared" si="118"/>
        <v>0</v>
      </c>
      <c r="W1582" s="40">
        <f t="shared" si="117"/>
        <v>0</v>
      </c>
      <c r="X1582" s="40">
        <f t="shared" si="117"/>
        <v>0</v>
      </c>
      <c r="Y1582" s="40">
        <f t="shared" si="119"/>
        <v>0</v>
      </c>
      <c r="Z1582" s="40">
        <f>(AC1582-J1582*carot!$B$2-spettri!K1582*carot!$C$2-spettri!L1582*carot!$D$2)</f>
        <v>0</v>
      </c>
      <c r="AA1582" s="40">
        <f>spettri!H1582*chl!$B$2+spettri!I1582*chl!$C$2+spettri!J1582*carot!$B$2+spettri!K1582*carot!$C$2+spettri!L1582*carot!$D$2+M1582*carot!$E$2+N1582*carot!$F$2+spettri!AE1582*chl!$D$2</f>
        <v>0</v>
      </c>
      <c r="AB1582" s="40">
        <v>1.7691335172500003E-2</v>
      </c>
      <c r="AC1582" s="88">
        <f>(G1582-spettri!H1582*chl!$B$2-spettri!I1582*chl!$C$2-spettri!AE1582*chl!$D$2)</f>
        <v>0</v>
      </c>
    </row>
    <row r="1583" spans="4:29" x14ac:dyDescent="0.25">
      <c r="D1583" s="51">
        <v>508.100000000036</v>
      </c>
      <c r="E1583" s="51">
        <v>1.9894695926499999E-2</v>
      </c>
      <c r="T1583" s="40">
        <f t="shared" si="118"/>
        <v>0</v>
      </c>
      <c r="U1583" s="40">
        <f t="shared" si="118"/>
        <v>0</v>
      </c>
      <c r="V1583" s="40">
        <f t="shared" si="118"/>
        <v>0</v>
      </c>
      <c r="W1583" s="40">
        <f t="shared" si="117"/>
        <v>0</v>
      </c>
      <c r="X1583" s="40">
        <f t="shared" si="117"/>
        <v>0</v>
      </c>
      <c r="Y1583" s="40">
        <f t="shared" si="119"/>
        <v>0</v>
      </c>
      <c r="Z1583" s="40">
        <f>(AC1583-J1583*carot!$B$2-spettri!K1583*carot!$C$2-spettri!L1583*carot!$D$2)</f>
        <v>0</v>
      </c>
      <c r="AA1583" s="40">
        <f>spettri!H1583*chl!$B$2+spettri!I1583*chl!$C$2+spettri!J1583*carot!$B$2+spettri!K1583*carot!$C$2+spettri!L1583*carot!$D$2+M1583*carot!$E$2+N1583*carot!$F$2+spettri!AE1583*chl!$D$2</f>
        <v>0</v>
      </c>
      <c r="AB1583" s="40">
        <v>1.7561439420000002E-2</v>
      </c>
      <c r="AC1583" s="88">
        <f>(G1583-spettri!H1583*chl!$B$2-spettri!I1583*chl!$C$2-spettri!AE1583*chl!$D$2)</f>
        <v>0</v>
      </c>
    </row>
    <row r="1584" spans="4:29" x14ac:dyDescent="0.25">
      <c r="D1584" s="51">
        <v>508.20000000003603</v>
      </c>
      <c r="E1584" s="51">
        <v>1.9903855483999998E-2</v>
      </c>
      <c r="T1584" s="40">
        <f t="shared" si="118"/>
        <v>0</v>
      </c>
      <c r="U1584" s="40">
        <f t="shared" si="118"/>
        <v>0</v>
      </c>
      <c r="V1584" s="40">
        <f t="shared" si="118"/>
        <v>0</v>
      </c>
      <c r="W1584" s="40">
        <f t="shared" si="117"/>
        <v>0</v>
      </c>
      <c r="X1584" s="40">
        <f t="shared" si="117"/>
        <v>0</v>
      </c>
      <c r="Y1584" s="40">
        <f t="shared" si="119"/>
        <v>0</v>
      </c>
      <c r="Z1584" s="40">
        <f>(AC1584-J1584*carot!$B$2-spettri!K1584*carot!$C$2-spettri!L1584*carot!$D$2)</f>
        <v>0</v>
      </c>
      <c r="AA1584" s="40">
        <f>spettri!H1584*chl!$B$2+spettri!I1584*chl!$C$2+spettri!J1584*carot!$B$2+spettri!K1584*carot!$C$2+spettri!L1584*carot!$D$2+M1584*carot!$E$2+N1584*carot!$F$2+spettri!AE1584*chl!$D$2</f>
        <v>0</v>
      </c>
      <c r="AB1584" s="40">
        <v>1.7482169435E-2</v>
      </c>
      <c r="AC1584" s="88">
        <f>(G1584-spettri!H1584*chl!$B$2-spettri!I1584*chl!$C$2-spettri!AE1584*chl!$D$2)</f>
        <v>0</v>
      </c>
    </row>
    <row r="1585" spans="4:29" x14ac:dyDescent="0.25">
      <c r="D1585" s="51">
        <v>508.30000000003599</v>
      </c>
      <c r="E1585" s="51">
        <v>1.9913015041500001E-2</v>
      </c>
      <c r="T1585" s="40">
        <f t="shared" si="118"/>
        <v>0</v>
      </c>
      <c r="U1585" s="40">
        <f t="shared" si="118"/>
        <v>0</v>
      </c>
      <c r="V1585" s="40">
        <f t="shared" si="118"/>
        <v>0</v>
      </c>
      <c r="W1585" s="40">
        <f t="shared" si="117"/>
        <v>0</v>
      </c>
      <c r="X1585" s="40">
        <f t="shared" si="117"/>
        <v>0</v>
      </c>
      <c r="Y1585" s="40">
        <f t="shared" si="119"/>
        <v>0</v>
      </c>
      <c r="Z1585" s="40">
        <f>(AC1585-J1585*carot!$B$2-spettri!K1585*carot!$C$2-spettri!L1585*carot!$D$2)</f>
        <v>0</v>
      </c>
      <c r="AA1585" s="40">
        <f>spettri!H1585*chl!$B$2+spettri!I1585*chl!$C$2+spettri!J1585*carot!$B$2+spettri!K1585*carot!$C$2+spettri!L1585*carot!$D$2+M1585*carot!$E$2+N1585*carot!$F$2+spettri!AE1585*chl!$D$2</f>
        <v>0</v>
      </c>
      <c r="AB1585" s="40">
        <v>1.7402899450000002E-2</v>
      </c>
      <c r="AC1585" s="88">
        <f>(G1585-spettri!H1585*chl!$B$2-spettri!I1585*chl!$C$2-spettri!AE1585*chl!$D$2)</f>
        <v>0</v>
      </c>
    </row>
    <row r="1586" spans="4:29" x14ac:dyDescent="0.25">
      <c r="D1586" s="51">
        <v>508.40000000003602</v>
      </c>
      <c r="E1586" s="51">
        <v>1.9922174599E-2</v>
      </c>
      <c r="T1586" s="40">
        <f t="shared" si="118"/>
        <v>0</v>
      </c>
      <c r="U1586" s="40">
        <f t="shared" si="118"/>
        <v>0</v>
      </c>
      <c r="V1586" s="40">
        <f t="shared" si="118"/>
        <v>0</v>
      </c>
      <c r="W1586" s="40">
        <f t="shared" si="117"/>
        <v>0</v>
      </c>
      <c r="X1586" s="40">
        <f t="shared" si="117"/>
        <v>0</v>
      </c>
      <c r="Y1586" s="40">
        <f t="shared" si="119"/>
        <v>0</v>
      </c>
      <c r="Z1586" s="40">
        <f>(AC1586-J1586*carot!$B$2-spettri!K1586*carot!$C$2-spettri!L1586*carot!$D$2)</f>
        <v>0</v>
      </c>
      <c r="AA1586" s="40">
        <f>spettri!H1586*chl!$B$2+spettri!I1586*chl!$C$2+spettri!J1586*carot!$B$2+spettri!K1586*carot!$C$2+spettri!L1586*carot!$D$2+M1586*carot!$E$2+N1586*carot!$F$2+spettri!AE1586*chl!$D$2</f>
        <v>0</v>
      </c>
      <c r="AB1586" s="40">
        <v>1.7323629465E-2</v>
      </c>
      <c r="AC1586" s="88">
        <f>(G1586-spettri!H1586*chl!$B$2-spettri!I1586*chl!$C$2-spettri!AE1586*chl!$D$2)</f>
        <v>0</v>
      </c>
    </row>
    <row r="1587" spans="4:29" x14ac:dyDescent="0.25">
      <c r="D1587" s="51">
        <v>508.50000000003598</v>
      </c>
      <c r="E1587" s="51">
        <v>1.9877461801500001E-2</v>
      </c>
      <c r="T1587" s="40">
        <f t="shared" si="118"/>
        <v>0</v>
      </c>
      <c r="U1587" s="40">
        <f t="shared" si="118"/>
        <v>0</v>
      </c>
      <c r="V1587" s="40">
        <f t="shared" si="118"/>
        <v>0</v>
      </c>
      <c r="W1587" s="40">
        <f t="shared" si="117"/>
        <v>0</v>
      </c>
      <c r="X1587" s="40">
        <f t="shared" si="117"/>
        <v>0</v>
      </c>
      <c r="Y1587" s="40">
        <f t="shared" si="119"/>
        <v>0</v>
      </c>
      <c r="Z1587" s="40">
        <f>(AC1587-J1587*carot!$B$2-spettri!K1587*carot!$C$2-spettri!L1587*carot!$D$2)</f>
        <v>0</v>
      </c>
      <c r="AA1587" s="40">
        <f>spettri!H1587*chl!$B$2+spettri!I1587*chl!$C$2+spettri!J1587*carot!$B$2+spettri!K1587*carot!$C$2+spettri!L1587*carot!$D$2+M1587*carot!$E$2+N1587*carot!$F$2+spettri!AE1587*chl!$D$2</f>
        <v>0</v>
      </c>
      <c r="AB1587" s="40">
        <v>1.7244359479999999E-2</v>
      </c>
      <c r="AC1587" s="88">
        <f>(G1587-spettri!H1587*chl!$B$2-spettri!I1587*chl!$C$2-spettri!AE1587*chl!$D$2)</f>
        <v>0</v>
      </c>
    </row>
    <row r="1588" spans="4:29" x14ac:dyDescent="0.25">
      <c r="D1588" s="51">
        <v>508.600000000036</v>
      </c>
      <c r="E1588" s="51">
        <v>1.9832749003999998E-2</v>
      </c>
      <c r="T1588" s="40">
        <f t="shared" si="118"/>
        <v>0</v>
      </c>
      <c r="U1588" s="40">
        <f t="shared" si="118"/>
        <v>0</v>
      </c>
      <c r="V1588" s="40">
        <f t="shared" si="118"/>
        <v>0</v>
      </c>
      <c r="W1588" s="40">
        <f t="shared" si="117"/>
        <v>0</v>
      </c>
      <c r="X1588" s="40">
        <f t="shared" si="117"/>
        <v>0</v>
      </c>
      <c r="Y1588" s="40">
        <f t="shared" si="119"/>
        <v>0</v>
      </c>
      <c r="Z1588" s="40">
        <f>(AC1588-J1588*carot!$B$2-spettri!K1588*carot!$C$2-spettri!L1588*carot!$D$2)</f>
        <v>0</v>
      </c>
      <c r="AA1588" s="40">
        <f>spettri!H1588*chl!$B$2+spettri!I1588*chl!$C$2+spettri!J1588*carot!$B$2+spettri!K1588*carot!$C$2+spettri!L1588*carot!$D$2+M1588*carot!$E$2+N1588*carot!$F$2+spettri!AE1588*chl!$D$2</f>
        <v>0</v>
      </c>
      <c r="AB1588" s="40">
        <v>1.7146752217499998E-2</v>
      </c>
      <c r="AC1588" s="88">
        <f>(G1588-spettri!H1588*chl!$B$2-spettri!I1588*chl!$C$2-spettri!AE1588*chl!$D$2)</f>
        <v>0</v>
      </c>
    </row>
    <row r="1589" spans="4:29" x14ac:dyDescent="0.25">
      <c r="D1589" s="51">
        <v>508.70000000003603</v>
      </c>
      <c r="E1589" s="51">
        <v>1.97880362065E-2</v>
      </c>
      <c r="T1589" s="40">
        <f t="shared" si="118"/>
        <v>0</v>
      </c>
      <c r="U1589" s="40">
        <f t="shared" si="118"/>
        <v>0</v>
      </c>
      <c r="V1589" s="40">
        <f t="shared" si="118"/>
        <v>0</v>
      </c>
      <c r="W1589" s="40">
        <f t="shared" si="117"/>
        <v>0</v>
      </c>
      <c r="X1589" s="40">
        <f t="shared" si="117"/>
        <v>0</v>
      </c>
      <c r="Y1589" s="40">
        <f t="shared" si="119"/>
        <v>0</v>
      </c>
      <c r="Z1589" s="40">
        <f>(AC1589-J1589*carot!$B$2-spettri!K1589*carot!$C$2-spettri!L1589*carot!$D$2)</f>
        <v>0</v>
      </c>
      <c r="AA1589" s="40">
        <f>spettri!H1589*chl!$B$2+spettri!I1589*chl!$C$2+spettri!J1589*carot!$B$2+spettri!K1589*carot!$C$2+spettri!L1589*carot!$D$2+M1589*carot!$E$2+N1589*carot!$F$2+spettri!AE1589*chl!$D$2</f>
        <v>0</v>
      </c>
      <c r="AB1589" s="40">
        <v>1.7049144954999998E-2</v>
      </c>
      <c r="AC1589" s="88">
        <f>(G1589-spettri!H1589*chl!$B$2-spettri!I1589*chl!$C$2-spettri!AE1589*chl!$D$2)</f>
        <v>0</v>
      </c>
    </row>
    <row r="1590" spans="4:29" x14ac:dyDescent="0.25">
      <c r="D1590" s="51">
        <v>508.80000000003599</v>
      </c>
      <c r="E1590" s="51">
        <v>1.9743323409000001E-2</v>
      </c>
      <c r="T1590" s="40">
        <f t="shared" si="118"/>
        <v>0</v>
      </c>
      <c r="U1590" s="40">
        <f t="shared" si="118"/>
        <v>0</v>
      </c>
      <c r="V1590" s="40">
        <f t="shared" si="118"/>
        <v>0</v>
      </c>
      <c r="W1590" s="40">
        <f t="shared" si="117"/>
        <v>0</v>
      </c>
      <c r="X1590" s="40">
        <f t="shared" si="117"/>
        <v>0</v>
      </c>
      <c r="Y1590" s="40">
        <f t="shared" si="119"/>
        <v>0</v>
      </c>
      <c r="Z1590" s="40">
        <f>(AC1590-J1590*carot!$B$2-spettri!K1590*carot!$C$2-spettri!L1590*carot!$D$2)</f>
        <v>0</v>
      </c>
      <c r="AA1590" s="40">
        <f>spettri!H1590*chl!$B$2+spettri!I1590*chl!$C$2+spettri!J1590*carot!$B$2+spettri!K1590*carot!$C$2+spettri!L1590*carot!$D$2+M1590*carot!$E$2+N1590*carot!$F$2+spettri!AE1590*chl!$D$2</f>
        <v>0</v>
      </c>
      <c r="AB1590" s="40">
        <v>1.6951537692500001E-2</v>
      </c>
      <c r="AC1590" s="88">
        <f>(G1590-spettri!H1590*chl!$B$2-spettri!I1590*chl!$C$2-spettri!AE1590*chl!$D$2)</f>
        <v>0</v>
      </c>
    </row>
    <row r="1591" spans="4:29" x14ac:dyDescent="0.25">
      <c r="D1591" s="51">
        <v>508.90000000003602</v>
      </c>
      <c r="E1591" s="51">
        <v>1.9707111259000001E-2</v>
      </c>
      <c r="T1591" s="40">
        <f t="shared" si="118"/>
        <v>0</v>
      </c>
      <c r="U1591" s="40">
        <f t="shared" si="118"/>
        <v>0</v>
      </c>
      <c r="V1591" s="40">
        <f t="shared" si="118"/>
        <v>0</v>
      </c>
      <c r="W1591" s="40">
        <f t="shared" si="117"/>
        <v>0</v>
      </c>
      <c r="X1591" s="40">
        <f t="shared" si="117"/>
        <v>0</v>
      </c>
      <c r="Y1591" s="40">
        <f t="shared" si="119"/>
        <v>0</v>
      </c>
      <c r="Z1591" s="40">
        <f>(AC1591-J1591*carot!$B$2-spettri!K1591*carot!$C$2-spettri!L1591*carot!$D$2)</f>
        <v>0</v>
      </c>
      <c r="AA1591" s="40">
        <f>spettri!H1591*chl!$B$2+spettri!I1591*chl!$C$2+spettri!J1591*carot!$B$2+spettri!K1591*carot!$C$2+spettri!L1591*carot!$D$2+M1591*carot!$E$2+N1591*carot!$F$2+spettri!AE1591*chl!$D$2</f>
        <v>0</v>
      </c>
      <c r="AB1591" s="40">
        <v>1.685393043E-2</v>
      </c>
      <c r="AC1591" s="88">
        <f>(G1591-spettri!H1591*chl!$B$2-spettri!I1591*chl!$C$2-spettri!AE1591*chl!$D$2)</f>
        <v>0</v>
      </c>
    </row>
    <row r="1592" spans="4:29" x14ac:dyDescent="0.25">
      <c r="D1592" s="51">
        <v>509.00000000003598</v>
      </c>
      <c r="E1592" s="51">
        <v>1.9670899109000002E-2</v>
      </c>
      <c r="T1592" s="40">
        <f t="shared" si="118"/>
        <v>0</v>
      </c>
      <c r="U1592" s="40">
        <f t="shared" si="118"/>
        <v>0</v>
      </c>
      <c r="V1592" s="40">
        <f t="shared" si="118"/>
        <v>0</v>
      </c>
      <c r="W1592" s="40">
        <f t="shared" si="117"/>
        <v>0</v>
      </c>
      <c r="X1592" s="40">
        <f t="shared" si="117"/>
        <v>0</v>
      </c>
      <c r="Y1592" s="40">
        <f t="shared" si="119"/>
        <v>0</v>
      </c>
      <c r="Z1592" s="40">
        <f>(AC1592-J1592*carot!$B$2-spettri!K1592*carot!$C$2-spettri!L1592*carot!$D$2)</f>
        <v>0</v>
      </c>
      <c r="AA1592" s="40">
        <f>spettri!H1592*chl!$B$2+spettri!I1592*chl!$C$2+spettri!J1592*carot!$B$2+spettri!K1592*carot!$C$2+spettri!L1592*carot!$D$2+M1592*carot!$E$2+N1592*carot!$F$2+spettri!AE1592*chl!$D$2</f>
        <v>0</v>
      </c>
      <c r="AB1592" s="40">
        <v>1.6763025430000002E-2</v>
      </c>
      <c r="AC1592" s="88">
        <f>(G1592-spettri!H1592*chl!$B$2-spettri!I1592*chl!$C$2-spettri!AE1592*chl!$D$2)</f>
        <v>0</v>
      </c>
    </row>
    <row r="1593" spans="4:29" x14ac:dyDescent="0.25">
      <c r="D1593" s="51">
        <v>509.100000000036</v>
      </c>
      <c r="E1593" s="51">
        <v>1.9634686958999999E-2</v>
      </c>
      <c r="T1593" s="40">
        <f t="shared" si="118"/>
        <v>0</v>
      </c>
      <c r="U1593" s="40">
        <f t="shared" si="118"/>
        <v>0</v>
      </c>
      <c r="V1593" s="40">
        <f t="shared" si="118"/>
        <v>0</v>
      </c>
      <c r="W1593" s="40">
        <f t="shared" si="117"/>
        <v>0</v>
      </c>
      <c r="X1593" s="40">
        <f t="shared" si="117"/>
        <v>0</v>
      </c>
      <c r="Y1593" s="40">
        <f t="shared" si="119"/>
        <v>0</v>
      </c>
      <c r="Z1593" s="40">
        <f>(AC1593-J1593*carot!$B$2-spettri!K1593*carot!$C$2-spettri!L1593*carot!$D$2)</f>
        <v>0</v>
      </c>
      <c r="AA1593" s="40">
        <f>spettri!H1593*chl!$B$2+spettri!I1593*chl!$C$2+spettri!J1593*carot!$B$2+spettri!K1593*carot!$C$2+spettri!L1593*carot!$D$2+M1593*carot!$E$2+N1593*carot!$F$2+spettri!AE1593*chl!$D$2</f>
        <v>0</v>
      </c>
      <c r="AB1593" s="40">
        <v>1.6672120429999999E-2</v>
      </c>
      <c r="AC1593" s="88">
        <f>(G1593-spettri!H1593*chl!$B$2-spettri!I1593*chl!$C$2-spettri!AE1593*chl!$D$2)</f>
        <v>0</v>
      </c>
    </row>
    <row r="1594" spans="4:29" x14ac:dyDescent="0.25">
      <c r="D1594" s="51">
        <v>509.20000000003603</v>
      </c>
      <c r="E1594" s="51">
        <v>1.9598474809E-2</v>
      </c>
      <c r="T1594" s="40">
        <f t="shared" si="118"/>
        <v>0</v>
      </c>
      <c r="U1594" s="40">
        <f t="shared" si="118"/>
        <v>0</v>
      </c>
      <c r="V1594" s="40">
        <f t="shared" si="118"/>
        <v>0</v>
      </c>
      <c r="W1594" s="40">
        <f t="shared" si="117"/>
        <v>0</v>
      </c>
      <c r="X1594" s="40">
        <f t="shared" si="117"/>
        <v>0</v>
      </c>
      <c r="Y1594" s="40">
        <f t="shared" si="119"/>
        <v>0</v>
      </c>
      <c r="Z1594" s="40">
        <f>(AC1594-J1594*carot!$B$2-spettri!K1594*carot!$C$2-spettri!L1594*carot!$D$2)</f>
        <v>0</v>
      </c>
      <c r="AA1594" s="40">
        <f>spettri!H1594*chl!$B$2+spettri!I1594*chl!$C$2+spettri!J1594*carot!$B$2+spettri!K1594*carot!$C$2+spettri!L1594*carot!$D$2+M1594*carot!$E$2+N1594*carot!$F$2+spettri!AE1594*chl!$D$2</f>
        <v>0</v>
      </c>
      <c r="AB1594" s="40">
        <v>1.6581215429999997E-2</v>
      </c>
      <c r="AC1594" s="88">
        <f>(G1594-spettri!H1594*chl!$B$2-spettri!I1594*chl!$C$2-spettri!AE1594*chl!$D$2)</f>
        <v>0</v>
      </c>
    </row>
    <row r="1595" spans="4:29" x14ac:dyDescent="0.25">
      <c r="D1595" s="51">
        <v>509.30000000003599</v>
      </c>
      <c r="E1595" s="51">
        <v>1.9546420396500001E-2</v>
      </c>
      <c r="T1595" s="40">
        <f t="shared" si="118"/>
        <v>0</v>
      </c>
      <c r="U1595" s="40">
        <f t="shared" si="118"/>
        <v>0</v>
      </c>
      <c r="V1595" s="40">
        <f t="shared" si="118"/>
        <v>0</v>
      </c>
      <c r="W1595" s="40">
        <f t="shared" si="117"/>
        <v>0</v>
      </c>
      <c r="X1595" s="40">
        <f t="shared" si="117"/>
        <v>0</v>
      </c>
      <c r="Y1595" s="40">
        <f t="shared" si="119"/>
        <v>0</v>
      </c>
      <c r="Z1595" s="40">
        <f>(AC1595-J1595*carot!$B$2-spettri!K1595*carot!$C$2-spettri!L1595*carot!$D$2)</f>
        <v>0</v>
      </c>
      <c r="AA1595" s="40">
        <f>spettri!H1595*chl!$B$2+spettri!I1595*chl!$C$2+spettri!J1595*carot!$B$2+spettri!K1595*carot!$C$2+spettri!L1595*carot!$D$2+M1595*carot!$E$2+N1595*carot!$F$2+spettri!AE1595*chl!$D$2</f>
        <v>0</v>
      </c>
      <c r="AB1595" s="40">
        <v>1.6490310429999998E-2</v>
      </c>
      <c r="AC1595" s="88">
        <f>(G1595-spettri!H1595*chl!$B$2-spettri!I1595*chl!$C$2-spettri!AE1595*chl!$D$2)</f>
        <v>0</v>
      </c>
    </row>
    <row r="1596" spans="4:29" x14ac:dyDescent="0.25">
      <c r="D1596" s="51">
        <v>509.40000000003602</v>
      </c>
      <c r="E1596" s="51">
        <v>1.9494365983999999E-2</v>
      </c>
      <c r="T1596" s="40">
        <f t="shared" si="118"/>
        <v>0</v>
      </c>
      <c r="U1596" s="40">
        <f t="shared" si="118"/>
        <v>0</v>
      </c>
      <c r="V1596" s="40">
        <f t="shared" si="118"/>
        <v>0</v>
      </c>
      <c r="W1596" s="40">
        <f t="shared" si="117"/>
        <v>0</v>
      </c>
      <c r="X1596" s="40">
        <f t="shared" si="117"/>
        <v>0</v>
      </c>
      <c r="Y1596" s="40">
        <f t="shared" si="119"/>
        <v>0</v>
      </c>
      <c r="Z1596" s="40">
        <f>(AC1596-J1596*carot!$B$2-spettri!K1596*carot!$C$2-spettri!L1596*carot!$D$2)</f>
        <v>0</v>
      </c>
      <c r="AA1596" s="40">
        <f>spettri!H1596*chl!$B$2+spettri!I1596*chl!$C$2+spettri!J1596*carot!$B$2+spettri!K1596*carot!$C$2+spettri!L1596*carot!$D$2+M1596*carot!$E$2+N1596*carot!$F$2+spettri!AE1596*chl!$D$2</f>
        <v>0</v>
      </c>
      <c r="AB1596" s="40">
        <v>1.6416682862499997E-2</v>
      </c>
      <c r="AC1596" s="88">
        <f>(G1596-spettri!H1596*chl!$B$2-spettri!I1596*chl!$C$2-spettri!AE1596*chl!$D$2)</f>
        <v>0</v>
      </c>
    </row>
    <row r="1597" spans="4:29" x14ac:dyDescent="0.25">
      <c r="D1597" s="51">
        <v>509.50000000003598</v>
      </c>
      <c r="E1597" s="51">
        <v>1.94423115715E-2</v>
      </c>
      <c r="T1597" s="40">
        <f t="shared" si="118"/>
        <v>0</v>
      </c>
      <c r="U1597" s="40">
        <f t="shared" si="118"/>
        <v>0</v>
      </c>
      <c r="V1597" s="40">
        <f t="shared" si="118"/>
        <v>0</v>
      </c>
      <c r="W1597" s="40">
        <f t="shared" si="117"/>
        <v>0</v>
      </c>
      <c r="X1597" s="40">
        <f t="shared" si="117"/>
        <v>0</v>
      </c>
      <c r="Y1597" s="40">
        <f t="shared" si="119"/>
        <v>0</v>
      </c>
      <c r="Z1597" s="40">
        <f>(AC1597-J1597*carot!$B$2-spettri!K1597*carot!$C$2-spettri!L1597*carot!$D$2)</f>
        <v>0</v>
      </c>
      <c r="AA1597" s="40">
        <f>spettri!H1597*chl!$B$2+spettri!I1597*chl!$C$2+spettri!J1597*carot!$B$2+spettri!K1597*carot!$C$2+spettri!L1597*carot!$D$2+M1597*carot!$E$2+N1597*carot!$F$2+spettri!AE1597*chl!$D$2</f>
        <v>0</v>
      </c>
      <c r="AB1597" s="40">
        <v>1.6343055294999999E-2</v>
      </c>
      <c r="AC1597" s="88">
        <f>(G1597-spettri!H1597*chl!$B$2-spettri!I1597*chl!$C$2-spettri!AE1597*chl!$D$2)</f>
        <v>0</v>
      </c>
    </row>
    <row r="1598" spans="4:29" x14ac:dyDescent="0.25">
      <c r="D1598" s="51">
        <v>509.600000000036</v>
      </c>
      <c r="E1598" s="51">
        <v>1.9390257159000002E-2</v>
      </c>
      <c r="T1598" s="40">
        <f t="shared" si="118"/>
        <v>0</v>
      </c>
      <c r="U1598" s="40">
        <f t="shared" si="118"/>
        <v>0</v>
      </c>
      <c r="V1598" s="40">
        <f t="shared" si="118"/>
        <v>0</v>
      </c>
      <c r="W1598" s="40">
        <f t="shared" si="117"/>
        <v>0</v>
      </c>
      <c r="X1598" s="40">
        <f t="shared" si="117"/>
        <v>0</v>
      </c>
      <c r="Y1598" s="40">
        <f t="shared" si="119"/>
        <v>0</v>
      </c>
      <c r="Z1598" s="40">
        <f>(AC1598-J1598*carot!$B$2-spettri!K1598*carot!$C$2-spettri!L1598*carot!$D$2)</f>
        <v>0</v>
      </c>
      <c r="AA1598" s="40">
        <f>spettri!H1598*chl!$B$2+spettri!I1598*chl!$C$2+spettri!J1598*carot!$B$2+spettri!K1598*carot!$C$2+spettri!L1598*carot!$D$2+M1598*carot!$E$2+N1598*carot!$F$2+spettri!AE1598*chl!$D$2</f>
        <v>0</v>
      </c>
      <c r="AB1598" s="40">
        <v>1.6269427727500001E-2</v>
      </c>
      <c r="AC1598" s="88">
        <f>(G1598-spettri!H1598*chl!$B$2-spettri!I1598*chl!$C$2-spettri!AE1598*chl!$D$2)</f>
        <v>0</v>
      </c>
    </row>
    <row r="1599" spans="4:29" x14ac:dyDescent="0.25">
      <c r="D1599" s="51">
        <v>509.70000000003603</v>
      </c>
      <c r="E1599" s="51">
        <v>1.9454392224E-2</v>
      </c>
      <c r="T1599" s="40">
        <f t="shared" si="118"/>
        <v>0</v>
      </c>
      <c r="U1599" s="40">
        <f t="shared" si="118"/>
        <v>0</v>
      </c>
      <c r="V1599" s="40">
        <f t="shared" si="118"/>
        <v>0</v>
      </c>
      <c r="W1599" s="40">
        <f t="shared" si="117"/>
        <v>0</v>
      </c>
      <c r="X1599" s="40">
        <f t="shared" si="117"/>
        <v>0</v>
      </c>
      <c r="Y1599" s="40">
        <f t="shared" si="119"/>
        <v>0</v>
      </c>
      <c r="Z1599" s="40">
        <f>(AC1599-J1599*carot!$B$2-spettri!K1599*carot!$C$2-spettri!L1599*carot!$D$2)</f>
        <v>0</v>
      </c>
      <c r="AA1599" s="40">
        <f>spettri!H1599*chl!$B$2+spettri!I1599*chl!$C$2+spettri!J1599*carot!$B$2+spettri!K1599*carot!$C$2+spettri!L1599*carot!$D$2+M1599*carot!$E$2+N1599*carot!$F$2+spettri!AE1599*chl!$D$2</f>
        <v>0</v>
      </c>
      <c r="AB1599" s="40">
        <v>1.6195800159999999E-2</v>
      </c>
      <c r="AC1599" s="88">
        <f>(G1599-spettri!H1599*chl!$B$2-spettri!I1599*chl!$C$2-spettri!AE1599*chl!$D$2)</f>
        <v>0</v>
      </c>
    </row>
    <row r="1600" spans="4:29" x14ac:dyDescent="0.25">
      <c r="D1600" s="51">
        <v>509.80000000003599</v>
      </c>
      <c r="E1600" s="51">
        <v>1.9518527289000002E-2</v>
      </c>
      <c r="T1600" s="40">
        <f t="shared" si="118"/>
        <v>0</v>
      </c>
      <c r="U1600" s="40">
        <f t="shared" si="118"/>
        <v>0</v>
      </c>
      <c r="V1600" s="40">
        <f t="shared" si="118"/>
        <v>0</v>
      </c>
      <c r="W1600" s="40">
        <f t="shared" si="117"/>
        <v>0</v>
      </c>
      <c r="X1600" s="40">
        <f t="shared" si="117"/>
        <v>0</v>
      </c>
      <c r="Y1600" s="40">
        <f t="shared" si="119"/>
        <v>0</v>
      </c>
      <c r="Z1600" s="40">
        <f>(AC1600-J1600*carot!$B$2-spettri!K1600*carot!$C$2-spettri!L1600*carot!$D$2)</f>
        <v>0</v>
      </c>
      <c r="AA1600" s="40">
        <f>spettri!H1600*chl!$B$2+spettri!I1600*chl!$C$2+spettri!J1600*carot!$B$2+spettri!K1600*carot!$C$2+spettri!L1600*carot!$D$2+M1600*carot!$E$2+N1600*carot!$F$2+spettri!AE1600*chl!$D$2</f>
        <v>0</v>
      </c>
      <c r="AB1600" s="40">
        <v>1.614191337E-2</v>
      </c>
      <c r="AC1600" s="88">
        <f>(G1600-spettri!H1600*chl!$B$2-spettri!I1600*chl!$C$2-spettri!AE1600*chl!$D$2)</f>
        <v>0</v>
      </c>
    </row>
    <row r="1601" spans="4:29" x14ac:dyDescent="0.25">
      <c r="D1601" s="51">
        <v>509.90000000003602</v>
      </c>
      <c r="E1601" s="51">
        <v>1.9582662354000004E-2</v>
      </c>
      <c r="T1601" s="40">
        <f t="shared" si="118"/>
        <v>0</v>
      </c>
      <c r="U1601" s="40">
        <f t="shared" si="118"/>
        <v>0</v>
      </c>
      <c r="V1601" s="40">
        <f t="shared" si="118"/>
        <v>0</v>
      </c>
      <c r="W1601" s="40">
        <f t="shared" si="117"/>
        <v>0</v>
      </c>
      <c r="X1601" s="40">
        <f t="shared" si="117"/>
        <v>0</v>
      </c>
      <c r="Y1601" s="40">
        <f t="shared" si="119"/>
        <v>0</v>
      </c>
      <c r="Z1601" s="40">
        <f>(AC1601-J1601*carot!$B$2-spettri!K1601*carot!$C$2-spettri!L1601*carot!$D$2)</f>
        <v>0</v>
      </c>
      <c r="AA1601" s="40">
        <f>spettri!H1601*chl!$B$2+spettri!I1601*chl!$C$2+spettri!J1601*carot!$B$2+spettri!K1601*carot!$C$2+spettri!L1601*carot!$D$2+M1601*carot!$E$2+N1601*carot!$F$2+spettri!AE1601*chl!$D$2</f>
        <v>0</v>
      </c>
      <c r="AB1601" s="40">
        <v>1.6088026579999998E-2</v>
      </c>
      <c r="AC1601" s="88">
        <f>(G1601-spettri!H1601*chl!$B$2-spettri!I1601*chl!$C$2-spettri!AE1601*chl!$D$2)</f>
        <v>0</v>
      </c>
    </row>
    <row r="1602" spans="4:29" x14ac:dyDescent="0.25">
      <c r="D1602" s="51">
        <v>510.00000000003598</v>
      </c>
      <c r="E1602" s="51">
        <v>1.9646797419000002E-2</v>
      </c>
      <c r="T1602" s="40">
        <f t="shared" si="118"/>
        <v>0</v>
      </c>
      <c r="U1602" s="40">
        <f t="shared" si="118"/>
        <v>0</v>
      </c>
      <c r="V1602" s="40">
        <f t="shared" si="118"/>
        <v>0</v>
      </c>
      <c r="W1602" s="40">
        <f t="shared" si="118"/>
        <v>0</v>
      </c>
      <c r="X1602" s="40">
        <f t="shared" si="118"/>
        <v>0</v>
      </c>
      <c r="Y1602" s="40">
        <f t="shared" si="119"/>
        <v>0</v>
      </c>
      <c r="Z1602" s="40">
        <f>(AC1602-J1602*carot!$B$2-spettri!K1602*carot!$C$2-spettri!L1602*carot!$D$2)</f>
        <v>0</v>
      </c>
      <c r="AA1602" s="40">
        <f>spettri!H1602*chl!$B$2+spettri!I1602*chl!$C$2+spettri!J1602*carot!$B$2+spettri!K1602*carot!$C$2+spettri!L1602*carot!$D$2+M1602*carot!$E$2+N1602*carot!$F$2+spettri!AE1602*chl!$D$2</f>
        <v>0</v>
      </c>
      <c r="AB1602" s="40">
        <v>1.6034139789999999E-2</v>
      </c>
      <c r="AC1602" s="88">
        <f>(G1602-spettri!H1602*chl!$B$2-spettri!I1602*chl!$C$2-spettri!AE1602*chl!$D$2)</f>
        <v>0</v>
      </c>
    </row>
    <row r="1603" spans="4:29" x14ac:dyDescent="0.25">
      <c r="D1603" s="51">
        <v>510.100000000036</v>
      </c>
      <c r="E1603" s="51">
        <v>1.9584531519000001E-2</v>
      </c>
      <c r="T1603" s="40">
        <f t="shared" ref="T1603:W1666" si="120">J1628</f>
        <v>0</v>
      </c>
      <c r="U1603" s="40">
        <f t="shared" si="120"/>
        <v>0</v>
      </c>
      <c r="V1603" s="40">
        <f t="shared" si="120"/>
        <v>0</v>
      </c>
      <c r="W1603" s="40">
        <f t="shared" si="120"/>
        <v>0</v>
      </c>
      <c r="X1603" s="40">
        <f t="shared" ref="X1603:X1666" si="121">N1628</f>
        <v>0</v>
      </c>
      <c r="Y1603" s="40">
        <f t="shared" ref="Y1603:Y1666" si="122">AC1628</f>
        <v>0</v>
      </c>
      <c r="Z1603" s="40">
        <f>(AC1603-J1603*carot!$B$2-spettri!K1603*carot!$C$2-spettri!L1603*carot!$D$2)</f>
        <v>0</v>
      </c>
      <c r="AA1603" s="40">
        <f>spettri!H1603*chl!$B$2+spettri!I1603*chl!$C$2+spettri!J1603*carot!$B$2+spettri!K1603*carot!$C$2+spettri!L1603*carot!$D$2+M1603*carot!$E$2+N1603*carot!$F$2+spettri!AE1603*chl!$D$2</f>
        <v>0</v>
      </c>
      <c r="AB1603" s="40">
        <v>1.5980253E-2</v>
      </c>
      <c r="AC1603" s="88">
        <f>(G1603-spettri!H1603*chl!$B$2-spettri!I1603*chl!$C$2-spettri!AE1603*chl!$D$2)</f>
        <v>0</v>
      </c>
    </row>
    <row r="1604" spans="4:29" x14ac:dyDescent="0.25">
      <c r="D1604" s="51">
        <v>510.20000000003603</v>
      </c>
      <c r="E1604" s="51">
        <v>1.9522265619000001E-2</v>
      </c>
      <c r="T1604" s="40">
        <f t="shared" si="120"/>
        <v>0</v>
      </c>
      <c r="U1604" s="40">
        <f t="shared" si="120"/>
        <v>0</v>
      </c>
      <c r="V1604" s="40">
        <f t="shared" si="120"/>
        <v>0</v>
      </c>
      <c r="W1604" s="40">
        <f t="shared" si="120"/>
        <v>0</v>
      </c>
      <c r="X1604" s="40">
        <f t="shared" si="121"/>
        <v>0</v>
      </c>
      <c r="Y1604" s="40">
        <f t="shared" si="122"/>
        <v>0</v>
      </c>
      <c r="Z1604" s="40">
        <f>(AC1604-J1604*carot!$B$2-spettri!K1604*carot!$C$2-spettri!L1604*carot!$D$2)</f>
        <v>0</v>
      </c>
      <c r="AA1604" s="40">
        <f>spettri!H1604*chl!$B$2+spettri!I1604*chl!$C$2+spettri!J1604*carot!$B$2+spettri!K1604*carot!$C$2+spettri!L1604*carot!$D$2+M1604*carot!$E$2+N1604*carot!$F$2+spettri!AE1604*chl!$D$2</f>
        <v>0</v>
      </c>
      <c r="AB1604" s="40">
        <v>1.5866871460000001E-2</v>
      </c>
      <c r="AC1604" s="88">
        <f>(G1604-spettri!H1604*chl!$B$2-spettri!I1604*chl!$C$2-spettri!AE1604*chl!$D$2)</f>
        <v>0</v>
      </c>
    </row>
    <row r="1605" spans="4:29" x14ac:dyDescent="0.25">
      <c r="D1605" s="51">
        <v>510.30000000003599</v>
      </c>
      <c r="E1605" s="51">
        <v>1.9459999719000001E-2</v>
      </c>
      <c r="T1605" s="40">
        <f t="shared" si="120"/>
        <v>0</v>
      </c>
      <c r="U1605" s="40">
        <f t="shared" si="120"/>
        <v>0</v>
      </c>
      <c r="V1605" s="40">
        <f t="shared" si="120"/>
        <v>0</v>
      </c>
      <c r="W1605" s="40">
        <f t="shared" si="120"/>
        <v>0</v>
      </c>
      <c r="X1605" s="40">
        <f t="shared" si="121"/>
        <v>0</v>
      </c>
      <c r="Y1605" s="40">
        <f t="shared" si="122"/>
        <v>0</v>
      </c>
      <c r="Z1605" s="40">
        <f>(AC1605-J1605*carot!$B$2-spettri!K1605*carot!$C$2-spettri!L1605*carot!$D$2)</f>
        <v>0</v>
      </c>
      <c r="AA1605" s="40">
        <f>spettri!H1605*chl!$B$2+spettri!I1605*chl!$C$2+spettri!J1605*carot!$B$2+spettri!K1605*carot!$C$2+spettri!L1605*carot!$D$2+M1605*carot!$E$2+N1605*carot!$F$2+spettri!AE1605*chl!$D$2</f>
        <v>0</v>
      </c>
      <c r="AB1605" s="40">
        <v>1.5753489919999999E-2</v>
      </c>
      <c r="AC1605" s="88">
        <f>(G1605-spettri!H1605*chl!$B$2-spettri!I1605*chl!$C$2-spettri!AE1605*chl!$D$2)</f>
        <v>0</v>
      </c>
    </row>
    <row r="1606" spans="4:29" x14ac:dyDescent="0.25">
      <c r="D1606" s="51">
        <v>510.40000000003602</v>
      </c>
      <c r="E1606" s="51">
        <v>1.9397733819E-2</v>
      </c>
      <c r="T1606" s="40">
        <f t="shared" si="120"/>
        <v>0</v>
      </c>
      <c r="U1606" s="40">
        <f t="shared" si="120"/>
        <v>0</v>
      </c>
      <c r="V1606" s="40">
        <f t="shared" si="120"/>
        <v>0</v>
      </c>
      <c r="W1606" s="40">
        <f t="shared" si="120"/>
        <v>0</v>
      </c>
      <c r="X1606" s="40">
        <f t="shared" si="121"/>
        <v>0</v>
      </c>
      <c r="Y1606" s="40">
        <f t="shared" si="122"/>
        <v>0</v>
      </c>
      <c r="Z1606" s="40">
        <f>(AC1606-J1606*carot!$B$2-spettri!K1606*carot!$C$2-spettri!L1606*carot!$D$2)</f>
        <v>0</v>
      </c>
      <c r="AA1606" s="40">
        <f>spettri!H1606*chl!$B$2+spettri!I1606*chl!$C$2+spettri!J1606*carot!$B$2+spettri!K1606*carot!$C$2+spettri!L1606*carot!$D$2+M1606*carot!$E$2+N1606*carot!$F$2+spettri!AE1606*chl!$D$2</f>
        <v>0</v>
      </c>
      <c r="AB1606" s="40">
        <v>1.564010838E-2</v>
      </c>
      <c r="AC1606" s="88">
        <f>(G1606-spettri!H1606*chl!$B$2-spettri!I1606*chl!$C$2-spettri!AE1606*chl!$D$2)</f>
        <v>0</v>
      </c>
    </row>
    <row r="1607" spans="4:29" x14ac:dyDescent="0.25">
      <c r="D1607" s="51">
        <v>510.50000000003598</v>
      </c>
      <c r="E1607" s="51">
        <v>1.93434428365E-2</v>
      </c>
      <c r="T1607" s="40">
        <f t="shared" si="120"/>
        <v>0</v>
      </c>
      <c r="U1607" s="40">
        <f t="shared" si="120"/>
        <v>0</v>
      </c>
      <c r="V1607" s="40">
        <f t="shared" si="120"/>
        <v>0</v>
      </c>
      <c r="W1607" s="40">
        <f t="shared" si="120"/>
        <v>0</v>
      </c>
      <c r="X1607" s="40">
        <f t="shared" si="121"/>
        <v>0</v>
      </c>
      <c r="Y1607" s="40">
        <f t="shared" si="122"/>
        <v>0</v>
      </c>
      <c r="Z1607" s="40">
        <f>(AC1607-J1607*carot!$B$2-spettri!K1607*carot!$C$2-spettri!L1607*carot!$D$2)</f>
        <v>0</v>
      </c>
      <c r="AA1607" s="40">
        <f>spettri!H1607*chl!$B$2+spettri!I1607*chl!$C$2+spettri!J1607*carot!$B$2+spettri!K1607*carot!$C$2+spettri!L1607*carot!$D$2+M1607*carot!$E$2+N1607*carot!$F$2+spettri!AE1607*chl!$D$2</f>
        <v>0</v>
      </c>
      <c r="AB1607" s="40">
        <v>1.5526726839999999E-2</v>
      </c>
      <c r="AC1607" s="88">
        <f>(G1607-spettri!H1607*chl!$B$2-spettri!I1607*chl!$C$2-spettri!AE1607*chl!$D$2)</f>
        <v>0</v>
      </c>
    </row>
    <row r="1608" spans="4:29" x14ac:dyDescent="0.25">
      <c r="D1608" s="51">
        <v>510.60000000003703</v>
      </c>
      <c r="E1608" s="51">
        <v>1.9289151854E-2</v>
      </c>
      <c r="T1608" s="40">
        <f t="shared" si="120"/>
        <v>0</v>
      </c>
      <c r="U1608" s="40">
        <f t="shared" si="120"/>
        <v>0</v>
      </c>
      <c r="V1608" s="40">
        <f t="shared" si="120"/>
        <v>0</v>
      </c>
      <c r="W1608" s="40">
        <f t="shared" si="120"/>
        <v>0</v>
      </c>
      <c r="X1608" s="40">
        <f t="shared" si="121"/>
        <v>0</v>
      </c>
      <c r="Y1608" s="40">
        <f t="shared" si="122"/>
        <v>0</v>
      </c>
      <c r="Z1608" s="40">
        <f>(AC1608-J1608*carot!$B$2-spettri!K1608*carot!$C$2-spettri!L1608*carot!$D$2)</f>
        <v>0</v>
      </c>
      <c r="AA1608" s="40">
        <f>spettri!H1608*chl!$B$2+spettri!I1608*chl!$C$2+spettri!J1608*carot!$B$2+spettri!K1608*carot!$C$2+spettri!L1608*carot!$D$2+M1608*carot!$E$2+N1608*carot!$F$2+spettri!AE1608*chl!$D$2</f>
        <v>0</v>
      </c>
      <c r="AB1608" s="40">
        <v>1.5501920365E-2</v>
      </c>
      <c r="AC1608" s="88">
        <f>(G1608-spettri!H1608*chl!$B$2-spettri!I1608*chl!$C$2-spettri!AE1608*chl!$D$2)</f>
        <v>0</v>
      </c>
    </row>
    <row r="1609" spans="4:29" x14ac:dyDescent="0.25">
      <c r="D1609" s="51">
        <v>510.70000000003699</v>
      </c>
      <c r="E1609" s="51">
        <v>1.92348608715E-2</v>
      </c>
      <c r="T1609" s="40">
        <f t="shared" si="120"/>
        <v>0</v>
      </c>
      <c r="U1609" s="40">
        <f t="shared" si="120"/>
        <v>0</v>
      </c>
      <c r="V1609" s="40">
        <f t="shared" si="120"/>
        <v>0</v>
      </c>
      <c r="W1609" s="40">
        <f t="shared" si="120"/>
        <v>0</v>
      </c>
      <c r="X1609" s="40">
        <f t="shared" si="121"/>
        <v>0</v>
      </c>
      <c r="Y1609" s="40">
        <f t="shared" si="122"/>
        <v>0</v>
      </c>
      <c r="Z1609" s="40">
        <f>(AC1609-J1609*carot!$B$2-spettri!K1609*carot!$C$2-spettri!L1609*carot!$D$2)</f>
        <v>0</v>
      </c>
      <c r="AA1609" s="40">
        <f>spettri!H1609*chl!$B$2+spettri!I1609*chl!$C$2+spettri!J1609*carot!$B$2+spettri!K1609*carot!$C$2+spettri!L1609*carot!$D$2+M1609*carot!$E$2+N1609*carot!$F$2+spettri!AE1609*chl!$D$2</f>
        <v>0</v>
      </c>
      <c r="AB1609" s="40">
        <v>1.547711389E-2</v>
      </c>
      <c r="AC1609" s="88">
        <f>(G1609-spettri!H1609*chl!$B$2-spettri!I1609*chl!$C$2-spettri!AE1609*chl!$D$2)</f>
        <v>0</v>
      </c>
    </row>
    <row r="1610" spans="4:29" x14ac:dyDescent="0.25">
      <c r="D1610" s="51">
        <v>510.80000000003702</v>
      </c>
      <c r="E1610" s="51">
        <v>1.9180569889E-2</v>
      </c>
      <c r="T1610" s="40">
        <f t="shared" si="120"/>
        <v>0</v>
      </c>
      <c r="U1610" s="40">
        <f t="shared" si="120"/>
        <v>0</v>
      </c>
      <c r="V1610" s="40">
        <f t="shared" si="120"/>
        <v>0</v>
      </c>
      <c r="W1610" s="40">
        <f t="shared" si="120"/>
        <v>0</v>
      </c>
      <c r="X1610" s="40">
        <f t="shared" si="121"/>
        <v>0</v>
      </c>
      <c r="Y1610" s="40">
        <f t="shared" si="122"/>
        <v>0</v>
      </c>
      <c r="Z1610" s="40">
        <f>(AC1610-J1610*carot!$B$2-spettri!K1610*carot!$C$2-spettri!L1610*carot!$D$2)</f>
        <v>0</v>
      </c>
      <c r="AA1610" s="40">
        <f>spettri!H1610*chl!$B$2+spettri!I1610*chl!$C$2+spettri!J1610*carot!$B$2+spettri!K1610*carot!$C$2+spettri!L1610*carot!$D$2+M1610*carot!$E$2+N1610*carot!$F$2+spettri!AE1610*chl!$D$2</f>
        <v>0</v>
      </c>
      <c r="AB1610" s="40">
        <v>1.5452307415E-2</v>
      </c>
      <c r="AC1610" s="88">
        <f>(G1610-spettri!H1610*chl!$B$2-spettri!I1610*chl!$C$2-spettri!AE1610*chl!$D$2)</f>
        <v>0</v>
      </c>
    </row>
    <row r="1611" spans="4:29" x14ac:dyDescent="0.25">
      <c r="D1611" s="51">
        <v>510.90000000003698</v>
      </c>
      <c r="E1611" s="51">
        <v>1.9165821929000001E-2</v>
      </c>
      <c r="T1611" s="40">
        <f t="shared" si="120"/>
        <v>0</v>
      </c>
      <c r="U1611" s="40">
        <f t="shared" si="120"/>
        <v>0</v>
      </c>
      <c r="V1611" s="40">
        <f t="shared" si="120"/>
        <v>0</v>
      </c>
      <c r="W1611" s="40">
        <f t="shared" si="120"/>
        <v>0</v>
      </c>
      <c r="X1611" s="40">
        <f t="shared" si="121"/>
        <v>0</v>
      </c>
      <c r="Y1611" s="40">
        <f t="shared" si="122"/>
        <v>0</v>
      </c>
      <c r="Z1611" s="40">
        <f>(AC1611-J1611*carot!$B$2-spettri!K1611*carot!$C$2-spettri!L1611*carot!$D$2)</f>
        <v>0</v>
      </c>
      <c r="AA1611" s="40">
        <f>spettri!H1611*chl!$B$2+spettri!I1611*chl!$C$2+spettri!J1611*carot!$B$2+spettri!K1611*carot!$C$2+spettri!L1611*carot!$D$2+M1611*carot!$E$2+N1611*carot!$F$2+spettri!AE1611*chl!$D$2</f>
        <v>0</v>
      </c>
      <c r="AB1611" s="40">
        <v>1.542750094E-2</v>
      </c>
      <c r="AC1611" s="88">
        <f>(G1611-spettri!H1611*chl!$B$2-spettri!I1611*chl!$C$2-spettri!AE1611*chl!$D$2)</f>
        <v>0</v>
      </c>
    </row>
    <row r="1612" spans="4:29" x14ac:dyDescent="0.25">
      <c r="D1612" s="51">
        <v>511.00000000003701</v>
      </c>
      <c r="E1612" s="51">
        <v>1.9151073969000003E-2</v>
      </c>
      <c r="T1612" s="40">
        <f t="shared" si="120"/>
        <v>0</v>
      </c>
      <c r="U1612" s="40">
        <f t="shared" si="120"/>
        <v>0</v>
      </c>
      <c r="V1612" s="40">
        <f t="shared" si="120"/>
        <v>0</v>
      </c>
      <c r="W1612" s="40">
        <f t="shared" si="120"/>
        <v>0</v>
      </c>
      <c r="X1612" s="40">
        <f t="shared" si="121"/>
        <v>0</v>
      </c>
      <c r="Y1612" s="40">
        <f t="shared" si="122"/>
        <v>0</v>
      </c>
      <c r="Z1612" s="40">
        <f>(AC1612-J1612*carot!$B$2-spettri!K1612*carot!$C$2-spettri!L1612*carot!$D$2)</f>
        <v>0</v>
      </c>
      <c r="AA1612" s="40">
        <f>spettri!H1612*chl!$B$2+spettri!I1612*chl!$C$2+spettri!J1612*carot!$B$2+spettri!K1612*carot!$C$2+spettri!L1612*carot!$D$2+M1612*carot!$E$2+N1612*carot!$F$2+spettri!AE1612*chl!$D$2</f>
        <v>0</v>
      </c>
      <c r="AB1612" s="40">
        <v>1.53391985225E-2</v>
      </c>
      <c r="AC1612" s="88">
        <f>(G1612-spettri!H1612*chl!$B$2-spettri!I1612*chl!$C$2-spettri!AE1612*chl!$D$2)</f>
        <v>0</v>
      </c>
    </row>
    <row r="1613" spans="4:29" x14ac:dyDescent="0.25">
      <c r="D1613" s="51">
        <v>511.10000000003703</v>
      </c>
      <c r="E1613" s="51">
        <v>1.9136326009000001E-2</v>
      </c>
      <c r="T1613" s="40">
        <f t="shared" si="120"/>
        <v>0</v>
      </c>
      <c r="U1613" s="40">
        <f t="shared" si="120"/>
        <v>0</v>
      </c>
      <c r="V1613" s="40">
        <f t="shared" si="120"/>
        <v>0</v>
      </c>
      <c r="W1613" s="40">
        <f t="shared" si="120"/>
        <v>0</v>
      </c>
      <c r="X1613" s="40">
        <f t="shared" si="121"/>
        <v>0</v>
      </c>
      <c r="Y1613" s="40">
        <f t="shared" si="122"/>
        <v>0</v>
      </c>
      <c r="Z1613" s="40">
        <f>(AC1613-J1613*carot!$B$2-spettri!K1613*carot!$C$2-spettri!L1613*carot!$D$2)</f>
        <v>0</v>
      </c>
      <c r="AA1613" s="40">
        <f>spettri!H1613*chl!$B$2+spettri!I1613*chl!$C$2+spettri!J1613*carot!$B$2+spettri!K1613*carot!$C$2+spettri!L1613*carot!$D$2+M1613*carot!$E$2+N1613*carot!$F$2+spettri!AE1613*chl!$D$2</f>
        <v>0</v>
      </c>
      <c r="AB1613" s="40">
        <v>1.5250896105E-2</v>
      </c>
      <c r="AC1613" s="88">
        <f>(G1613-spettri!H1613*chl!$B$2-spettri!I1613*chl!$C$2-spettri!AE1613*chl!$D$2)</f>
        <v>0</v>
      </c>
    </row>
    <row r="1614" spans="4:29" x14ac:dyDescent="0.25">
      <c r="D1614" s="51">
        <v>511.20000000003699</v>
      </c>
      <c r="E1614" s="51">
        <v>1.9121578049000002E-2</v>
      </c>
      <c r="T1614" s="40">
        <f t="shared" si="120"/>
        <v>0</v>
      </c>
      <c r="U1614" s="40">
        <f t="shared" si="120"/>
        <v>0</v>
      </c>
      <c r="V1614" s="40">
        <f t="shared" si="120"/>
        <v>0</v>
      </c>
      <c r="W1614" s="40">
        <f t="shared" si="120"/>
        <v>0</v>
      </c>
      <c r="X1614" s="40">
        <f t="shared" si="121"/>
        <v>0</v>
      </c>
      <c r="Y1614" s="40">
        <f t="shared" si="122"/>
        <v>0</v>
      </c>
      <c r="Z1614" s="40">
        <f>(AC1614-J1614*carot!$B$2-spettri!K1614*carot!$C$2-spettri!L1614*carot!$D$2)</f>
        <v>0</v>
      </c>
      <c r="AA1614" s="40">
        <f>spettri!H1614*chl!$B$2+spettri!I1614*chl!$C$2+spettri!J1614*carot!$B$2+spettri!K1614*carot!$C$2+spettri!L1614*carot!$D$2+M1614*carot!$E$2+N1614*carot!$F$2+spettri!AE1614*chl!$D$2</f>
        <v>0</v>
      </c>
      <c r="AB1614" s="40">
        <v>1.51625936875E-2</v>
      </c>
      <c r="AC1614" s="88">
        <f>(G1614-spettri!H1614*chl!$B$2-spettri!I1614*chl!$C$2-spettri!AE1614*chl!$D$2)</f>
        <v>0</v>
      </c>
    </row>
    <row r="1615" spans="4:29" x14ac:dyDescent="0.25">
      <c r="D1615" s="51">
        <v>511.30000000003702</v>
      </c>
      <c r="E1615" s="51">
        <v>1.9099213269000003E-2</v>
      </c>
      <c r="T1615" s="40">
        <f t="shared" si="120"/>
        <v>0</v>
      </c>
      <c r="U1615" s="40">
        <f t="shared" si="120"/>
        <v>0</v>
      </c>
      <c r="V1615" s="40">
        <f t="shared" si="120"/>
        <v>0</v>
      </c>
      <c r="W1615" s="40">
        <f t="shared" si="120"/>
        <v>0</v>
      </c>
      <c r="X1615" s="40">
        <f t="shared" si="121"/>
        <v>0</v>
      </c>
      <c r="Y1615" s="40">
        <f t="shared" si="122"/>
        <v>0</v>
      </c>
      <c r="Z1615" s="40">
        <f>(AC1615-J1615*carot!$B$2-spettri!K1615*carot!$C$2-spettri!L1615*carot!$D$2)</f>
        <v>0</v>
      </c>
      <c r="AA1615" s="40">
        <f>spettri!H1615*chl!$B$2+spettri!I1615*chl!$C$2+spettri!J1615*carot!$B$2+spettri!K1615*carot!$C$2+spettri!L1615*carot!$D$2+M1615*carot!$E$2+N1615*carot!$F$2+spettri!AE1615*chl!$D$2</f>
        <v>0</v>
      </c>
      <c r="AB1615" s="40">
        <v>1.507429127E-2</v>
      </c>
      <c r="AC1615" s="88">
        <f>(G1615-spettri!H1615*chl!$B$2-spettri!I1615*chl!$C$2-spettri!AE1615*chl!$D$2)</f>
        <v>0</v>
      </c>
    </row>
    <row r="1616" spans="4:29" x14ac:dyDescent="0.25">
      <c r="D1616" s="51">
        <v>511.40000000003698</v>
      </c>
      <c r="E1616" s="51">
        <v>1.9076848489000001E-2</v>
      </c>
      <c r="T1616" s="40">
        <f t="shared" si="120"/>
        <v>0</v>
      </c>
      <c r="U1616" s="40">
        <f t="shared" si="120"/>
        <v>0</v>
      </c>
      <c r="V1616" s="40">
        <f t="shared" si="120"/>
        <v>0</v>
      </c>
      <c r="W1616" s="40">
        <f t="shared" si="120"/>
        <v>0</v>
      </c>
      <c r="X1616" s="40">
        <f t="shared" si="121"/>
        <v>0</v>
      </c>
      <c r="Y1616" s="40">
        <f t="shared" si="122"/>
        <v>0</v>
      </c>
      <c r="Z1616" s="40">
        <f>(AC1616-J1616*carot!$B$2-spettri!K1616*carot!$C$2-spettri!L1616*carot!$D$2)</f>
        <v>0</v>
      </c>
      <c r="AA1616" s="40">
        <f>spettri!H1616*chl!$B$2+spettri!I1616*chl!$C$2+spettri!J1616*carot!$B$2+spettri!K1616*carot!$C$2+spettri!L1616*carot!$D$2+M1616*carot!$E$2+N1616*carot!$F$2+spettri!AE1616*chl!$D$2</f>
        <v>0</v>
      </c>
      <c r="AB1616" s="40">
        <v>1.5055546075000001E-2</v>
      </c>
      <c r="AC1616" s="88">
        <f>(G1616-spettri!H1616*chl!$B$2-spettri!I1616*chl!$C$2-spettri!AE1616*chl!$D$2)</f>
        <v>0</v>
      </c>
    </row>
    <row r="1617" spans="4:29" x14ac:dyDescent="0.25">
      <c r="D1617" s="51">
        <v>511.50000000003701</v>
      </c>
      <c r="E1617" s="51">
        <v>1.9054483709000002E-2</v>
      </c>
      <c r="T1617" s="40">
        <f t="shared" si="120"/>
        <v>0</v>
      </c>
      <c r="U1617" s="40">
        <f t="shared" si="120"/>
        <v>0</v>
      </c>
      <c r="V1617" s="40">
        <f t="shared" si="120"/>
        <v>0</v>
      </c>
      <c r="W1617" s="40">
        <f t="shared" si="120"/>
        <v>0</v>
      </c>
      <c r="X1617" s="40">
        <f t="shared" si="121"/>
        <v>0</v>
      </c>
      <c r="Y1617" s="40">
        <f t="shared" si="122"/>
        <v>0</v>
      </c>
      <c r="Z1617" s="40">
        <f>(AC1617-J1617*carot!$B$2-spettri!K1617*carot!$C$2-spettri!L1617*carot!$D$2)</f>
        <v>0</v>
      </c>
      <c r="AA1617" s="40">
        <f>spettri!H1617*chl!$B$2+spettri!I1617*chl!$C$2+spettri!J1617*carot!$B$2+spettri!K1617*carot!$C$2+spettri!L1617*carot!$D$2+M1617*carot!$E$2+N1617*carot!$F$2+spettri!AE1617*chl!$D$2</f>
        <v>0</v>
      </c>
      <c r="AB1617" s="40">
        <v>1.5036800879999999E-2</v>
      </c>
      <c r="AC1617" s="88">
        <f>(G1617-spettri!H1617*chl!$B$2-spettri!I1617*chl!$C$2-spettri!AE1617*chl!$D$2)</f>
        <v>0</v>
      </c>
    </row>
    <row r="1618" spans="4:29" x14ac:dyDescent="0.25">
      <c r="D1618" s="51">
        <v>511.60000000003703</v>
      </c>
      <c r="E1618" s="51">
        <v>1.9032118929000003E-2</v>
      </c>
      <c r="T1618" s="40">
        <f t="shared" si="120"/>
        <v>0</v>
      </c>
      <c r="U1618" s="40">
        <f t="shared" si="120"/>
        <v>0</v>
      </c>
      <c r="V1618" s="40">
        <f t="shared" si="120"/>
        <v>0</v>
      </c>
      <c r="W1618" s="40">
        <f t="shared" si="120"/>
        <v>0</v>
      </c>
      <c r="X1618" s="40">
        <f t="shared" si="121"/>
        <v>0</v>
      </c>
      <c r="Y1618" s="40">
        <f t="shared" si="122"/>
        <v>0</v>
      </c>
      <c r="Z1618" s="40">
        <f>(AC1618-J1618*carot!$B$2-spettri!K1618*carot!$C$2-spettri!L1618*carot!$D$2)</f>
        <v>0</v>
      </c>
      <c r="AA1618" s="40">
        <f>spettri!H1618*chl!$B$2+spettri!I1618*chl!$C$2+spettri!J1618*carot!$B$2+spettri!K1618*carot!$C$2+spettri!L1618*carot!$D$2+M1618*carot!$E$2+N1618*carot!$F$2+spettri!AE1618*chl!$D$2</f>
        <v>0</v>
      </c>
      <c r="AB1618" s="40">
        <v>1.5018055685E-2</v>
      </c>
      <c r="AC1618" s="88">
        <f>(G1618-spettri!H1618*chl!$B$2-spettri!I1618*chl!$C$2-spettri!AE1618*chl!$D$2)</f>
        <v>0</v>
      </c>
    </row>
    <row r="1619" spans="4:29" x14ac:dyDescent="0.25">
      <c r="D1619" s="51">
        <v>511.70000000003699</v>
      </c>
      <c r="E1619" s="51">
        <v>1.9015921366500002E-2</v>
      </c>
      <c r="T1619" s="40">
        <f t="shared" si="120"/>
        <v>0</v>
      </c>
      <c r="U1619" s="40">
        <f t="shared" si="120"/>
        <v>0</v>
      </c>
      <c r="V1619" s="40">
        <f t="shared" si="120"/>
        <v>0</v>
      </c>
      <c r="W1619" s="40">
        <f t="shared" si="120"/>
        <v>0</v>
      </c>
      <c r="X1619" s="40">
        <f t="shared" si="121"/>
        <v>0</v>
      </c>
      <c r="Y1619" s="40">
        <f t="shared" si="122"/>
        <v>0</v>
      </c>
      <c r="Z1619" s="40">
        <f>(AC1619-J1619*carot!$B$2-spettri!K1619*carot!$C$2-spettri!L1619*carot!$D$2)</f>
        <v>0</v>
      </c>
      <c r="AA1619" s="40">
        <f>spettri!H1619*chl!$B$2+spettri!I1619*chl!$C$2+spettri!J1619*carot!$B$2+spettri!K1619*carot!$C$2+spettri!L1619*carot!$D$2+M1619*carot!$E$2+N1619*carot!$F$2+spettri!AE1619*chl!$D$2</f>
        <v>0</v>
      </c>
      <c r="AB1619" s="40">
        <v>1.4999310490000001E-2</v>
      </c>
      <c r="AC1619" s="88">
        <f>(G1619-spettri!H1619*chl!$B$2-spettri!I1619*chl!$C$2-spettri!AE1619*chl!$D$2)</f>
        <v>0</v>
      </c>
    </row>
    <row r="1620" spans="4:29" x14ac:dyDescent="0.25">
      <c r="D1620" s="51">
        <v>511.80000000003702</v>
      </c>
      <c r="E1620" s="51">
        <v>1.8999723804000002E-2</v>
      </c>
      <c r="T1620" s="40">
        <f t="shared" si="120"/>
        <v>0</v>
      </c>
      <c r="U1620" s="40">
        <f t="shared" si="120"/>
        <v>0</v>
      </c>
      <c r="V1620" s="40">
        <f t="shared" si="120"/>
        <v>0</v>
      </c>
      <c r="W1620" s="40">
        <f t="shared" si="120"/>
        <v>0</v>
      </c>
      <c r="X1620" s="40">
        <f t="shared" si="121"/>
        <v>0</v>
      </c>
      <c r="Y1620" s="40">
        <f t="shared" si="122"/>
        <v>0</v>
      </c>
      <c r="Z1620" s="40">
        <f>(AC1620-J1620*carot!$B$2-spettri!K1620*carot!$C$2-spettri!L1620*carot!$D$2)</f>
        <v>0</v>
      </c>
      <c r="AA1620" s="40">
        <f>spettri!H1620*chl!$B$2+spettri!I1620*chl!$C$2+spettri!J1620*carot!$B$2+spettri!K1620*carot!$C$2+spettri!L1620*carot!$D$2+M1620*carot!$E$2+N1620*carot!$F$2+spettri!AE1620*chl!$D$2</f>
        <v>0</v>
      </c>
      <c r="AB1620" s="40">
        <v>1.4950988585E-2</v>
      </c>
      <c r="AC1620" s="88">
        <f>(G1620-spettri!H1620*chl!$B$2-spettri!I1620*chl!$C$2-spettri!AE1620*chl!$D$2)</f>
        <v>0</v>
      </c>
    </row>
    <row r="1621" spans="4:29" x14ac:dyDescent="0.25">
      <c r="D1621" s="51">
        <v>511.90000000003698</v>
      </c>
      <c r="E1621" s="51">
        <v>1.8983526241500001E-2</v>
      </c>
      <c r="T1621" s="40">
        <f t="shared" si="120"/>
        <v>0</v>
      </c>
      <c r="U1621" s="40">
        <f t="shared" si="120"/>
        <v>0</v>
      </c>
      <c r="V1621" s="40">
        <f t="shared" si="120"/>
        <v>0</v>
      </c>
      <c r="W1621" s="40">
        <f t="shared" si="120"/>
        <v>0</v>
      </c>
      <c r="X1621" s="40">
        <f t="shared" si="121"/>
        <v>0</v>
      </c>
      <c r="Y1621" s="40">
        <f t="shared" si="122"/>
        <v>0</v>
      </c>
      <c r="Z1621" s="40">
        <f>(AC1621-J1621*carot!$B$2-spettri!K1621*carot!$C$2-spettri!L1621*carot!$D$2)</f>
        <v>0</v>
      </c>
      <c r="AA1621" s="40">
        <f>spettri!H1621*chl!$B$2+spettri!I1621*chl!$C$2+spettri!J1621*carot!$B$2+spettri!K1621*carot!$C$2+spettri!L1621*carot!$D$2+M1621*carot!$E$2+N1621*carot!$F$2+spettri!AE1621*chl!$D$2</f>
        <v>0</v>
      </c>
      <c r="AB1621" s="40">
        <v>1.4902666679999999E-2</v>
      </c>
      <c r="AC1621" s="88">
        <f>(G1621-spettri!H1621*chl!$B$2-spettri!I1621*chl!$C$2-spettri!AE1621*chl!$D$2)</f>
        <v>0</v>
      </c>
    </row>
    <row r="1622" spans="4:29" x14ac:dyDescent="0.25">
      <c r="D1622" s="51">
        <v>512.00000000003695</v>
      </c>
      <c r="E1622" s="51">
        <v>1.8967328679000001E-2</v>
      </c>
      <c r="T1622" s="40">
        <f t="shared" si="120"/>
        <v>0</v>
      </c>
      <c r="U1622" s="40">
        <f t="shared" si="120"/>
        <v>0</v>
      </c>
      <c r="V1622" s="40">
        <f t="shared" si="120"/>
        <v>0</v>
      </c>
      <c r="W1622" s="40">
        <f t="shared" si="120"/>
        <v>0</v>
      </c>
      <c r="X1622" s="40">
        <f t="shared" si="121"/>
        <v>0</v>
      </c>
      <c r="Y1622" s="40">
        <f t="shared" si="122"/>
        <v>0</v>
      </c>
      <c r="Z1622" s="40">
        <f>(AC1622-J1622*carot!$B$2-spettri!K1622*carot!$C$2-spettri!L1622*carot!$D$2)</f>
        <v>0</v>
      </c>
      <c r="AA1622" s="40">
        <f>spettri!H1622*chl!$B$2+spettri!I1622*chl!$C$2+spettri!J1622*carot!$B$2+spettri!K1622*carot!$C$2+spettri!L1622*carot!$D$2+M1622*carot!$E$2+N1622*carot!$F$2+spettri!AE1622*chl!$D$2</f>
        <v>0</v>
      </c>
      <c r="AB1622" s="40">
        <v>1.4854344775E-2</v>
      </c>
      <c r="AC1622" s="88">
        <f>(G1622-spettri!H1622*chl!$B$2-spettri!I1622*chl!$C$2-spettri!AE1622*chl!$D$2)</f>
        <v>0</v>
      </c>
    </row>
    <row r="1623" spans="4:29" x14ac:dyDescent="0.25">
      <c r="D1623" s="51">
        <v>512.10000000003697</v>
      </c>
      <c r="E1623" s="51">
        <v>1.8963093956500001E-2</v>
      </c>
      <c r="T1623" s="40">
        <f t="shared" si="120"/>
        <v>0</v>
      </c>
      <c r="U1623" s="40">
        <f t="shared" si="120"/>
        <v>0</v>
      </c>
      <c r="V1623" s="40">
        <f t="shared" si="120"/>
        <v>0</v>
      </c>
      <c r="W1623" s="40">
        <f t="shared" si="120"/>
        <v>0</v>
      </c>
      <c r="X1623" s="40">
        <f t="shared" si="121"/>
        <v>0</v>
      </c>
      <c r="Y1623" s="40">
        <f t="shared" si="122"/>
        <v>0</v>
      </c>
      <c r="Z1623" s="40">
        <f>(AC1623-J1623*carot!$B$2-spettri!K1623*carot!$C$2-spettri!L1623*carot!$D$2)</f>
        <v>0</v>
      </c>
      <c r="AA1623" s="40">
        <f>spettri!H1623*chl!$B$2+spettri!I1623*chl!$C$2+spettri!J1623*carot!$B$2+spettri!K1623*carot!$C$2+spettri!L1623*carot!$D$2+M1623*carot!$E$2+N1623*carot!$F$2+spettri!AE1623*chl!$D$2</f>
        <v>0</v>
      </c>
      <c r="AB1623" s="40">
        <v>1.4806022869999999E-2</v>
      </c>
      <c r="AC1623" s="88">
        <f>(G1623-spettri!H1623*chl!$B$2-spettri!I1623*chl!$C$2-spettri!AE1623*chl!$D$2)</f>
        <v>0</v>
      </c>
    </row>
    <row r="1624" spans="4:29" x14ac:dyDescent="0.25">
      <c r="D1624" s="51">
        <v>512.20000000003699</v>
      </c>
      <c r="E1624" s="51">
        <v>1.8958859234000001E-2</v>
      </c>
      <c r="T1624" s="40">
        <f t="shared" si="120"/>
        <v>0</v>
      </c>
      <c r="U1624" s="40">
        <f t="shared" si="120"/>
        <v>0</v>
      </c>
      <c r="V1624" s="40">
        <f t="shared" si="120"/>
        <v>0</v>
      </c>
      <c r="W1624" s="40">
        <f t="shared" si="120"/>
        <v>0</v>
      </c>
      <c r="X1624" s="40">
        <f t="shared" si="121"/>
        <v>0</v>
      </c>
      <c r="Y1624" s="40">
        <f t="shared" si="122"/>
        <v>0</v>
      </c>
      <c r="Z1624" s="40">
        <f>(AC1624-J1624*carot!$B$2-spettri!K1624*carot!$C$2-spettri!L1624*carot!$D$2)</f>
        <v>0</v>
      </c>
      <c r="AA1624" s="40">
        <f>spettri!H1624*chl!$B$2+spettri!I1624*chl!$C$2+spettri!J1624*carot!$B$2+spettri!K1624*carot!$C$2+spettri!L1624*carot!$D$2+M1624*carot!$E$2+N1624*carot!$F$2+spettri!AE1624*chl!$D$2</f>
        <v>0</v>
      </c>
      <c r="AB1624" s="40">
        <v>1.4747556532499999E-2</v>
      </c>
      <c r="AC1624" s="88">
        <f>(G1624-spettri!H1624*chl!$B$2-spettri!I1624*chl!$C$2-spettri!AE1624*chl!$D$2)</f>
        <v>0</v>
      </c>
    </row>
    <row r="1625" spans="4:29" x14ac:dyDescent="0.25">
      <c r="D1625" s="51">
        <v>512.30000000003702</v>
      </c>
      <c r="E1625" s="51">
        <v>1.8954624511500002E-2</v>
      </c>
      <c r="T1625" s="40">
        <f t="shared" si="120"/>
        <v>0</v>
      </c>
      <c r="U1625" s="40">
        <f t="shared" si="120"/>
        <v>0</v>
      </c>
      <c r="V1625" s="40">
        <f t="shared" si="120"/>
        <v>0</v>
      </c>
      <c r="W1625" s="40">
        <f t="shared" si="120"/>
        <v>0</v>
      </c>
      <c r="X1625" s="40">
        <f t="shared" si="121"/>
        <v>0</v>
      </c>
      <c r="Y1625" s="40">
        <f t="shared" si="122"/>
        <v>0</v>
      </c>
      <c r="Z1625" s="40">
        <f>(AC1625-J1625*carot!$B$2-spettri!K1625*carot!$C$2-spettri!L1625*carot!$D$2)</f>
        <v>0</v>
      </c>
      <c r="AA1625" s="40">
        <f>spettri!H1625*chl!$B$2+spettri!I1625*chl!$C$2+spettri!J1625*carot!$B$2+spettri!K1625*carot!$C$2+spettri!L1625*carot!$D$2+M1625*carot!$E$2+N1625*carot!$F$2+spettri!AE1625*chl!$D$2</f>
        <v>0</v>
      </c>
      <c r="AB1625" s="40">
        <v>1.4689090195000001E-2</v>
      </c>
      <c r="AC1625" s="88">
        <f>(G1625-spettri!H1625*chl!$B$2-spettri!I1625*chl!$C$2-spettri!AE1625*chl!$D$2)</f>
        <v>0</v>
      </c>
    </row>
    <row r="1626" spans="4:29" x14ac:dyDescent="0.25">
      <c r="D1626" s="51">
        <v>512.40000000003704</v>
      </c>
      <c r="E1626" s="51">
        <v>1.8950389789000002E-2</v>
      </c>
      <c r="T1626" s="40">
        <f t="shared" si="120"/>
        <v>0</v>
      </c>
      <c r="U1626" s="40">
        <f t="shared" si="120"/>
        <v>0</v>
      </c>
      <c r="V1626" s="40">
        <f t="shared" si="120"/>
        <v>0</v>
      </c>
      <c r="W1626" s="40">
        <f t="shared" si="120"/>
        <v>0</v>
      </c>
      <c r="X1626" s="40">
        <f t="shared" si="121"/>
        <v>0</v>
      </c>
      <c r="Y1626" s="40">
        <f t="shared" si="122"/>
        <v>0</v>
      </c>
      <c r="Z1626" s="40">
        <f>(AC1626-J1626*carot!$B$2-spettri!K1626*carot!$C$2-spettri!L1626*carot!$D$2)</f>
        <v>0</v>
      </c>
      <c r="AA1626" s="40">
        <f>spettri!H1626*chl!$B$2+spettri!I1626*chl!$C$2+spettri!J1626*carot!$B$2+spettri!K1626*carot!$C$2+spettri!L1626*carot!$D$2+M1626*carot!$E$2+N1626*carot!$F$2+spettri!AE1626*chl!$D$2</f>
        <v>0</v>
      </c>
      <c r="AB1626" s="40">
        <v>1.46306238575E-2</v>
      </c>
      <c r="AC1626" s="88">
        <f>(G1626-spettri!H1626*chl!$B$2-spettri!I1626*chl!$C$2-spettri!AE1626*chl!$D$2)</f>
        <v>0</v>
      </c>
    </row>
    <row r="1627" spans="4:29" x14ac:dyDescent="0.25">
      <c r="D1627" s="51">
        <v>512.50000000003695</v>
      </c>
      <c r="E1627" s="51">
        <v>1.8869435504000002E-2</v>
      </c>
      <c r="T1627" s="40">
        <f t="shared" si="120"/>
        <v>0</v>
      </c>
      <c r="U1627" s="40">
        <f t="shared" si="120"/>
        <v>0</v>
      </c>
      <c r="V1627" s="40">
        <f t="shared" si="120"/>
        <v>0</v>
      </c>
      <c r="W1627" s="40">
        <f t="shared" si="120"/>
        <v>0</v>
      </c>
      <c r="X1627" s="40">
        <f t="shared" si="121"/>
        <v>0</v>
      </c>
      <c r="Y1627" s="40">
        <f t="shared" si="122"/>
        <v>0</v>
      </c>
      <c r="Z1627" s="40">
        <f>(AC1627-J1627*carot!$B$2-spettri!K1627*carot!$C$2-spettri!L1627*carot!$D$2)</f>
        <v>0</v>
      </c>
      <c r="AA1627" s="40">
        <f>spettri!H1627*chl!$B$2+spettri!I1627*chl!$C$2+spettri!J1627*carot!$B$2+spettri!K1627*carot!$C$2+spettri!L1627*carot!$D$2+M1627*carot!$E$2+N1627*carot!$F$2+spettri!AE1627*chl!$D$2</f>
        <v>0</v>
      </c>
      <c r="AB1627" s="40">
        <v>1.457215752E-2</v>
      </c>
      <c r="AC1627" s="88">
        <f>(G1627-spettri!H1627*chl!$B$2-spettri!I1627*chl!$C$2-spettri!AE1627*chl!$D$2)</f>
        <v>0</v>
      </c>
    </row>
    <row r="1628" spans="4:29" x14ac:dyDescent="0.25">
      <c r="D1628" s="51">
        <v>512.60000000003697</v>
      </c>
      <c r="E1628" s="51">
        <v>1.8788481219000001E-2</v>
      </c>
      <c r="T1628" s="40">
        <f t="shared" si="120"/>
        <v>0</v>
      </c>
      <c r="U1628" s="40">
        <f t="shared" si="120"/>
        <v>0</v>
      </c>
      <c r="V1628" s="40">
        <f t="shared" si="120"/>
        <v>0</v>
      </c>
      <c r="W1628" s="40">
        <f t="shared" si="120"/>
        <v>0</v>
      </c>
      <c r="X1628" s="40">
        <f t="shared" si="121"/>
        <v>0</v>
      </c>
      <c r="Y1628" s="40">
        <f t="shared" si="122"/>
        <v>0</v>
      </c>
      <c r="Z1628" s="40">
        <f>(AC1628-J1628*carot!$B$2-spettri!K1628*carot!$C$2-spettri!L1628*carot!$D$2)</f>
        <v>0</v>
      </c>
      <c r="AA1628" s="40">
        <f>spettri!H1628*chl!$B$2+spettri!I1628*chl!$C$2+spettri!J1628*carot!$B$2+spettri!K1628*carot!$C$2+spettri!L1628*carot!$D$2+M1628*carot!$E$2+N1628*carot!$F$2+spettri!AE1628*chl!$D$2</f>
        <v>0</v>
      </c>
      <c r="AB1628" s="40">
        <v>1.44965138725E-2</v>
      </c>
      <c r="AC1628" s="88">
        <f>(G1628-spettri!H1628*chl!$B$2-spettri!I1628*chl!$C$2-spettri!AE1628*chl!$D$2)</f>
        <v>0</v>
      </c>
    </row>
    <row r="1629" spans="4:29" x14ac:dyDescent="0.25">
      <c r="D1629" s="51">
        <v>512.70000000003699</v>
      </c>
      <c r="E1629" s="51">
        <v>1.8707526934000001E-2</v>
      </c>
      <c r="T1629" s="40">
        <f t="shared" si="120"/>
        <v>0</v>
      </c>
      <c r="U1629" s="40">
        <f t="shared" si="120"/>
        <v>0</v>
      </c>
      <c r="V1629" s="40">
        <f t="shared" si="120"/>
        <v>0</v>
      </c>
      <c r="W1629" s="40">
        <f t="shared" si="120"/>
        <v>0</v>
      </c>
      <c r="X1629" s="40">
        <f t="shared" si="121"/>
        <v>0</v>
      </c>
      <c r="Y1629" s="40">
        <f t="shared" si="122"/>
        <v>0</v>
      </c>
      <c r="Z1629" s="40">
        <f>(AC1629-J1629*carot!$B$2-spettri!K1629*carot!$C$2-spettri!L1629*carot!$D$2)</f>
        <v>0</v>
      </c>
      <c r="AA1629" s="40">
        <f>spettri!H1629*chl!$B$2+spettri!I1629*chl!$C$2+spettri!J1629*carot!$B$2+spettri!K1629*carot!$C$2+spettri!L1629*carot!$D$2+M1629*carot!$E$2+N1629*carot!$F$2+spettri!AE1629*chl!$D$2</f>
        <v>0</v>
      </c>
      <c r="AB1629" s="40">
        <v>1.4420870225E-2</v>
      </c>
      <c r="AC1629" s="88">
        <f>(G1629-spettri!H1629*chl!$B$2-spettri!I1629*chl!$C$2-spettri!AE1629*chl!$D$2)</f>
        <v>0</v>
      </c>
    </row>
    <row r="1630" spans="4:29" x14ac:dyDescent="0.25">
      <c r="D1630" s="51">
        <v>512.80000000003702</v>
      </c>
      <c r="E1630" s="51">
        <v>1.8626572649000001E-2</v>
      </c>
      <c r="T1630" s="40">
        <f t="shared" si="120"/>
        <v>0</v>
      </c>
      <c r="U1630" s="40">
        <f t="shared" si="120"/>
        <v>0</v>
      </c>
      <c r="V1630" s="40">
        <f t="shared" si="120"/>
        <v>0</v>
      </c>
      <c r="W1630" s="40">
        <f t="shared" si="120"/>
        <v>0</v>
      </c>
      <c r="X1630" s="40">
        <f t="shared" si="121"/>
        <v>0</v>
      </c>
      <c r="Y1630" s="40">
        <f t="shared" si="122"/>
        <v>0</v>
      </c>
      <c r="Z1630" s="40">
        <f>(AC1630-J1630*carot!$B$2-spettri!K1630*carot!$C$2-spettri!L1630*carot!$D$2)</f>
        <v>0</v>
      </c>
      <c r="AA1630" s="40">
        <f>spettri!H1630*chl!$B$2+spettri!I1630*chl!$C$2+spettri!J1630*carot!$B$2+spettri!K1630*carot!$C$2+spettri!L1630*carot!$D$2+M1630*carot!$E$2+N1630*carot!$F$2+spettri!AE1630*chl!$D$2</f>
        <v>0</v>
      </c>
      <c r="AB1630" s="40">
        <v>1.43452265775E-2</v>
      </c>
      <c r="AC1630" s="88">
        <f>(G1630-spettri!H1630*chl!$B$2-spettri!I1630*chl!$C$2-spettri!AE1630*chl!$D$2)</f>
        <v>0</v>
      </c>
    </row>
    <row r="1631" spans="4:29" x14ac:dyDescent="0.25">
      <c r="D1631" s="51">
        <v>512.90000000003704</v>
      </c>
      <c r="E1631" s="51">
        <v>1.8591602419E-2</v>
      </c>
      <c r="T1631" s="40">
        <f t="shared" si="120"/>
        <v>0</v>
      </c>
      <c r="U1631" s="40">
        <f t="shared" si="120"/>
        <v>0</v>
      </c>
      <c r="V1631" s="40">
        <f t="shared" si="120"/>
        <v>0</v>
      </c>
      <c r="W1631" s="40">
        <f t="shared" si="120"/>
        <v>0</v>
      </c>
      <c r="X1631" s="40">
        <f t="shared" si="121"/>
        <v>0</v>
      </c>
      <c r="Y1631" s="40">
        <f t="shared" si="122"/>
        <v>0</v>
      </c>
      <c r="Z1631" s="40">
        <f>(AC1631-J1631*carot!$B$2-spettri!K1631*carot!$C$2-spettri!L1631*carot!$D$2)</f>
        <v>0</v>
      </c>
      <c r="AA1631" s="40">
        <f>spettri!H1631*chl!$B$2+spettri!I1631*chl!$C$2+spettri!J1631*carot!$B$2+spettri!K1631*carot!$C$2+spettri!L1631*carot!$D$2+M1631*carot!$E$2+N1631*carot!$F$2+spettri!AE1631*chl!$D$2</f>
        <v>0</v>
      </c>
      <c r="AB1631" s="40">
        <v>1.426958293E-2</v>
      </c>
      <c r="AC1631" s="88">
        <f>(G1631-spettri!H1631*chl!$B$2-spettri!I1631*chl!$C$2-spettri!AE1631*chl!$D$2)</f>
        <v>0</v>
      </c>
    </row>
    <row r="1632" spans="4:29" x14ac:dyDescent="0.25">
      <c r="D1632" s="51">
        <v>513.00000000003695</v>
      </c>
      <c r="E1632" s="51">
        <v>1.8556632189E-2</v>
      </c>
      <c r="T1632" s="40">
        <f t="shared" si="120"/>
        <v>0</v>
      </c>
      <c r="U1632" s="40">
        <f t="shared" si="120"/>
        <v>0</v>
      </c>
      <c r="V1632" s="40">
        <f t="shared" si="120"/>
        <v>0</v>
      </c>
      <c r="W1632" s="40">
        <f t="shared" si="120"/>
        <v>0</v>
      </c>
      <c r="X1632" s="40">
        <f t="shared" si="121"/>
        <v>0</v>
      </c>
      <c r="Y1632" s="40">
        <f t="shared" si="122"/>
        <v>0</v>
      </c>
      <c r="Z1632" s="40">
        <f>(AC1632-J1632*carot!$B$2-spettri!K1632*carot!$C$2-spettri!L1632*carot!$D$2)</f>
        <v>0</v>
      </c>
      <c r="AA1632" s="40">
        <f>spettri!H1632*chl!$B$2+spettri!I1632*chl!$C$2+spettri!J1632*carot!$B$2+spettri!K1632*carot!$C$2+spettri!L1632*carot!$D$2+M1632*carot!$E$2+N1632*carot!$F$2+spettri!AE1632*chl!$D$2</f>
        <v>0</v>
      </c>
      <c r="AB1632" s="40">
        <v>1.4265269274999999E-2</v>
      </c>
      <c r="AC1632" s="88">
        <f>(G1632-spettri!H1632*chl!$B$2-spettri!I1632*chl!$C$2-spettri!AE1632*chl!$D$2)</f>
        <v>0</v>
      </c>
    </row>
    <row r="1633" spans="4:29" x14ac:dyDescent="0.25">
      <c r="D1633" s="51">
        <v>513.10000000003697</v>
      </c>
      <c r="E1633" s="51">
        <v>1.8521661959000003E-2</v>
      </c>
      <c r="T1633" s="40">
        <f t="shared" si="120"/>
        <v>0</v>
      </c>
      <c r="U1633" s="40">
        <f t="shared" si="120"/>
        <v>0</v>
      </c>
      <c r="V1633" s="40">
        <f t="shared" si="120"/>
        <v>0</v>
      </c>
      <c r="W1633" s="40">
        <f t="shared" si="120"/>
        <v>0</v>
      </c>
      <c r="X1633" s="40">
        <f t="shared" si="121"/>
        <v>0</v>
      </c>
      <c r="Y1633" s="40">
        <f t="shared" si="122"/>
        <v>0</v>
      </c>
      <c r="Z1633" s="40">
        <f>(AC1633-J1633*carot!$B$2-spettri!K1633*carot!$C$2-spettri!L1633*carot!$D$2)</f>
        <v>0</v>
      </c>
      <c r="AA1633" s="40">
        <f>spettri!H1633*chl!$B$2+spettri!I1633*chl!$C$2+spettri!J1633*carot!$B$2+spettri!K1633*carot!$C$2+spettri!L1633*carot!$D$2+M1633*carot!$E$2+N1633*carot!$F$2+spettri!AE1633*chl!$D$2</f>
        <v>0</v>
      </c>
      <c r="AB1633" s="40">
        <v>1.426095562E-2</v>
      </c>
      <c r="AC1633" s="88">
        <f>(G1633-spettri!H1633*chl!$B$2-spettri!I1633*chl!$C$2-spettri!AE1633*chl!$D$2)</f>
        <v>0</v>
      </c>
    </row>
    <row r="1634" spans="4:29" x14ac:dyDescent="0.25">
      <c r="D1634" s="51">
        <v>513.20000000003699</v>
      </c>
      <c r="E1634" s="51">
        <v>1.8486691729000002E-2</v>
      </c>
      <c r="T1634" s="40">
        <f t="shared" si="120"/>
        <v>0</v>
      </c>
      <c r="U1634" s="40">
        <f t="shared" si="120"/>
        <v>0</v>
      </c>
      <c r="V1634" s="40">
        <f t="shared" si="120"/>
        <v>0</v>
      </c>
      <c r="W1634" s="40">
        <f t="shared" si="120"/>
        <v>0</v>
      </c>
      <c r="X1634" s="40">
        <f t="shared" si="121"/>
        <v>0</v>
      </c>
      <c r="Y1634" s="40">
        <f t="shared" si="122"/>
        <v>0</v>
      </c>
      <c r="Z1634" s="40">
        <f>(AC1634-J1634*carot!$B$2-spettri!K1634*carot!$C$2-spettri!L1634*carot!$D$2)</f>
        <v>0</v>
      </c>
      <c r="AA1634" s="40">
        <f>spettri!H1634*chl!$B$2+spettri!I1634*chl!$C$2+spettri!J1634*carot!$B$2+spettri!K1634*carot!$C$2+spettri!L1634*carot!$D$2+M1634*carot!$E$2+N1634*carot!$F$2+spettri!AE1634*chl!$D$2</f>
        <v>0</v>
      </c>
      <c r="AB1634" s="40">
        <v>1.4256641965E-2</v>
      </c>
      <c r="AC1634" s="88">
        <f>(G1634-spettri!H1634*chl!$B$2-spettri!I1634*chl!$C$2-spettri!AE1634*chl!$D$2)</f>
        <v>0</v>
      </c>
    </row>
    <row r="1635" spans="4:29" x14ac:dyDescent="0.25">
      <c r="D1635" s="51">
        <v>513.30000000003702</v>
      </c>
      <c r="E1635" s="51">
        <v>1.8456440974000003E-2</v>
      </c>
      <c r="T1635" s="40">
        <f t="shared" si="120"/>
        <v>0</v>
      </c>
      <c r="U1635" s="40">
        <f t="shared" si="120"/>
        <v>0</v>
      </c>
      <c r="V1635" s="40">
        <f t="shared" si="120"/>
        <v>0</v>
      </c>
      <c r="W1635" s="40">
        <f t="shared" si="120"/>
        <v>0</v>
      </c>
      <c r="X1635" s="40">
        <f t="shared" si="121"/>
        <v>0</v>
      </c>
      <c r="Y1635" s="40">
        <f t="shared" si="122"/>
        <v>0</v>
      </c>
      <c r="Z1635" s="40">
        <f>(AC1635-J1635*carot!$B$2-spettri!K1635*carot!$C$2-spettri!L1635*carot!$D$2)</f>
        <v>0</v>
      </c>
      <c r="AA1635" s="40">
        <f>spettri!H1635*chl!$B$2+spettri!I1635*chl!$C$2+spettri!J1635*carot!$B$2+spettri!K1635*carot!$C$2+spettri!L1635*carot!$D$2+M1635*carot!$E$2+N1635*carot!$F$2+spettri!AE1635*chl!$D$2</f>
        <v>0</v>
      </c>
      <c r="AB1635" s="40">
        <v>1.425232831E-2</v>
      </c>
      <c r="AC1635" s="88">
        <f>(G1635-spettri!H1635*chl!$B$2-spettri!I1635*chl!$C$2-spettri!AE1635*chl!$D$2)</f>
        <v>0</v>
      </c>
    </row>
    <row r="1636" spans="4:29" x14ac:dyDescent="0.25">
      <c r="D1636" s="51">
        <v>513.40000000003704</v>
      </c>
      <c r="E1636" s="51">
        <v>1.8426190219000001E-2</v>
      </c>
      <c r="T1636" s="40">
        <f t="shared" si="120"/>
        <v>0</v>
      </c>
      <c r="U1636" s="40">
        <f t="shared" si="120"/>
        <v>0</v>
      </c>
      <c r="V1636" s="40">
        <f t="shared" si="120"/>
        <v>0</v>
      </c>
      <c r="W1636" s="40">
        <f t="shared" si="120"/>
        <v>0</v>
      </c>
      <c r="X1636" s="40">
        <f t="shared" si="121"/>
        <v>0</v>
      </c>
      <c r="Y1636" s="40">
        <f t="shared" si="122"/>
        <v>0</v>
      </c>
      <c r="Z1636" s="40">
        <f>(AC1636-J1636*carot!$B$2-spettri!K1636*carot!$C$2-spettri!L1636*carot!$D$2)</f>
        <v>0</v>
      </c>
      <c r="AA1636" s="40">
        <f>spettri!H1636*chl!$B$2+spettri!I1636*chl!$C$2+spettri!J1636*carot!$B$2+spettri!K1636*carot!$C$2+spettri!L1636*carot!$D$2+M1636*carot!$E$2+N1636*carot!$F$2+spettri!AE1636*chl!$D$2</f>
        <v>0</v>
      </c>
      <c r="AB1636" s="40">
        <v>1.4186858429999999E-2</v>
      </c>
      <c r="AC1636" s="88">
        <f>(G1636-spettri!H1636*chl!$B$2-spettri!I1636*chl!$C$2-spettri!AE1636*chl!$D$2)</f>
        <v>0</v>
      </c>
    </row>
    <row r="1637" spans="4:29" x14ac:dyDescent="0.25">
      <c r="D1637" s="51">
        <v>513.50000000003695</v>
      </c>
      <c r="E1637" s="51">
        <v>1.8395939464000002E-2</v>
      </c>
      <c r="T1637" s="40">
        <f t="shared" si="120"/>
        <v>0</v>
      </c>
      <c r="U1637" s="40">
        <f t="shared" si="120"/>
        <v>0</v>
      </c>
      <c r="V1637" s="40">
        <f t="shared" si="120"/>
        <v>0</v>
      </c>
      <c r="W1637" s="40">
        <f t="shared" si="120"/>
        <v>0</v>
      </c>
      <c r="X1637" s="40">
        <f t="shared" si="121"/>
        <v>0</v>
      </c>
      <c r="Y1637" s="40">
        <f t="shared" si="122"/>
        <v>0</v>
      </c>
      <c r="Z1637" s="40">
        <f>(AC1637-J1637*carot!$B$2-spettri!K1637*carot!$C$2-spettri!L1637*carot!$D$2)</f>
        <v>0</v>
      </c>
      <c r="AA1637" s="40">
        <f>spettri!H1637*chl!$B$2+spettri!I1637*chl!$C$2+spettri!J1637*carot!$B$2+spettri!K1637*carot!$C$2+spettri!L1637*carot!$D$2+M1637*carot!$E$2+N1637*carot!$F$2+spettri!AE1637*chl!$D$2</f>
        <v>0</v>
      </c>
      <c r="AB1637" s="40">
        <v>1.4121388549999999E-2</v>
      </c>
      <c r="AC1637" s="88">
        <f>(G1637-spettri!H1637*chl!$B$2-spettri!I1637*chl!$C$2-spettri!AE1637*chl!$D$2)</f>
        <v>0</v>
      </c>
    </row>
    <row r="1638" spans="4:29" x14ac:dyDescent="0.25">
      <c r="D1638" s="51">
        <v>513.60000000003697</v>
      </c>
      <c r="E1638" s="51">
        <v>1.8365688709000003E-2</v>
      </c>
      <c r="T1638" s="40">
        <f t="shared" si="120"/>
        <v>0</v>
      </c>
      <c r="U1638" s="40">
        <f t="shared" si="120"/>
        <v>0</v>
      </c>
      <c r="V1638" s="40">
        <f t="shared" si="120"/>
        <v>0</v>
      </c>
      <c r="W1638" s="40">
        <f t="shared" si="120"/>
        <v>0</v>
      </c>
      <c r="X1638" s="40">
        <f t="shared" si="121"/>
        <v>0</v>
      </c>
      <c r="Y1638" s="40">
        <f t="shared" si="122"/>
        <v>0</v>
      </c>
      <c r="Z1638" s="40">
        <f>(AC1638-J1638*carot!$B$2-spettri!K1638*carot!$C$2-spettri!L1638*carot!$D$2)</f>
        <v>0</v>
      </c>
      <c r="AA1638" s="40">
        <f>spettri!H1638*chl!$B$2+spettri!I1638*chl!$C$2+spettri!J1638*carot!$B$2+spettri!K1638*carot!$C$2+spettri!L1638*carot!$D$2+M1638*carot!$E$2+N1638*carot!$F$2+spettri!AE1638*chl!$D$2</f>
        <v>0</v>
      </c>
      <c r="AB1638" s="40">
        <v>1.4055918670000001E-2</v>
      </c>
      <c r="AC1638" s="88">
        <f>(G1638-spettri!H1638*chl!$B$2-spettri!I1638*chl!$C$2-spettri!AE1638*chl!$D$2)</f>
        <v>0</v>
      </c>
    </row>
    <row r="1639" spans="4:29" x14ac:dyDescent="0.25">
      <c r="D1639" s="51">
        <v>513.70000000003699</v>
      </c>
      <c r="E1639" s="51">
        <v>1.8376052931500002E-2</v>
      </c>
      <c r="T1639" s="40">
        <f t="shared" si="120"/>
        <v>0</v>
      </c>
      <c r="U1639" s="40">
        <f t="shared" si="120"/>
        <v>0</v>
      </c>
      <c r="V1639" s="40">
        <f t="shared" si="120"/>
        <v>0</v>
      </c>
      <c r="W1639" s="40">
        <f t="shared" si="120"/>
        <v>0</v>
      </c>
      <c r="X1639" s="40">
        <f t="shared" si="121"/>
        <v>0</v>
      </c>
      <c r="Y1639" s="40">
        <f t="shared" si="122"/>
        <v>0</v>
      </c>
      <c r="Z1639" s="40">
        <f>(AC1639-J1639*carot!$B$2-spettri!K1639*carot!$C$2-spettri!L1639*carot!$D$2)</f>
        <v>0</v>
      </c>
      <c r="AA1639" s="40">
        <f>spettri!H1639*chl!$B$2+spettri!I1639*chl!$C$2+spettri!J1639*carot!$B$2+spettri!K1639*carot!$C$2+spettri!L1639*carot!$D$2+M1639*carot!$E$2+N1639*carot!$F$2+spettri!AE1639*chl!$D$2</f>
        <v>0</v>
      </c>
      <c r="AB1639" s="40">
        <v>1.399044879E-2</v>
      </c>
      <c r="AC1639" s="88">
        <f>(G1639-spettri!H1639*chl!$B$2-spettri!I1639*chl!$C$2-spettri!AE1639*chl!$D$2)</f>
        <v>0</v>
      </c>
    </row>
    <row r="1640" spans="4:29" x14ac:dyDescent="0.25">
      <c r="D1640" s="51">
        <v>513.80000000003702</v>
      </c>
      <c r="E1640" s="51">
        <v>1.8386417154000002E-2</v>
      </c>
      <c r="T1640" s="40">
        <f t="shared" si="120"/>
        <v>0</v>
      </c>
      <c r="U1640" s="40">
        <f t="shared" si="120"/>
        <v>0</v>
      </c>
      <c r="V1640" s="40">
        <f t="shared" si="120"/>
        <v>0</v>
      </c>
      <c r="W1640" s="40">
        <f t="shared" si="120"/>
        <v>0</v>
      </c>
      <c r="X1640" s="40">
        <f t="shared" si="121"/>
        <v>0</v>
      </c>
      <c r="Y1640" s="40">
        <f t="shared" si="122"/>
        <v>0</v>
      </c>
      <c r="Z1640" s="40">
        <f>(AC1640-J1640*carot!$B$2-spettri!K1640*carot!$C$2-spettri!L1640*carot!$D$2)</f>
        <v>0</v>
      </c>
      <c r="AA1640" s="40">
        <f>spettri!H1640*chl!$B$2+spettri!I1640*chl!$C$2+spettri!J1640*carot!$B$2+spettri!K1640*carot!$C$2+spettri!L1640*carot!$D$2+M1640*carot!$E$2+N1640*carot!$F$2+spettri!AE1640*chl!$D$2</f>
        <v>0</v>
      </c>
      <c r="AB1640" s="40">
        <v>1.3962288855000001E-2</v>
      </c>
      <c r="AC1640" s="88">
        <f>(G1640-spettri!H1640*chl!$B$2-spettri!I1640*chl!$C$2-spettri!AE1640*chl!$D$2)</f>
        <v>0</v>
      </c>
    </row>
    <row r="1641" spans="4:29" x14ac:dyDescent="0.25">
      <c r="D1641" s="51">
        <v>513.90000000003704</v>
      </c>
      <c r="E1641" s="51">
        <v>1.8396781376500002E-2</v>
      </c>
      <c r="T1641" s="40">
        <f t="shared" si="120"/>
        <v>0</v>
      </c>
      <c r="U1641" s="40">
        <f t="shared" si="120"/>
        <v>0</v>
      </c>
      <c r="V1641" s="40">
        <f t="shared" si="120"/>
        <v>0</v>
      </c>
      <c r="W1641" s="40">
        <f t="shared" si="120"/>
        <v>0</v>
      </c>
      <c r="X1641" s="40">
        <f t="shared" si="121"/>
        <v>0</v>
      </c>
      <c r="Y1641" s="40">
        <f t="shared" si="122"/>
        <v>0</v>
      </c>
      <c r="Z1641" s="40">
        <f>(AC1641-J1641*carot!$B$2-spettri!K1641*carot!$C$2-spettri!L1641*carot!$D$2)</f>
        <v>0</v>
      </c>
      <c r="AA1641" s="40">
        <f>spettri!H1641*chl!$B$2+spettri!I1641*chl!$C$2+spettri!J1641*carot!$B$2+spettri!K1641*carot!$C$2+spettri!L1641*carot!$D$2+M1641*carot!$E$2+N1641*carot!$F$2+spettri!AE1641*chl!$D$2</f>
        <v>0</v>
      </c>
      <c r="AB1641" s="40">
        <v>1.393412892E-2</v>
      </c>
      <c r="AC1641" s="88">
        <f>(G1641-spettri!H1641*chl!$B$2-spettri!I1641*chl!$C$2-spettri!AE1641*chl!$D$2)</f>
        <v>0</v>
      </c>
    </row>
    <row r="1642" spans="4:29" x14ac:dyDescent="0.25">
      <c r="D1642" s="51">
        <v>514.00000000003695</v>
      </c>
      <c r="E1642" s="51">
        <v>1.8407145599000002E-2</v>
      </c>
      <c r="T1642" s="40">
        <f t="shared" si="120"/>
        <v>0</v>
      </c>
      <c r="U1642" s="40">
        <f t="shared" si="120"/>
        <v>0</v>
      </c>
      <c r="V1642" s="40">
        <f t="shared" si="120"/>
        <v>0</v>
      </c>
      <c r="W1642" s="40">
        <f t="shared" si="120"/>
        <v>0</v>
      </c>
      <c r="X1642" s="40">
        <f t="shared" si="121"/>
        <v>0</v>
      </c>
      <c r="Y1642" s="40">
        <f t="shared" si="122"/>
        <v>0</v>
      </c>
      <c r="Z1642" s="40">
        <f>(AC1642-J1642*carot!$B$2-spettri!K1642*carot!$C$2-spettri!L1642*carot!$D$2)</f>
        <v>0</v>
      </c>
      <c r="AA1642" s="40">
        <f>spettri!H1642*chl!$B$2+spettri!I1642*chl!$C$2+spettri!J1642*carot!$B$2+spettri!K1642*carot!$C$2+spettri!L1642*carot!$D$2+M1642*carot!$E$2+N1642*carot!$F$2+spettri!AE1642*chl!$D$2</f>
        <v>0</v>
      </c>
      <c r="AB1642" s="40">
        <v>1.3905968984999999E-2</v>
      </c>
      <c r="AC1642" s="88">
        <f>(G1642-spettri!H1642*chl!$B$2-spettri!I1642*chl!$C$2-spettri!AE1642*chl!$D$2)</f>
        <v>0</v>
      </c>
    </row>
    <row r="1643" spans="4:29" x14ac:dyDescent="0.25">
      <c r="D1643" s="51">
        <v>514.10000000003697</v>
      </c>
      <c r="E1643" s="51">
        <v>1.8335272644000002E-2</v>
      </c>
      <c r="T1643" s="40">
        <f t="shared" si="120"/>
        <v>0</v>
      </c>
      <c r="U1643" s="40">
        <f t="shared" si="120"/>
        <v>0</v>
      </c>
      <c r="V1643" s="40">
        <f t="shared" si="120"/>
        <v>0</v>
      </c>
      <c r="W1643" s="40">
        <f t="shared" si="120"/>
        <v>0</v>
      </c>
      <c r="X1643" s="40">
        <f t="shared" si="121"/>
        <v>0</v>
      </c>
      <c r="Y1643" s="40">
        <f t="shared" si="122"/>
        <v>0</v>
      </c>
      <c r="Z1643" s="40">
        <f>(AC1643-J1643*carot!$B$2-spettri!K1643*carot!$C$2-spettri!L1643*carot!$D$2)</f>
        <v>0</v>
      </c>
      <c r="AA1643" s="40">
        <f>spettri!H1643*chl!$B$2+spettri!I1643*chl!$C$2+spettri!J1643*carot!$B$2+spettri!K1643*carot!$C$2+spettri!L1643*carot!$D$2+M1643*carot!$E$2+N1643*carot!$F$2+spettri!AE1643*chl!$D$2</f>
        <v>0</v>
      </c>
      <c r="AB1643" s="40">
        <v>1.387780905E-2</v>
      </c>
      <c r="AC1643" s="88">
        <f>(G1643-spettri!H1643*chl!$B$2-spettri!I1643*chl!$C$2-spettri!AE1643*chl!$D$2)</f>
        <v>0</v>
      </c>
    </row>
    <row r="1644" spans="4:29" x14ac:dyDescent="0.25">
      <c r="D1644" s="51">
        <v>514.20000000003699</v>
      </c>
      <c r="E1644" s="51">
        <v>1.8263399689000002E-2</v>
      </c>
      <c r="T1644" s="40">
        <f t="shared" si="120"/>
        <v>0</v>
      </c>
      <c r="U1644" s="40">
        <f t="shared" si="120"/>
        <v>0</v>
      </c>
      <c r="V1644" s="40">
        <f t="shared" si="120"/>
        <v>0</v>
      </c>
      <c r="W1644" s="40">
        <f t="shared" si="120"/>
        <v>0</v>
      </c>
      <c r="X1644" s="40">
        <f t="shared" si="121"/>
        <v>0</v>
      </c>
      <c r="Y1644" s="40">
        <f t="shared" si="122"/>
        <v>0</v>
      </c>
      <c r="Z1644" s="40">
        <f>(AC1644-J1644*carot!$B$2-spettri!K1644*carot!$C$2-spettri!L1644*carot!$D$2)</f>
        <v>0</v>
      </c>
      <c r="AA1644" s="40">
        <f>spettri!H1644*chl!$B$2+spettri!I1644*chl!$C$2+spettri!J1644*carot!$B$2+spettri!K1644*carot!$C$2+spettri!L1644*carot!$D$2+M1644*carot!$E$2+N1644*carot!$F$2+spettri!AE1644*chl!$D$2</f>
        <v>0</v>
      </c>
      <c r="AB1644" s="40">
        <v>1.38931511925E-2</v>
      </c>
      <c r="AC1644" s="88">
        <f>(G1644-spettri!H1644*chl!$B$2-spettri!I1644*chl!$C$2-spettri!AE1644*chl!$D$2)</f>
        <v>0</v>
      </c>
    </row>
    <row r="1645" spans="4:29" x14ac:dyDescent="0.25">
      <c r="D1645" s="51">
        <v>514.30000000003702</v>
      </c>
      <c r="E1645" s="51">
        <v>1.8191526733999999E-2</v>
      </c>
      <c r="T1645" s="40">
        <f t="shared" si="120"/>
        <v>0</v>
      </c>
      <c r="U1645" s="40">
        <f t="shared" si="120"/>
        <v>0</v>
      </c>
      <c r="V1645" s="40">
        <f t="shared" si="120"/>
        <v>0</v>
      </c>
      <c r="W1645" s="40">
        <f t="shared" si="120"/>
        <v>0</v>
      </c>
      <c r="X1645" s="40">
        <f t="shared" si="121"/>
        <v>0</v>
      </c>
      <c r="Y1645" s="40">
        <f t="shared" si="122"/>
        <v>0</v>
      </c>
      <c r="Z1645" s="40">
        <f>(AC1645-J1645*carot!$B$2-spettri!K1645*carot!$C$2-spettri!L1645*carot!$D$2)</f>
        <v>0</v>
      </c>
      <c r="AA1645" s="40">
        <f>spettri!H1645*chl!$B$2+spettri!I1645*chl!$C$2+spettri!J1645*carot!$B$2+spettri!K1645*carot!$C$2+spettri!L1645*carot!$D$2+M1645*carot!$E$2+N1645*carot!$F$2+spettri!AE1645*chl!$D$2</f>
        <v>0</v>
      </c>
      <c r="AB1645" s="40">
        <v>1.3908493335000001E-2</v>
      </c>
      <c r="AC1645" s="88">
        <f>(G1645-spettri!H1645*chl!$B$2-spettri!I1645*chl!$C$2-spettri!AE1645*chl!$D$2)</f>
        <v>0</v>
      </c>
    </row>
    <row r="1646" spans="4:29" x14ac:dyDescent="0.25">
      <c r="D1646" s="51">
        <v>514.40000000003704</v>
      </c>
      <c r="E1646" s="51">
        <v>1.8119653778999999E-2</v>
      </c>
      <c r="T1646" s="40">
        <f t="shared" si="120"/>
        <v>0</v>
      </c>
      <c r="U1646" s="40">
        <f t="shared" si="120"/>
        <v>0</v>
      </c>
      <c r="V1646" s="40">
        <f t="shared" si="120"/>
        <v>0</v>
      </c>
      <c r="W1646" s="40">
        <f t="shared" si="120"/>
        <v>0</v>
      </c>
      <c r="X1646" s="40">
        <f t="shared" si="121"/>
        <v>0</v>
      </c>
      <c r="Y1646" s="40">
        <f t="shared" si="122"/>
        <v>0</v>
      </c>
      <c r="Z1646" s="40">
        <f>(AC1646-J1646*carot!$B$2-spettri!K1646*carot!$C$2-spettri!L1646*carot!$D$2)</f>
        <v>0</v>
      </c>
      <c r="AA1646" s="40">
        <f>spettri!H1646*chl!$B$2+spettri!I1646*chl!$C$2+spettri!J1646*carot!$B$2+spettri!K1646*carot!$C$2+spettri!L1646*carot!$D$2+M1646*carot!$E$2+N1646*carot!$F$2+spettri!AE1646*chl!$D$2</f>
        <v>0</v>
      </c>
      <c r="AB1646" s="40">
        <v>1.39238354775E-2</v>
      </c>
      <c r="AC1646" s="88">
        <f>(G1646-spettri!H1646*chl!$B$2-spettri!I1646*chl!$C$2-spettri!AE1646*chl!$D$2)</f>
        <v>0</v>
      </c>
    </row>
    <row r="1647" spans="4:29" x14ac:dyDescent="0.25">
      <c r="D1647" s="51">
        <v>514.50000000003695</v>
      </c>
      <c r="E1647" s="51">
        <v>1.80539149765E-2</v>
      </c>
      <c r="T1647" s="40">
        <f t="shared" si="120"/>
        <v>0</v>
      </c>
      <c r="U1647" s="40">
        <f t="shared" si="120"/>
        <v>0</v>
      </c>
      <c r="V1647" s="40">
        <f t="shared" si="120"/>
        <v>0</v>
      </c>
      <c r="W1647" s="40">
        <f t="shared" si="120"/>
        <v>0</v>
      </c>
      <c r="X1647" s="40">
        <f t="shared" si="121"/>
        <v>0</v>
      </c>
      <c r="Y1647" s="40">
        <f t="shared" si="122"/>
        <v>0</v>
      </c>
      <c r="Z1647" s="40">
        <f>(AC1647-J1647*carot!$B$2-spettri!K1647*carot!$C$2-spettri!L1647*carot!$D$2)</f>
        <v>0</v>
      </c>
      <c r="AA1647" s="40">
        <f>spettri!H1647*chl!$B$2+spettri!I1647*chl!$C$2+spettri!J1647*carot!$B$2+spettri!K1647*carot!$C$2+spettri!L1647*carot!$D$2+M1647*carot!$E$2+N1647*carot!$F$2+spettri!AE1647*chl!$D$2</f>
        <v>0</v>
      </c>
      <c r="AB1647" s="40">
        <v>1.393917762E-2</v>
      </c>
      <c r="AC1647" s="88">
        <f>(G1647-spettri!H1647*chl!$B$2-spettri!I1647*chl!$C$2-spettri!AE1647*chl!$D$2)</f>
        <v>0</v>
      </c>
    </row>
    <row r="1648" spans="4:29" x14ac:dyDescent="0.25">
      <c r="D1648" s="51">
        <v>514.60000000003697</v>
      </c>
      <c r="E1648" s="51">
        <v>1.7988176174E-2</v>
      </c>
      <c r="T1648" s="40">
        <f t="shared" si="120"/>
        <v>0</v>
      </c>
      <c r="U1648" s="40">
        <f t="shared" si="120"/>
        <v>0</v>
      </c>
      <c r="V1648" s="40">
        <f t="shared" si="120"/>
        <v>0</v>
      </c>
      <c r="W1648" s="40">
        <f t="shared" si="120"/>
        <v>0</v>
      </c>
      <c r="X1648" s="40">
        <f t="shared" si="121"/>
        <v>0</v>
      </c>
      <c r="Y1648" s="40">
        <f t="shared" si="122"/>
        <v>0</v>
      </c>
      <c r="Z1648" s="40">
        <f>(AC1648-J1648*carot!$B$2-spettri!K1648*carot!$C$2-spettri!L1648*carot!$D$2)</f>
        <v>0</v>
      </c>
      <c r="AA1648" s="40">
        <f>spettri!H1648*chl!$B$2+spettri!I1648*chl!$C$2+spettri!J1648*carot!$B$2+spettri!K1648*carot!$C$2+spettri!L1648*carot!$D$2+M1648*carot!$E$2+N1648*carot!$F$2+spettri!AE1648*chl!$D$2</f>
        <v>0</v>
      </c>
      <c r="AB1648" s="40">
        <v>1.38817359725E-2</v>
      </c>
      <c r="AC1648" s="88">
        <f>(G1648-spettri!H1648*chl!$B$2-spettri!I1648*chl!$C$2-spettri!AE1648*chl!$D$2)</f>
        <v>0</v>
      </c>
    </row>
    <row r="1649" spans="4:29" x14ac:dyDescent="0.25">
      <c r="D1649" s="51">
        <v>514.70000000003699</v>
      </c>
      <c r="E1649" s="51">
        <v>1.79224373715E-2</v>
      </c>
      <c r="T1649" s="40">
        <f t="shared" si="120"/>
        <v>0</v>
      </c>
      <c r="U1649" s="40">
        <f t="shared" si="120"/>
        <v>0</v>
      </c>
      <c r="V1649" s="40">
        <f t="shared" si="120"/>
        <v>0</v>
      </c>
      <c r="W1649" s="40">
        <f t="shared" si="120"/>
        <v>0</v>
      </c>
      <c r="X1649" s="40">
        <f t="shared" si="121"/>
        <v>0</v>
      </c>
      <c r="Y1649" s="40">
        <f t="shared" si="122"/>
        <v>0</v>
      </c>
      <c r="Z1649" s="40">
        <f>(AC1649-J1649*carot!$B$2-spettri!K1649*carot!$C$2-spettri!L1649*carot!$D$2)</f>
        <v>0</v>
      </c>
      <c r="AA1649" s="40">
        <f>spettri!H1649*chl!$B$2+spettri!I1649*chl!$C$2+spettri!J1649*carot!$B$2+spettri!K1649*carot!$C$2+spettri!L1649*carot!$D$2+M1649*carot!$E$2+N1649*carot!$F$2+spettri!AE1649*chl!$D$2</f>
        <v>0</v>
      </c>
      <c r="AB1649" s="40">
        <v>1.3824294325E-2</v>
      </c>
      <c r="AC1649" s="88">
        <f>(G1649-spettri!H1649*chl!$B$2-spettri!I1649*chl!$C$2-spettri!AE1649*chl!$D$2)</f>
        <v>0</v>
      </c>
    </row>
    <row r="1650" spans="4:29" x14ac:dyDescent="0.25">
      <c r="D1650" s="51">
        <v>514.80000000003702</v>
      </c>
      <c r="E1650" s="51">
        <v>1.7856698569000001E-2</v>
      </c>
      <c r="T1650" s="40">
        <f t="shared" si="120"/>
        <v>0</v>
      </c>
      <c r="U1650" s="40">
        <f t="shared" si="120"/>
        <v>0</v>
      </c>
      <c r="V1650" s="40">
        <f t="shared" si="120"/>
        <v>0</v>
      </c>
      <c r="W1650" s="40">
        <f t="shared" si="120"/>
        <v>0</v>
      </c>
      <c r="X1650" s="40">
        <f t="shared" si="121"/>
        <v>0</v>
      </c>
      <c r="Y1650" s="40">
        <f t="shared" si="122"/>
        <v>0</v>
      </c>
      <c r="Z1650" s="40">
        <f>(AC1650-J1650*carot!$B$2-spettri!K1650*carot!$C$2-spettri!L1650*carot!$D$2)</f>
        <v>0</v>
      </c>
      <c r="AA1650" s="40">
        <f>spettri!H1650*chl!$B$2+spettri!I1650*chl!$C$2+spettri!J1650*carot!$B$2+spettri!K1650*carot!$C$2+spettri!L1650*carot!$D$2+M1650*carot!$E$2+N1650*carot!$F$2+spettri!AE1650*chl!$D$2</f>
        <v>0</v>
      </c>
      <c r="AB1650" s="40">
        <v>1.37668526775E-2</v>
      </c>
      <c r="AC1650" s="88">
        <f>(G1650-spettri!H1650*chl!$B$2-spettri!I1650*chl!$C$2-spettri!AE1650*chl!$D$2)</f>
        <v>0</v>
      </c>
    </row>
    <row r="1651" spans="4:29" x14ac:dyDescent="0.25">
      <c r="D1651" s="51">
        <v>514.90000000003704</v>
      </c>
      <c r="E1651" s="51">
        <v>1.7890585671500002E-2</v>
      </c>
      <c r="T1651" s="40">
        <f t="shared" si="120"/>
        <v>0</v>
      </c>
      <c r="U1651" s="40">
        <f t="shared" si="120"/>
        <v>0</v>
      </c>
      <c r="V1651" s="40">
        <f t="shared" si="120"/>
        <v>0</v>
      </c>
      <c r="W1651" s="40">
        <f t="shared" si="120"/>
        <v>0</v>
      </c>
      <c r="X1651" s="40">
        <f t="shared" si="121"/>
        <v>0</v>
      </c>
      <c r="Y1651" s="40">
        <f t="shared" si="122"/>
        <v>0</v>
      </c>
      <c r="Z1651" s="40">
        <f>(AC1651-J1651*carot!$B$2-spettri!K1651*carot!$C$2-spettri!L1651*carot!$D$2)</f>
        <v>0</v>
      </c>
      <c r="AA1651" s="40">
        <f>spettri!H1651*chl!$B$2+spettri!I1651*chl!$C$2+spettri!J1651*carot!$B$2+spettri!K1651*carot!$C$2+spettri!L1651*carot!$D$2+M1651*carot!$E$2+N1651*carot!$F$2+spettri!AE1651*chl!$D$2</f>
        <v>0</v>
      </c>
      <c r="AB1651" s="40">
        <v>1.370941103E-2</v>
      </c>
      <c r="AC1651" s="88">
        <f>(G1651-spettri!H1651*chl!$B$2-spettri!I1651*chl!$C$2-spettri!AE1651*chl!$D$2)</f>
        <v>0</v>
      </c>
    </row>
    <row r="1652" spans="4:29" x14ac:dyDescent="0.25">
      <c r="D1652" s="51">
        <v>515.00000000003797</v>
      </c>
      <c r="E1652" s="51">
        <v>1.7924472774E-2</v>
      </c>
      <c r="T1652" s="40">
        <f t="shared" si="120"/>
        <v>0</v>
      </c>
      <c r="U1652" s="40">
        <f t="shared" si="120"/>
        <v>0</v>
      </c>
      <c r="V1652" s="40">
        <f t="shared" si="120"/>
        <v>0</v>
      </c>
      <c r="W1652" s="40">
        <f t="shared" si="120"/>
        <v>0</v>
      </c>
      <c r="X1652" s="40">
        <f t="shared" si="121"/>
        <v>0</v>
      </c>
      <c r="Y1652" s="40">
        <f t="shared" si="122"/>
        <v>0</v>
      </c>
      <c r="Z1652" s="40">
        <f>(AC1652-J1652*carot!$B$2-spettri!K1652*carot!$C$2-spettri!L1652*carot!$D$2)</f>
        <v>0</v>
      </c>
      <c r="AA1652" s="40">
        <f>spettri!H1652*chl!$B$2+spettri!I1652*chl!$C$2+spettri!J1652*carot!$B$2+spettri!K1652*carot!$C$2+spettri!L1652*carot!$D$2+M1652*carot!$E$2+N1652*carot!$F$2+spettri!AE1652*chl!$D$2</f>
        <v>0</v>
      </c>
      <c r="AB1652" s="40">
        <v>1.372723212E-2</v>
      </c>
      <c r="AC1652" s="88">
        <f>(G1652-spettri!H1652*chl!$B$2-spettri!I1652*chl!$C$2-spettri!AE1652*chl!$D$2)</f>
        <v>0</v>
      </c>
    </row>
    <row r="1653" spans="4:29" x14ac:dyDescent="0.25">
      <c r="D1653" s="51">
        <v>515.10000000003799</v>
      </c>
      <c r="E1653" s="51">
        <v>1.7958359876500001E-2</v>
      </c>
      <c r="T1653" s="40">
        <f t="shared" si="120"/>
        <v>0</v>
      </c>
      <c r="U1653" s="40">
        <f t="shared" si="120"/>
        <v>0</v>
      </c>
      <c r="V1653" s="40">
        <f t="shared" si="120"/>
        <v>0</v>
      </c>
      <c r="W1653" s="40">
        <f t="shared" si="120"/>
        <v>0</v>
      </c>
      <c r="X1653" s="40">
        <f t="shared" si="121"/>
        <v>0</v>
      </c>
      <c r="Y1653" s="40">
        <f t="shared" si="122"/>
        <v>0</v>
      </c>
      <c r="Z1653" s="40">
        <f>(AC1653-J1653*carot!$B$2-spettri!K1653*carot!$C$2-spettri!L1653*carot!$D$2)</f>
        <v>0</v>
      </c>
      <c r="AA1653" s="40">
        <f>spettri!H1653*chl!$B$2+spettri!I1653*chl!$C$2+spettri!J1653*carot!$B$2+spettri!K1653*carot!$C$2+spettri!L1653*carot!$D$2+M1653*carot!$E$2+N1653*carot!$F$2+spettri!AE1653*chl!$D$2</f>
        <v>0</v>
      </c>
      <c r="AB1653" s="40">
        <v>1.374505321E-2</v>
      </c>
      <c r="AC1653" s="88">
        <f>(G1653-spettri!H1653*chl!$B$2-spettri!I1653*chl!$C$2-spettri!AE1653*chl!$D$2)</f>
        <v>0</v>
      </c>
    </row>
    <row r="1654" spans="4:29" x14ac:dyDescent="0.25">
      <c r="D1654" s="51">
        <v>515.20000000003802</v>
      </c>
      <c r="E1654" s="51">
        <v>1.7992246979000003E-2</v>
      </c>
      <c r="T1654" s="40">
        <f t="shared" si="120"/>
        <v>0</v>
      </c>
      <c r="U1654" s="40">
        <f t="shared" si="120"/>
        <v>0</v>
      </c>
      <c r="V1654" s="40">
        <f t="shared" si="120"/>
        <v>0</v>
      </c>
      <c r="W1654" s="40">
        <f t="shared" si="120"/>
        <v>0</v>
      </c>
      <c r="X1654" s="40">
        <f t="shared" si="121"/>
        <v>0</v>
      </c>
      <c r="Y1654" s="40">
        <f t="shared" si="122"/>
        <v>0</v>
      </c>
      <c r="Z1654" s="40">
        <f>(AC1654-J1654*carot!$B$2-spettri!K1654*carot!$C$2-spettri!L1654*carot!$D$2)</f>
        <v>0</v>
      </c>
      <c r="AA1654" s="40">
        <f>spettri!H1654*chl!$B$2+spettri!I1654*chl!$C$2+spettri!J1654*carot!$B$2+spettri!K1654*carot!$C$2+spettri!L1654*carot!$D$2+M1654*carot!$E$2+N1654*carot!$F$2+spettri!AE1654*chl!$D$2</f>
        <v>0</v>
      </c>
      <c r="AB1654" s="40">
        <v>1.37628743E-2</v>
      </c>
      <c r="AC1654" s="88">
        <f>(G1654-spettri!H1654*chl!$B$2-spettri!I1654*chl!$C$2-spettri!AE1654*chl!$D$2)</f>
        <v>0</v>
      </c>
    </row>
    <row r="1655" spans="4:29" x14ac:dyDescent="0.25">
      <c r="D1655" s="51">
        <v>515.30000000003804</v>
      </c>
      <c r="E1655" s="51">
        <v>1.7949871336500001E-2</v>
      </c>
      <c r="T1655" s="40">
        <f t="shared" si="120"/>
        <v>0</v>
      </c>
      <c r="U1655" s="40">
        <f t="shared" si="120"/>
        <v>0</v>
      </c>
      <c r="V1655" s="40">
        <f t="shared" si="120"/>
        <v>0</v>
      </c>
      <c r="W1655" s="40">
        <f t="shared" si="120"/>
        <v>0</v>
      </c>
      <c r="X1655" s="40">
        <f t="shared" si="121"/>
        <v>0</v>
      </c>
      <c r="Y1655" s="40">
        <f t="shared" si="122"/>
        <v>0</v>
      </c>
      <c r="Z1655" s="40">
        <f>(AC1655-J1655*carot!$B$2-spettri!K1655*carot!$C$2-spettri!L1655*carot!$D$2)</f>
        <v>0</v>
      </c>
      <c r="AA1655" s="40">
        <f>spettri!H1655*chl!$B$2+spettri!I1655*chl!$C$2+spettri!J1655*carot!$B$2+spettri!K1655*carot!$C$2+spettri!L1655*carot!$D$2+M1655*carot!$E$2+N1655*carot!$F$2+spettri!AE1655*chl!$D$2</f>
        <v>0</v>
      </c>
      <c r="AB1655" s="40">
        <v>1.378069539E-2</v>
      </c>
      <c r="AC1655" s="88">
        <f>(G1655-spettri!H1655*chl!$B$2-spettri!I1655*chl!$C$2-spettri!AE1655*chl!$D$2)</f>
        <v>0</v>
      </c>
    </row>
    <row r="1656" spans="4:29" x14ac:dyDescent="0.25">
      <c r="D1656" s="51">
        <v>515.40000000003795</v>
      </c>
      <c r="E1656" s="51">
        <v>1.7907495694000002E-2</v>
      </c>
      <c r="T1656" s="40">
        <f t="shared" si="120"/>
        <v>0</v>
      </c>
      <c r="U1656" s="40">
        <f t="shared" si="120"/>
        <v>0</v>
      </c>
      <c r="V1656" s="40">
        <f t="shared" si="120"/>
        <v>0</v>
      </c>
      <c r="W1656" s="40">
        <f t="shared" si="120"/>
        <v>0</v>
      </c>
      <c r="X1656" s="40">
        <f t="shared" si="121"/>
        <v>0</v>
      </c>
      <c r="Y1656" s="40">
        <f t="shared" si="122"/>
        <v>0</v>
      </c>
      <c r="Z1656" s="40">
        <f>(AC1656-J1656*carot!$B$2-spettri!K1656*carot!$C$2-spettri!L1656*carot!$D$2)</f>
        <v>0</v>
      </c>
      <c r="AA1656" s="40">
        <f>spettri!H1656*chl!$B$2+spettri!I1656*chl!$C$2+spettri!J1656*carot!$B$2+spettri!K1656*carot!$C$2+spettri!L1656*carot!$D$2+M1656*carot!$E$2+N1656*carot!$F$2+spettri!AE1656*chl!$D$2</f>
        <v>0</v>
      </c>
      <c r="AB1656" s="40">
        <v>1.37549799425E-2</v>
      </c>
      <c r="AC1656" s="88">
        <f>(G1656-spettri!H1656*chl!$B$2-spettri!I1656*chl!$C$2-spettri!AE1656*chl!$D$2)</f>
        <v>0</v>
      </c>
    </row>
    <row r="1657" spans="4:29" x14ac:dyDescent="0.25">
      <c r="D1657" s="51">
        <v>515.50000000003797</v>
      </c>
      <c r="E1657" s="51">
        <v>1.7865120051500004E-2</v>
      </c>
      <c r="T1657" s="40">
        <f t="shared" si="120"/>
        <v>0</v>
      </c>
      <c r="U1657" s="40">
        <f t="shared" si="120"/>
        <v>0</v>
      </c>
      <c r="V1657" s="40">
        <f t="shared" si="120"/>
        <v>0</v>
      </c>
      <c r="W1657" s="40">
        <f t="shared" si="120"/>
        <v>0</v>
      </c>
      <c r="X1657" s="40">
        <f t="shared" si="121"/>
        <v>0</v>
      </c>
      <c r="Y1657" s="40">
        <f t="shared" si="122"/>
        <v>0</v>
      </c>
      <c r="Z1657" s="40">
        <f>(AC1657-J1657*carot!$B$2-spettri!K1657*carot!$C$2-spettri!L1657*carot!$D$2)</f>
        <v>0</v>
      </c>
      <c r="AA1657" s="40">
        <f>spettri!H1657*chl!$B$2+spettri!I1657*chl!$C$2+spettri!J1657*carot!$B$2+spettri!K1657*carot!$C$2+spettri!L1657*carot!$D$2+M1657*carot!$E$2+N1657*carot!$F$2+spettri!AE1657*chl!$D$2</f>
        <v>0</v>
      </c>
      <c r="AB1657" s="40">
        <v>1.3729264495000001E-2</v>
      </c>
      <c r="AC1657" s="88">
        <f>(G1657-spettri!H1657*chl!$B$2-spettri!I1657*chl!$C$2-spettri!AE1657*chl!$D$2)</f>
        <v>0</v>
      </c>
    </row>
    <row r="1658" spans="4:29" x14ac:dyDescent="0.25">
      <c r="D1658" s="51">
        <v>515.60000000003799</v>
      </c>
      <c r="E1658" s="51">
        <v>1.7822744409000002E-2</v>
      </c>
      <c r="T1658" s="40">
        <f t="shared" si="120"/>
        <v>0</v>
      </c>
      <c r="U1658" s="40">
        <f t="shared" si="120"/>
        <v>0</v>
      </c>
      <c r="V1658" s="40">
        <f t="shared" si="120"/>
        <v>0</v>
      </c>
      <c r="W1658" s="40">
        <f t="shared" si="120"/>
        <v>0</v>
      </c>
      <c r="X1658" s="40">
        <f t="shared" si="121"/>
        <v>0</v>
      </c>
      <c r="Y1658" s="40">
        <f t="shared" si="122"/>
        <v>0</v>
      </c>
      <c r="Z1658" s="40">
        <f>(AC1658-J1658*carot!$B$2-spettri!K1658*carot!$C$2-spettri!L1658*carot!$D$2)</f>
        <v>0</v>
      </c>
      <c r="AA1658" s="40">
        <f>spettri!H1658*chl!$B$2+spettri!I1658*chl!$C$2+spettri!J1658*carot!$B$2+spettri!K1658*carot!$C$2+spettri!L1658*carot!$D$2+M1658*carot!$E$2+N1658*carot!$F$2+spettri!AE1658*chl!$D$2</f>
        <v>0</v>
      </c>
      <c r="AB1658" s="40">
        <v>1.3703549047499999E-2</v>
      </c>
      <c r="AC1658" s="88">
        <f>(G1658-spettri!H1658*chl!$B$2-spettri!I1658*chl!$C$2-spettri!AE1658*chl!$D$2)</f>
        <v>0</v>
      </c>
    </row>
    <row r="1659" spans="4:29" x14ac:dyDescent="0.25">
      <c r="D1659" s="51">
        <v>515.70000000003802</v>
      </c>
      <c r="E1659" s="51">
        <v>1.7713524021500001E-2</v>
      </c>
      <c r="T1659" s="40">
        <f t="shared" si="120"/>
        <v>0</v>
      </c>
      <c r="U1659" s="40">
        <f t="shared" si="120"/>
        <v>0</v>
      </c>
      <c r="V1659" s="40">
        <f t="shared" si="120"/>
        <v>0</v>
      </c>
      <c r="W1659" s="40">
        <f t="shared" si="120"/>
        <v>0</v>
      </c>
      <c r="X1659" s="40">
        <f t="shared" si="121"/>
        <v>0</v>
      </c>
      <c r="Y1659" s="40">
        <f t="shared" si="122"/>
        <v>0</v>
      </c>
      <c r="Z1659" s="40">
        <f>(AC1659-J1659*carot!$B$2-spettri!K1659*carot!$C$2-spettri!L1659*carot!$D$2)</f>
        <v>0</v>
      </c>
      <c r="AA1659" s="40">
        <f>spettri!H1659*chl!$B$2+spettri!I1659*chl!$C$2+spettri!J1659*carot!$B$2+spettri!K1659*carot!$C$2+spettri!L1659*carot!$D$2+M1659*carot!$E$2+N1659*carot!$F$2+spettri!AE1659*chl!$D$2</f>
        <v>0</v>
      </c>
      <c r="AB1659" s="40">
        <v>1.36778336E-2</v>
      </c>
      <c r="AC1659" s="88">
        <f>(G1659-spettri!H1659*chl!$B$2-spettri!I1659*chl!$C$2-spettri!AE1659*chl!$D$2)</f>
        <v>0</v>
      </c>
    </row>
    <row r="1660" spans="4:29" x14ac:dyDescent="0.25">
      <c r="D1660" s="51">
        <v>515.80000000003804</v>
      </c>
      <c r="E1660" s="51">
        <v>1.7604303634E-2</v>
      </c>
      <c r="T1660" s="40">
        <f t="shared" si="120"/>
        <v>0</v>
      </c>
      <c r="U1660" s="40">
        <f t="shared" si="120"/>
        <v>0</v>
      </c>
      <c r="V1660" s="40">
        <f t="shared" si="120"/>
        <v>0</v>
      </c>
      <c r="W1660" s="40">
        <f t="shared" si="120"/>
        <v>0</v>
      </c>
      <c r="X1660" s="40">
        <f t="shared" si="121"/>
        <v>0</v>
      </c>
      <c r="Y1660" s="40">
        <f t="shared" si="122"/>
        <v>0</v>
      </c>
      <c r="Z1660" s="40">
        <f>(AC1660-J1660*carot!$B$2-spettri!K1660*carot!$C$2-spettri!L1660*carot!$D$2)</f>
        <v>0</v>
      </c>
      <c r="AA1660" s="40">
        <f>spettri!H1660*chl!$B$2+spettri!I1660*chl!$C$2+spettri!J1660*carot!$B$2+spettri!K1660*carot!$C$2+spettri!L1660*carot!$D$2+M1660*carot!$E$2+N1660*carot!$F$2+spettri!AE1660*chl!$D$2</f>
        <v>0</v>
      </c>
      <c r="AB1660" s="40">
        <v>1.3654541454999999E-2</v>
      </c>
      <c r="AC1660" s="88">
        <f>(G1660-spettri!H1660*chl!$B$2-spettri!I1660*chl!$C$2-spettri!AE1660*chl!$D$2)</f>
        <v>0</v>
      </c>
    </row>
    <row r="1661" spans="4:29" x14ac:dyDescent="0.25">
      <c r="D1661" s="51">
        <v>515.90000000003795</v>
      </c>
      <c r="E1661" s="51">
        <v>1.7495083246500003E-2</v>
      </c>
      <c r="T1661" s="40">
        <f t="shared" si="120"/>
        <v>0</v>
      </c>
      <c r="U1661" s="40">
        <f t="shared" si="120"/>
        <v>0</v>
      </c>
      <c r="V1661" s="40">
        <f t="shared" si="120"/>
        <v>0</v>
      </c>
      <c r="W1661" s="40">
        <f t="shared" si="120"/>
        <v>0</v>
      </c>
      <c r="X1661" s="40">
        <f t="shared" si="121"/>
        <v>0</v>
      </c>
      <c r="Y1661" s="40">
        <f t="shared" si="122"/>
        <v>0</v>
      </c>
      <c r="Z1661" s="40">
        <f>(AC1661-J1661*carot!$B$2-spettri!K1661*carot!$C$2-spettri!L1661*carot!$D$2)</f>
        <v>0</v>
      </c>
      <c r="AA1661" s="40">
        <f>spettri!H1661*chl!$B$2+spettri!I1661*chl!$C$2+spettri!J1661*carot!$B$2+spettri!K1661*carot!$C$2+spettri!L1661*carot!$D$2+M1661*carot!$E$2+N1661*carot!$F$2+spettri!AE1661*chl!$D$2</f>
        <v>0</v>
      </c>
      <c r="AB1661" s="40">
        <v>1.3631249309999999E-2</v>
      </c>
      <c r="AC1661" s="88">
        <f>(G1661-spettri!H1661*chl!$B$2-spettri!I1661*chl!$C$2-spettri!AE1661*chl!$D$2)</f>
        <v>0</v>
      </c>
    </row>
    <row r="1662" spans="4:29" x14ac:dyDescent="0.25">
      <c r="D1662" s="51">
        <v>516.00000000003797</v>
      </c>
      <c r="E1662" s="51">
        <v>1.7385862859000002E-2</v>
      </c>
      <c r="T1662" s="40">
        <f t="shared" si="120"/>
        <v>0</v>
      </c>
      <c r="U1662" s="40">
        <f t="shared" si="120"/>
        <v>0</v>
      </c>
      <c r="V1662" s="40">
        <f t="shared" si="120"/>
        <v>0</v>
      </c>
      <c r="W1662" s="40">
        <f t="shared" si="120"/>
        <v>0</v>
      </c>
      <c r="X1662" s="40">
        <f t="shared" si="121"/>
        <v>0</v>
      </c>
      <c r="Y1662" s="40">
        <f t="shared" si="122"/>
        <v>0</v>
      </c>
      <c r="Z1662" s="40">
        <f>(AC1662-J1662*carot!$B$2-spettri!K1662*carot!$C$2-spettri!L1662*carot!$D$2)</f>
        <v>0</v>
      </c>
      <c r="AA1662" s="40">
        <f>spettri!H1662*chl!$B$2+spettri!I1662*chl!$C$2+spettri!J1662*carot!$B$2+spettri!K1662*carot!$C$2+spettri!L1662*carot!$D$2+M1662*carot!$E$2+N1662*carot!$F$2+spettri!AE1662*chl!$D$2</f>
        <v>0</v>
      </c>
      <c r="AB1662" s="40">
        <v>1.3607957165E-2</v>
      </c>
      <c r="AC1662" s="88">
        <f>(G1662-spettri!H1662*chl!$B$2-spettri!I1662*chl!$C$2-spettri!AE1662*chl!$D$2)</f>
        <v>0</v>
      </c>
    </row>
    <row r="1663" spans="4:29" x14ac:dyDescent="0.25">
      <c r="D1663" s="51">
        <v>516.10000000003799</v>
      </c>
      <c r="E1663" s="51">
        <v>1.7344543334000002E-2</v>
      </c>
      <c r="T1663" s="40">
        <f t="shared" si="120"/>
        <v>0</v>
      </c>
      <c r="U1663" s="40">
        <f t="shared" si="120"/>
        <v>0</v>
      </c>
      <c r="V1663" s="40">
        <f t="shared" si="120"/>
        <v>0</v>
      </c>
      <c r="W1663" s="40">
        <f t="shared" si="120"/>
        <v>0</v>
      </c>
      <c r="X1663" s="40">
        <f t="shared" si="121"/>
        <v>0</v>
      </c>
      <c r="Y1663" s="40">
        <f t="shared" si="122"/>
        <v>0</v>
      </c>
      <c r="Z1663" s="40">
        <f>(AC1663-J1663*carot!$B$2-spettri!K1663*carot!$C$2-spettri!L1663*carot!$D$2)</f>
        <v>0</v>
      </c>
      <c r="AA1663" s="40">
        <f>spettri!H1663*chl!$B$2+spettri!I1663*chl!$C$2+spettri!J1663*carot!$B$2+spettri!K1663*carot!$C$2+spettri!L1663*carot!$D$2+M1663*carot!$E$2+N1663*carot!$F$2+spettri!AE1663*chl!$D$2</f>
        <v>0</v>
      </c>
      <c r="AB1663" s="40">
        <v>1.3584665019999999E-2</v>
      </c>
      <c r="AC1663" s="88">
        <f>(G1663-spettri!H1663*chl!$B$2-spettri!I1663*chl!$C$2-spettri!AE1663*chl!$D$2)</f>
        <v>0</v>
      </c>
    </row>
    <row r="1664" spans="4:29" x14ac:dyDescent="0.25">
      <c r="D1664" s="51">
        <v>516.20000000003802</v>
      </c>
      <c r="E1664" s="51">
        <v>1.7303223809000002E-2</v>
      </c>
      <c r="T1664" s="40">
        <f t="shared" si="120"/>
        <v>0</v>
      </c>
      <c r="U1664" s="40">
        <f t="shared" si="120"/>
        <v>0</v>
      </c>
      <c r="V1664" s="40">
        <f t="shared" si="120"/>
        <v>0</v>
      </c>
      <c r="W1664" s="40">
        <f t="shared" si="120"/>
        <v>0</v>
      </c>
      <c r="X1664" s="40">
        <f t="shared" si="121"/>
        <v>0</v>
      </c>
      <c r="Y1664" s="40">
        <f t="shared" si="122"/>
        <v>0</v>
      </c>
      <c r="Z1664" s="40">
        <f>(AC1664-J1664*carot!$B$2-spettri!K1664*carot!$C$2-spettri!L1664*carot!$D$2)</f>
        <v>0</v>
      </c>
      <c r="AA1664" s="40">
        <f>spettri!H1664*chl!$B$2+spettri!I1664*chl!$C$2+spettri!J1664*carot!$B$2+spettri!K1664*carot!$C$2+spettri!L1664*carot!$D$2+M1664*carot!$E$2+N1664*carot!$F$2+spettri!AE1664*chl!$D$2</f>
        <v>0</v>
      </c>
      <c r="AB1664" s="40">
        <v>1.35750102325E-2</v>
      </c>
      <c r="AC1664" s="88">
        <f>(G1664-spettri!H1664*chl!$B$2-spettri!I1664*chl!$C$2-spettri!AE1664*chl!$D$2)</f>
        <v>0</v>
      </c>
    </row>
    <row r="1665" spans="4:29" x14ac:dyDescent="0.25">
      <c r="D1665" s="51">
        <v>516.30000000003804</v>
      </c>
      <c r="E1665" s="51">
        <v>1.7261904284000002E-2</v>
      </c>
      <c r="T1665" s="40">
        <f t="shared" si="120"/>
        <v>0</v>
      </c>
      <c r="U1665" s="40">
        <f t="shared" si="120"/>
        <v>0</v>
      </c>
      <c r="V1665" s="40">
        <f t="shared" si="120"/>
        <v>0</v>
      </c>
      <c r="W1665" s="40">
        <f t="shared" si="120"/>
        <v>0</v>
      </c>
      <c r="X1665" s="40">
        <f t="shared" si="121"/>
        <v>0</v>
      </c>
      <c r="Y1665" s="40">
        <f t="shared" si="122"/>
        <v>0</v>
      </c>
      <c r="Z1665" s="40">
        <f>(AC1665-J1665*carot!$B$2-spettri!K1665*carot!$C$2-spettri!L1665*carot!$D$2)</f>
        <v>0</v>
      </c>
      <c r="AA1665" s="40">
        <f>spettri!H1665*chl!$B$2+spettri!I1665*chl!$C$2+spettri!J1665*carot!$B$2+spettri!K1665*carot!$C$2+spettri!L1665*carot!$D$2+M1665*carot!$E$2+N1665*carot!$F$2+spettri!AE1665*chl!$D$2</f>
        <v>0</v>
      </c>
      <c r="AB1665" s="40">
        <v>1.3565355445E-2</v>
      </c>
      <c r="AC1665" s="88">
        <f>(G1665-spettri!H1665*chl!$B$2-spettri!I1665*chl!$C$2-spettri!AE1665*chl!$D$2)</f>
        <v>0</v>
      </c>
    </row>
    <row r="1666" spans="4:29" x14ac:dyDescent="0.25">
      <c r="D1666" s="51">
        <v>516.40000000003795</v>
      </c>
      <c r="E1666" s="51">
        <v>1.7220584759000002E-2</v>
      </c>
      <c r="T1666" s="40">
        <f t="shared" si="120"/>
        <v>0</v>
      </c>
      <c r="U1666" s="40">
        <f t="shared" si="120"/>
        <v>0</v>
      </c>
      <c r="V1666" s="40">
        <f t="shared" si="120"/>
        <v>0</v>
      </c>
      <c r="W1666" s="40">
        <f t="shared" ref="W1666:X1729" si="123">M1691</f>
        <v>0</v>
      </c>
      <c r="X1666" s="40">
        <f t="shared" si="121"/>
        <v>0</v>
      </c>
      <c r="Y1666" s="40">
        <f t="shared" si="122"/>
        <v>0</v>
      </c>
      <c r="Z1666" s="40">
        <f>(AC1666-J1666*carot!$B$2-spettri!K1666*carot!$C$2-spettri!L1666*carot!$D$2)</f>
        <v>0</v>
      </c>
      <c r="AA1666" s="40">
        <f>spettri!H1666*chl!$B$2+spettri!I1666*chl!$C$2+spettri!J1666*carot!$B$2+spettri!K1666*carot!$C$2+spettri!L1666*carot!$D$2+M1666*carot!$E$2+N1666*carot!$F$2+spettri!AE1666*chl!$D$2</f>
        <v>0</v>
      </c>
      <c r="AB1666" s="40">
        <v>1.3555700657499999E-2</v>
      </c>
      <c r="AC1666" s="88">
        <f>(G1666-spettri!H1666*chl!$B$2-spettri!I1666*chl!$C$2-spettri!AE1666*chl!$D$2)</f>
        <v>0</v>
      </c>
    </row>
    <row r="1667" spans="4:29" x14ac:dyDescent="0.25">
      <c r="D1667" s="51">
        <v>516.50000000003797</v>
      </c>
      <c r="E1667" s="51">
        <v>1.7232181589000001E-2</v>
      </c>
      <c r="T1667" s="40">
        <f t="shared" ref="T1667:X1730" si="124">J1692</f>
        <v>0</v>
      </c>
      <c r="U1667" s="40">
        <f t="shared" si="124"/>
        <v>0</v>
      </c>
      <c r="V1667" s="40">
        <f t="shared" si="124"/>
        <v>0</v>
      </c>
      <c r="W1667" s="40">
        <f t="shared" si="123"/>
        <v>0</v>
      </c>
      <c r="X1667" s="40">
        <f t="shared" si="123"/>
        <v>0</v>
      </c>
      <c r="Y1667" s="40">
        <f t="shared" ref="Y1667:Y1730" si="125">AC1692</f>
        <v>0</v>
      </c>
      <c r="Z1667" s="40">
        <f>(AC1667-J1667*carot!$B$2-spettri!K1667*carot!$C$2-spettri!L1667*carot!$D$2)</f>
        <v>0</v>
      </c>
      <c r="AA1667" s="40">
        <f>spettri!H1667*chl!$B$2+spettri!I1667*chl!$C$2+spettri!J1667*carot!$B$2+spettri!K1667*carot!$C$2+spettri!L1667*carot!$D$2+M1667*carot!$E$2+N1667*carot!$F$2+spettri!AE1667*chl!$D$2</f>
        <v>0</v>
      </c>
      <c r="AB1667" s="40">
        <v>1.354604587E-2</v>
      </c>
      <c r="AC1667" s="88">
        <f>(G1667-spettri!H1667*chl!$B$2-spettri!I1667*chl!$C$2-spettri!AE1667*chl!$D$2)</f>
        <v>0</v>
      </c>
    </row>
    <row r="1668" spans="4:29" x14ac:dyDescent="0.25">
      <c r="D1668" s="51">
        <v>516.60000000003799</v>
      </c>
      <c r="E1668" s="51">
        <v>1.7243778419000003E-2</v>
      </c>
      <c r="T1668" s="40">
        <f t="shared" si="124"/>
        <v>0</v>
      </c>
      <c r="U1668" s="40">
        <f t="shared" si="124"/>
        <v>0</v>
      </c>
      <c r="V1668" s="40">
        <f t="shared" si="124"/>
        <v>0</v>
      </c>
      <c r="W1668" s="40">
        <f t="shared" si="123"/>
        <v>0</v>
      </c>
      <c r="X1668" s="40">
        <f t="shared" si="123"/>
        <v>0</v>
      </c>
      <c r="Y1668" s="40">
        <f t="shared" si="125"/>
        <v>0</v>
      </c>
      <c r="Z1668" s="40">
        <f>(AC1668-J1668*carot!$B$2-spettri!K1668*carot!$C$2-spettri!L1668*carot!$D$2)</f>
        <v>0</v>
      </c>
      <c r="AA1668" s="40">
        <f>spettri!H1668*chl!$B$2+spettri!I1668*chl!$C$2+spettri!J1668*carot!$B$2+spettri!K1668*carot!$C$2+spettri!L1668*carot!$D$2+M1668*carot!$E$2+N1668*carot!$F$2+spettri!AE1668*chl!$D$2</f>
        <v>0</v>
      </c>
      <c r="AB1668" s="40">
        <v>1.35714730725E-2</v>
      </c>
      <c r="AC1668" s="88">
        <f>(G1668-spettri!H1668*chl!$B$2-spettri!I1668*chl!$C$2-spettri!AE1668*chl!$D$2)</f>
        <v>0</v>
      </c>
    </row>
    <row r="1669" spans="4:29" x14ac:dyDescent="0.25">
      <c r="D1669" s="51">
        <v>516.70000000003802</v>
      </c>
      <c r="E1669" s="51">
        <v>1.7255375249000001E-2</v>
      </c>
      <c r="T1669" s="40">
        <f t="shared" si="124"/>
        <v>0</v>
      </c>
      <c r="U1669" s="40">
        <f t="shared" si="124"/>
        <v>0</v>
      </c>
      <c r="V1669" s="40">
        <f t="shared" si="124"/>
        <v>0</v>
      </c>
      <c r="W1669" s="40">
        <f t="shared" si="123"/>
        <v>0</v>
      </c>
      <c r="X1669" s="40">
        <f t="shared" si="123"/>
        <v>0</v>
      </c>
      <c r="Y1669" s="40">
        <f t="shared" si="125"/>
        <v>0</v>
      </c>
      <c r="Z1669" s="40">
        <f>(AC1669-J1669*carot!$B$2-spettri!K1669*carot!$C$2-spettri!L1669*carot!$D$2)</f>
        <v>0</v>
      </c>
      <c r="AA1669" s="40">
        <f>spettri!H1669*chl!$B$2+spettri!I1669*chl!$C$2+spettri!J1669*carot!$B$2+spettri!K1669*carot!$C$2+spettri!L1669*carot!$D$2+M1669*carot!$E$2+N1669*carot!$F$2+spettri!AE1669*chl!$D$2</f>
        <v>0</v>
      </c>
      <c r="AB1669" s="40">
        <v>1.3596900275000001E-2</v>
      </c>
      <c r="AC1669" s="88">
        <f>(G1669-spettri!H1669*chl!$B$2-spettri!I1669*chl!$C$2-spettri!AE1669*chl!$D$2)</f>
        <v>0</v>
      </c>
    </row>
    <row r="1670" spans="4:29" x14ac:dyDescent="0.25">
      <c r="D1670" s="51">
        <v>516.80000000003804</v>
      </c>
      <c r="E1670" s="51">
        <v>1.7266972078999999E-2</v>
      </c>
      <c r="T1670" s="40">
        <f t="shared" si="124"/>
        <v>0</v>
      </c>
      <c r="U1670" s="40">
        <f t="shared" si="124"/>
        <v>0</v>
      </c>
      <c r="V1670" s="40">
        <f t="shared" si="124"/>
        <v>0</v>
      </c>
      <c r="W1670" s="40">
        <f t="shared" si="123"/>
        <v>0</v>
      </c>
      <c r="X1670" s="40">
        <f t="shared" si="123"/>
        <v>0</v>
      </c>
      <c r="Y1670" s="40">
        <f t="shared" si="125"/>
        <v>0</v>
      </c>
      <c r="Z1670" s="40">
        <f>(AC1670-J1670*carot!$B$2-spettri!K1670*carot!$C$2-spettri!L1670*carot!$D$2)</f>
        <v>0</v>
      </c>
      <c r="AA1670" s="40">
        <f>spettri!H1670*chl!$B$2+spettri!I1670*chl!$C$2+spettri!J1670*carot!$B$2+spettri!K1670*carot!$C$2+spettri!L1670*carot!$D$2+M1670*carot!$E$2+N1670*carot!$F$2+spettri!AE1670*chl!$D$2</f>
        <v>0</v>
      </c>
      <c r="AB1670" s="40">
        <v>1.3622327477500001E-2</v>
      </c>
      <c r="AC1670" s="88">
        <f>(G1670-spettri!H1670*chl!$B$2-spettri!I1670*chl!$C$2-spettri!AE1670*chl!$D$2)</f>
        <v>0</v>
      </c>
    </row>
    <row r="1671" spans="4:29" x14ac:dyDescent="0.25">
      <c r="D1671" s="51">
        <v>516.90000000003795</v>
      </c>
      <c r="E1671" s="51">
        <v>1.7212226144E-2</v>
      </c>
      <c r="T1671" s="40">
        <f t="shared" si="124"/>
        <v>0</v>
      </c>
      <c r="U1671" s="40">
        <f t="shared" si="124"/>
        <v>0</v>
      </c>
      <c r="V1671" s="40">
        <f t="shared" si="124"/>
        <v>0</v>
      </c>
      <c r="W1671" s="40">
        <f t="shared" si="123"/>
        <v>0</v>
      </c>
      <c r="X1671" s="40">
        <f t="shared" si="123"/>
        <v>0</v>
      </c>
      <c r="Y1671" s="40">
        <f t="shared" si="125"/>
        <v>0</v>
      </c>
      <c r="Z1671" s="40">
        <f>(AC1671-J1671*carot!$B$2-spettri!K1671*carot!$C$2-spettri!L1671*carot!$D$2)</f>
        <v>0</v>
      </c>
      <c r="AA1671" s="40">
        <f>spettri!H1671*chl!$B$2+spettri!I1671*chl!$C$2+spettri!J1671*carot!$B$2+spettri!K1671*carot!$C$2+spettri!L1671*carot!$D$2+M1671*carot!$E$2+N1671*carot!$F$2+spettri!AE1671*chl!$D$2</f>
        <v>0</v>
      </c>
      <c r="AB1671" s="40">
        <v>1.3647754680000001E-2</v>
      </c>
      <c r="AC1671" s="88">
        <f>(G1671-spettri!H1671*chl!$B$2-spettri!I1671*chl!$C$2-spettri!AE1671*chl!$D$2)</f>
        <v>0</v>
      </c>
    </row>
    <row r="1672" spans="4:29" x14ac:dyDescent="0.25">
      <c r="D1672" s="51">
        <v>517.00000000003797</v>
      </c>
      <c r="E1672" s="51">
        <v>1.7157480209000001E-2</v>
      </c>
      <c r="T1672" s="40">
        <f t="shared" si="124"/>
        <v>0</v>
      </c>
      <c r="U1672" s="40">
        <f t="shared" si="124"/>
        <v>0</v>
      </c>
      <c r="V1672" s="40">
        <f t="shared" si="124"/>
        <v>0</v>
      </c>
      <c r="W1672" s="40">
        <f t="shared" si="123"/>
        <v>0</v>
      </c>
      <c r="X1672" s="40">
        <f t="shared" si="123"/>
        <v>0</v>
      </c>
      <c r="Y1672" s="40">
        <f t="shared" si="125"/>
        <v>0</v>
      </c>
      <c r="Z1672" s="40">
        <f>(AC1672-J1672*carot!$B$2-spettri!K1672*carot!$C$2-spettri!L1672*carot!$D$2)</f>
        <v>0</v>
      </c>
      <c r="AA1672" s="40">
        <f>spettri!H1672*chl!$B$2+spettri!I1672*chl!$C$2+spettri!J1672*carot!$B$2+spettri!K1672*carot!$C$2+spettri!L1672*carot!$D$2+M1672*carot!$E$2+N1672*carot!$F$2+spettri!AE1672*chl!$D$2</f>
        <v>0</v>
      </c>
      <c r="AB1672" s="40">
        <v>1.3612907382500001E-2</v>
      </c>
      <c r="AC1672" s="88">
        <f>(G1672-spettri!H1672*chl!$B$2-spettri!I1672*chl!$C$2-spettri!AE1672*chl!$D$2)</f>
        <v>0</v>
      </c>
    </row>
    <row r="1673" spans="4:29" x14ac:dyDescent="0.25">
      <c r="D1673" s="51">
        <v>517.10000000003799</v>
      </c>
      <c r="E1673" s="51">
        <v>1.7102734274000001E-2</v>
      </c>
      <c r="T1673" s="40">
        <f t="shared" si="124"/>
        <v>0</v>
      </c>
      <c r="U1673" s="40">
        <f t="shared" si="124"/>
        <v>0</v>
      </c>
      <c r="V1673" s="40">
        <f t="shared" si="124"/>
        <v>0</v>
      </c>
      <c r="W1673" s="40">
        <f t="shared" si="123"/>
        <v>0</v>
      </c>
      <c r="X1673" s="40">
        <f t="shared" si="123"/>
        <v>0</v>
      </c>
      <c r="Y1673" s="40">
        <f t="shared" si="125"/>
        <v>0</v>
      </c>
      <c r="Z1673" s="40">
        <f>(AC1673-J1673*carot!$B$2-spettri!K1673*carot!$C$2-spettri!L1673*carot!$D$2)</f>
        <v>0</v>
      </c>
      <c r="AA1673" s="40">
        <f>spettri!H1673*chl!$B$2+spettri!I1673*chl!$C$2+spettri!J1673*carot!$B$2+spettri!K1673*carot!$C$2+spettri!L1673*carot!$D$2+M1673*carot!$E$2+N1673*carot!$F$2+spettri!AE1673*chl!$D$2</f>
        <v>0</v>
      </c>
      <c r="AB1673" s="40">
        <v>1.3578060085E-2</v>
      </c>
      <c r="AC1673" s="88">
        <f>(G1673-spettri!H1673*chl!$B$2-spettri!I1673*chl!$C$2-spettri!AE1673*chl!$D$2)</f>
        <v>0</v>
      </c>
    </row>
    <row r="1674" spans="4:29" x14ac:dyDescent="0.25">
      <c r="D1674" s="51">
        <v>517.20000000003802</v>
      </c>
      <c r="E1674" s="51">
        <v>1.7047988339000002E-2</v>
      </c>
      <c r="T1674" s="40">
        <f t="shared" si="124"/>
        <v>0</v>
      </c>
      <c r="U1674" s="40">
        <f t="shared" si="124"/>
        <v>0</v>
      </c>
      <c r="V1674" s="40">
        <f t="shared" si="124"/>
        <v>0</v>
      </c>
      <c r="W1674" s="40">
        <f t="shared" si="123"/>
        <v>0</v>
      </c>
      <c r="X1674" s="40">
        <f t="shared" si="123"/>
        <v>0</v>
      </c>
      <c r="Y1674" s="40">
        <f t="shared" si="125"/>
        <v>0</v>
      </c>
      <c r="Z1674" s="40">
        <f>(AC1674-J1674*carot!$B$2-spettri!K1674*carot!$C$2-spettri!L1674*carot!$D$2)</f>
        <v>0</v>
      </c>
      <c r="AA1674" s="40">
        <f>spettri!H1674*chl!$B$2+spettri!I1674*chl!$C$2+spettri!J1674*carot!$B$2+spettri!K1674*carot!$C$2+spettri!L1674*carot!$D$2+M1674*carot!$E$2+N1674*carot!$F$2+spettri!AE1674*chl!$D$2</f>
        <v>0</v>
      </c>
      <c r="AB1674" s="40">
        <v>1.35432127875E-2</v>
      </c>
      <c r="AC1674" s="88">
        <f>(G1674-spettri!H1674*chl!$B$2-spettri!I1674*chl!$C$2-spettri!AE1674*chl!$D$2)</f>
        <v>0</v>
      </c>
    </row>
    <row r="1675" spans="4:29" x14ac:dyDescent="0.25">
      <c r="D1675" s="51">
        <v>517.30000000003804</v>
      </c>
      <c r="E1675" s="51">
        <v>1.6985164576500001E-2</v>
      </c>
      <c r="T1675" s="40">
        <f t="shared" si="124"/>
        <v>0</v>
      </c>
      <c r="U1675" s="40">
        <f t="shared" si="124"/>
        <v>0</v>
      </c>
      <c r="V1675" s="40">
        <f t="shared" si="124"/>
        <v>0</v>
      </c>
      <c r="W1675" s="40">
        <f t="shared" si="123"/>
        <v>0</v>
      </c>
      <c r="X1675" s="40">
        <f t="shared" si="123"/>
        <v>0</v>
      </c>
      <c r="Y1675" s="40">
        <f t="shared" si="125"/>
        <v>0</v>
      </c>
      <c r="Z1675" s="40">
        <f>(AC1675-J1675*carot!$B$2-spettri!K1675*carot!$C$2-spettri!L1675*carot!$D$2)</f>
        <v>0</v>
      </c>
      <c r="AA1675" s="40">
        <f>spettri!H1675*chl!$B$2+spettri!I1675*chl!$C$2+spettri!J1675*carot!$B$2+spettri!K1675*carot!$C$2+spettri!L1675*carot!$D$2+M1675*carot!$E$2+N1675*carot!$F$2+spettri!AE1675*chl!$D$2</f>
        <v>0</v>
      </c>
      <c r="AB1675" s="40">
        <v>1.350836549E-2</v>
      </c>
      <c r="AC1675" s="88">
        <f>(G1675-spettri!H1675*chl!$B$2-spettri!I1675*chl!$C$2-spettri!AE1675*chl!$D$2)</f>
        <v>0</v>
      </c>
    </row>
    <row r="1676" spans="4:29" x14ac:dyDescent="0.25">
      <c r="D1676" s="51">
        <v>517.40000000003795</v>
      </c>
      <c r="E1676" s="51">
        <v>1.6922340814E-2</v>
      </c>
      <c r="T1676" s="40">
        <f t="shared" si="124"/>
        <v>0</v>
      </c>
      <c r="U1676" s="40">
        <f t="shared" si="124"/>
        <v>0</v>
      </c>
      <c r="V1676" s="40">
        <f t="shared" si="124"/>
        <v>0</v>
      </c>
      <c r="W1676" s="40">
        <f t="shared" si="123"/>
        <v>0</v>
      </c>
      <c r="X1676" s="40">
        <f t="shared" si="123"/>
        <v>0</v>
      </c>
      <c r="Y1676" s="40">
        <f t="shared" si="125"/>
        <v>0</v>
      </c>
      <c r="Z1676" s="40">
        <f>(AC1676-J1676*carot!$B$2-spettri!K1676*carot!$C$2-spettri!L1676*carot!$D$2)</f>
        <v>0</v>
      </c>
      <c r="AA1676" s="40">
        <f>spettri!H1676*chl!$B$2+spettri!I1676*chl!$C$2+spettri!J1676*carot!$B$2+spettri!K1676*carot!$C$2+spettri!L1676*carot!$D$2+M1676*carot!$E$2+N1676*carot!$F$2+spettri!AE1676*chl!$D$2</f>
        <v>0</v>
      </c>
      <c r="AB1676" s="40">
        <v>1.34868843025E-2</v>
      </c>
      <c r="AC1676" s="88">
        <f>(G1676-spettri!H1676*chl!$B$2-spettri!I1676*chl!$C$2-spettri!AE1676*chl!$D$2)</f>
        <v>0</v>
      </c>
    </row>
    <row r="1677" spans="4:29" x14ac:dyDescent="0.25">
      <c r="D1677" s="51">
        <v>517.50000000003797</v>
      </c>
      <c r="E1677" s="51">
        <v>1.6859517051500003E-2</v>
      </c>
      <c r="T1677" s="40">
        <f t="shared" si="124"/>
        <v>0</v>
      </c>
      <c r="U1677" s="40">
        <f t="shared" si="124"/>
        <v>0</v>
      </c>
      <c r="V1677" s="40">
        <f t="shared" si="124"/>
        <v>0</v>
      </c>
      <c r="W1677" s="40">
        <f t="shared" si="123"/>
        <v>0</v>
      </c>
      <c r="X1677" s="40">
        <f t="shared" si="123"/>
        <v>0</v>
      </c>
      <c r="Y1677" s="40">
        <f t="shared" si="125"/>
        <v>0</v>
      </c>
      <c r="Z1677" s="40">
        <f>(AC1677-J1677*carot!$B$2-spettri!K1677*carot!$C$2-spettri!L1677*carot!$D$2)</f>
        <v>0</v>
      </c>
      <c r="AA1677" s="40">
        <f>spettri!H1677*chl!$B$2+spettri!I1677*chl!$C$2+spettri!J1677*carot!$B$2+spettri!K1677*carot!$C$2+spettri!L1677*carot!$D$2+M1677*carot!$E$2+N1677*carot!$F$2+spettri!AE1677*chl!$D$2</f>
        <v>0</v>
      </c>
      <c r="AB1677" s="40">
        <v>1.3465403115E-2</v>
      </c>
      <c r="AC1677" s="88">
        <f>(G1677-spettri!H1677*chl!$B$2-spettri!I1677*chl!$C$2-spettri!AE1677*chl!$D$2)</f>
        <v>0</v>
      </c>
    </row>
    <row r="1678" spans="4:29" x14ac:dyDescent="0.25">
      <c r="D1678" s="51">
        <v>517.60000000003799</v>
      </c>
      <c r="E1678" s="51">
        <v>1.6796693289000002E-2</v>
      </c>
      <c r="T1678" s="40">
        <f t="shared" si="124"/>
        <v>0</v>
      </c>
      <c r="U1678" s="40">
        <f t="shared" si="124"/>
        <v>0</v>
      </c>
      <c r="V1678" s="40">
        <f t="shared" si="124"/>
        <v>0</v>
      </c>
      <c r="W1678" s="40">
        <f t="shared" si="123"/>
        <v>0</v>
      </c>
      <c r="X1678" s="40">
        <f t="shared" si="123"/>
        <v>0</v>
      </c>
      <c r="Y1678" s="40">
        <f t="shared" si="125"/>
        <v>0</v>
      </c>
      <c r="Z1678" s="40">
        <f>(AC1678-J1678*carot!$B$2-spettri!K1678*carot!$C$2-spettri!L1678*carot!$D$2)</f>
        <v>0</v>
      </c>
      <c r="AA1678" s="40">
        <f>spettri!H1678*chl!$B$2+spettri!I1678*chl!$C$2+spettri!J1678*carot!$B$2+spettri!K1678*carot!$C$2+spettri!L1678*carot!$D$2+M1678*carot!$E$2+N1678*carot!$F$2+spettri!AE1678*chl!$D$2</f>
        <v>0</v>
      </c>
      <c r="AB1678" s="40">
        <v>1.34439219275E-2</v>
      </c>
      <c r="AC1678" s="88">
        <f>(G1678-spettri!H1678*chl!$B$2-spettri!I1678*chl!$C$2-spettri!AE1678*chl!$D$2)</f>
        <v>0</v>
      </c>
    </row>
    <row r="1679" spans="4:29" x14ac:dyDescent="0.25">
      <c r="D1679" s="51">
        <v>517.70000000003802</v>
      </c>
      <c r="E1679" s="51">
        <v>1.6748445659000001E-2</v>
      </c>
      <c r="T1679" s="40">
        <f t="shared" si="124"/>
        <v>0</v>
      </c>
      <c r="U1679" s="40">
        <f t="shared" si="124"/>
        <v>0</v>
      </c>
      <c r="V1679" s="40">
        <f t="shared" si="124"/>
        <v>0</v>
      </c>
      <c r="W1679" s="40">
        <f t="shared" si="123"/>
        <v>0</v>
      </c>
      <c r="X1679" s="40">
        <f t="shared" si="123"/>
        <v>0</v>
      </c>
      <c r="Y1679" s="40">
        <f t="shared" si="125"/>
        <v>0</v>
      </c>
      <c r="Z1679" s="40">
        <f>(AC1679-J1679*carot!$B$2-spettri!K1679*carot!$C$2-spettri!L1679*carot!$D$2)</f>
        <v>0</v>
      </c>
      <c r="AA1679" s="40">
        <f>spettri!H1679*chl!$B$2+spettri!I1679*chl!$C$2+spettri!J1679*carot!$B$2+spettri!K1679*carot!$C$2+spettri!L1679*carot!$D$2+M1679*carot!$E$2+N1679*carot!$F$2+spettri!AE1679*chl!$D$2</f>
        <v>0</v>
      </c>
      <c r="AB1679" s="40">
        <v>1.342244074E-2</v>
      </c>
      <c r="AC1679" s="88">
        <f>(G1679-spettri!H1679*chl!$B$2-spettri!I1679*chl!$C$2-spettri!AE1679*chl!$D$2)</f>
        <v>0</v>
      </c>
    </row>
    <row r="1680" spans="4:29" x14ac:dyDescent="0.25">
      <c r="D1680" s="51">
        <v>517.80000000003804</v>
      </c>
      <c r="E1680" s="51">
        <v>1.6700198029000003E-2</v>
      </c>
      <c r="T1680" s="40">
        <f t="shared" si="124"/>
        <v>0</v>
      </c>
      <c r="U1680" s="40">
        <f t="shared" si="124"/>
        <v>0</v>
      </c>
      <c r="V1680" s="40">
        <f t="shared" si="124"/>
        <v>0</v>
      </c>
      <c r="W1680" s="40">
        <f t="shared" si="123"/>
        <v>0</v>
      </c>
      <c r="X1680" s="40">
        <f t="shared" si="123"/>
        <v>0</v>
      </c>
      <c r="Y1680" s="40">
        <f t="shared" si="125"/>
        <v>0</v>
      </c>
      <c r="Z1680" s="40">
        <f>(AC1680-J1680*carot!$B$2-spettri!K1680*carot!$C$2-spettri!L1680*carot!$D$2)</f>
        <v>0</v>
      </c>
      <c r="AA1680" s="40">
        <f>spettri!H1680*chl!$B$2+spettri!I1680*chl!$C$2+spettri!J1680*carot!$B$2+spettri!K1680*carot!$C$2+spettri!L1680*carot!$D$2+M1680*carot!$E$2+N1680*carot!$F$2+spettri!AE1680*chl!$D$2</f>
        <v>0</v>
      </c>
      <c r="AB1680" s="40">
        <v>1.3445030199999999E-2</v>
      </c>
      <c r="AC1680" s="88">
        <f>(G1680-spettri!H1680*chl!$B$2-spettri!I1680*chl!$C$2-spettri!AE1680*chl!$D$2)</f>
        <v>0</v>
      </c>
    </row>
    <row r="1681" spans="4:29" x14ac:dyDescent="0.25">
      <c r="D1681" s="51">
        <v>517.90000000003795</v>
      </c>
      <c r="E1681" s="51">
        <v>1.6651950399000002E-2</v>
      </c>
      <c r="T1681" s="40">
        <f t="shared" si="124"/>
        <v>0</v>
      </c>
      <c r="U1681" s="40">
        <f t="shared" si="124"/>
        <v>0</v>
      </c>
      <c r="V1681" s="40">
        <f t="shared" si="124"/>
        <v>0</v>
      </c>
      <c r="W1681" s="40">
        <f t="shared" si="123"/>
        <v>0</v>
      </c>
      <c r="X1681" s="40">
        <f t="shared" si="123"/>
        <v>0</v>
      </c>
      <c r="Y1681" s="40">
        <f t="shared" si="125"/>
        <v>0</v>
      </c>
      <c r="Z1681" s="40">
        <f>(AC1681-J1681*carot!$B$2-spettri!K1681*carot!$C$2-spettri!L1681*carot!$D$2)</f>
        <v>0</v>
      </c>
      <c r="AA1681" s="40">
        <f>spettri!H1681*chl!$B$2+spettri!I1681*chl!$C$2+spettri!J1681*carot!$B$2+spettri!K1681*carot!$C$2+spettri!L1681*carot!$D$2+M1681*carot!$E$2+N1681*carot!$F$2+spettri!AE1681*chl!$D$2</f>
        <v>0</v>
      </c>
      <c r="AB1681" s="40">
        <v>1.3467619659999999E-2</v>
      </c>
      <c r="AC1681" s="88">
        <f>(G1681-spettri!H1681*chl!$B$2-spettri!I1681*chl!$C$2-spettri!AE1681*chl!$D$2)</f>
        <v>0</v>
      </c>
    </row>
    <row r="1682" spans="4:29" x14ac:dyDescent="0.25">
      <c r="D1682" s="51">
        <v>518.00000000003797</v>
      </c>
      <c r="E1682" s="51">
        <v>1.6603702769000001E-2</v>
      </c>
      <c r="T1682" s="40">
        <f t="shared" si="124"/>
        <v>0</v>
      </c>
      <c r="U1682" s="40">
        <f t="shared" si="124"/>
        <v>0</v>
      </c>
      <c r="V1682" s="40">
        <f t="shared" si="124"/>
        <v>0</v>
      </c>
      <c r="W1682" s="40">
        <f t="shared" si="123"/>
        <v>0</v>
      </c>
      <c r="X1682" s="40">
        <f t="shared" si="123"/>
        <v>0</v>
      </c>
      <c r="Y1682" s="40">
        <f t="shared" si="125"/>
        <v>0</v>
      </c>
      <c r="Z1682" s="40">
        <f>(AC1682-J1682*carot!$B$2-spettri!K1682*carot!$C$2-spettri!L1682*carot!$D$2)</f>
        <v>0</v>
      </c>
      <c r="AA1682" s="40">
        <f>spettri!H1682*chl!$B$2+spettri!I1682*chl!$C$2+spettri!J1682*carot!$B$2+spettri!K1682*carot!$C$2+spettri!L1682*carot!$D$2+M1682*carot!$E$2+N1682*carot!$F$2+spettri!AE1682*chl!$D$2</f>
        <v>0</v>
      </c>
      <c r="AB1682" s="40">
        <v>1.3490209120000001E-2</v>
      </c>
      <c r="AC1682" s="88">
        <f>(G1682-spettri!H1682*chl!$B$2-spettri!I1682*chl!$C$2-spettri!AE1682*chl!$D$2)</f>
        <v>0</v>
      </c>
    </row>
    <row r="1683" spans="4:29" x14ac:dyDescent="0.25">
      <c r="D1683" s="51">
        <v>518.10000000003799</v>
      </c>
      <c r="E1683" s="51">
        <v>1.6568430324000002E-2</v>
      </c>
      <c r="T1683" s="40">
        <f t="shared" si="124"/>
        <v>0</v>
      </c>
      <c r="U1683" s="40">
        <f t="shared" si="124"/>
        <v>0</v>
      </c>
      <c r="V1683" s="40">
        <f t="shared" si="124"/>
        <v>0</v>
      </c>
      <c r="W1683" s="40">
        <f t="shared" si="123"/>
        <v>0</v>
      </c>
      <c r="X1683" s="40">
        <f t="shared" si="123"/>
        <v>0</v>
      </c>
      <c r="Y1683" s="40">
        <f t="shared" si="125"/>
        <v>0</v>
      </c>
      <c r="Z1683" s="40">
        <f>(AC1683-J1683*carot!$B$2-spettri!K1683*carot!$C$2-spettri!L1683*carot!$D$2)</f>
        <v>0</v>
      </c>
      <c r="AA1683" s="40">
        <f>spettri!H1683*chl!$B$2+spettri!I1683*chl!$C$2+spettri!J1683*carot!$B$2+spettri!K1683*carot!$C$2+spettri!L1683*carot!$D$2+M1683*carot!$E$2+N1683*carot!$F$2+spettri!AE1683*chl!$D$2</f>
        <v>0</v>
      </c>
      <c r="AB1683" s="40">
        <v>1.3512798580000001E-2</v>
      </c>
      <c r="AC1683" s="88">
        <f>(G1683-spettri!H1683*chl!$B$2-spettri!I1683*chl!$C$2-spettri!AE1683*chl!$D$2)</f>
        <v>0</v>
      </c>
    </row>
    <row r="1684" spans="4:29" x14ac:dyDescent="0.25">
      <c r="D1684" s="51">
        <v>518.20000000003802</v>
      </c>
      <c r="E1684" s="51">
        <v>1.6533157879000001E-2</v>
      </c>
      <c r="T1684" s="40">
        <f t="shared" si="124"/>
        <v>0</v>
      </c>
      <c r="U1684" s="40">
        <f t="shared" si="124"/>
        <v>0</v>
      </c>
      <c r="V1684" s="40">
        <f t="shared" si="124"/>
        <v>0</v>
      </c>
      <c r="W1684" s="40">
        <f t="shared" si="123"/>
        <v>0</v>
      </c>
      <c r="X1684" s="40">
        <f t="shared" si="123"/>
        <v>0</v>
      </c>
      <c r="Y1684" s="40">
        <f t="shared" si="125"/>
        <v>0</v>
      </c>
      <c r="Z1684" s="40">
        <f>(AC1684-J1684*carot!$B$2-spettri!K1684*carot!$C$2-spettri!L1684*carot!$D$2)</f>
        <v>0</v>
      </c>
      <c r="AA1684" s="40">
        <f>spettri!H1684*chl!$B$2+spettri!I1684*chl!$C$2+spettri!J1684*carot!$B$2+spettri!K1684*carot!$C$2+spettri!L1684*carot!$D$2+M1684*carot!$E$2+N1684*carot!$F$2+spettri!AE1684*chl!$D$2</f>
        <v>0</v>
      </c>
      <c r="AB1684" s="40">
        <v>1.3515308727500001E-2</v>
      </c>
      <c r="AC1684" s="88">
        <f>(G1684-spettri!H1684*chl!$B$2-spettri!I1684*chl!$C$2-spettri!AE1684*chl!$D$2)</f>
        <v>0</v>
      </c>
    </row>
    <row r="1685" spans="4:29" x14ac:dyDescent="0.25">
      <c r="D1685" s="51">
        <v>518.30000000003804</v>
      </c>
      <c r="E1685" s="51">
        <v>1.6497885433999999E-2</v>
      </c>
      <c r="T1685" s="40">
        <f t="shared" si="124"/>
        <v>0</v>
      </c>
      <c r="U1685" s="40">
        <f t="shared" si="124"/>
        <v>0</v>
      </c>
      <c r="V1685" s="40">
        <f t="shared" si="124"/>
        <v>0</v>
      </c>
      <c r="W1685" s="40">
        <f t="shared" si="123"/>
        <v>0</v>
      </c>
      <c r="X1685" s="40">
        <f t="shared" si="123"/>
        <v>0</v>
      </c>
      <c r="Y1685" s="40">
        <f t="shared" si="125"/>
        <v>0</v>
      </c>
      <c r="Z1685" s="40">
        <f>(AC1685-J1685*carot!$B$2-spettri!K1685*carot!$C$2-spettri!L1685*carot!$D$2)</f>
        <v>0</v>
      </c>
      <c r="AA1685" s="40">
        <f>spettri!H1685*chl!$B$2+spettri!I1685*chl!$C$2+spettri!J1685*carot!$B$2+spettri!K1685*carot!$C$2+spettri!L1685*carot!$D$2+M1685*carot!$E$2+N1685*carot!$F$2+spettri!AE1685*chl!$D$2</f>
        <v>0</v>
      </c>
      <c r="AB1685" s="40">
        <v>1.3517818875E-2</v>
      </c>
      <c r="AC1685" s="88">
        <f>(G1685-spettri!H1685*chl!$B$2-spettri!I1685*chl!$C$2-spettri!AE1685*chl!$D$2)</f>
        <v>0</v>
      </c>
    </row>
    <row r="1686" spans="4:29" x14ac:dyDescent="0.25">
      <c r="D1686" s="51">
        <v>518.40000000003795</v>
      </c>
      <c r="E1686" s="51">
        <v>1.6462612989000001E-2</v>
      </c>
      <c r="T1686" s="40">
        <f t="shared" si="124"/>
        <v>0</v>
      </c>
      <c r="U1686" s="40">
        <f t="shared" si="124"/>
        <v>0</v>
      </c>
      <c r="V1686" s="40">
        <f t="shared" si="124"/>
        <v>0</v>
      </c>
      <c r="W1686" s="40">
        <f t="shared" si="123"/>
        <v>0</v>
      </c>
      <c r="X1686" s="40">
        <f t="shared" si="123"/>
        <v>0</v>
      </c>
      <c r="Y1686" s="40">
        <f t="shared" si="125"/>
        <v>0</v>
      </c>
      <c r="Z1686" s="40">
        <f>(AC1686-J1686*carot!$B$2-spettri!K1686*carot!$C$2-spettri!L1686*carot!$D$2)</f>
        <v>0</v>
      </c>
      <c r="AA1686" s="40">
        <f>spettri!H1686*chl!$B$2+spettri!I1686*chl!$C$2+spettri!J1686*carot!$B$2+spettri!K1686*carot!$C$2+spettri!L1686*carot!$D$2+M1686*carot!$E$2+N1686*carot!$F$2+spettri!AE1686*chl!$D$2</f>
        <v>0</v>
      </c>
      <c r="AB1686" s="40">
        <v>1.3520329022499999E-2</v>
      </c>
      <c r="AC1686" s="88">
        <f>(G1686-spettri!H1686*chl!$B$2-spettri!I1686*chl!$C$2-spettri!AE1686*chl!$D$2)</f>
        <v>0</v>
      </c>
    </row>
    <row r="1687" spans="4:29" x14ac:dyDescent="0.25">
      <c r="D1687" s="51">
        <v>518.50000000003797</v>
      </c>
      <c r="E1687" s="51">
        <v>1.6410025394000001E-2</v>
      </c>
      <c r="T1687" s="40">
        <f t="shared" si="124"/>
        <v>0</v>
      </c>
      <c r="U1687" s="40">
        <f t="shared" si="124"/>
        <v>0</v>
      </c>
      <c r="V1687" s="40">
        <f t="shared" si="124"/>
        <v>0</v>
      </c>
      <c r="W1687" s="40">
        <f t="shared" si="123"/>
        <v>0</v>
      </c>
      <c r="X1687" s="40">
        <f t="shared" si="123"/>
        <v>0</v>
      </c>
      <c r="Y1687" s="40">
        <f t="shared" si="125"/>
        <v>0</v>
      </c>
      <c r="Z1687" s="40">
        <f>(AC1687-J1687*carot!$B$2-spettri!K1687*carot!$C$2-spettri!L1687*carot!$D$2)</f>
        <v>0</v>
      </c>
      <c r="AA1687" s="40">
        <f>spettri!H1687*chl!$B$2+spettri!I1687*chl!$C$2+spettri!J1687*carot!$B$2+spettri!K1687*carot!$C$2+spettri!L1687*carot!$D$2+M1687*carot!$E$2+N1687*carot!$F$2+spettri!AE1687*chl!$D$2</f>
        <v>0</v>
      </c>
      <c r="AB1687" s="40">
        <v>1.352283917E-2</v>
      </c>
      <c r="AC1687" s="88">
        <f>(G1687-spettri!H1687*chl!$B$2-spettri!I1687*chl!$C$2-spettri!AE1687*chl!$D$2)</f>
        <v>0</v>
      </c>
    </row>
    <row r="1688" spans="4:29" x14ac:dyDescent="0.25">
      <c r="D1688" s="51">
        <v>518.60000000003799</v>
      </c>
      <c r="E1688" s="51">
        <v>1.6357437799000001E-2</v>
      </c>
      <c r="T1688" s="40">
        <f t="shared" si="124"/>
        <v>0</v>
      </c>
      <c r="U1688" s="40">
        <f t="shared" si="124"/>
        <v>0</v>
      </c>
      <c r="V1688" s="40">
        <f t="shared" si="124"/>
        <v>0</v>
      </c>
      <c r="W1688" s="40">
        <f t="shared" si="123"/>
        <v>0</v>
      </c>
      <c r="X1688" s="40">
        <f t="shared" si="123"/>
        <v>0</v>
      </c>
      <c r="Y1688" s="40">
        <f t="shared" si="125"/>
        <v>0</v>
      </c>
      <c r="Z1688" s="40">
        <f>(AC1688-J1688*carot!$B$2-spettri!K1688*carot!$C$2-spettri!L1688*carot!$D$2)</f>
        <v>0</v>
      </c>
      <c r="AA1688" s="40">
        <f>spettri!H1688*chl!$B$2+spettri!I1688*chl!$C$2+spettri!J1688*carot!$B$2+spettri!K1688*carot!$C$2+spettri!L1688*carot!$D$2+M1688*carot!$E$2+N1688*carot!$F$2+spettri!AE1688*chl!$D$2</f>
        <v>0</v>
      </c>
      <c r="AB1688" s="40">
        <v>1.3544265177500001E-2</v>
      </c>
      <c r="AC1688" s="88">
        <f>(G1688-spettri!H1688*chl!$B$2-spettri!I1688*chl!$C$2-spettri!AE1688*chl!$D$2)</f>
        <v>0</v>
      </c>
    </row>
    <row r="1689" spans="4:29" x14ac:dyDescent="0.25">
      <c r="D1689" s="51">
        <v>518.70000000003802</v>
      </c>
      <c r="E1689" s="51">
        <v>1.6304850204E-2</v>
      </c>
      <c r="T1689" s="40">
        <f t="shared" si="124"/>
        <v>0</v>
      </c>
      <c r="U1689" s="40">
        <f t="shared" si="124"/>
        <v>0</v>
      </c>
      <c r="V1689" s="40">
        <f t="shared" si="124"/>
        <v>0</v>
      </c>
      <c r="W1689" s="40">
        <f t="shared" si="123"/>
        <v>0</v>
      </c>
      <c r="X1689" s="40">
        <f t="shared" si="123"/>
        <v>0</v>
      </c>
      <c r="Y1689" s="40">
        <f t="shared" si="125"/>
        <v>0</v>
      </c>
      <c r="Z1689" s="40">
        <f>(AC1689-J1689*carot!$B$2-spettri!K1689*carot!$C$2-spettri!L1689*carot!$D$2)</f>
        <v>0</v>
      </c>
      <c r="AA1689" s="40">
        <f>spettri!H1689*chl!$B$2+spettri!I1689*chl!$C$2+spettri!J1689*carot!$B$2+spettri!K1689*carot!$C$2+spettri!L1689*carot!$D$2+M1689*carot!$E$2+N1689*carot!$F$2+spettri!AE1689*chl!$D$2</f>
        <v>0</v>
      </c>
      <c r="AB1689" s="40">
        <v>1.3565691184999999E-2</v>
      </c>
      <c r="AC1689" s="88">
        <f>(G1689-spettri!H1689*chl!$B$2-spettri!I1689*chl!$C$2-spettri!AE1689*chl!$D$2)</f>
        <v>0</v>
      </c>
    </row>
    <row r="1690" spans="4:29" x14ac:dyDescent="0.25">
      <c r="D1690" s="51">
        <v>518.80000000003804</v>
      </c>
      <c r="E1690" s="51">
        <v>1.6252262609E-2</v>
      </c>
      <c r="T1690" s="40">
        <f t="shared" si="124"/>
        <v>0</v>
      </c>
      <c r="U1690" s="40">
        <f t="shared" si="124"/>
        <v>0</v>
      </c>
      <c r="V1690" s="40">
        <f t="shared" si="124"/>
        <v>0</v>
      </c>
      <c r="W1690" s="40">
        <f t="shared" si="123"/>
        <v>0</v>
      </c>
      <c r="X1690" s="40">
        <f t="shared" si="123"/>
        <v>0</v>
      </c>
      <c r="Y1690" s="40">
        <f t="shared" si="125"/>
        <v>0</v>
      </c>
      <c r="Z1690" s="40">
        <f>(AC1690-J1690*carot!$B$2-spettri!K1690*carot!$C$2-spettri!L1690*carot!$D$2)</f>
        <v>0</v>
      </c>
      <c r="AA1690" s="40">
        <f>spettri!H1690*chl!$B$2+spettri!I1690*chl!$C$2+spettri!J1690*carot!$B$2+spettri!K1690*carot!$C$2+spettri!L1690*carot!$D$2+M1690*carot!$E$2+N1690*carot!$F$2+spettri!AE1690*chl!$D$2</f>
        <v>0</v>
      </c>
      <c r="AB1690" s="40">
        <v>1.35871171925E-2</v>
      </c>
      <c r="AC1690" s="88">
        <f>(G1690-spettri!H1690*chl!$B$2-spettri!I1690*chl!$C$2-spettri!AE1690*chl!$D$2)</f>
        <v>0</v>
      </c>
    </row>
    <row r="1691" spans="4:29" x14ac:dyDescent="0.25">
      <c r="D1691" s="51">
        <v>518.90000000003795</v>
      </c>
      <c r="E1691" s="51">
        <v>1.6196932269E-2</v>
      </c>
      <c r="T1691" s="40">
        <f t="shared" si="124"/>
        <v>0</v>
      </c>
      <c r="U1691" s="40">
        <f t="shared" si="124"/>
        <v>0</v>
      </c>
      <c r="V1691" s="40">
        <f t="shared" si="124"/>
        <v>0</v>
      </c>
      <c r="W1691" s="40">
        <f t="shared" si="123"/>
        <v>0</v>
      </c>
      <c r="X1691" s="40">
        <f t="shared" si="123"/>
        <v>0</v>
      </c>
      <c r="Y1691" s="40">
        <f t="shared" si="125"/>
        <v>0</v>
      </c>
      <c r="Z1691" s="40">
        <f>(AC1691-J1691*carot!$B$2-spettri!K1691*carot!$C$2-spettri!L1691*carot!$D$2)</f>
        <v>0</v>
      </c>
      <c r="AA1691" s="40">
        <f>spettri!H1691*chl!$B$2+spettri!I1691*chl!$C$2+spettri!J1691*carot!$B$2+spettri!K1691*carot!$C$2+spettri!L1691*carot!$D$2+M1691*carot!$E$2+N1691*carot!$F$2+spettri!AE1691*chl!$D$2</f>
        <v>0</v>
      </c>
      <c r="AB1691" s="40">
        <v>1.36085432E-2</v>
      </c>
      <c r="AC1691" s="88">
        <f>(G1691-spettri!H1691*chl!$B$2-spettri!I1691*chl!$C$2-spettri!AE1691*chl!$D$2)</f>
        <v>0</v>
      </c>
    </row>
    <row r="1692" spans="4:29" x14ac:dyDescent="0.25">
      <c r="D1692" s="51">
        <v>519.00000000003797</v>
      </c>
      <c r="E1692" s="51">
        <v>1.6141601929E-2</v>
      </c>
      <c r="T1692" s="40">
        <f t="shared" si="124"/>
        <v>0</v>
      </c>
      <c r="U1692" s="40">
        <f t="shared" si="124"/>
        <v>0</v>
      </c>
      <c r="V1692" s="40">
        <f t="shared" si="124"/>
        <v>0</v>
      </c>
      <c r="W1692" s="40">
        <f t="shared" si="123"/>
        <v>0</v>
      </c>
      <c r="X1692" s="40">
        <f t="shared" si="123"/>
        <v>0</v>
      </c>
      <c r="Y1692" s="40">
        <f t="shared" si="125"/>
        <v>0</v>
      </c>
      <c r="Z1692" s="40">
        <f>(AC1692-J1692*carot!$B$2-spettri!K1692*carot!$C$2-spettri!L1692*carot!$D$2)</f>
        <v>0</v>
      </c>
      <c r="AA1692" s="40">
        <f>spettri!H1692*chl!$B$2+spettri!I1692*chl!$C$2+spettri!J1692*carot!$B$2+spettri!K1692*carot!$C$2+spettri!L1692*carot!$D$2+M1692*carot!$E$2+N1692*carot!$F$2+spettri!AE1692*chl!$D$2</f>
        <v>0</v>
      </c>
      <c r="AB1692" s="40">
        <v>1.359567628E-2</v>
      </c>
      <c r="AC1692" s="88">
        <f>(G1692-spettri!H1692*chl!$B$2-spettri!I1692*chl!$C$2-spettri!AE1692*chl!$D$2)</f>
        <v>0</v>
      </c>
    </row>
    <row r="1693" spans="4:29" x14ac:dyDescent="0.25">
      <c r="D1693" s="51">
        <v>519.10000000003799</v>
      </c>
      <c r="E1693" s="51">
        <v>1.6086271589000001E-2</v>
      </c>
      <c r="T1693" s="40">
        <f t="shared" si="124"/>
        <v>0</v>
      </c>
      <c r="U1693" s="40">
        <f t="shared" si="124"/>
        <v>0</v>
      </c>
      <c r="V1693" s="40">
        <f t="shared" si="124"/>
        <v>0</v>
      </c>
      <c r="W1693" s="40">
        <f t="shared" si="123"/>
        <v>0</v>
      </c>
      <c r="X1693" s="40">
        <f t="shared" si="123"/>
        <v>0</v>
      </c>
      <c r="Y1693" s="40">
        <f t="shared" si="125"/>
        <v>0</v>
      </c>
      <c r="Z1693" s="40">
        <f>(AC1693-J1693*carot!$B$2-spettri!K1693*carot!$C$2-spettri!L1693*carot!$D$2)</f>
        <v>0</v>
      </c>
      <c r="AA1693" s="40">
        <f>spettri!H1693*chl!$B$2+spettri!I1693*chl!$C$2+spettri!J1693*carot!$B$2+spettri!K1693*carot!$C$2+spettri!L1693*carot!$D$2+M1693*carot!$E$2+N1693*carot!$F$2+spettri!AE1693*chl!$D$2</f>
        <v>0</v>
      </c>
      <c r="AB1693" s="40">
        <v>1.358280936E-2</v>
      </c>
      <c r="AC1693" s="88">
        <f>(G1693-spettri!H1693*chl!$B$2-spettri!I1693*chl!$C$2-spettri!AE1693*chl!$D$2)</f>
        <v>0</v>
      </c>
    </row>
    <row r="1694" spans="4:29" x14ac:dyDescent="0.25">
      <c r="D1694" s="51">
        <v>519.20000000003802</v>
      </c>
      <c r="E1694" s="51">
        <v>1.6030941249000001E-2</v>
      </c>
      <c r="T1694" s="40">
        <f t="shared" si="124"/>
        <v>0</v>
      </c>
      <c r="U1694" s="40">
        <f t="shared" si="124"/>
        <v>0</v>
      </c>
      <c r="V1694" s="40">
        <f t="shared" si="124"/>
        <v>0</v>
      </c>
      <c r="W1694" s="40">
        <f t="shared" si="123"/>
        <v>0</v>
      </c>
      <c r="X1694" s="40">
        <f t="shared" si="123"/>
        <v>0</v>
      </c>
      <c r="Y1694" s="40">
        <f t="shared" si="125"/>
        <v>0</v>
      </c>
      <c r="Z1694" s="40">
        <f>(AC1694-J1694*carot!$B$2-spettri!K1694*carot!$C$2-spettri!L1694*carot!$D$2)</f>
        <v>0</v>
      </c>
      <c r="AA1694" s="40">
        <f>spettri!H1694*chl!$B$2+spettri!I1694*chl!$C$2+spettri!J1694*carot!$B$2+spettri!K1694*carot!$C$2+spettri!L1694*carot!$D$2+M1694*carot!$E$2+N1694*carot!$F$2+spettri!AE1694*chl!$D$2</f>
        <v>0</v>
      </c>
      <c r="AB1694" s="40">
        <v>1.356994244E-2</v>
      </c>
      <c r="AC1694" s="88">
        <f>(G1694-spettri!H1694*chl!$B$2-spettri!I1694*chl!$C$2-spettri!AE1694*chl!$D$2)</f>
        <v>0</v>
      </c>
    </row>
    <row r="1695" spans="4:29" x14ac:dyDescent="0.25">
      <c r="D1695" s="51">
        <v>519.30000000003804</v>
      </c>
      <c r="E1695" s="51">
        <v>1.6041525264E-2</v>
      </c>
      <c r="T1695" s="40">
        <f t="shared" si="124"/>
        <v>0</v>
      </c>
      <c r="U1695" s="40">
        <f t="shared" si="124"/>
        <v>0</v>
      </c>
      <c r="V1695" s="40">
        <f t="shared" si="124"/>
        <v>0</v>
      </c>
      <c r="W1695" s="40">
        <f t="shared" si="123"/>
        <v>0</v>
      </c>
      <c r="X1695" s="40">
        <f t="shared" si="123"/>
        <v>0</v>
      </c>
      <c r="Y1695" s="40">
        <f t="shared" si="125"/>
        <v>0</v>
      </c>
      <c r="Z1695" s="40">
        <f>(AC1695-J1695*carot!$B$2-spettri!K1695*carot!$C$2-spettri!L1695*carot!$D$2)</f>
        <v>0</v>
      </c>
      <c r="AA1695" s="40">
        <f>spettri!H1695*chl!$B$2+spettri!I1695*chl!$C$2+spettri!J1695*carot!$B$2+spettri!K1695*carot!$C$2+spettri!L1695*carot!$D$2+M1695*carot!$E$2+N1695*carot!$F$2+spettri!AE1695*chl!$D$2</f>
        <v>0</v>
      </c>
      <c r="AB1695" s="40">
        <v>1.355707552E-2</v>
      </c>
      <c r="AC1695" s="88">
        <f>(G1695-spettri!H1695*chl!$B$2-spettri!I1695*chl!$C$2-spettri!AE1695*chl!$D$2)</f>
        <v>0</v>
      </c>
    </row>
    <row r="1696" spans="4:29" x14ac:dyDescent="0.25">
      <c r="D1696" s="51">
        <v>519.40000000003897</v>
      </c>
      <c r="E1696" s="51">
        <v>1.6052109278999999E-2</v>
      </c>
      <c r="T1696" s="40">
        <f t="shared" si="124"/>
        <v>0</v>
      </c>
      <c r="U1696" s="40">
        <f t="shared" si="124"/>
        <v>0</v>
      </c>
      <c r="V1696" s="40">
        <f t="shared" si="124"/>
        <v>0</v>
      </c>
      <c r="W1696" s="40">
        <f t="shared" si="123"/>
        <v>0</v>
      </c>
      <c r="X1696" s="40">
        <f t="shared" si="123"/>
        <v>0</v>
      </c>
      <c r="Y1696" s="40">
        <f t="shared" si="125"/>
        <v>0</v>
      </c>
      <c r="Z1696" s="40">
        <f>(AC1696-J1696*carot!$B$2-spettri!K1696*carot!$C$2-spettri!L1696*carot!$D$2)</f>
        <v>0</v>
      </c>
      <c r="AA1696" s="40">
        <f>spettri!H1696*chl!$B$2+spettri!I1696*chl!$C$2+spettri!J1696*carot!$B$2+spettri!K1696*carot!$C$2+spettri!L1696*carot!$D$2+M1696*carot!$E$2+N1696*carot!$F$2+spettri!AE1696*chl!$D$2</f>
        <v>0</v>
      </c>
      <c r="AB1696" s="40">
        <v>1.3569481667499999E-2</v>
      </c>
      <c r="AC1696" s="88">
        <f>(G1696-spettri!H1696*chl!$B$2-spettri!I1696*chl!$C$2-spettri!AE1696*chl!$D$2)</f>
        <v>0</v>
      </c>
    </row>
    <row r="1697" spans="4:29" x14ac:dyDescent="0.25">
      <c r="D1697" s="51">
        <v>519.50000000003899</v>
      </c>
      <c r="E1697" s="51">
        <v>1.6062693294000001E-2</v>
      </c>
      <c r="T1697" s="40">
        <f t="shared" si="124"/>
        <v>0</v>
      </c>
      <c r="U1697" s="40">
        <f t="shared" si="124"/>
        <v>0</v>
      </c>
      <c r="V1697" s="40">
        <f t="shared" si="124"/>
        <v>0</v>
      </c>
      <c r="W1697" s="40">
        <f t="shared" si="123"/>
        <v>0</v>
      </c>
      <c r="X1697" s="40">
        <f t="shared" si="123"/>
        <v>0</v>
      </c>
      <c r="Y1697" s="40">
        <f t="shared" si="125"/>
        <v>0</v>
      </c>
      <c r="Z1697" s="40">
        <f>(AC1697-J1697*carot!$B$2-spettri!K1697*carot!$C$2-spettri!L1697*carot!$D$2)</f>
        <v>0</v>
      </c>
      <c r="AA1697" s="40">
        <f>spettri!H1697*chl!$B$2+spettri!I1697*chl!$C$2+spettri!J1697*carot!$B$2+spettri!K1697*carot!$C$2+spettri!L1697*carot!$D$2+M1697*carot!$E$2+N1697*carot!$F$2+spettri!AE1697*chl!$D$2</f>
        <v>0</v>
      </c>
      <c r="AB1697" s="40">
        <v>1.3581887814999999E-2</v>
      </c>
      <c r="AC1697" s="88">
        <f>(G1697-spettri!H1697*chl!$B$2-spettri!I1697*chl!$C$2-spettri!AE1697*chl!$D$2)</f>
        <v>0</v>
      </c>
    </row>
    <row r="1698" spans="4:29" x14ac:dyDescent="0.25">
      <c r="D1698" s="51">
        <v>519.60000000003902</v>
      </c>
      <c r="E1698" s="51">
        <v>1.6073277309E-2</v>
      </c>
      <c r="T1698" s="40">
        <f t="shared" si="124"/>
        <v>0</v>
      </c>
      <c r="U1698" s="40">
        <f t="shared" si="124"/>
        <v>0</v>
      </c>
      <c r="V1698" s="40">
        <f t="shared" si="124"/>
        <v>0</v>
      </c>
      <c r="W1698" s="40">
        <f t="shared" si="123"/>
        <v>0</v>
      </c>
      <c r="X1698" s="40">
        <f t="shared" si="123"/>
        <v>0</v>
      </c>
      <c r="Y1698" s="40">
        <f t="shared" si="125"/>
        <v>0</v>
      </c>
      <c r="Z1698" s="40">
        <f>(AC1698-J1698*carot!$B$2-spettri!K1698*carot!$C$2-spettri!L1698*carot!$D$2)</f>
        <v>0</v>
      </c>
      <c r="AA1698" s="40">
        <f>spettri!H1698*chl!$B$2+spettri!I1698*chl!$C$2+spettri!J1698*carot!$B$2+spettri!K1698*carot!$C$2+spettri!L1698*carot!$D$2+M1698*carot!$E$2+N1698*carot!$F$2+spettri!AE1698*chl!$D$2</f>
        <v>0</v>
      </c>
      <c r="AB1698" s="40">
        <v>1.35942939625E-2</v>
      </c>
      <c r="AC1698" s="88">
        <f>(G1698-spettri!H1698*chl!$B$2-spettri!I1698*chl!$C$2-spettri!AE1698*chl!$D$2)</f>
        <v>0</v>
      </c>
    </row>
    <row r="1699" spans="4:29" x14ac:dyDescent="0.25">
      <c r="D1699" s="51">
        <v>519.70000000003904</v>
      </c>
      <c r="E1699" s="51">
        <v>1.5955701093999998E-2</v>
      </c>
      <c r="T1699" s="40">
        <f t="shared" si="124"/>
        <v>0</v>
      </c>
      <c r="U1699" s="40">
        <f t="shared" si="124"/>
        <v>0</v>
      </c>
      <c r="V1699" s="40">
        <f t="shared" si="124"/>
        <v>0</v>
      </c>
      <c r="W1699" s="40">
        <f t="shared" si="123"/>
        <v>0</v>
      </c>
      <c r="X1699" s="40">
        <f t="shared" si="123"/>
        <v>0</v>
      </c>
      <c r="Y1699" s="40">
        <f t="shared" si="125"/>
        <v>0</v>
      </c>
      <c r="Z1699" s="40">
        <f>(AC1699-J1699*carot!$B$2-spettri!K1699*carot!$C$2-spettri!L1699*carot!$D$2)</f>
        <v>0</v>
      </c>
      <c r="AA1699" s="40">
        <f>spettri!H1699*chl!$B$2+spettri!I1699*chl!$C$2+spettri!J1699*carot!$B$2+spettri!K1699*carot!$C$2+spettri!L1699*carot!$D$2+M1699*carot!$E$2+N1699*carot!$F$2+spettri!AE1699*chl!$D$2</f>
        <v>0</v>
      </c>
      <c r="AB1699" s="40">
        <v>1.360670011E-2</v>
      </c>
      <c r="AC1699" s="88">
        <f>(G1699-spettri!H1699*chl!$B$2-spettri!I1699*chl!$C$2-spettri!AE1699*chl!$D$2)</f>
        <v>0</v>
      </c>
    </row>
    <row r="1700" spans="4:29" x14ac:dyDescent="0.25">
      <c r="D1700" s="51">
        <v>519.80000000003895</v>
      </c>
      <c r="E1700" s="51">
        <v>1.5838124879E-2</v>
      </c>
      <c r="T1700" s="40">
        <f t="shared" si="124"/>
        <v>0</v>
      </c>
      <c r="U1700" s="40">
        <f t="shared" si="124"/>
        <v>0</v>
      </c>
      <c r="V1700" s="40">
        <f t="shared" si="124"/>
        <v>0</v>
      </c>
      <c r="W1700" s="40">
        <f t="shared" si="123"/>
        <v>0</v>
      </c>
      <c r="X1700" s="40">
        <f t="shared" si="123"/>
        <v>0</v>
      </c>
      <c r="Y1700" s="40">
        <f t="shared" si="125"/>
        <v>0</v>
      </c>
      <c r="Z1700" s="40">
        <f>(AC1700-J1700*carot!$B$2-spettri!K1700*carot!$C$2-spettri!L1700*carot!$D$2)</f>
        <v>0</v>
      </c>
      <c r="AA1700" s="40">
        <f>spettri!H1700*chl!$B$2+spettri!I1700*chl!$C$2+spettri!J1700*carot!$B$2+spettri!K1700*carot!$C$2+spettri!L1700*carot!$D$2+M1700*carot!$E$2+N1700*carot!$F$2+spettri!AE1700*chl!$D$2</f>
        <v>0</v>
      </c>
      <c r="AB1700" s="40">
        <v>1.3621050860000001E-2</v>
      </c>
      <c r="AC1700" s="88">
        <f>(G1700-spettri!H1700*chl!$B$2-spettri!I1700*chl!$C$2-spettri!AE1700*chl!$D$2)</f>
        <v>0</v>
      </c>
    </row>
    <row r="1701" spans="4:29" x14ac:dyDescent="0.25">
      <c r="D1701" s="51">
        <v>519.90000000003897</v>
      </c>
      <c r="E1701" s="51">
        <v>1.5720548663999998E-2</v>
      </c>
      <c r="T1701" s="40">
        <f t="shared" si="124"/>
        <v>0</v>
      </c>
      <c r="U1701" s="40">
        <f t="shared" si="124"/>
        <v>0</v>
      </c>
      <c r="V1701" s="40">
        <f t="shared" si="124"/>
        <v>0</v>
      </c>
      <c r="W1701" s="40">
        <f t="shared" si="123"/>
        <v>0</v>
      </c>
      <c r="X1701" s="40">
        <f t="shared" si="123"/>
        <v>0</v>
      </c>
      <c r="Y1701" s="40">
        <f t="shared" si="125"/>
        <v>0</v>
      </c>
      <c r="Z1701" s="40">
        <f>(AC1701-J1701*carot!$B$2-spettri!K1701*carot!$C$2-spettri!L1701*carot!$D$2)</f>
        <v>0</v>
      </c>
      <c r="AA1701" s="40">
        <f>spettri!H1701*chl!$B$2+spettri!I1701*chl!$C$2+spettri!J1701*carot!$B$2+spettri!K1701*carot!$C$2+spettri!L1701*carot!$D$2+M1701*carot!$E$2+N1701*carot!$F$2+spettri!AE1701*chl!$D$2</f>
        <v>0</v>
      </c>
      <c r="AB1701" s="40">
        <v>1.363540161E-2</v>
      </c>
      <c r="AC1701" s="88">
        <f>(G1701-spettri!H1701*chl!$B$2-spettri!I1701*chl!$C$2-spettri!AE1701*chl!$D$2)</f>
        <v>0</v>
      </c>
    </row>
    <row r="1702" spans="4:29" x14ac:dyDescent="0.25">
      <c r="D1702" s="51">
        <v>520.00000000003899</v>
      </c>
      <c r="E1702" s="51">
        <v>1.5602972448999998E-2</v>
      </c>
      <c r="T1702" s="40">
        <f t="shared" si="124"/>
        <v>0</v>
      </c>
      <c r="U1702" s="40">
        <f t="shared" si="124"/>
        <v>0</v>
      </c>
      <c r="V1702" s="40">
        <f t="shared" si="124"/>
        <v>0</v>
      </c>
      <c r="W1702" s="40">
        <f t="shared" si="123"/>
        <v>0</v>
      </c>
      <c r="X1702" s="40">
        <f t="shared" si="123"/>
        <v>0</v>
      </c>
      <c r="Y1702" s="40">
        <f t="shared" si="125"/>
        <v>0</v>
      </c>
      <c r="Z1702" s="40">
        <f>(AC1702-J1702*carot!$B$2-spettri!K1702*carot!$C$2-spettri!L1702*carot!$D$2)</f>
        <v>0</v>
      </c>
      <c r="AA1702" s="40">
        <f>spettri!H1702*chl!$B$2+spettri!I1702*chl!$C$2+spettri!J1702*carot!$B$2+spettri!K1702*carot!$C$2+spettri!L1702*carot!$D$2+M1702*carot!$E$2+N1702*carot!$F$2+spettri!AE1702*chl!$D$2</f>
        <v>0</v>
      </c>
      <c r="AB1702" s="40">
        <v>1.364975236E-2</v>
      </c>
      <c r="AC1702" s="88">
        <f>(G1702-spettri!H1702*chl!$B$2-spettri!I1702*chl!$C$2-spettri!AE1702*chl!$D$2)</f>
        <v>0</v>
      </c>
    </row>
    <row r="1703" spans="4:29" x14ac:dyDescent="0.25">
      <c r="D1703" s="51">
        <v>520.10000000003902</v>
      </c>
      <c r="E1703" s="51">
        <v>1.5610128731499999E-2</v>
      </c>
      <c r="T1703" s="40">
        <f t="shared" si="124"/>
        <v>0</v>
      </c>
      <c r="U1703" s="40">
        <f t="shared" si="124"/>
        <v>0</v>
      </c>
      <c r="V1703" s="40">
        <f t="shared" si="124"/>
        <v>0</v>
      </c>
      <c r="W1703" s="40">
        <f t="shared" si="123"/>
        <v>0</v>
      </c>
      <c r="X1703" s="40">
        <f t="shared" si="123"/>
        <v>0</v>
      </c>
      <c r="Y1703" s="40">
        <f t="shared" si="125"/>
        <v>0</v>
      </c>
      <c r="Z1703" s="40">
        <f>(AC1703-J1703*carot!$B$2-spettri!K1703*carot!$C$2-spettri!L1703*carot!$D$2)</f>
        <v>0</v>
      </c>
      <c r="AA1703" s="40">
        <f>spettri!H1703*chl!$B$2+spettri!I1703*chl!$C$2+spettri!J1703*carot!$B$2+spettri!K1703*carot!$C$2+spettri!L1703*carot!$D$2+M1703*carot!$E$2+N1703*carot!$F$2+spettri!AE1703*chl!$D$2</f>
        <v>0</v>
      </c>
      <c r="AB1703" s="40">
        <v>1.3664103110000001E-2</v>
      </c>
      <c r="AC1703" s="88">
        <f>(G1703-spettri!H1703*chl!$B$2-spettri!I1703*chl!$C$2-spettri!AE1703*chl!$D$2)</f>
        <v>0</v>
      </c>
    </row>
    <row r="1704" spans="4:29" x14ac:dyDescent="0.25">
      <c r="D1704" s="51">
        <v>520.20000000003904</v>
      </c>
      <c r="E1704" s="51">
        <v>1.5617285014000001E-2</v>
      </c>
      <c r="T1704" s="40">
        <f t="shared" si="124"/>
        <v>0</v>
      </c>
      <c r="U1704" s="40">
        <f t="shared" si="124"/>
        <v>0</v>
      </c>
      <c r="V1704" s="40">
        <f t="shared" si="124"/>
        <v>0</v>
      </c>
      <c r="W1704" s="40">
        <f t="shared" si="123"/>
        <v>0</v>
      </c>
      <c r="X1704" s="40">
        <f t="shared" si="123"/>
        <v>0</v>
      </c>
      <c r="Y1704" s="40">
        <f t="shared" si="125"/>
        <v>0</v>
      </c>
      <c r="Z1704" s="40">
        <f>(AC1704-J1704*carot!$B$2-spettri!K1704*carot!$C$2-spettri!L1704*carot!$D$2)</f>
        <v>0</v>
      </c>
      <c r="AA1704" s="40">
        <f>spettri!H1704*chl!$B$2+spettri!I1704*chl!$C$2+spettri!J1704*carot!$B$2+spettri!K1704*carot!$C$2+spettri!L1704*carot!$D$2+M1704*carot!$E$2+N1704*carot!$F$2+spettri!AE1704*chl!$D$2</f>
        <v>0</v>
      </c>
      <c r="AB1704" s="40">
        <v>1.367198373E-2</v>
      </c>
      <c r="AC1704" s="88">
        <f>(G1704-spettri!H1704*chl!$B$2-spettri!I1704*chl!$C$2-spettri!AE1704*chl!$D$2)</f>
        <v>0</v>
      </c>
    </row>
    <row r="1705" spans="4:29" x14ac:dyDescent="0.25">
      <c r="D1705" s="51">
        <v>520.30000000003895</v>
      </c>
      <c r="E1705" s="51">
        <v>1.5624441296500001E-2</v>
      </c>
      <c r="T1705" s="40">
        <f t="shared" si="124"/>
        <v>0</v>
      </c>
      <c r="U1705" s="40">
        <f t="shared" si="124"/>
        <v>0</v>
      </c>
      <c r="V1705" s="40">
        <f t="shared" si="124"/>
        <v>0</v>
      </c>
      <c r="W1705" s="40">
        <f t="shared" si="123"/>
        <v>0</v>
      </c>
      <c r="X1705" s="40">
        <f t="shared" si="123"/>
        <v>0</v>
      </c>
      <c r="Y1705" s="40">
        <f t="shared" si="125"/>
        <v>0</v>
      </c>
      <c r="Z1705" s="40">
        <f>(AC1705-J1705*carot!$B$2-spettri!K1705*carot!$C$2-spettri!L1705*carot!$D$2)</f>
        <v>0</v>
      </c>
      <c r="AA1705" s="40">
        <f>spettri!H1705*chl!$B$2+spettri!I1705*chl!$C$2+spettri!J1705*carot!$B$2+spettri!K1705*carot!$C$2+spettri!L1705*carot!$D$2+M1705*carot!$E$2+N1705*carot!$F$2+spettri!AE1705*chl!$D$2</f>
        <v>0</v>
      </c>
      <c r="AB1705" s="40">
        <v>1.3679864350000001E-2</v>
      </c>
      <c r="AC1705" s="88">
        <f>(G1705-spettri!H1705*chl!$B$2-spettri!I1705*chl!$C$2-spettri!AE1705*chl!$D$2)</f>
        <v>0</v>
      </c>
    </row>
    <row r="1706" spans="4:29" x14ac:dyDescent="0.25">
      <c r="D1706" s="51">
        <v>520.40000000003897</v>
      </c>
      <c r="E1706" s="51">
        <v>1.5631597579000001E-2</v>
      </c>
      <c r="T1706" s="40">
        <f t="shared" si="124"/>
        <v>0</v>
      </c>
      <c r="U1706" s="40">
        <f t="shared" si="124"/>
        <v>0</v>
      </c>
      <c r="V1706" s="40">
        <f t="shared" si="124"/>
        <v>0</v>
      </c>
      <c r="W1706" s="40">
        <f t="shared" si="123"/>
        <v>0</v>
      </c>
      <c r="X1706" s="40">
        <f t="shared" si="123"/>
        <v>0</v>
      </c>
      <c r="Y1706" s="40">
        <f t="shared" si="125"/>
        <v>0</v>
      </c>
      <c r="Z1706" s="40">
        <f>(AC1706-J1706*carot!$B$2-spettri!K1706*carot!$C$2-spettri!L1706*carot!$D$2)</f>
        <v>0</v>
      </c>
      <c r="AA1706" s="40">
        <f>spettri!H1706*chl!$B$2+spettri!I1706*chl!$C$2+spettri!J1706*carot!$B$2+spettri!K1706*carot!$C$2+spettri!L1706*carot!$D$2+M1706*carot!$E$2+N1706*carot!$F$2+spettri!AE1706*chl!$D$2</f>
        <v>0</v>
      </c>
      <c r="AB1706" s="40">
        <v>1.368774497E-2</v>
      </c>
      <c r="AC1706" s="88">
        <f>(G1706-spettri!H1706*chl!$B$2-spettri!I1706*chl!$C$2-spettri!AE1706*chl!$D$2)</f>
        <v>0</v>
      </c>
    </row>
    <row r="1707" spans="4:29" x14ac:dyDescent="0.25">
      <c r="D1707" s="51">
        <v>520.50000000003899</v>
      </c>
      <c r="E1707" s="51">
        <v>1.5575956641500001E-2</v>
      </c>
      <c r="T1707" s="40">
        <f t="shared" si="124"/>
        <v>0</v>
      </c>
      <c r="U1707" s="40">
        <f t="shared" si="124"/>
        <v>0</v>
      </c>
      <c r="V1707" s="40">
        <f t="shared" si="124"/>
        <v>0</v>
      </c>
      <c r="W1707" s="40">
        <f t="shared" si="123"/>
        <v>0</v>
      </c>
      <c r="X1707" s="40">
        <f t="shared" si="123"/>
        <v>0</v>
      </c>
      <c r="Y1707" s="40">
        <f t="shared" si="125"/>
        <v>0</v>
      </c>
      <c r="Z1707" s="40">
        <f>(AC1707-J1707*carot!$B$2-spettri!K1707*carot!$C$2-spettri!L1707*carot!$D$2)</f>
        <v>0</v>
      </c>
      <c r="AA1707" s="40">
        <f>spettri!H1707*chl!$B$2+spettri!I1707*chl!$C$2+spettri!J1707*carot!$B$2+spettri!K1707*carot!$C$2+spettri!L1707*carot!$D$2+M1707*carot!$E$2+N1707*carot!$F$2+spettri!AE1707*chl!$D$2</f>
        <v>0</v>
      </c>
      <c r="AB1707" s="40">
        <v>1.369562559E-2</v>
      </c>
      <c r="AC1707" s="88">
        <f>(G1707-spettri!H1707*chl!$B$2-spettri!I1707*chl!$C$2-spettri!AE1707*chl!$D$2)</f>
        <v>0</v>
      </c>
    </row>
    <row r="1708" spans="4:29" x14ac:dyDescent="0.25">
      <c r="D1708" s="51">
        <v>520.60000000003902</v>
      </c>
      <c r="E1708" s="51">
        <v>1.5520315704E-2</v>
      </c>
      <c r="T1708" s="40">
        <f t="shared" si="124"/>
        <v>0</v>
      </c>
      <c r="U1708" s="40">
        <f t="shared" si="124"/>
        <v>0</v>
      </c>
      <c r="V1708" s="40">
        <f t="shared" si="124"/>
        <v>0</v>
      </c>
      <c r="W1708" s="40">
        <f t="shared" si="123"/>
        <v>0</v>
      </c>
      <c r="X1708" s="40">
        <f t="shared" si="123"/>
        <v>0</v>
      </c>
      <c r="Y1708" s="40">
        <f t="shared" si="125"/>
        <v>0</v>
      </c>
      <c r="Z1708" s="40">
        <f>(AC1708-J1708*carot!$B$2-spettri!K1708*carot!$C$2-spettri!L1708*carot!$D$2)</f>
        <v>0</v>
      </c>
      <c r="AA1708" s="40">
        <f>spettri!H1708*chl!$B$2+spettri!I1708*chl!$C$2+spettri!J1708*carot!$B$2+spettri!K1708*carot!$C$2+spettri!L1708*carot!$D$2+M1708*carot!$E$2+N1708*carot!$F$2+spettri!AE1708*chl!$D$2</f>
        <v>0</v>
      </c>
      <c r="AB1708" s="40">
        <v>1.370606525E-2</v>
      </c>
      <c r="AC1708" s="88">
        <f>(G1708-spettri!H1708*chl!$B$2-spettri!I1708*chl!$C$2-spettri!AE1708*chl!$D$2)</f>
        <v>0</v>
      </c>
    </row>
    <row r="1709" spans="4:29" x14ac:dyDescent="0.25">
      <c r="D1709" s="51">
        <v>520.70000000003904</v>
      </c>
      <c r="E1709" s="51">
        <v>1.5464674766499998E-2</v>
      </c>
      <c r="T1709" s="40">
        <f t="shared" si="124"/>
        <v>0</v>
      </c>
      <c r="U1709" s="40">
        <f t="shared" si="124"/>
        <v>0</v>
      </c>
      <c r="V1709" s="40">
        <f t="shared" si="124"/>
        <v>0</v>
      </c>
      <c r="W1709" s="40">
        <f t="shared" si="123"/>
        <v>0</v>
      </c>
      <c r="X1709" s="40">
        <f t="shared" si="123"/>
        <v>0</v>
      </c>
      <c r="Y1709" s="40">
        <f t="shared" si="125"/>
        <v>0</v>
      </c>
      <c r="Z1709" s="40">
        <f>(AC1709-J1709*carot!$B$2-spettri!K1709*carot!$C$2-spettri!L1709*carot!$D$2)</f>
        <v>0</v>
      </c>
      <c r="AA1709" s="40">
        <f>spettri!H1709*chl!$B$2+spettri!I1709*chl!$C$2+spettri!J1709*carot!$B$2+spettri!K1709*carot!$C$2+spettri!L1709*carot!$D$2+M1709*carot!$E$2+N1709*carot!$F$2+spettri!AE1709*chl!$D$2</f>
        <v>0</v>
      </c>
      <c r="AB1709" s="40">
        <v>1.371650491E-2</v>
      </c>
      <c r="AC1709" s="88">
        <f>(G1709-spettri!H1709*chl!$B$2-spettri!I1709*chl!$C$2-spettri!AE1709*chl!$D$2)</f>
        <v>0</v>
      </c>
    </row>
    <row r="1710" spans="4:29" x14ac:dyDescent="0.25">
      <c r="D1710" s="51">
        <v>520.80000000003895</v>
      </c>
      <c r="E1710" s="51">
        <v>1.5409033828999998E-2</v>
      </c>
      <c r="T1710" s="40">
        <f t="shared" si="124"/>
        <v>0</v>
      </c>
      <c r="U1710" s="40">
        <f t="shared" si="124"/>
        <v>0</v>
      </c>
      <c r="V1710" s="40">
        <f t="shared" si="124"/>
        <v>0</v>
      </c>
      <c r="W1710" s="40">
        <f t="shared" si="123"/>
        <v>0</v>
      </c>
      <c r="X1710" s="40">
        <f t="shared" si="123"/>
        <v>0</v>
      </c>
      <c r="Y1710" s="40">
        <f t="shared" si="125"/>
        <v>0</v>
      </c>
      <c r="Z1710" s="40">
        <f>(AC1710-J1710*carot!$B$2-spettri!K1710*carot!$C$2-spettri!L1710*carot!$D$2)</f>
        <v>0</v>
      </c>
      <c r="AA1710" s="40">
        <f>spettri!H1710*chl!$B$2+spettri!I1710*chl!$C$2+spettri!J1710*carot!$B$2+spettri!K1710*carot!$C$2+spettri!L1710*carot!$D$2+M1710*carot!$E$2+N1710*carot!$F$2+spettri!AE1710*chl!$D$2</f>
        <v>0</v>
      </c>
      <c r="AB1710" s="40">
        <v>1.372694457E-2</v>
      </c>
      <c r="AC1710" s="88">
        <f>(G1710-spettri!H1710*chl!$B$2-spettri!I1710*chl!$C$2-spettri!AE1710*chl!$D$2)</f>
        <v>0</v>
      </c>
    </row>
    <row r="1711" spans="4:29" x14ac:dyDescent="0.25">
      <c r="D1711" s="51">
        <v>520.90000000003897</v>
      </c>
      <c r="E1711" s="51">
        <v>1.5332840933999999E-2</v>
      </c>
      <c r="T1711" s="40">
        <f t="shared" si="124"/>
        <v>0</v>
      </c>
      <c r="U1711" s="40">
        <f t="shared" si="124"/>
        <v>0</v>
      </c>
      <c r="V1711" s="40">
        <f t="shared" si="124"/>
        <v>0</v>
      </c>
      <c r="W1711" s="40">
        <f t="shared" si="123"/>
        <v>0</v>
      </c>
      <c r="X1711" s="40">
        <f t="shared" si="123"/>
        <v>0</v>
      </c>
      <c r="Y1711" s="40">
        <f t="shared" si="125"/>
        <v>0</v>
      </c>
      <c r="Z1711" s="40">
        <f>(AC1711-J1711*carot!$B$2-spettri!K1711*carot!$C$2-spettri!L1711*carot!$D$2)</f>
        <v>0</v>
      </c>
      <c r="AA1711" s="40">
        <f>spettri!H1711*chl!$B$2+spettri!I1711*chl!$C$2+spettri!J1711*carot!$B$2+spettri!K1711*carot!$C$2+spettri!L1711*carot!$D$2+M1711*carot!$E$2+N1711*carot!$F$2+spettri!AE1711*chl!$D$2</f>
        <v>0</v>
      </c>
      <c r="AB1711" s="40">
        <v>1.373738423E-2</v>
      </c>
      <c r="AC1711" s="88">
        <f>(G1711-spettri!H1711*chl!$B$2-spettri!I1711*chl!$C$2-spettri!AE1711*chl!$D$2)</f>
        <v>0</v>
      </c>
    </row>
    <row r="1712" spans="4:29" x14ac:dyDescent="0.25">
      <c r="D1712" s="51">
        <v>521.00000000003899</v>
      </c>
      <c r="E1712" s="51">
        <v>1.5256648038999999E-2</v>
      </c>
      <c r="T1712" s="40">
        <f t="shared" si="124"/>
        <v>0</v>
      </c>
      <c r="U1712" s="40">
        <f t="shared" si="124"/>
        <v>0</v>
      </c>
      <c r="V1712" s="40">
        <f t="shared" si="124"/>
        <v>0</v>
      </c>
      <c r="W1712" s="40">
        <f t="shared" si="123"/>
        <v>0</v>
      </c>
      <c r="X1712" s="40">
        <f t="shared" si="123"/>
        <v>0</v>
      </c>
      <c r="Y1712" s="40">
        <f t="shared" si="125"/>
        <v>0</v>
      </c>
      <c r="Z1712" s="40">
        <f>(AC1712-J1712*carot!$B$2-spettri!K1712*carot!$C$2-spettri!L1712*carot!$D$2)</f>
        <v>0</v>
      </c>
      <c r="AA1712" s="40">
        <f>spettri!H1712*chl!$B$2+spettri!I1712*chl!$C$2+spettri!J1712*carot!$B$2+spettri!K1712*carot!$C$2+spettri!L1712*carot!$D$2+M1712*carot!$E$2+N1712*carot!$F$2+spettri!AE1712*chl!$D$2</f>
        <v>0</v>
      </c>
      <c r="AB1712" s="40">
        <v>1.37627089875E-2</v>
      </c>
      <c r="AC1712" s="88">
        <f>(G1712-spettri!H1712*chl!$B$2-spettri!I1712*chl!$C$2-spettri!AE1712*chl!$D$2)</f>
        <v>0</v>
      </c>
    </row>
    <row r="1713" spans="4:29" x14ac:dyDescent="0.25">
      <c r="D1713" s="51">
        <v>521.10000000003902</v>
      </c>
      <c r="E1713" s="51">
        <v>1.5180455143999998E-2</v>
      </c>
      <c r="T1713" s="40">
        <f t="shared" si="124"/>
        <v>0</v>
      </c>
      <c r="U1713" s="40">
        <f t="shared" si="124"/>
        <v>0</v>
      </c>
      <c r="V1713" s="40">
        <f t="shared" si="124"/>
        <v>0</v>
      </c>
      <c r="W1713" s="40">
        <f t="shared" si="123"/>
        <v>0</v>
      </c>
      <c r="X1713" s="40">
        <f t="shared" si="123"/>
        <v>0</v>
      </c>
      <c r="Y1713" s="40">
        <f t="shared" si="125"/>
        <v>0</v>
      </c>
      <c r="Z1713" s="40">
        <f>(AC1713-J1713*carot!$B$2-spettri!K1713*carot!$C$2-spettri!L1713*carot!$D$2)</f>
        <v>0</v>
      </c>
      <c r="AA1713" s="40">
        <f>spettri!H1713*chl!$B$2+spettri!I1713*chl!$C$2+spettri!J1713*carot!$B$2+spettri!K1713*carot!$C$2+spettri!L1713*carot!$D$2+M1713*carot!$E$2+N1713*carot!$F$2+spettri!AE1713*chl!$D$2</f>
        <v>0</v>
      </c>
      <c r="AB1713" s="40">
        <v>1.3788033745000001E-2</v>
      </c>
      <c r="AC1713" s="88">
        <f>(G1713-spettri!H1713*chl!$B$2-spettri!I1713*chl!$C$2-spettri!AE1713*chl!$D$2)</f>
        <v>0</v>
      </c>
    </row>
    <row r="1714" spans="4:29" x14ac:dyDescent="0.25">
      <c r="D1714" s="51">
        <v>521.20000000003904</v>
      </c>
      <c r="E1714" s="51">
        <v>1.5104262249E-2</v>
      </c>
      <c r="T1714" s="40">
        <f t="shared" si="124"/>
        <v>0</v>
      </c>
      <c r="U1714" s="40">
        <f t="shared" si="124"/>
        <v>0</v>
      </c>
      <c r="V1714" s="40">
        <f t="shared" si="124"/>
        <v>0</v>
      </c>
      <c r="W1714" s="40">
        <f t="shared" si="123"/>
        <v>0</v>
      </c>
      <c r="X1714" s="40">
        <f t="shared" si="123"/>
        <v>0</v>
      </c>
      <c r="Y1714" s="40">
        <f t="shared" si="125"/>
        <v>0</v>
      </c>
      <c r="Z1714" s="40">
        <f>(AC1714-J1714*carot!$B$2-spettri!K1714*carot!$C$2-spettri!L1714*carot!$D$2)</f>
        <v>0</v>
      </c>
      <c r="AA1714" s="40">
        <f>spettri!H1714*chl!$B$2+spettri!I1714*chl!$C$2+spettri!J1714*carot!$B$2+spettri!K1714*carot!$C$2+spettri!L1714*carot!$D$2+M1714*carot!$E$2+N1714*carot!$F$2+spettri!AE1714*chl!$D$2</f>
        <v>0</v>
      </c>
      <c r="AB1714" s="40">
        <v>1.3813358502499999E-2</v>
      </c>
      <c r="AC1714" s="88">
        <f>(G1714-spettri!H1714*chl!$B$2-spettri!I1714*chl!$C$2-spettri!AE1714*chl!$D$2)</f>
        <v>0</v>
      </c>
    </row>
    <row r="1715" spans="4:29" x14ac:dyDescent="0.25">
      <c r="D1715" s="51">
        <v>521.30000000003895</v>
      </c>
      <c r="E1715" s="51">
        <v>1.5014078791499999E-2</v>
      </c>
      <c r="T1715" s="40">
        <f t="shared" si="124"/>
        <v>0</v>
      </c>
      <c r="U1715" s="40">
        <f t="shared" si="124"/>
        <v>0</v>
      </c>
      <c r="V1715" s="40">
        <f t="shared" si="124"/>
        <v>0</v>
      </c>
      <c r="W1715" s="40">
        <f t="shared" si="123"/>
        <v>0</v>
      </c>
      <c r="X1715" s="40">
        <f t="shared" si="123"/>
        <v>0</v>
      </c>
      <c r="Y1715" s="40">
        <f t="shared" si="125"/>
        <v>0</v>
      </c>
      <c r="Z1715" s="40">
        <f>(AC1715-J1715*carot!$B$2-spettri!K1715*carot!$C$2-spettri!L1715*carot!$D$2)</f>
        <v>0</v>
      </c>
      <c r="AA1715" s="40">
        <f>spettri!H1715*chl!$B$2+spettri!I1715*chl!$C$2+spettri!J1715*carot!$B$2+spettri!K1715*carot!$C$2+spettri!L1715*carot!$D$2+M1715*carot!$E$2+N1715*carot!$F$2+spettri!AE1715*chl!$D$2</f>
        <v>0</v>
      </c>
      <c r="AB1715" s="40">
        <v>1.383868326E-2</v>
      </c>
      <c r="AC1715" s="88">
        <f>(G1715-spettri!H1715*chl!$B$2-spettri!I1715*chl!$C$2-spettri!AE1715*chl!$D$2)</f>
        <v>0</v>
      </c>
    </row>
    <row r="1716" spans="4:29" x14ac:dyDescent="0.25">
      <c r="D1716" s="51">
        <v>521.40000000003897</v>
      </c>
      <c r="E1716" s="51">
        <v>1.4923895334000001E-2</v>
      </c>
      <c r="T1716" s="40">
        <f t="shared" si="124"/>
        <v>0</v>
      </c>
      <c r="U1716" s="40">
        <f t="shared" si="124"/>
        <v>0</v>
      </c>
      <c r="V1716" s="40">
        <f t="shared" si="124"/>
        <v>0</v>
      </c>
      <c r="W1716" s="40">
        <f t="shared" si="123"/>
        <v>0</v>
      </c>
      <c r="X1716" s="40">
        <f t="shared" si="123"/>
        <v>0</v>
      </c>
      <c r="Y1716" s="40">
        <f t="shared" si="125"/>
        <v>0</v>
      </c>
      <c r="Z1716" s="40">
        <f>(AC1716-J1716*carot!$B$2-spettri!K1716*carot!$C$2-spettri!L1716*carot!$D$2)</f>
        <v>0</v>
      </c>
      <c r="AA1716" s="40">
        <f>spettri!H1716*chl!$B$2+spettri!I1716*chl!$C$2+spettri!J1716*carot!$B$2+spettri!K1716*carot!$C$2+spettri!L1716*carot!$D$2+M1716*carot!$E$2+N1716*carot!$F$2+spettri!AE1716*chl!$D$2</f>
        <v>0</v>
      </c>
      <c r="AB1716" s="40">
        <v>1.38818244475E-2</v>
      </c>
      <c r="AC1716" s="88">
        <f>(G1716-spettri!H1716*chl!$B$2-spettri!I1716*chl!$C$2-spettri!AE1716*chl!$D$2)</f>
        <v>0</v>
      </c>
    </row>
    <row r="1717" spans="4:29" x14ac:dyDescent="0.25">
      <c r="D1717" s="51">
        <v>521.50000000003899</v>
      </c>
      <c r="E1717" s="51">
        <v>1.48337118765E-2</v>
      </c>
      <c r="T1717" s="40">
        <f t="shared" si="124"/>
        <v>0</v>
      </c>
      <c r="U1717" s="40">
        <f t="shared" si="124"/>
        <v>0</v>
      </c>
      <c r="V1717" s="40">
        <f t="shared" si="124"/>
        <v>0</v>
      </c>
      <c r="W1717" s="40">
        <f t="shared" si="123"/>
        <v>0</v>
      </c>
      <c r="X1717" s="40">
        <f t="shared" si="123"/>
        <v>0</v>
      </c>
      <c r="Y1717" s="40">
        <f t="shared" si="125"/>
        <v>0</v>
      </c>
      <c r="Z1717" s="40">
        <f>(AC1717-J1717*carot!$B$2-spettri!K1717*carot!$C$2-spettri!L1717*carot!$D$2)</f>
        <v>0</v>
      </c>
      <c r="AA1717" s="40">
        <f>spettri!H1717*chl!$B$2+spettri!I1717*chl!$C$2+spettri!J1717*carot!$B$2+spettri!K1717*carot!$C$2+spettri!L1717*carot!$D$2+M1717*carot!$E$2+N1717*carot!$F$2+spettri!AE1717*chl!$D$2</f>
        <v>0</v>
      </c>
      <c r="AB1717" s="40">
        <v>1.3924965635E-2</v>
      </c>
      <c r="AC1717" s="88">
        <f>(G1717-spettri!H1717*chl!$B$2-spettri!I1717*chl!$C$2-spettri!AE1717*chl!$D$2)</f>
        <v>0</v>
      </c>
    </row>
    <row r="1718" spans="4:29" x14ac:dyDescent="0.25">
      <c r="D1718" s="51">
        <v>521.60000000003902</v>
      </c>
      <c r="E1718" s="51">
        <v>1.4743528419E-2</v>
      </c>
      <c r="T1718" s="40">
        <f t="shared" si="124"/>
        <v>0</v>
      </c>
      <c r="U1718" s="40">
        <f t="shared" si="124"/>
        <v>0</v>
      </c>
      <c r="V1718" s="40">
        <f t="shared" si="124"/>
        <v>0</v>
      </c>
      <c r="W1718" s="40">
        <f t="shared" si="123"/>
        <v>0</v>
      </c>
      <c r="X1718" s="40">
        <f t="shared" si="123"/>
        <v>0</v>
      </c>
      <c r="Y1718" s="40">
        <f t="shared" si="125"/>
        <v>0</v>
      </c>
      <c r="Z1718" s="40">
        <f>(AC1718-J1718*carot!$B$2-spettri!K1718*carot!$C$2-spettri!L1718*carot!$D$2)</f>
        <v>0</v>
      </c>
      <c r="AA1718" s="40">
        <f>spettri!H1718*chl!$B$2+spettri!I1718*chl!$C$2+spettri!J1718*carot!$B$2+spettri!K1718*carot!$C$2+spettri!L1718*carot!$D$2+M1718*carot!$E$2+N1718*carot!$F$2+spettri!AE1718*chl!$D$2</f>
        <v>0</v>
      </c>
      <c r="AB1718" s="40">
        <v>1.39681068225E-2</v>
      </c>
      <c r="AC1718" s="88">
        <f>(G1718-spettri!H1718*chl!$B$2-spettri!I1718*chl!$C$2-spettri!AE1718*chl!$D$2)</f>
        <v>0</v>
      </c>
    </row>
    <row r="1719" spans="4:29" x14ac:dyDescent="0.25">
      <c r="D1719" s="51">
        <v>521.70000000003904</v>
      </c>
      <c r="E1719" s="51">
        <v>1.47900484465E-2</v>
      </c>
      <c r="T1719" s="40">
        <f t="shared" si="124"/>
        <v>0</v>
      </c>
      <c r="U1719" s="40">
        <f t="shared" si="124"/>
        <v>0</v>
      </c>
      <c r="V1719" s="40">
        <f t="shared" si="124"/>
        <v>0</v>
      </c>
      <c r="W1719" s="40">
        <f t="shared" si="123"/>
        <v>0</v>
      </c>
      <c r="X1719" s="40">
        <f t="shared" si="123"/>
        <v>0</v>
      </c>
      <c r="Y1719" s="40">
        <f t="shared" si="125"/>
        <v>0</v>
      </c>
      <c r="Z1719" s="40">
        <f>(AC1719-J1719*carot!$B$2-spettri!K1719*carot!$C$2-spettri!L1719*carot!$D$2)</f>
        <v>0</v>
      </c>
      <c r="AA1719" s="40">
        <f>spettri!H1719*chl!$B$2+spettri!I1719*chl!$C$2+spettri!J1719*carot!$B$2+spettri!K1719*carot!$C$2+spettri!L1719*carot!$D$2+M1719*carot!$E$2+N1719*carot!$F$2+spettri!AE1719*chl!$D$2</f>
        <v>0</v>
      </c>
      <c r="AB1719" s="40">
        <v>1.401124801E-2</v>
      </c>
      <c r="AC1719" s="88">
        <f>(G1719-spettri!H1719*chl!$B$2-spettri!I1719*chl!$C$2-spettri!AE1719*chl!$D$2)</f>
        <v>0</v>
      </c>
    </row>
    <row r="1720" spans="4:29" x14ac:dyDescent="0.25">
      <c r="D1720" s="51">
        <v>521.80000000003895</v>
      </c>
      <c r="E1720" s="51">
        <v>1.4836568474E-2</v>
      </c>
      <c r="T1720" s="40">
        <f t="shared" si="124"/>
        <v>0</v>
      </c>
      <c r="U1720" s="40">
        <f t="shared" si="124"/>
        <v>0</v>
      </c>
      <c r="V1720" s="40">
        <f t="shared" si="124"/>
        <v>0</v>
      </c>
      <c r="W1720" s="40">
        <f t="shared" si="123"/>
        <v>0</v>
      </c>
      <c r="X1720" s="40">
        <f t="shared" si="123"/>
        <v>0</v>
      </c>
      <c r="Y1720" s="40">
        <f t="shared" si="125"/>
        <v>0</v>
      </c>
      <c r="Z1720" s="40">
        <f>(AC1720-J1720*carot!$B$2-spettri!K1720*carot!$C$2-spettri!L1720*carot!$D$2)</f>
        <v>0</v>
      </c>
      <c r="AA1720" s="40">
        <f>spettri!H1720*chl!$B$2+spettri!I1720*chl!$C$2+spettri!J1720*carot!$B$2+spettri!K1720*carot!$C$2+spettri!L1720*carot!$D$2+M1720*carot!$E$2+N1720*carot!$F$2+spettri!AE1720*chl!$D$2</f>
        <v>0</v>
      </c>
      <c r="AB1720" s="40">
        <v>1.4007485234999999E-2</v>
      </c>
      <c r="AC1720" s="88">
        <f>(G1720-spettri!H1720*chl!$B$2-spettri!I1720*chl!$C$2-spettri!AE1720*chl!$D$2)</f>
        <v>0</v>
      </c>
    </row>
    <row r="1721" spans="4:29" x14ac:dyDescent="0.25">
      <c r="D1721" s="51">
        <v>521.90000000003897</v>
      </c>
      <c r="E1721" s="51">
        <v>1.4883088501499999E-2</v>
      </c>
      <c r="T1721" s="40">
        <f t="shared" si="124"/>
        <v>0</v>
      </c>
      <c r="U1721" s="40">
        <f t="shared" si="124"/>
        <v>0</v>
      </c>
      <c r="V1721" s="40">
        <f t="shared" si="124"/>
        <v>0</v>
      </c>
      <c r="W1721" s="40">
        <f t="shared" si="123"/>
        <v>0</v>
      </c>
      <c r="X1721" s="40">
        <f t="shared" si="123"/>
        <v>0</v>
      </c>
      <c r="Y1721" s="40">
        <f t="shared" si="125"/>
        <v>0</v>
      </c>
      <c r="Z1721" s="40">
        <f>(AC1721-J1721*carot!$B$2-spettri!K1721*carot!$C$2-spettri!L1721*carot!$D$2)</f>
        <v>0</v>
      </c>
      <c r="AA1721" s="40">
        <f>spettri!H1721*chl!$B$2+spettri!I1721*chl!$C$2+spettri!J1721*carot!$B$2+spettri!K1721*carot!$C$2+spettri!L1721*carot!$D$2+M1721*carot!$E$2+N1721*carot!$F$2+spettri!AE1721*chl!$D$2</f>
        <v>0</v>
      </c>
      <c r="AB1721" s="40">
        <v>1.400372246E-2</v>
      </c>
      <c r="AC1721" s="88">
        <f>(G1721-spettri!H1721*chl!$B$2-spettri!I1721*chl!$C$2-spettri!AE1721*chl!$D$2)</f>
        <v>0</v>
      </c>
    </row>
    <row r="1722" spans="4:29" x14ac:dyDescent="0.25">
      <c r="D1722" s="51">
        <v>522.00000000003899</v>
      </c>
      <c r="E1722" s="51">
        <v>1.4929608528999999E-2</v>
      </c>
      <c r="T1722" s="40">
        <f t="shared" si="124"/>
        <v>0</v>
      </c>
      <c r="U1722" s="40">
        <f t="shared" si="124"/>
        <v>0</v>
      </c>
      <c r="V1722" s="40">
        <f t="shared" si="124"/>
        <v>0</v>
      </c>
      <c r="W1722" s="40">
        <f t="shared" si="123"/>
        <v>0</v>
      </c>
      <c r="X1722" s="40">
        <f t="shared" si="123"/>
        <v>0</v>
      </c>
      <c r="Y1722" s="40">
        <f t="shared" si="125"/>
        <v>0</v>
      </c>
      <c r="Z1722" s="40">
        <f>(AC1722-J1722*carot!$B$2-spettri!K1722*carot!$C$2-spettri!L1722*carot!$D$2)</f>
        <v>0</v>
      </c>
      <c r="AA1722" s="40">
        <f>spettri!H1722*chl!$B$2+spettri!I1722*chl!$C$2+spettri!J1722*carot!$B$2+spettri!K1722*carot!$C$2+spettri!L1722*carot!$D$2+M1722*carot!$E$2+N1722*carot!$F$2+spettri!AE1722*chl!$D$2</f>
        <v>0</v>
      </c>
      <c r="AB1722" s="40">
        <v>1.3999959685E-2</v>
      </c>
      <c r="AC1722" s="88">
        <f>(G1722-spettri!H1722*chl!$B$2-spettri!I1722*chl!$C$2-spettri!AE1722*chl!$D$2)</f>
        <v>0</v>
      </c>
    </row>
    <row r="1723" spans="4:29" x14ac:dyDescent="0.25">
      <c r="D1723" s="51">
        <v>522.10000000003902</v>
      </c>
      <c r="E1723" s="51">
        <v>1.4858295296499999E-2</v>
      </c>
      <c r="T1723" s="40">
        <f t="shared" si="124"/>
        <v>0</v>
      </c>
      <c r="U1723" s="40">
        <f t="shared" si="124"/>
        <v>0</v>
      </c>
      <c r="V1723" s="40">
        <f t="shared" si="124"/>
        <v>0</v>
      </c>
      <c r="W1723" s="40">
        <f t="shared" si="123"/>
        <v>0</v>
      </c>
      <c r="X1723" s="40">
        <f t="shared" si="123"/>
        <v>0</v>
      </c>
      <c r="Y1723" s="40">
        <f t="shared" si="125"/>
        <v>0</v>
      </c>
      <c r="Z1723" s="40">
        <f>(AC1723-J1723*carot!$B$2-spettri!K1723*carot!$C$2-spettri!L1723*carot!$D$2)</f>
        <v>0</v>
      </c>
      <c r="AA1723" s="40">
        <f>spettri!H1723*chl!$B$2+spettri!I1723*chl!$C$2+spettri!J1723*carot!$B$2+spettri!K1723*carot!$C$2+spettri!L1723*carot!$D$2+M1723*carot!$E$2+N1723*carot!$F$2+spettri!AE1723*chl!$D$2</f>
        <v>0</v>
      </c>
      <c r="AB1723" s="40">
        <v>1.399619691E-2</v>
      </c>
      <c r="AC1723" s="88">
        <f>(G1723-spettri!H1723*chl!$B$2-spettri!I1723*chl!$C$2-spettri!AE1723*chl!$D$2)</f>
        <v>0</v>
      </c>
    </row>
    <row r="1724" spans="4:29" x14ac:dyDescent="0.25">
      <c r="D1724" s="51">
        <v>522.20000000003904</v>
      </c>
      <c r="E1724" s="51">
        <v>1.4786982064E-2</v>
      </c>
      <c r="T1724" s="40">
        <f t="shared" si="124"/>
        <v>0</v>
      </c>
      <c r="U1724" s="40">
        <f t="shared" si="124"/>
        <v>0</v>
      </c>
      <c r="V1724" s="40">
        <f t="shared" si="124"/>
        <v>0</v>
      </c>
      <c r="W1724" s="40">
        <f t="shared" si="123"/>
        <v>0</v>
      </c>
      <c r="X1724" s="40">
        <f t="shared" si="123"/>
        <v>0</v>
      </c>
      <c r="Y1724" s="40">
        <f t="shared" si="125"/>
        <v>0</v>
      </c>
      <c r="Z1724" s="40">
        <f>(AC1724-J1724*carot!$B$2-spettri!K1724*carot!$C$2-spettri!L1724*carot!$D$2)</f>
        <v>0</v>
      </c>
      <c r="AA1724" s="40">
        <f>spettri!H1724*chl!$B$2+spettri!I1724*chl!$C$2+spettri!J1724*carot!$B$2+spettri!K1724*carot!$C$2+spettri!L1724*carot!$D$2+M1724*carot!$E$2+N1724*carot!$F$2+spettri!AE1724*chl!$D$2</f>
        <v>0</v>
      </c>
      <c r="AB1724" s="40">
        <v>1.40202734625E-2</v>
      </c>
      <c r="AC1724" s="88">
        <f>(G1724-spettri!H1724*chl!$B$2-spettri!I1724*chl!$C$2-spettri!AE1724*chl!$D$2)</f>
        <v>0</v>
      </c>
    </row>
    <row r="1725" spans="4:29" x14ac:dyDescent="0.25">
      <c r="D1725" s="51">
        <v>522.30000000003895</v>
      </c>
      <c r="E1725" s="51">
        <v>1.47156688315E-2</v>
      </c>
      <c r="T1725" s="40">
        <f t="shared" si="124"/>
        <v>0</v>
      </c>
      <c r="U1725" s="40">
        <f t="shared" si="124"/>
        <v>0</v>
      </c>
      <c r="V1725" s="40">
        <f t="shared" si="124"/>
        <v>0</v>
      </c>
      <c r="W1725" s="40">
        <f t="shared" si="123"/>
        <v>0</v>
      </c>
      <c r="X1725" s="40">
        <f t="shared" si="123"/>
        <v>0</v>
      </c>
      <c r="Y1725" s="40">
        <f t="shared" si="125"/>
        <v>0</v>
      </c>
      <c r="Z1725" s="40">
        <f>(AC1725-J1725*carot!$B$2-spettri!K1725*carot!$C$2-spettri!L1725*carot!$D$2)</f>
        <v>0</v>
      </c>
      <c r="AA1725" s="40">
        <f>spettri!H1725*chl!$B$2+spettri!I1725*chl!$C$2+spettri!J1725*carot!$B$2+spettri!K1725*carot!$C$2+spettri!L1725*carot!$D$2+M1725*carot!$E$2+N1725*carot!$F$2+spettri!AE1725*chl!$D$2</f>
        <v>0</v>
      </c>
      <c r="AB1725" s="40">
        <v>1.4044350015E-2</v>
      </c>
      <c r="AC1725" s="88">
        <f>(G1725-spettri!H1725*chl!$B$2-spettri!I1725*chl!$C$2-spettri!AE1725*chl!$D$2)</f>
        <v>0</v>
      </c>
    </row>
    <row r="1726" spans="4:29" x14ac:dyDescent="0.25">
      <c r="D1726" s="51">
        <v>522.40000000003897</v>
      </c>
      <c r="E1726" s="51">
        <v>1.4644355599E-2</v>
      </c>
      <c r="T1726" s="40">
        <f t="shared" si="124"/>
        <v>0</v>
      </c>
      <c r="U1726" s="40">
        <f t="shared" si="124"/>
        <v>0</v>
      </c>
      <c r="V1726" s="40">
        <f t="shared" si="124"/>
        <v>0</v>
      </c>
      <c r="W1726" s="40">
        <f t="shared" si="123"/>
        <v>0</v>
      </c>
      <c r="X1726" s="40">
        <f t="shared" si="123"/>
        <v>0</v>
      </c>
      <c r="Y1726" s="40">
        <f t="shared" si="125"/>
        <v>0</v>
      </c>
      <c r="Z1726" s="40">
        <f>(AC1726-J1726*carot!$B$2-spettri!K1726*carot!$C$2-spettri!L1726*carot!$D$2)</f>
        <v>0</v>
      </c>
      <c r="AA1726" s="40">
        <f>spettri!H1726*chl!$B$2+spettri!I1726*chl!$C$2+spettri!J1726*carot!$B$2+spettri!K1726*carot!$C$2+spettri!L1726*carot!$D$2+M1726*carot!$E$2+N1726*carot!$F$2+spettri!AE1726*chl!$D$2</f>
        <v>0</v>
      </c>
      <c r="AB1726" s="40">
        <v>1.40684265675E-2</v>
      </c>
      <c r="AC1726" s="88">
        <f>(G1726-spettri!H1726*chl!$B$2-spettri!I1726*chl!$C$2-spettri!AE1726*chl!$D$2)</f>
        <v>0</v>
      </c>
    </row>
    <row r="1727" spans="4:29" x14ac:dyDescent="0.25">
      <c r="D1727" s="51">
        <v>522.50000000003899</v>
      </c>
      <c r="E1727" s="51">
        <v>1.45942839715E-2</v>
      </c>
      <c r="T1727" s="40">
        <f t="shared" si="124"/>
        <v>0</v>
      </c>
      <c r="U1727" s="40">
        <f t="shared" si="124"/>
        <v>0</v>
      </c>
      <c r="V1727" s="40">
        <f t="shared" si="124"/>
        <v>0</v>
      </c>
      <c r="W1727" s="40">
        <f t="shared" si="123"/>
        <v>0</v>
      </c>
      <c r="X1727" s="40">
        <f t="shared" si="123"/>
        <v>0</v>
      </c>
      <c r="Y1727" s="40">
        <f t="shared" si="125"/>
        <v>0</v>
      </c>
      <c r="Z1727" s="40">
        <f>(AC1727-J1727*carot!$B$2-spettri!K1727*carot!$C$2-spettri!L1727*carot!$D$2)</f>
        <v>0</v>
      </c>
      <c r="AA1727" s="40">
        <f>spettri!H1727*chl!$B$2+spettri!I1727*chl!$C$2+spettri!J1727*carot!$B$2+spettri!K1727*carot!$C$2+spettri!L1727*carot!$D$2+M1727*carot!$E$2+N1727*carot!$F$2+spettri!AE1727*chl!$D$2</f>
        <v>0</v>
      </c>
      <c r="AB1727" s="40">
        <v>1.4092503120000001E-2</v>
      </c>
      <c r="AC1727" s="88">
        <f>(G1727-spettri!H1727*chl!$B$2-spettri!I1727*chl!$C$2-spettri!AE1727*chl!$D$2)</f>
        <v>0</v>
      </c>
    </row>
    <row r="1728" spans="4:29" x14ac:dyDescent="0.25">
      <c r="D1728" s="51">
        <v>522.60000000003902</v>
      </c>
      <c r="E1728" s="51">
        <v>1.4544212343999999E-2</v>
      </c>
      <c r="T1728" s="40">
        <f t="shared" si="124"/>
        <v>0</v>
      </c>
      <c r="U1728" s="40">
        <f t="shared" si="124"/>
        <v>0</v>
      </c>
      <c r="V1728" s="40">
        <f t="shared" si="124"/>
        <v>0</v>
      </c>
      <c r="W1728" s="40">
        <f t="shared" si="123"/>
        <v>0</v>
      </c>
      <c r="X1728" s="40">
        <f t="shared" si="123"/>
        <v>0</v>
      </c>
      <c r="Y1728" s="40">
        <f t="shared" si="125"/>
        <v>0</v>
      </c>
      <c r="Z1728" s="40">
        <f>(AC1728-J1728*carot!$B$2-spettri!K1728*carot!$C$2-spettri!L1728*carot!$D$2)</f>
        <v>0</v>
      </c>
      <c r="AA1728" s="40">
        <f>spettri!H1728*chl!$B$2+spettri!I1728*chl!$C$2+spettri!J1728*carot!$B$2+spettri!K1728*carot!$C$2+spettri!L1728*carot!$D$2+M1728*carot!$E$2+N1728*carot!$F$2+spettri!AE1728*chl!$D$2</f>
        <v>0</v>
      </c>
      <c r="AB1728" s="40">
        <v>1.41198544325E-2</v>
      </c>
      <c r="AC1728" s="88">
        <f>(G1728-spettri!H1728*chl!$B$2-spettri!I1728*chl!$C$2-spettri!AE1728*chl!$D$2)</f>
        <v>0</v>
      </c>
    </row>
    <row r="1729" spans="4:29" x14ac:dyDescent="0.25">
      <c r="D1729" s="51">
        <v>522.70000000003904</v>
      </c>
      <c r="E1729" s="51">
        <v>1.4494140716499999E-2</v>
      </c>
      <c r="T1729" s="40">
        <f t="shared" si="124"/>
        <v>0</v>
      </c>
      <c r="U1729" s="40">
        <f t="shared" si="124"/>
        <v>0</v>
      </c>
      <c r="V1729" s="40">
        <f t="shared" si="124"/>
        <v>0</v>
      </c>
      <c r="W1729" s="40">
        <f t="shared" si="123"/>
        <v>0</v>
      </c>
      <c r="X1729" s="40">
        <f t="shared" si="123"/>
        <v>0</v>
      </c>
      <c r="Y1729" s="40">
        <f t="shared" si="125"/>
        <v>0</v>
      </c>
      <c r="Z1729" s="40">
        <f>(AC1729-J1729*carot!$B$2-spettri!K1729*carot!$C$2-spettri!L1729*carot!$D$2)</f>
        <v>0</v>
      </c>
      <c r="AA1729" s="40">
        <f>spettri!H1729*chl!$B$2+spettri!I1729*chl!$C$2+spettri!J1729*carot!$B$2+spettri!K1729*carot!$C$2+spettri!L1729*carot!$D$2+M1729*carot!$E$2+N1729*carot!$F$2+spettri!AE1729*chl!$D$2</f>
        <v>0</v>
      </c>
      <c r="AB1729" s="40">
        <v>1.4147205745E-2</v>
      </c>
      <c r="AC1729" s="88">
        <f>(G1729-spettri!H1729*chl!$B$2-spettri!I1729*chl!$C$2-spettri!AE1729*chl!$D$2)</f>
        <v>0</v>
      </c>
    </row>
    <row r="1730" spans="4:29" x14ac:dyDescent="0.25">
      <c r="D1730" s="51">
        <v>522.80000000003895</v>
      </c>
      <c r="E1730" s="51">
        <v>1.4444069088999999E-2</v>
      </c>
      <c r="T1730" s="40">
        <f t="shared" si="124"/>
        <v>0</v>
      </c>
      <c r="U1730" s="40">
        <f t="shared" si="124"/>
        <v>0</v>
      </c>
      <c r="V1730" s="40">
        <f t="shared" si="124"/>
        <v>0</v>
      </c>
      <c r="W1730" s="40">
        <f t="shared" si="124"/>
        <v>0</v>
      </c>
      <c r="X1730" s="40">
        <f t="shared" si="124"/>
        <v>0</v>
      </c>
      <c r="Y1730" s="40">
        <f t="shared" si="125"/>
        <v>0</v>
      </c>
      <c r="Z1730" s="40">
        <f>(AC1730-J1730*carot!$B$2-spettri!K1730*carot!$C$2-spettri!L1730*carot!$D$2)</f>
        <v>0</v>
      </c>
      <c r="AA1730" s="40">
        <f>spettri!H1730*chl!$B$2+spettri!I1730*chl!$C$2+spettri!J1730*carot!$B$2+spettri!K1730*carot!$C$2+spettri!L1730*carot!$D$2+M1730*carot!$E$2+N1730*carot!$F$2+spettri!AE1730*chl!$D$2</f>
        <v>0</v>
      </c>
      <c r="AB1730" s="40">
        <v>1.41745570575E-2</v>
      </c>
      <c r="AC1730" s="88">
        <f>(G1730-spettri!H1730*chl!$B$2-spettri!I1730*chl!$C$2-spettri!AE1730*chl!$D$2)</f>
        <v>0</v>
      </c>
    </row>
    <row r="1731" spans="4:29" x14ac:dyDescent="0.25">
      <c r="D1731" s="51">
        <v>522.90000000003897</v>
      </c>
      <c r="E1731" s="51">
        <v>1.4386117776499998E-2</v>
      </c>
      <c r="T1731" s="40">
        <f t="shared" ref="T1731:W1794" si="126">J1756</f>
        <v>0</v>
      </c>
      <c r="U1731" s="40">
        <f t="shared" si="126"/>
        <v>0</v>
      </c>
      <c r="V1731" s="40">
        <f t="shared" si="126"/>
        <v>0</v>
      </c>
      <c r="W1731" s="40">
        <f t="shared" si="126"/>
        <v>0</v>
      </c>
      <c r="X1731" s="40">
        <f t="shared" ref="X1731:X1794" si="127">N1756</f>
        <v>0</v>
      </c>
      <c r="Y1731" s="40">
        <f t="shared" ref="Y1731:Y1794" si="128">AC1756</f>
        <v>0</v>
      </c>
      <c r="Z1731" s="40">
        <f>(AC1731-J1731*carot!$B$2-spettri!K1731*carot!$C$2-spettri!L1731*carot!$D$2)</f>
        <v>0</v>
      </c>
      <c r="AA1731" s="40">
        <f>spettri!H1731*chl!$B$2+spettri!I1731*chl!$C$2+spettri!J1731*carot!$B$2+spettri!K1731*carot!$C$2+spettri!L1731*carot!$D$2+M1731*carot!$E$2+N1731*carot!$F$2+spettri!AE1731*chl!$D$2</f>
        <v>0</v>
      </c>
      <c r="AB1731" s="40">
        <v>1.420190837E-2</v>
      </c>
      <c r="AC1731" s="88">
        <f>(G1731-spettri!H1731*chl!$B$2-spettri!I1731*chl!$C$2-spettri!AE1731*chl!$D$2)</f>
        <v>0</v>
      </c>
    </row>
    <row r="1732" spans="4:29" x14ac:dyDescent="0.25">
      <c r="D1732" s="51">
        <v>523.00000000003899</v>
      </c>
      <c r="E1732" s="51">
        <v>1.4328166463999998E-2</v>
      </c>
      <c r="T1732" s="40">
        <f t="shared" si="126"/>
        <v>0</v>
      </c>
      <c r="U1732" s="40">
        <f t="shared" si="126"/>
        <v>0</v>
      </c>
      <c r="V1732" s="40">
        <f t="shared" si="126"/>
        <v>0</v>
      </c>
      <c r="W1732" s="40">
        <f t="shared" si="126"/>
        <v>0</v>
      </c>
      <c r="X1732" s="40">
        <f t="shared" si="127"/>
        <v>0</v>
      </c>
      <c r="Y1732" s="40">
        <f t="shared" si="128"/>
        <v>0</v>
      </c>
      <c r="Z1732" s="40">
        <f>(AC1732-J1732*carot!$B$2-spettri!K1732*carot!$C$2-spettri!L1732*carot!$D$2)</f>
        <v>0</v>
      </c>
      <c r="AA1732" s="40">
        <f>spettri!H1732*chl!$B$2+spettri!I1732*chl!$C$2+spettri!J1732*carot!$B$2+spettri!K1732*carot!$C$2+spettri!L1732*carot!$D$2+M1732*carot!$E$2+N1732*carot!$F$2+spettri!AE1732*chl!$D$2</f>
        <v>0</v>
      </c>
      <c r="AB1732" s="40">
        <v>1.4198277610000001E-2</v>
      </c>
      <c r="AC1732" s="88">
        <f>(G1732-spettri!H1732*chl!$B$2-spettri!I1732*chl!$C$2-spettri!AE1732*chl!$D$2)</f>
        <v>0</v>
      </c>
    </row>
    <row r="1733" spans="4:29" x14ac:dyDescent="0.25">
      <c r="D1733" s="51">
        <v>523.10000000003902</v>
      </c>
      <c r="E1733" s="51">
        <v>1.4270215151499999E-2</v>
      </c>
      <c r="T1733" s="40">
        <f t="shared" si="126"/>
        <v>0</v>
      </c>
      <c r="U1733" s="40">
        <f t="shared" si="126"/>
        <v>0</v>
      </c>
      <c r="V1733" s="40">
        <f t="shared" si="126"/>
        <v>0</v>
      </c>
      <c r="W1733" s="40">
        <f t="shared" si="126"/>
        <v>0</v>
      </c>
      <c r="X1733" s="40">
        <f t="shared" si="127"/>
        <v>0</v>
      </c>
      <c r="Y1733" s="40">
        <f t="shared" si="128"/>
        <v>0</v>
      </c>
      <c r="Z1733" s="40">
        <f>(AC1733-J1733*carot!$B$2-spettri!K1733*carot!$C$2-spettri!L1733*carot!$D$2)</f>
        <v>0</v>
      </c>
      <c r="AA1733" s="40">
        <f>spettri!H1733*chl!$B$2+spettri!I1733*chl!$C$2+spettri!J1733*carot!$B$2+spettri!K1733*carot!$C$2+spettri!L1733*carot!$D$2+M1733*carot!$E$2+N1733*carot!$F$2+spettri!AE1733*chl!$D$2</f>
        <v>0</v>
      </c>
      <c r="AB1733" s="40">
        <v>1.4194646849999999E-2</v>
      </c>
      <c r="AC1733" s="88">
        <f>(G1733-spettri!H1733*chl!$B$2-spettri!I1733*chl!$C$2-spettri!AE1733*chl!$D$2)</f>
        <v>0</v>
      </c>
    </row>
    <row r="1734" spans="4:29" x14ac:dyDescent="0.25">
      <c r="D1734" s="51">
        <v>523.20000000003904</v>
      </c>
      <c r="E1734" s="51">
        <v>1.4212263838999999E-2</v>
      </c>
      <c r="T1734" s="40">
        <f t="shared" si="126"/>
        <v>0</v>
      </c>
      <c r="U1734" s="40">
        <f t="shared" si="126"/>
        <v>0</v>
      </c>
      <c r="V1734" s="40">
        <f t="shared" si="126"/>
        <v>0</v>
      </c>
      <c r="W1734" s="40">
        <f t="shared" si="126"/>
        <v>0</v>
      </c>
      <c r="X1734" s="40">
        <f t="shared" si="127"/>
        <v>0</v>
      </c>
      <c r="Y1734" s="40">
        <f t="shared" si="128"/>
        <v>0</v>
      </c>
      <c r="Z1734" s="40">
        <f>(AC1734-J1734*carot!$B$2-spettri!K1734*carot!$C$2-spettri!L1734*carot!$D$2)</f>
        <v>0</v>
      </c>
      <c r="AA1734" s="40">
        <f>spettri!H1734*chl!$B$2+spettri!I1734*chl!$C$2+spettri!J1734*carot!$B$2+spettri!K1734*carot!$C$2+spettri!L1734*carot!$D$2+M1734*carot!$E$2+N1734*carot!$F$2+spettri!AE1734*chl!$D$2</f>
        <v>0</v>
      </c>
      <c r="AB1734" s="40">
        <v>1.419101609E-2</v>
      </c>
      <c r="AC1734" s="88">
        <f>(G1734-spettri!H1734*chl!$B$2-spettri!I1734*chl!$C$2-spettri!AE1734*chl!$D$2)</f>
        <v>0</v>
      </c>
    </row>
    <row r="1735" spans="4:29" x14ac:dyDescent="0.25">
      <c r="D1735" s="51">
        <v>523.30000000003895</v>
      </c>
      <c r="E1735" s="51">
        <v>1.4202648399E-2</v>
      </c>
      <c r="T1735" s="40">
        <f t="shared" si="126"/>
        <v>0</v>
      </c>
      <c r="U1735" s="40">
        <f t="shared" si="126"/>
        <v>0</v>
      </c>
      <c r="V1735" s="40">
        <f t="shared" si="126"/>
        <v>0</v>
      </c>
      <c r="W1735" s="40">
        <f t="shared" si="126"/>
        <v>0</v>
      </c>
      <c r="X1735" s="40">
        <f t="shared" si="127"/>
        <v>0</v>
      </c>
      <c r="Y1735" s="40">
        <f t="shared" si="128"/>
        <v>0</v>
      </c>
      <c r="Z1735" s="40">
        <f>(AC1735-J1735*carot!$B$2-spettri!K1735*carot!$C$2-spettri!L1735*carot!$D$2)</f>
        <v>0</v>
      </c>
      <c r="AA1735" s="40">
        <f>spettri!H1735*chl!$B$2+spettri!I1735*chl!$C$2+spettri!J1735*carot!$B$2+spettri!K1735*carot!$C$2+spettri!L1735*carot!$D$2+M1735*carot!$E$2+N1735*carot!$F$2+spettri!AE1735*chl!$D$2</f>
        <v>0</v>
      </c>
      <c r="AB1735" s="40">
        <v>1.418738533E-2</v>
      </c>
      <c r="AC1735" s="88">
        <f>(G1735-spettri!H1735*chl!$B$2-spettri!I1735*chl!$C$2-spettri!AE1735*chl!$D$2)</f>
        <v>0</v>
      </c>
    </row>
    <row r="1736" spans="4:29" x14ac:dyDescent="0.25">
      <c r="D1736" s="51">
        <v>523.40000000003897</v>
      </c>
      <c r="E1736" s="51">
        <v>1.4193032958999999E-2</v>
      </c>
      <c r="T1736" s="40">
        <f t="shared" si="126"/>
        <v>0</v>
      </c>
      <c r="U1736" s="40">
        <f t="shared" si="126"/>
        <v>0</v>
      </c>
      <c r="V1736" s="40">
        <f t="shared" si="126"/>
        <v>0</v>
      </c>
      <c r="W1736" s="40">
        <f t="shared" si="126"/>
        <v>0</v>
      </c>
      <c r="X1736" s="40">
        <f t="shared" si="127"/>
        <v>0</v>
      </c>
      <c r="Y1736" s="40">
        <f t="shared" si="128"/>
        <v>0</v>
      </c>
      <c r="Z1736" s="40">
        <f>(AC1736-J1736*carot!$B$2-spettri!K1736*carot!$C$2-spettri!L1736*carot!$D$2)</f>
        <v>0</v>
      </c>
      <c r="AA1736" s="40">
        <f>spettri!H1736*chl!$B$2+spettri!I1736*chl!$C$2+spettri!J1736*carot!$B$2+spettri!K1736*carot!$C$2+spettri!L1736*carot!$D$2+M1736*carot!$E$2+N1736*carot!$F$2+spettri!AE1736*chl!$D$2</f>
        <v>0</v>
      </c>
      <c r="AB1736" s="40">
        <v>1.4210462572499999E-2</v>
      </c>
      <c r="AC1736" s="88">
        <f>(G1736-spettri!H1736*chl!$B$2-spettri!I1736*chl!$C$2-spettri!AE1736*chl!$D$2)</f>
        <v>0</v>
      </c>
    </row>
    <row r="1737" spans="4:29" x14ac:dyDescent="0.25">
      <c r="D1737" s="51">
        <v>523.50000000003899</v>
      </c>
      <c r="E1737" s="51">
        <v>1.4183417518999999E-2</v>
      </c>
      <c r="T1737" s="40">
        <f t="shared" si="126"/>
        <v>0</v>
      </c>
      <c r="U1737" s="40">
        <f t="shared" si="126"/>
        <v>0</v>
      </c>
      <c r="V1737" s="40">
        <f t="shared" si="126"/>
        <v>0</v>
      </c>
      <c r="W1737" s="40">
        <f t="shared" si="126"/>
        <v>0</v>
      </c>
      <c r="X1737" s="40">
        <f t="shared" si="127"/>
        <v>0</v>
      </c>
      <c r="Y1737" s="40">
        <f t="shared" si="128"/>
        <v>0</v>
      </c>
      <c r="Z1737" s="40">
        <f>(AC1737-J1737*carot!$B$2-spettri!K1737*carot!$C$2-spettri!L1737*carot!$D$2)</f>
        <v>0</v>
      </c>
      <c r="AA1737" s="40">
        <f>spettri!H1737*chl!$B$2+spettri!I1737*chl!$C$2+spettri!J1737*carot!$B$2+spettri!K1737*carot!$C$2+spettri!L1737*carot!$D$2+M1737*carot!$E$2+N1737*carot!$F$2+spettri!AE1737*chl!$D$2</f>
        <v>0</v>
      </c>
      <c r="AB1737" s="40">
        <v>1.4233539815E-2</v>
      </c>
      <c r="AC1737" s="88">
        <f>(G1737-spettri!H1737*chl!$B$2-spettri!I1737*chl!$C$2-spettri!AE1737*chl!$D$2)</f>
        <v>0</v>
      </c>
    </row>
    <row r="1738" spans="4:29" x14ac:dyDescent="0.25">
      <c r="D1738" s="51">
        <v>523.60000000003902</v>
      </c>
      <c r="E1738" s="51">
        <v>1.4173802079E-2</v>
      </c>
      <c r="T1738" s="40">
        <f t="shared" si="126"/>
        <v>0</v>
      </c>
      <c r="U1738" s="40">
        <f t="shared" si="126"/>
        <v>0</v>
      </c>
      <c r="V1738" s="40">
        <f t="shared" si="126"/>
        <v>0</v>
      </c>
      <c r="W1738" s="40">
        <f t="shared" si="126"/>
        <v>0</v>
      </c>
      <c r="X1738" s="40">
        <f t="shared" si="127"/>
        <v>0</v>
      </c>
      <c r="Y1738" s="40">
        <f t="shared" si="128"/>
        <v>0</v>
      </c>
      <c r="Z1738" s="40">
        <f>(AC1738-J1738*carot!$B$2-spettri!K1738*carot!$C$2-spettri!L1738*carot!$D$2)</f>
        <v>0</v>
      </c>
      <c r="AA1738" s="40">
        <f>spettri!H1738*chl!$B$2+spettri!I1738*chl!$C$2+spettri!J1738*carot!$B$2+spettri!K1738*carot!$C$2+spettri!L1738*carot!$D$2+M1738*carot!$E$2+N1738*carot!$F$2+spettri!AE1738*chl!$D$2</f>
        <v>0</v>
      </c>
      <c r="AB1738" s="40">
        <v>1.42566170575E-2</v>
      </c>
      <c r="AC1738" s="88">
        <f>(G1738-spettri!H1738*chl!$B$2-spettri!I1738*chl!$C$2-spettri!AE1738*chl!$D$2)</f>
        <v>0</v>
      </c>
    </row>
    <row r="1739" spans="4:29" x14ac:dyDescent="0.25">
      <c r="D1739" s="51">
        <v>523.70000000003904</v>
      </c>
      <c r="E1739" s="51">
        <v>1.4137181544E-2</v>
      </c>
      <c r="T1739" s="40">
        <f t="shared" si="126"/>
        <v>0</v>
      </c>
      <c r="U1739" s="40">
        <f t="shared" si="126"/>
        <v>0</v>
      </c>
      <c r="V1739" s="40">
        <f t="shared" si="126"/>
        <v>0</v>
      </c>
      <c r="W1739" s="40">
        <f t="shared" si="126"/>
        <v>0</v>
      </c>
      <c r="X1739" s="40">
        <f t="shared" si="127"/>
        <v>0</v>
      </c>
      <c r="Y1739" s="40">
        <f t="shared" si="128"/>
        <v>0</v>
      </c>
      <c r="Z1739" s="40">
        <f>(AC1739-J1739*carot!$B$2-spettri!K1739*carot!$C$2-spettri!L1739*carot!$D$2)</f>
        <v>0</v>
      </c>
      <c r="AA1739" s="40">
        <f>spettri!H1739*chl!$B$2+spettri!I1739*chl!$C$2+spettri!J1739*carot!$B$2+spettri!K1739*carot!$C$2+spettri!L1739*carot!$D$2+M1739*carot!$E$2+N1739*carot!$F$2+spettri!AE1739*chl!$D$2</f>
        <v>0</v>
      </c>
      <c r="AB1739" s="40">
        <v>1.42796943E-2</v>
      </c>
      <c r="AC1739" s="88">
        <f>(G1739-spettri!H1739*chl!$B$2-spettri!I1739*chl!$C$2-spettri!AE1739*chl!$D$2)</f>
        <v>0</v>
      </c>
    </row>
    <row r="1740" spans="4:29" x14ac:dyDescent="0.25">
      <c r="D1740" s="51">
        <v>523.80000000003997</v>
      </c>
      <c r="E1740" s="51">
        <v>1.4100561009E-2</v>
      </c>
      <c r="T1740" s="40">
        <f t="shared" si="126"/>
        <v>0</v>
      </c>
      <c r="U1740" s="40">
        <f t="shared" si="126"/>
        <v>0</v>
      </c>
      <c r="V1740" s="40">
        <f t="shared" si="126"/>
        <v>0</v>
      </c>
      <c r="W1740" s="40">
        <f t="shared" si="126"/>
        <v>0</v>
      </c>
      <c r="X1740" s="40">
        <f t="shared" si="127"/>
        <v>0</v>
      </c>
      <c r="Y1740" s="40">
        <f t="shared" si="128"/>
        <v>0</v>
      </c>
      <c r="Z1740" s="40">
        <f>(AC1740-J1740*carot!$B$2-spettri!K1740*carot!$C$2-spettri!L1740*carot!$D$2)</f>
        <v>0</v>
      </c>
      <c r="AA1740" s="40">
        <f>spettri!H1740*chl!$B$2+spettri!I1740*chl!$C$2+spettri!J1740*carot!$B$2+spettri!K1740*carot!$C$2+spettri!L1740*carot!$D$2+M1740*carot!$E$2+N1740*carot!$F$2+spettri!AE1740*chl!$D$2</f>
        <v>0</v>
      </c>
      <c r="AB1740" s="40">
        <v>1.4314536707499999E-2</v>
      </c>
      <c r="AC1740" s="88">
        <f>(G1740-spettri!H1740*chl!$B$2-spettri!I1740*chl!$C$2-spettri!AE1740*chl!$D$2)</f>
        <v>0</v>
      </c>
    </row>
    <row r="1741" spans="4:29" x14ac:dyDescent="0.25">
      <c r="D1741" s="51">
        <v>523.90000000004</v>
      </c>
      <c r="E1741" s="51">
        <v>1.4063940473999999E-2</v>
      </c>
      <c r="T1741" s="40">
        <f t="shared" si="126"/>
        <v>0</v>
      </c>
      <c r="U1741" s="40">
        <f t="shared" si="126"/>
        <v>0</v>
      </c>
      <c r="V1741" s="40">
        <f t="shared" si="126"/>
        <v>0</v>
      </c>
      <c r="W1741" s="40">
        <f t="shared" si="126"/>
        <v>0</v>
      </c>
      <c r="X1741" s="40">
        <f t="shared" si="127"/>
        <v>0</v>
      </c>
      <c r="Y1741" s="40">
        <f t="shared" si="128"/>
        <v>0</v>
      </c>
      <c r="Z1741" s="40">
        <f>(AC1741-J1741*carot!$B$2-spettri!K1741*carot!$C$2-spettri!L1741*carot!$D$2)</f>
        <v>0</v>
      </c>
      <c r="AA1741" s="40">
        <f>spettri!H1741*chl!$B$2+spettri!I1741*chl!$C$2+spettri!J1741*carot!$B$2+spettri!K1741*carot!$C$2+spettri!L1741*carot!$D$2+M1741*carot!$E$2+N1741*carot!$F$2+spettri!AE1741*chl!$D$2</f>
        <v>0</v>
      </c>
      <c r="AB1741" s="40">
        <v>1.4349379115E-2</v>
      </c>
      <c r="AC1741" s="88">
        <f>(G1741-spettri!H1741*chl!$B$2-spettri!I1741*chl!$C$2-spettri!AE1741*chl!$D$2)</f>
        <v>0</v>
      </c>
    </row>
    <row r="1742" spans="4:29" x14ac:dyDescent="0.25">
      <c r="D1742" s="51">
        <v>524.00000000004002</v>
      </c>
      <c r="E1742" s="51">
        <v>1.4027319938999999E-2</v>
      </c>
      <c r="T1742" s="40">
        <f t="shared" si="126"/>
        <v>0</v>
      </c>
      <c r="U1742" s="40">
        <f t="shared" si="126"/>
        <v>0</v>
      </c>
      <c r="V1742" s="40">
        <f t="shared" si="126"/>
        <v>0</v>
      </c>
      <c r="W1742" s="40">
        <f t="shared" si="126"/>
        <v>0</v>
      </c>
      <c r="X1742" s="40">
        <f t="shared" si="127"/>
        <v>0</v>
      </c>
      <c r="Y1742" s="40">
        <f t="shared" si="128"/>
        <v>0</v>
      </c>
      <c r="Z1742" s="40">
        <f>(AC1742-J1742*carot!$B$2-spettri!K1742*carot!$C$2-spettri!L1742*carot!$D$2)</f>
        <v>0</v>
      </c>
      <c r="AA1742" s="40">
        <f>spettri!H1742*chl!$B$2+spettri!I1742*chl!$C$2+spettri!J1742*carot!$B$2+spettri!K1742*carot!$C$2+spettri!L1742*carot!$D$2+M1742*carot!$E$2+N1742*carot!$F$2+spettri!AE1742*chl!$D$2</f>
        <v>0</v>
      </c>
      <c r="AB1742" s="40">
        <v>1.4384221522500001E-2</v>
      </c>
      <c r="AC1742" s="88">
        <f>(G1742-spettri!H1742*chl!$B$2-spettri!I1742*chl!$C$2-spettri!AE1742*chl!$D$2)</f>
        <v>0</v>
      </c>
    </row>
    <row r="1743" spans="4:29" x14ac:dyDescent="0.25">
      <c r="D1743" s="51">
        <v>524.10000000004004</v>
      </c>
      <c r="E1743" s="51">
        <v>1.3932835401499999E-2</v>
      </c>
      <c r="T1743" s="40">
        <f t="shared" si="126"/>
        <v>0</v>
      </c>
      <c r="U1743" s="40">
        <f t="shared" si="126"/>
        <v>0</v>
      </c>
      <c r="V1743" s="40">
        <f t="shared" si="126"/>
        <v>0</v>
      </c>
      <c r="W1743" s="40">
        <f t="shared" si="126"/>
        <v>0</v>
      </c>
      <c r="X1743" s="40">
        <f t="shared" si="127"/>
        <v>0</v>
      </c>
      <c r="Y1743" s="40">
        <f t="shared" si="128"/>
        <v>0</v>
      </c>
      <c r="Z1743" s="40">
        <f>(AC1743-J1743*carot!$B$2-spettri!K1743*carot!$C$2-spettri!L1743*carot!$D$2)</f>
        <v>0</v>
      </c>
      <c r="AA1743" s="40">
        <f>spettri!H1743*chl!$B$2+spettri!I1743*chl!$C$2+spettri!J1743*carot!$B$2+spettri!K1743*carot!$C$2+spettri!L1743*carot!$D$2+M1743*carot!$E$2+N1743*carot!$F$2+spettri!AE1743*chl!$D$2</f>
        <v>0</v>
      </c>
      <c r="AB1743" s="40">
        <v>1.441906393E-2</v>
      </c>
      <c r="AC1743" s="88">
        <f>(G1743-spettri!H1743*chl!$B$2-spettri!I1743*chl!$C$2-spettri!AE1743*chl!$D$2)</f>
        <v>0</v>
      </c>
    </row>
    <row r="1744" spans="4:29" x14ac:dyDescent="0.25">
      <c r="D1744" s="51">
        <v>524.20000000003995</v>
      </c>
      <c r="E1744" s="51">
        <v>1.3838350863999999E-2</v>
      </c>
      <c r="T1744" s="40">
        <f t="shared" si="126"/>
        <v>0</v>
      </c>
      <c r="U1744" s="40">
        <f t="shared" si="126"/>
        <v>0</v>
      </c>
      <c r="V1744" s="40">
        <f t="shared" si="126"/>
        <v>0</v>
      </c>
      <c r="W1744" s="40">
        <f t="shared" si="126"/>
        <v>0</v>
      </c>
      <c r="X1744" s="40">
        <f t="shared" si="127"/>
        <v>0</v>
      </c>
      <c r="Y1744" s="40">
        <f t="shared" si="128"/>
        <v>0</v>
      </c>
      <c r="Z1744" s="40">
        <f>(AC1744-J1744*carot!$B$2-spettri!K1744*carot!$C$2-spettri!L1744*carot!$D$2)</f>
        <v>0</v>
      </c>
      <c r="AA1744" s="40">
        <f>spettri!H1744*chl!$B$2+spettri!I1744*chl!$C$2+spettri!J1744*carot!$B$2+spettri!K1744*carot!$C$2+spettri!L1744*carot!$D$2+M1744*carot!$E$2+N1744*carot!$F$2+spettri!AE1744*chl!$D$2</f>
        <v>0</v>
      </c>
      <c r="AB1744" s="40">
        <v>1.4477503022499999E-2</v>
      </c>
      <c r="AC1744" s="88">
        <f>(G1744-spettri!H1744*chl!$B$2-spettri!I1744*chl!$C$2-spettri!AE1744*chl!$D$2)</f>
        <v>0</v>
      </c>
    </row>
    <row r="1745" spans="4:29" x14ac:dyDescent="0.25">
      <c r="D1745" s="51">
        <v>524.30000000003997</v>
      </c>
      <c r="E1745" s="51">
        <v>1.3743866326499999E-2</v>
      </c>
      <c r="T1745" s="40">
        <f t="shared" si="126"/>
        <v>0</v>
      </c>
      <c r="U1745" s="40">
        <f t="shared" si="126"/>
        <v>0</v>
      </c>
      <c r="V1745" s="40">
        <f t="shared" si="126"/>
        <v>0</v>
      </c>
      <c r="W1745" s="40">
        <f t="shared" si="126"/>
        <v>0</v>
      </c>
      <c r="X1745" s="40">
        <f t="shared" si="127"/>
        <v>0</v>
      </c>
      <c r="Y1745" s="40">
        <f t="shared" si="128"/>
        <v>0</v>
      </c>
      <c r="Z1745" s="40">
        <f>(AC1745-J1745*carot!$B$2-spettri!K1745*carot!$C$2-spettri!L1745*carot!$D$2)</f>
        <v>0</v>
      </c>
      <c r="AA1745" s="40">
        <f>spettri!H1745*chl!$B$2+spettri!I1745*chl!$C$2+spettri!J1745*carot!$B$2+spettri!K1745*carot!$C$2+spettri!L1745*carot!$D$2+M1745*carot!$E$2+N1745*carot!$F$2+spettri!AE1745*chl!$D$2</f>
        <v>0</v>
      </c>
      <c r="AB1745" s="40">
        <v>1.4535942114999999E-2</v>
      </c>
      <c r="AC1745" s="88">
        <f>(G1745-spettri!H1745*chl!$B$2-spettri!I1745*chl!$C$2-spettri!AE1745*chl!$D$2)</f>
        <v>0</v>
      </c>
    </row>
    <row r="1746" spans="4:29" x14ac:dyDescent="0.25">
      <c r="D1746" s="51">
        <v>524.40000000004</v>
      </c>
      <c r="E1746" s="51">
        <v>1.3649381788999999E-2</v>
      </c>
      <c r="T1746" s="40">
        <f t="shared" si="126"/>
        <v>0</v>
      </c>
      <c r="U1746" s="40">
        <f t="shared" si="126"/>
        <v>0</v>
      </c>
      <c r="V1746" s="40">
        <f t="shared" si="126"/>
        <v>0</v>
      </c>
      <c r="W1746" s="40">
        <f t="shared" si="126"/>
        <v>0</v>
      </c>
      <c r="X1746" s="40">
        <f t="shared" si="127"/>
        <v>0</v>
      </c>
      <c r="Y1746" s="40">
        <f t="shared" si="128"/>
        <v>0</v>
      </c>
      <c r="Z1746" s="40">
        <f>(AC1746-J1746*carot!$B$2-spettri!K1746*carot!$C$2-spettri!L1746*carot!$D$2)</f>
        <v>0</v>
      </c>
      <c r="AA1746" s="40">
        <f>spettri!H1746*chl!$B$2+spettri!I1746*chl!$C$2+spettri!J1746*carot!$B$2+spettri!K1746*carot!$C$2+spettri!L1746*carot!$D$2+M1746*carot!$E$2+N1746*carot!$F$2+spettri!AE1746*chl!$D$2</f>
        <v>0</v>
      </c>
      <c r="AB1746" s="40">
        <v>1.45943812075E-2</v>
      </c>
      <c r="AC1746" s="88">
        <f>(G1746-spettri!H1746*chl!$B$2-spettri!I1746*chl!$C$2-spettri!AE1746*chl!$D$2)</f>
        <v>0</v>
      </c>
    </row>
    <row r="1747" spans="4:29" x14ac:dyDescent="0.25">
      <c r="D1747" s="51">
        <v>524.50000000004002</v>
      </c>
      <c r="E1747" s="51">
        <v>1.36007006265E-2</v>
      </c>
      <c r="T1747" s="40">
        <f t="shared" si="126"/>
        <v>0</v>
      </c>
      <c r="U1747" s="40">
        <f t="shared" si="126"/>
        <v>0</v>
      </c>
      <c r="V1747" s="40">
        <f t="shared" si="126"/>
        <v>0</v>
      </c>
      <c r="W1747" s="40">
        <f t="shared" si="126"/>
        <v>0</v>
      </c>
      <c r="X1747" s="40">
        <f t="shared" si="127"/>
        <v>0</v>
      </c>
      <c r="Y1747" s="40">
        <f t="shared" si="128"/>
        <v>0</v>
      </c>
      <c r="Z1747" s="40">
        <f>(AC1747-J1747*carot!$B$2-spettri!K1747*carot!$C$2-spettri!L1747*carot!$D$2)</f>
        <v>0</v>
      </c>
      <c r="AA1747" s="40">
        <f>spettri!H1747*chl!$B$2+spettri!I1747*chl!$C$2+spettri!J1747*carot!$B$2+spettri!K1747*carot!$C$2+spettri!L1747*carot!$D$2+M1747*carot!$E$2+N1747*carot!$F$2+spettri!AE1747*chl!$D$2</f>
        <v>0</v>
      </c>
      <c r="AB1747" s="40">
        <v>1.4652820299999999E-2</v>
      </c>
      <c r="AC1747" s="88">
        <f>(G1747-spettri!H1747*chl!$B$2-spettri!I1747*chl!$C$2-spettri!AE1747*chl!$D$2)</f>
        <v>0</v>
      </c>
    </row>
    <row r="1748" spans="4:29" x14ac:dyDescent="0.25">
      <c r="D1748" s="51">
        <v>524.60000000004004</v>
      </c>
      <c r="E1748" s="51">
        <v>1.3552019464E-2</v>
      </c>
      <c r="T1748" s="40">
        <f t="shared" si="126"/>
        <v>0</v>
      </c>
      <c r="U1748" s="40">
        <f t="shared" si="126"/>
        <v>0</v>
      </c>
      <c r="V1748" s="40">
        <f t="shared" si="126"/>
        <v>0</v>
      </c>
      <c r="W1748" s="40">
        <f t="shared" si="126"/>
        <v>0</v>
      </c>
      <c r="X1748" s="40">
        <f t="shared" si="127"/>
        <v>0</v>
      </c>
      <c r="Y1748" s="40">
        <f t="shared" si="128"/>
        <v>0</v>
      </c>
      <c r="Z1748" s="40">
        <f>(AC1748-J1748*carot!$B$2-spettri!K1748*carot!$C$2-spettri!L1748*carot!$D$2)</f>
        <v>0</v>
      </c>
      <c r="AA1748" s="40">
        <f>spettri!H1748*chl!$B$2+spettri!I1748*chl!$C$2+spettri!J1748*carot!$B$2+spettri!K1748*carot!$C$2+spettri!L1748*carot!$D$2+M1748*carot!$E$2+N1748*carot!$F$2+spettri!AE1748*chl!$D$2</f>
        <v>0</v>
      </c>
      <c r="AB1748" s="40">
        <v>1.46701245075E-2</v>
      </c>
      <c r="AC1748" s="88">
        <f>(G1748-spettri!H1748*chl!$B$2-spettri!I1748*chl!$C$2-spettri!AE1748*chl!$D$2)</f>
        <v>0</v>
      </c>
    </row>
    <row r="1749" spans="4:29" x14ac:dyDescent="0.25">
      <c r="D1749" s="51">
        <v>524.70000000003995</v>
      </c>
      <c r="E1749" s="51">
        <v>1.3503338301499999E-2</v>
      </c>
      <c r="T1749" s="40">
        <f t="shared" si="126"/>
        <v>0</v>
      </c>
      <c r="U1749" s="40">
        <f t="shared" si="126"/>
        <v>0</v>
      </c>
      <c r="V1749" s="40">
        <f t="shared" si="126"/>
        <v>0</v>
      </c>
      <c r="W1749" s="40">
        <f t="shared" si="126"/>
        <v>0</v>
      </c>
      <c r="X1749" s="40">
        <f t="shared" si="127"/>
        <v>0</v>
      </c>
      <c r="Y1749" s="40">
        <f t="shared" si="128"/>
        <v>0</v>
      </c>
      <c r="Z1749" s="40">
        <f>(AC1749-J1749*carot!$B$2-spettri!K1749*carot!$C$2-spettri!L1749*carot!$D$2)</f>
        <v>0</v>
      </c>
      <c r="AA1749" s="40">
        <f>spettri!H1749*chl!$B$2+spettri!I1749*chl!$C$2+spettri!J1749*carot!$B$2+spettri!K1749*carot!$C$2+spettri!L1749*carot!$D$2+M1749*carot!$E$2+N1749*carot!$F$2+spettri!AE1749*chl!$D$2</f>
        <v>0</v>
      </c>
      <c r="AB1749" s="40">
        <v>1.4687428714999999E-2</v>
      </c>
      <c r="AC1749" s="88">
        <f>(G1749-spettri!H1749*chl!$B$2-spettri!I1749*chl!$C$2-spettri!AE1749*chl!$D$2)</f>
        <v>0</v>
      </c>
    </row>
    <row r="1750" spans="4:29" x14ac:dyDescent="0.25">
      <c r="D1750" s="51">
        <v>524.80000000003997</v>
      </c>
      <c r="E1750" s="51">
        <v>1.3454657138999999E-2</v>
      </c>
      <c r="T1750" s="40">
        <f t="shared" si="126"/>
        <v>0</v>
      </c>
      <c r="U1750" s="40">
        <f t="shared" si="126"/>
        <v>0</v>
      </c>
      <c r="V1750" s="40">
        <f t="shared" si="126"/>
        <v>0</v>
      </c>
      <c r="W1750" s="40">
        <f t="shared" si="126"/>
        <v>0</v>
      </c>
      <c r="X1750" s="40">
        <f t="shared" si="127"/>
        <v>0</v>
      </c>
      <c r="Y1750" s="40">
        <f t="shared" si="128"/>
        <v>0</v>
      </c>
      <c r="Z1750" s="40">
        <f>(AC1750-J1750*carot!$B$2-spettri!K1750*carot!$C$2-spettri!L1750*carot!$D$2)</f>
        <v>0</v>
      </c>
      <c r="AA1750" s="40">
        <f>spettri!H1750*chl!$B$2+spettri!I1750*chl!$C$2+spettri!J1750*carot!$B$2+spettri!K1750*carot!$C$2+spettri!L1750*carot!$D$2+M1750*carot!$E$2+N1750*carot!$F$2+spettri!AE1750*chl!$D$2</f>
        <v>0</v>
      </c>
      <c r="AB1750" s="40">
        <v>1.47047329225E-2</v>
      </c>
      <c r="AC1750" s="88">
        <f>(G1750-spettri!H1750*chl!$B$2-spettri!I1750*chl!$C$2-spettri!AE1750*chl!$D$2)</f>
        <v>0</v>
      </c>
    </row>
    <row r="1751" spans="4:29" x14ac:dyDescent="0.25">
      <c r="D1751" s="51">
        <v>524.90000000004</v>
      </c>
      <c r="E1751" s="51">
        <v>1.33808754365E-2</v>
      </c>
      <c r="T1751" s="40">
        <f t="shared" si="126"/>
        <v>0</v>
      </c>
      <c r="U1751" s="40">
        <f t="shared" si="126"/>
        <v>0</v>
      </c>
      <c r="V1751" s="40">
        <f t="shared" si="126"/>
        <v>0</v>
      </c>
      <c r="W1751" s="40">
        <f t="shared" si="126"/>
        <v>0</v>
      </c>
      <c r="X1751" s="40">
        <f t="shared" si="127"/>
        <v>0</v>
      </c>
      <c r="Y1751" s="40">
        <f t="shared" si="128"/>
        <v>0</v>
      </c>
      <c r="Z1751" s="40">
        <f>(AC1751-J1751*carot!$B$2-spettri!K1751*carot!$C$2-spettri!L1751*carot!$D$2)</f>
        <v>0</v>
      </c>
      <c r="AA1751" s="40">
        <f>spettri!H1751*chl!$B$2+spettri!I1751*chl!$C$2+spettri!J1751*carot!$B$2+spettri!K1751*carot!$C$2+spettri!L1751*carot!$D$2+M1751*carot!$E$2+N1751*carot!$F$2+spettri!AE1751*chl!$D$2</f>
        <v>0</v>
      </c>
      <c r="AB1751" s="40">
        <v>1.4722037130000001E-2</v>
      </c>
      <c r="AC1751" s="88">
        <f>(G1751-spettri!H1751*chl!$B$2-spettri!I1751*chl!$C$2-spettri!AE1751*chl!$D$2)</f>
        <v>0</v>
      </c>
    </row>
    <row r="1752" spans="4:29" x14ac:dyDescent="0.25">
      <c r="D1752" s="51">
        <v>525.00000000004002</v>
      </c>
      <c r="E1752" s="51">
        <v>1.3307093733999999E-2</v>
      </c>
      <c r="T1752" s="40">
        <f t="shared" si="126"/>
        <v>0</v>
      </c>
      <c r="U1752" s="40">
        <f t="shared" si="126"/>
        <v>0</v>
      </c>
      <c r="V1752" s="40">
        <f t="shared" si="126"/>
        <v>0</v>
      </c>
      <c r="W1752" s="40">
        <f t="shared" si="126"/>
        <v>0</v>
      </c>
      <c r="X1752" s="40">
        <f t="shared" si="127"/>
        <v>0</v>
      </c>
      <c r="Y1752" s="40">
        <f t="shared" si="128"/>
        <v>0</v>
      </c>
      <c r="Z1752" s="40">
        <f>(AC1752-J1752*carot!$B$2-spettri!K1752*carot!$C$2-spettri!L1752*carot!$D$2)</f>
        <v>0</v>
      </c>
      <c r="AA1752" s="40">
        <f>spettri!H1752*chl!$B$2+spettri!I1752*chl!$C$2+spettri!J1752*carot!$B$2+spettri!K1752*carot!$C$2+spettri!L1752*carot!$D$2+M1752*carot!$E$2+N1752*carot!$F$2+spettri!AE1752*chl!$D$2</f>
        <v>0</v>
      </c>
      <c r="AB1752" s="40">
        <v>1.4746080385000001E-2</v>
      </c>
      <c r="AC1752" s="88">
        <f>(G1752-spettri!H1752*chl!$B$2-spettri!I1752*chl!$C$2-spettri!AE1752*chl!$D$2)</f>
        <v>0</v>
      </c>
    </row>
    <row r="1753" spans="4:29" x14ac:dyDescent="0.25">
      <c r="D1753" s="51">
        <v>525.10000000004004</v>
      </c>
      <c r="E1753" s="51">
        <v>1.3233312031499999E-2</v>
      </c>
      <c r="T1753" s="40">
        <f t="shared" si="126"/>
        <v>0</v>
      </c>
      <c r="U1753" s="40">
        <f t="shared" si="126"/>
        <v>0</v>
      </c>
      <c r="V1753" s="40">
        <f t="shared" si="126"/>
        <v>0</v>
      </c>
      <c r="W1753" s="40">
        <f t="shared" si="126"/>
        <v>0</v>
      </c>
      <c r="X1753" s="40">
        <f t="shared" si="127"/>
        <v>0</v>
      </c>
      <c r="Y1753" s="40">
        <f t="shared" si="128"/>
        <v>0</v>
      </c>
      <c r="Z1753" s="40">
        <f>(AC1753-J1753*carot!$B$2-spettri!K1753*carot!$C$2-spettri!L1753*carot!$D$2)</f>
        <v>0</v>
      </c>
      <c r="AA1753" s="40">
        <f>spettri!H1753*chl!$B$2+spettri!I1753*chl!$C$2+spettri!J1753*carot!$B$2+spettri!K1753*carot!$C$2+spettri!L1753*carot!$D$2+M1753*carot!$E$2+N1753*carot!$F$2+spettri!AE1753*chl!$D$2</f>
        <v>0</v>
      </c>
      <c r="AB1753" s="40">
        <v>1.477012364E-2</v>
      </c>
      <c r="AC1753" s="88">
        <f>(G1753-spettri!H1753*chl!$B$2-spettri!I1753*chl!$C$2-spettri!AE1753*chl!$D$2)</f>
        <v>0</v>
      </c>
    </row>
    <row r="1754" spans="4:29" x14ac:dyDescent="0.25">
      <c r="D1754" s="51">
        <v>525.20000000003995</v>
      </c>
      <c r="E1754" s="51">
        <v>1.3159530329E-2</v>
      </c>
      <c r="T1754" s="40">
        <f t="shared" si="126"/>
        <v>0</v>
      </c>
      <c r="U1754" s="40">
        <f t="shared" si="126"/>
        <v>0</v>
      </c>
      <c r="V1754" s="40">
        <f t="shared" si="126"/>
        <v>0</v>
      </c>
      <c r="W1754" s="40">
        <f t="shared" si="126"/>
        <v>0</v>
      </c>
      <c r="X1754" s="40">
        <f t="shared" si="127"/>
        <v>0</v>
      </c>
      <c r="Y1754" s="40">
        <f t="shared" si="128"/>
        <v>0</v>
      </c>
      <c r="Z1754" s="40">
        <f>(AC1754-J1754*carot!$B$2-spettri!K1754*carot!$C$2-spettri!L1754*carot!$D$2)</f>
        <v>0</v>
      </c>
      <c r="AA1754" s="40">
        <f>spettri!H1754*chl!$B$2+spettri!I1754*chl!$C$2+spettri!J1754*carot!$B$2+spettri!K1754*carot!$C$2+spettri!L1754*carot!$D$2+M1754*carot!$E$2+N1754*carot!$F$2+spettri!AE1754*chl!$D$2</f>
        <v>0</v>
      </c>
      <c r="AB1754" s="40">
        <v>1.4794166895E-2</v>
      </c>
      <c r="AC1754" s="88">
        <f>(G1754-spettri!H1754*chl!$B$2-spettri!I1754*chl!$C$2-spettri!AE1754*chl!$D$2)</f>
        <v>0</v>
      </c>
    </row>
    <row r="1755" spans="4:29" x14ac:dyDescent="0.25">
      <c r="D1755" s="51">
        <v>525.30000000003997</v>
      </c>
      <c r="E1755" s="51">
        <v>1.30978802665E-2</v>
      </c>
      <c r="T1755" s="40">
        <f t="shared" si="126"/>
        <v>0</v>
      </c>
      <c r="U1755" s="40">
        <f t="shared" si="126"/>
        <v>0</v>
      </c>
      <c r="V1755" s="40">
        <f t="shared" si="126"/>
        <v>0</v>
      </c>
      <c r="W1755" s="40">
        <f t="shared" si="126"/>
        <v>0</v>
      </c>
      <c r="X1755" s="40">
        <f t="shared" si="127"/>
        <v>0</v>
      </c>
      <c r="Y1755" s="40">
        <f t="shared" si="128"/>
        <v>0</v>
      </c>
      <c r="Z1755" s="40">
        <f>(AC1755-J1755*carot!$B$2-spettri!K1755*carot!$C$2-spettri!L1755*carot!$D$2)</f>
        <v>0</v>
      </c>
      <c r="AA1755" s="40">
        <f>spettri!H1755*chl!$B$2+spettri!I1755*chl!$C$2+spettri!J1755*carot!$B$2+spettri!K1755*carot!$C$2+spettri!L1755*carot!$D$2+M1755*carot!$E$2+N1755*carot!$F$2+spettri!AE1755*chl!$D$2</f>
        <v>0</v>
      </c>
      <c r="AB1755" s="40">
        <v>1.481821015E-2</v>
      </c>
      <c r="AC1755" s="88">
        <f>(G1755-spettri!H1755*chl!$B$2-spettri!I1755*chl!$C$2-spettri!AE1755*chl!$D$2)</f>
        <v>0</v>
      </c>
    </row>
    <row r="1756" spans="4:29" x14ac:dyDescent="0.25">
      <c r="D1756" s="51">
        <v>525.40000000004</v>
      </c>
      <c r="E1756" s="51">
        <v>1.3036230204E-2</v>
      </c>
      <c r="T1756" s="40">
        <f t="shared" si="126"/>
        <v>0</v>
      </c>
      <c r="U1756" s="40">
        <f t="shared" si="126"/>
        <v>0</v>
      </c>
      <c r="V1756" s="40">
        <f t="shared" si="126"/>
        <v>0</v>
      </c>
      <c r="W1756" s="40">
        <f t="shared" si="126"/>
        <v>0</v>
      </c>
      <c r="X1756" s="40">
        <f t="shared" si="127"/>
        <v>0</v>
      </c>
      <c r="Y1756" s="40">
        <f t="shared" si="128"/>
        <v>0</v>
      </c>
      <c r="Z1756" s="40">
        <f>(AC1756-J1756*carot!$B$2-spettri!K1756*carot!$C$2-spettri!L1756*carot!$D$2)</f>
        <v>0</v>
      </c>
      <c r="AA1756" s="40">
        <f>spettri!H1756*chl!$B$2+spettri!I1756*chl!$C$2+spettri!J1756*carot!$B$2+spettri!K1756*carot!$C$2+spettri!L1756*carot!$D$2+M1756*carot!$E$2+N1756*carot!$F$2+spettri!AE1756*chl!$D$2</f>
        <v>0</v>
      </c>
      <c r="AB1756" s="40">
        <v>1.48527875975E-2</v>
      </c>
      <c r="AC1756" s="88">
        <f>(G1756-spettri!H1756*chl!$B$2-spettri!I1756*chl!$C$2-spettri!AE1756*chl!$D$2)</f>
        <v>0</v>
      </c>
    </row>
    <row r="1757" spans="4:29" x14ac:dyDescent="0.25">
      <c r="D1757" s="51">
        <v>525.50000000004002</v>
      </c>
      <c r="E1757" s="51">
        <v>1.2974580141499999E-2</v>
      </c>
      <c r="T1757" s="40">
        <f t="shared" si="126"/>
        <v>0</v>
      </c>
      <c r="U1757" s="40">
        <f t="shared" si="126"/>
        <v>0</v>
      </c>
      <c r="V1757" s="40">
        <f t="shared" si="126"/>
        <v>0</v>
      </c>
      <c r="W1757" s="40">
        <f t="shared" si="126"/>
        <v>0</v>
      </c>
      <c r="X1757" s="40">
        <f t="shared" si="127"/>
        <v>0</v>
      </c>
      <c r="Y1757" s="40">
        <f t="shared" si="128"/>
        <v>0</v>
      </c>
      <c r="Z1757" s="40">
        <f>(AC1757-J1757*carot!$B$2-spettri!K1757*carot!$C$2-spettri!L1757*carot!$D$2)</f>
        <v>0</v>
      </c>
      <c r="AA1757" s="40">
        <f>spettri!H1757*chl!$B$2+spettri!I1757*chl!$C$2+spettri!J1757*carot!$B$2+spettri!K1757*carot!$C$2+spettri!L1757*carot!$D$2+M1757*carot!$E$2+N1757*carot!$F$2+spettri!AE1757*chl!$D$2</f>
        <v>0</v>
      </c>
      <c r="AB1757" s="40">
        <v>1.4887365045E-2</v>
      </c>
      <c r="AC1757" s="88">
        <f>(G1757-spettri!H1757*chl!$B$2-spettri!I1757*chl!$C$2-spettri!AE1757*chl!$D$2)</f>
        <v>0</v>
      </c>
    </row>
    <row r="1758" spans="4:29" x14ac:dyDescent="0.25">
      <c r="D1758" s="51">
        <v>525.60000000004004</v>
      </c>
      <c r="E1758" s="51">
        <v>1.2912930078999999E-2</v>
      </c>
      <c r="T1758" s="40">
        <f t="shared" si="126"/>
        <v>0</v>
      </c>
      <c r="U1758" s="40">
        <f t="shared" si="126"/>
        <v>0</v>
      </c>
      <c r="V1758" s="40">
        <f t="shared" si="126"/>
        <v>0</v>
      </c>
      <c r="W1758" s="40">
        <f t="shared" si="126"/>
        <v>0</v>
      </c>
      <c r="X1758" s="40">
        <f t="shared" si="127"/>
        <v>0</v>
      </c>
      <c r="Y1758" s="40">
        <f t="shared" si="128"/>
        <v>0</v>
      </c>
      <c r="Z1758" s="40">
        <f>(AC1758-J1758*carot!$B$2-spettri!K1758*carot!$C$2-spettri!L1758*carot!$D$2)</f>
        <v>0</v>
      </c>
      <c r="AA1758" s="40">
        <f>spettri!H1758*chl!$B$2+spettri!I1758*chl!$C$2+spettri!J1758*carot!$B$2+spettri!K1758*carot!$C$2+spettri!L1758*carot!$D$2+M1758*carot!$E$2+N1758*carot!$F$2+spettri!AE1758*chl!$D$2</f>
        <v>0</v>
      </c>
      <c r="AB1758" s="40">
        <v>1.49219424925E-2</v>
      </c>
      <c r="AC1758" s="88">
        <f>(G1758-spettri!H1758*chl!$B$2-spettri!I1758*chl!$C$2-spettri!AE1758*chl!$D$2)</f>
        <v>0</v>
      </c>
    </row>
    <row r="1759" spans="4:29" x14ac:dyDescent="0.25">
      <c r="D1759" s="51">
        <v>525.70000000003995</v>
      </c>
      <c r="E1759" s="51">
        <v>1.2860350398999999E-2</v>
      </c>
      <c r="T1759" s="40">
        <f t="shared" si="126"/>
        <v>0</v>
      </c>
      <c r="U1759" s="40">
        <f t="shared" si="126"/>
        <v>0</v>
      </c>
      <c r="V1759" s="40">
        <f t="shared" si="126"/>
        <v>0</v>
      </c>
      <c r="W1759" s="40">
        <f t="shared" si="126"/>
        <v>0</v>
      </c>
      <c r="X1759" s="40">
        <f t="shared" si="127"/>
        <v>0</v>
      </c>
      <c r="Y1759" s="40">
        <f t="shared" si="128"/>
        <v>0</v>
      </c>
      <c r="Z1759" s="40">
        <f>(AC1759-J1759*carot!$B$2-spettri!K1759*carot!$C$2-spettri!L1759*carot!$D$2)</f>
        <v>0</v>
      </c>
      <c r="AA1759" s="40">
        <f>spettri!H1759*chl!$B$2+spettri!I1759*chl!$C$2+spettri!J1759*carot!$B$2+spettri!K1759*carot!$C$2+spettri!L1759*carot!$D$2+M1759*carot!$E$2+N1759*carot!$F$2+spettri!AE1759*chl!$D$2</f>
        <v>0</v>
      </c>
      <c r="AB1759" s="40">
        <v>1.4956519939999999E-2</v>
      </c>
      <c r="AC1759" s="88">
        <f>(G1759-spettri!H1759*chl!$B$2-spettri!I1759*chl!$C$2-spettri!AE1759*chl!$D$2)</f>
        <v>0</v>
      </c>
    </row>
    <row r="1760" spans="4:29" x14ac:dyDescent="0.25">
      <c r="D1760" s="51">
        <v>525.80000000003997</v>
      </c>
      <c r="E1760" s="51">
        <v>1.2807770718999998E-2</v>
      </c>
      <c r="T1760" s="40">
        <f t="shared" si="126"/>
        <v>0</v>
      </c>
      <c r="U1760" s="40">
        <f t="shared" si="126"/>
        <v>0</v>
      </c>
      <c r="V1760" s="40">
        <f t="shared" si="126"/>
        <v>0</v>
      </c>
      <c r="W1760" s="40">
        <f t="shared" si="126"/>
        <v>0</v>
      </c>
      <c r="X1760" s="40">
        <f t="shared" si="127"/>
        <v>0</v>
      </c>
      <c r="Y1760" s="40">
        <f t="shared" si="128"/>
        <v>0</v>
      </c>
      <c r="Z1760" s="40">
        <f>(AC1760-J1760*carot!$B$2-spettri!K1760*carot!$C$2-spettri!L1760*carot!$D$2)</f>
        <v>0</v>
      </c>
      <c r="AA1760" s="40">
        <f>spettri!H1760*chl!$B$2+spettri!I1760*chl!$C$2+spettri!J1760*carot!$B$2+spettri!K1760*carot!$C$2+spettri!L1760*carot!$D$2+M1760*carot!$E$2+N1760*carot!$F$2+spettri!AE1760*chl!$D$2</f>
        <v>0</v>
      </c>
      <c r="AB1760" s="40">
        <v>1.4969501877499999E-2</v>
      </c>
      <c r="AC1760" s="88">
        <f>(G1760-spettri!H1760*chl!$B$2-spettri!I1760*chl!$C$2-spettri!AE1760*chl!$D$2)</f>
        <v>0</v>
      </c>
    </row>
    <row r="1761" spans="4:29" x14ac:dyDescent="0.25">
      <c r="D1761" s="51">
        <v>525.90000000004</v>
      </c>
      <c r="E1761" s="51">
        <v>1.2755191038999998E-2</v>
      </c>
      <c r="T1761" s="40">
        <f t="shared" si="126"/>
        <v>0</v>
      </c>
      <c r="U1761" s="40">
        <f t="shared" si="126"/>
        <v>0</v>
      </c>
      <c r="V1761" s="40">
        <f t="shared" si="126"/>
        <v>0</v>
      </c>
      <c r="W1761" s="40">
        <f t="shared" si="126"/>
        <v>0</v>
      </c>
      <c r="X1761" s="40">
        <f t="shared" si="127"/>
        <v>0</v>
      </c>
      <c r="Y1761" s="40">
        <f t="shared" si="128"/>
        <v>0</v>
      </c>
      <c r="Z1761" s="40">
        <f>(AC1761-J1761*carot!$B$2-spettri!K1761*carot!$C$2-spettri!L1761*carot!$D$2)</f>
        <v>0</v>
      </c>
      <c r="AA1761" s="40">
        <f>spettri!H1761*chl!$B$2+spettri!I1761*chl!$C$2+spettri!J1761*carot!$B$2+spettri!K1761*carot!$C$2+spettri!L1761*carot!$D$2+M1761*carot!$E$2+N1761*carot!$F$2+spettri!AE1761*chl!$D$2</f>
        <v>0</v>
      </c>
      <c r="AB1761" s="40">
        <v>1.4982483814999999E-2</v>
      </c>
      <c r="AC1761" s="88">
        <f>(G1761-spettri!H1761*chl!$B$2-spettri!I1761*chl!$C$2-spettri!AE1761*chl!$D$2)</f>
        <v>0</v>
      </c>
    </row>
    <row r="1762" spans="4:29" x14ac:dyDescent="0.25">
      <c r="D1762" s="51">
        <v>526.00000000004002</v>
      </c>
      <c r="E1762" s="51">
        <v>1.2702611358999999E-2</v>
      </c>
      <c r="T1762" s="40">
        <f t="shared" si="126"/>
        <v>0</v>
      </c>
      <c r="U1762" s="40">
        <f t="shared" si="126"/>
        <v>0</v>
      </c>
      <c r="V1762" s="40">
        <f t="shared" si="126"/>
        <v>0</v>
      </c>
      <c r="W1762" s="40">
        <f t="shared" si="126"/>
        <v>0</v>
      </c>
      <c r="X1762" s="40">
        <f t="shared" si="127"/>
        <v>0</v>
      </c>
      <c r="Y1762" s="40">
        <f t="shared" si="128"/>
        <v>0</v>
      </c>
      <c r="Z1762" s="40">
        <f>(AC1762-J1762*carot!$B$2-spettri!K1762*carot!$C$2-spettri!L1762*carot!$D$2)</f>
        <v>0</v>
      </c>
      <c r="AA1762" s="40">
        <f>spettri!H1762*chl!$B$2+spettri!I1762*chl!$C$2+spettri!J1762*carot!$B$2+spettri!K1762*carot!$C$2+spettri!L1762*carot!$D$2+M1762*carot!$E$2+N1762*carot!$F$2+spettri!AE1762*chl!$D$2</f>
        <v>0</v>
      </c>
      <c r="AB1762" s="40">
        <v>1.4995465752499999E-2</v>
      </c>
      <c r="AC1762" s="88">
        <f>(G1762-spettri!H1762*chl!$B$2-spettri!I1762*chl!$C$2-spettri!AE1762*chl!$D$2)</f>
        <v>0</v>
      </c>
    </row>
    <row r="1763" spans="4:29" x14ac:dyDescent="0.25">
      <c r="D1763" s="51">
        <v>526.10000000004004</v>
      </c>
      <c r="E1763" s="51">
        <v>1.2694829461499999E-2</v>
      </c>
      <c r="T1763" s="40">
        <f t="shared" si="126"/>
        <v>0</v>
      </c>
      <c r="U1763" s="40">
        <f t="shared" si="126"/>
        <v>0</v>
      </c>
      <c r="V1763" s="40">
        <f t="shared" si="126"/>
        <v>0</v>
      </c>
      <c r="W1763" s="40">
        <f t="shared" si="126"/>
        <v>0</v>
      </c>
      <c r="X1763" s="40">
        <f t="shared" si="127"/>
        <v>0</v>
      </c>
      <c r="Y1763" s="40">
        <f t="shared" si="128"/>
        <v>0</v>
      </c>
      <c r="Z1763" s="40">
        <f>(AC1763-J1763*carot!$B$2-spettri!K1763*carot!$C$2-spettri!L1763*carot!$D$2)</f>
        <v>0</v>
      </c>
      <c r="AA1763" s="40">
        <f>spettri!H1763*chl!$B$2+spettri!I1763*chl!$C$2+spettri!J1763*carot!$B$2+spettri!K1763*carot!$C$2+spettri!L1763*carot!$D$2+M1763*carot!$E$2+N1763*carot!$F$2+spettri!AE1763*chl!$D$2</f>
        <v>0</v>
      </c>
      <c r="AB1763" s="40">
        <v>1.5008447689999999E-2</v>
      </c>
      <c r="AC1763" s="88">
        <f>(G1763-spettri!H1763*chl!$B$2-spettri!I1763*chl!$C$2-spettri!AE1763*chl!$D$2)</f>
        <v>0</v>
      </c>
    </row>
    <row r="1764" spans="4:29" x14ac:dyDescent="0.25">
      <c r="D1764" s="51">
        <v>526.20000000003995</v>
      </c>
      <c r="E1764" s="51">
        <v>1.2687047563999999E-2</v>
      </c>
      <c r="T1764" s="40">
        <f t="shared" si="126"/>
        <v>0</v>
      </c>
      <c r="U1764" s="40">
        <f t="shared" si="126"/>
        <v>0</v>
      </c>
      <c r="V1764" s="40">
        <f t="shared" si="126"/>
        <v>0</v>
      </c>
      <c r="W1764" s="40">
        <f t="shared" si="126"/>
        <v>0</v>
      </c>
      <c r="X1764" s="40">
        <f t="shared" si="127"/>
        <v>0</v>
      </c>
      <c r="Y1764" s="40">
        <f t="shared" si="128"/>
        <v>0</v>
      </c>
      <c r="Z1764" s="40">
        <f>(AC1764-J1764*carot!$B$2-spettri!K1764*carot!$C$2-spettri!L1764*carot!$D$2)</f>
        <v>0</v>
      </c>
      <c r="AA1764" s="40">
        <f>spettri!H1764*chl!$B$2+spettri!I1764*chl!$C$2+spettri!J1764*carot!$B$2+spettri!K1764*carot!$C$2+spettri!L1764*carot!$D$2+M1764*carot!$E$2+N1764*carot!$F$2+spettri!AE1764*chl!$D$2</f>
        <v>0</v>
      </c>
      <c r="AB1764" s="40">
        <v>1.5063588039999999E-2</v>
      </c>
      <c r="AC1764" s="88">
        <f>(G1764-spettri!H1764*chl!$B$2-spettri!I1764*chl!$C$2-spettri!AE1764*chl!$D$2)</f>
        <v>0</v>
      </c>
    </row>
    <row r="1765" spans="4:29" x14ac:dyDescent="0.25">
      <c r="D1765" s="51">
        <v>526.30000000003997</v>
      </c>
      <c r="E1765" s="51">
        <v>1.26792656665E-2</v>
      </c>
      <c r="T1765" s="40">
        <f t="shared" si="126"/>
        <v>0</v>
      </c>
      <c r="U1765" s="40">
        <f t="shared" si="126"/>
        <v>0</v>
      </c>
      <c r="V1765" s="40">
        <f t="shared" si="126"/>
        <v>0</v>
      </c>
      <c r="W1765" s="40">
        <f t="shared" si="126"/>
        <v>0</v>
      </c>
      <c r="X1765" s="40">
        <f t="shared" si="127"/>
        <v>0</v>
      </c>
      <c r="Y1765" s="40">
        <f t="shared" si="128"/>
        <v>0</v>
      </c>
      <c r="Z1765" s="40">
        <f>(AC1765-J1765*carot!$B$2-spettri!K1765*carot!$C$2-spettri!L1765*carot!$D$2)</f>
        <v>0</v>
      </c>
      <c r="AA1765" s="40">
        <f>spettri!H1765*chl!$B$2+spettri!I1765*chl!$C$2+spettri!J1765*carot!$B$2+spettri!K1765*carot!$C$2+spettri!L1765*carot!$D$2+M1765*carot!$E$2+N1765*carot!$F$2+spettri!AE1765*chl!$D$2</f>
        <v>0</v>
      </c>
      <c r="AB1765" s="40">
        <v>1.5118728389999999E-2</v>
      </c>
      <c r="AC1765" s="88">
        <f>(G1765-spettri!H1765*chl!$B$2-spettri!I1765*chl!$C$2-spettri!AE1765*chl!$D$2)</f>
        <v>0</v>
      </c>
    </row>
    <row r="1766" spans="4:29" x14ac:dyDescent="0.25">
      <c r="D1766" s="51">
        <v>526.40000000004</v>
      </c>
      <c r="E1766" s="51">
        <v>1.2671483769E-2</v>
      </c>
      <c r="T1766" s="40">
        <f t="shared" si="126"/>
        <v>0</v>
      </c>
      <c r="U1766" s="40">
        <f t="shared" si="126"/>
        <v>0</v>
      </c>
      <c r="V1766" s="40">
        <f t="shared" si="126"/>
        <v>0</v>
      </c>
      <c r="W1766" s="40">
        <f t="shared" si="126"/>
        <v>0</v>
      </c>
      <c r="X1766" s="40">
        <f t="shared" si="127"/>
        <v>0</v>
      </c>
      <c r="Y1766" s="40">
        <f t="shared" si="128"/>
        <v>0</v>
      </c>
      <c r="Z1766" s="40">
        <f>(AC1766-J1766*carot!$B$2-spettri!K1766*carot!$C$2-spettri!L1766*carot!$D$2)</f>
        <v>0</v>
      </c>
      <c r="AA1766" s="40">
        <f>spettri!H1766*chl!$B$2+spettri!I1766*chl!$C$2+spettri!J1766*carot!$B$2+spettri!K1766*carot!$C$2+spettri!L1766*carot!$D$2+M1766*carot!$E$2+N1766*carot!$F$2+spettri!AE1766*chl!$D$2</f>
        <v>0</v>
      </c>
      <c r="AB1766" s="40">
        <v>1.5173868740000001E-2</v>
      </c>
      <c r="AC1766" s="88">
        <f>(G1766-spettri!H1766*chl!$B$2-spettri!I1766*chl!$C$2-spettri!AE1766*chl!$D$2)</f>
        <v>0</v>
      </c>
    </row>
    <row r="1767" spans="4:29" x14ac:dyDescent="0.25">
      <c r="D1767" s="51">
        <v>526.50000000004002</v>
      </c>
      <c r="E1767" s="51">
        <v>1.2650775114E-2</v>
      </c>
      <c r="T1767" s="40">
        <f t="shared" si="126"/>
        <v>0</v>
      </c>
      <c r="U1767" s="40">
        <f t="shared" si="126"/>
        <v>0</v>
      </c>
      <c r="V1767" s="40">
        <f t="shared" si="126"/>
        <v>0</v>
      </c>
      <c r="W1767" s="40">
        <f t="shared" si="126"/>
        <v>0</v>
      </c>
      <c r="X1767" s="40">
        <f t="shared" si="127"/>
        <v>0</v>
      </c>
      <c r="Y1767" s="40">
        <f t="shared" si="128"/>
        <v>0</v>
      </c>
      <c r="Z1767" s="40">
        <f>(AC1767-J1767*carot!$B$2-spettri!K1767*carot!$C$2-spettri!L1767*carot!$D$2)</f>
        <v>0</v>
      </c>
      <c r="AA1767" s="40">
        <f>spettri!H1767*chl!$B$2+spettri!I1767*chl!$C$2+spettri!J1767*carot!$B$2+spettri!K1767*carot!$C$2+spettri!L1767*carot!$D$2+M1767*carot!$E$2+N1767*carot!$F$2+spettri!AE1767*chl!$D$2</f>
        <v>0</v>
      </c>
      <c r="AB1767" s="40">
        <v>1.522900909E-2</v>
      </c>
      <c r="AC1767" s="88">
        <f>(G1767-spettri!H1767*chl!$B$2-spettri!I1767*chl!$C$2-spettri!AE1767*chl!$D$2)</f>
        <v>0</v>
      </c>
    </row>
    <row r="1768" spans="4:29" x14ac:dyDescent="0.25">
      <c r="D1768" s="51">
        <v>526.60000000004004</v>
      </c>
      <c r="E1768" s="51">
        <v>1.2630066459E-2</v>
      </c>
      <c r="T1768" s="40">
        <f t="shared" si="126"/>
        <v>0</v>
      </c>
      <c r="U1768" s="40">
        <f t="shared" si="126"/>
        <v>0</v>
      </c>
      <c r="V1768" s="40">
        <f t="shared" si="126"/>
        <v>0</v>
      </c>
      <c r="W1768" s="40">
        <f t="shared" si="126"/>
        <v>0</v>
      </c>
      <c r="X1768" s="40">
        <f t="shared" si="127"/>
        <v>0</v>
      </c>
      <c r="Y1768" s="40">
        <f t="shared" si="128"/>
        <v>0</v>
      </c>
      <c r="Z1768" s="40">
        <f>(AC1768-J1768*carot!$B$2-spettri!K1768*carot!$C$2-spettri!L1768*carot!$D$2)</f>
        <v>0</v>
      </c>
      <c r="AA1768" s="40">
        <f>spettri!H1768*chl!$B$2+spettri!I1768*chl!$C$2+spettri!J1768*carot!$B$2+spettri!K1768*carot!$C$2+spettri!L1768*carot!$D$2+M1768*carot!$E$2+N1768*carot!$F$2+spettri!AE1768*chl!$D$2</f>
        <v>0</v>
      </c>
      <c r="AB1768" s="40">
        <v>1.5272691145E-2</v>
      </c>
      <c r="AC1768" s="88">
        <f>(G1768-spettri!H1768*chl!$B$2-spettri!I1768*chl!$C$2-spettri!AE1768*chl!$D$2)</f>
        <v>0</v>
      </c>
    </row>
    <row r="1769" spans="4:29" x14ac:dyDescent="0.25">
      <c r="D1769" s="51">
        <v>526.70000000003995</v>
      </c>
      <c r="E1769" s="51">
        <v>1.2609357804E-2</v>
      </c>
      <c r="T1769" s="40">
        <f t="shared" si="126"/>
        <v>0</v>
      </c>
      <c r="U1769" s="40">
        <f t="shared" si="126"/>
        <v>0</v>
      </c>
      <c r="V1769" s="40">
        <f t="shared" si="126"/>
        <v>0</v>
      </c>
      <c r="W1769" s="40">
        <f t="shared" si="126"/>
        <v>0</v>
      </c>
      <c r="X1769" s="40">
        <f t="shared" si="127"/>
        <v>0</v>
      </c>
      <c r="Y1769" s="40">
        <f t="shared" si="128"/>
        <v>0</v>
      </c>
      <c r="Z1769" s="40">
        <f>(AC1769-J1769*carot!$B$2-spettri!K1769*carot!$C$2-spettri!L1769*carot!$D$2)</f>
        <v>0</v>
      </c>
      <c r="AA1769" s="40">
        <f>spettri!H1769*chl!$B$2+spettri!I1769*chl!$C$2+spettri!J1769*carot!$B$2+spettri!K1769*carot!$C$2+spettri!L1769*carot!$D$2+M1769*carot!$E$2+N1769*carot!$F$2+spettri!AE1769*chl!$D$2</f>
        <v>0</v>
      </c>
      <c r="AB1769" s="40">
        <v>1.53163732E-2</v>
      </c>
      <c r="AC1769" s="88">
        <f>(G1769-spettri!H1769*chl!$B$2-spettri!I1769*chl!$C$2-spettri!AE1769*chl!$D$2)</f>
        <v>0</v>
      </c>
    </row>
    <row r="1770" spans="4:29" x14ac:dyDescent="0.25">
      <c r="D1770" s="51">
        <v>526.80000000003997</v>
      </c>
      <c r="E1770" s="51">
        <v>1.2588649149E-2</v>
      </c>
      <c r="T1770" s="40">
        <f t="shared" si="126"/>
        <v>0</v>
      </c>
      <c r="U1770" s="40">
        <f t="shared" si="126"/>
        <v>0</v>
      </c>
      <c r="V1770" s="40">
        <f t="shared" si="126"/>
        <v>0</v>
      </c>
      <c r="W1770" s="40">
        <f t="shared" si="126"/>
        <v>0</v>
      </c>
      <c r="X1770" s="40">
        <f t="shared" si="127"/>
        <v>0</v>
      </c>
      <c r="Y1770" s="40">
        <f t="shared" si="128"/>
        <v>0</v>
      </c>
      <c r="Z1770" s="40">
        <f>(AC1770-J1770*carot!$B$2-spettri!K1770*carot!$C$2-spettri!L1770*carot!$D$2)</f>
        <v>0</v>
      </c>
      <c r="AA1770" s="40">
        <f>spettri!H1770*chl!$B$2+spettri!I1770*chl!$C$2+spettri!J1770*carot!$B$2+spettri!K1770*carot!$C$2+spettri!L1770*carot!$D$2+M1770*carot!$E$2+N1770*carot!$F$2+spettri!AE1770*chl!$D$2</f>
        <v>0</v>
      </c>
      <c r="AB1770" s="40">
        <v>1.5360055255000001E-2</v>
      </c>
      <c r="AC1770" s="88">
        <f>(G1770-spettri!H1770*chl!$B$2-spettri!I1770*chl!$C$2-spettri!AE1770*chl!$D$2)</f>
        <v>0</v>
      </c>
    </row>
    <row r="1771" spans="4:29" x14ac:dyDescent="0.25">
      <c r="D1771" s="51">
        <v>526.90000000004</v>
      </c>
      <c r="E1771" s="51">
        <v>1.2516573396499999E-2</v>
      </c>
      <c r="T1771" s="40">
        <f t="shared" si="126"/>
        <v>0</v>
      </c>
      <c r="U1771" s="40">
        <f t="shared" si="126"/>
        <v>0</v>
      </c>
      <c r="V1771" s="40">
        <f t="shared" si="126"/>
        <v>0</v>
      </c>
      <c r="W1771" s="40">
        <f t="shared" si="126"/>
        <v>0</v>
      </c>
      <c r="X1771" s="40">
        <f t="shared" si="127"/>
        <v>0</v>
      </c>
      <c r="Y1771" s="40">
        <f t="shared" si="128"/>
        <v>0</v>
      </c>
      <c r="Z1771" s="40">
        <f>(AC1771-J1771*carot!$B$2-spettri!K1771*carot!$C$2-spettri!L1771*carot!$D$2)</f>
        <v>0</v>
      </c>
      <c r="AA1771" s="40">
        <f>spettri!H1771*chl!$B$2+spettri!I1771*chl!$C$2+spettri!J1771*carot!$B$2+spettri!K1771*carot!$C$2+spettri!L1771*carot!$D$2+M1771*carot!$E$2+N1771*carot!$F$2+spettri!AE1771*chl!$D$2</f>
        <v>0</v>
      </c>
      <c r="AB1771" s="40">
        <v>1.540373731E-2</v>
      </c>
      <c r="AC1771" s="88">
        <f>(G1771-spettri!H1771*chl!$B$2-spettri!I1771*chl!$C$2-spettri!AE1771*chl!$D$2)</f>
        <v>0</v>
      </c>
    </row>
    <row r="1772" spans="4:29" x14ac:dyDescent="0.25">
      <c r="D1772" s="51">
        <v>527.00000000004002</v>
      </c>
      <c r="E1772" s="51">
        <v>1.2444497644E-2</v>
      </c>
      <c r="T1772" s="40">
        <f t="shared" si="126"/>
        <v>0</v>
      </c>
      <c r="U1772" s="40">
        <f t="shared" si="126"/>
        <v>0</v>
      </c>
      <c r="V1772" s="40">
        <f t="shared" si="126"/>
        <v>0</v>
      </c>
      <c r="W1772" s="40">
        <f t="shared" si="126"/>
        <v>0</v>
      </c>
      <c r="X1772" s="40">
        <f t="shared" si="127"/>
        <v>0</v>
      </c>
      <c r="Y1772" s="40">
        <f t="shared" si="128"/>
        <v>0</v>
      </c>
      <c r="Z1772" s="40">
        <f>(AC1772-J1772*carot!$B$2-spettri!K1772*carot!$C$2-spettri!L1772*carot!$D$2)</f>
        <v>0</v>
      </c>
      <c r="AA1772" s="40">
        <f>spettri!H1772*chl!$B$2+spettri!I1772*chl!$C$2+spettri!J1772*carot!$B$2+spettri!K1772*carot!$C$2+spettri!L1772*carot!$D$2+M1772*carot!$E$2+N1772*carot!$F$2+spettri!AE1772*chl!$D$2</f>
        <v>0</v>
      </c>
      <c r="AB1772" s="40">
        <v>1.54102616925E-2</v>
      </c>
      <c r="AC1772" s="88">
        <f>(G1772-spettri!H1772*chl!$B$2-spettri!I1772*chl!$C$2-spettri!AE1772*chl!$D$2)</f>
        <v>0</v>
      </c>
    </row>
    <row r="1773" spans="4:29" x14ac:dyDescent="0.25">
      <c r="D1773" s="51">
        <v>527.10000000004004</v>
      </c>
      <c r="E1773" s="51">
        <v>1.23724218915E-2</v>
      </c>
      <c r="T1773" s="40">
        <f t="shared" si="126"/>
        <v>0</v>
      </c>
      <c r="U1773" s="40">
        <f t="shared" si="126"/>
        <v>0</v>
      </c>
      <c r="V1773" s="40">
        <f t="shared" si="126"/>
        <v>0</v>
      </c>
      <c r="W1773" s="40">
        <f t="shared" si="126"/>
        <v>0</v>
      </c>
      <c r="X1773" s="40">
        <f t="shared" si="127"/>
        <v>0</v>
      </c>
      <c r="Y1773" s="40">
        <f t="shared" si="128"/>
        <v>0</v>
      </c>
      <c r="Z1773" s="40">
        <f>(AC1773-J1773*carot!$B$2-spettri!K1773*carot!$C$2-spettri!L1773*carot!$D$2)</f>
        <v>0</v>
      </c>
      <c r="AA1773" s="40">
        <f>spettri!H1773*chl!$B$2+spettri!I1773*chl!$C$2+spettri!J1773*carot!$B$2+spettri!K1773*carot!$C$2+spettri!L1773*carot!$D$2+M1773*carot!$E$2+N1773*carot!$F$2+spettri!AE1773*chl!$D$2</f>
        <v>0</v>
      </c>
      <c r="AB1773" s="40">
        <v>1.5416786075000001E-2</v>
      </c>
      <c r="AC1773" s="88">
        <f>(G1773-spettri!H1773*chl!$B$2-spettri!I1773*chl!$C$2-spettri!AE1773*chl!$D$2)</f>
        <v>0</v>
      </c>
    </row>
    <row r="1774" spans="4:29" x14ac:dyDescent="0.25">
      <c r="D1774" s="51">
        <v>527.20000000003995</v>
      </c>
      <c r="E1774" s="51">
        <v>1.2300346138999999E-2</v>
      </c>
      <c r="T1774" s="40">
        <f t="shared" si="126"/>
        <v>0</v>
      </c>
      <c r="U1774" s="40">
        <f t="shared" si="126"/>
        <v>0</v>
      </c>
      <c r="V1774" s="40">
        <f t="shared" si="126"/>
        <v>0</v>
      </c>
      <c r="W1774" s="40">
        <f t="shared" si="126"/>
        <v>0</v>
      </c>
      <c r="X1774" s="40">
        <f t="shared" si="127"/>
        <v>0</v>
      </c>
      <c r="Y1774" s="40">
        <f t="shared" si="128"/>
        <v>0</v>
      </c>
      <c r="Z1774" s="40">
        <f>(AC1774-J1774*carot!$B$2-spettri!K1774*carot!$C$2-spettri!L1774*carot!$D$2)</f>
        <v>0</v>
      </c>
      <c r="AA1774" s="40">
        <f>spettri!H1774*chl!$B$2+spettri!I1774*chl!$C$2+spettri!J1774*carot!$B$2+spettri!K1774*carot!$C$2+spettri!L1774*carot!$D$2+M1774*carot!$E$2+N1774*carot!$F$2+spettri!AE1774*chl!$D$2</f>
        <v>0</v>
      </c>
      <c r="AB1774" s="40">
        <v>1.5423310457500001E-2</v>
      </c>
      <c r="AC1774" s="88">
        <f>(G1774-spettri!H1774*chl!$B$2-spettri!I1774*chl!$C$2-spettri!AE1774*chl!$D$2)</f>
        <v>0</v>
      </c>
    </row>
    <row r="1775" spans="4:29" x14ac:dyDescent="0.25">
      <c r="D1775" s="51">
        <v>527.30000000003997</v>
      </c>
      <c r="E1775" s="51">
        <v>1.2277010918999999E-2</v>
      </c>
      <c r="T1775" s="40">
        <f t="shared" si="126"/>
        <v>0</v>
      </c>
      <c r="U1775" s="40">
        <f t="shared" si="126"/>
        <v>0</v>
      </c>
      <c r="V1775" s="40">
        <f t="shared" si="126"/>
        <v>0</v>
      </c>
      <c r="W1775" s="40">
        <f t="shared" si="126"/>
        <v>0</v>
      </c>
      <c r="X1775" s="40">
        <f t="shared" si="127"/>
        <v>0</v>
      </c>
      <c r="Y1775" s="40">
        <f t="shared" si="128"/>
        <v>0</v>
      </c>
      <c r="Z1775" s="40">
        <f>(AC1775-J1775*carot!$B$2-spettri!K1775*carot!$C$2-spettri!L1775*carot!$D$2)</f>
        <v>0</v>
      </c>
      <c r="AA1775" s="40">
        <f>spettri!H1775*chl!$B$2+spettri!I1775*chl!$C$2+spettri!J1775*carot!$B$2+spettri!K1775*carot!$C$2+spettri!L1775*carot!$D$2+M1775*carot!$E$2+N1775*carot!$F$2+spettri!AE1775*chl!$D$2</f>
        <v>0</v>
      </c>
      <c r="AB1775" s="40">
        <v>1.542983484E-2</v>
      </c>
      <c r="AC1775" s="88">
        <f>(G1775-spettri!H1775*chl!$B$2-spettri!I1775*chl!$C$2-spettri!AE1775*chl!$D$2)</f>
        <v>0</v>
      </c>
    </row>
    <row r="1776" spans="4:29" x14ac:dyDescent="0.25">
      <c r="D1776" s="51">
        <v>527.40000000004</v>
      </c>
      <c r="E1776" s="51">
        <v>1.2253675698999999E-2</v>
      </c>
      <c r="T1776" s="40">
        <f t="shared" si="126"/>
        <v>0</v>
      </c>
      <c r="U1776" s="40">
        <f t="shared" si="126"/>
        <v>0</v>
      </c>
      <c r="V1776" s="40">
        <f t="shared" si="126"/>
        <v>0</v>
      </c>
      <c r="W1776" s="40">
        <f t="shared" si="126"/>
        <v>0</v>
      </c>
      <c r="X1776" s="40">
        <f t="shared" si="127"/>
        <v>0</v>
      </c>
      <c r="Y1776" s="40">
        <f t="shared" si="128"/>
        <v>0</v>
      </c>
      <c r="Z1776" s="40">
        <f>(AC1776-J1776*carot!$B$2-spettri!K1776*carot!$C$2-spettri!L1776*carot!$D$2)</f>
        <v>0</v>
      </c>
      <c r="AA1776" s="40">
        <f>spettri!H1776*chl!$B$2+spettri!I1776*chl!$C$2+spettri!J1776*carot!$B$2+spettri!K1776*carot!$C$2+spettri!L1776*carot!$D$2+M1776*carot!$E$2+N1776*carot!$F$2+spettri!AE1776*chl!$D$2</f>
        <v>0</v>
      </c>
      <c r="AB1776" s="40">
        <v>1.54483302075E-2</v>
      </c>
      <c r="AC1776" s="88">
        <f>(G1776-spettri!H1776*chl!$B$2-spettri!I1776*chl!$C$2-spettri!AE1776*chl!$D$2)</f>
        <v>0</v>
      </c>
    </row>
    <row r="1777" spans="4:29" x14ac:dyDescent="0.25">
      <c r="D1777" s="51">
        <v>527.50000000004002</v>
      </c>
      <c r="E1777" s="51">
        <v>1.2230340479E-2</v>
      </c>
      <c r="T1777" s="40">
        <f t="shared" si="126"/>
        <v>0</v>
      </c>
      <c r="U1777" s="40">
        <f t="shared" si="126"/>
        <v>0</v>
      </c>
      <c r="V1777" s="40">
        <f t="shared" si="126"/>
        <v>0</v>
      </c>
      <c r="W1777" s="40">
        <f t="shared" si="126"/>
        <v>0</v>
      </c>
      <c r="X1777" s="40">
        <f t="shared" si="127"/>
        <v>0</v>
      </c>
      <c r="Y1777" s="40">
        <f t="shared" si="128"/>
        <v>0</v>
      </c>
      <c r="Z1777" s="40">
        <f>(AC1777-J1777*carot!$B$2-spettri!K1777*carot!$C$2-spettri!L1777*carot!$D$2)</f>
        <v>0</v>
      </c>
      <c r="AA1777" s="40">
        <f>spettri!H1777*chl!$B$2+spettri!I1777*chl!$C$2+spettri!J1777*carot!$B$2+spettri!K1777*carot!$C$2+spettri!L1777*carot!$D$2+M1777*carot!$E$2+N1777*carot!$F$2+spettri!AE1777*chl!$D$2</f>
        <v>0</v>
      </c>
      <c r="AB1777" s="40">
        <v>1.5466825574999999E-2</v>
      </c>
      <c r="AC1777" s="88">
        <f>(G1777-spettri!H1777*chl!$B$2-spettri!I1777*chl!$C$2-spettri!AE1777*chl!$D$2)</f>
        <v>0</v>
      </c>
    </row>
    <row r="1778" spans="4:29" x14ac:dyDescent="0.25">
      <c r="D1778" s="51">
        <v>527.60000000004004</v>
      </c>
      <c r="E1778" s="51">
        <v>1.2207005259E-2</v>
      </c>
      <c r="T1778" s="40">
        <f t="shared" si="126"/>
        <v>0</v>
      </c>
      <c r="U1778" s="40">
        <f t="shared" si="126"/>
        <v>0</v>
      </c>
      <c r="V1778" s="40">
        <f t="shared" si="126"/>
        <v>0</v>
      </c>
      <c r="W1778" s="40">
        <f t="shared" si="126"/>
        <v>0</v>
      </c>
      <c r="X1778" s="40">
        <f t="shared" si="127"/>
        <v>0</v>
      </c>
      <c r="Y1778" s="40">
        <f t="shared" si="128"/>
        <v>0</v>
      </c>
      <c r="Z1778" s="40">
        <f>(AC1778-J1778*carot!$B$2-spettri!K1778*carot!$C$2-spettri!L1778*carot!$D$2)</f>
        <v>0</v>
      </c>
      <c r="AA1778" s="40">
        <f>spettri!H1778*chl!$B$2+spettri!I1778*chl!$C$2+spettri!J1778*carot!$B$2+spettri!K1778*carot!$C$2+spettri!L1778*carot!$D$2+M1778*carot!$E$2+N1778*carot!$F$2+spettri!AE1778*chl!$D$2</f>
        <v>0</v>
      </c>
      <c r="AB1778" s="40">
        <v>1.54853209425E-2</v>
      </c>
      <c r="AC1778" s="88">
        <f>(G1778-spettri!H1778*chl!$B$2-spettri!I1778*chl!$C$2-spettri!AE1778*chl!$D$2)</f>
        <v>0</v>
      </c>
    </row>
    <row r="1779" spans="4:29" x14ac:dyDescent="0.25">
      <c r="D1779" s="51">
        <v>527.70000000003995</v>
      </c>
      <c r="E1779" s="51">
        <v>1.2173659719E-2</v>
      </c>
      <c r="T1779" s="40">
        <f t="shared" si="126"/>
        <v>0</v>
      </c>
      <c r="U1779" s="40">
        <f t="shared" si="126"/>
        <v>0</v>
      </c>
      <c r="V1779" s="40">
        <f t="shared" si="126"/>
        <v>0</v>
      </c>
      <c r="W1779" s="40">
        <f t="shared" si="126"/>
        <v>0</v>
      </c>
      <c r="X1779" s="40">
        <f t="shared" si="127"/>
        <v>0</v>
      </c>
      <c r="Y1779" s="40">
        <f t="shared" si="128"/>
        <v>0</v>
      </c>
      <c r="Z1779" s="40">
        <f>(AC1779-J1779*carot!$B$2-spettri!K1779*carot!$C$2-spettri!L1779*carot!$D$2)</f>
        <v>0</v>
      </c>
      <c r="AA1779" s="40">
        <f>spettri!H1779*chl!$B$2+spettri!I1779*chl!$C$2+spettri!J1779*carot!$B$2+spettri!K1779*carot!$C$2+spettri!L1779*carot!$D$2+M1779*carot!$E$2+N1779*carot!$F$2+spettri!AE1779*chl!$D$2</f>
        <v>0</v>
      </c>
      <c r="AB1779" s="40">
        <v>1.550381631E-2</v>
      </c>
      <c r="AC1779" s="88">
        <f>(G1779-spettri!H1779*chl!$B$2-spettri!I1779*chl!$C$2-spettri!AE1779*chl!$D$2)</f>
        <v>0</v>
      </c>
    </row>
    <row r="1780" spans="4:29" x14ac:dyDescent="0.25">
      <c r="D1780" s="51">
        <v>527.80000000003997</v>
      </c>
      <c r="E1780" s="51">
        <v>1.2140314179E-2</v>
      </c>
      <c r="T1780" s="40">
        <f t="shared" si="126"/>
        <v>0</v>
      </c>
      <c r="U1780" s="40">
        <f t="shared" si="126"/>
        <v>0</v>
      </c>
      <c r="V1780" s="40">
        <f t="shared" si="126"/>
        <v>0</v>
      </c>
      <c r="W1780" s="40">
        <f t="shared" si="126"/>
        <v>0</v>
      </c>
      <c r="X1780" s="40">
        <f t="shared" si="127"/>
        <v>0</v>
      </c>
      <c r="Y1780" s="40">
        <f t="shared" si="128"/>
        <v>0</v>
      </c>
      <c r="Z1780" s="40">
        <f>(AC1780-J1780*carot!$B$2-spettri!K1780*carot!$C$2-spettri!L1780*carot!$D$2)</f>
        <v>0</v>
      </c>
      <c r="AA1780" s="40">
        <f>spettri!H1780*chl!$B$2+spettri!I1780*chl!$C$2+spettri!J1780*carot!$B$2+spettri!K1780*carot!$C$2+spettri!L1780*carot!$D$2+M1780*carot!$E$2+N1780*carot!$F$2+spettri!AE1780*chl!$D$2</f>
        <v>0</v>
      </c>
      <c r="AB1780" s="40">
        <v>1.5521771510000001E-2</v>
      </c>
      <c r="AC1780" s="88">
        <f>(G1780-spettri!H1780*chl!$B$2-spettri!I1780*chl!$C$2-spettri!AE1780*chl!$D$2)</f>
        <v>0</v>
      </c>
    </row>
    <row r="1781" spans="4:29" x14ac:dyDescent="0.25">
      <c r="D1781" s="51">
        <v>527.90000000004</v>
      </c>
      <c r="E1781" s="51">
        <v>1.2106968639E-2</v>
      </c>
      <c r="T1781" s="40">
        <f t="shared" si="126"/>
        <v>0</v>
      </c>
      <c r="U1781" s="40">
        <f t="shared" si="126"/>
        <v>0</v>
      </c>
      <c r="V1781" s="40">
        <f t="shared" si="126"/>
        <v>0</v>
      </c>
      <c r="W1781" s="40">
        <f t="shared" si="126"/>
        <v>0</v>
      </c>
      <c r="X1781" s="40">
        <f t="shared" si="127"/>
        <v>0</v>
      </c>
      <c r="Y1781" s="40">
        <f t="shared" si="128"/>
        <v>0</v>
      </c>
      <c r="Z1781" s="40">
        <f>(AC1781-J1781*carot!$B$2-spettri!K1781*carot!$C$2-spettri!L1781*carot!$D$2)</f>
        <v>0</v>
      </c>
      <c r="AA1781" s="40">
        <f>spettri!H1781*chl!$B$2+spettri!I1781*chl!$C$2+spettri!J1781*carot!$B$2+spettri!K1781*carot!$C$2+spettri!L1781*carot!$D$2+M1781*carot!$E$2+N1781*carot!$F$2+spettri!AE1781*chl!$D$2</f>
        <v>0</v>
      </c>
      <c r="AB1781" s="40">
        <v>1.553972671E-2</v>
      </c>
      <c r="AC1781" s="88">
        <f>(G1781-spettri!H1781*chl!$B$2-spettri!I1781*chl!$C$2-spettri!AE1781*chl!$D$2)</f>
        <v>0</v>
      </c>
    </row>
    <row r="1782" spans="4:29" x14ac:dyDescent="0.25">
      <c r="D1782" s="51">
        <v>528.00000000004002</v>
      </c>
      <c r="E1782" s="51">
        <v>1.2073623099E-2</v>
      </c>
      <c r="T1782" s="40">
        <f t="shared" si="126"/>
        <v>0</v>
      </c>
      <c r="U1782" s="40">
        <f t="shared" si="126"/>
        <v>0</v>
      </c>
      <c r="V1782" s="40">
        <f t="shared" si="126"/>
        <v>0</v>
      </c>
      <c r="W1782" s="40">
        <f t="shared" si="126"/>
        <v>0</v>
      </c>
      <c r="X1782" s="40">
        <f t="shared" si="127"/>
        <v>0</v>
      </c>
      <c r="Y1782" s="40">
        <f t="shared" si="128"/>
        <v>0</v>
      </c>
      <c r="Z1782" s="40">
        <f>(AC1782-J1782*carot!$B$2-spettri!K1782*carot!$C$2-spettri!L1782*carot!$D$2)</f>
        <v>0</v>
      </c>
      <c r="AA1782" s="40">
        <f>spettri!H1782*chl!$B$2+spettri!I1782*chl!$C$2+spettri!J1782*carot!$B$2+spettri!K1782*carot!$C$2+spettri!L1782*carot!$D$2+M1782*carot!$E$2+N1782*carot!$F$2+spettri!AE1782*chl!$D$2</f>
        <v>0</v>
      </c>
      <c r="AB1782" s="40">
        <v>1.5557681909999999E-2</v>
      </c>
      <c r="AC1782" s="88">
        <f>(G1782-spettri!H1782*chl!$B$2-spettri!I1782*chl!$C$2-spettri!AE1782*chl!$D$2)</f>
        <v>0</v>
      </c>
    </row>
    <row r="1783" spans="4:29" x14ac:dyDescent="0.25">
      <c r="D1783" s="51">
        <v>528.10000000004004</v>
      </c>
      <c r="E1783" s="51">
        <v>1.1969729643999999E-2</v>
      </c>
      <c r="T1783" s="40">
        <f t="shared" si="126"/>
        <v>0</v>
      </c>
      <c r="U1783" s="40">
        <f t="shared" si="126"/>
        <v>0</v>
      </c>
      <c r="V1783" s="40">
        <f t="shared" si="126"/>
        <v>0</v>
      </c>
      <c r="W1783" s="40">
        <f t="shared" si="126"/>
        <v>0</v>
      </c>
      <c r="X1783" s="40">
        <f t="shared" si="127"/>
        <v>0</v>
      </c>
      <c r="Y1783" s="40">
        <f t="shared" si="128"/>
        <v>0</v>
      </c>
      <c r="Z1783" s="40">
        <f>(AC1783-J1783*carot!$B$2-spettri!K1783*carot!$C$2-spettri!L1783*carot!$D$2)</f>
        <v>0</v>
      </c>
      <c r="AA1783" s="40">
        <f>spettri!H1783*chl!$B$2+spettri!I1783*chl!$C$2+spettri!J1783*carot!$B$2+spettri!K1783*carot!$C$2+spettri!L1783*carot!$D$2+M1783*carot!$E$2+N1783*carot!$F$2+spettri!AE1783*chl!$D$2</f>
        <v>0</v>
      </c>
      <c r="AB1783" s="40">
        <v>1.557563711E-2</v>
      </c>
      <c r="AC1783" s="88">
        <f>(G1783-spettri!H1783*chl!$B$2-spettri!I1783*chl!$C$2-spettri!AE1783*chl!$D$2)</f>
        <v>0</v>
      </c>
    </row>
    <row r="1784" spans="4:29" x14ac:dyDescent="0.25">
      <c r="D1784" s="51">
        <v>528.20000000004097</v>
      </c>
      <c r="E1784" s="51">
        <v>1.1865836188999999E-2</v>
      </c>
      <c r="T1784" s="40">
        <f t="shared" si="126"/>
        <v>0</v>
      </c>
      <c r="U1784" s="40">
        <f t="shared" si="126"/>
        <v>0</v>
      </c>
      <c r="V1784" s="40">
        <f t="shared" si="126"/>
        <v>0</v>
      </c>
      <c r="W1784" s="40">
        <f t="shared" si="126"/>
        <v>0</v>
      </c>
      <c r="X1784" s="40">
        <f t="shared" si="127"/>
        <v>0</v>
      </c>
      <c r="Y1784" s="40">
        <f t="shared" si="128"/>
        <v>0</v>
      </c>
      <c r="Z1784" s="40">
        <f>(AC1784-J1784*carot!$B$2-spettri!K1784*carot!$C$2-spettri!L1784*carot!$D$2)</f>
        <v>0</v>
      </c>
      <c r="AA1784" s="40">
        <f>spettri!H1784*chl!$B$2+spettri!I1784*chl!$C$2+spettri!J1784*carot!$B$2+spettri!K1784*carot!$C$2+spettri!L1784*carot!$D$2+M1784*carot!$E$2+N1784*carot!$F$2+spettri!AE1784*chl!$D$2</f>
        <v>0</v>
      </c>
      <c r="AB1784" s="40">
        <v>1.5643333317500001E-2</v>
      </c>
      <c r="AC1784" s="88">
        <f>(G1784-spettri!H1784*chl!$B$2-spettri!I1784*chl!$C$2-spettri!AE1784*chl!$D$2)</f>
        <v>0</v>
      </c>
    </row>
    <row r="1785" spans="4:29" x14ac:dyDescent="0.25">
      <c r="D1785" s="51">
        <v>528.300000000041</v>
      </c>
      <c r="E1785" s="51">
        <v>1.1761942733999999E-2</v>
      </c>
      <c r="T1785" s="40">
        <f t="shared" si="126"/>
        <v>0</v>
      </c>
      <c r="U1785" s="40">
        <f t="shared" si="126"/>
        <v>0</v>
      </c>
      <c r="V1785" s="40">
        <f t="shared" si="126"/>
        <v>0</v>
      </c>
      <c r="W1785" s="40">
        <f t="shared" si="126"/>
        <v>0</v>
      </c>
      <c r="X1785" s="40">
        <f t="shared" si="127"/>
        <v>0</v>
      </c>
      <c r="Y1785" s="40">
        <f t="shared" si="128"/>
        <v>0</v>
      </c>
      <c r="Z1785" s="40">
        <f>(AC1785-J1785*carot!$B$2-spettri!K1785*carot!$C$2-spettri!L1785*carot!$D$2)</f>
        <v>0</v>
      </c>
      <c r="AA1785" s="40">
        <f>spettri!H1785*chl!$B$2+spettri!I1785*chl!$C$2+spettri!J1785*carot!$B$2+spettri!K1785*carot!$C$2+spettri!L1785*carot!$D$2+M1785*carot!$E$2+N1785*carot!$F$2+spettri!AE1785*chl!$D$2</f>
        <v>0</v>
      </c>
      <c r="AB1785" s="40">
        <v>1.5711029525E-2</v>
      </c>
      <c r="AC1785" s="88">
        <f>(G1785-spettri!H1785*chl!$B$2-spettri!I1785*chl!$C$2-spettri!AE1785*chl!$D$2)</f>
        <v>0</v>
      </c>
    </row>
    <row r="1786" spans="4:29" x14ac:dyDescent="0.25">
      <c r="D1786" s="51">
        <v>528.40000000004102</v>
      </c>
      <c r="E1786" s="51">
        <v>1.1658049278999999E-2</v>
      </c>
      <c r="T1786" s="40">
        <f t="shared" si="126"/>
        <v>0</v>
      </c>
      <c r="U1786" s="40">
        <f t="shared" si="126"/>
        <v>0</v>
      </c>
      <c r="V1786" s="40">
        <f t="shared" si="126"/>
        <v>0</v>
      </c>
      <c r="W1786" s="40">
        <f t="shared" si="126"/>
        <v>0</v>
      </c>
      <c r="X1786" s="40">
        <f t="shared" si="127"/>
        <v>0</v>
      </c>
      <c r="Y1786" s="40">
        <f t="shared" si="128"/>
        <v>0</v>
      </c>
      <c r="Z1786" s="40">
        <f>(AC1786-J1786*carot!$B$2-spettri!K1786*carot!$C$2-spettri!L1786*carot!$D$2)</f>
        <v>0</v>
      </c>
      <c r="AA1786" s="40">
        <f>spettri!H1786*chl!$B$2+spettri!I1786*chl!$C$2+spettri!J1786*carot!$B$2+spettri!K1786*carot!$C$2+spettri!L1786*carot!$D$2+M1786*carot!$E$2+N1786*carot!$F$2+spettri!AE1786*chl!$D$2</f>
        <v>0</v>
      </c>
      <c r="AB1786" s="40">
        <v>1.5778725732500002E-2</v>
      </c>
      <c r="AC1786" s="88">
        <f>(G1786-spettri!H1786*chl!$B$2-spettri!I1786*chl!$C$2-spettri!AE1786*chl!$D$2)</f>
        <v>0</v>
      </c>
    </row>
    <row r="1787" spans="4:29" x14ac:dyDescent="0.25">
      <c r="D1787" s="51">
        <v>528.50000000004104</v>
      </c>
      <c r="E1787" s="51">
        <v>1.1616799139E-2</v>
      </c>
      <c r="T1787" s="40">
        <f t="shared" si="126"/>
        <v>0</v>
      </c>
      <c r="U1787" s="40">
        <f t="shared" si="126"/>
        <v>0</v>
      </c>
      <c r="V1787" s="40">
        <f t="shared" si="126"/>
        <v>0</v>
      </c>
      <c r="W1787" s="40">
        <f t="shared" si="126"/>
        <v>0</v>
      </c>
      <c r="X1787" s="40">
        <f t="shared" si="127"/>
        <v>0</v>
      </c>
      <c r="Y1787" s="40">
        <f t="shared" si="128"/>
        <v>0</v>
      </c>
      <c r="Z1787" s="40">
        <f>(AC1787-J1787*carot!$B$2-spettri!K1787*carot!$C$2-spettri!L1787*carot!$D$2)</f>
        <v>0</v>
      </c>
      <c r="AA1787" s="40">
        <f>spettri!H1787*chl!$B$2+spettri!I1787*chl!$C$2+spettri!J1787*carot!$B$2+spettri!K1787*carot!$C$2+spettri!L1787*carot!$D$2+M1787*carot!$E$2+N1787*carot!$F$2+spettri!AE1787*chl!$D$2</f>
        <v>0</v>
      </c>
      <c r="AB1787" s="40">
        <v>1.5846421940000001E-2</v>
      </c>
      <c r="AC1787" s="88">
        <f>(G1787-spettri!H1787*chl!$B$2-spettri!I1787*chl!$C$2-spettri!AE1787*chl!$D$2)</f>
        <v>0</v>
      </c>
    </row>
    <row r="1788" spans="4:29" x14ac:dyDescent="0.25">
      <c r="D1788" s="51">
        <v>528.60000000004095</v>
      </c>
      <c r="E1788" s="51">
        <v>1.1575548998999999E-2</v>
      </c>
      <c r="T1788" s="40">
        <f t="shared" si="126"/>
        <v>0</v>
      </c>
      <c r="U1788" s="40">
        <f t="shared" si="126"/>
        <v>0</v>
      </c>
      <c r="V1788" s="40">
        <f t="shared" si="126"/>
        <v>0</v>
      </c>
      <c r="W1788" s="40">
        <f t="shared" si="126"/>
        <v>0</v>
      </c>
      <c r="X1788" s="40">
        <f t="shared" si="127"/>
        <v>0</v>
      </c>
      <c r="Y1788" s="40">
        <f t="shared" si="128"/>
        <v>0</v>
      </c>
      <c r="Z1788" s="40">
        <f>(AC1788-J1788*carot!$B$2-spettri!K1788*carot!$C$2-spettri!L1788*carot!$D$2)</f>
        <v>0</v>
      </c>
      <c r="AA1788" s="40">
        <f>spettri!H1788*chl!$B$2+spettri!I1788*chl!$C$2+spettri!J1788*carot!$B$2+spettri!K1788*carot!$C$2+spettri!L1788*carot!$D$2+M1788*carot!$E$2+N1788*carot!$F$2+spettri!AE1788*chl!$D$2</f>
        <v>0</v>
      </c>
      <c r="AB1788" s="40">
        <v>1.59044289025E-2</v>
      </c>
      <c r="AC1788" s="88">
        <f>(G1788-spettri!H1788*chl!$B$2-spettri!I1788*chl!$C$2-spettri!AE1788*chl!$D$2)</f>
        <v>0</v>
      </c>
    </row>
    <row r="1789" spans="4:29" x14ac:dyDescent="0.25">
      <c r="D1789" s="51">
        <v>528.70000000004097</v>
      </c>
      <c r="E1789" s="51">
        <v>1.1534298858999998E-2</v>
      </c>
      <c r="T1789" s="40">
        <f t="shared" si="126"/>
        <v>0</v>
      </c>
      <c r="U1789" s="40">
        <f t="shared" si="126"/>
        <v>0</v>
      </c>
      <c r="V1789" s="40">
        <f t="shared" si="126"/>
        <v>0</v>
      </c>
      <c r="W1789" s="40">
        <f t="shared" si="126"/>
        <v>0</v>
      </c>
      <c r="X1789" s="40">
        <f t="shared" si="127"/>
        <v>0</v>
      </c>
      <c r="Y1789" s="40">
        <f t="shared" si="128"/>
        <v>0</v>
      </c>
      <c r="Z1789" s="40">
        <f>(AC1789-J1789*carot!$B$2-spettri!K1789*carot!$C$2-spettri!L1789*carot!$D$2)</f>
        <v>0</v>
      </c>
      <c r="AA1789" s="40">
        <f>spettri!H1789*chl!$B$2+spettri!I1789*chl!$C$2+spettri!J1789*carot!$B$2+spettri!K1789*carot!$C$2+spettri!L1789*carot!$D$2+M1789*carot!$E$2+N1789*carot!$F$2+spettri!AE1789*chl!$D$2</f>
        <v>0</v>
      </c>
      <c r="AB1789" s="40">
        <v>1.5962435864999999E-2</v>
      </c>
      <c r="AC1789" s="88">
        <f>(G1789-spettri!H1789*chl!$B$2-spettri!I1789*chl!$C$2-spettri!AE1789*chl!$D$2)</f>
        <v>0</v>
      </c>
    </row>
    <row r="1790" spans="4:29" x14ac:dyDescent="0.25">
      <c r="D1790" s="51">
        <v>528.800000000041</v>
      </c>
      <c r="E1790" s="51">
        <v>1.1493048718999999E-2</v>
      </c>
      <c r="T1790" s="40">
        <f t="shared" si="126"/>
        <v>0</v>
      </c>
      <c r="U1790" s="40">
        <f t="shared" si="126"/>
        <v>0</v>
      </c>
      <c r="V1790" s="40">
        <f t="shared" si="126"/>
        <v>0</v>
      </c>
      <c r="W1790" s="40">
        <f t="shared" si="126"/>
        <v>0</v>
      </c>
      <c r="X1790" s="40">
        <f t="shared" si="127"/>
        <v>0</v>
      </c>
      <c r="Y1790" s="40">
        <f t="shared" si="128"/>
        <v>0</v>
      </c>
      <c r="Z1790" s="40">
        <f>(AC1790-J1790*carot!$B$2-spettri!K1790*carot!$C$2-spettri!L1790*carot!$D$2)</f>
        <v>0</v>
      </c>
      <c r="AA1790" s="40">
        <f>spettri!H1790*chl!$B$2+spettri!I1790*chl!$C$2+spettri!J1790*carot!$B$2+spettri!K1790*carot!$C$2+spettri!L1790*carot!$D$2+M1790*carot!$E$2+N1790*carot!$F$2+spettri!AE1790*chl!$D$2</f>
        <v>0</v>
      </c>
      <c r="AB1790" s="40">
        <v>1.6020442827500002E-2</v>
      </c>
      <c r="AC1790" s="88">
        <f>(G1790-spettri!H1790*chl!$B$2-spettri!I1790*chl!$C$2-spettri!AE1790*chl!$D$2)</f>
        <v>0</v>
      </c>
    </row>
    <row r="1791" spans="4:29" x14ac:dyDescent="0.25">
      <c r="D1791" s="51">
        <v>528.90000000004102</v>
      </c>
      <c r="E1791" s="51">
        <v>1.1487788841499999E-2</v>
      </c>
      <c r="T1791" s="40">
        <f t="shared" si="126"/>
        <v>0</v>
      </c>
      <c r="U1791" s="40">
        <f t="shared" si="126"/>
        <v>0</v>
      </c>
      <c r="V1791" s="40">
        <f t="shared" si="126"/>
        <v>0</v>
      </c>
      <c r="W1791" s="40">
        <f t="shared" si="126"/>
        <v>0</v>
      </c>
      <c r="X1791" s="40">
        <f t="shared" si="127"/>
        <v>0</v>
      </c>
      <c r="Y1791" s="40">
        <f t="shared" si="128"/>
        <v>0</v>
      </c>
      <c r="Z1791" s="40">
        <f>(AC1791-J1791*carot!$B$2-spettri!K1791*carot!$C$2-spettri!L1791*carot!$D$2)</f>
        <v>0</v>
      </c>
      <c r="AA1791" s="40">
        <f>spettri!H1791*chl!$B$2+spettri!I1791*chl!$C$2+spettri!J1791*carot!$B$2+spettri!K1791*carot!$C$2+spettri!L1791*carot!$D$2+M1791*carot!$E$2+N1791*carot!$F$2+spettri!AE1791*chl!$D$2</f>
        <v>0</v>
      </c>
      <c r="AB1791" s="40">
        <v>1.6078449790000001E-2</v>
      </c>
      <c r="AC1791" s="88">
        <f>(G1791-spettri!H1791*chl!$B$2-spettri!I1791*chl!$C$2-spettri!AE1791*chl!$D$2)</f>
        <v>0</v>
      </c>
    </row>
    <row r="1792" spans="4:29" x14ac:dyDescent="0.25">
      <c r="D1792" s="51">
        <v>529.00000000004104</v>
      </c>
      <c r="E1792" s="51">
        <v>1.1482528964E-2</v>
      </c>
      <c r="T1792" s="40">
        <f t="shared" si="126"/>
        <v>0</v>
      </c>
      <c r="U1792" s="40">
        <f t="shared" si="126"/>
        <v>0</v>
      </c>
      <c r="V1792" s="40">
        <f t="shared" si="126"/>
        <v>0</v>
      </c>
      <c r="W1792" s="40">
        <f t="shared" si="126"/>
        <v>0</v>
      </c>
      <c r="X1792" s="40">
        <f t="shared" si="127"/>
        <v>0</v>
      </c>
      <c r="Y1792" s="40">
        <f t="shared" si="128"/>
        <v>0</v>
      </c>
      <c r="Z1792" s="40">
        <f>(AC1792-J1792*carot!$B$2-spettri!K1792*carot!$C$2-spettri!L1792*carot!$D$2)</f>
        <v>0</v>
      </c>
      <c r="AA1792" s="40">
        <f>spettri!H1792*chl!$B$2+spettri!I1792*chl!$C$2+spettri!J1792*carot!$B$2+spettri!K1792*carot!$C$2+spettri!L1792*carot!$D$2+M1792*carot!$E$2+N1792*carot!$F$2+spettri!AE1792*chl!$D$2</f>
        <v>0</v>
      </c>
      <c r="AB1792" s="40">
        <v>1.60601581475E-2</v>
      </c>
      <c r="AC1792" s="88">
        <f>(G1792-spettri!H1792*chl!$B$2-spettri!I1792*chl!$C$2-spettri!AE1792*chl!$D$2)</f>
        <v>0</v>
      </c>
    </row>
    <row r="1793" spans="4:29" x14ac:dyDescent="0.25">
      <c r="D1793" s="51">
        <v>529.10000000004095</v>
      </c>
      <c r="E1793" s="51">
        <v>1.14772690865E-2</v>
      </c>
      <c r="T1793" s="40">
        <f t="shared" si="126"/>
        <v>0</v>
      </c>
      <c r="U1793" s="40">
        <f t="shared" si="126"/>
        <v>0</v>
      </c>
      <c r="V1793" s="40">
        <f t="shared" si="126"/>
        <v>0</v>
      </c>
      <c r="W1793" s="40">
        <f t="shared" si="126"/>
        <v>0</v>
      </c>
      <c r="X1793" s="40">
        <f t="shared" si="127"/>
        <v>0</v>
      </c>
      <c r="Y1793" s="40">
        <f t="shared" si="128"/>
        <v>0</v>
      </c>
      <c r="Z1793" s="40">
        <f>(AC1793-J1793*carot!$B$2-spettri!K1793*carot!$C$2-spettri!L1793*carot!$D$2)</f>
        <v>0</v>
      </c>
      <c r="AA1793" s="40">
        <f>spettri!H1793*chl!$B$2+spettri!I1793*chl!$C$2+spettri!J1793*carot!$B$2+spettri!K1793*carot!$C$2+spettri!L1793*carot!$D$2+M1793*carot!$E$2+N1793*carot!$F$2+spettri!AE1793*chl!$D$2</f>
        <v>0</v>
      </c>
      <c r="AB1793" s="40">
        <v>1.6041866505000002E-2</v>
      </c>
      <c r="AC1793" s="88">
        <f>(G1793-spettri!H1793*chl!$B$2-spettri!I1793*chl!$C$2-spettri!AE1793*chl!$D$2)</f>
        <v>0</v>
      </c>
    </row>
    <row r="1794" spans="4:29" x14ac:dyDescent="0.25">
      <c r="D1794" s="51">
        <v>529.20000000004097</v>
      </c>
      <c r="E1794" s="51">
        <v>1.1472009209E-2</v>
      </c>
      <c r="T1794" s="40">
        <f t="shared" si="126"/>
        <v>0</v>
      </c>
      <c r="U1794" s="40">
        <f t="shared" si="126"/>
        <v>0</v>
      </c>
      <c r="V1794" s="40">
        <f t="shared" si="126"/>
        <v>0</v>
      </c>
      <c r="W1794" s="40">
        <f t="shared" ref="W1794:X1857" si="129">M1819</f>
        <v>0</v>
      </c>
      <c r="X1794" s="40">
        <f t="shared" si="127"/>
        <v>0</v>
      </c>
      <c r="Y1794" s="40">
        <f t="shared" si="128"/>
        <v>0</v>
      </c>
      <c r="Z1794" s="40">
        <f>(AC1794-J1794*carot!$B$2-spettri!K1794*carot!$C$2-spettri!L1794*carot!$D$2)</f>
        <v>0</v>
      </c>
      <c r="AA1794" s="40">
        <f>spettri!H1794*chl!$B$2+spettri!I1794*chl!$C$2+spettri!J1794*carot!$B$2+spettri!K1794*carot!$C$2+spettri!L1794*carot!$D$2+M1794*carot!$E$2+N1794*carot!$F$2+spettri!AE1794*chl!$D$2</f>
        <v>0</v>
      </c>
      <c r="AB1794" s="40">
        <v>1.6023574862500001E-2</v>
      </c>
      <c r="AC1794" s="88">
        <f>(G1794-spettri!H1794*chl!$B$2-spettri!I1794*chl!$C$2-spettri!AE1794*chl!$D$2)</f>
        <v>0</v>
      </c>
    </row>
    <row r="1795" spans="4:29" x14ac:dyDescent="0.25">
      <c r="D1795" s="51">
        <v>529.300000000041</v>
      </c>
      <c r="E1795" s="51">
        <v>1.1463804023999999E-2</v>
      </c>
      <c r="T1795" s="40">
        <f t="shared" ref="T1795:X1858" si="130">J1820</f>
        <v>0</v>
      </c>
      <c r="U1795" s="40">
        <f t="shared" si="130"/>
        <v>0</v>
      </c>
      <c r="V1795" s="40">
        <f t="shared" si="130"/>
        <v>0</v>
      </c>
      <c r="W1795" s="40">
        <f t="shared" si="129"/>
        <v>0</v>
      </c>
      <c r="X1795" s="40">
        <f t="shared" si="129"/>
        <v>0</v>
      </c>
      <c r="Y1795" s="40">
        <f t="shared" ref="Y1795:Y1858" si="131">AC1820</f>
        <v>0</v>
      </c>
      <c r="Z1795" s="40">
        <f>(AC1795-J1795*carot!$B$2-spettri!K1795*carot!$C$2-spettri!L1795*carot!$D$2)</f>
        <v>0</v>
      </c>
      <c r="AA1795" s="40">
        <f>spettri!H1795*chl!$B$2+spettri!I1795*chl!$C$2+spettri!J1795*carot!$B$2+spettri!K1795*carot!$C$2+spettri!L1795*carot!$D$2+M1795*carot!$E$2+N1795*carot!$F$2+spettri!AE1795*chl!$D$2</f>
        <v>0</v>
      </c>
      <c r="AB1795" s="40">
        <v>1.6005283219999999E-2</v>
      </c>
      <c r="AC1795" s="88">
        <f>(G1795-spettri!H1795*chl!$B$2-spettri!I1795*chl!$C$2-spettri!AE1795*chl!$D$2)</f>
        <v>0</v>
      </c>
    </row>
    <row r="1796" spans="4:29" x14ac:dyDescent="0.25">
      <c r="D1796" s="51">
        <v>529.40000000004102</v>
      </c>
      <c r="E1796" s="51">
        <v>1.1455598838999999E-2</v>
      </c>
      <c r="T1796" s="40">
        <f t="shared" si="130"/>
        <v>0</v>
      </c>
      <c r="U1796" s="40">
        <f t="shared" si="130"/>
        <v>0</v>
      </c>
      <c r="V1796" s="40">
        <f t="shared" si="130"/>
        <v>0</v>
      </c>
      <c r="W1796" s="40">
        <f t="shared" si="129"/>
        <v>0</v>
      </c>
      <c r="X1796" s="40">
        <f t="shared" si="129"/>
        <v>0</v>
      </c>
      <c r="Y1796" s="40">
        <f t="shared" si="131"/>
        <v>0</v>
      </c>
      <c r="Z1796" s="40">
        <f>(AC1796-J1796*carot!$B$2-spettri!K1796*carot!$C$2-spettri!L1796*carot!$D$2)</f>
        <v>0</v>
      </c>
      <c r="AA1796" s="40">
        <f>spettri!H1796*chl!$B$2+spettri!I1796*chl!$C$2+spettri!J1796*carot!$B$2+spettri!K1796*carot!$C$2+spettri!L1796*carot!$D$2+M1796*carot!$E$2+N1796*carot!$F$2+spettri!AE1796*chl!$D$2</f>
        <v>0</v>
      </c>
      <c r="AB1796" s="40">
        <v>1.6066106035E-2</v>
      </c>
      <c r="AC1796" s="88">
        <f>(G1796-spettri!H1796*chl!$B$2-spettri!I1796*chl!$C$2-spettri!AE1796*chl!$D$2)</f>
        <v>0</v>
      </c>
    </row>
    <row r="1797" spans="4:29" x14ac:dyDescent="0.25">
      <c r="D1797" s="51">
        <v>529.50000000004104</v>
      </c>
      <c r="E1797" s="51">
        <v>1.1447393654E-2</v>
      </c>
      <c r="T1797" s="40">
        <f t="shared" si="130"/>
        <v>0</v>
      </c>
      <c r="U1797" s="40">
        <f t="shared" si="130"/>
        <v>0</v>
      </c>
      <c r="V1797" s="40">
        <f t="shared" si="130"/>
        <v>0</v>
      </c>
      <c r="W1797" s="40">
        <f t="shared" si="129"/>
        <v>0</v>
      </c>
      <c r="X1797" s="40">
        <f t="shared" si="129"/>
        <v>0</v>
      </c>
      <c r="Y1797" s="40">
        <f t="shared" si="131"/>
        <v>0</v>
      </c>
      <c r="Z1797" s="40">
        <f>(AC1797-J1797*carot!$B$2-spettri!K1797*carot!$C$2-spettri!L1797*carot!$D$2)</f>
        <v>0</v>
      </c>
      <c r="AA1797" s="40">
        <f>spettri!H1797*chl!$B$2+spettri!I1797*chl!$C$2+spettri!J1797*carot!$B$2+spettri!K1797*carot!$C$2+spettri!L1797*carot!$D$2+M1797*carot!$E$2+N1797*carot!$F$2+spettri!AE1797*chl!$D$2</f>
        <v>0</v>
      </c>
      <c r="AB1797" s="40">
        <v>1.612692885E-2</v>
      </c>
      <c r="AC1797" s="88">
        <f>(G1797-spettri!H1797*chl!$B$2-spettri!I1797*chl!$C$2-spettri!AE1797*chl!$D$2)</f>
        <v>0</v>
      </c>
    </row>
    <row r="1798" spans="4:29" x14ac:dyDescent="0.25">
      <c r="D1798" s="51">
        <v>529.60000000004095</v>
      </c>
      <c r="E1798" s="51">
        <v>1.1439188469E-2</v>
      </c>
      <c r="T1798" s="40">
        <f t="shared" si="130"/>
        <v>0</v>
      </c>
      <c r="U1798" s="40">
        <f t="shared" si="130"/>
        <v>0</v>
      </c>
      <c r="V1798" s="40">
        <f t="shared" si="130"/>
        <v>0</v>
      </c>
      <c r="W1798" s="40">
        <f t="shared" si="129"/>
        <v>0</v>
      </c>
      <c r="X1798" s="40">
        <f t="shared" si="129"/>
        <v>0</v>
      </c>
      <c r="Y1798" s="40">
        <f t="shared" si="131"/>
        <v>0</v>
      </c>
      <c r="Z1798" s="40">
        <f>(AC1798-J1798*carot!$B$2-spettri!K1798*carot!$C$2-spettri!L1798*carot!$D$2)</f>
        <v>0</v>
      </c>
      <c r="AA1798" s="40">
        <f>spettri!H1798*chl!$B$2+spettri!I1798*chl!$C$2+spettri!J1798*carot!$B$2+spettri!K1798*carot!$C$2+spettri!L1798*carot!$D$2+M1798*carot!$E$2+N1798*carot!$F$2+spettri!AE1798*chl!$D$2</f>
        <v>0</v>
      </c>
      <c r="AB1798" s="40">
        <v>1.6187751665E-2</v>
      </c>
      <c r="AC1798" s="88">
        <f>(G1798-spettri!H1798*chl!$B$2-spettri!I1798*chl!$C$2-spettri!AE1798*chl!$D$2)</f>
        <v>0</v>
      </c>
    </row>
    <row r="1799" spans="4:29" x14ac:dyDescent="0.25">
      <c r="D1799" s="51">
        <v>529.70000000004097</v>
      </c>
      <c r="E1799" s="51">
        <v>1.1371303204E-2</v>
      </c>
      <c r="T1799" s="40">
        <f t="shared" si="130"/>
        <v>0</v>
      </c>
      <c r="U1799" s="40">
        <f t="shared" si="130"/>
        <v>0</v>
      </c>
      <c r="V1799" s="40">
        <f t="shared" si="130"/>
        <v>0</v>
      </c>
      <c r="W1799" s="40">
        <f t="shared" si="129"/>
        <v>0</v>
      </c>
      <c r="X1799" s="40">
        <f t="shared" si="129"/>
        <v>0</v>
      </c>
      <c r="Y1799" s="40">
        <f t="shared" si="131"/>
        <v>0</v>
      </c>
      <c r="Z1799" s="40">
        <f>(AC1799-J1799*carot!$B$2-spettri!K1799*carot!$C$2-spettri!L1799*carot!$D$2)</f>
        <v>0</v>
      </c>
      <c r="AA1799" s="40">
        <f>spettri!H1799*chl!$B$2+spettri!I1799*chl!$C$2+spettri!J1799*carot!$B$2+spettri!K1799*carot!$C$2+spettri!L1799*carot!$D$2+M1799*carot!$E$2+N1799*carot!$F$2+spettri!AE1799*chl!$D$2</f>
        <v>0</v>
      </c>
      <c r="AB1799" s="40">
        <v>1.624857448E-2</v>
      </c>
      <c r="AC1799" s="88">
        <f>(G1799-spettri!H1799*chl!$B$2-spettri!I1799*chl!$C$2-spettri!AE1799*chl!$D$2)</f>
        <v>0</v>
      </c>
    </row>
    <row r="1800" spans="4:29" x14ac:dyDescent="0.25">
      <c r="D1800" s="51">
        <v>529.800000000041</v>
      </c>
      <c r="E1800" s="51">
        <v>1.1303417938999999E-2</v>
      </c>
      <c r="T1800" s="40">
        <f t="shared" si="130"/>
        <v>0</v>
      </c>
      <c r="U1800" s="40">
        <f t="shared" si="130"/>
        <v>0</v>
      </c>
      <c r="V1800" s="40">
        <f t="shared" si="130"/>
        <v>0</v>
      </c>
      <c r="W1800" s="40">
        <f t="shared" si="129"/>
        <v>0</v>
      </c>
      <c r="X1800" s="40">
        <f t="shared" si="129"/>
        <v>0</v>
      </c>
      <c r="Y1800" s="40">
        <f t="shared" si="131"/>
        <v>0</v>
      </c>
      <c r="Z1800" s="40">
        <f>(AC1800-J1800*carot!$B$2-spettri!K1800*carot!$C$2-spettri!L1800*carot!$D$2)</f>
        <v>0</v>
      </c>
      <c r="AA1800" s="40">
        <f>spettri!H1800*chl!$B$2+spettri!I1800*chl!$C$2+spettri!J1800*carot!$B$2+spettri!K1800*carot!$C$2+spettri!L1800*carot!$D$2+M1800*carot!$E$2+N1800*carot!$F$2+spettri!AE1800*chl!$D$2</f>
        <v>0</v>
      </c>
      <c r="AB1800" s="40">
        <v>1.6261729877499999E-2</v>
      </c>
      <c r="AC1800" s="88">
        <f>(G1800-spettri!H1800*chl!$B$2-spettri!I1800*chl!$C$2-spettri!AE1800*chl!$D$2)</f>
        <v>0</v>
      </c>
    </row>
    <row r="1801" spans="4:29" x14ac:dyDescent="0.25">
      <c r="D1801" s="51">
        <v>529.90000000004102</v>
      </c>
      <c r="E1801" s="51">
        <v>1.1235532673999999E-2</v>
      </c>
      <c r="T1801" s="40">
        <f t="shared" si="130"/>
        <v>0</v>
      </c>
      <c r="U1801" s="40">
        <f t="shared" si="130"/>
        <v>0</v>
      </c>
      <c r="V1801" s="40">
        <f t="shared" si="130"/>
        <v>0</v>
      </c>
      <c r="W1801" s="40">
        <f t="shared" si="129"/>
        <v>0</v>
      </c>
      <c r="X1801" s="40">
        <f t="shared" si="129"/>
        <v>0</v>
      </c>
      <c r="Y1801" s="40">
        <f t="shared" si="131"/>
        <v>0</v>
      </c>
      <c r="Z1801" s="40">
        <f>(AC1801-J1801*carot!$B$2-spettri!K1801*carot!$C$2-spettri!L1801*carot!$D$2)</f>
        <v>0</v>
      </c>
      <c r="AA1801" s="40">
        <f>spettri!H1801*chl!$B$2+spettri!I1801*chl!$C$2+spettri!J1801*carot!$B$2+spettri!K1801*carot!$C$2+spettri!L1801*carot!$D$2+M1801*carot!$E$2+N1801*carot!$F$2+spettri!AE1801*chl!$D$2</f>
        <v>0</v>
      </c>
      <c r="AB1801" s="40">
        <v>1.6274885274999998E-2</v>
      </c>
      <c r="AC1801" s="88">
        <f>(G1801-spettri!H1801*chl!$B$2-spettri!I1801*chl!$C$2-spettri!AE1801*chl!$D$2)</f>
        <v>0</v>
      </c>
    </row>
    <row r="1802" spans="4:29" x14ac:dyDescent="0.25">
      <c r="D1802" s="51">
        <v>530.00000000004104</v>
      </c>
      <c r="E1802" s="51">
        <v>1.1167647409E-2</v>
      </c>
      <c r="T1802" s="40">
        <f t="shared" si="130"/>
        <v>0</v>
      </c>
      <c r="U1802" s="40">
        <f t="shared" si="130"/>
        <v>0</v>
      </c>
      <c r="V1802" s="40">
        <f t="shared" si="130"/>
        <v>0</v>
      </c>
      <c r="W1802" s="40">
        <f t="shared" si="129"/>
        <v>0</v>
      </c>
      <c r="X1802" s="40">
        <f t="shared" si="129"/>
        <v>0</v>
      </c>
      <c r="Y1802" s="40">
        <f t="shared" si="131"/>
        <v>0</v>
      </c>
      <c r="Z1802" s="40">
        <f>(AC1802-J1802*carot!$B$2-spettri!K1802*carot!$C$2-spettri!L1802*carot!$D$2)</f>
        <v>0</v>
      </c>
      <c r="AA1802" s="40">
        <f>spettri!H1802*chl!$B$2+spettri!I1802*chl!$C$2+spettri!J1802*carot!$B$2+spettri!K1802*carot!$C$2+spettri!L1802*carot!$D$2+M1802*carot!$E$2+N1802*carot!$F$2+spettri!AE1802*chl!$D$2</f>
        <v>0</v>
      </c>
      <c r="AB1802" s="40">
        <v>1.62880406725E-2</v>
      </c>
      <c r="AC1802" s="88">
        <f>(G1802-spettri!H1802*chl!$B$2-spettri!I1802*chl!$C$2-spettri!AE1802*chl!$D$2)</f>
        <v>0</v>
      </c>
    </row>
    <row r="1803" spans="4:29" x14ac:dyDescent="0.25">
      <c r="D1803" s="51">
        <v>530.10000000004095</v>
      </c>
      <c r="E1803" s="51">
        <v>1.11861946965E-2</v>
      </c>
      <c r="T1803" s="40">
        <f t="shared" si="130"/>
        <v>0</v>
      </c>
      <c r="U1803" s="40">
        <f t="shared" si="130"/>
        <v>0</v>
      </c>
      <c r="V1803" s="40">
        <f t="shared" si="130"/>
        <v>0</v>
      </c>
      <c r="W1803" s="40">
        <f t="shared" si="129"/>
        <v>0</v>
      </c>
      <c r="X1803" s="40">
        <f t="shared" si="129"/>
        <v>0</v>
      </c>
      <c r="Y1803" s="40">
        <f t="shared" si="131"/>
        <v>0</v>
      </c>
      <c r="Z1803" s="40">
        <f>(AC1803-J1803*carot!$B$2-spettri!K1803*carot!$C$2-spettri!L1803*carot!$D$2)</f>
        <v>0</v>
      </c>
      <c r="AA1803" s="40">
        <f>spettri!H1803*chl!$B$2+spettri!I1803*chl!$C$2+spettri!J1803*carot!$B$2+spettri!K1803*carot!$C$2+spettri!L1803*carot!$D$2+M1803*carot!$E$2+N1803*carot!$F$2+spettri!AE1803*chl!$D$2</f>
        <v>0</v>
      </c>
      <c r="AB1803" s="40">
        <v>1.6301196069999999E-2</v>
      </c>
      <c r="AC1803" s="88">
        <f>(G1803-spettri!H1803*chl!$B$2-spettri!I1803*chl!$C$2-spettri!AE1803*chl!$D$2)</f>
        <v>0</v>
      </c>
    </row>
    <row r="1804" spans="4:29" x14ac:dyDescent="0.25">
      <c r="D1804" s="51">
        <v>530.20000000004097</v>
      </c>
      <c r="E1804" s="51">
        <v>1.1204741984E-2</v>
      </c>
      <c r="T1804" s="40">
        <f t="shared" si="130"/>
        <v>0</v>
      </c>
      <c r="U1804" s="40">
        <f t="shared" si="130"/>
        <v>0</v>
      </c>
      <c r="V1804" s="40">
        <f t="shared" si="130"/>
        <v>0</v>
      </c>
      <c r="W1804" s="40">
        <f t="shared" si="129"/>
        <v>0</v>
      </c>
      <c r="X1804" s="40">
        <f t="shared" si="129"/>
        <v>0</v>
      </c>
      <c r="Y1804" s="40">
        <f t="shared" si="131"/>
        <v>0</v>
      </c>
      <c r="Z1804" s="40">
        <f>(AC1804-J1804*carot!$B$2-spettri!K1804*carot!$C$2-spettri!L1804*carot!$D$2)</f>
        <v>0</v>
      </c>
      <c r="AA1804" s="40">
        <f>spettri!H1804*chl!$B$2+spettri!I1804*chl!$C$2+spettri!J1804*carot!$B$2+spettri!K1804*carot!$C$2+spettri!L1804*carot!$D$2+M1804*carot!$E$2+N1804*carot!$F$2+spettri!AE1804*chl!$D$2</f>
        <v>0</v>
      </c>
      <c r="AB1804" s="40">
        <v>1.6374020837499999E-2</v>
      </c>
      <c r="AC1804" s="88">
        <f>(G1804-spettri!H1804*chl!$B$2-spettri!I1804*chl!$C$2-spettri!AE1804*chl!$D$2)</f>
        <v>0</v>
      </c>
    </row>
    <row r="1805" spans="4:29" x14ac:dyDescent="0.25">
      <c r="D1805" s="51">
        <v>530.300000000041</v>
      </c>
      <c r="E1805" s="51">
        <v>1.1223289271499999E-2</v>
      </c>
      <c r="T1805" s="40">
        <f t="shared" si="130"/>
        <v>0</v>
      </c>
      <c r="U1805" s="40">
        <f t="shared" si="130"/>
        <v>0</v>
      </c>
      <c r="V1805" s="40">
        <f t="shared" si="130"/>
        <v>0</v>
      </c>
      <c r="W1805" s="40">
        <f t="shared" si="129"/>
        <v>0</v>
      </c>
      <c r="X1805" s="40">
        <f t="shared" si="129"/>
        <v>0</v>
      </c>
      <c r="Y1805" s="40">
        <f t="shared" si="131"/>
        <v>0</v>
      </c>
      <c r="Z1805" s="40">
        <f>(AC1805-J1805*carot!$B$2-spettri!K1805*carot!$C$2-spettri!L1805*carot!$D$2)</f>
        <v>0</v>
      </c>
      <c r="AA1805" s="40">
        <f>spettri!H1805*chl!$B$2+spettri!I1805*chl!$C$2+spettri!J1805*carot!$B$2+spettri!K1805*carot!$C$2+spettri!L1805*carot!$D$2+M1805*carot!$E$2+N1805*carot!$F$2+spettri!AE1805*chl!$D$2</f>
        <v>0</v>
      </c>
      <c r="AB1805" s="40">
        <v>1.6446845605E-2</v>
      </c>
      <c r="AC1805" s="88">
        <f>(G1805-spettri!H1805*chl!$B$2-spettri!I1805*chl!$C$2-spettri!AE1805*chl!$D$2)</f>
        <v>0</v>
      </c>
    </row>
    <row r="1806" spans="4:29" x14ac:dyDescent="0.25">
      <c r="D1806" s="51">
        <v>530.40000000004102</v>
      </c>
      <c r="E1806" s="51">
        <v>1.1241836558999999E-2</v>
      </c>
      <c r="T1806" s="40">
        <f t="shared" si="130"/>
        <v>0</v>
      </c>
      <c r="U1806" s="40">
        <f t="shared" si="130"/>
        <v>0</v>
      </c>
      <c r="V1806" s="40">
        <f t="shared" si="130"/>
        <v>0</v>
      </c>
      <c r="W1806" s="40">
        <f t="shared" si="129"/>
        <v>0</v>
      </c>
      <c r="X1806" s="40">
        <f t="shared" si="129"/>
        <v>0</v>
      </c>
      <c r="Y1806" s="40">
        <f t="shared" si="131"/>
        <v>0</v>
      </c>
      <c r="Z1806" s="40">
        <f>(AC1806-J1806*carot!$B$2-spettri!K1806*carot!$C$2-spettri!L1806*carot!$D$2)</f>
        <v>0</v>
      </c>
      <c r="AA1806" s="40">
        <f>spettri!H1806*chl!$B$2+spettri!I1806*chl!$C$2+spettri!J1806*carot!$B$2+spettri!K1806*carot!$C$2+spettri!L1806*carot!$D$2+M1806*carot!$E$2+N1806*carot!$F$2+spettri!AE1806*chl!$D$2</f>
        <v>0</v>
      </c>
      <c r="AB1806" s="40">
        <v>1.65196703725E-2</v>
      </c>
      <c r="AC1806" s="88">
        <f>(G1806-spettri!H1806*chl!$B$2-spettri!I1806*chl!$C$2-spettri!AE1806*chl!$D$2)</f>
        <v>0</v>
      </c>
    </row>
    <row r="1807" spans="4:29" x14ac:dyDescent="0.25">
      <c r="D1807" s="51">
        <v>530.50000000004104</v>
      </c>
      <c r="E1807" s="51">
        <v>1.1183799331499999E-2</v>
      </c>
      <c r="T1807" s="40">
        <f t="shared" si="130"/>
        <v>0</v>
      </c>
      <c r="U1807" s="40">
        <f t="shared" si="130"/>
        <v>0</v>
      </c>
      <c r="V1807" s="40">
        <f t="shared" si="130"/>
        <v>0</v>
      </c>
      <c r="W1807" s="40">
        <f t="shared" si="129"/>
        <v>0</v>
      </c>
      <c r="X1807" s="40">
        <f t="shared" si="129"/>
        <v>0</v>
      </c>
      <c r="Y1807" s="40">
        <f t="shared" si="131"/>
        <v>0</v>
      </c>
      <c r="Z1807" s="40">
        <f>(AC1807-J1807*carot!$B$2-spettri!K1807*carot!$C$2-spettri!L1807*carot!$D$2)</f>
        <v>0</v>
      </c>
      <c r="AA1807" s="40">
        <f>spettri!H1807*chl!$B$2+spettri!I1807*chl!$C$2+spettri!J1807*carot!$B$2+spettri!K1807*carot!$C$2+spettri!L1807*carot!$D$2+M1807*carot!$E$2+N1807*carot!$F$2+spettri!AE1807*chl!$D$2</f>
        <v>0</v>
      </c>
      <c r="AB1807" s="40">
        <v>1.659249514E-2</v>
      </c>
      <c r="AC1807" s="88">
        <f>(G1807-spettri!H1807*chl!$B$2-spettri!I1807*chl!$C$2-spettri!AE1807*chl!$D$2)</f>
        <v>0</v>
      </c>
    </row>
    <row r="1808" spans="4:29" x14ac:dyDescent="0.25">
      <c r="D1808" s="51">
        <v>530.60000000004095</v>
      </c>
      <c r="E1808" s="51">
        <v>1.1125762104E-2</v>
      </c>
      <c r="T1808" s="40">
        <f t="shared" si="130"/>
        <v>0</v>
      </c>
      <c r="U1808" s="40">
        <f t="shared" si="130"/>
        <v>0</v>
      </c>
      <c r="V1808" s="40">
        <f t="shared" si="130"/>
        <v>0</v>
      </c>
      <c r="W1808" s="40">
        <f t="shared" si="129"/>
        <v>0</v>
      </c>
      <c r="X1808" s="40">
        <f t="shared" si="129"/>
        <v>0</v>
      </c>
      <c r="Y1808" s="40">
        <f t="shared" si="131"/>
        <v>0</v>
      </c>
      <c r="Z1808" s="40">
        <f>(AC1808-J1808*carot!$B$2-spettri!K1808*carot!$C$2-spettri!L1808*carot!$D$2)</f>
        <v>0</v>
      </c>
      <c r="AA1808" s="40">
        <f>spettri!H1808*chl!$B$2+spettri!I1808*chl!$C$2+spettri!J1808*carot!$B$2+spettri!K1808*carot!$C$2+spettri!L1808*carot!$D$2+M1808*carot!$E$2+N1808*carot!$F$2+spettri!AE1808*chl!$D$2</f>
        <v>0</v>
      </c>
      <c r="AB1808" s="40">
        <v>1.6605828885E-2</v>
      </c>
      <c r="AC1808" s="88">
        <f>(G1808-spettri!H1808*chl!$B$2-spettri!I1808*chl!$C$2-spettri!AE1808*chl!$D$2)</f>
        <v>0</v>
      </c>
    </row>
    <row r="1809" spans="4:29" x14ac:dyDescent="0.25">
      <c r="D1809" s="51">
        <v>530.70000000004097</v>
      </c>
      <c r="E1809" s="51">
        <v>1.10677248765E-2</v>
      </c>
      <c r="T1809" s="40">
        <f t="shared" si="130"/>
        <v>0</v>
      </c>
      <c r="U1809" s="40">
        <f t="shared" si="130"/>
        <v>0</v>
      </c>
      <c r="V1809" s="40">
        <f t="shared" si="130"/>
        <v>0</v>
      </c>
      <c r="W1809" s="40">
        <f t="shared" si="129"/>
        <v>0</v>
      </c>
      <c r="X1809" s="40">
        <f t="shared" si="129"/>
        <v>0</v>
      </c>
      <c r="Y1809" s="40">
        <f t="shared" si="131"/>
        <v>0</v>
      </c>
      <c r="Z1809" s="40">
        <f>(AC1809-J1809*carot!$B$2-spettri!K1809*carot!$C$2-spettri!L1809*carot!$D$2)</f>
        <v>0</v>
      </c>
      <c r="AA1809" s="40">
        <f>spettri!H1809*chl!$B$2+spettri!I1809*chl!$C$2+spettri!J1809*carot!$B$2+spettri!K1809*carot!$C$2+spettri!L1809*carot!$D$2+M1809*carot!$E$2+N1809*carot!$F$2+spettri!AE1809*chl!$D$2</f>
        <v>0</v>
      </c>
      <c r="AB1809" s="40">
        <v>1.661916263E-2</v>
      </c>
      <c r="AC1809" s="88">
        <f>(G1809-spettri!H1809*chl!$B$2-spettri!I1809*chl!$C$2-spettri!AE1809*chl!$D$2)</f>
        <v>0</v>
      </c>
    </row>
    <row r="1810" spans="4:29" x14ac:dyDescent="0.25">
      <c r="D1810" s="51">
        <v>530.800000000041</v>
      </c>
      <c r="E1810" s="51">
        <v>1.1009687649E-2</v>
      </c>
      <c r="T1810" s="40">
        <f t="shared" si="130"/>
        <v>0</v>
      </c>
      <c r="U1810" s="40">
        <f t="shared" si="130"/>
        <v>0</v>
      </c>
      <c r="V1810" s="40">
        <f t="shared" si="130"/>
        <v>0</v>
      </c>
      <c r="W1810" s="40">
        <f t="shared" si="129"/>
        <v>0</v>
      </c>
      <c r="X1810" s="40">
        <f t="shared" si="129"/>
        <v>0</v>
      </c>
      <c r="Y1810" s="40">
        <f t="shared" si="131"/>
        <v>0</v>
      </c>
      <c r="Z1810" s="40">
        <f>(AC1810-J1810*carot!$B$2-spettri!K1810*carot!$C$2-spettri!L1810*carot!$D$2)</f>
        <v>0</v>
      </c>
      <c r="AA1810" s="40">
        <f>spettri!H1810*chl!$B$2+spettri!I1810*chl!$C$2+spettri!J1810*carot!$B$2+spettri!K1810*carot!$C$2+spettri!L1810*carot!$D$2+M1810*carot!$E$2+N1810*carot!$F$2+spettri!AE1810*chl!$D$2</f>
        <v>0</v>
      </c>
      <c r="AB1810" s="40">
        <v>1.6632496375E-2</v>
      </c>
      <c r="AC1810" s="88">
        <f>(G1810-spettri!H1810*chl!$B$2-spettri!I1810*chl!$C$2-spettri!AE1810*chl!$D$2)</f>
        <v>0</v>
      </c>
    </row>
    <row r="1811" spans="4:29" x14ac:dyDescent="0.25">
      <c r="D1811" s="51">
        <v>530.90000000004102</v>
      </c>
      <c r="E1811" s="51">
        <v>1.0941457791499999E-2</v>
      </c>
      <c r="T1811" s="40">
        <f t="shared" si="130"/>
        <v>0</v>
      </c>
      <c r="U1811" s="40">
        <f t="shared" si="130"/>
        <v>0</v>
      </c>
      <c r="V1811" s="40">
        <f t="shared" si="130"/>
        <v>0</v>
      </c>
      <c r="W1811" s="40">
        <f t="shared" si="129"/>
        <v>0</v>
      </c>
      <c r="X1811" s="40">
        <f t="shared" si="129"/>
        <v>0</v>
      </c>
      <c r="Y1811" s="40">
        <f t="shared" si="131"/>
        <v>0</v>
      </c>
      <c r="Z1811" s="40">
        <f>(AC1811-J1811*carot!$B$2-spettri!K1811*carot!$C$2-spettri!L1811*carot!$D$2)</f>
        <v>0</v>
      </c>
      <c r="AA1811" s="40">
        <f>spettri!H1811*chl!$B$2+spettri!I1811*chl!$C$2+spettri!J1811*carot!$B$2+spettri!K1811*carot!$C$2+spettri!L1811*carot!$D$2+M1811*carot!$E$2+N1811*carot!$F$2+spettri!AE1811*chl!$D$2</f>
        <v>0</v>
      </c>
      <c r="AB1811" s="40">
        <v>1.664583012E-2</v>
      </c>
      <c r="AC1811" s="88">
        <f>(G1811-spettri!H1811*chl!$B$2-spettri!I1811*chl!$C$2-spettri!AE1811*chl!$D$2)</f>
        <v>0</v>
      </c>
    </row>
    <row r="1812" spans="4:29" x14ac:dyDescent="0.25">
      <c r="D1812" s="51">
        <v>531.00000000004104</v>
      </c>
      <c r="E1812" s="51">
        <v>1.0873227934E-2</v>
      </c>
      <c r="T1812" s="40">
        <f t="shared" si="130"/>
        <v>0</v>
      </c>
      <c r="U1812" s="40">
        <f t="shared" si="130"/>
        <v>0</v>
      </c>
      <c r="V1812" s="40">
        <f t="shared" si="130"/>
        <v>0</v>
      </c>
      <c r="W1812" s="40">
        <f t="shared" si="129"/>
        <v>0</v>
      </c>
      <c r="X1812" s="40">
        <f t="shared" si="129"/>
        <v>0</v>
      </c>
      <c r="Y1812" s="40">
        <f t="shared" si="131"/>
        <v>0</v>
      </c>
      <c r="Z1812" s="40">
        <f>(AC1812-J1812*carot!$B$2-spettri!K1812*carot!$C$2-spettri!L1812*carot!$D$2)</f>
        <v>0</v>
      </c>
      <c r="AA1812" s="40">
        <f>spettri!H1812*chl!$B$2+spettri!I1812*chl!$C$2+spettri!J1812*carot!$B$2+spettri!K1812*carot!$C$2+spettri!L1812*carot!$D$2+M1812*carot!$E$2+N1812*carot!$F$2+spettri!AE1812*chl!$D$2</f>
        <v>0</v>
      </c>
      <c r="AB1812" s="40">
        <v>1.6668009102499999E-2</v>
      </c>
      <c r="AC1812" s="88">
        <f>(G1812-spettri!H1812*chl!$B$2-spettri!I1812*chl!$C$2-spettri!AE1812*chl!$D$2)</f>
        <v>0</v>
      </c>
    </row>
    <row r="1813" spans="4:29" x14ac:dyDescent="0.25">
      <c r="D1813" s="51">
        <v>531.10000000004095</v>
      </c>
      <c r="E1813" s="51">
        <v>1.08049980765E-2</v>
      </c>
      <c r="T1813" s="40">
        <f t="shared" si="130"/>
        <v>0</v>
      </c>
      <c r="U1813" s="40">
        <f t="shared" si="130"/>
        <v>0</v>
      </c>
      <c r="V1813" s="40">
        <f t="shared" si="130"/>
        <v>0</v>
      </c>
      <c r="W1813" s="40">
        <f t="shared" si="129"/>
        <v>0</v>
      </c>
      <c r="X1813" s="40">
        <f t="shared" si="129"/>
        <v>0</v>
      </c>
      <c r="Y1813" s="40">
        <f t="shared" si="131"/>
        <v>0</v>
      </c>
      <c r="Z1813" s="40">
        <f>(AC1813-J1813*carot!$B$2-spettri!K1813*carot!$C$2-spettri!L1813*carot!$D$2)</f>
        <v>0</v>
      </c>
      <c r="AA1813" s="40">
        <f>spettri!H1813*chl!$B$2+spettri!I1813*chl!$C$2+spettri!J1813*carot!$B$2+spettri!K1813*carot!$C$2+spettri!L1813*carot!$D$2+M1813*carot!$E$2+N1813*carot!$F$2+spettri!AE1813*chl!$D$2</f>
        <v>0</v>
      </c>
      <c r="AB1813" s="40">
        <v>1.6690188085000002E-2</v>
      </c>
      <c r="AC1813" s="88">
        <f>(G1813-spettri!H1813*chl!$B$2-spettri!I1813*chl!$C$2-spettri!AE1813*chl!$D$2)</f>
        <v>0</v>
      </c>
    </row>
    <row r="1814" spans="4:29" x14ac:dyDescent="0.25">
      <c r="D1814" s="51">
        <v>531.20000000004097</v>
      </c>
      <c r="E1814" s="51">
        <v>1.0736768218999999E-2</v>
      </c>
      <c r="T1814" s="40">
        <f t="shared" si="130"/>
        <v>0</v>
      </c>
      <c r="U1814" s="40">
        <f t="shared" si="130"/>
        <v>0</v>
      </c>
      <c r="V1814" s="40">
        <f t="shared" si="130"/>
        <v>0</v>
      </c>
      <c r="W1814" s="40">
        <f t="shared" si="129"/>
        <v>0</v>
      </c>
      <c r="X1814" s="40">
        <f t="shared" si="129"/>
        <v>0</v>
      </c>
      <c r="Y1814" s="40">
        <f t="shared" si="131"/>
        <v>0</v>
      </c>
      <c r="Z1814" s="40">
        <f>(AC1814-J1814*carot!$B$2-spettri!K1814*carot!$C$2-spettri!L1814*carot!$D$2)</f>
        <v>0</v>
      </c>
      <c r="AA1814" s="40">
        <f>spettri!H1814*chl!$B$2+spettri!I1814*chl!$C$2+spettri!J1814*carot!$B$2+spettri!K1814*carot!$C$2+spettri!L1814*carot!$D$2+M1814*carot!$E$2+N1814*carot!$F$2+spettri!AE1814*chl!$D$2</f>
        <v>0</v>
      </c>
      <c r="AB1814" s="40">
        <v>1.6712367067500001E-2</v>
      </c>
      <c r="AC1814" s="88">
        <f>(G1814-spettri!H1814*chl!$B$2-spettri!I1814*chl!$C$2-spettri!AE1814*chl!$D$2)</f>
        <v>0</v>
      </c>
    </row>
    <row r="1815" spans="4:29" x14ac:dyDescent="0.25">
      <c r="D1815" s="51">
        <v>531.300000000041</v>
      </c>
      <c r="E1815" s="51">
        <v>1.07458232365E-2</v>
      </c>
      <c r="T1815" s="40">
        <f t="shared" si="130"/>
        <v>0</v>
      </c>
      <c r="U1815" s="40">
        <f t="shared" si="130"/>
        <v>0</v>
      </c>
      <c r="V1815" s="40">
        <f t="shared" si="130"/>
        <v>0</v>
      </c>
      <c r="W1815" s="40">
        <f t="shared" si="129"/>
        <v>0</v>
      </c>
      <c r="X1815" s="40">
        <f t="shared" si="129"/>
        <v>0</v>
      </c>
      <c r="Y1815" s="40">
        <f t="shared" si="131"/>
        <v>0</v>
      </c>
      <c r="Z1815" s="40">
        <f>(AC1815-J1815*carot!$B$2-spettri!K1815*carot!$C$2-spettri!L1815*carot!$D$2)</f>
        <v>0</v>
      </c>
      <c r="AA1815" s="40">
        <f>spettri!H1815*chl!$B$2+spettri!I1815*chl!$C$2+spettri!J1815*carot!$B$2+spettri!K1815*carot!$C$2+spettri!L1815*carot!$D$2+M1815*carot!$E$2+N1815*carot!$F$2+spettri!AE1815*chl!$D$2</f>
        <v>0</v>
      </c>
      <c r="AB1815" s="40">
        <v>1.673454605E-2</v>
      </c>
      <c r="AC1815" s="88">
        <f>(G1815-spettri!H1815*chl!$B$2-spettri!I1815*chl!$C$2-spettri!AE1815*chl!$D$2)</f>
        <v>0</v>
      </c>
    </row>
    <row r="1816" spans="4:29" x14ac:dyDescent="0.25">
      <c r="D1816" s="51">
        <v>531.40000000004102</v>
      </c>
      <c r="E1816" s="51">
        <v>1.0754878254000001E-2</v>
      </c>
      <c r="T1816" s="40">
        <f t="shared" si="130"/>
        <v>0</v>
      </c>
      <c r="U1816" s="40">
        <f t="shared" si="130"/>
        <v>0</v>
      </c>
      <c r="V1816" s="40">
        <f t="shared" si="130"/>
        <v>0</v>
      </c>
      <c r="W1816" s="40">
        <f t="shared" si="129"/>
        <v>0</v>
      </c>
      <c r="X1816" s="40">
        <f t="shared" si="129"/>
        <v>0</v>
      </c>
      <c r="Y1816" s="40">
        <f t="shared" si="131"/>
        <v>0</v>
      </c>
      <c r="Z1816" s="40">
        <f>(AC1816-J1816*carot!$B$2-spettri!K1816*carot!$C$2-spettri!L1816*carot!$D$2)</f>
        <v>0</v>
      </c>
      <c r="AA1816" s="40">
        <f>spettri!H1816*chl!$B$2+spettri!I1816*chl!$C$2+spettri!J1816*carot!$B$2+spettri!K1816*carot!$C$2+spettri!L1816*carot!$D$2+M1816*carot!$E$2+N1816*carot!$F$2+spettri!AE1816*chl!$D$2</f>
        <v>0</v>
      </c>
      <c r="AB1816" s="40">
        <v>1.6819033772499999E-2</v>
      </c>
      <c r="AC1816" s="88">
        <f>(G1816-spettri!H1816*chl!$B$2-spettri!I1816*chl!$C$2-spettri!AE1816*chl!$D$2)</f>
        <v>0</v>
      </c>
    </row>
    <row r="1817" spans="4:29" x14ac:dyDescent="0.25">
      <c r="D1817" s="51">
        <v>531.50000000004104</v>
      </c>
      <c r="E1817" s="51">
        <v>1.0763933271499999E-2</v>
      </c>
      <c r="T1817" s="40">
        <f t="shared" si="130"/>
        <v>0</v>
      </c>
      <c r="U1817" s="40">
        <f t="shared" si="130"/>
        <v>0</v>
      </c>
      <c r="V1817" s="40">
        <f t="shared" si="130"/>
        <v>0</v>
      </c>
      <c r="W1817" s="40">
        <f t="shared" si="129"/>
        <v>0</v>
      </c>
      <c r="X1817" s="40">
        <f t="shared" si="129"/>
        <v>0</v>
      </c>
      <c r="Y1817" s="40">
        <f t="shared" si="131"/>
        <v>0</v>
      </c>
      <c r="Z1817" s="40">
        <f>(AC1817-J1817*carot!$B$2-spettri!K1817*carot!$C$2-spettri!L1817*carot!$D$2)</f>
        <v>0</v>
      </c>
      <c r="AA1817" s="40">
        <f>spettri!H1817*chl!$B$2+spettri!I1817*chl!$C$2+spettri!J1817*carot!$B$2+spettri!K1817*carot!$C$2+spettri!L1817*carot!$D$2+M1817*carot!$E$2+N1817*carot!$F$2+spettri!AE1817*chl!$D$2</f>
        <v>0</v>
      </c>
      <c r="AB1817" s="40">
        <v>1.6903521495000001E-2</v>
      </c>
      <c r="AC1817" s="88">
        <f>(G1817-spettri!H1817*chl!$B$2-spettri!I1817*chl!$C$2-spettri!AE1817*chl!$D$2)</f>
        <v>0</v>
      </c>
    </row>
    <row r="1818" spans="4:29" x14ac:dyDescent="0.25">
      <c r="D1818" s="51">
        <v>531.60000000004095</v>
      </c>
      <c r="E1818" s="51">
        <v>1.0772988289E-2</v>
      </c>
      <c r="T1818" s="40">
        <f t="shared" si="130"/>
        <v>0</v>
      </c>
      <c r="U1818" s="40">
        <f t="shared" si="130"/>
        <v>0</v>
      </c>
      <c r="V1818" s="40">
        <f t="shared" si="130"/>
        <v>0</v>
      </c>
      <c r="W1818" s="40">
        <f t="shared" si="129"/>
        <v>0</v>
      </c>
      <c r="X1818" s="40">
        <f t="shared" si="129"/>
        <v>0</v>
      </c>
      <c r="Y1818" s="40">
        <f t="shared" si="131"/>
        <v>0</v>
      </c>
      <c r="Z1818" s="40">
        <f>(AC1818-J1818*carot!$B$2-spettri!K1818*carot!$C$2-spettri!L1818*carot!$D$2)</f>
        <v>0</v>
      </c>
      <c r="AA1818" s="40">
        <f>spettri!H1818*chl!$B$2+spettri!I1818*chl!$C$2+spettri!J1818*carot!$B$2+spettri!K1818*carot!$C$2+spettri!L1818*carot!$D$2+M1818*carot!$E$2+N1818*carot!$F$2+spettri!AE1818*chl!$D$2</f>
        <v>0</v>
      </c>
      <c r="AB1818" s="40">
        <v>1.6988009217500002E-2</v>
      </c>
      <c r="AC1818" s="88">
        <f>(G1818-spettri!H1818*chl!$B$2-spettri!I1818*chl!$C$2-spettri!AE1818*chl!$D$2)</f>
        <v>0</v>
      </c>
    </row>
    <row r="1819" spans="4:29" x14ac:dyDescent="0.25">
      <c r="D1819" s="51">
        <v>531.70000000004097</v>
      </c>
      <c r="E1819" s="51">
        <v>1.0753418638999999E-2</v>
      </c>
      <c r="T1819" s="40">
        <f t="shared" si="130"/>
        <v>0</v>
      </c>
      <c r="U1819" s="40">
        <f t="shared" si="130"/>
        <v>0</v>
      </c>
      <c r="V1819" s="40">
        <f t="shared" si="130"/>
        <v>0</v>
      </c>
      <c r="W1819" s="40">
        <f t="shared" si="129"/>
        <v>0</v>
      </c>
      <c r="X1819" s="40">
        <f t="shared" si="129"/>
        <v>0</v>
      </c>
      <c r="Y1819" s="40">
        <f t="shared" si="131"/>
        <v>0</v>
      </c>
      <c r="Z1819" s="40">
        <f>(AC1819-J1819*carot!$B$2-spettri!K1819*carot!$C$2-spettri!L1819*carot!$D$2)</f>
        <v>0</v>
      </c>
      <c r="AA1819" s="40">
        <f>spettri!H1819*chl!$B$2+spettri!I1819*chl!$C$2+spettri!J1819*carot!$B$2+spettri!K1819*carot!$C$2+spettri!L1819*carot!$D$2+M1819*carot!$E$2+N1819*carot!$F$2+spettri!AE1819*chl!$D$2</f>
        <v>0</v>
      </c>
      <c r="AB1819" s="40">
        <v>1.7072496940000001E-2</v>
      </c>
      <c r="AC1819" s="88">
        <f>(G1819-spettri!H1819*chl!$B$2-spettri!I1819*chl!$C$2-spettri!AE1819*chl!$D$2)</f>
        <v>0</v>
      </c>
    </row>
    <row r="1820" spans="4:29" x14ac:dyDescent="0.25">
      <c r="D1820" s="51">
        <v>531.800000000041</v>
      </c>
      <c r="E1820" s="51">
        <v>1.0733848989000001E-2</v>
      </c>
      <c r="T1820" s="40">
        <f t="shared" si="130"/>
        <v>0</v>
      </c>
      <c r="U1820" s="40">
        <f t="shared" si="130"/>
        <v>0</v>
      </c>
      <c r="V1820" s="40">
        <f t="shared" si="130"/>
        <v>0</v>
      </c>
      <c r="W1820" s="40">
        <f t="shared" si="129"/>
        <v>0</v>
      </c>
      <c r="X1820" s="40">
        <f t="shared" si="129"/>
        <v>0</v>
      </c>
      <c r="Y1820" s="40">
        <f t="shared" si="131"/>
        <v>0</v>
      </c>
      <c r="Z1820" s="40">
        <f>(AC1820-J1820*carot!$B$2-spettri!K1820*carot!$C$2-spettri!L1820*carot!$D$2)</f>
        <v>0</v>
      </c>
      <c r="AA1820" s="40">
        <f>spettri!H1820*chl!$B$2+spettri!I1820*chl!$C$2+spettri!J1820*carot!$B$2+spettri!K1820*carot!$C$2+spettri!L1820*carot!$D$2+M1820*carot!$E$2+N1820*carot!$F$2+spettri!AE1820*chl!$D$2</f>
        <v>0</v>
      </c>
      <c r="AB1820" s="40">
        <v>1.70910693725E-2</v>
      </c>
      <c r="AC1820" s="88">
        <f>(G1820-spettri!H1820*chl!$B$2-spettri!I1820*chl!$C$2-spettri!AE1820*chl!$D$2)</f>
        <v>0</v>
      </c>
    </row>
    <row r="1821" spans="4:29" x14ac:dyDescent="0.25">
      <c r="D1821" s="51">
        <v>531.90000000004102</v>
      </c>
      <c r="E1821" s="51">
        <v>1.0714279339E-2</v>
      </c>
      <c r="T1821" s="40">
        <f t="shared" si="130"/>
        <v>0</v>
      </c>
      <c r="U1821" s="40">
        <f t="shared" si="130"/>
        <v>0</v>
      </c>
      <c r="V1821" s="40">
        <f t="shared" si="130"/>
        <v>0</v>
      </c>
      <c r="W1821" s="40">
        <f t="shared" si="129"/>
        <v>0</v>
      </c>
      <c r="X1821" s="40">
        <f t="shared" si="129"/>
        <v>0</v>
      </c>
      <c r="Y1821" s="40">
        <f t="shared" si="131"/>
        <v>0</v>
      </c>
      <c r="Z1821" s="40">
        <f>(AC1821-J1821*carot!$B$2-spettri!K1821*carot!$C$2-spettri!L1821*carot!$D$2)</f>
        <v>0</v>
      </c>
      <c r="AA1821" s="40">
        <f>spettri!H1821*chl!$B$2+spettri!I1821*chl!$C$2+spettri!J1821*carot!$B$2+spettri!K1821*carot!$C$2+spettri!L1821*carot!$D$2+M1821*carot!$E$2+N1821*carot!$F$2+spettri!AE1821*chl!$D$2</f>
        <v>0</v>
      </c>
      <c r="AB1821" s="40">
        <v>1.7109641804999999E-2</v>
      </c>
      <c r="AC1821" s="88">
        <f>(G1821-spettri!H1821*chl!$B$2-spettri!I1821*chl!$C$2-spettri!AE1821*chl!$D$2)</f>
        <v>0</v>
      </c>
    </row>
    <row r="1822" spans="4:29" x14ac:dyDescent="0.25">
      <c r="D1822" s="51">
        <v>532.00000000004104</v>
      </c>
      <c r="E1822" s="51">
        <v>1.0694709689E-2</v>
      </c>
      <c r="T1822" s="40">
        <f t="shared" si="130"/>
        <v>0</v>
      </c>
      <c r="U1822" s="40">
        <f t="shared" si="130"/>
        <v>0</v>
      </c>
      <c r="V1822" s="40">
        <f t="shared" si="130"/>
        <v>0</v>
      </c>
      <c r="W1822" s="40">
        <f t="shared" si="129"/>
        <v>0</v>
      </c>
      <c r="X1822" s="40">
        <f t="shared" si="129"/>
        <v>0</v>
      </c>
      <c r="Y1822" s="40">
        <f t="shared" si="131"/>
        <v>0</v>
      </c>
      <c r="Z1822" s="40">
        <f>(AC1822-J1822*carot!$B$2-spettri!K1822*carot!$C$2-spettri!L1822*carot!$D$2)</f>
        <v>0</v>
      </c>
      <c r="AA1822" s="40">
        <f>spettri!H1822*chl!$B$2+spettri!I1822*chl!$C$2+spettri!J1822*carot!$B$2+spettri!K1822*carot!$C$2+spettri!L1822*carot!$D$2+M1822*carot!$E$2+N1822*carot!$F$2+spettri!AE1822*chl!$D$2</f>
        <v>0</v>
      </c>
      <c r="AB1822" s="40">
        <v>1.7128214237500002E-2</v>
      </c>
      <c r="AC1822" s="88">
        <f>(G1822-spettri!H1822*chl!$B$2-spettri!I1822*chl!$C$2-spettri!AE1822*chl!$D$2)</f>
        <v>0</v>
      </c>
    </row>
    <row r="1823" spans="4:29" x14ac:dyDescent="0.25">
      <c r="D1823" s="51">
        <v>532.10000000004095</v>
      </c>
      <c r="E1823" s="51">
        <v>1.0614516764E-2</v>
      </c>
      <c r="T1823" s="40">
        <f t="shared" si="130"/>
        <v>0</v>
      </c>
      <c r="U1823" s="40">
        <f t="shared" si="130"/>
        <v>0</v>
      </c>
      <c r="V1823" s="40">
        <f t="shared" si="130"/>
        <v>0</v>
      </c>
      <c r="W1823" s="40">
        <f t="shared" si="129"/>
        <v>0</v>
      </c>
      <c r="X1823" s="40">
        <f t="shared" si="129"/>
        <v>0</v>
      </c>
      <c r="Y1823" s="40">
        <f t="shared" si="131"/>
        <v>0</v>
      </c>
      <c r="Z1823" s="40">
        <f>(AC1823-J1823*carot!$B$2-spettri!K1823*carot!$C$2-spettri!L1823*carot!$D$2)</f>
        <v>0</v>
      </c>
      <c r="AA1823" s="40">
        <f>spettri!H1823*chl!$B$2+spettri!I1823*chl!$C$2+spettri!J1823*carot!$B$2+spettri!K1823*carot!$C$2+spettri!L1823*carot!$D$2+M1823*carot!$E$2+N1823*carot!$F$2+spettri!AE1823*chl!$D$2</f>
        <v>0</v>
      </c>
      <c r="AB1823" s="40">
        <v>1.7146786670000001E-2</v>
      </c>
      <c r="AC1823" s="88">
        <f>(G1823-spettri!H1823*chl!$B$2-spettri!I1823*chl!$C$2-spettri!AE1823*chl!$D$2)</f>
        <v>0</v>
      </c>
    </row>
    <row r="1824" spans="4:29" x14ac:dyDescent="0.25">
      <c r="D1824" s="51">
        <v>532.20000000004097</v>
      </c>
      <c r="E1824" s="51">
        <v>1.0534323839E-2</v>
      </c>
      <c r="T1824" s="40">
        <f t="shared" si="130"/>
        <v>0</v>
      </c>
      <c r="U1824" s="40">
        <f t="shared" si="130"/>
        <v>0</v>
      </c>
      <c r="V1824" s="40">
        <f t="shared" si="130"/>
        <v>0</v>
      </c>
      <c r="W1824" s="40">
        <f t="shared" si="129"/>
        <v>0</v>
      </c>
      <c r="X1824" s="40">
        <f t="shared" si="129"/>
        <v>0</v>
      </c>
      <c r="Y1824" s="40">
        <f t="shared" si="131"/>
        <v>0</v>
      </c>
      <c r="Z1824" s="40">
        <f>(AC1824-J1824*carot!$B$2-spettri!K1824*carot!$C$2-spettri!L1824*carot!$D$2)</f>
        <v>0</v>
      </c>
      <c r="AA1824" s="40">
        <f>spettri!H1824*chl!$B$2+spettri!I1824*chl!$C$2+spettri!J1824*carot!$B$2+spettri!K1824*carot!$C$2+spettri!L1824*carot!$D$2+M1824*carot!$E$2+N1824*carot!$F$2+spettri!AE1824*chl!$D$2</f>
        <v>0</v>
      </c>
      <c r="AB1824" s="40">
        <v>1.71626419725E-2</v>
      </c>
      <c r="AC1824" s="88">
        <f>(G1824-spettri!H1824*chl!$B$2-spettri!I1824*chl!$C$2-spettri!AE1824*chl!$D$2)</f>
        <v>0</v>
      </c>
    </row>
    <row r="1825" spans="4:29" x14ac:dyDescent="0.25">
      <c r="D1825" s="51">
        <v>532.300000000041</v>
      </c>
      <c r="E1825" s="51">
        <v>1.0454130914E-2</v>
      </c>
      <c r="T1825" s="40">
        <f t="shared" si="130"/>
        <v>0</v>
      </c>
      <c r="U1825" s="40">
        <f t="shared" si="130"/>
        <v>0</v>
      </c>
      <c r="V1825" s="40">
        <f t="shared" si="130"/>
        <v>0</v>
      </c>
      <c r="W1825" s="40">
        <f t="shared" si="129"/>
        <v>0</v>
      </c>
      <c r="X1825" s="40">
        <f t="shared" si="129"/>
        <v>0</v>
      </c>
      <c r="Y1825" s="40">
        <f t="shared" si="131"/>
        <v>0</v>
      </c>
      <c r="Z1825" s="40">
        <f>(AC1825-J1825*carot!$B$2-spettri!K1825*carot!$C$2-spettri!L1825*carot!$D$2)</f>
        <v>0</v>
      </c>
      <c r="AA1825" s="40">
        <f>spettri!H1825*chl!$B$2+spettri!I1825*chl!$C$2+spettri!J1825*carot!$B$2+spettri!K1825*carot!$C$2+spettri!L1825*carot!$D$2+M1825*carot!$E$2+N1825*carot!$F$2+spettri!AE1825*chl!$D$2</f>
        <v>0</v>
      </c>
      <c r="AB1825" s="40">
        <v>1.7178497275000003E-2</v>
      </c>
      <c r="AC1825" s="88">
        <f>(G1825-spettri!H1825*chl!$B$2-spettri!I1825*chl!$C$2-spettri!AE1825*chl!$D$2)</f>
        <v>0</v>
      </c>
    </row>
    <row r="1826" spans="4:29" x14ac:dyDescent="0.25">
      <c r="D1826" s="51">
        <v>532.40000000004102</v>
      </c>
      <c r="E1826" s="51">
        <v>1.0373937989E-2</v>
      </c>
      <c r="T1826" s="40">
        <f t="shared" si="130"/>
        <v>0</v>
      </c>
      <c r="U1826" s="40">
        <f t="shared" si="130"/>
        <v>0</v>
      </c>
      <c r="V1826" s="40">
        <f t="shared" si="130"/>
        <v>0</v>
      </c>
      <c r="W1826" s="40">
        <f t="shared" si="129"/>
        <v>0</v>
      </c>
      <c r="X1826" s="40">
        <f t="shared" si="129"/>
        <v>0</v>
      </c>
      <c r="Y1826" s="40">
        <f t="shared" si="131"/>
        <v>0</v>
      </c>
      <c r="Z1826" s="40">
        <f>(AC1826-J1826*carot!$B$2-spettri!K1826*carot!$C$2-spettri!L1826*carot!$D$2)</f>
        <v>0</v>
      </c>
      <c r="AA1826" s="40">
        <f>spettri!H1826*chl!$B$2+spettri!I1826*chl!$C$2+spettri!J1826*carot!$B$2+spettri!K1826*carot!$C$2+spettri!L1826*carot!$D$2+M1826*carot!$E$2+N1826*carot!$F$2+spettri!AE1826*chl!$D$2</f>
        <v>0</v>
      </c>
      <c r="AB1826" s="40">
        <v>1.7194352577500002E-2</v>
      </c>
      <c r="AC1826" s="88">
        <f>(G1826-spettri!H1826*chl!$B$2-spettri!I1826*chl!$C$2-spettri!AE1826*chl!$D$2)</f>
        <v>0</v>
      </c>
    </row>
    <row r="1827" spans="4:29" x14ac:dyDescent="0.25">
      <c r="D1827" s="51">
        <v>532.50000000004104</v>
      </c>
      <c r="E1827" s="51">
        <v>1.0327876869E-2</v>
      </c>
      <c r="T1827" s="40">
        <f t="shared" si="130"/>
        <v>0</v>
      </c>
      <c r="U1827" s="40">
        <f t="shared" si="130"/>
        <v>0</v>
      </c>
      <c r="V1827" s="40">
        <f t="shared" si="130"/>
        <v>0</v>
      </c>
      <c r="W1827" s="40">
        <f t="shared" si="129"/>
        <v>0</v>
      </c>
      <c r="X1827" s="40">
        <f t="shared" si="129"/>
        <v>0</v>
      </c>
      <c r="Y1827" s="40">
        <f t="shared" si="131"/>
        <v>0</v>
      </c>
      <c r="Z1827" s="40">
        <f>(AC1827-J1827*carot!$B$2-spettri!K1827*carot!$C$2-spettri!L1827*carot!$D$2)</f>
        <v>0</v>
      </c>
      <c r="AA1827" s="40">
        <f>spettri!H1827*chl!$B$2+spettri!I1827*chl!$C$2+spettri!J1827*carot!$B$2+spettri!K1827*carot!$C$2+spettri!L1827*carot!$D$2+M1827*carot!$E$2+N1827*carot!$F$2+spettri!AE1827*chl!$D$2</f>
        <v>0</v>
      </c>
      <c r="AB1827" s="40">
        <v>1.7210207880000002E-2</v>
      </c>
      <c r="AC1827" s="88">
        <f>(G1827-spettri!H1827*chl!$B$2-spettri!I1827*chl!$C$2-spettri!AE1827*chl!$D$2)</f>
        <v>0</v>
      </c>
    </row>
    <row r="1828" spans="4:29" x14ac:dyDescent="0.25">
      <c r="D1828" s="51">
        <v>532.60000000004197</v>
      </c>
      <c r="E1828" s="51">
        <v>1.0281815749000001E-2</v>
      </c>
      <c r="T1828" s="40">
        <f t="shared" si="130"/>
        <v>0</v>
      </c>
      <c r="U1828" s="40">
        <f t="shared" si="130"/>
        <v>0</v>
      </c>
      <c r="V1828" s="40">
        <f t="shared" si="130"/>
        <v>0</v>
      </c>
      <c r="W1828" s="40">
        <f t="shared" si="129"/>
        <v>0</v>
      </c>
      <c r="X1828" s="40">
        <f t="shared" si="129"/>
        <v>0</v>
      </c>
      <c r="Y1828" s="40">
        <f t="shared" si="131"/>
        <v>0</v>
      </c>
      <c r="Z1828" s="40">
        <f>(AC1828-J1828*carot!$B$2-spettri!K1828*carot!$C$2-spettri!L1828*carot!$D$2)</f>
        <v>0</v>
      </c>
      <c r="AA1828" s="40">
        <f>spettri!H1828*chl!$B$2+spettri!I1828*chl!$C$2+spettri!J1828*carot!$B$2+spettri!K1828*carot!$C$2+spettri!L1828*carot!$D$2+M1828*carot!$E$2+N1828*carot!$F$2+spettri!AE1828*chl!$D$2</f>
        <v>0</v>
      </c>
      <c r="AB1828" s="40">
        <v>1.7241938972500002E-2</v>
      </c>
      <c r="AC1828" s="88">
        <f>(G1828-spettri!H1828*chl!$B$2-spettri!I1828*chl!$C$2-spettri!AE1828*chl!$D$2)</f>
        <v>0</v>
      </c>
    </row>
    <row r="1829" spans="4:29" x14ac:dyDescent="0.25">
      <c r="D1829" s="51">
        <v>532.700000000042</v>
      </c>
      <c r="E1829" s="51">
        <v>1.0235754628999999E-2</v>
      </c>
      <c r="T1829" s="40">
        <f t="shared" si="130"/>
        <v>0</v>
      </c>
      <c r="U1829" s="40">
        <f t="shared" si="130"/>
        <v>0</v>
      </c>
      <c r="V1829" s="40">
        <f t="shared" si="130"/>
        <v>0</v>
      </c>
      <c r="W1829" s="40">
        <f t="shared" si="129"/>
        <v>0</v>
      </c>
      <c r="X1829" s="40">
        <f t="shared" si="129"/>
        <v>0</v>
      </c>
      <c r="Y1829" s="40">
        <f t="shared" si="131"/>
        <v>0</v>
      </c>
      <c r="Z1829" s="40">
        <f>(AC1829-J1829*carot!$B$2-spettri!K1829*carot!$C$2-spettri!L1829*carot!$D$2)</f>
        <v>0</v>
      </c>
      <c r="AA1829" s="40">
        <f>spettri!H1829*chl!$B$2+spettri!I1829*chl!$C$2+spettri!J1829*carot!$B$2+spettri!K1829*carot!$C$2+spettri!L1829*carot!$D$2+M1829*carot!$E$2+N1829*carot!$F$2+spettri!AE1829*chl!$D$2</f>
        <v>0</v>
      </c>
      <c r="AB1829" s="40">
        <v>1.7273670065000003E-2</v>
      </c>
      <c r="AC1829" s="88">
        <f>(G1829-spettri!H1829*chl!$B$2-spettri!I1829*chl!$C$2-spettri!AE1829*chl!$D$2)</f>
        <v>0</v>
      </c>
    </row>
    <row r="1830" spans="4:29" x14ac:dyDescent="0.25">
      <c r="D1830" s="51">
        <v>532.80000000004202</v>
      </c>
      <c r="E1830" s="51">
        <v>1.0189693509E-2</v>
      </c>
      <c r="T1830" s="40">
        <f t="shared" si="130"/>
        <v>0</v>
      </c>
      <c r="U1830" s="40">
        <f t="shared" si="130"/>
        <v>0</v>
      </c>
      <c r="V1830" s="40">
        <f t="shared" si="130"/>
        <v>0</v>
      </c>
      <c r="W1830" s="40">
        <f t="shared" si="129"/>
        <v>0</v>
      </c>
      <c r="X1830" s="40">
        <f t="shared" si="129"/>
        <v>0</v>
      </c>
      <c r="Y1830" s="40">
        <f t="shared" si="131"/>
        <v>0</v>
      </c>
      <c r="Z1830" s="40">
        <f>(AC1830-J1830*carot!$B$2-spettri!K1830*carot!$C$2-spettri!L1830*carot!$D$2)</f>
        <v>0</v>
      </c>
      <c r="AA1830" s="40">
        <f>spettri!H1830*chl!$B$2+spettri!I1830*chl!$C$2+spettri!J1830*carot!$B$2+spettri!K1830*carot!$C$2+spettri!L1830*carot!$D$2+M1830*carot!$E$2+N1830*carot!$F$2+spettri!AE1830*chl!$D$2</f>
        <v>0</v>
      </c>
      <c r="AB1830" s="40">
        <v>1.7305401157500001E-2</v>
      </c>
      <c r="AC1830" s="88">
        <f>(G1830-spettri!H1830*chl!$B$2-spettri!I1830*chl!$C$2-spettri!AE1830*chl!$D$2)</f>
        <v>0</v>
      </c>
    </row>
    <row r="1831" spans="4:29" x14ac:dyDescent="0.25">
      <c r="D1831" s="51">
        <v>532.90000000004204</v>
      </c>
      <c r="E1831" s="51">
        <v>1.0220798983999999E-2</v>
      </c>
      <c r="T1831" s="40">
        <f t="shared" si="130"/>
        <v>0</v>
      </c>
      <c r="U1831" s="40">
        <f t="shared" si="130"/>
        <v>0</v>
      </c>
      <c r="V1831" s="40">
        <f t="shared" si="130"/>
        <v>0</v>
      </c>
      <c r="W1831" s="40">
        <f t="shared" si="129"/>
        <v>0</v>
      </c>
      <c r="X1831" s="40">
        <f t="shared" si="129"/>
        <v>0</v>
      </c>
      <c r="Y1831" s="40">
        <f t="shared" si="131"/>
        <v>0</v>
      </c>
      <c r="Z1831" s="40">
        <f>(AC1831-J1831*carot!$B$2-spettri!K1831*carot!$C$2-spettri!L1831*carot!$D$2)</f>
        <v>0</v>
      </c>
      <c r="AA1831" s="40">
        <f>spettri!H1831*chl!$B$2+spettri!I1831*chl!$C$2+spettri!J1831*carot!$B$2+spettri!K1831*carot!$C$2+spettri!L1831*carot!$D$2+M1831*carot!$E$2+N1831*carot!$F$2+spettri!AE1831*chl!$D$2</f>
        <v>0</v>
      </c>
      <c r="AB1831" s="40">
        <v>1.7337132250000001E-2</v>
      </c>
      <c r="AC1831" s="88">
        <f>(G1831-spettri!H1831*chl!$B$2-spettri!I1831*chl!$C$2-spettri!AE1831*chl!$D$2)</f>
        <v>0</v>
      </c>
    </row>
    <row r="1832" spans="4:29" x14ac:dyDescent="0.25">
      <c r="D1832" s="51">
        <v>533.00000000004195</v>
      </c>
      <c r="E1832" s="51">
        <v>1.0251904459E-2</v>
      </c>
      <c r="T1832" s="40">
        <f t="shared" si="130"/>
        <v>0</v>
      </c>
      <c r="U1832" s="40">
        <f t="shared" si="130"/>
        <v>0</v>
      </c>
      <c r="V1832" s="40">
        <f t="shared" si="130"/>
        <v>0</v>
      </c>
      <c r="W1832" s="40">
        <f t="shared" si="129"/>
        <v>0</v>
      </c>
      <c r="X1832" s="40">
        <f t="shared" si="129"/>
        <v>0</v>
      </c>
      <c r="Y1832" s="40">
        <f t="shared" si="131"/>
        <v>0</v>
      </c>
      <c r="Z1832" s="40">
        <f>(AC1832-J1832*carot!$B$2-spettri!K1832*carot!$C$2-spettri!L1832*carot!$D$2)</f>
        <v>0</v>
      </c>
      <c r="AA1832" s="40">
        <f>spettri!H1832*chl!$B$2+spettri!I1832*chl!$C$2+spettri!J1832*carot!$B$2+spettri!K1832*carot!$C$2+spettri!L1832*carot!$D$2+M1832*carot!$E$2+N1832*carot!$F$2+spettri!AE1832*chl!$D$2</f>
        <v>0</v>
      </c>
      <c r="AB1832" s="40">
        <v>1.7375824977500003E-2</v>
      </c>
      <c r="AC1832" s="88">
        <f>(G1832-spettri!H1832*chl!$B$2-spettri!I1832*chl!$C$2-spettri!AE1832*chl!$D$2)</f>
        <v>0</v>
      </c>
    </row>
    <row r="1833" spans="4:29" x14ac:dyDescent="0.25">
      <c r="D1833" s="51">
        <v>533.10000000004197</v>
      </c>
      <c r="E1833" s="51">
        <v>1.0283009934E-2</v>
      </c>
      <c r="T1833" s="40">
        <f t="shared" si="130"/>
        <v>0</v>
      </c>
      <c r="U1833" s="40">
        <f t="shared" si="130"/>
        <v>0</v>
      </c>
      <c r="V1833" s="40">
        <f t="shared" si="130"/>
        <v>0</v>
      </c>
      <c r="W1833" s="40">
        <f t="shared" si="129"/>
        <v>0</v>
      </c>
      <c r="X1833" s="40">
        <f t="shared" si="129"/>
        <v>0</v>
      </c>
      <c r="Y1833" s="40">
        <f t="shared" si="131"/>
        <v>0</v>
      </c>
      <c r="Z1833" s="40">
        <f>(AC1833-J1833*carot!$B$2-spettri!K1833*carot!$C$2-spettri!L1833*carot!$D$2)</f>
        <v>0</v>
      </c>
      <c r="AA1833" s="40">
        <f>spettri!H1833*chl!$B$2+spettri!I1833*chl!$C$2+spettri!J1833*carot!$B$2+spettri!K1833*carot!$C$2+spettri!L1833*carot!$D$2+M1833*carot!$E$2+N1833*carot!$F$2+spettri!AE1833*chl!$D$2</f>
        <v>0</v>
      </c>
      <c r="AB1833" s="40">
        <v>1.7414517705E-2</v>
      </c>
      <c r="AC1833" s="88">
        <f>(G1833-spettri!H1833*chl!$B$2-spettri!I1833*chl!$C$2-spettri!AE1833*chl!$D$2)</f>
        <v>0</v>
      </c>
    </row>
    <row r="1834" spans="4:29" x14ac:dyDescent="0.25">
      <c r="D1834" s="51">
        <v>533.200000000042</v>
      </c>
      <c r="E1834" s="51">
        <v>1.0314115408999999E-2</v>
      </c>
      <c r="T1834" s="40">
        <f t="shared" si="130"/>
        <v>0</v>
      </c>
      <c r="U1834" s="40">
        <f t="shared" si="130"/>
        <v>0</v>
      </c>
      <c r="V1834" s="40">
        <f t="shared" si="130"/>
        <v>0</v>
      </c>
      <c r="W1834" s="40">
        <f t="shared" si="129"/>
        <v>0</v>
      </c>
      <c r="X1834" s="40">
        <f t="shared" si="129"/>
        <v>0</v>
      </c>
      <c r="Y1834" s="40">
        <f t="shared" si="131"/>
        <v>0</v>
      </c>
      <c r="Z1834" s="40">
        <f>(AC1834-J1834*carot!$B$2-spettri!K1834*carot!$C$2-spettri!L1834*carot!$D$2)</f>
        <v>0</v>
      </c>
      <c r="AA1834" s="40">
        <f>spettri!H1834*chl!$B$2+spettri!I1834*chl!$C$2+spettri!J1834*carot!$B$2+spettri!K1834*carot!$C$2+spettri!L1834*carot!$D$2+M1834*carot!$E$2+N1834*carot!$F$2+spettri!AE1834*chl!$D$2</f>
        <v>0</v>
      </c>
      <c r="AB1834" s="40">
        <v>1.7453210432499998E-2</v>
      </c>
      <c r="AC1834" s="88">
        <f>(G1834-spettri!H1834*chl!$B$2-spettri!I1834*chl!$C$2-spettri!AE1834*chl!$D$2)</f>
        <v>0</v>
      </c>
    </row>
    <row r="1835" spans="4:29" x14ac:dyDescent="0.25">
      <c r="D1835" s="51">
        <v>533.30000000004202</v>
      </c>
      <c r="E1835" s="51">
        <v>1.0291058888999999E-2</v>
      </c>
      <c r="T1835" s="40">
        <f t="shared" si="130"/>
        <v>0</v>
      </c>
      <c r="U1835" s="40">
        <f t="shared" si="130"/>
        <v>0</v>
      </c>
      <c r="V1835" s="40">
        <f t="shared" si="130"/>
        <v>0</v>
      </c>
      <c r="W1835" s="40">
        <f t="shared" si="129"/>
        <v>0</v>
      </c>
      <c r="X1835" s="40">
        <f t="shared" si="129"/>
        <v>0</v>
      </c>
      <c r="Y1835" s="40">
        <f t="shared" si="131"/>
        <v>0</v>
      </c>
      <c r="Z1835" s="40">
        <f>(AC1835-J1835*carot!$B$2-spettri!K1835*carot!$C$2-spettri!L1835*carot!$D$2)</f>
        <v>0</v>
      </c>
      <c r="AA1835" s="40">
        <f>spettri!H1835*chl!$B$2+spettri!I1835*chl!$C$2+spettri!J1835*carot!$B$2+spettri!K1835*carot!$C$2+spettri!L1835*carot!$D$2+M1835*carot!$E$2+N1835*carot!$F$2+spettri!AE1835*chl!$D$2</f>
        <v>0</v>
      </c>
      <c r="AB1835" s="40">
        <v>1.7491903159999999E-2</v>
      </c>
      <c r="AC1835" s="88">
        <f>(G1835-spettri!H1835*chl!$B$2-spettri!I1835*chl!$C$2-spettri!AE1835*chl!$D$2)</f>
        <v>0</v>
      </c>
    </row>
    <row r="1836" spans="4:29" x14ac:dyDescent="0.25">
      <c r="D1836" s="51">
        <v>533.40000000004204</v>
      </c>
      <c r="E1836" s="51">
        <v>1.0268002368999999E-2</v>
      </c>
      <c r="T1836" s="40">
        <f t="shared" si="130"/>
        <v>0</v>
      </c>
      <c r="U1836" s="40">
        <f t="shared" si="130"/>
        <v>0</v>
      </c>
      <c r="V1836" s="40">
        <f t="shared" si="130"/>
        <v>0</v>
      </c>
      <c r="W1836" s="40">
        <f t="shared" si="129"/>
        <v>0</v>
      </c>
      <c r="X1836" s="40">
        <f t="shared" si="129"/>
        <v>0</v>
      </c>
      <c r="Y1836" s="40">
        <f t="shared" si="131"/>
        <v>0</v>
      </c>
      <c r="Z1836" s="40">
        <f>(AC1836-J1836*carot!$B$2-spettri!K1836*carot!$C$2-spettri!L1836*carot!$D$2)</f>
        <v>0</v>
      </c>
      <c r="AA1836" s="40">
        <f>spettri!H1836*chl!$B$2+spettri!I1836*chl!$C$2+spettri!J1836*carot!$B$2+spettri!K1836*carot!$C$2+spettri!L1836*carot!$D$2+M1836*carot!$E$2+N1836*carot!$F$2+spettri!AE1836*chl!$D$2</f>
        <v>0</v>
      </c>
      <c r="AB1836" s="40">
        <v>1.7504031307500001E-2</v>
      </c>
      <c r="AC1836" s="88">
        <f>(G1836-spettri!H1836*chl!$B$2-spettri!I1836*chl!$C$2-spettri!AE1836*chl!$D$2)</f>
        <v>0</v>
      </c>
    </row>
    <row r="1837" spans="4:29" x14ac:dyDescent="0.25">
      <c r="D1837" s="51">
        <v>533.50000000004195</v>
      </c>
      <c r="E1837" s="51">
        <v>1.0244945848999999E-2</v>
      </c>
      <c r="T1837" s="40">
        <f t="shared" si="130"/>
        <v>0</v>
      </c>
      <c r="U1837" s="40">
        <f t="shared" si="130"/>
        <v>0</v>
      </c>
      <c r="V1837" s="40">
        <f t="shared" si="130"/>
        <v>0</v>
      </c>
      <c r="W1837" s="40">
        <f t="shared" si="129"/>
        <v>0</v>
      </c>
      <c r="X1837" s="40">
        <f t="shared" si="129"/>
        <v>0</v>
      </c>
      <c r="Y1837" s="40">
        <f t="shared" si="131"/>
        <v>0</v>
      </c>
      <c r="Z1837" s="40">
        <f>(AC1837-J1837*carot!$B$2-spettri!K1837*carot!$C$2-spettri!L1837*carot!$D$2)</f>
        <v>0</v>
      </c>
      <c r="AA1837" s="40">
        <f>spettri!H1837*chl!$B$2+spettri!I1837*chl!$C$2+spettri!J1837*carot!$B$2+spettri!K1837*carot!$C$2+spettri!L1837*carot!$D$2+M1837*carot!$E$2+N1837*carot!$F$2+spettri!AE1837*chl!$D$2</f>
        <v>0</v>
      </c>
      <c r="AB1837" s="40">
        <v>1.7516159454999999E-2</v>
      </c>
      <c r="AC1837" s="88">
        <f>(G1837-spettri!H1837*chl!$B$2-spettri!I1837*chl!$C$2-spettri!AE1837*chl!$D$2)</f>
        <v>0</v>
      </c>
    </row>
    <row r="1838" spans="4:29" x14ac:dyDescent="0.25">
      <c r="D1838" s="51">
        <v>533.60000000004197</v>
      </c>
      <c r="E1838" s="51">
        <v>1.0221889328999999E-2</v>
      </c>
      <c r="T1838" s="40">
        <f t="shared" si="130"/>
        <v>0</v>
      </c>
      <c r="U1838" s="40">
        <f t="shared" si="130"/>
        <v>0</v>
      </c>
      <c r="V1838" s="40">
        <f t="shared" si="130"/>
        <v>0</v>
      </c>
      <c r="W1838" s="40">
        <f t="shared" si="129"/>
        <v>0</v>
      </c>
      <c r="X1838" s="40">
        <f t="shared" si="129"/>
        <v>0</v>
      </c>
      <c r="Y1838" s="40">
        <f t="shared" si="131"/>
        <v>0</v>
      </c>
      <c r="Z1838" s="40">
        <f>(AC1838-J1838*carot!$B$2-spettri!K1838*carot!$C$2-spettri!L1838*carot!$D$2)</f>
        <v>0</v>
      </c>
      <c r="AA1838" s="40">
        <f>spettri!H1838*chl!$B$2+spettri!I1838*chl!$C$2+spettri!J1838*carot!$B$2+spettri!K1838*carot!$C$2+spettri!L1838*carot!$D$2+M1838*carot!$E$2+N1838*carot!$F$2+spettri!AE1838*chl!$D$2</f>
        <v>0</v>
      </c>
      <c r="AB1838" s="40">
        <v>1.7528287602499998E-2</v>
      </c>
      <c r="AC1838" s="88">
        <f>(G1838-spettri!H1838*chl!$B$2-spettri!I1838*chl!$C$2-spettri!AE1838*chl!$D$2)</f>
        <v>0</v>
      </c>
    </row>
    <row r="1839" spans="4:29" x14ac:dyDescent="0.25">
      <c r="D1839" s="51">
        <v>533.700000000042</v>
      </c>
      <c r="E1839" s="51">
        <v>1.0149336971499999E-2</v>
      </c>
      <c r="T1839" s="40">
        <f t="shared" si="130"/>
        <v>0</v>
      </c>
      <c r="U1839" s="40">
        <f t="shared" si="130"/>
        <v>0</v>
      </c>
      <c r="V1839" s="40">
        <f t="shared" si="130"/>
        <v>0</v>
      </c>
      <c r="W1839" s="40">
        <f t="shared" si="129"/>
        <v>0</v>
      </c>
      <c r="X1839" s="40">
        <f t="shared" si="129"/>
        <v>0</v>
      </c>
      <c r="Y1839" s="40">
        <f t="shared" si="131"/>
        <v>0</v>
      </c>
      <c r="Z1839" s="40">
        <f>(AC1839-J1839*carot!$B$2-spettri!K1839*carot!$C$2-spettri!L1839*carot!$D$2)</f>
        <v>0</v>
      </c>
      <c r="AA1839" s="40">
        <f>spettri!H1839*chl!$B$2+spettri!I1839*chl!$C$2+spettri!J1839*carot!$B$2+spettri!K1839*carot!$C$2+spettri!L1839*carot!$D$2+M1839*carot!$E$2+N1839*carot!$F$2+spettri!AE1839*chl!$D$2</f>
        <v>0</v>
      </c>
      <c r="AB1839" s="40">
        <v>1.754041575E-2</v>
      </c>
      <c r="AC1839" s="88">
        <f>(G1839-spettri!H1839*chl!$B$2-spettri!I1839*chl!$C$2-spettri!AE1839*chl!$D$2)</f>
        <v>0</v>
      </c>
    </row>
    <row r="1840" spans="4:29" x14ac:dyDescent="0.25">
      <c r="D1840" s="51">
        <v>533.80000000004202</v>
      </c>
      <c r="E1840" s="51">
        <v>1.0076784613999999E-2</v>
      </c>
      <c r="T1840" s="40">
        <f t="shared" si="130"/>
        <v>0</v>
      </c>
      <c r="U1840" s="40">
        <f t="shared" si="130"/>
        <v>0</v>
      </c>
      <c r="V1840" s="40">
        <f t="shared" si="130"/>
        <v>0</v>
      </c>
      <c r="W1840" s="40">
        <f t="shared" si="129"/>
        <v>0</v>
      </c>
      <c r="X1840" s="40">
        <f t="shared" si="129"/>
        <v>0</v>
      </c>
      <c r="Y1840" s="40">
        <f t="shared" si="131"/>
        <v>0</v>
      </c>
      <c r="Z1840" s="40">
        <f>(AC1840-J1840*carot!$B$2-spettri!K1840*carot!$C$2-spettri!L1840*carot!$D$2)</f>
        <v>0</v>
      </c>
      <c r="AA1840" s="40">
        <f>spettri!H1840*chl!$B$2+spettri!I1840*chl!$C$2+spettri!J1840*carot!$B$2+spettri!K1840*carot!$C$2+spettri!L1840*carot!$D$2+M1840*carot!$E$2+N1840*carot!$F$2+spettri!AE1840*chl!$D$2</f>
        <v>0</v>
      </c>
      <c r="AB1840" s="40">
        <v>1.75664015125E-2</v>
      </c>
      <c r="AC1840" s="88">
        <f>(G1840-spettri!H1840*chl!$B$2-spettri!I1840*chl!$C$2-spettri!AE1840*chl!$D$2)</f>
        <v>0</v>
      </c>
    </row>
    <row r="1841" spans="4:29" x14ac:dyDescent="0.25">
      <c r="D1841" s="51">
        <v>533.90000000004204</v>
      </c>
      <c r="E1841" s="51">
        <v>1.00042322565E-2</v>
      </c>
      <c r="T1841" s="40">
        <f t="shared" si="130"/>
        <v>0</v>
      </c>
      <c r="U1841" s="40">
        <f t="shared" si="130"/>
        <v>0</v>
      </c>
      <c r="V1841" s="40">
        <f t="shared" si="130"/>
        <v>0</v>
      </c>
      <c r="W1841" s="40">
        <f t="shared" si="129"/>
        <v>0</v>
      </c>
      <c r="X1841" s="40">
        <f t="shared" si="129"/>
        <v>0</v>
      </c>
      <c r="Y1841" s="40">
        <f t="shared" si="131"/>
        <v>0</v>
      </c>
      <c r="Z1841" s="40">
        <f>(AC1841-J1841*carot!$B$2-spettri!K1841*carot!$C$2-spettri!L1841*carot!$D$2)</f>
        <v>0</v>
      </c>
      <c r="AA1841" s="40">
        <f>spettri!H1841*chl!$B$2+spettri!I1841*chl!$C$2+spettri!J1841*carot!$B$2+spettri!K1841*carot!$C$2+spettri!L1841*carot!$D$2+M1841*carot!$E$2+N1841*carot!$F$2+spettri!AE1841*chl!$D$2</f>
        <v>0</v>
      </c>
      <c r="AB1841" s="40">
        <v>1.7592387274999999E-2</v>
      </c>
      <c r="AC1841" s="88">
        <f>(G1841-spettri!H1841*chl!$B$2-spettri!I1841*chl!$C$2-spettri!AE1841*chl!$D$2)</f>
        <v>0</v>
      </c>
    </row>
    <row r="1842" spans="4:29" x14ac:dyDescent="0.25">
      <c r="D1842" s="51">
        <v>534.00000000004195</v>
      </c>
      <c r="E1842" s="51">
        <v>9.931679899E-3</v>
      </c>
      <c r="T1842" s="40">
        <f t="shared" si="130"/>
        <v>0</v>
      </c>
      <c r="U1842" s="40">
        <f t="shared" si="130"/>
        <v>0</v>
      </c>
      <c r="V1842" s="40">
        <f t="shared" si="130"/>
        <v>0</v>
      </c>
      <c r="W1842" s="40">
        <f t="shared" si="129"/>
        <v>0</v>
      </c>
      <c r="X1842" s="40">
        <f t="shared" si="129"/>
        <v>0</v>
      </c>
      <c r="Y1842" s="40">
        <f t="shared" si="131"/>
        <v>0</v>
      </c>
      <c r="Z1842" s="40">
        <f>(AC1842-J1842*carot!$B$2-spettri!K1842*carot!$C$2-spettri!L1842*carot!$D$2)</f>
        <v>0</v>
      </c>
      <c r="AA1842" s="40">
        <f>spettri!H1842*chl!$B$2+spettri!I1842*chl!$C$2+spettri!J1842*carot!$B$2+spettri!K1842*carot!$C$2+spettri!L1842*carot!$D$2+M1842*carot!$E$2+N1842*carot!$F$2+spettri!AE1842*chl!$D$2</f>
        <v>0</v>
      </c>
      <c r="AB1842" s="40">
        <v>1.7618373037499999E-2</v>
      </c>
      <c r="AC1842" s="88">
        <f>(G1842-spettri!H1842*chl!$B$2-spettri!I1842*chl!$C$2-spettri!AE1842*chl!$D$2)</f>
        <v>0</v>
      </c>
    </row>
    <row r="1843" spans="4:29" x14ac:dyDescent="0.25">
      <c r="D1843" s="51">
        <v>534.10000000004197</v>
      </c>
      <c r="E1843" s="51">
        <v>9.9338864364999988E-3</v>
      </c>
      <c r="T1843" s="40">
        <f t="shared" si="130"/>
        <v>0</v>
      </c>
      <c r="U1843" s="40">
        <f t="shared" si="130"/>
        <v>0</v>
      </c>
      <c r="V1843" s="40">
        <f t="shared" si="130"/>
        <v>0</v>
      </c>
      <c r="W1843" s="40">
        <f t="shared" si="129"/>
        <v>0</v>
      </c>
      <c r="X1843" s="40">
        <f t="shared" si="129"/>
        <v>0</v>
      </c>
      <c r="Y1843" s="40">
        <f t="shared" si="131"/>
        <v>0</v>
      </c>
      <c r="Z1843" s="40">
        <f>(AC1843-J1843*carot!$B$2-spettri!K1843*carot!$C$2-spettri!L1843*carot!$D$2)</f>
        <v>0</v>
      </c>
      <c r="AA1843" s="40">
        <f>spettri!H1843*chl!$B$2+spettri!I1843*chl!$C$2+spettri!J1843*carot!$B$2+spettri!K1843*carot!$C$2+spettri!L1843*carot!$D$2+M1843*carot!$E$2+N1843*carot!$F$2+spettri!AE1843*chl!$D$2</f>
        <v>0</v>
      </c>
      <c r="AB1843" s="40">
        <v>1.7644358799999999E-2</v>
      </c>
      <c r="AC1843" s="88">
        <f>(G1843-spettri!H1843*chl!$B$2-spettri!I1843*chl!$C$2-spettri!AE1843*chl!$D$2)</f>
        <v>0</v>
      </c>
    </row>
    <row r="1844" spans="4:29" x14ac:dyDescent="0.25">
      <c r="D1844" s="51">
        <v>534.200000000042</v>
      </c>
      <c r="E1844" s="51">
        <v>9.9360929739999992E-3</v>
      </c>
      <c r="T1844" s="40">
        <f t="shared" si="130"/>
        <v>0</v>
      </c>
      <c r="U1844" s="40">
        <f t="shared" si="130"/>
        <v>0</v>
      </c>
      <c r="V1844" s="40">
        <f t="shared" si="130"/>
        <v>0</v>
      </c>
      <c r="W1844" s="40">
        <f t="shared" si="129"/>
        <v>0</v>
      </c>
      <c r="X1844" s="40">
        <f t="shared" si="129"/>
        <v>0</v>
      </c>
      <c r="Y1844" s="40">
        <f t="shared" si="131"/>
        <v>0</v>
      </c>
      <c r="Z1844" s="40">
        <f>(AC1844-J1844*carot!$B$2-spettri!K1844*carot!$C$2-spettri!L1844*carot!$D$2)</f>
        <v>0</v>
      </c>
      <c r="AA1844" s="40">
        <f>spettri!H1844*chl!$B$2+spettri!I1844*chl!$C$2+spettri!J1844*carot!$B$2+spettri!K1844*carot!$C$2+spettri!L1844*carot!$D$2+M1844*carot!$E$2+N1844*carot!$F$2+spettri!AE1844*chl!$D$2</f>
        <v>0</v>
      </c>
      <c r="AB1844" s="40">
        <v>1.7700131517499999E-2</v>
      </c>
      <c r="AC1844" s="88">
        <f>(G1844-spettri!H1844*chl!$B$2-spettri!I1844*chl!$C$2-spettri!AE1844*chl!$D$2)</f>
        <v>0</v>
      </c>
    </row>
    <row r="1845" spans="4:29" x14ac:dyDescent="0.25">
      <c r="D1845" s="51">
        <v>534.30000000004202</v>
      </c>
      <c r="E1845" s="51">
        <v>9.9382995114999997E-3</v>
      </c>
      <c r="T1845" s="40">
        <f t="shared" si="130"/>
        <v>0</v>
      </c>
      <c r="U1845" s="40">
        <f t="shared" si="130"/>
        <v>0</v>
      </c>
      <c r="V1845" s="40">
        <f t="shared" si="130"/>
        <v>0</v>
      </c>
      <c r="W1845" s="40">
        <f t="shared" si="129"/>
        <v>0</v>
      </c>
      <c r="X1845" s="40">
        <f t="shared" si="129"/>
        <v>0</v>
      </c>
      <c r="Y1845" s="40">
        <f t="shared" si="131"/>
        <v>0</v>
      </c>
      <c r="Z1845" s="40">
        <f>(AC1845-J1845*carot!$B$2-spettri!K1845*carot!$C$2-spettri!L1845*carot!$D$2)</f>
        <v>0</v>
      </c>
      <c r="AA1845" s="40">
        <f>spettri!H1845*chl!$B$2+spettri!I1845*chl!$C$2+spettri!J1845*carot!$B$2+spettri!K1845*carot!$C$2+spettri!L1845*carot!$D$2+M1845*carot!$E$2+N1845*carot!$F$2+spettri!AE1845*chl!$D$2</f>
        <v>0</v>
      </c>
      <c r="AB1845" s="40">
        <v>1.7755904235000002E-2</v>
      </c>
      <c r="AC1845" s="88">
        <f>(G1845-spettri!H1845*chl!$B$2-spettri!I1845*chl!$C$2-spettri!AE1845*chl!$D$2)</f>
        <v>0</v>
      </c>
    </row>
    <row r="1846" spans="4:29" x14ac:dyDescent="0.25">
      <c r="D1846" s="51">
        <v>534.40000000004204</v>
      </c>
      <c r="E1846" s="51">
        <v>9.9405060489999985E-3</v>
      </c>
      <c r="T1846" s="40">
        <f t="shared" si="130"/>
        <v>0</v>
      </c>
      <c r="U1846" s="40">
        <f t="shared" si="130"/>
        <v>0</v>
      </c>
      <c r="V1846" s="40">
        <f t="shared" si="130"/>
        <v>0</v>
      </c>
      <c r="W1846" s="40">
        <f t="shared" si="129"/>
        <v>0</v>
      </c>
      <c r="X1846" s="40">
        <f t="shared" si="129"/>
        <v>0</v>
      </c>
      <c r="Y1846" s="40">
        <f t="shared" si="131"/>
        <v>0</v>
      </c>
      <c r="Z1846" s="40">
        <f>(AC1846-J1846*carot!$B$2-spettri!K1846*carot!$C$2-spettri!L1846*carot!$D$2)</f>
        <v>0</v>
      </c>
      <c r="AA1846" s="40">
        <f>spettri!H1846*chl!$B$2+spettri!I1846*chl!$C$2+spettri!J1846*carot!$B$2+spettri!K1846*carot!$C$2+spettri!L1846*carot!$D$2+M1846*carot!$E$2+N1846*carot!$F$2+spettri!AE1846*chl!$D$2</f>
        <v>0</v>
      </c>
      <c r="AB1846" s="40">
        <v>1.7811676952500001E-2</v>
      </c>
      <c r="AC1846" s="88">
        <f>(G1846-spettri!H1846*chl!$B$2-spettri!I1846*chl!$C$2-spettri!AE1846*chl!$D$2)</f>
        <v>0</v>
      </c>
    </row>
    <row r="1847" spans="4:29" x14ac:dyDescent="0.25">
      <c r="D1847" s="51">
        <v>534.50000000004195</v>
      </c>
      <c r="E1847" s="51">
        <v>9.8897089214999984E-3</v>
      </c>
      <c r="T1847" s="40">
        <f t="shared" si="130"/>
        <v>0</v>
      </c>
      <c r="U1847" s="40">
        <f t="shared" si="130"/>
        <v>0</v>
      </c>
      <c r="V1847" s="40">
        <f t="shared" si="130"/>
        <v>0</v>
      </c>
      <c r="W1847" s="40">
        <f t="shared" si="129"/>
        <v>0</v>
      </c>
      <c r="X1847" s="40">
        <f t="shared" si="129"/>
        <v>0</v>
      </c>
      <c r="Y1847" s="40">
        <f t="shared" si="131"/>
        <v>0</v>
      </c>
      <c r="Z1847" s="40">
        <f>(AC1847-J1847*carot!$B$2-spettri!K1847*carot!$C$2-spettri!L1847*carot!$D$2)</f>
        <v>0</v>
      </c>
      <c r="AA1847" s="40">
        <f>spettri!H1847*chl!$B$2+spettri!I1847*chl!$C$2+spettri!J1847*carot!$B$2+spettri!K1847*carot!$C$2+spettri!L1847*carot!$D$2+M1847*carot!$E$2+N1847*carot!$F$2+spettri!AE1847*chl!$D$2</f>
        <v>0</v>
      </c>
      <c r="AB1847" s="40">
        <v>1.786744967E-2</v>
      </c>
      <c r="AC1847" s="88">
        <f>(G1847-spettri!H1847*chl!$B$2-spettri!I1847*chl!$C$2-spettri!AE1847*chl!$D$2)</f>
        <v>0</v>
      </c>
    </row>
    <row r="1848" spans="4:29" x14ac:dyDescent="0.25">
      <c r="D1848" s="51">
        <v>534.60000000004197</v>
      </c>
      <c r="E1848" s="51">
        <v>9.838911794E-3</v>
      </c>
      <c r="T1848" s="40">
        <f t="shared" si="130"/>
        <v>0</v>
      </c>
      <c r="U1848" s="40">
        <f t="shared" si="130"/>
        <v>0</v>
      </c>
      <c r="V1848" s="40">
        <f t="shared" si="130"/>
        <v>0</v>
      </c>
      <c r="W1848" s="40">
        <f t="shared" si="129"/>
        <v>0</v>
      </c>
      <c r="X1848" s="40">
        <f t="shared" si="129"/>
        <v>0</v>
      </c>
      <c r="Y1848" s="40">
        <f t="shared" si="131"/>
        <v>0</v>
      </c>
      <c r="Z1848" s="40">
        <f>(AC1848-J1848*carot!$B$2-spettri!K1848*carot!$C$2-spettri!L1848*carot!$D$2)</f>
        <v>0</v>
      </c>
      <c r="AA1848" s="40">
        <f>spettri!H1848*chl!$B$2+spettri!I1848*chl!$C$2+spettri!J1848*carot!$B$2+spettri!K1848*carot!$C$2+spettri!L1848*carot!$D$2+M1848*carot!$E$2+N1848*carot!$F$2+spettri!AE1848*chl!$D$2</f>
        <v>0</v>
      </c>
      <c r="AB1848" s="40">
        <v>1.7881072125000001E-2</v>
      </c>
      <c r="AC1848" s="88">
        <f>(G1848-spettri!H1848*chl!$B$2-spettri!I1848*chl!$C$2-spettri!AE1848*chl!$D$2)</f>
        <v>0</v>
      </c>
    </row>
    <row r="1849" spans="4:29" x14ac:dyDescent="0.25">
      <c r="D1849" s="51">
        <v>534.700000000042</v>
      </c>
      <c r="E1849" s="51">
        <v>9.7881146664999998E-3</v>
      </c>
      <c r="T1849" s="40">
        <f t="shared" si="130"/>
        <v>0</v>
      </c>
      <c r="U1849" s="40">
        <f t="shared" si="130"/>
        <v>0</v>
      </c>
      <c r="V1849" s="40">
        <f t="shared" si="130"/>
        <v>0</v>
      </c>
      <c r="W1849" s="40">
        <f t="shared" si="129"/>
        <v>0</v>
      </c>
      <c r="X1849" s="40">
        <f t="shared" si="129"/>
        <v>0</v>
      </c>
      <c r="Y1849" s="40">
        <f t="shared" si="131"/>
        <v>0</v>
      </c>
      <c r="Z1849" s="40">
        <f>(AC1849-J1849*carot!$B$2-spettri!K1849*carot!$C$2-spettri!L1849*carot!$D$2)</f>
        <v>0</v>
      </c>
      <c r="AA1849" s="40">
        <f>spettri!H1849*chl!$B$2+spettri!I1849*chl!$C$2+spettri!J1849*carot!$B$2+spettri!K1849*carot!$C$2+spettri!L1849*carot!$D$2+M1849*carot!$E$2+N1849*carot!$F$2+spettri!AE1849*chl!$D$2</f>
        <v>0</v>
      </c>
      <c r="AB1849" s="40">
        <v>1.7894694580000002E-2</v>
      </c>
      <c r="AC1849" s="88">
        <f>(G1849-spettri!H1849*chl!$B$2-spettri!I1849*chl!$C$2-spettri!AE1849*chl!$D$2)</f>
        <v>0</v>
      </c>
    </row>
    <row r="1850" spans="4:29" x14ac:dyDescent="0.25">
      <c r="D1850" s="51">
        <v>534.80000000004202</v>
      </c>
      <c r="E1850" s="51">
        <v>9.7373175389999997E-3</v>
      </c>
      <c r="T1850" s="40">
        <f t="shared" si="130"/>
        <v>0</v>
      </c>
      <c r="U1850" s="40">
        <f t="shared" si="130"/>
        <v>0</v>
      </c>
      <c r="V1850" s="40">
        <f t="shared" si="130"/>
        <v>0</v>
      </c>
      <c r="W1850" s="40">
        <f t="shared" si="129"/>
        <v>0</v>
      </c>
      <c r="X1850" s="40">
        <f t="shared" si="129"/>
        <v>0</v>
      </c>
      <c r="Y1850" s="40">
        <f t="shared" si="131"/>
        <v>0</v>
      </c>
      <c r="Z1850" s="40">
        <f>(AC1850-J1850*carot!$B$2-spettri!K1850*carot!$C$2-spettri!L1850*carot!$D$2)</f>
        <v>0</v>
      </c>
      <c r="AA1850" s="40">
        <f>spettri!H1850*chl!$B$2+spettri!I1850*chl!$C$2+spettri!J1850*carot!$B$2+spettri!K1850*carot!$C$2+spettri!L1850*carot!$D$2+M1850*carot!$E$2+N1850*carot!$F$2+spettri!AE1850*chl!$D$2</f>
        <v>0</v>
      </c>
      <c r="AB1850" s="40">
        <v>1.7908317034999999E-2</v>
      </c>
      <c r="AC1850" s="88">
        <f>(G1850-spettri!H1850*chl!$B$2-spettri!I1850*chl!$C$2-spettri!AE1850*chl!$D$2)</f>
        <v>0</v>
      </c>
    </row>
    <row r="1851" spans="4:29" x14ac:dyDescent="0.25">
      <c r="D1851" s="51">
        <v>534.90000000004204</v>
      </c>
      <c r="E1851" s="51">
        <v>9.692839667999999E-3</v>
      </c>
      <c r="T1851" s="40">
        <f t="shared" si="130"/>
        <v>0</v>
      </c>
      <c r="U1851" s="40">
        <f t="shared" si="130"/>
        <v>0</v>
      </c>
      <c r="V1851" s="40">
        <f t="shared" si="130"/>
        <v>0</v>
      </c>
      <c r="W1851" s="40">
        <f t="shared" si="129"/>
        <v>0</v>
      </c>
      <c r="X1851" s="40">
        <f t="shared" si="129"/>
        <v>0</v>
      </c>
      <c r="Y1851" s="40">
        <f t="shared" si="131"/>
        <v>0</v>
      </c>
      <c r="Z1851" s="40">
        <f>(AC1851-J1851*carot!$B$2-spettri!K1851*carot!$C$2-spettri!L1851*carot!$D$2)</f>
        <v>0</v>
      </c>
      <c r="AA1851" s="40">
        <f>spettri!H1851*chl!$B$2+spettri!I1851*chl!$C$2+spettri!J1851*carot!$B$2+spettri!K1851*carot!$C$2+spettri!L1851*carot!$D$2+M1851*carot!$E$2+N1851*carot!$F$2+spettri!AE1851*chl!$D$2</f>
        <v>0</v>
      </c>
      <c r="AB1851" s="40">
        <v>1.792193949E-2</v>
      </c>
      <c r="AC1851" s="88">
        <f>(G1851-spettri!H1851*chl!$B$2-spettri!I1851*chl!$C$2-spettri!AE1851*chl!$D$2)</f>
        <v>0</v>
      </c>
    </row>
    <row r="1852" spans="4:29" x14ac:dyDescent="0.25">
      <c r="D1852" s="51">
        <v>535.00000000004195</v>
      </c>
      <c r="E1852" s="51">
        <v>9.6483617969999984E-3</v>
      </c>
      <c r="T1852" s="40">
        <f t="shared" si="130"/>
        <v>0</v>
      </c>
      <c r="U1852" s="40">
        <f t="shared" si="130"/>
        <v>0</v>
      </c>
      <c r="V1852" s="40">
        <f t="shared" si="130"/>
        <v>0</v>
      </c>
      <c r="W1852" s="40">
        <f t="shared" si="129"/>
        <v>0</v>
      </c>
      <c r="X1852" s="40">
        <f t="shared" si="129"/>
        <v>0</v>
      </c>
      <c r="Y1852" s="40">
        <f t="shared" si="131"/>
        <v>0</v>
      </c>
      <c r="Z1852" s="40">
        <f>(AC1852-J1852*carot!$B$2-spettri!K1852*carot!$C$2-spettri!L1852*carot!$D$2)</f>
        <v>0</v>
      </c>
      <c r="AA1852" s="40">
        <f>spettri!H1852*chl!$B$2+spettri!I1852*chl!$C$2+spettri!J1852*carot!$B$2+spettri!K1852*carot!$C$2+spettri!L1852*carot!$D$2+M1852*carot!$E$2+N1852*carot!$F$2+spettri!AE1852*chl!$D$2</f>
        <v>0</v>
      </c>
      <c r="AB1852" s="40">
        <v>1.79496817275E-2</v>
      </c>
      <c r="AC1852" s="88">
        <f>(G1852-spettri!H1852*chl!$B$2-spettri!I1852*chl!$C$2-spettri!AE1852*chl!$D$2)</f>
        <v>0</v>
      </c>
    </row>
    <row r="1853" spans="4:29" x14ac:dyDescent="0.25">
      <c r="D1853" s="51">
        <v>535.10000000004197</v>
      </c>
      <c r="E1853" s="51">
        <v>9.6038839259999995E-3</v>
      </c>
      <c r="T1853" s="40">
        <f t="shared" si="130"/>
        <v>0</v>
      </c>
      <c r="U1853" s="40">
        <f t="shared" si="130"/>
        <v>0</v>
      </c>
      <c r="V1853" s="40">
        <f t="shared" si="130"/>
        <v>0</v>
      </c>
      <c r="W1853" s="40">
        <f t="shared" si="129"/>
        <v>0</v>
      </c>
      <c r="X1853" s="40">
        <f t="shared" si="129"/>
        <v>0</v>
      </c>
      <c r="Y1853" s="40">
        <f t="shared" si="131"/>
        <v>0</v>
      </c>
      <c r="Z1853" s="40">
        <f>(AC1853-J1853*carot!$B$2-spettri!K1853*carot!$C$2-spettri!L1853*carot!$D$2)</f>
        <v>0</v>
      </c>
      <c r="AA1853" s="40">
        <f>spettri!H1853*chl!$B$2+spettri!I1853*chl!$C$2+spettri!J1853*carot!$B$2+spettri!K1853*carot!$C$2+spettri!L1853*carot!$D$2+M1853*carot!$E$2+N1853*carot!$F$2+spettri!AE1853*chl!$D$2</f>
        <v>0</v>
      </c>
      <c r="AB1853" s="40">
        <v>1.7977423964999999E-2</v>
      </c>
      <c r="AC1853" s="88">
        <f>(G1853-spettri!H1853*chl!$B$2-spettri!I1853*chl!$C$2-spettri!AE1853*chl!$D$2)</f>
        <v>0</v>
      </c>
    </row>
    <row r="1854" spans="4:29" x14ac:dyDescent="0.25">
      <c r="D1854" s="51">
        <v>535.200000000042</v>
      </c>
      <c r="E1854" s="51">
        <v>9.5594060549999988E-3</v>
      </c>
      <c r="T1854" s="40">
        <f t="shared" si="130"/>
        <v>0</v>
      </c>
      <c r="U1854" s="40">
        <f t="shared" si="130"/>
        <v>0</v>
      </c>
      <c r="V1854" s="40">
        <f t="shared" si="130"/>
        <v>0</v>
      </c>
      <c r="W1854" s="40">
        <f t="shared" si="129"/>
        <v>0</v>
      </c>
      <c r="X1854" s="40">
        <f t="shared" si="129"/>
        <v>0</v>
      </c>
      <c r="Y1854" s="40">
        <f t="shared" si="131"/>
        <v>0</v>
      </c>
      <c r="Z1854" s="40">
        <f>(AC1854-J1854*carot!$B$2-spettri!K1854*carot!$C$2-spettri!L1854*carot!$D$2)</f>
        <v>0</v>
      </c>
      <c r="AA1854" s="40">
        <f>spettri!H1854*chl!$B$2+spettri!I1854*chl!$C$2+spettri!J1854*carot!$B$2+spettri!K1854*carot!$C$2+spettri!L1854*carot!$D$2+M1854*carot!$E$2+N1854*carot!$F$2+spettri!AE1854*chl!$D$2</f>
        <v>0</v>
      </c>
      <c r="AB1854" s="40">
        <v>1.8005166202499999E-2</v>
      </c>
      <c r="AC1854" s="88">
        <f>(G1854-spettri!H1854*chl!$B$2-spettri!I1854*chl!$C$2-spettri!AE1854*chl!$D$2)</f>
        <v>0</v>
      </c>
    </row>
    <row r="1855" spans="4:29" x14ac:dyDescent="0.25">
      <c r="D1855" s="51">
        <v>535.30000000004202</v>
      </c>
      <c r="E1855" s="51">
        <v>9.5458550787499985E-3</v>
      </c>
      <c r="T1855" s="40">
        <f t="shared" si="130"/>
        <v>0</v>
      </c>
      <c r="U1855" s="40">
        <f t="shared" si="130"/>
        <v>0</v>
      </c>
      <c r="V1855" s="40">
        <f t="shared" si="130"/>
        <v>0</v>
      </c>
      <c r="W1855" s="40">
        <f t="shared" si="129"/>
        <v>0</v>
      </c>
      <c r="X1855" s="40">
        <f t="shared" si="129"/>
        <v>0</v>
      </c>
      <c r="Y1855" s="40">
        <f t="shared" si="131"/>
        <v>0</v>
      </c>
      <c r="Z1855" s="40">
        <f>(AC1855-J1855*carot!$B$2-spettri!K1855*carot!$C$2-spettri!L1855*carot!$D$2)</f>
        <v>0</v>
      </c>
      <c r="AA1855" s="40">
        <f>spettri!H1855*chl!$B$2+spettri!I1855*chl!$C$2+spettri!J1855*carot!$B$2+spettri!K1855*carot!$C$2+spettri!L1855*carot!$D$2+M1855*carot!$E$2+N1855*carot!$F$2+spettri!AE1855*chl!$D$2</f>
        <v>0</v>
      </c>
      <c r="AB1855" s="40">
        <v>1.8032908439999999E-2</v>
      </c>
      <c r="AC1855" s="88">
        <f>(G1855-spettri!H1855*chl!$B$2-spettri!I1855*chl!$C$2-spettri!AE1855*chl!$D$2)</f>
        <v>0</v>
      </c>
    </row>
    <row r="1856" spans="4:29" x14ac:dyDescent="0.25">
      <c r="D1856" s="51">
        <v>535.40000000004204</v>
      </c>
      <c r="E1856" s="51">
        <v>9.5323041024999999E-3</v>
      </c>
      <c r="T1856" s="40">
        <f t="shared" si="130"/>
        <v>0</v>
      </c>
      <c r="U1856" s="40">
        <f t="shared" si="130"/>
        <v>0</v>
      </c>
      <c r="V1856" s="40">
        <f t="shared" si="130"/>
        <v>0</v>
      </c>
      <c r="W1856" s="40">
        <f t="shared" si="129"/>
        <v>0</v>
      </c>
      <c r="X1856" s="40">
        <f t="shared" si="129"/>
        <v>0</v>
      </c>
      <c r="Y1856" s="40">
        <f t="shared" si="131"/>
        <v>0</v>
      </c>
      <c r="Z1856" s="40">
        <f>(AC1856-J1856*carot!$B$2-spettri!K1856*carot!$C$2-spettri!L1856*carot!$D$2)</f>
        <v>0</v>
      </c>
      <c r="AA1856" s="40">
        <f>spettri!H1856*chl!$B$2+spettri!I1856*chl!$C$2+spettri!J1856*carot!$B$2+spettri!K1856*carot!$C$2+spettri!L1856*carot!$D$2+M1856*carot!$E$2+N1856*carot!$F$2+spettri!AE1856*chl!$D$2</f>
        <v>0</v>
      </c>
      <c r="AB1856" s="40">
        <v>1.8068127335E-2</v>
      </c>
      <c r="AC1856" s="88">
        <f>(G1856-spettri!H1856*chl!$B$2-spettri!I1856*chl!$C$2-spettri!AE1856*chl!$D$2)</f>
        <v>0</v>
      </c>
    </row>
    <row r="1857" spans="4:29" x14ac:dyDescent="0.25">
      <c r="D1857" s="51">
        <v>535.50000000004195</v>
      </c>
      <c r="E1857" s="51">
        <v>9.5187531262499996E-3</v>
      </c>
      <c r="T1857" s="40">
        <f t="shared" si="130"/>
        <v>0</v>
      </c>
      <c r="U1857" s="40">
        <f t="shared" si="130"/>
        <v>0</v>
      </c>
      <c r="V1857" s="40">
        <f t="shared" si="130"/>
        <v>0</v>
      </c>
      <c r="W1857" s="40">
        <f t="shared" si="129"/>
        <v>0</v>
      </c>
      <c r="X1857" s="40">
        <f t="shared" si="129"/>
        <v>0</v>
      </c>
      <c r="Y1857" s="40">
        <f t="shared" si="131"/>
        <v>0</v>
      </c>
      <c r="Z1857" s="40">
        <f>(AC1857-J1857*carot!$B$2-spettri!K1857*carot!$C$2-spettri!L1857*carot!$D$2)</f>
        <v>0</v>
      </c>
      <c r="AA1857" s="40">
        <f>spettri!H1857*chl!$B$2+spettri!I1857*chl!$C$2+spettri!J1857*carot!$B$2+spettri!K1857*carot!$C$2+spettri!L1857*carot!$D$2+M1857*carot!$E$2+N1857*carot!$F$2+spettri!AE1857*chl!$D$2</f>
        <v>0</v>
      </c>
      <c r="AB1857" s="40">
        <v>1.8103346229999998E-2</v>
      </c>
      <c r="AC1857" s="88">
        <f>(G1857-spettri!H1857*chl!$B$2-spettri!I1857*chl!$C$2-spettri!AE1857*chl!$D$2)</f>
        <v>0</v>
      </c>
    </row>
    <row r="1858" spans="4:29" x14ac:dyDescent="0.25">
      <c r="D1858" s="51">
        <v>535.60000000004197</v>
      </c>
      <c r="E1858" s="51">
        <v>9.5052021499999993E-3</v>
      </c>
      <c r="T1858" s="40">
        <f t="shared" si="130"/>
        <v>0</v>
      </c>
      <c r="U1858" s="40">
        <f t="shared" si="130"/>
        <v>0</v>
      </c>
      <c r="V1858" s="40">
        <f t="shared" si="130"/>
        <v>0</v>
      </c>
      <c r="W1858" s="40">
        <f t="shared" si="130"/>
        <v>0</v>
      </c>
      <c r="X1858" s="40">
        <f t="shared" si="130"/>
        <v>0</v>
      </c>
      <c r="Y1858" s="40">
        <f t="shared" si="131"/>
        <v>0</v>
      </c>
      <c r="Z1858" s="40">
        <f>(AC1858-J1858*carot!$B$2-spettri!K1858*carot!$C$2-spettri!L1858*carot!$D$2)</f>
        <v>0</v>
      </c>
      <c r="AA1858" s="40">
        <f>spettri!H1858*chl!$B$2+spettri!I1858*chl!$C$2+spettri!J1858*carot!$B$2+spettri!K1858*carot!$C$2+spettri!L1858*carot!$D$2+M1858*carot!$E$2+N1858*carot!$F$2+spettri!AE1858*chl!$D$2</f>
        <v>0</v>
      </c>
      <c r="AB1858" s="40">
        <v>1.8138565124999999E-2</v>
      </c>
      <c r="AC1858" s="88">
        <f>(G1858-spettri!H1858*chl!$B$2-spettri!I1858*chl!$C$2-spettri!AE1858*chl!$D$2)</f>
        <v>0</v>
      </c>
    </row>
    <row r="1859" spans="4:29" x14ac:dyDescent="0.25">
      <c r="D1859" s="51">
        <v>535.700000000042</v>
      </c>
      <c r="E1859" s="51">
        <v>9.5115505102499991E-3</v>
      </c>
      <c r="T1859" s="40">
        <f t="shared" ref="T1859:W1922" si="132">J1884</f>
        <v>0</v>
      </c>
      <c r="U1859" s="40">
        <f t="shared" si="132"/>
        <v>0</v>
      </c>
      <c r="V1859" s="40">
        <f t="shared" si="132"/>
        <v>0</v>
      </c>
      <c r="W1859" s="40">
        <f t="shared" si="132"/>
        <v>0</v>
      </c>
      <c r="X1859" s="40">
        <f t="shared" ref="X1859:X1922" si="133">N1884</f>
        <v>0</v>
      </c>
      <c r="Y1859" s="40">
        <f t="shared" ref="Y1859:Y1922" si="134">AC1884</f>
        <v>0</v>
      </c>
      <c r="Z1859" s="40">
        <f>(AC1859-J1859*carot!$B$2-spettri!K1859*carot!$C$2-spettri!L1859*carot!$D$2)</f>
        <v>0</v>
      </c>
      <c r="AA1859" s="40">
        <f>spettri!H1859*chl!$B$2+spettri!I1859*chl!$C$2+spettri!J1859*carot!$B$2+spettri!K1859*carot!$C$2+spettri!L1859*carot!$D$2+M1859*carot!$E$2+N1859*carot!$F$2+spettri!AE1859*chl!$D$2</f>
        <v>0</v>
      </c>
      <c r="AB1859" s="40">
        <v>1.817378402E-2</v>
      </c>
      <c r="AC1859" s="88">
        <f>(G1859-spettri!H1859*chl!$B$2-spettri!I1859*chl!$C$2-spettri!AE1859*chl!$D$2)</f>
        <v>0</v>
      </c>
    </row>
    <row r="1860" spans="4:29" x14ac:dyDescent="0.25">
      <c r="D1860" s="51">
        <v>535.80000000004202</v>
      </c>
      <c r="E1860" s="51">
        <v>9.5178988704999988E-3</v>
      </c>
      <c r="T1860" s="40">
        <f t="shared" si="132"/>
        <v>0</v>
      </c>
      <c r="U1860" s="40">
        <f t="shared" si="132"/>
        <v>0</v>
      </c>
      <c r="V1860" s="40">
        <f t="shared" si="132"/>
        <v>0</v>
      </c>
      <c r="W1860" s="40">
        <f t="shared" si="132"/>
        <v>0</v>
      </c>
      <c r="X1860" s="40">
        <f t="shared" si="133"/>
        <v>0</v>
      </c>
      <c r="Y1860" s="40">
        <f t="shared" si="134"/>
        <v>0</v>
      </c>
      <c r="Z1860" s="40">
        <f>(AC1860-J1860*carot!$B$2-spettri!K1860*carot!$C$2-spettri!L1860*carot!$D$2)</f>
        <v>0</v>
      </c>
      <c r="AA1860" s="40">
        <f>spettri!H1860*chl!$B$2+spettri!I1860*chl!$C$2+spettri!J1860*carot!$B$2+spettri!K1860*carot!$C$2+spettri!L1860*carot!$D$2+M1860*carot!$E$2+N1860*carot!$F$2+spettri!AE1860*chl!$D$2</f>
        <v>0</v>
      </c>
      <c r="AB1860" s="40">
        <v>1.819374692E-2</v>
      </c>
      <c r="AC1860" s="88">
        <f>(G1860-spettri!H1860*chl!$B$2-spettri!I1860*chl!$C$2-spettri!AE1860*chl!$D$2)</f>
        <v>0</v>
      </c>
    </row>
    <row r="1861" spans="4:29" x14ac:dyDescent="0.25">
      <c r="D1861" s="51">
        <v>535.90000000004204</v>
      </c>
      <c r="E1861" s="51">
        <v>9.5242472307500003E-3</v>
      </c>
      <c r="T1861" s="40">
        <f t="shared" si="132"/>
        <v>0</v>
      </c>
      <c r="U1861" s="40">
        <f t="shared" si="132"/>
        <v>0</v>
      </c>
      <c r="V1861" s="40">
        <f t="shared" si="132"/>
        <v>0</v>
      </c>
      <c r="W1861" s="40">
        <f t="shared" si="132"/>
        <v>0</v>
      </c>
      <c r="X1861" s="40">
        <f t="shared" si="133"/>
        <v>0</v>
      </c>
      <c r="Y1861" s="40">
        <f t="shared" si="134"/>
        <v>0</v>
      </c>
      <c r="Z1861" s="40">
        <f>(AC1861-J1861*carot!$B$2-spettri!K1861*carot!$C$2-spettri!L1861*carot!$D$2)</f>
        <v>0</v>
      </c>
      <c r="AA1861" s="40">
        <f>spettri!H1861*chl!$B$2+spettri!I1861*chl!$C$2+spettri!J1861*carot!$B$2+spettri!K1861*carot!$C$2+spettri!L1861*carot!$D$2+M1861*carot!$E$2+N1861*carot!$F$2+spettri!AE1861*chl!$D$2</f>
        <v>0</v>
      </c>
      <c r="AB1861" s="40">
        <v>1.821370982E-2</v>
      </c>
      <c r="AC1861" s="88">
        <f>(G1861-spettri!H1861*chl!$B$2-spettri!I1861*chl!$C$2-spettri!AE1861*chl!$D$2)</f>
        <v>0</v>
      </c>
    </row>
    <row r="1862" spans="4:29" x14ac:dyDescent="0.25">
      <c r="D1862" s="51">
        <v>536.00000000004195</v>
      </c>
      <c r="E1862" s="51">
        <v>9.530595591E-3</v>
      </c>
      <c r="T1862" s="40">
        <f t="shared" si="132"/>
        <v>0</v>
      </c>
      <c r="U1862" s="40">
        <f t="shared" si="132"/>
        <v>0</v>
      </c>
      <c r="V1862" s="40">
        <f t="shared" si="132"/>
        <v>0</v>
      </c>
      <c r="W1862" s="40">
        <f t="shared" si="132"/>
        <v>0</v>
      </c>
      <c r="X1862" s="40">
        <f t="shared" si="133"/>
        <v>0</v>
      </c>
      <c r="Y1862" s="40">
        <f t="shared" si="134"/>
        <v>0</v>
      </c>
      <c r="Z1862" s="40">
        <f>(AC1862-J1862*carot!$B$2-spettri!K1862*carot!$C$2-spettri!L1862*carot!$D$2)</f>
        <v>0</v>
      </c>
      <c r="AA1862" s="40">
        <f>spettri!H1862*chl!$B$2+spettri!I1862*chl!$C$2+spettri!J1862*carot!$B$2+spettri!K1862*carot!$C$2+spettri!L1862*carot!$D$2+M1862*carot!$E$2+N1862*carot!$F$2+spettri!AE1862*chl!$D$2</f>
        <v>0</v>
      </c>
      <c r="AB1862" s="40">
        <v>1.823367272E-2</v>
      </c>
      <c r="AC1862" s="88">
        <f>(G1862-spettri!H1862*chl!$B$2-spettri!I1862*chl!$C$2-spettri!AE1862*chl!$D$2)</f>
        <v>0</v>
      </c>
    </row>
    <row r="1863" spans="4:29" x14ac:dyDescent="0.25">
      <c r="D1863" s="51">
        <v>536.10000000004197</v>
      </c>
      <c r="E1863" s="51">
        <v>9.52681581825E-3</v>
      </c>
      <c r="T1863" s="40">
        <f t="shared" si="132"/>
        <v>0</v>
      </c>
      <c r="U1863" s="40">
        <f t="shared" si="132"/>
        <v>0</v>
      </c>
      <c r="V1863" s="40">
        <f t="shared" si="132"/>
        <v>0</v>
      </c>
      <c r="W1863" s="40">
        <f t="shared" si="132"/>
        <v>0</v>
      </c>
      <c r="X1863" s="40">
        <f t="shared" si="133"/>
        <v>0</v>
      </c>
      <c r="Y1863" s="40">
        <f t="shared" si="134"/>
        <v>0</v>
      </c>
      <c r="Z1863" s="40">
        <f>(AC1863-J1863*carot!$B$2-spettri!K1863*carot!$C$2-spettri!L1863*carot!$D$2)</f>
        <v>0</v>
      </c>
      <c r="AA1863" s="40">
        <f>spettri!H1863*chl!$B$2+spettri!I1863*chl!$C$2+spettri!J1863*carot!$B$2+spettri!K1863*carot!$C$2+spettri!L1863*carot!$D$2+M1863*carot!$E$2+N1863*carot!$F$2+spettri!AE1863*chl!$D$2</f>
        <v>0</v>
      </c>
      <c r="AB1863" s="40">
        <v>1.825363562E-2</v>
      </c>
      <c r="AC1863" s="88">
        <f>(G1863-spettri!H1863*chl!$B$2-spettri!I1863*chl!$C$2-spettri!AE1863*chl!$D$2)</f>
        <v>0</v>
      </c>
    </row>
    <row r="1864" spans="4:29" x14ac:dyDescent="0.25">
      <c r="D1864" s="51">
        <v>536.200000000042</v>
      </c>
      <c r="E1864" s="51">
        <v>9.5230360454999999E-3</v>
      </c>
      <c r="T1864" s="40">
        <f t="shared" si="132"/>
        <v>0</v>
      </c>
      <c r="U1864" s="40">
        <f t="shared" si="132"/>
        <v>0</v>
      </c>
      <c r="V1864" s="40">
        <f t="shared" si="132"/>
        <v>0</v>
      </c>
      <c r="W1864" s="40">
        <f t="shared" si="132"/>
        <v>0</v>
      </c>
      <c r="X1864" s="40">
        <f t="shared" si="133"/>
        <v>0</v>
      </c>
      <c r="Y1864" s="40">
        <f t="shared" si="134"/>
        <v>0</v>
      </c>
      <c r="Z1864" s="40">
        <f>(AC1864-J1864*carot!$B$2-spettri!K1864*carot!$C$2-spettri!L1864*carot!$D$2)</f>
        <v>0</v>
      </c>
      <c r="AA1864" s="40">
        <f>spettri!H1864*chl!$B$2+spettri!I1864*chl!$C$2+spettri!J1864*carot!$B$2+spettri!K1864*carot!$C$2+spettri!L1864*carot!$D$2+M1864*carot!$E$2+N1864*carot!$F$2+spettri!AE1864*chl!$D$2</f>
        <v>0</v>
      </c>
      <c r="AB1864" s="40">
        <v>1.82850649625E-2</v>
      </c>
      <c r="AC1864" s="88">
        <f>(G1864-spettri!H1864*chl!$B$2-spettri!I1864*chl!$C$2-spettri!AE1864*chl!$D$2)</f>
        <v>0</v>
      </c>
    </row>
    <row r="1865" spans="4:29" x14ac:dyDescent="0.25">
      <c r="D1865" s="51">
        <v>536.30000000004202</v>
      </c>
      <c r="E1865" s="51">
        <v>9.5192562727499999E-3</v>
      </c>
      <c r="T1865" s="40">
        <f t="shared" si="132"/>
        <v>0</v>
      </c>
      <c r="U1865" s="40">
        <f t="shared" si="132"/>
        <v>0</v>
      </c>
      <c r="V1865" s="40">
        <f t="shared" si="132"/>
        <v>0</v>
      </c>
      <c r="W1865" s="40">
        <f t="shared" si="132"/>
        <v>0</v>
      </c>
      <c r="X1865" s="40">
        <f t="shared" si="133"/>
        <v>0</v>
      </c>
      <c r="Y1865" s="40">
        <f t="shared" si="134"/>
        <v>0</v>
      </c>
      <c r="Z1865" s="40">
        <f>(AC1865-J1865*carot!$B$2-spettri!K1865*carot!$C$2-spettri!L1865*carot!$D$2)</f>
        <v>0</v>
      </c>
      <c r="AA1865" s="40">
        <f>spettri!H1865*chl!$B$2+spettri!I1865*chl!$C$2+spettri!J1865*carot!$B$2+spettri!K1865*carot!$C$2+spettri!L1865*carot!$D$2+M1865*carot!$E$2+N1865*carot!$F$2+spettri!AE1865*chl!$D$2</f>
        <v>0</v>
      </c>
      <c r="AB1865" s="40">
        <v>1.8316494305E-2</v>
      </c>
      <c r="AC1865" s="88">
        <f>(G1865-spettri!H1865*chl!$B$2-spettri!I1865*chl!$C$2-spettri!AE1865*chl!$D$2)</f>
        <v>0</v>
      </c>
    </row>
    <row r="1866" spans="4:29" x14ac:dyDescent="0.25">
      <c r="D1866" s="51">
        <v>536.40000000004204</v>
      </c>
      <c r="E1866" s="51">
        <v>9.5154764999999999E-3</v>
      </c>
      <c r="T1866" s="40">
        <f t="shared" si="132"/>
        <v>0</v>
      </c>
      <c r="U1866" s="40">
        <f t="shared" si="132"/>
        <v>0</v>
      </c>
      <c r="V1866" s="40">
        <f t="shared" si="132"/>
        <v>0</v>
      </c>
      <c r="W1866" s="40">
        <f t="shared" si="132"/>
        <v>0</v>
      </c>
      <c r="X1866" s="40">
        <f t="shared" si="133"/>
        <v>0</v>
      </c>
      <c r="Y1866" s="40">
        <f t="shared" si="134"/>
        <v>0</v>
      </c>
      <c r="Z1866" s="40">
        <f>(AC1866-J1866*carot!$B$2-spettri!K1866*carot!$C$2-spettri!L1866*carot!$D$2)</f>
        <v>0</v>
      </c>
      <c r="AA1866" s="40">
        <f>spettri!H1866*chl!$B$2+spettri!I1866*chl!$C$2+spettri!J1866*carot!$B$2+spettri!K1866*carot!$C$2+spettri!L1866*carot!$D$2+M1866*carot!$E$2+N1866*carot!$F$2+spettri!AE1866*chl!$D$2</f>
        <v>0</v>
      </c>
      <c r="AB1866" s="40">
        <v>1.83479236475E-2</v>
      </c>
      <c r="AC1866" s="88">
        <f>(G1866-spettri!H1866*chl!$B$2-spettri!I1866*chl!$C$2-spettri!AE1866*chl!$D$2)</f>
        <v>0</v>
      </c>
    </row>
    <row r="1867" spans="4:29" x14ac:dyDescent="0.25">
      <c r="D1867" s="51">
        <v>536.50000000004195</v>
      </c>
      <c r="E1867" s="51">
        <v>9.4712265705000007E-3</v>
      </c>
      <c r="T1867" s="40">
        <f t="shared" si="132"/>
        <v>0</v>
      </c>
      <c r="U1867" s="40">
        <f t="shared" si="132"/>
        <v>0</v>
      </c>
      <c r="V1867" s="40">
        <f t="shared" si="132"/>
        <v>0</v>
      </c>
      <c r="W1867" s="40">
        <f t="shared" si="132"/>
        <v>0</v>
      </c>
      <c r="X1867" s="40">
        <f t="shared" si="133"/>
        <v>0</v>
      </c>
      <c r="Y1867" s="40">
        <f t="shared" si="134"/>
        <v>0</v>
      </c>
      <c r="Z1867" s="40">
        <f>(AC1867-J1867*carot!$B$2-spettri!K1867*carot!$C$2-spettri!L1867*carot!$D$2)</f>
        <v>0</v>
      </c>
      <c r="AA1867" s="40">
        <f>spettri!H1867*chl!$B$2+spettri!I1867*chl!$C$2+spettri!J1867*carot!$B$2+spettri!K1867*carot!$C$2+spettri!L1867*carot!$D$2+M1867*carot!$E$2+N1867*carot!$F$2+spettri!AE1867*chl!$D$2</f>
        <v>0</v>
      </c>
      <c r="AB1867" s="40">
        <v>1.837935299E-2</v>
      </c>
      <c r="AC1867" s="88">
        <f>(G1867-spettri!H1867*chl!$B$2-spettri!I1867*chl!$C$2-spettri!AE1867*chl!$D$2)</f>
        <v>0</v>
      </c>
    </row>
    <row r="1868" spans="4:29" x14ac:dyDescent="0.25">
      <c r="D1868" s="51">
        <v>536.60000000004197</v>
      </c>
      <c r="E1868" s="51">
        <v>9.4269766409999997E-3</v>
      </c>
      <c r="T1868" s="40">
        <f t="shared" si="132"/>
        <v>0</v>
      </c>
      <c r="U1868" s="40">
        <f t="shared" si="132"/>
        <v>0</v>
      </c>
      <c r="V1868" s="40">
        <f t="shared" si="132"/>
        <v>0</v>
      </c>
      <c r="W1868" s="40">
        <f t="shared" si="132"/>
        <v>0</v>
      </c>
      <c r="X1868" s="40">
        <f t="shared" si="133"/>
        <v>0</v>
      </c>
      <c r="Y1868" s="40">
        <f t="shared" si="134"/>
        <v>0</v>
      </c>
      <c r="Z1868" s="40">
        <f>(AC1868-J1868*carot!$B$2-spettri!K1868*carot!$C$2-spettri!L1868*carot!$D$2)</f>
        <v>0</v>
      </c>
      <c r="AA1868" s="40">
        <f>spettri!H1868*chl!$B$2+spettri!I1868*chl!$C$2+spettri!J1868*carot!$B$2+spettri!K1868*carot!$C$2+spettri!L1868*carot!$D$2+M1868*carot!$E$2+N1868*carot!$F$2+spettri!AE1868*chl!$D$2</f>
        <v>0</v>
      </c>
      <c r="AB1868" s="40">
        <v>1.843284257E-2</v>
      </c>
      <c r="AC1868" s="88">
        <f>(G1868-spettri!H1868*chl!$B$2-spettri!I1868*chl!$C$2-spettri!AE1868*chl!$D$2)</f>
        <v>0</v>
      </c>
    </row>
    <row r="1869" spans="4:29" x14ac:dyDescent="0.25">
      <c r="D1869" s="51">
        <v>536.700000000042</v>
      </c>
      <c r="E1869" s="51">
        <v>9.3827267114999988E-3</v>
      </c>
      <c r="T1869" s="40">
        <f t="shared" si="132"/>
        <v>0</v>
      </c>
      <c r="U1869" s="40">
        <f t="shared" si="132"/>
        <v>0</v>
      </c>
      <c r="V1869" s="40">
        <f t="shared" si="132"/>
        <v>0</v>
      </c>
      <c r="W1869" s="40">
        <f t="shared" si="132"/>
        <v>0</v>
      </c>
      <c r="X1869" s="40">
        <f t="shared" si="133"/>
        <v>0</v>
      </c>
      <c r="Y1869" s="40">
        <f t="shared" si="134"/>
        <v>0</v>
      </c>
      <c r="Z1869" s="40">
        <f>(AC1869-J1869*carot!$B$2-spettri!K1869*carot!$C$2-spettri!L1869*carot!$D$2)</f>
        <v>0</v>
      </c>
      <c r="AA1869" s="40">
        <f>spettri!H1869*chl!$B$2+spettri!I1869*chl!$C$2+spettri!J1869*carot!$B$2+spettri!K1869*carot!$C$2+spettri!L1869*carot!$D$2+M1869*carot!$E$2+N1869*carot!$F$2+spettri!AE1869*chl!$D$2</f>
        <v>0</v>
      </c>
      <c r="AB1869" s="40">
        <v>1.848633215E-2</v>
      </c>
      <c r="AC1869" s="88">
        <f>(G1869-spettri!H1869*chl!$B$2-spettri!I1869*chl!$C$2-spettri!AE1869*chl!$D$2)</f>
        <v>0</v>
      </c>
    </row>
    <row r="1870" spans="4:29" x14ac:dyDescent="0.25">
      <c r="D1870" s="51">
        <v>536.80000000004202</v>
      </c>
      <c r="E1870" s="51">
        <v>9.3384767819999995E-3</v>
      </c>
      <c r="T1870" s="40">
        <f t="shared" si="132"/>
        <v>0</v>
      </c>
      <c r="U1870" s="40">
        <f t="shared" si="132"/>
        <v>0</v>
      </c>
      <c r="V1870" s="40">
        <f t="shared" si="132"/>
        <v>0</v>
      </c>
      <c r="W1870" s="40">
        <f t="shared" si="132"/>
        <v>0</v>
      </c>
      <c r="X1870" s="40">
        <f t="shared" si="133"/>
        <v>0</v>
      </c>
      <c r="Y1870" s="40">
        <f t="shared" si="134"/>
        <v>0</v>
      </c>
      <c r="Z1870" s="40">
        <f>(AC1870-J1870*carot!$B$2-spettri!K1870*carot!$C$2-spettri!L1870*carot!$D$2)</f>
        <v>0</v>
      </c>
      <c r="AA1870" s="40">
        <f>spettri!H1870*chl!$B$2+spettri!I1870*chl!$C$2+spettri!J1870*carot!$B$2+spettri!K1870*carot!$C$2+spettri!L1870*carot!$D$2+M1870*carot!$E$2+N1870*carot!$F$2+spettri!AE1870*chl!$D$2</f>
        <v>0</v>
      </c>
      <c r="AB1870" s="40">
        <v>1.8539821729999999E-2</v>
      </c>
      <c r="AC1870" s="88">
        <f>(G1870-spettri!H1870*chl!$B$2-spettri!I1870*chl!$C$2-spettri!AE1870*chl!$D$2)</f>
        <v>0</v>
      </c>
    </row>
    <row r="1871" spans="4:29" x14ac:dyDescent="0.25">
      <c r="D1871" s="51">
        <v>536.90000000004204</v>
      </c>
      <c r="E1871" s="51">
        <v>9.3572108012499999E-3</v>
      </c>
      <c r="T1871" s="40">
        <f t="shared" si="132"/>
        <v>0</v>
      </c>
      <c r="U1871" s="40">
        <f t="shared" si="132"/>
        <v>0</v>
      </c>
      <c r="V1871" s="40">
        <f t="shared" si="132"/>
        <v>0</v>
      </c>
      <c r="W1871" s="40">
        <f t="shared" si="132"/>
        <v>0</v>
      </c>
      <c r="X1871" s="40">
        <f t="shared" si="133"/>
        <v>0</v>
      </c>
      <c r="Y1871" s="40">
        <f t="shared" si="134"/>
        <v>0</v>
      </c>
      <c r="Z1871" s="40">
        <f>(AC1871-J1871*carot!$B$2-spettri!K1871*carot!$C$2-spettri!L1871*carot!$D$2)</f>
        <v>0</v>
      </c>
      <c r="AA1871" s="40">
        <f>spettri!H1871*chl!$B$2+spettri!I1871*chl!$C$2+spettri!J1871*carot!$B$2+spettri!K1871*carot!$C$2+spettri!L1871*carot!$D$2+M1871*carot!$E$2+N1871*carot!$F$2+spettri!AE1871*chl!$D$2</f>
        <v>0</v>
      </c>
      <c r="AB1871" s="40">
        <v>1.8593311309999999E-2</v>
      </c>
      <c r="AC1871" s="88">
        <f>(G1871-spettri!H1871*chl!$B$2-spettri!I1871*chl!$C$2-spettri!AE1871*chl!$D$2)</f>
        <v>0</v>
      </c>
    </row>
    <row r="1872" spans="4:29" x14ac:dyDescent="0.25">
      <c r="D1872" s="51">
        <v>537.00000000004297</v>
      </c>
      <c r="E1872" s="51">
        <v>9.3759448204999984E-3</v>
      </c>
      <c r="T1872" s="40">
        <f t="shared" si="132"/>
        <v>0</v>
      </c>
      <c r="U1872" s="40">
        <f t="shared" si="132"/>
        <v>0</v>
      </c>
      <c r="V1872" s="40">
        <f t="shared" si="132"/>
        <v>0</v>
      </c>
      <c r="W1872" s="40">
        <f t="shared" si="132"/>
        <v>0</v>
      </c>
      <c r="X1872" s="40">
        <f t="shared" si="133"/>
        <v>0</v>
      </c>
      <c r="Y1872" s="40">
        <f t="shared" si="134"/>
        <v>0</v>
      </c>
      <c r="Z1872" s="40">
        <f>(AC1872-J1872*carot!$B$2-spettri!K1872*carot!$C$2-spettri!L1872*carot!$D$2)</f>
        <v>0</v>
      </c>
      <c r="AA1872" s="40">
        <f>spettri!H1872*chl!$B$2+spettri!I1872*chl!$C$2+spettri!J1872*carot!$B$2+spettri!K1872*carot!$C$2+spettri!L1872*carot!$D$2+M1872*carot!$E$2+N1872*carot!$F$2+spettri!AE1872*chl!$D$2</f>
        <v>0</v>
      </c>
      <c r="AB1872" s="40">
        <v>1.8593014217499999E-2</v>
      </c>
      <c r="AC1872" s="88">
        <f>(G1872-spettri!H1872*chl!$B$2-spettri!I1872*chl!$C$2-spettri!AE1872*chl!$D$2)</f>
        <v>0</v>
      </c>
    </row>
    <row r="1873" spans="4:29" x14ac:dyDescent="0.25">
      <c r="D1873" s="51">
        <v>537.100000000043</v>
      </c>
      <c r="E1873" s="51">
        <v>9.3946788397499988E-3</v>
      </c>
      <c r="T1873" s="40">
        <f t="shared" si="132"/>
        <v>0</v>
      </c>
      <c r="U1873" s="40">
        <f t="shared" si="132"/>
        <v>0</v>
      </c>
      <c r="V1873" s="40">
        <f t="shared" si="132"/>
        <v>0</v>
      </c>
      <c r="W1873" s="40">
        <f t="shared" si="132"/>
        <v>0</v>
      </c>
      <c r="X1873" s="40">
        <f t="shared" si="133"/>
        <v>0</v>
      </c>
      <c r="Y1873" s="40">
        <f t="shared" si="134"/>
        <v>0</v>
      </c>
      <c r="Z1873" s="40">
        <f>(AC1873-J1873*carot!$B$2-spettri!K1873*carot!$C$2-spettri!L1873*carot!$D$2)</f>
        <v>0</v>
      </c>
      <c r="AA1873" s="40">
        <f>spettri!H1873*chl!$B$2+spettri!I1873*chl!$C$2+spettri!J1873*carot!$B$2+spettri!K1873*carot!$C$2+spettri!L1873*carot!$D$2+M1873*carot!$E$2+N1873*carot!$F$2+spettri!AE1873*chl!$D$2</f>
        <v>0</v>
      </c>
      <c r="AB1873" s="40">
        <v>1.8592717124999998E-2</v>
      </c>
      <c r="AC1873" s="88">
        <f>(G1873-spettri!H1873*chl!$B$2-spettri!I1873*chl!$C$2-spettri!AE1873*chl!$D$2)</f>
        <v>0</v>
      </c>
    </row>
    <row r="1874" spans="4:29" x14ac:dyDescent="0.25">
      <c r="D1874" s="51">
        <v>537.20000000004302</v>
      </c>
      <c r="E1874" s="51">
        <v>9.4134128589999991E-3</v>
      </c>
      <c r="T1874" s="40">
        <f t="shared" si="132"/>
        <v>0</v>
      </c>
      <c r="U1874" s="40">
        <f t="shared" si="132"/>
        <v>0</v>
      </c>
      <c r="V1874" s="40">
        <f t="shared" si="132"/>
        <v>0</v>
      </c>
      <c r="W1874" s="40">
        <f t="shared" si="132"/>
        <v>0</v>
      </c>
      <c r="X1874" s="40">
        <f t="shared" si="133"/>
        <v>0</v>
      </c>
      <c r="Y1874" s="40">
        <f t="shared" si="134"/>
        <v>0</v>
      </c>
      <c r="Z1874" s="40">
        <f>(AC1874-J1874*carot!$B$2-spettri!K1874*carot!$C$2-spettri!L1874*carot!$D$2)</f>
        <v>0</v>
      </c>
      <c r="AA1874" s="40">
        <f>spettri!H1874*chl!$B$2+spettri!I1874*chl!$C$2+spettri!J1874*carot!$B$2+spettri!K1874*carot!$C$2+spettri!L1874*carot!$D$2+M1874*carot!$E$2+N1874*carot!$F$2+spettri!AE1874*chl!$D$2</f>
        <v>0</v>
      </c>
      <c r="AB1874" s="40">
        <v>1.8592420032500001E-2</v>
      </c>
      <c r="AC1874" s="88">
        <f>(G1874-spettri!H1874*chl!$B$2-spettri!I1874*chl!$C$2-spettri!AE1874*chl!$D$2)</f>
        <v>0</v>
      </c>
    </row>
    <row r="1875" spans="4:29" x14ac:dyDescent="0.25">
      <c r="D1875" s="51">
        <v>537.30000000004304</v>
      </c>
      <c r="E1875" s="51">
        <v>9.3961873494999987E-3</v>
      </c>
      <c r="T1875" s="40">
        <f t="shared" si="132"/>
        <v>0</v>
      </c>
      <c r="U1875" s="40">
        <f t="shared" si="132"/>
        <v>0</v>
      </c>
      <c r="V1875" s="40">
        <f t="shared" si="132"/>
        <v>0</v>
      </c>
      <c r="W1875" s="40">
        <f t="shared" si="132"/>
        <v>0</v>
      </c>
      <c r="X1875" s="40">
        <f t="shared" si="133"/>
        <v>0</v>
      </c>
      <c r="Y1875" s="40">
        <f t="shared" si="134"/>
        <v>0</v>
      </c>
      <c r="Z1875" s="40">
        <f>(AC1875-J1875*carot!$B$2-spettri!K1875*carot!$C$2-spettri!L1875*carot!$D$2)</f>
        <v>0</v>
      </c>
      <c r="AA1875" s="40">
        <f>spettri!H1875*chl!$B$2+spettri!I1875*chl!$C$2+spettri!J1875*carot!$B$2+spettri!K1875*carot!$C$2+spettri!L1875*carot!$D$2+M1875*carot!$E$2+N1875*carot!$F$2+spettri!AE1875*chl!$D$2</f>
        <v>0</v>
      </c>
      <c r="AB1875" s="40">
        <v>1.8592122940000001E-2</v>
      </c>
      <c r="AC1875" s="88">
        <f>(G1875-spettri!H1875*chl!$B$2-spettri!I1875*chl!$C$2-spettri!AE1875*chl!$D$2)</f>
        <v>0</v>
      </c>
    </row>
    <row r="1876" spans="4:29" x14ac:dyDescent="0.25">
      <c r="D1876" s="51">
        <v>537.40000000004295</v>
      </c>
      <c r="E1876" s="51">
        <v>9.3789618399999983E-3</v>
      </c>
      <c r="T1876" s="40">
        <f t="shared" si="132"/>
        <v>0</v>
      </c>
      <c r="U1876" s="40">
        <f t="shared" si="132"/>
        <v>0</v>
      </c>
      <c r="V1876" s="40">
        <f t="shared" si="132"/>
        <v>0</v>
      </c>
      <c r="W1876" s="40">
        <f t="shared" si="132"/>
        <v>0</v>
      </c>
      <c r="X1876" s="40">
        <f t="shared" si="133"/>
        <v>0</v>
      </c>
      <c r="Y1876" s="40">
        <f t="shared" si="134"/>
        <v>0</v>
      </c>
      <c r="Z1876" s="40">
        <f>(AC1876-J1876*carot!$B$2-spettri!K1876*carot!$C$2-spettri!L1876*carot!$D$2)</f>
        <v>0</v>
      </c>
      <c r="AA1876" s="40">
        <f>spettri!H1876*chl!$B$2+spettri!I1876*chl!$C$2+spettri!J1876*carot!$B$2+spettri!K1876*carot!$C$2+spettri!L1876*carot!$D$2+M1876*carot!$E$2+N1876*carot!$F$2+spettri!AE1876*chl!$D$2</f>
        <v>0</v>
      </c>
      <c r="AB1876" s="40">
        <v>1.86132667575E-2</v>
      </c>
      <c r="AC1876" s="88">
        <f>(G1876-spettri!H1876*chl!$B$2-spettri!I1876*chl!$C$2-spettri!AE1876*chl!$D$2)</f>
        <v>0</v>
      </c>
    </row>
    <row r="1877" spans="4:29" x14ac:dyDescent="0.25">
      <c r="D1877" s="51">
        <v>537.50000000004297</v>
      </c>
      <c r="E1877" s="51">
        <v>9.3617363304999996E-3</v>
      </c>
      <c r="T1877" s="40">
        <f t="shared" si="132"/>
        <v>0</v>
      </c>
      <c r="U1877" s="40">
        <f t="shared" si="132"/>
        <v>0</v>
      </c>
      <c r="V1877" s="40">
        <f t="shared" si="132"/>
        <v>0</v>
      </c>
      <c r="W1877" s="40">
        <f t="shared" si="132"/>
        <v>0</v>
      </c>
      <c r="X1877" s="40">
        <f t="shared" si="133"/>
        <v>0</v>
      </c>
      <c r="Y1877" s="40">
        <f t="shared" si="134"/>
        <v>0</v>
      </c>
      <c r="Z1877" s="40">
        <f>(AC1877-J1877*carot!$B$2-spettri!K1877*carot!$C$2-spettri!L1877*carot!$D$2)</f>
        <v>0</v>
      </c>
      <c r="AA1877" s="40">
        <f>spettri!H1877*chl!$B$2+spettri!I1877*chl!$C$2+spettri!J1877*carot!$B$2+spettri!K1877*carot!$C$2+spettri!L1877*carot!$D$2+M1877*carot!$E$2+N1877*carot!$F$2+spettri!AE1877*chl!$D$2</f>
        <v>0</v>
      </c>
      <c r="AB1877" s="40">
        <v>1.8634410575E-2</v>
      </c>
      <c r="AC1877" s="88">
        <f>(G1877-spettri!H1877*chl!$B$2-spettri!I1877*chl!$C$2-spettri!AE1877*chl!$D$2)</f>
        <v>0</v>
      </c>
    </row>
    <row r="1878" spans="4:29" x14ac:dyDescent="0.25">
      <c r="D1878" s="51">
        <v>537.600000000043</v>
      </c>
      <c r="E1878" s="51">
        <v>9.3445108209999992E-3</v>
      </c>
      <c r="T1878" s="40">
        <f t="shared" si="132"/>
        <v>0</v>
      </c>
      <c r="U1878" s="40">
        <f t="shared" si="132"/>
        <v>0</v>
      </c>
      <c r="V1878" s="40">
        <f t="shared" si="132"/>
        <v>0</v>
      </c>
      <c r="W1878" s="40">
        <f t="shared" si="132"/>
        <v>0</v>
      </c>
      <c r="X1878" s="40">
        <f t="shared" si="133"/>
        <v>0</v>
      </c>
      <c r="Y1878" s="40">
        <f t="shared" si="134"/>
        <v>0</v>
      </c>
      <c r="Z1878" s="40">
        <f>(AC1878-J1878*carot!$B$2-spettri!K1878*carot!$C$2-spettri!L1878*carot!$D$2)</f>
        <v>0</v>
      </c>
      <c r="AA1878" s="40">
        <f>spettri!H1878*chl!$B$2+spettri!I1878*chl!$C$2+spettri!J1878*carot!$B$2+spettri!K1878*carot!$C$2+spettri!L1878*carot!$D$2+M1878*carot!$E$2+N1878*carot!$F$2+spettri!AE1878*chl!$D$2</f>
        <v>0</v>
      </c>
      <c r="AB1878" s="40">
        <v>1.8655554392499999E-2</v>
      </c>
      <c r="AC1878" s="88">
        <f>(G1878-spettri!H1878*chl!$B$2-spettri!I1878*chl!$C$2-spettri!AE1878*chl!$D$2)</f>
        <v>0</v>
      </c>
    </row>
    <row r="1879" spans="4:29" x14ac:dyDescent="0.25">
      <c r="D1879" s="51">
        <v>537.70000000004302</v>
      </c>
      <c r="E1879" s="51">
        <v>9.2962436317499987E-3</v>
      </c>
      <c r="T1879" s="40">
        <f t="shared" si="132"/>
        <v>0</v>
      </c>
      <c r="U1879" s="40">
        <f t="shared" si="132"/>
        <v>0</v>
      </c>
      <c r="V1879" s="40">
        <f t="shared" si="132"/>
        <v>0</v>
      </c>
      <c r="W1879" s="40">
        <f t="shared" si="132"/>
        <v>0</v>
      </c>
      <c r="X1879" s="40">
        <f t="shared" si="133"/>
        <v>0</v>
      </c>
      <c r="Y1879" s="40">
        <f t="shared" si="134"/>
        <v>0</v>
      </c>
      <c r="Z1879" s="40">
        <f>(AC1879-J1879*carot!$B$2-spettri!K1879*carot!$C$2-spettri!L1879*carot!$D$2)</f>
        <v>0</v>
      </c>
      <c r="AA1879" s="40">
        <f>spettri!H1879*chl!$B$2+spettri!I1879*chl!$C$2+spettri!J1879*carot!$B$2+spettri!K1879*carot!$C$2+spettri!L1879*carot!$D$2+M1879*carot!$E$2+N1879*carot!$F$2+spettri!AE1879*chl!$D$2</f>
        <v>0</v>
      </c>
      <c r="AB1879" s="40">
        <v>1.8676698209999999E-2</v>
      </c>
      <c r="AC1879" s="88">
        <f>(G1879-spettri!H1879*chl!$B$2-spettri!I1879*chl!$C$2-spettri!AE1879*chl!$D$2)</f>
        <v>0</v>
      </c>
    </row>
    <row r="1880" spans="4:29" x14ac:dyDescent="0.25">
      <c r="D1880" s="51">
        <v>537.80000000004304</v>
      </c>
      <c r="E1880" s="51">
        <v>9.2479764424999999E-3</v>
      </c>
      <c r="T1880" s="40">
        <f t="shared" si="132"/>
        <v>0</v>
      </c>
      <c r="U1880" s="40">
        <f t="shared" si="132"/>
        <v>0</v>
      </c>
      <c r="V1880" s="40">
        <f t="shared" si="132"/>
        <v>0</v>
      </c>
      <c r="W1880" s="40">
        <f t="shared" si="132"/>
        <v>0</v>
      </c>
      <c r="X1880" s="40">
        <f t="shared" si="133"/>
        <v>0</v>
      </c>
      <c r="Y1880" s="40">
        <f t="shared" si="134"/>
        <v>0</v>
      </c>
      <c r="Z1880" s="40">
        <f>(AC1880-J1880*carot!$B$2-spettri!K1880*carot!$C$2-spettri!L1880*carot!$D$2)</f>
        <v>0</v>
      </c>
      <c r="AA1880" s="40">
        <f>spettri!H1880*chl!$B$2+spettri!I1880*chl!$C$2+spettri!J1880*carot!$B$2+spettri!K1880*carot!$C$2+spettri!L1880*carot!$D$2+M1880*carot!$E$2+N1880*carot!$F$2+spettri!AE1880*chl!$D$2</f>
        <v>0</v>
      </c>
      <c r="AB1880" s="40">
        <v>1.8723053392499998E-2</v>
      </c>
      <c r="AC1880" s="88">
        <f>(G1880-spettri!H1880*chl!$B$2-spettri!I1880*chl!$C$2-spettri!AE1880*chl!$D$2)</f>
        <v>0</v>
      </c>
    </row>
    <row r="1881" spans="4:29" x14ac:dyDescent="0.25">
      <c r="D1881" s="51">
        <v>537.90000000004295</v>
      </c>
      <c r="E1881" s="51">
        <v>9.1997092532499995E-3</v>
      </c>
      <c r="T1881" s="40">
        <f t="shared" si="132"/>
        <v>0</v>
      </c>
      <c r="U1881" s="40">
        <f t="shared" si="132"/>
        <v>0</v>
      </c>
      <c r="V1881" s="40">
        <f t="shared" si="132"/>
        <v>0</v>
      </c>
      <c r="W1881" s="40">
        <f t="shared" si="132"/>
        <v>0</v>
      </c>
      <c r="X1881" s="40">
        <f t="shared" si="133"/>
        <v>0</v>
      </c>
      <c r="Y1881" s="40">
        <f t="shared" si="134"/>
        <v>0</v>
      </c>
      <c r="Z1881" s="40">
        <f>(AC1881-J1881*carot!$B$2-spettri!K1881*carot!$C$2-spettri!L1881*carot!$D$2)</f>
        <v>0</v>
      </c>
      <c r="AA1881" s="40">
        <f>spettri!H1881*chl!$B$2+spettri!I1881*chl!$C$2+spettri!J1881*carot!$B$2+spettri!K1881*carot!$C$2+spettri!L1881*carot!$D$2+M1881*carot!$E$2+N1881*carot!$F$2+spettri!AE1881*chl!$D$2</f>
        <v>0</v>
      </c>
      <c r="AB1881" s="40">
        <v>1.8769408575E-2</v>
      </c>
      <c r="AC1881" s="88">
        <f>(G1881-spettri!H1881*chl!$B$2-spettri!I1881*chl!$C$2-spettri!AE1881*chl!$D$2)</f>
        <v>0</v>
      </c>
    </row>
    <row r="1882" spans="4:29" x14ac:dyDescent="0.25">
      <c r="D1882" s="51">
        <v>538.00000000004297</v>
      </c>
      <c r="E1882" s="51">
        <v>9.151442063999999E-3</v>
      </c>
      <c r="T1882" s="40">
        <f t="shared" si="132"/>
        <v>0</v>
      </c>
      <c r="U1882" s="40">
        <f t="shared" si="132"/>
        <v>0</v>
      </c>
      <c r="V1882" s="40">
        <f t="shared" si="132"/>
        <v>0</v>
      </c>
      <c r="W1882" s="40">
        <f t="shared" si="132"/>
        <v>0</v>
      </c>
      <c r="X1882" s="40">
        <f t="shared" si="133"/>
        <v>0</v>
      </c>
      <c r="Y1882" s="40">
        <f t="shared" si="134"/>
        <v>0</v>
      </c>
      <c r="Z1882" s="40">
        <f>(AC1882-J1882*carot!$B$2-spettri!K1882*carot!$C$2-spettri!L1882*carot!$D$2)</f>
        <v>0</v>
      </c>
      <c r="AA1882" s="40">
        <f>spettri!H1882*chl!$B$2+spettri!I1882*chl!$C$2+spettri!J1882*carot!$B$2+spettri!K1882*carot!$C$2+spettri!L1882*carot!$D$2+M1882*carot!$E$2+N1882*carot!$F$2+spettri!AE1882*chl!$D$2</f>
        <v>0</v>
      </c>
      <c r="AB1882" s="40">
        <v>1.8815763757499999E-2</v>
      </c>
      <c r="AC1882" s="88">
        <f>(G1882-spettri!H1882*chl!$B$2-spettri!I1882*chl!$C$2-spettri!AE1882*chl!$D$2)</f>
        <v>0</v>
      </c>
    </row>
    <row r="1883" spans="4:29" x14ac:dyDescent="0.25">
      <c r="D1883" s="51">
        <v>538.100000000043</v>
      </c>
      <c r="E1883" s="51">
        <v>9.1497952527499985E-3</v>
      </c>
      <c r="T1883" s="40">
        <f t="shared" si="132"/>
        <v>0</v>
      </c>
      <c r="U1883" s="40">
        <f t="shared" si="132"/>
        <v>0</v>
      </c>
      <c r="V1883" s="40">
        <f t="shared" si="132"/>
        <v>0</v>
      </c>
      <c r="W1883" s="40">
        <f t="shared" si="132"/>
        <v>0</v>
      </c>
      <c r="X1883" s="40">
        <f t="shared" si="133"/>
        <v>0</v>
      </c>
      <c r="Y1883" s="40">
        <f t="shared" si="134"/>
        <v>0</v>
      </c>
      <c r="Z1883" s="40">
        <f>(AC1883-J1883*carot!$B$2-spettri!K1883*carot!$C$2-spettri!L1883*carot!$D$2)</f>
        <v>0</v>
      </c>
      <c r="AA1883" s="40">
        <f>spettri!H1883*chl!$B$2+spettri!I1883*chl!$C$2+spettri!J1883*carot!$B$2+spettri!K1883*carot!$C$2+spettri!L1883*carot!$D$2+M1883*carot!$E$2+N1883*carot!$F$2+spettri!AE1883*chl!$D$2</f>
        <v>0</v>
      </c>
      <c r="AB1883" s="40">
        <v>1.8862118939999999E-2</v>
      </c>
      <c r="AC1883" s="88">
        <f>(G1883-spettri!H1883*chl!$B$2-spettri!I1883*chl!$C$2-spettri!AE1883*chl!$D$2)</f>
        <v>0</v>
      </c>
    </row>
    <row r="1884" spans="4:29" x14ac:dyDescent="0.25">
      <c r="D1884" s="51">
        <v>538.20000000004302</v>
      </c>
      <c r="E1884" s="51">
        <v>9.1481484414999981E-3</v>
      </c>
      <c r="T1884" s="40">
        <f t="shared" si="132"/>
        <v>0</v>
      </c>
      <c r="U1884" s="40">
        <f t="shared" si="132"/>
        <v>0</v>
      </c>
      <c r="V1884" s="40">
        <f t="shared" si="132"/>
        <v>0</v>
      </c>
      <c r="W1884" s="40">
        <f t="shared" si="132"/>
        <v>0</v>
      </c>
      <c r="X1884" s="40">
        <f t="shared" si="133"/>
        <v>0</v>
      </c>
      <c r="Y1884" s="40">
        <f t="shared" si="134"/>
        <v>0</v>
      </c>
      <c r="Z1884" s="40">
        <f>(AC1884-J1884*carot!$B$2-spettri!K1884*carot!$C$2-spettri!L1884*carot!$D$2)</f>
        <v>0</v>
      </c>
      <c r="AA1884" s="40">
        <f>spettri!H1884*chl!$B$2+spettri!I1884*chl!$C$2+spettri!J1884*carot!$B$2+spettri!K1884*carot!$C$2+spettri!L1884*carot!$D$2+M1884*carot!$E$2+N1884*carot!$F$2+spettri!AE1884*chl!$D$2</f>
        <v>0</v>
      </c>
      <c r="AB1884" s="40">
        <v>1.8829168282499999E-2</v>
      </c>
      <c r="AC1884" s="88">
        <f>(G1884-spettri!H1884*chl!$B$2-spettri!I1884*chl!$C$2-spettri!AE1884*chl!$D$2)</f>
        <v>0</v>
      </c>
    </row>
    <row r="1885" spans="4:29" x14ac:dyDescent="0.25">
      <c r="D1885" s="51">
        <v>538.30000000004304</v>
      </c>
      <c r="E1885" s="51">
        <v>9.1465016302499993E-3</v>
      </c>
      <c r="T1885" s="40">
        <f t="shared" si="132"/>
        <v>0</v>
      </c>
      <c r="U1885" s="40">
        <f t="shared" si="132"/>
        <v>0</v>
      </c>
      <c r="V1885" s="40">
        <f t="shared" si="132"/>
        <v>0</v>
      </c>
      <c r="W1885" s="40">
        <f t="shared" si="132"/>
        <v>0</v>
      </c>
      <c r="X1885" s="40">
        <f t="shared" si="133"/>
        <v>0</v>
      </c>
      <c r="Y1885" s="40">
        <f t="shared" si="134"/>
        <v>0</v>
      </c>
      <c r="Z1885" s="40">
        <f>(AC1885-J1885*carot!$B$2-spettri!K1885*carot!$C$2-spettri!L1885*carot!$D$2)</f>
        <v>0</v>
      </c>
      <c r="AA1885" s="40">
        <f>spettri!H1885*chl!$B$2+spettri!I1885*chl!$C$2+spettri!J1885*carot!$B$2+spettri!K1885*carot!$C$2+spettri!L1885*carot!$D$2+M1885*carot!$E$2+N1885*carot!$F$2+spettri!AE1885*chl!$D$2</f>
        <v>0</v>
      </c>
      <c r="AB1885" s="40">
        <v>1.8796217625E-2</v>
      </c>
      <c r="AC1885" s="88">
        <f>(G1885-spettri!H1885*chl!$B$2-spettri!I1885*chl!$C$2-spettri!AE1885*chl!$D$2)</f>
        <v>0</v>
      </c>
    </row>
    <row r="1886" spans="4:29" x14ac:dyDescent="0.25">
      <c r="D1886" s="51">
        <v>538.40000000004295</v>
      </c>
      <c r="E1886" s="51">
        <v>9.1448548189999989E-3</v>
      </c>
      <c r="T1886" s="40">
        <f t="shared" si="132"/>
        <v>0</v>
      </c>
      <c r="U1886" s="40">
        <f t="shared" si="132"/>
        <v>0</v>
      </c>
      <c r="V1886" s="40">
        <f t="shared" si="132"/>
        <v>0</v>
      </c>
      <c r="W1886" s="40">
        <f t="shared" si="132"/>
        <v>0</v>
      </c>
      <c r="X1886" s="40">
        <f t="shared" si="133"/>
        <v>0</v>
      </c>
      <c r="Y1886" s="40">
        <f t="shared" si="134"/>
        <v>0</v>
      </c>
      <c r="Z1886" s="40">
        <f>(AC1886-J1886*carot!$B$2-spettri!K1886*carot!$C$2-spettri!L1886*carot!$D$2)</f>
        <v>0</v>
      </c>
      <c r="AA1886" s="40">
        <f>spettri!H1886*chl!$B$2+spettri!I1886*chl!$C$2+spettri!J1886*carot!$B$2+spettri!K1886*carot!$C$2+spettri!L1886*carot!$D$2+M1886*carot!$E$2+N1886*carot!$F$2+spettri!AE1886*chl!$D$2</f>
        <v>0</v>
      </c>
      <c r="AB1886" s="40">
        <v>1.8763266967500001E-2</v>
      </c>
      <c r="AC1886" s="88">
        <f>(G1886-spettri!H1886*chl!$B$2-spettri!I1886*chl!$C$2-spettri!AE1886*chl!$D$2)</f>
        <v>0</v>
      </c>
    </row>
    <row r="1887" spans="4:29" x14ac:dyDescent="0.25">
      <c r="D1887" s="51">
        <v>538.50000000004297</v>
      </c>
      <c r="E1887" s="51">
        <v>9.1302917279999993E-3</v>
      </c>
      <c r="T1887" s="40">
        <f t="shared" si="132"/>
        <v>0</v>
      </c>
      <c r="U1887" s="40">
        <f t="shared" si="132"/>
        <v>0</v>
      </c>
      <c r="V1887" s="40">
        <f t="shared" si="132"/>
        <v>0</v>
      </c>
      <c r="W1887" s="40">
        <f t="shared" si="132"/>
        <v>0</v>
      </c>
      <c r="X1887" s="40">
        <f t="shared" si="133"/>
        <v>0</v>
      </c>
      <c r="Y1887" s="40">
        <f t="shared" si="134"/>
        <v>0</v>
      </c>
      <c r="Z1887" s="40">
        <f>(AC1887-J1887*carot!$B$2-spettri!K1887*carot!$C$2-spettri!L1887*carot!$D$2)</f>
        <v>0</v>
      </c>
      <c r="AA1887" s="40">
        <f>spettri!H1887*chl!$B$2+spettri!I1887*chl!$C$2+spettri!J1887*carot!$B$2+spettri!K1887*carot!$C$2+spettri!L1887*carot!$D$2+M1887*carot!$E$2+N1887*carot!$F$2+spettri!AE1887*chl!$D$2</f>
        <v>0</v>
      </c>
      <c r="AB1887" s="40">
        <v>1.8730316310000002E-2</v>
      </c>
      <c r="AC1887" s="88">
        <f>(G1887-spettri!H1887*chl!$B$2-spettri!I1887*chl!$C$2-spettri!AE1887*chl!$D$2)</f>
        <v>0</v>
      </c>
    </row>
    <row r="1888" spans="4:29" x14ac:dyDescent="0.25">
      <c r="D1888" s="51">
        <v>538.600000000043</v>
      </c>
      <c r="E1888" s="51">
        <v>9.1157286369999979E-3</v>
      </c>
      <c r="T1888" s="40">
        <f t="shared" si="132"/>
        <v>0</v>
      </c>
      <c r="U1888" s="40">
        <f t="shared" si="132"/>
        <v>0</v>
      </c>
      <c r="V1888" s="40">
        <f t="shared" si="132"/>
        <v>0</v>
      </c>
      <c r="W1888" s="40">
        <f t="shared" si="132"/>
        <v>0</v>
      </c>
      <c r="X1888" s="40">
        <f t="shared" si="133"/>
        <v>0</v>
      </c>
      <c r="Y1888" s="40">
        <f t="shared" si="134"/>
        <v>0</v>
      </c>
      <c r="Z1888" s="40">
        <f>(AC1888-J1888*carot!$B$2-spettri!K1888*carot!$C$2-spettri!L1888*carot!$D$2)</f>
        <v>0</v>
      </c>
      <c r="AA1888" s="40">
        <f>spettri!H1888*chl!$B$2+spettri!I1888*chl!$C$2+spettri!J1888*carot!$B$2+spettri!K1888*carot!$C$2+spettri!L1888*carot!$D$2+M1888*carot!$E$2+N1888*carot!$F$2+spettri!AE1888*chl!$D$2</f>
        <v>0</v>
      </c>
      <c r="AB1888" s="40">
        <v>1.87775287775E-2</v>
      </c>
      <c r="AC1888" s="88">
        <f>(G1888-spettri!H1888*chl!$B$2-spettri!I1888*chl!$C$2-spettri!AE1888*chl!$D$2)</f>
        <v>0</v>
      </c>
    </row>
    <row r="1889" spans="4:29" x14ac:dyDescent="0.25">
      <c r="D1889" s="51">
        <v>538.70000000004302</v>
      </c>
      <c r="E1889" s="51">
        <v>9.1011655459999983E-3</v>
      </c>
      <c r="T1889" s="40">
        <f t="shared" si="132"/>
        <v>0</v>
      </c>
      <c r="U1889" s="40">
        <f t="shared" si="132"/>
        <v>0</v>
      </c>
      <c r="V1889" s="40">
        <f t="shared" si="132"/>
        <v>0</v>
      </c>
      <c r="W1889" s="40">
        <f t="shared" si="132"/>
        <v>0</v>
      </c>
      <c r="X1889" s="40">
        <f t="shared" si="133"/>
        <v>0</v>
      </c>
      <c r="Y1889" s="40">
        <f t="shared" si="134"/>
        <v>0</v>
      </c>
      <c r="Z1889" s="40">
        <f>(AC1889-J1889*carot!$B$2-spettri!K1889*carot!$C$2-spettri!L1889*carot!$D$2)</f>
        <v>0</v>
      </c>
      <c r="AA1889" s="40">
        <f>spettri!H1889*chl!$B$2+spettri!I1889*chl!$C$2+spettri!J1889*carot!$B$2+spettri!K1889*carot!$C$2+spettri!L1889*carot!$D$2+M1889*carot!$E$2+N1889*carot!$F$2+spettri!AE1889*chl!$D$2</f>
        <v>0</v>
      </c>
      <c r="AB1889" s="40">
        <v>1.8824741244999998E-2</v>
      </c>
      <c r="AC1889" s="88">
        <f>(G1889-spettri!H1889*chl!$B$2-spettri!I1889*chl!$C$2-spettri!AE1889*chl!$D$2)</f>
        <v>0</v>
      </c>
    </row>
    <row r="1890" spans="4:29" x14ac:dyDescent="0.25">
      <c r="D1890" s="51">
        <v>538.80000000004304</v>
      </c>
      <c r="E1890" s="51">
        <v>9.0866024549999987E-3</v>
      </c>
      <c r="T1890" s="40">
        <f t="shared" si="132"/>
        <v>0</v>
      </c>
      <c r="U1890" s="40">
        <f t="shared" si="132"/>
        <v>0</v>
      </c>
      <c r="V1890" s="40">
        <f t="shared" si="132"/>
        <v>0</v>
      </c>
      <c r="W1890" s="40">
        <f t="shared" si="132"/>
        <v>0</v>
      </c>
      <c r="X1890" s="40">
        <f t="shared" si="133"/>
        <v>0</v>
      </c>
      <c r="Y1890" s="40">
        <f t="shared" si="134"/>
        <v>0</v>
      </c>
      <c r="Z1890" s="40">
        <f>(AC1890-J1890*carot!$B$2-spettri!K1890*carot!$C$2-spettri!L1890*carot!$D$2)</f>
        <v>0</v>
      </c>
      <c r="AA1890" s="40">
        <f>spettri!H1890*chl!$B$2+spettri!I1890*chl!$C$2+spettri!J1890*carot!$B$2+spettri!K1890*carot!$C$2+spettri!L1890*carot!$D$2+M1890*carot!$E$2+N1890*carot!$F$2+spettri!AE1890*chl!$D$2</f>
        <v>0</v>
      </c>
      <c r="AB1890" s="40">
        <v>1.88719537125E-2</v>
      </c>
      <c r="AC1890" s="88">
        <f>(G1890-spettri!H1890*chl!$B$2-spettri!I1890*chl!$C$2-spettri!AE1890*chl!$D$2)</f>
        <v>0</v>
      </c>
    </row>
    <row r="1891" spans="4:29" x14ac:dyDescent="0.25">
      <c r="D1891" s="51">
        <v>538.90000000004295</v>
      </c>
      <c r="E1891" s="51">
        <v>9.0640211422499985E-3</v>
      </c>
      <c r="T1891" s="40">
        <f t="shared" si="132"/>
        <v>0</v>
      </c>
      <c r="U1891" s="40">
        <f t="shared" si="132"/>
        <v>0</v>
      </c>
      <c r="V1891" s="40">
        <f t="shared" si="132"/>
        <v>0</v>
      </c>
      <c r="W1891" s="40">
        <f t="shared" si="132"/>
        <v>0</v>
      </c>
      <c r="X1891" s="40">
        <f t="shared" si="133"/>
        <v>0</v>
      </c>
      <c r="Y1891" s="40">
        <f t="shared" si="134"/>
        <v>0</v>
      </c>
      <c r="Z1891" s="40">
        <f>(AC1891-J1891*carot!$B$2-spettri!K1891*carot!$C$2-spettri!L1891*carot!$D$2)</f>
        <v>0</v>
      </c>
      <c r="AA1891" s="40">
        <f>spettri!H1891*chl!$B$2+spettri!I1891*chl!$C$2+spettri!J1891*carot!$B$2+spettri!K1891*carot!$C$2+spettri!L1891*carot!$D$2+M1891*carot!$E$2+N1891*carot!$F$2+spettri!AE1891*chl!$D$2</f>
        <v>0</v>
      </c>
      <c r="AB1891" s="40">
        <v>1.8919166179999999E-2</v>
      </c>
      <c r="AC1891" s="88">
        <f>(G1891-spettri!H1891*chl!$B$2-spettri!I1891*chl!$C$2-spettri!AE1891*chl!$D$2)</f>
        <v>0</v>
      </c>
    </row>
    <row r="1892" spans="4:29" x14ac:dyDescent="0.25">
      <c r="D1892" s="51">
        <v>539.00000000004297</v>
      </c>
      <c r="E1892" s="51">
        <v>9.0414398294999983E-3</v>
      </c>
      <c r="T1892" s="40">
        <f t="shared" si="132"/>
        <v>0</v>
      </c>
      <c r="U1892" s="40">
        <f t="shared" si="132"/>
        <v>0</v>
      </c>
      <c r="V1892" s="40">
        <f t="shared" si="132"/>
        <v>0</v>
      </c>
      <c r="W1892" s="40">
        <f t="shared" si="132"/>
        <v>0</v>
      </c>
      <c r="X1892" s="40">
        <f t="shared" si="133"/>
        <v>0</v>
      </c>
      <c r="Y1892" s="40">
        <f t="shared" si="134"/>
        <v>0</v>
      </c>
      <c r="Z1892" s="40">
        <f>(AC1892-J1892*carot!$B$2-spettri!K1892*carot!$C$2-spettri!L1892*carot!$D$2)</f>
        <v>0</v>
      </c>
      <c r="AA1892" s="40">
        <f>spettri!H1892*chl!$B$2+spettri!I1892*chl!$C$2+spettri!J1892*carot!$B$2+spettri!K1892*carot!$C$2+spettri!L1892*carot!$D$2+M1892*carot!$E$2+N1892*carot!$F$2+spettri!AE1892*chl!$D$2</f>
        <v>0</v>
      </c>
      <c r="AB1892" s="40">
        <v>1.8935005182499999E-2</v>
      </c>
      <c r="AC1892" s="88">
        <f>(G1892-spettri!H1892*chl!$B$2-spettri!I1892*chl!$C$2-spettri!AE1892*chl!$D$2)</f>
        <v>0</v>
      </c>
    </row>
    <row r="1893" spans="4:29" x14ac:dyDescent="0.25">
      <c r="D1893" s="51">
        <v>539.100000000043</v>
      </c>
      <c r="E1893" s="51">
        <v>9.0188585167499998E-3</v>
      </c>
      <c r="T1893" s="40">
        <f t="shared" si="132"/>
        <v>0</v>
      </c>
      <c r="U1893" s="40">
        <f t="shared" si="132"/>
        <v>0</v>
      </c>
      <c r="V1893" s="40">
        <f t="shared" si="132"/>
        <v>0</v>
      </c>
      <c r="W1893" s="40">
        <f t="shared" si="132"/>
        <v>0</v>
      </c>
      <c r="X1893" s="40">
        <f t="shared" si="133"/>
        <v>0</v>
      </c>
      <c r="Y1893" s="40">
        <f t="shared" si="134"/>
        <v>0</v>
      </c>
      <c r="Z1893" s="40">
        <f>(AC1893-J1893*carot!$B$2-spettri!K1893*carot!$C$2-spettri!L1893*carot!$D$2)</f>
        <v>0</v>
      </c>
      <c r="AA1893" s="40">
        <f>spettri!H1893*chl!$B$2+spettri!I1893*chl!$C$2+spettri!J1893*carot!$B$2+spettri!K1893*carot!$C$2+spettri!L1893*carot!$D$2+M1893*carot!$E$2+N1893*carot!$F$2+spettri!AE1893*chl!$D$2</f>
        <v>0</v>
      </c>
      <c r="AB1893" s="40">
        <v>1.8950844184999999E-2</v>
      </c>
      <c r="AC1893" s="88">
        <f>(G1893-spettri!H1893*chl!$B$2-spettri!I1893*chl!$C$2-spettri!AE1893*chl!$D$2)</f>
        <v>0</v>
      </c>
    </row>
    <row r="1894" spans="4:29" x14ac:dyDescent="0.25">
      <c r="D1894" s="51">
        <v>539.20000000004302</v>
      </c>
      <c r="E1894" s="51">
        <v>8.9962772039999996E-3</v>
      </c>
      <c r="T1894" s="40">
        <f t="shared" si="132"/>
        <v>0</v>
      </c>
      <c r="U1894" s="40">
        <f t="shared" si="132"/>
        <v>0</v>
      </c>
      <c r="V1894" s="40">
        <f t="shared" si="132"/>
        <v>0</v>
      </c>
      <c r="W1894" s="40">
        <f t="shared" si="132"/>
        <v>0</v>
      </c>
      <c r="X1894" s="40">
        <f t="shared" si="133"/>
        <v>0</v>
      </c>
      <c r="Y1894" s="40">
        <f t="shared" si="134"/>
        <v>0</v>
      </c>
      <c r="Z1894" s="40">
        <f>(AC1894-J1894*carot!$B$2-spettri!K1894*carot!$C$2-spettri!L1894*carot!$D$2)</f>
        <v>0</v>
      </c>
      <c r="AA1894" s="40">
        <f>spettri!H1894*chl!$B$2+spettri!I1894*chl!$C$2+spettri!J1894*carot!$B$2+spettri!K1894*carot!$C$2+spettri!L1894*carot!$D$2+M1894*carot!$E$2+N1894*carot!$F$2+spettri!AE1894*chl!$D$2</f>
        <v>0</v>
      </c>
      <c r="AB1894" s="40">
        <v>1.89666831875E-2</v>
      </c>
      <c r="AC1894" s="88">
        <f>(G1894-spettri!H1894*chl!$B$2-spettri!I1894*chl!$C$2-spettri!AE1894*chl!$D$2)</f>
        <v>0</v>
      </c>
    </row>
    <row r="1895" spans="4:29" x14ac:dyDescent="0.25">
      <c r="D1895" s="51">
        <v>539.30000000004304</v>
      </c>
      <c r="E1895" s="51">
        <v>8.9859765434999999E-3</v>
      </c>
      <c r="T1895" s="40">
        <f t="shared" si="132"/>
        <v>0</v>
      </c>
      <c r="U1895" s="40">
        <f t="shared" si="132"/>
        <v>0</v>
      </c>
      <c r="V1895" s="40">
        <f t="shared" si="132"/>
        <v>0</v>
      </c>
      <c r="W1895" s="40">
        <f t="shared" si="132"/>
        <v>0</v>
      </c>
      <c r="X1895" s="40">
        <f t="shared" si="133"/>
        <v>0</v>
      </c>
      <c r="Y1895" s="40">
        <f t="shared" si="134"/>
        <v>0</v>
      </c>
      <c r="Z1895" s="40">
        <f>(AC1895-J1895*carot!$B$2-spettri!K1895*carot!$C$2-spettri!L1895*carot!$D$2)</f>
        <v>0</v>
      </c>
      <c r="AA1895" s="40">
        <f>spettri!H1895*chl!$B$2+spettri!I1895*chl!$C$2+spettri!J1895*carot!$B$2+spettri!K1895*carot!$C$2+spettri!L1895*carot!$D$2+M1895*carot!$E$2+N1895*carot!$F$2+spettri!AE1895*chl!$D$2</f>
        <v>0</v>
      </c>
      <c r="AB1895" s="40">
        <v>1.898252219E-2</v>
      </c>
      <c r="AC1895" s="88">
        <f>(G1895-spettri!H1895*chl!$B$2-spettri!I1895*chl!$C$2-spettri!AE1895*chl!$D$2)</f>
        <v>0</v>
      </c>
    </row>
    <row r="1896" spans="4:29" x14ac:dyDescent="0.25">
      <c r="D1896" s="51">
        <v>539.40000000004295</v>
      </c>
      <c r="E1896" s="51">
        <v>8.9756758829999984E-3</v>
      </c>
      <c r="T1896" s="40">
        <f t="shared" si="132"/>
        <v>0</v>
      </c>
      <c r="U1896" s="40">
        <f t="shared" si="132"/>
        <v>0</v>
      </c>
      <c r="V1896" s="40">
        <f t="shared" si="132"/>
        <v>0</v>
      </c>
      <c r="W1896" s="40">
        <f t="shared" si="132"/>
        <v>0</v>
      </c>
      <c r="X1896" s="40">
        <f t="shared" si="133"/>
        <v>0</v>
      </c>
      <c r="Y1896" s="40">
        <f t="shared" si="134"/>
        <v>0</v>
      </c>
      <c r="Z1896" s="40">
        <f>(AC1896-J1896*carot!$B$2-spettri!K1896*carot!$C$2-spettri!L1896*carot!$D$2)</f>
        <v>0</v>
      </c>
      <c r="AA1896" s="40">
        <f>spettri!H1896*chl!$B$2+spettri!I1896*chl!$C$2+spettri!J1896*carot!$B$2+spettri!K1896*carot!$C$2+spettri!L1896*carot!$D$2+M1896*carot!$E$2+N1896*carot!$F$2+spettri!AE1896*chl!$D$2</f>
        <v>0</v>
      </c>
      <c r="AB1896" s="40">
        <v>1.8972692544999999E-2</v>
      </c>
      <c r="AC1896" s="88">
        <f>(G1896-spettri!H1896*chl!$B$2-spettri!I1896*chl!$C$2-spettri!AE1896*chl!$D$2)</f>
        <v>0</v>
      </c>
    </row>
    <row r="1897" spans="4:29" x14ac:dyDescent="0.25">
      <c r="D1897" s="51">
        <v>539.50000000004297</v>
      </c>
      <c r="E1897" s="51">
        <v>8.9653752224999987E-3</v>
      </c>
      <c r="T1897" s="40">
        <f t="shared" si="132"/>
        <v>0</v>
      </c>
      <c r="U1897" s="40">
        <f t="shared" si="132"/>
        <v>0</v>
      </c>
      <c r="V1897" s="40">
        <f t="shared" si="132"/>
        <v>0</v>
      </c>
      <c r="W1897" s="40">
        <f t="shared" si="132"/>
        <v>0</v>
      </c>
      <c r="X1897" s="40">
        <f t="shared" si="133"/>
        <v>0</v>
      </c>
      <c r="Y1897" s="40">
        <f t="shared" si="134"/>
        <v>0</v>
      </c>
      <c r="Z1897" s="40">
        <f>(AC1897-J1897*carot!$B$2-spettri!K1897*carot!$C$2-spettri!L1897*carot!$D$2)</f>
        <v>0</v>
      </c>
      <c r="AA1897" s="40">
        <f>spettri!H1897*chl!$B$2+spettri!I1897*chl!$C$2+spettri!J1897*carot!$B$2+spettri!K1897*carot!$C$2+spettri!L1897*carot!$D$2+M1897*carot!$E$2+N1897*carot!$F$2+spettri!AE1897*chl!$D$2</f>
        <v>0</v>
      </c>
      <c r="AB1897" s="40">
        <v>1.8962862900000002E-2</v>
      </c>
      <c r="AC1897" s="88">
        <f>(G1897-spettri!H1897*chl!$B$2-spettri!I1897*chl!$C$2-spettri!AE1897*chl!$D$2)</f>
        <v>0</v>
      </c>
    </row>
    <row r="1898" spans="4:29" x14ac:dyDescent="0.25">
      <c r="D1898" s="51">
        <v>539.600000000043</v>
      </c>
      <c r="E1898" s="51">
        <v>8.955074561999999E-3</v>
      </c>
      <c r="T1898" s="40">
        <f t="shared" si="132"/>
        <v>0</v>
      </c>
      <c r="U1898" s="40">
        <f t="shared" si="132"/>
        <v>0</v>
      </c>
      <c r="V1898" s="40">
        <f t="shared" si="132"/>
        <v>0</v>
      </c>
      <c r="W1898" s="40">
        <f t="shared" si="132"/>
        <v>0</v>
      </c>
      <c r="X1898" s="40">
        <f t="shared" si="133"/>
        <v>0</v>
      </c>
      <c r="Y1898" s="40">
        <f t="shared" si="134"/>
        <v>0</v>
      </c>
      <c r="Z1898" s="40">
        <f>(AC1898-J1898*carot!$B$2-spettri!K1898*carot!$C$2-spettri!L1898*carot!$D$2)</f>
        <v>0</v>
      </c>
      <c r="AA1898" s="40">
        <f>spettri!H1898*chl!$B$2+spettri!I1898*chl!$C$2+spettri!J1898*carot!$B$2+spettri!K1898*carot!$C$2+spettri!L1898*carot!$D$2+M1898*carot!$E$2+N1898*carot!$F$2+spettri!AE1898*chl!$D$2</f>
        <v>0</v>
      </c>
      <c r="AB1898" s="40">
        <v>1.8953033255000001E-2</v>
      </c>
      <c r="AC1898" s="88">
        <f>(G1898-spettri!H1898*chl!$B$2-spettri!I1898*chl!$C$2-spettri!AE1898*chl!$D$2)</f>
        <v>0</v>
      </c>
    </row>
    <row r="1899" spans="4:29" x14ac:dyDescent="0.25">
      <c r="D1899" s="51">
        <v>539.70000000004302</v>
      </c>
      <c r="E1899" s="51">
        <v>8.946513611999999E-3</v>
      </c>
      <c r="T1899" s="40">
        <f t="shared" si="132"/>
        <v>0</v>
      </c>
      <c r="U1899" s="40">
        <f t="shared" si="132"/>
        <v>0</v>
      </c>
      <c r="V1899" s="40">
        <f t="shared" si="132"/>
        <v>0</v>
      </c>
      <c r="W1899" s="40">
        <f t="shared" si="132"/>
        <v>0</v>
      </c>
      <c r="X1899" s="40">
        <f t="shared" si="133"/>
        <v>0</v>
      </c>
      <c r="Y1899" s="40">
        <f t="shared" si="134"/>
        <v>0</v>
      </c>
      <c r="Z1899" s="40">
        <f>(AC1899-J1899*carot!$B$2-spettri!K1899*carot!$C$2-spettri!L1899*carot!$D$2)</f>
        <v>0</v>
      </c>
      <c r="AA1899" s="40">
        <f>spettri!H1899*chl!$B$2+spettri!I1899*chl!$C$2+spettri!J1899*carot!$B$2+spettri!K1899*carot!$C$2+spettri!L1899*carot!$D$2+M1899*carot!$E$2+N1899*carot!$F$2+spettri!AE1899*chl!$D$2</f>
        <v>0</v>
      </c>
      <c r="AB1899" s="40">
        <v>1.8943203610000001E-2</v>
      </c>
      <c r="AC1899" s="88">
        <f>(G1899-spettri!H1899*chl!$B$2-spettri!I1899*chl!$C$2-spettri!AE1899*chl!$D$2)</f>
        <v>0</v>
      </c>
    </row>
    <row r="1900" spans="4:29" x14ac:dyDescent="0.25">
      <c r="D1900" s="51">
        <v>539.80000000004304</v>
      </c>
      <c r="E1900" s="51">
        <v>8.937952661999999E-3</v>
      </c>
      <c r="T1900" s="40">
        <f t="shared" si="132"/>
        <v>0</v>
      </c>
      <c r="U1900" s="40">
        <f t="shared" si="132"/>
        <v>0</v>
      </c>
      <c r="V1900" s="40">
        <f t="shared" si="132"/>
        <v>0</v>
      </c>
      <c r="W1900" s="40">
        <f t="shared" si="132"/>
        <v>0</v>
      </c>
      <c r="X1900" s="40">
        <f t="shared" si="133"/>
        <v>0</v>
      </c>
      <c r="Y1900" s="40">
        <f t="shared" si="134"/>
        <v>0</v>
      </c>
      <c r="Z1900" s="40">
        <f>(AC1900-J1900*carot!$B$2-spettri!K1900*carot!$C$2-spettri!L1900*carot!$D$2)</f>
        <v>0</v>
      </c>
      <c r="AA1900" s="40">
        <f>spettri!H1900*chl!$B$2+spettri!I1900*chl!$C$2+spettri!J1900*carot!$B$2+spettri!K1900*carot!$C$2+spettri!L1900*carot!$D$2+M1900*carot!$E$2+N1900*carot!$F$2+spettri!AE1900*chl!$D$2</f>
        <v>0</v>
      </c>
      <c r="AB1900" s="40">
        <v>1.8986943175E-2</v>
      </c>
      <c r="AC1900" s="88">
        <f>(G1900-spettri!H1900*chl!$B$2-spettri!I1900*chl!$C$2-spettri!AE1900*chl!$D$2)</f>
        <v>0</v>
      </c>
    </row>
    <row r="1901" spans="4:29" x14ac:dyDescent="0.25">
      <c r="D1901" s="51">
        <v>539.90000000004295</v>
      </c>
      <c r="E1901" s="51">
        <v>8.929391711999999E-3</v>
      </c>
      <c r="T1901" s="40">
        <f t="shared" si="132"/>
        <v>0</v>
      </c>
      <c r="U1901" s="40">
        <f t="shared" si="132"/>
        <v>0</v>
      </c>
      <c r="V1901" s="40">
        <f t="shared" si="132"/>
        <v>0</v>
      </c>
      <c r="W1901" s="40">
        <f t="shared" si="132"/>
        <v>0</v>
      </c>
      <c r="X1901" s="40">
        <f t="shared" si="133"/>
        <v>0</v>
      </c>
      <c r="Y1901" s="40">
        <f t="shared" si="134"/>
        <v>0</v>
      </c>
      <c r="Z1901" s="40">
        <f>(AC1901-J1901*carot!$B$2-spettri!K1901*carot!$C$2-spettri!L1901*carot!$D$2)</f>
        <v>0</v>
      </c>
      <c r="AA1901" s="40">
        <f>spettri!H1901*chl!$B$2+spettri!I1901*chl!$C$2+spettri!J1901*carot!$B$2+spettri!K1901*carot!$C$2+spettri!L1901*carot!$D$2+M1901*carot!$E$2+N1901*carot!$F$2+spettri!AE1901*chl!$D$2</f>
        <v>0</v>
      </c>
      <c r="AB1901" s="40">
        <v>1.9030682739999999E-2</v>
      </c>
      <c r="AC1901" s="88">
        <f>(G1901-spettri!H1901*chl!$B$2-spettri!I1901*chl!$C$2-spettri!AE1901*chl!$D$2)</f>
        <v>0</v>
      </c>
    </row>
    <row r="1902" spans="4:29" x14ac:dyDescent="0.25">
      <c r="D1902" s="51">
        <v>540.00000000004297</v>
      </c>
      <c r="E1902" s="51">
        <v>8.9208307619999989E-3</v>
      </c>
      <c r="T1902" s="40">
        <f t="shared" si="132"/>
        <v>0</v>
      </c>
      <c r="U1902" s="40">
        <f t="shared" si="132"/>
        <v>0</v>
      </c>
      <c r="V1902" s="40">
        <f t="shared" si="132"/>
        <v>0</v>
      </c>
      <c r="W1902" s="40">
        <f t="shared" si="132"/>
        <v>0</v>
      </c>
      <c r="X1902" s="40">
        <f t="shared" si="133"/>
        <v>0</v>
      </c>
      <c r="Y1902" s="40">
        <f t="shared" si="134"/>
        <v>0</v>
      </c>
      <c r="Z1902" s="40">
        <f>(AC1902-J1902*carot!$B$2-spettri!K1902*carot!$C$2-spettri!L1902*carot!$D$2)</f>
        <v>0</v>
      </c>
      <c r="AA1902" s="40">
        <f>spettri!H1902*chl!$B$2+spettri!I1902*chl!$C$2+spettri!J1902*carot!$B$2+spettri!K1902*carot!$C$2+spettri!L1902*carot!$D$2+M1902*carot!$E$2+N1902*carot!$F$2+spettri!AE1902*chl!$D$2</f>
        <v>0</v>
      </c>
      <c r="AB1902" s="40">
        <v>1.9074422305000002E-2</v>
      </c>
      <c r="AC1902" s="88">
        <f>(G1902-spettri!H1902*chl!$B$2-spettri!I1902*chl!$C$2-spettri!AE1902*chl!$D$2)</f>
        <v>0</v>
      </c>
    </row>
    <row r="1903" spans="4:29" x14ac:dyDescent="0.25">
      <c r="D1903" s="51">
        <v>540.100000000043</v>
      </c>
      <c r="E1903" s="51">
        <v>8.8835203497499987E-3</v>
      </c>
      <c r="T1903" s="40">
        <f t="shared" si="132"/>
        <v>0</v>
      </c>
      <c r="U1903" s="40">
        <f t="shared" si="132"/>
        <v>0</v>
      </c>
      <c r="V1903" s="40">
        <f t="shared" si="132"/>
        <v>0</v>
      </c>
      <c r="W1903" s="40">
        <f t="shared" si="132"/>
        <v>0</v>
      </c>
      <c r="X1903" s="40">
        <f t="shared" si="133"/>
        <v>0</v>
      </c>
      <c r="Y1903" s="40">
        <f t="shared" si="134"/>
        <v>0</v>
      </c>
      <c r="Z1903" s="40">
        <f>(AC1903-J1903*carot!$B$2-spettri!K1903*carot!$C$2-spettri!L1903*carot!$D$2)</f>
        <v>0</v>
      </c>
      <c r="AA1903" s="40">
        <f>spettri!H1903*chl!$B$2+spettri!I1903*chl!$C$2+spettri!J1903*carot!$B$2+spettri!K1903*carot!$C$2+spettri!L1903*carot!$D$2+M1903*carot!$E$2+N1903*carot!$F$2+spettri!AE1903*chl!$D$2</f>
        <v>0</v>
      </c>
      <c r="AB1903" s="40">
        <v>1.9118161870000001E-2</v>
      </c>
      <c r="AC1903" s="88">
        <f>(G1903-spettri!H1903*chl!$B$2-spettri!I1903*chl!$C$2-spettri!AE1903*chl!$D$2)</f>
        <v>0</v>
      </c>
    </row>
    <row r="1904" spans="4:29" x14ac:dyDescent="0.25">
      <c r="D1904" s="51">
        <v>540.20000000004302</v>
      </c>
      <c r="E1904" s="51">
        <v>8.8462099374999985E-3</v>
      </c>
      <c r="T1904" s="40">
        <f t="shared" si="132"/>
        <v>0</v>
      </c>
      <c r="U1904" s="40">
        <f t="shared" si="132"/>
        <v>0</v>
      </c>
      <c r="V1904" s="40">
        <f t="shared" si="132"/>
        <v>0</v>
      </c>
      <c r="W1904" s="40">
        <f t="shared" si="132"/>
        <v>0</v>
      </c>
      <c r="X1904" s="40">
        <f t="shared" si="133"/>
        <v>0</v>
      </c>
      <c r="Y1904" s="40">
        <f t="shared" si="134"/>
        <v>0</v>
      </c>
      <c r="Z1904" s="40">
        <f>(AC1904-J1904*carot!$B$2-spettri!K1904*carot!$C$2-spettri!L1904*carot!$D$2)</f>
        <v>0</v>
      </c>
      <c r="AA1904" s="40">
        <f>spettri!H1904*chl!$B$2+spettri!I1904*chl!$C$2+spettri!J1904*carot!$B$2+spettri!K1904*carot!$C$2+spettri!L1904*carot!$D$2+M1904*carot!$E$2+N1904*carot!$F$2+spettri!AE1904*chl!$D$2</f>
        <v>0</v>
      </c>
      <c r="AB1904" s="40">
        <v>1.9146569072500001E-2</v>
      </c>
      <c r="AC1904" s="88">
        <f>(G1904-spettri!H1904*chl!$B$2-spettri!I1904*chl!$C$2-spettri!AE1904*chl!$D$2)</f>
        <v>0</v>
      </c>
    </row>
    <row r="1905" spans="4:29" x14ac:dyDescent="0.25">
      <c r="D1905" s="51">
        <v>540.30000000004304</v>
      </c>
      <c r="E1905" s="51">
        <v>8.80889952525E-3</v>
      </c>
      <c r="T1905" s="40">
        <f t="shared" si="132"/>
        <v>0</v>
      </c>
      <c r="U1905" s="40">
        <f t="shared" si="132"/>
        <v>0</v>
      </c>
      <c r="V1905" s="40">
        <f t="shared" si="132"/>
        <v>0</v>
      </c>
      <c r="W1905" s="40">
        <f t="shared" si="132"/>
        <v>0</v>
      </c>
      <c r="X1905" s="40">
        <f t="shared" si="133"/>
        <v>0</v>
      </c>
      <c r="Y1905" s="40">
        <f t="shared" si="134"/>
        <v>0</v>
      </c>
      <c r="Z1905" s="40">
        <f>(AC1905-J1905*carot!$B$2-spettri!K1905*carot!$C$2-spettri!L1905*carot!$D$2)</f>
        <v>0</v>
      </c>
      <c r="AA1905" s="40">
        <f>spettri!H1905*chl!$B$2+spettri!I1905*chl!$C$2+spettri!J1905*carot!$B$2+spettri!K1905*carot!$C$2+spettri!L1905*carot!$D$2+M1905*carot!$E$2+N1905*carot!$F$2+spettri!AE1905*chl!$D$2</f>
        <v>0</v>
      </c>
      <c r="AB1905" s="40">
        <v>1.9174976274999998E-2</v>
      </c>
      <c r="AC1905" s="88">
        <f>(G1905-spettri!H1905*chl!$B$2-spettri!I1905*chl!$C$2-spettri!AE1905*chl!$D$2)</f>
        <v>0</v>
      </c>
    </row>
    <row r="1906" spans="4:29" x14ac:dyDescent="0.25">
      <c r="D1906" s="51">
        <v>540.40000000004295</v>
      </c>
      <c r="E1906" s="51">
        <v>8.7715891129999998E-3</v>
      </c>
      <c r="T1906" s="40">
        <f t="shared" si="132"/>
        <v>0</v>
      </c>
      <c r="U1906" s="40">
        <f t="shared" si="132"/>
        <v>0</v>
      </c>
      <c r="V1906" s="40">
        <f t="shared" si="132"/>
        <v>0</v>
      </c>
      <c r="W1906" s="40">
        <f t="shared" si="132"/>
        <v>0</v>
      </c>
      <c r="X1906" s="40">
        <f t="shared" si="133"/>
        <v>0</v>
      </c>
      <c r="Y1906" s="40">
        <f t="shared" si="134"/>
        <v>0</v>
      </c>
      <c r="Z1906" s="40">
        <f>(AC1906-J1906*carot!$B$2-spettri!K1906*carot!$C$2-spettri!L1906*carot!$D$2)</f>
        <v>0</v>
      </c>
      <c r="AA1906" s="40">
        <f>spettri!H1906*chl!$B$2+spettri!I1906*chl!$C$2+spettri!J1906*carot!$B$2+spettri!K1906*carot!$C$2+spettri!L1906*carot!$D$2+M1906*carot!$E$2+N1906*carot!$F$2+spettri!AE1906*chl!$D$2</f>
        <v>0</v>
      </c>
      <c r="AB1906" s="40">
        <v>1.9203383477499999E-2</v>
      </c>
      <c r="AC1906" s="88">
        <f>(G1906-spettri!H1906*chl!$B$2-spettri!I1906*chl!$C$2-spettri!AE1906*chl!$D$2)</f>
        <v>0</v>
      </c>
    </row>
    <row r="1907" spans="4:29" x14ac:dyDescent="0.25">
      <c r="D1907" s="51">
        <v>540.50000000004297</v>
      </c>
      <c r="E1907" s="51">
        <v>8.7286898342500002E-3</v>
      </c>
      <c r="T1907" s="40">
        <f t="shared" si="132"/>
        <v>0</v>
      </c>
      <c r="U1907" s="40">
        <f t="shared" si="132"/>
        <v>0</v>
      </c>
      <c r="V1907" s="40">
        <f t="shared" si="132"/>
        <v>0</v>
      </c>
      <c r="W1907" s="40">
        <f t="shared" si="132"/>
        <v>0</v>
      </c>
      <c r="X1907" s="40">
        <f t="shared" si="133"/>
        <v>0</v>
      </c>
      <c r="Y1907" s="40">
        <f t="shared" si="134"/>
        <v>0</v>
      </c>
      <c r="Z1907" s="40">
        <f>(AC1907-J1907*carot!$B$2-spettri!K1907*carot!$C$2-spettri!L1907*carot!$D$2)</f>
        <v>0</v>
      </c>
      <c r="AA1907" s="40">
        <f>spettri!H1907*chl!$B$2+spettri!I1907*chl!$C$2+spettri!J1907*carot!$B$2+spettri!K1907*carot!$C$2+spettri!L1907*carot!$D$2+M1907*carot!$E$2+N1907*carot!$F$2+spettri!AE1907*chl!$D$2</f>
        <v>0</v>
      </c>
      <c r="AB1907" s="40">
        <v>1.9231790679999999E-2</v>
      </c>
      <c r="AC1907" s="88">
        <f>(G1907-spettri!H1907*chl!$B$2-spettri!I1907*chl!$C$2-spettri!AE1907*chl!$D$2)</f>
        <v>0</v>
      </c>
    </row>
    <row r="1908" spans="4:29" x14ac:dyDescent="0.25">
      <c r="D1908" s="51">
        <v>540.600000000043</v>
      </c>
      <c r="E1908" s="51">
        <v>8.685790555499999E-3</v>
      </c>
      <c r="T1908" s="40">
        <f t="shared" si="132"/>
        <v>0</v>
      </c>
      <c r="U1908" s="40">
        <f t="shared" si="132"/>
        <v>0</v>
      </c>
      <c r="V1908" s="40">
        <f t="shared" si="132"/>
        <v>0</v>
      </c>
      <c r="W1908" s="40">
        <f t="shared" si="132"/>
        <v>0</v>
      </c>
      <c r="X1908" s="40">
        <f t="shared" si="133"/>
        <v>0</v>
      </c>
      <c r="Y1908" s="40">
        <f t="shared" si="134"/>
        <v>0</v>
      </c>
      <c r="Z1908" s="40">
        <f>(AC1908-J1908*carot!$B$2-spettri!K1908*carot!$C$2-spettri!L1908*carot!$D$2)</f>
        <v>0</v>
      </c>
      <c r="AA1908" s="40">
        <f>spettri!H1908*chl!$B$2+spettri!I1908*chl!$C$2+spettri!J1908*carot!$B$2+spettri!K1908*carot!$C$2+spettri!L1908*carot!$D$2+M1908*carot!$E$2+N1908*carot!$F$2+spettri!AE1908*chl!$D$2</f>
        <v>0</v>
      </c>
      <c r="AB1908" s="40">
        <v>1.9206852654999999E-2</v>
      </c>
      <c r="AC1908" s="88">
        <f>(G1908-spettri!H1908*chl!$B$2-spettri!I1908*chl!$C$2-spettri!AE1908*chl!$D$2)</f>
        <v>0</v>
      </c>
    </row>
    <row r="1909" spans="4:29" x14ac:dyDescent="0.25">
      <c r="D1909" s="51">
        <v>540.70000000004302</v>
      </c>
      <c r="E1909" s="51">
        <v>8.6428912767499994E-3</v>
      </c>
      <c r="T1909" s="40">
        <f t="shared" si="132"/>
        <v>0</v>
      </c>
      <c r="U1909" s="40">
        <f t="shared" si="132"/>
        <v>0</v>
      </c>
      <c r="V1909" s="40">
        <f t="shared" si="132"/>
        <v>0</v>
      </c>
      <c r="W1909" s="40">
        <f t="shared" si="132"/>
        <v>0</v>
      </c>
      <c r="X1909" s="40">
        <f t="shared" si="133"/>
        <v>0</v>
      </c>
      <c r="Y1909" s="40">
        <f t="shared" si="134"/>
        <v>0</v>
      </c>
      <c r="Z1909" s="40">
        <f>(AC1909-J1909*carot!$B$2-spettri!K1909*carot!$C$2-spettri!L1909*carot!$D$2)</f>
        <v>0</v>
      </c>
      <c r="AA1909" s="40">
        <f>spettri!H1909*chl!$B$2+spettri!I1909*chl!$C$2+spettri!J1909*carot!$B$2+spettri!K1909*carot!$C$2+spettri!L1909*carot!$D$2+M1909*carot!$E$2+N1909*carot!$F$2+spettri!AE1909*chl!$D$2</f>
        <v>0</v>
      </c>
      <c r="AB1909" s="40">
        <v>1.9181914629999998E-2</v>
      </c>
      <c r="AC1909" s="88">
        <f>(G1909-spettri!H1909*chl!$B$2-spettri!I1909*chl!$C$2-spettri!AE1909*chl!$D$2)</f>
        <v>0</v>
      </c>
    </row>
    <row r="1910" spans="4:29" x14ac:dyDescent="0.25">
      <c r="D1910" s="51">
        <v>540.80000000004304</v>
      </c>
      <c r="E1910" s="51">
        <v>8.5999919979999999E-3</v>
      </c>
      <c r="T1910" s="40">
        <f t="shared" si="132"/>
        <v>0</v>
      </c>
      <c r="U1910" s="40">
        <f t="shared" si="132"/>
        <v>0</v>
      </c>
      <c r="V1910" s="40">
        <f t="shared" si="132"/>
        <v>0</v>
      </c>
      <c r="W1910" s="40">
        <f t="shared" si="132"/>
        <v>0</v>
      </c>
      <c r="X1910" s="40">
        <f t="shared" si="133"/>
        <v>0</v>
      </c>
      <c r="Y1910" s="40">
        <f t="shared" si="134"/>
        <v>0</v>
      </c>
      <c r="Z1910" s="40">
        <f>(AC1910-J1910*carot!$B$2-spettri!K1910*carot!$C$2-spettri!L1910*carot!$D$2)</f>
        <v>0</v>
      </c>
      <c r="AA1910" s="40">
        <f>spettri!H1910*chl!$B$2+spettri!I1910*chl!$C$2+spettri!J1910*carot!$B$2+spettri!K1910*carot!$C$2+spettri!L1910*carot!$D$2+M1910*carot!$E$2+N1910*carot!$F$2+spettri!AE1910*chl!$D$2</f>
        <v>0</v>
      </c>
      <c r="AB1910" s="40">
        <v>1.9156976605000001E-2</v>
      </c>
      <c r="AC1910" s="88">
        <f>(G1910-spettri!H1910*chl!$B$2-spettri!I1910*chl!$C$2-spettri!AE1910*chl!$D$2)</f>
        <v>0</v>
      </c>
    </row>
    <row r="1911" spans="4:29" x14ac:dyDescent="0.25">
      <c r="D1911" s="51">
        <v>540.90000000004295</v>
      </c>
      <c r="E1911" s="51">
        <v>8.6861712337499997E-3</v>
      </c>
      <c r="T1911" s="40">
        <f t="shared" si="132"/>
        <v>0</v>
      </c>
      <c r="U1911" s="40">
        <f t="shared" si="132"/>
        <v>0</v>
      </c>
      <c r="V1911" s="40">
        <f t="shared" si="132"/>
        <v>0</v>
      </c>
      <c r="W1911" s="40">
        <f t="shared" si="132"/>
        <v>0</v>
      </c>
      <c r="X1911" s="40">
        <f t="shared" si="133"/>
        <v>0</v>
      </c>
      <c r="Y1911" s="40">
        <f t="shared" si="134"/>
        <v>0</v>
      </c>
      <c r="Z1911" s="40">
        <f>(AC1911-J1911*carot!$B$2-spettri!K1911*carot!$C$2-spettri!L1911*carot!$D$2)</f>
        <v>0</v>
      </c>
      <c r="AA1911" s="40">
        <f>spettri!H1911*chl!$B$2+spettri!I1911*chl!$C$2+spettri!J1911*carot!$B$2+spettri!K1911*carot!$C$2+spettri!L1911*carot!$D$2+M1911*carot!$E$2+N1911*carot!$F$2+spettri!AE1911*chl!$D$2</f>
        <v>0</v>
      </c>
      <c r="AB1911" s="40">
        <v>1.913203858E-2</v>
      </c>
      <c r="AC1911" s="88">
        <f>(G1911-spettri!H1911*chl!$B$2-spettri!I1911*chl!$C$2-spettri!AE1911*chl!$D$2)</f>
        <v>0</v>
      </c>
    </row>
    <row r="1912" spans="4:29" x14ac:dyDescent="0.25">
      <c r="D1912" s="51">
        <v>541.00000000004297</v>
      </c>
      <c r="E1912" s="51">
        <v>8.7723504694999996E-3</v>
      </c>
      <c r="T1912" s="40">
        <f t="shared" si="132"/>
        <v>0</v>
      </c>
      <c r="U1912" s="40">
        <f t="shared" si="132"/>
        <v>0</v>
      </c>
      <c r="V1912" s="40">
        <f t="shared" si="132"/>
        <v>0</v>
      </c>
      <c r="W1912" s="40">
        <f t="shared" si="132"/>
        <v>0</v>
      </c>
      <c r="X1912" s="40">
        <f t="shared" si="133"/>
        <v>0</v>
      </c>
      <c r="Y1912" s="40">
        <f t="shared" si="134"/>
        <v>0</v>
      </c>
      <c r="Z1912" s="40">
        <f>(AC1912-J1912*carot!$B$2-spettri!K1912*carot!$C$2-spettri!L1912*carot!$D$2)</f>
        <v>0</v>
      </c>
      <c r="AA1912" s="40">
        <f>spettri!H1912*chl!$B$2+spettri!I1912*chl!$C$2+spettri!J1912*carot!$B$2+spettri!K1912*carot!$C$2+spettri!L1912*carot!$D$2+M1912*carot!$E$2+N1912*carot!$F$2+spettri!AE1912*chl!$D$2</f>
        <v>0</v>
      </c>
      <c r="AB1912" s="40">
        <v>1.9174599554999998E-2</v>
      </c>
      <c r="AC1912" s="88">
        <f>(G1912-spettri!H1912*chl!$B$2-spettri!I1912*chl!$C$2-spettri!AE1912*chl!$D$2)</f>
        <v>0</v>
      </c>
    </row>
    <row r="1913" spans="4:29" x14ac:dyDescent="0.25">
      <c r="D1913" s="51">
        <v>541.100000000043</v>
      </c>
      <c r="E1913" s="51">
        <v>8.8585297052499994E-3</v>
      </c>
      <c r="T1913" s="40">
        <f t="shared" si="132"/>
        <v>0</v>
      </c>
      <c r="U1913" s="40">
        <f t="shared" si="132"/>
        <v>0</v>
      </c>
      <c r="V1913" s="40">
        <f t="shared" si="132"/>
        <v>0</v>
      </c>
      <c r="W1913" s="40">
        <f t="shared" si="132"/>
        <v>0</v>
      </c>
      <c r="X1913" s="40">
        <f t="shared" si="133"/>
        <v>0</v>
      </c>
      <c r="Y1913" s="40">
        <f t="shared" si="134"/>
        <v>0</v>
      </c>
      <c r="Z1913" s="40">
        <f>(AC1913-J1913*carot!$B$2-spettri!K1913*carot!$C$2-spettri!L1913*carot!$D$2)</f>
        <v>0</v>
      </c>
      <c r="AA1913" s="40">
        <f>spettri!H1913*chl!$B$2+spettri!I1913*chl!$C$2+spettri!J1913*carot!$B$2+spettri!K1913*carot!$C$2+spettri!L1913*carot!$D$2+M1913*carot!$E$2+N1913*carot!$F$2+spettri!AE1913*chl!$D$2</f>
        <v>0</v>
      </c>
      <c r="AB1913" s="40">
        <v>1.9217160529999999E-2</v>
      </c>
      <c r="AC1913" s="88">
        <f>(G1913-spettri!H1913*chl!$B$2-spettri!I1913*chl!$C$2-spettri!AE1913*chl!$D$2)</f>
        <v>0</v>
      </c>
    </row>
    <row r="1914" spans="4:29" x14ac:dyDescent="0.25">
      <c r="D1914" s="51">
        <v>541.20000000004302</v>
      </c>
      <c r="E1914" s="51">
        <v>8.9447089409999993E-3</v>
      </c>
      <c r="T1914" s="40">
        <f t="shared" si="132"/>
        <v>0</v>
      </c>
      <c r="U1914" s="40">
        <f t="shared" si="132"/>
        <v>0</v>
      </c>
      <c r="V1914" s="40">
        <f t="shared" si="132"/>
        <v>0</v>
      </c>
      <c r="W1914" s="40">
        <f t="shared" si="132"/>
        <v>0</v>
      </c>
      <c r="X1914" s="40">
        <f t="shared" si="133"/>
        <v>0</v>
      </c>
      <c r="Y1914" s="40">
        <f t="shared" si="134"/>
        <v>0</v>
      </c>
      <c r="Z1914" s="40">
        <f>(AC1914-J1914*carot!$B$2-spettri!K1914*carot!$C$2-spettri!L1914*carot!$D$2)</f>
        <v>0</v>
      </c>
      <c r="AA1914" s="40">
        <f>spettri!H1914*chl!$B$2+spettri!I1914*chl!$C$2+spettri!J1914*carot!$B$2+spettri!K1914*carot!$C$2+spettri!L1914*carot!$D$2+M1914*carot!$E$2+N1914*carot!$F$2+spettri!AE1914*chl!$D$2</f>
        <v>0</v>
      </c>
      <c r="AB1914" s="40">
        <v>1.9259721505000001E-2</v>
      </c>
      <c r="AC1914" s="88">
        <f>(G1914-spettri!H1914*chl!$B$2-spettri!I1914*chl!$C$2-spettri!AE1914*chl!$D$2)</f>
        <v>0</v>
      </c>
    </row>
    <row r="1915" spans="4:29" x14ac:dyDescent="0.25">
      <c r="D1915" s="51">
        <v>541.30000000004304</v>
      </c>
      <c r="E1915" s="51">
        <v>8.8989772772499996E-3</v>
      </c>
      <c r="T1915" s="40">
        <f t="shared" si="132"/>
        <v>0</v>
      </c>
      <c r="U1915" s="40">
        <f t="shared" si="132"/>
        <v>0</v>
      </c>
      <c r="V1915" s="40">
        <f t="shared" si="132"/>
        <v>0</v>
      </c>
      <c r="W1915" s="40">
        <f t="shared" si="132"/>
        <v>0</v>
      </c>
      <c r="X1915" s="40">
        <f t="shared" si="133"/>
        <v>0</v>
      </c>
      <c r="Y1915" s="40">
        <f t="shared" si="134"/>
        <v>0</v>
      </c>
      <c r="Z1915" s="40">
        <f>(AC1915-J1915*carot!$B$2-spettri!K1915*carot!$C$2-spettri!L1915*carot!$D$2)</f>
        <v>0</v>
      </c>
      <c r="AA1915" s="40">
        <f>spettri!H1915*chl!$B$2+spettri!I1915*chl!$C$2+spettri!J1915*carot!$B$2+spettri!K1915*carot!$C$2+spettri!L1915*carot!$D$2+M1915*carot!$E$2+N1915*carot!$F$2+spettri!AE1915*chl!$D$2</f>
        <v>0</v>
      </c>
      <c r="AB1915" s="40">
        <v>1.9302282479999999E-2</v>
      </c>
      <c r="AC1915" s="88">
        <f>(G1915-spettri!H1915*chl!$B$2-spettri!I1915*chl!$C$2-spettri!AE1915*chl!$D$2)</f>
        <v>0</v>
      </c>
    </row>
    <row r="1916" spans="4:29" x14ac:dyDescent="0.25">
      <c r="D1916" s="51">
        <v>541.40000000004397</v>
      </c>
      <c r="E1916" s="51">
        <v>8.8532456135E-3</v>
      </c>
      <c r="T1916" s="40">
        <f t="shared" si="132"/>
        <v>0</v>
      </c>
      <c r="U1916" s="40">
        <f t="shared" si="132"/>
        <v>0</v>
      </c>
      <c r="V1916" s="40">
        <f t="shared" si="132"/>
        <v>0</v>
      </c>
      <c r="W1916" s="40">
        <f t="shared" si="132"/>
        <v>0</v>
      </c>
      <c r="X1916" s="40">
        <f t="shared" si="133"/>
        <v>0</v>
      </c>
      <c r="Y1916" s="40">
        <f t="shared" si="134"/>
        <v>0</v>
      </c>
      <c r="Z1916" s="40">
        <f>(AC1916-J1916*carot!$B$2-spettri!K1916*carot!$C$2-spettri!L1916*carot!$D$2)</f>
        <v>0</v>
      </c>
      <c r="AA1916" s="40">
        <f>spettri!H1916*chl!$B$2+spettri!I1916*chl!$C$2+spettri!J1916*carot!$B$2+spettri!K1916*carot!$C$2+spettri!L1916*carot!$D$2+M1916*carot!$E$2+N1916*carot!$F$2+spettri!AE1916*chl!$D$2</f>
        <v>0</v>
      </c>
      <c r="AB1916" s="40">
        <v>1.93297881625E-2</v>
      </c>
      <c r="AC1916" s="88">
        <f>(G1916-spettri!H1916*chl!$B$2-spettri!I1916*chl!$C$2-spettri!AE1916*chl!$D$2)</f>
        <v>0</v>
      </c>
    </row>
    <row r="1917" spans="4:29" x14ac:dyDescent="0.25">
      <c r="D1917" s="51">
        <v>541.500000000044</v>
      </c>
      <c r="E1917" s="51">
        <v>8.8075139497499986E-3</v>
      </c>
      <c r="T1917" s="40">
        <f t="shared" si="132"/>
        <v>0</v>
      </c>
      <c r="U1917" s="40">
        <f t="shared" si="132"/>
        <v>0</v>
      </c>
      <c r="V1917" s="40">
        <f t="shared" si="132"/>
        <v>0</v>
      </c>
      <c r="W1917" s="40">
        <f t="shared" si="132"/>
        <v>0</v>
      </c>
      <c r="X1917" s="40">
        <f t="shared" si="133"/>
        <v>0</v>
      </c>
      <c r="Y1917" s="40">
        <f t="shared" si="134"/>
        <v>0</v>
      </c>
      <c r="Z1917" s="40">
        <f>(AC1917-J1917*carot!$B$2-spettri!K1917*carot!$C$2-spettri!L1917*carot!$D$2)</f>
        <v>0</v>
      </c>
      <c r="AA1917" s="40">
        <f>spettri!H1917*chl!$B$2+spettri!I1917*chl!$C$2+spettri!J1917*carot!$B$2+spettri!K1917*carot!$C$2+spettri!L1917*carot!$D$2+M1917*carot!$E$2+N1917*carot!$F$2+spettri!AE1917*chl!$D$2</f>
        <v>0</v>
      </c>
      <c r="AB1917" s="40">
        <v>1.9357293844999998E-2</v>
      </c>
      <c r="AC1917" s="88">
        <f>(G1917-spettri!H1917*chl!$B$2-spettri!I1917*chl!$C$2-spettri!AE1917*chl!$D$2)</f>
        <v>0</v>
      </c>
    </row>
    <row r="1918" spans="4:29" x14ac:dyDescent="0.25">
      <c r="D1918" s="51">
        <v>541.60000000004402</v>
      </c>
      <c r="E1918" s="51">
        <v>8.7617822859999989E-3</v>
      </c>
      <c r="T1918" s="40">
        <f t="shared" si="132"/>
        <v>0</v>
      </c>
      <c r="U1918" s="40">
        <f t="shared" si="132"/>
        <v>0</v>
      </c>
      <c r="V1918" s="40">
        <f t="shared" si="132"/>
        <v>0</v>
      </c>
      <c r="W1918" s="40">
        <f t="shared" si="132"/>
        <v>0</v>
      </c>
      <c r="X1918" s="40">
        <f t="shared" si="133"/>
        <v>0</v>
      </c>
      <c r="Y1918" s="40">
        <f t="shared" si="134"/>
        <v>0</v>
      </c>
      <c r="Z1918" s="40">
        <f>(AC1918-J1918*carot!$B$2-spettri!K1918*carot!$C$2-spettri!L1918*carot!$D$2)</f>
        <v>0</v>
      </c>
      <c r="AA1918" s="40">
        <f>spettri!H1918*chl!$B$2+spettri!I1918*chl!$C$2+spettri!J1918*carot!$B$2+spettri!K1918*carot!$C$2+spettri!L1918*carot!$D$2+M1918*carot!$E$2+N1918*carot!$F$2+spettri!AE1918*chl!$D$2</f>
        <v>0</v>
      </c>
      <c r="AB1918" s="40">
        <v>1.93847995275E-2</v>
      </c>
      <c r="AC1918" s="88">
        <f>(G1918-spettri!H1918*chl!$B$2-spettri!I1918*chl!$C$2-spettri!AE1918*chl!$D$2)</f>
        <v>0</v>
      </c>
    </row>
    <row r="1919" spans="4:29" x14ac:dyDescent="0.25">
      <c r="D1919" s="51">
        <v>541.70000000004404</v>
      </c>
      <c r="E1919" s="51">
        <v>8.7610952029999987E-3</v>
      </c>
      <c r="T1919" s="40">
        <f t="shared" si="132"/>
        <v>0</v>
      </c>
      <c r="U1919" s="40">
        <f t="shared" si="132"/>
        <v>0</v>
      </c>
      <c r="V1919" s="40">
        <f t="shared" si="132"/>
        <v>0</v>
      </c>
      <c r="W1919" s="40">
        <f t="shared" si="132"/>
        <v>0</v>
      </c>
      <c r="X1919" s="40">
        <f t="shared" si="133"/>
        <v>0</v>
      </c>
      <c r="Y1919" s="40">
        <f t="shared" si="134"/>
        <v>0</v>
      </c>
      <c r="Z1919" s="40">
        <f>(AC1919-J1919*carot!$B$2-spettri!K1919*carot!$C$2-spettri!L1919*carot!$D$2)</f>
        <v>0</v>
      </c>
      <c r="AA1919" s="40">
        <f>spettri!H1919*chl!$B$2+spettri!I1919*chl!$C$2+spettri!J1919*carot!$B$2+spettri!K1919*carot!$C$2+spettri!L1919*carot!$D$2+M1919*carot!$E$2+N1919*carot!$F$2+spettri!AE1919*chl!$D$2</f>
        <v>0</v>
      </c>
      <c r="AB1919" s="40">
        <v>1.9412305210000001E-2</v>
      </c>
      <c r="AC1919" s="88">
        <f>(G1919-spettri!H1919*chl!$B$2-spettri!I1919*chl!$C$2-spettri!AE1919*chl!$D$2)</f>
        <v>0</v>
      </c>
    </row>
    <row r="1920" spans="4:29" x14ac:dyDescent="0.25">
      <c r="D1920" s="51">
        <v>541.80000000004395</v>
      </c>
      <c r="E1920" s="51">
        <v>8.7604081200000003E-3</v>
      </c>
      <c r="T1920" s="40">
        <f t="shared" si="132"/>
        <v>0</v>
      </c>
      <c r="U1920" s="40">
        <f t="shared" si="132"/>
        <v>0</v>
      </c>
      <c r="V1920" s="40">
        <f t="shared" si="132"/>
        <v>0</v>
      </c>
      <c r="W1920" s="40">
        <f t="shared" si="132"/>
        <v>0</v>
      </c>
      <c r="X1920" s="40">
        <f t="shared" si="133"/>
        <v>0</v>
      </c>
      <c r="Y1920" s="40">
        <f t="shared" si="134"/>
        <v>0</v>
      </c>
      <c r="Z1920" s="40">
        <f>(AC1920-J1920*carot!$B$2-spettri!K1920*carot!$C$2-spettri!L1920*carot!$D$2)</f>
        <v>0</v>
      </c>
      <c r="AA1920" s="40">
        <f>spettri!H1920*chl!$B$2+spettri!I1920*chl!$C$2+spettri!J1920*carot!$B$2+spettri!K1920*carot!$C$2+spettri!L1920*carot!$D$2+M1920*carot!$E$2+N1920*carot!$F$2+spettri!AE1920*chl!$D$2</f>
        <v>0</v>
      </c>
      <c r="AB1920" s="40">
        <v>1.937681623E-2</v>
      </c>
      <c r="AC1920" s="88">
        <f>(G1920-spettri!H1920*chl!$B$2-spettri!I1920*chl!$C$2-spettri!AE1920*chl!$D$2)</f>
        <v>0</v>
      </c>
    </row>
    <row r="1921" spans="4:29" x14ac:dyDescent="0.25">
      <c r="D1921" s="51">
        <v>541.90000000004397</v>
      </c>
      <c r="E1921" s="51">
        <v>8.7597210370000001E-3</v>
      </c>
      <c r="T1921" s="40">
        <f t="shared" si="132"/>
        <v>0</v>
      </c>
      <c r="U1921" s="40">
        <f t="shared" si="132"/>
        <v>0</v>
      </c>
      <c r="V1921" s="40">
        <f t="shared" si="132"/>
        <v>0</v>
      </c>
      <c r="W1921" s="40">
        <f t="shared" si="132"/>
        <v>0</v>
      </c>
      <c r="X1921" s="40">
        <f t="shared" si="133"/>
        <v>0</v>
      </c>
      <c r="Y1921" s="40">
        <f t="shared" si="134"/>
        <v>0</v>
      </c>
      <c r="Z1921" s="40">
        <f>(AC1921-J1921*carot!$B$2-spettri!K1921*carot!$C$2-spettri!L1921*carot!$D$2)</f>
        <v>0</v>
      </c>
      <c r="AA1921" s="40">
        <f>spettri!H1921*chl!$B$2+spettri!I1921*chl!$C$2+spettri!J1921*carot!$B$2+spettri!K1921*carot!$C$2+spettri!L1921*carot!$D$2+M1921*carot!$E$2+N1921*carot!$F$2+spettri!AE1921*chl!$D$2</f>
        <v>0</v>
      </c>
      <c r="AB1921" s="40">
        <v>1.9341327249999998E-2</v>
      </c>
      <c r="AC1921" s="88">
        <f>(G1921-spettri!H1921*chl!$B$2-spettri!I1921*chl!$C$2-spettri!AE1921*chl!$D$2)</f>
        <v>0</v>
      </c>
    </row>
    <row r="1922" spans="4:29" x14ac:dyDescent="0.25">
      <c r="D1922" s="51">
        <v>542.000000000044</v>
      </c>
      <c r="E1922" s="51">
        <v>8.7590339539999999E-3</v>
      </c>
      <c r="T1922" s="40">
        <f t="shared" si="132"/>
        <v>0</v>
      </c>
      <c r="U1922" s="40">
        <f t="shared" si="132"/>
        <v>0</v>
      </c>
      <c r="V1922" s="40">
        <f t="shared" si="132"/>
        <v>0</v>
      </c>
      <c r="W1922" s="40">
        <f t="shared" ref="W1922:X1985" si="135">M1947</f>
        <v>0</v>
      </c>
      <c r="X1922" s="40">
        <f t="shared" si="133"/>
        <v>0</v>
      </c>
      <c r="Y1922" s="40">
        <f t="shared" si="134"/>
        <v>0</v>
      </c>
      <c r="Z1922" s="40">
        <f>(AC1922-J1922*carot!$B$2-spettri!K1922*carot!$C$2-spettri!L1922*carot!$D$2)</f>
        <v>0</v>
      </c>
      <c r="AA1922" s="40">
        <f>spettri!H1922*chl!$B$2+spettri!I1922*chl!$C$2+spettri!J1922*carot!$B$2+spettri!K1922*carot!$C$2+spettri!L1922*carot!$D$2+M1922*carot!$E$2+N1922*carot!$F$2+spettri!AE1922*chl!$D$2</f>
        <v>0</v>
      </c>
      <c r="AB1922" s="40">
        <v>1.930583827E-2</v>
      </c>
      <c r="AC1922" s="88">
        <f>(G1922-spettri!H1922*chl!$B$2-spettri!I1922*chl!$C$2-spettri!AE1922*chl!$D$2)</f>
        <v>0</v>
      </c>
    </row>
    <row r="1923" spans="4:29" x14ac:dyDescent="0.25">
      <c r="D1923" s="51">
        <v>542.10000000004402</v>
      </c>
      <c r="E1923" s="51">
        <v>8.6734461077499995E-3</v>
      </c>
      <c r="T1923" s="40">
        <f t="shared" ref="T1923:X1986" si="136">J1948</f>
        <v>0</v>
      </c>
      <c r="U1923" s="40">
        <f t="shared" si="136"/>
        <v>0</v>
      </c>
      <c r="V1923" s="40">
        <f t="shared" si="136"/>
        <v>0</v>
      </c>
      <c r="W1923" s="40">
        <f t="shared" si="135"/>
        <v>0</v>
      </c>
      <c r="X1923" s="40">
        <f t="shared" si="135"/>
        <v>0</v>
      </c>
      <c r="Y1923" s="40">
        <f t="shared" ref="Y1923:Y1986" si="137">AC1948</f>
        <v>0</v>
      </c>
      <c r="Z1923" s="40">
        <f>(AC1923-J1923*carot!$B$2-spettri!K1923*carot!$C$2-spettri!L1923*carot!$D$2)</f>
        <v>0</v>
      </c>
      <c r="AA1923" s="40">
        <f>spettri!H1923*chl!$B$2+spettri!I1923*chl!$C$2+spettri!J1923*carot!$B$2+spettri!K1923*carot!$C$2+spettri!L1923*carot!$D$2+M1923*carot!$E$2+N1923*carot!$F$2+spettri!AE1923*chl!$D$2</f>
        <v>0</v>
      </c>
      <c r="AB1923" s="40">
        <v>1.9270349289999999E-2</v>
      </c>
      <c r="AC1923" s="88">
        <f>(G1923-spettri!H1923*chl!$B$2-spettri!I1923*chl!$C$2-spettri!AE1923*chl!$D$2)</f>
        <v>0</v>
      </c>
    </row>
    <row r="1924" spans="4:29" x14ac:dyDescent="0.25">
      <c r="D1924" s="51">
        <v>542.20000000004404</v>
      </c>
      <c r="E1924" s="51">
        <v>8.587858261499999E-3</v>
      </c>
      <c r="T1924" s="40">
        <f t="shared" si="136"/>
        <v>0</v>
      </c>
      <c r="U1924" s="40">
        <f t="shared" si="136"/>
        <v>0</v>
      </c>
      <c r="V1924" s="40">
        <f t="shared" si="136"/>
        <v>0</v>
      </c>
      <c r="W1924" s="40">
        <f t="shared" si="135"/>
        <v>0</v>
      </c>
      <c r="X1924" s="40">
        <f t="shared" si="135"/>
        <v>0</v>
      </c>
      <c r="Y1924" s="40">
        <f t="shared" si="137"/>
        <v>0</v>
      </c>
      <c r="Z1924" s="40">
        <f>(AC1924-J1924*carot!$B$2-spettri!K1924*carot!$C$2-spettri!L1924*carot!$D$2)</f>
        <v>0</v>
      </c>
      <c r="AA1924" s="40">
        <f>spettri!H1924*chl!$B$2+spettri!I1924*chl!$C$2+spettri!J1924*carot!$B$2+spettri!K1924*carot!$C$2+spettri!L1924*carot!$D$2+M1924*carot!$E$2+N1924*carot!$F$2+spettri!AE1924*chl!$D$2</f>
        <v>0</v>
      </c>
      <c r="AB1924" s="40">
        <v>1.931600319E-2</v>
      </c>
      <c r="AC1924" s="88">
        <f>(G1924-spettri!H1924*chl!$B$2-spettri!I1924*chl!$C$2-spettri!AE1924*chl!$D$2)</f>
        <v>0</v>
      </c>
    </row>
    <row r="1925" spans="4:29" x14ac:dyDescent="0.25">
      <c r="D1925" s="51">
        <v>542.30000000004395</v>
      </c>
      <c r="E1925" s="51">
        <v>8.5022704152500003E-3</v>
      </c>
      <c r="T1925" s="40">
        <f t="shared" si="136"/>
        <v>0</v>
      </c>
      <c r="U1925" s="40">
        <f t="shared" si="136"/>
        <v>0</v>
      </c>
      <c r="V1925" s="40">
        <f t="shared" si="136"/>
        <v>0</v>
      </c>
      <c r="W1925" s="40">
        <f t="shared" si="135"/>
        <v>0</v>
      </c>
      <c r="X1925" s="40">
        <f t="shared" si="135"/>
        <v>0</v>
      </c>
      <c r="Y1925" s="40">
        <f t="shared" si="137"/>
        <v>0</v>
      </c>
      <c r="Z1925" s="40">
        <f>(AC1925-J1925*carot!$B$2-spettri!K1925*carot!$C$2-spettri!L1925*carot!$D$2)</f>
        <v>0</v>
      </c>
      <c r="AA1925" s="40">
        <f>spettri!H1925*chl!$B$2+spettri!I1925*chl!$C$2+spettri!J1925*carot!$B$2+spettri!K1925*carot!$C$2+spettri!L1925*carot!$D$2+M1925*carot!$E$2+N1925*carot!$F$2+spettri!AE1925*chl!$D$2</f>
        <v>0</v>
      </c>
      <c r="AB1925" s="40">
        <v>1.9361657089999998E-2</v>
      </c>
      <c r="AC1925" s="88">
        <f>(G1925-spettri!H1925*chl!$B$2-spettri!I1925*chl!$C$2-spettri!AE1925*chl!$D$2)</f>
        <v>0</v>
      </c>
    </row>
    <row r="1926" spans="4:29" x14ac:dyDescent="0.25">
      <c r="D1926" s="51">
        <v>542.40000000004397</v>
      </c>
      <c r="E1926" s="51">
        <v>8.4166825689999999E-3</v>
      </c>
      <c r="T1926" s="40">
        <f t="shared" si="136"/>
        <v>0</v>
      </c>
      <c r="U1926" s="40">
        <f t="shared" si="136"/>
        <v>0</v>
      </c>
      <c r="V1926" s="40">
        <f t="shared" si="136"/>
        <v>0</v>
      </c>
      <c r="W1926" s="40">
        <f t="shared" si="135"/>
        <v>0</v>
      </c>
      <c r="X1926" s="40">
        <f t="shared" si="135"/>
        <v>0</v>
      </c>
      <c r="Y1926" s="40">
        <f t="shared" si="137"/>
        <v>0</v>
      </c>
      <c r="Z1926" s="40">
        <f>(AC1926-J1926*carot!$B$2-spettri!K1926*carot!$C$2-spettri!L1926*carot!$D$2)</f>
        <v>0</v>
      </c>
      <c r="AA1926" s="40">
        <f>spettri!H1926*chl!$B$2+spettri!I1926*chl!$C$2+spettri!J1926*carot!$B$2+spettri!K1926*carot!$C$2+spettri!L1926*carot!$D$2+M1926*carot!$E$2+N1926*carot!$F$2+spettri!AE1926*chl!$D$2</f>
        <v>0</v>
      </c>
      <c r="AB1926" s="40">
        <v>1.9407310989999999E-2</v>
      </c>
      <c r="AC1926" s="88">
        <f>(G1926-spettri!H1926*chl!$B$2-spettri!I1926*chl!$C$2-spettri!AE1926*chl!$D$2)</f>
        <v>0</v>
      </c>
    </row>
    <row r="1927" spans="4:29" x14ac:dyDescent="0.25">
      <c r="D1927" s="51">
        <v>542.500000000044</v>
      </c>
      <c r="E1927" s="51">
        <v>8.4440287610000001E-3</v>
      </c>
      <c r="T1927" s="40">
        <f t="shared" si="136"/>
        <v>0</v>
      </c>
      <c r="U1927" s="40">
        <f t="shared" si="136"/>
        <v>0</v>
      </c>
      <c r="V1927" s="40">
        <f t="shared" si="136"/>
        <v>0</v>
      </c>
      <c r="W1927" s="40">
        <f t="shared" si="135"/>
        <v>0</v>
      </c>
      <c r="X1927" s="40">
        <f t="shared" si="135"/>
        <v>0</v>
      </c>
      <c r="Y1927" s="40">
        <f t="shared" si="137"/>
        <v>0</v>
      </c>
      <c r="Z1927" s="40">
        <f>(AC1927-J1927*carot!$B$2-spettri!K1927*carot!$C$2-spettri!L1927*carot!$D$2)</f>
        <v>0</v>
      </c>
      <c r="AA1927" s="40">
        <f>spettri!H1927*chl!$B$2+spettri!I1927*chl!$C$2+spettri!J1927*carot!$B$2+spettri!K1927*carot!$C$2+spettri!L1927*carot!$D$2+M1927*carot!$E$2+N1927*carot!$F$2+spettri!AE1927*chl!$D$2</f>
        <v>0</v>
      </c>
      <c r="AB1927" s="40">
        <v>1.945296489E-2</v>
      </c>
      <c r="AC1927" s="88">
        <f>(G1927-spettri!H1927*chl!$B$2-spettri!I1927*chl!$C$2-spettri!AE1927*chl!$D$2)</f>
        <v>0</v>
      </c>
    </row>
    <row r="1928" spans="4:29" x14ac:dyDescent="0.25">
      <c r="D1928" s="51">
        <v>542.60000000004402</v>
      </c>
      <c r="E1928" s="51">
        <v>8.4713749529999986E-3</v>
      </c>
      <c r="T1928" s="40">
        <f t="shared" si="136"/>
        <v>0</v>
      </c>
      <c r="U1928" s="40">
        <f t="shared" si="136"/>
        <v>0</v>
      </c>
      <c r="V1928" s="40">
        <f t="shared" si="136"/>
        <v>0</v>
      </c>
      <c r="W1928" s="40">
        <f t="shared" si="135"/>
        <v>0</v>
      </c>
      <c r="X1928" s="40">
        <f t="shared" si="135"/>
        <v>0</v>
      </c>
      <c r="Y1928" s="40">
        <f t="shared" si="137"/>
        <v>0</v>
      </c>
      <c r="Z1928" s="40">
        <f>(AC1928-J1928*carot!$B$2-spettri!K1928*carot!$C$2-spettri!L1928*carot!$D$2)</f>
        <v>0</v>
      </c>
      <c r="AA1928" s="40">
        <f>spettri!H1928*chl!$B$2+spettri!I1928*chl!$C$2+spettri!J1928*carot!$B$2+spettri!K1928*carot!$C$2+spettri!L1928*carot!$D$2+M1928*carot!$E$2+N1928*carot!$F$2+spettri!AE1928*chl!$D$2</f>
        <v>0</v>
      </c>
      <c r="AB1928" s="40">
        <v>1.9480845427500001E-2</v>
      </c>
      <c r="AC1928" s="88">
        <f>(G1928-spettri!H1928*chl!$B$2-spettri!I1928*chl!$C$2-spettri!AE1928*chl!$D$2)</f>
        <v>0</v>
      </c>
    </row>
    <row r="1929" spans="4:29" x14ac:dyDescent="0.25">
      <c r="D1929" s="51">
        <v>542.70000000004404</v>
      </c>
      <c r="E1929" s="51">
        <v>8.4987211449999989E-3</v>
      </c>
      <c r="T1929" s="40">
        <f t="shared" si="136"/>
        <v>0</v>
      </c>
      <c r="U1929" s="40">
        <f t="shared" si="136"/>
        <v>0</v>
      </c>
      <c r="V1929" s="40">
        <f t="shared" si="136"/>
        <v>0</v>
      </c>
      <c r="W1929" s="40">
        <f t="shared" si="135"/>
        <v>0</v>
      </c>
      <c r="X1929" s="40">
        <f t="shared" si="135"/>
        <v>0</v>
      </c>
      <c r="Y1929" s="40">
        <f t="shared" si="137"/>
        <v>0</v>
      </c>
      <c r="Z1929" s="40">
        <f>(AC1929-J1929*carot!$B$2-spettri!K1929*carot!$C$2-spettri!L1929*carot!$D$2)</f>
        <v>0</v>
      </c>
      <c r="AA1929" s="40">
        <f>spettri!H1929*chl!$B$2+spettri!I1929*chl!$C$2+spettri!J1929*carot!$B$2+spettri!K1929*carot!$C$2+spettri!L1929*carot!$D$2+M1929*carot!$E$2+N1929*carot!$F$2+spettri!AE1929*chl!$D$2</f>
        <v>0</v>
      </c>
      <c r="AB1929" s="40">
        <v>1.9508725965000001E-2</v>
      </c>
      <c r="AC1929" s="88">
        <f>(G1929-spettri!H1929*chl!$B$2-spettri!I1929*chl!$C$2-spettri!AE1929*chl!$D$2)</f>
        <v>0</v>
      </c>
    </row>
    <row r="1930" spans="4:29" x14ac:dyDescent="0.25">
      <c r="D1930" s="51">
        <v>542.80000000004395</v>
      </c>
      <c r="E1930" s="51">
        <v>8.5260673369999991E-3</v>
      </c>
      <c r="T1930" s="40">
        <f t="shared" si="136"/>
        <v>0</v>
      </c>
      <c r="U1930" s="40">
        <f t="shared" si="136"/>
        <v>0</v>
      </c>
      <c r="V1930" s="40">
        <f t="shared" si="136"/>
        <v>0</v>
      </c>
      <c r="W1930" s="40">
        <f t="shared" si="135"/>
        <v>0</v>
      </c>
      <c r="X1930" s="40">
        <f t="shared" si="135"/>
        <v>0</v>
      </c>
      <c r="Y1930" s="40">
        <f t="shared" si="137"/>
        <v>0</v>
      </c>
      <c r="Z1930" s="40">
        <f>(AC1930-J1930*carot!$B$2-spettri!K1930*carot!$C$2-spettri!L1930*carot!$D$2)</f>
        <v>0</v>
      </c>
      <c r="AA1930" s="40">
        <f>spettri!H1930*chl!$B$2+spettri!I1930*chl!$C$2+spettri!J1930*carot!$B$2+spettri!K1930*carot!$C$2+spettri!L1930*carot!$D$2+M1930*carot!$E$2+N1930*carot!$F$2+spettri!AE1930*chl!$D$2</f>
        <v>0</v>
      </c>
      <c r="AB1930" s="40">
        <v>1.9536606502499998E-2</v>
      </c>
      <c r="AC1930" s="88">
        <f>(G1930-spettri!H1930*chl!$B$2-spettri!I1930*chl!$C$2-spettri!AE1930*chl!$D$2)</f>
        <v>0</v>
      </c>
    </row>
    <row r="1931" spans="4:29" x14ac:dyDescent="0.25">
      <c r="D1931" s="51">
        <v>542.90000000004397</v>
      </c>
      <c r="E1931" s="51">
        <v>8.5173892732499992E-3</v>
      </c>
      <c r="T1931" s="40">
        <f t="shared" si="136"/>
        <v>0</v>
      </c>
      <c r="U1931" s="40">
        <f t="shared" si="136"/>
        <v>0</v>
      </c>
      <c r="V1931" s="40">
        <f t="shared" si="136"/>
        <v>0</v>
      </c>
      <c r="W1931" s="40">
        <f t="shared" si="135"/>
        <v>0</v>
      </c>
      <c r="X1931" s="40">
        <f t="shared" si="135"/>
        <v>0</v>
      </c>
      <c r="Y1931" s="40">
        <f t="shared" si="137"/>
        <v>0</v>
      </c>
      <c r="Z1931" s="40">
        <f>(AC1931-J1931*carot!$B$2-spettri!K1931*carot!$C$2-spettri!L1931*carot!$D$2)</f>
        <v>0</v>
      </c>
      <c r="AA1931" s="40">
        <f>spettri!H1931*chl!$B$2+spettri!I1931*chl!$C$2+spettri!J1931*carot!$B$2+spettri!K1931*carot!$C$2+spettri!L1931*carot!$D$2+M1931*carot!$E$2+N1931*carot!$F$2+spettri!AE1931*chl!$D$2</f>
        <v>0</v>
      </c>
      <c r="AB1931" s="40">
        <v>1.9564487039999998E-2</v>
      </c>
      <c r="AC1931" s="88">
        <f>(G1931-spettri!H1931*chl!$B$2-spettri!I1931*chl!$C$2-spettri!AE1931*chl!$D$2)</f>
        <v>0</v>
      </c>
    </row>
    <row r="1932" spans="4:29" x14ac:dyDescent="0.25">
      <c r="D1932" s="51">
        <v>543.000000000044</v>
      </c>
      <c r="E1932" s="51">
        <v>8.5087112094999993E-3</v>
      </c>
      <c r="T1932" s="40">
        <f t="shared" si="136"/>
        <v>0</v>
      </c>
      <c r="U1932" s="40">
        <f t="shared" si="136"/>
        <v>0</v>
      </c>
      <c r="V1932" s="40">
        <f t="shared" si="136"/>
        <v>0</v>
      </c>
      <c r="W1932" s="40">
        <f t="shared" si="135"/>
        <v>0</v>
      </c>
      <c r="X1932" s="40">
        <f t="shared" si="135"/>
        <v>0</v>
      </c>
      <c r="Y1932" s="40">
        <f t="shared" si="137"/>
        <v>0</v>
      </c>
      <c r="Z1932" s="40">
        <f>(AC1932-J1932*carot!$B$2-spettri!K1932*carot!$C$2-spettri!L1932*carot!$D$2)</f>
        <v>0</v>
      </c>
      <c r="AA1932" s="40">
        <f>spettri!H1932*chl!$B$2+spettri!I1932*chl!$C$2+spettri!J1932*carot!$B$2+spettri!K1932*carot!$C$2+spettri!L1932*carot!$D$2+M1932*carot!$E$2+N1932*carot!$F$2+spettri!AE1932*chl!$D$2</f>
        <v>0</v>
      </c>
      <c r="AB1932" s="40">
        <v>1.9577343482499999E-2</v>
      </c>
      <c r="AC1932" s="88">
        <f>(G1932-spettri!H1932*chl!$B$2-spettri!I1932*chl!$C$2-spettri!AE1932*chl!$D$2)</f>
        <v>0</v>
      </c>
    </row>
    <row r="1933" spans="4:29" x14ac:dyDescent="0.25">
      <c r="D1933" s="51">
        <v>543.10000000004402</v>
      </c>
      <c r="E1933" s="51">
        <v>8.5000331457499995E-3</v>
      </c>
      <c r="T1933" s="40">
        <f t="shared" si="136"/>
        <v>0</v>
      </c>
      <c r="U1933" s="40">
        <f t="shared" si="136"/>
        <v>0</v>
      </c>
      <c r="V1933" s="40">
        <f t="shared" si="136"/>
        <v>0</v>
      </c>
      <c r="W1933" s="40">
        <f t="shared" si="135"/>
        <v>0</v>
      </c>
      <c r="X1933" s="40">
        <f t="shared" si="135"/>
        <v>0</v>
      </c>
      <c r="Y1933" s="40">
        <f t="shared" si="137"/>
        <v>0</v>
      </c>
      <c r="Z1933" s="40">
        <f>(AC1933-J1933*carot!$B$2-spettri!K1933*carot!$C$2-spettri!L1933*carot!$D$2)</f>
        <v>0</v>
      </c>
      <c r="AA1933" s="40">
        <f>spettri!H1933*chl!$B$2+spettri!I1933*chl!$C$2+spettri!J1933*carot!$B$2+spettri!K1933*carot!$C$2+spettri!L1933*carot!$D$2+M1933*carot!$E$2+N1933*carot!$F$2+spettri!AE1933*chl!$D$2</f>
        <v>0</v>
      </c>
      <c r="AB1933" s="40">
        <v>1.9590199924999999E-2</v>
      </c>
      <c r="AC1933" s="88">
        <f>(G1933-spettri!H1933*chl!$B$2-spettri!I1933*chl!$C$2-spettri!AE1933*chl!$D$2)</f>
        <v>0</v>
      </c>
    </row>
    <row r="1934" spans="4:29" x14ac:dyDescent="0.25">
      <c r="D1934" s="51">
        <v>543.20000000004404</v>
      </c>
      <c r="E1934" s="51">
        <v>8.4913550819999996E-3</v>
      </c>
      <c r="T1934" s="40">
        <f t="shared" si="136"/>
        <v>0</v>
      </c>
      <c r="U1934" s="40">
        <f t="shared" si="136"/>
        <v>0</v>
      </c>
      <c r="V1934" s="40">
        <f t="shared" si="136"/>
        <v>0</v>
      </c>
      <c r="W1934" s="40">
        <f t="shared" si="135"/>
        <v>0</v>
      </c>
      <c r="X1934" s="40">
        <f t="shared" si="135"/>
        <v>0</v>
      </c>
      <c r="Y1934" s="40">
        <f t="shared" si="137"/>
        <v>0</v>
      </c>
      <c r="Z1934" s="40">
        <f>(AC1934-J1934*carot!$B$2-spettri!K1934*carot!$C$2-spettri!L1934*carot!$D$2)</f>
        <v>0</v>
      </c>
      <c r="AA1934" s="40">
        <f>spettri!H1934*chl!$B$2+spettri!I1934*chl!$C$2+spettri!J1934*carot!$B$2+spettri!K1934*carot!$C$2+spettri!L1934*carot!$D$2+M1934*carot!$E$2+N1934*carot!$F$2+spettri!AE1934*chl!$D$2</f>
        <v>0</v>
      </c>
      <c r="AB1934" s="40">
        <v>1.96030563675E-2</v>
      </c>
      <c r="AC1934" s="88">
        <f>(G1934-spettri!H1934*chl!$B$2-spettri!I1934*chl!$C$2-spettri!AE1934*chl!$D$2)</f>
        <v>0</v>
      </c>
    </row>
    <row r="1935" spans="4:29" x14ac:dyDescent="0.25">
      <c r="D1935" s="51">
        <v>543.30000000004395</v>
      </c>
      <c r="E1935" s="51">
        <v>8.5024899747499997E-3</v>
      </c>
      <c r="T1935" s="40">
        <f t="shared" si="136"/>
        <v>0</v>
      </c>
      <c r="U1935" s="40">
        <f t="shared" si="136"/>
        <v>0</v>
      </c>
      <c r="V1935" s="40">
        <f t="shared" si="136"/>
        <v>0</v>
      </c>
      <c r="W1935" s="40">
        <f t="shared" si="135"/>
        <v>0</v>
      </c>
      <c r="X1935" s="40">
        <f t="shared" si="135"/>
        <v>0</v>
      </c>
      <c r="Y1935" s="40">
        <f t="shared" si="137"/>
        <v>0</v>
      </c>
      <c r="Z1935" s="40">
        <f>(AC1935-J1935*carot!$B$2-spettri!K1935*carot!$C$2-spettri!L1935*carot!$D$2)</f>
        <v>0</v>
      </c>
      <c r="AA1935" s="40">
        <f>spettri!H1935*chl!$B$2+spettri!I1935*chl!$C$2+spettri!J1935*carot!$B$2+spettri!K1935*carot!$C$2+spettri!L1935*carot!$D$2+M1935*carot!$E$2+N1935*carot!$F$2+spettri!AE1935*chl!$D$2</f>
        <v>0</v>
      </c>
      <c r="AB1935" s="40">
        <v>1.961591281E-2</v>
      </c>
      <c r="AC1935" s="88">
        <f>(G1935-spettri!H1935*chl!$B$2-spettri!I1935*chl!$C$2-spettri!AE1935*chl!$D$2)</f>
        <v>0</v>
      </c>
    </row>
    <row r="1936" spans="4:29" x14ac:dyDescent="0.25">
      <c r="D1936" s="51">
        <v>543.40000000004397</v>
      </c>
      <c r="E1936" s="51">
        <v>8.5136248674999998E-3</v>
      </c>
      <c r="T1936" s="40">
        <f t="shared" si="136"/>
        <v>0</v>
      </c>
      <c r="U1936" s="40">
        <f t="shared" si="136"/>
        <v>0</v>
      </c>
      <c r="V1936" s="40">
        <f t="shared" si="136"/>
        <v>0</v>
      </c>
      <c r="W1936" s="40">
        <f t="shared" si="135"/>
        <v>0</v>
      </c>
      <c r="X1936" s="40">
        <f t="shared" si="135"/>
        <v>0</v>
      </c>
      <c r="Y1936" s="40">
        <f t="shared" si="137"/>
        <v>0</v>
      </c>
      <c r="Z1936" s="40">
        <f>(AC1936-J1936*carot!$B$2-spettri!K1936*carot!$C$2-spettri!L1936*carot!$D$2)</f>
        <v>0</v>
      </c>
      <c r="AA1936" s="40">
        <f>spettri!H1936*chl!$B$2+spettri!I1936*chl!$C$2+spettri!J1936*carot!$B$2+spettri!K1936*carot!$C$2+spettri!L1936*carot!$D$2+M1936*carot!$E$2+N1936*carot!$F$2+spettri!AE1936*chl!$D$2</f>
        <v>0</v>
      </c>
      <c r="AB1936" s="40">
        <v>1.9617199432499999E-2</v>
      </c>
      <c r="AC1936" s="88">
        <f>(G1936-spettri!H1936*chl!$B$2-spettri!I1936*chl!$C$2-spettri!AE1936*chl!$D$2)</f>
        <v>0</v>
      </c>
    </row>
    <row r="1937" spans="4:29" x14ac:dyDescent="0.25">
      <c r="D1937" s="51">
        <v>543.500000000044</v>
      </c>
      <c r="E1937" s="51">
        <v>8.5247597602499999E-3</v>
      </c>
      <c r="T1937" s="40">
        <f t="shared" si="136"/>
        <v>0</v>
      </c>
      <c r="U1937" s="40">
        <f t="shared" si="136"/>
        <v>0</v>
      </c>
      <c r="V1937" s="40">
        <f t="shared" si="136"/>
        <v>0</v>
      </c>
      <c r="W1937" s="40">
        <f t="shared" si="135"/>
        <v>0</v>
      </c>
      <c r="X1937" s="40">
        <f t="shared" si="135"/>
        <v>0</v>
      </c>
      <c r="Y1937" s="40">
        <f t="shared" si="137"/>
        <v>0</v>
      </c>
      <c r="Z1937" s="40">
        <f>(AC1937-J1937*carot!$B$2-spettri!K1937*carot!$C$2-spettri!L1937*carot!$D$2)</f>
        <v>0</v>
      </c>
      <c r="AA1937" s="40">
        <f>spettri!H1937*chl!$B$2+spettri!I1937*chl!$C$2+spettri!J1937*carot!$B$2+spettri!K1937*carot!$C$2+spettri!L1937*carot!$D$2+M1937*carot!$E$2+N1937*carot!$F$2+spettri!AE1937*chl!$D$2</f>
        <v>0</v>
      </c>
      <c r="AB1937" s="40">
        <v>1.9618486055000002E-2</v>
      </c>
      <c r="AC1937" s="88">
        <f>(G1937-spettri!H1937*chl!$B$2-spettri!I1937*chl!$C$2-spettri!AE1937*chl!$D$2)</f>
        <v>0</v>
      </c>
    </row>
    <row r="1938" spans="4:29" x14ac:dyDescent="0.25">
      <c r="D1938" s="51">
        <v>543.60000000004402</v>
      </c>
      <c r="E1938" s="51">
        <v>8.535894653E-3</v>
      </c>
      <c r="T1938" s="40">
        <f t="shared" si="136"/>
        <v>0</v>
      </c>
      <c r="U1938" s="40">
        <f t="shared" si="136"/>
        <v>0</v>
      </c>
      <c r="V1938" s="40">
        <f t="shared" si="136"/>
        <v>0</v>
      </c>
      <c r="W1938" s="40">
        <f t="shared" si="135"/>
        <v>0</v>
      </c>
      <c r="X1938" s="40">
        <f t="shared" si="135"/>
        <v>0</v>
      </c>
      <c r="Y1938" s="40">
        <f t="shared" si="137"/>
        <v>0</v>
      </c>
      <c r="Z1938" s="40">
        <f>(AC1938-J1938*carot!$B$2-spettri!K1938*carot!$C$2-spettri!L1938*carot!$D$2)</f>
        <v>0</v>
      </c>
      <c r="AA1938" s="40">
        <f>spettri!H1938*chl!$B$2+spettri!I1938*chl!$C$2+spettri!J1938*carot!$B$2+spettri!K1938*carot!$C$2+spettri!L1938*carot!$D$2+M1938*carot!$E$2+N1938*carot!$F$2+spettri!AE1938*chl!$D$2</f>
        <v>0</v>
      </c>
      <c r="AB1938" s="40">
        <v>1.9619772677500001E-2</v>
      </c>
      <c r="AC1938" s="88">
        <f>(G1938-spettri!H1938*chl!$B$2-spettri!I1938*chl!$C$2-spettri!AE1938*chl!$D$2)</f>
        <v>0</v>
      </c>
    </row>
    <row r="1939" spans="4:29" x14ac:dyDescent="0.25">
      <c r="D1939" s="51">
        <v>543.70000000004404</v>
      </c>
      <c r="E1939" s="51">
        <v>8.4931045714999997E-3</v>
      </c>
      <c r="T1939" s="40">
        <f t="shared" si="136"/>
        <v>0</v>
      </c>
      <c r="U1939" s="40">
        <f t="shared" si="136"/>
        <v>0</v>
      </c>
      <c r="V1939" s="40">
        <f t="shared" si="136"/>
        <v>0</v>
      </c>
      <c r="W1939" s="40">
        <f t="shared" si="135"/>
        <v>0</v>
      </c>
      <c r="X1939" s="40">
        <f t="shared" si="135"/>
        <v>0</v>
      </c>
      <c r="Y1939" s="40">
        <f t="shared" si="137"/>
        <v>0</v>
      </c>
      <c r="Z1939" s="40">
        <f>(AC1939-J1939*carot!$B$2-spettri!K1939*carot!$C$2-spettri!L1939*carot!$D$2)</f>
        <v>0</v>
      </c>
      <c r="AA1939" s="40">
        <f>spettri!H1939*chl!$B$2+spettri!I1939*chl!$C$2+spettri!J1939*carot!$B$2+spettri!K1939*carot!$C$2+spettri!L1939*carot!$D$2+M1939*carot!$E$2+N1939*carot!$F$2+spettri!AE1939*chl!$D$2</f>
        <v>0</v>
      </c>
      <c r="AB1939" s="40">
        <v>1.96210593E-2</v>
      </c>
      <c r="AC1939" s="88">
        <f>(G1939-spettri!H1939*chl!$B$2-spettri!I1939*chl!$C$2-spettri!AE1939*chl!$D$2)</f>
        <v>0</v>
      </c>
    </row>
    <row r="1940" spans="4:29" x14ac:dyDescent="0.25">
      <c r="D1940" s="51">
        <v>543.80000000004395</v>
      </c>
      <c r="E1940" s="51">
        <v>8.4503144899999993E-3</v>
      </c>
      <c r="T1940" s="40">
        <f t="shared" si="136"/>
        <v>0</v>
      </c>
      <c r="U1940" s="40">
        <f t="shared" si="136"/>
        <v>0</v>
      </c>
      <c r="V1940" s="40">
        <f t="shared" si="136"/>
        <v>0</v>
      </c>
      <c r="W1940" s="40">
        <f t="shared" si="135"/>
        <v>0</v>
      </c>
      <c r="X1940" s="40">
        <f t="shared" si="135"/>
        <v>0</v>
      </c>
      <c r="Y1940" s="40">
        <f t="shared" si="137"/>
        <v>0</v>
      </c>
      <c r="Z1940" s="40">
        <f>(AC1940-J1940*carot!$B$2-spettri!K1940*carot!$C$2-spettri!L1940*carot!$D$2)</f>
        <v>0</v>
      </c>
      <c r="AA1940" s="40">
        <f>spettri!H1940*chl!$B$2+spettri!I1940*chl!$C$2+spettri!J1940*carot!$B$2+spettri!K1940*carot!$C$2+spettri!L1940*carot!$D$2+M1940*carot!$E$2+N1940*carot!$F$2+spettri!AE1940*chl!$D$2</f>
        <v>0</v>
      </c>
      <c r="AB1940" s="40">
        <v>1.962139085E-2</v>
      </c>
      <c r="AC1940" s="88">
        <f>(G1940-spettri!H1940*chl!$B$2-spettri!I1940*chl!$C$2-spettri!AE1940*chl!$D$2)</f>
        <v>0</v>
      </c>
    </row>
    <row r="1941" spans="4:29" x14ac:dyDescent="0.25">
      <c r="D1941" s="51">
        <v>543.90000000004397</v>
      </c>
      <c r="E1941" s="51">
        <v>8.407524408499999E-3</v>
      </c>
      <c r="T1941" s="40">
        <f t="shared" si="136"/>
        <v>0</v>
      </c>
      <c r="U1941" s="40">
        <f t="shared" si="136"/>
        <v>0</v>
      </c>
      <c r="V1941" s="40">
        <f t="shared" si="136"/>
        <v>0</v>
      </c>
      <c r="W1941" s="40">
        <f t="shared" si="135"/>
        <v>0</v>
      </c>
      <c r="X1941" s="40">
        <f t="shared" si="135"/>
        <v>0</v>
      </c>
      <c r="Y1941" s="40">
        <f t="shared" si="137"/>
        <v>0</v>
      </c>
      <c r="Z1941" s="40">
        <f>(AC1941-J1941*carot!$B$2-spettri!K1941*carot!$C$2-spettri!L1941*carot!$D$2)</f>
        <v>0</v>
      </c>
      <c r="AA1941" s="40">
        <f>spettri!H1941*chl!$B$2+spettri!I1941*chl!$C$2+spettri!J1941*carot!$B$2+spettri!K1941*carot!$C$2+spettri!L1941*carot!$D$2+M1941*carot!$E$2+N1941*carot!$F$2+spettri!AE1941*chl!$D$2</f>
        <v>0</v>
      </c>
      <c r="AB1941" s="40">
        <v>1.96217224E-2</v>
      </c>
      <c r="AC1941" s="88">
        <f>(G1941-spettri!H1941*chl!$B$2-spettri!I1941*chl!$C$2-spettri!AE1941*chl!$D$2)</f>
        <v>0</v>
      </c>
    </row>
    <row r="1942" spans="4:29" x14ac:dyDescent="0.25">
      <c r="D1942" s="51">
        <v>544.000000000044</v>
      </c>
      <c r="E1942" s="51">
        <v>8.3647343269999987E-3</v>
      </c>
      <c r="T1942" s="40">
        <f t="shared" si="136"/>
        <v>0</v>
      </c>
      <c r="U1942" s="40">
        <f t="shared" si="136"/>
        <v>0</v>
      </c>
      <c r="V1942" s="40">
        <f t="shared" si="136"/>
        <v>0</v>
      </c>
      <c r="W1942" s="40">
        <f t="shared" si="135"/>
        <v>0</v>
      </c>
      <c r="X1942" s="40">
        <f t="shared" si="135"/>
        <v>0</v>
      </c>
      <c r="Y1942" s="40">
        <f t="shared" si="137"/>
        <v>0</v>
      </c>
      <c r="Z1942" s="40">
        <f>(AC1942-J1942*carot!$B$2-spettri!K1942*carot!$C$2-spettri!L1942*carot!$D$2)</f>
        <v>0</v>
      </c>
      <c r="AA1942" s="40">
        <f>spettri!H1942*chl!$B$2+spettri!I1942*chl!$C$2+spettri!J1942*carot!$B$2+spettri!K1942*carot!$C$2+spettri!L1942*carot!$D$2+M1942*carot!$E$2+N1942*carot!$F$2+spettri!AE1942*chl!$D$2</f>
        <v>0</v>
      </c>
      <c r="AB1942" s="40">
        <v>1.9622053949999999E-2</v>
      </c>
      <c r="AC1942" s="88">
        <f>(G1942-spettri!H1942*chl!$B$2-spettri!I1942*chl!$C$2-spettri!AE1942*chl!$D$2)</f>
        <v>0</v>
      </c>
    </row>
    <row r="1943" spans="4:29" x14ac:dyDescent="0.25">
      <c r="D1943" s="51">
        <v>544.10000000004402</v>
      </c>
      <c r="E1943" s="51">
        <v>8.3869922379999993E-3</v>
      </c>
      <c r="T1943" s="40">
        <f t="shared" si="136"/>
        <v>0</v>
      </c>
      <c r="U1943" s="40">
        <f t="shared" si="136"/>
        <v>0</v>
      </c>
      <c r="V1943" s="40">
        <f t="shared" si="136"/>
        <v>0</v>
      </c>
      <c r="W1943" s="40">
        <f t="shared" si="135"/>
        <v>0</v>
      </c>
      <c r="X1943" s="40">
        <f t="shared" si="135"/>
        <v>0</v>
      </c>
      <c r="Y1943" s="40">
        <f t="shared" si="137"/>
        <v>0</v>
      </c>
      <c r="Z1943" s="40">
        <f>(AC1943-J1943*carot!$B$2-spettri!K1943*carot!$C$2-spettri!L1943*carot!$D$2)</f>
        <v>0</v>
      </c>
      <c r="AA1943" s="40">
        <f>spettri!H1943*chl!$B$2+spettri!I1943*chl!$C$2+spettri!J1943*carot!$B$2+spettri!K1943*carot!$C$2+spettri!L1943*carot!$D$2+M1943*carot!$E$2+N1943*carot!$F$2+spettri!AE1943*chl!$D$2</f>
        <v>0</v>
      </c>
      <c r="AB1943" s="40">
        <v>1.9622385499999999E-2</v>
      </c>
      <c r="AC1943" s="88">
        <f>(G1943-spettri!H1943*chl!$B$2-spettri!I1943*chl!$C$2-spettri!AE1943*chl!$D$2)</f>
        <v>0</v>
      </c>
    </row>
    <row r="1944" spans="4:29" x14ac:dyDescent="0.25">
      <c r="D1944" s="51">
        <v>544.20000000004404</v>
      </c>
      <c r="E1944" s="51">
        <v>8.4092501489999999E-3</v>
      </c>
      <c r="T1944" s="40">
        <f t="shared" si="136"/>
        <v>0</v>
      </c>
      <c r="U1944" s="40">
        <f t="shared" si="136"/>
        <v>0</v>
      </c>
      <c r="V1944" s="40">
        <f t="shared" si="136"/>
        <v>0</v>
      </c>
      <c r="W1944" s="40">
        <f t="shared" si="135"/>
        <v>0</v>
      </c>
      <c r="X1944" s="40">
        <f t="shared" si="135"/>
        <v>0</v>
      </c>
      <c r="Y1944" s="40">
        <f t="shared" si="137"/>
        <v>0</v>
      </c>
      <c r="Z1944" s="40">
        <f>(AC1944-J1944*carot!$B$2-spettri!K1944*carot!$C$2-spettri!L1944*carot!$D$2)</f>
        <v>0</v>
      </c>
      <c r="AA1944" s="40">
        <f>spettri!H1944*chl!$B$2+spettri!I1944*chl!$C$2+spettri!J1944*carot!$B$2+spettri!K1944*carot!$C$2+spettri!L1944*carot!$D$2+M1944*carot!$E$2+N1944*carot!$F$2+spettri!AE1944*chl!$D$2</f>
        <v>0</v>
      </c>
      <c r="AB1944" s="40">
        <v>1.9629698245E-2</v>
      </c>
      <c r="AC1944" s="88">
        <f>(G1944-spettri!H1944*chl!$B$2-spettri!I1944*chl!$C$2-spettri!AE1944*chl!$D$2)</f>
        <v>0</v>
      </c>
    </row>
    <row r="1945" spans="4:29" x14ac:dyDescent="0.25">
      <c r="D1945" s="51">
        <v>544.30000000004395</v>
      </c>
      <c r="E1945" s="51">
        <v>8.4315080599999988E-3</v>
      </c>
      <c r="T1945" s="40">
        <f t="shared" si="136"/>
        <v>0</v>
      </c>
      <c r="U1945" s="40">
        <f t="shared" si="136"/>
        <v>0</v>
      </c>
      <c r="V1945" s="40">
        <f t="shared" si="136"/>
        <v>0</v>
      </c>
      <c r="W1945" s="40">
        <f t="shared" si="135"/>
        <v>0</v>
      </c>
      <c r="X1945" s="40">
        <f t="shared" si="135"/>
        <v>0</v>
      </c>
      <c r="Y1945" s="40">
        <f t="shared" si="137"/>
        <v>0</v>
      </c>
      <c r="Z1945" s="40">
        <f>(AC1945-J1945*carot!$B$2-spettri!K1945*carot!$C$2-spettri!L1945*carot!$D$2)</f>
        <v>0</v>
      </c>
      <c r="AA1945" s="40">
        <f>spettri!H1945*chl!$B$2+spettri!I1945*chl!$C$2+spettri!J1945*carot!$B$2+spettri!K1945*carot!$C$2+spettri!L1945*carot!$D$2+M1945*carot!$E$2+N1945*carot!$F$2+spettri!AE1945*chl!$D$2</f>
        <v>0</v>
      </c>
      <c r="AB1945" s="40">
        <v>1.9637010990000002E-2</v>
      </c>
      <c r="AC1945" s="88">
        <f>(G1945-spettri!H1945*chl!$B$2-spettri!I1945*chl!$C$2-spettri!AE1945*chl!$D$2)</f>
        <v>0</v>
      </c>
    </row>
    <row r="1946" spans="4:29" x14ac:dyDescent="0.25">
      <c r="D1946" s="51">
        <v>544.40000000004397</v>
      </c>
      <c r="E1946" s="51">
        <v>8.4537659709999994E-3</v>
      </c>
      <c r="T1946" s="40">
        <f t="shared" si="136"/>
        <v>0</v>
      </c>
      <c r="U1946" s="40">
        <f t="shared" si="136"/>
        <v>0</v>
      </c>
      <c r="V1946" s="40">
        <f t="shared" si="136"/>
        <v>0</v>
      </c>
      <c r="W1946" s="40">
        <f t="shared" si="135"/>
        <v>0</v>
      </c>
      <c r="X1946" s="40">
        <f t="shared" si="135"/>
        <v>0</v>
      </c>
      <c r="Y1946" s="40">
        <f t="shared" si="137"/>
        <v>0</v>
      </c>
      <c r="Z1946" s="40">
        <f>(AC1946-J1946*carot!$B$2-spettri!K1946*carot!$C$2-spettri!L1946*carot!$D$2)</f>
        <v>0</v>
      </c>
      <c r="AA1946" s="40">
        <f>spettri!H1946*chl!$B$2+spettri!I1946*chl!$C$2+spettri!J1946*carot!$B$2+spettri!K1946*carot!$C$2+spettri!L1946*carot!$D$2+M1946*carot!$E$2+N1946*carot!$F$2+spettri!AE1946*chl!$D$2</f>
        <v>0</v>
      </c>
      <c r="AB1946" s="40">
        <v>1.9644323735E-2</v>
      </c>
      <c r="AC1946" s="88">
        <f>(G1946-spettri!H1946*chl!$B$2-spettri!I1946*chl!$C$2-spettri!AE1946*chl!$D$2)</f>
        <v>0</v>
      </c>
    </row>
    <row r="1947" spans="4:29" x14ac:dyDescent="0.25">
      <c r="D1947" s="51">
        <v>544.500000000044</v>
      </c>
      <c r="E1947" s="51">
        <v>8.3866953789999994E-3</v>
      </c>
      <c r="T1947" s="40">
        <f t="shared" si="136"/>
        <v>0</v>
      </c>
      <c r="U1947" s="40">
        <f t="shared" si="136"/>
        <v>0</v>
      </c>
      <c r="V1947" s="40">
        <f t="shared" si="136"/>
        <v>0</v>
      </c>
      <c r="W1947" s="40">
        <f t="shared" si="135"/>
        <v>0</v>
      </c>
      <c r="X1947" s="40">
        <f t="shared" si="135"/>
        <v>0</v>
      </c>
      <c r="Y1947" s="40">
        <f t="shared" si="137"/>
        <v>0</v>
      </c>
      <c r="Z1947" s="40">
        <f>(AC1947-J1947*carot!$B$2-spettri!K1947*carot!$C$2-spettri!L1947*carot!$D$2)</f>
        <v>0</v>
      </c>
      <c r="AA1947" s="40">
        <f>spettri!H1947*chl!$B$2+spettri!I1947*chl!$C$2+spettri!J1947*carot!$B$2+spettri!K1947*carot!$C$2+spettri!L1947*carot!$D$2+M1947*carot!$E$2+N1947*carot!$F$2+spettri!AE1947*chl!$D$2</f>
        <v>0</v>
      </c>
      <c r="AB1947" s="40">
        <v>1.9651636480000002E-2</v>
      </c>
      <c r="AC1947" s="88">
        <f>(G1947-spettri!H1947*chl!$B$2-spettri!I1947*chl!$C$2-spettri!AE1947*chl!$D$2)</f>
        <v>0</v>
      </c>
    </row>
    <row r="1948" spans="4:29" x14ac:dyDescent="0.25">
      <c r="D1948" s="51">
        <v>544.60000000004402</v>
      </c>
      <c r="E1948" s="51">
        <v>8.3196247869999993E-3</v>
      </c>
      <c r="T1948" s="40">
        <f t="shared" si="136"/>
        <v>0</v>
      </c>
      <c r="U1948" s="40">
        <f t="shared" si="136"/>
        <v>0</v>
      </c>
      <c r="V1948" s="40">
        <f t="shared" si="136"/>
        <v>0</v>
      </c>
      <c r="W1948" s="40">
        <f t="shared" si="135"/>
        <v>0</v>
      </c>
      <c r="X1948" s="40">
        <f t="shared" si="135"/>
        <v>0</v>
      </c>
      <c r="Y1948" s="40">
        <f t="shared" si="137"/>
        <v>0</v>
      </c>
      <c r="Z1948" s="40">
        <f>(AC1948-J1948*carot!$B$2-spettri!K1948*carot!$C$2-spettri!L1948*carot!$D$2)</f>
        <v>0</v>
      </c>
      <c r="AA1948" s="40">
        <f>spettri!H1948*chl!$B$2+spettri!I1948*chl!$C$2+spettri!J1948*carot!$B$2+spettri!K1948*carot!$C$2+spettri!L1948*carot!$D$2+M1948*carot!$E$2+N1948*carot!$F$2+spettri!AE1948*chl!$D$2</f>
        <v>0</v>
      </c>
      <c r="AB1948" s="40">
        <v>1.96587461975E-2</v>
      </c>
      <c r="AC1948" s="88">
        <f>(G1948-spettri!H1948*chl!$B$2-spettri!I1948*chl!$C$2-spettri!AE1948*chl!$D$2)</f>
        <v>0</v>
      </c>
    </row>
    <row r="1949" spans="4:29" x14ac:dyDescent="0.25">
      <c r="D1949" s="51">
        <v>544.70000000004404</v>
      </c>
      <c r="E1949" s="51">
        <v>8.2525541949999993E-3</v>
      </c>
      <c r="T1949" s="40">
        <f t="shared" si="136"/>
        <v>0</v>
      </c>
      <c r="U1949" s="40">
        <f t="shared" si="136"/>
        <v>0</v>
      </c>
      <c r="V1949" s="40">
        <f t="shared" si="136"/>
        <v>0</v>
      </c>
      <c r="W1949" s="40">
        <f t="shared" si="135"/>
        <v>0</v>
      </c>
      <c r="X1949" s="40">
        <f t="shared" si="135"/>
        <v>0</v>
      </c>
      <c r="Y1949" s="40">
        <f t="shared" si="137"/>
        <v>0</v>
      </c>
      <c r="Z1949" s="40">
        <f>(AC1949-J1949*carot!$B$2-spettri!K1949*carot!$C$2-spettri!L1949*carot!$D$2)</f>
        <v>0</v>
      </c>
      <c r="AA1949" s="40">
        <f>spettri!H1949*chl!$B$2+spettri!I1949*chl!$C$2+spettri!J1949*carot!$B$2+spettri!K1949*carot!$C$2+spettri!L1949*carot!$D$2+M1949*carot!$E$2+N1949*carot!$F$2+spettri!AE1949*chl!$D$2</f>
        <v>0</v>
      </c>
      <c r="AB1949" s="40">
        <v>1.9665855915000002E-2</v>
      </c>
      <c r="AC1949" s="88">
        <f>(G1949-spettri!H1949*chl!$B$2-spettri!I1949*chl!$C$2-spettri!AE1949*chl!$D$2)</f>
        <v>0</v>
      </c>
    </row>
    <row r="1950" spans="4:29" x14ac:dyDescent="0.25">
      <c r="D1950" s="51">
        <v>544.80000000004395</v>
      </c>
      <c r="E1950" s="51">
        <v>8.1854836029999992E-3</v>
      </c>
      <c r="T1950" s="40">
        <f t="shared" si="136"/>
        <v>0</v>
      </c>
      <c r="U1950" s="40">
        <f t="shared" si="136"/>
        <v>0</v>
      </c>
      <c r="V1950" s="40">
        <f t="shared" si="136"/>
        <v>0</v>
      </c>
      <c r="W1950" s="40">
        <f t="shared" si="135"/>
        <v>0</v>
      </c>
      <c r="X1950" s="40">
        <f t="shared" si="135"/>
        <v>0</v>
      </c>
      <c r="Y1950" s="40">
        <f t="shared" si="137"/>
        <v>0</v>
      </c>
      <c r="Z1950" s="40">
        <f>(AC1950-J1950*carot!$B$2-spettri!K1950*carot!$C$2-spettri!L1950*carot!$D$2)</f>
        <v>0</v>
      </c>
      <c r="AA1950" s="40">
        <f>spettri!H1950*chl!$B$2+spettri!I1950*chl!$C$2+spettri!J1950*carot!$B$2+spettri!K1950*carot!$C$2+spettri!L1950*carot!$D$2+M1950*carot!$E$2+N1950*carot!$F$2+spettri!AE1950*chl!$D$2</f>
        <v>0</v>
      </c>
      <c r="AB1950" s="40">
        <v>1.9672965632500001E-2</v>
      </c>
      <c r="AC1950" s="88">
        <f>(G1950-spettri!H1950*chl!$B$2-spettri!I1950*chl!$C$2-spettri!AE1950*chl!$D$2)</f>
        <v>0</v>
      </c>
    </row>
    <row r="1951" spans="4:29" x14ac:dyDescent="0.25">
      <c r="D1951" s="51">
        <v>544.90000000004397</v>
      </c>
      <c r="E1951" s="51">
        <v>8.206181315749999E-3</v>
      </c>
      <c r="T1951" s="40">
        <f t="shared" si="136"/>
        <v>0</v>
      </c>
      <c r="U1951" s="40">
        <f t="shared" si="136"/>
        <v>0</v>
      </c>
      <c r="V1951" s="40">
        <f t="shared" si="136"/>
        <v>0</v>
      </c>
      <c r="W1951" s="40">
        <f t="shared" si="135"/>
        <v>0</v>
      </c>
      <c r="X1951" s="40">
        <f t="shared" si="135"/>
        <v>0</v>
      </c>
      <c r="Y1951" s="40">
        <f t="shared" si="137"/>
        <v>0</v>
      </c>
      <c r="Z1951" s="40">
        <f>(AC1951-J1951*carot!$B$2-spettri!K1951*carot!$C$2-spettri!L1951*carot!$D$2)</f>
        <v>0</v>
      </c>
      <c r="AA1951" s="40">
        <f>spettri!H1951*chl!$B$2+spettri!I1951*chl!$C$2+spettri!J1951*carot!$B$2+spettri!K1951*carot!$C$2+spettri!L1951*carot!$D$2+M1951*carot!$E$2+N1951*carot!$F$2+spettri!AE1951*chl!$D$2</f>
        <v>0</v>
      </c>
      <c r="AB1951" s="40">
        <v>1.9680075349999999E-2</v>
      </c>
      <c r="AC1951" s="88">
        <f>(G1951-spettri!H1951*chl!$B$2-spettri!I1951*chl!$C$2-spettri!AE1951*chl!$D$2)</f>
        <v>0</v>
      </c>
    </row>
    <row r="1952" spans="4:29" x14ac:dyDescent="0.25">
      <c r="D1952" s="51">
        <v>545.000000000044</v>
      </c>
      <c r="E1952" s="51">
        <v>8.2268790285000004E-3</v>
      </c>
      <c r="T1952" s="40">
        <f t="shared" si="136"/>
        <v>0</v>
      </c>
      <c r="U1952" s="40">
        <f t="shared" si="136"/>
        <v>0</v>
      </c>
      <c r="V1952" s="40">
        <f t="shared" si="136"/>
        <v>0</v>
      </c>
      <c r="W1952" s="40">
        <f t="shared" si="135"/>
        <v>0</v>
      </c>
      <c r="X1952" s="40">
        <f t="shared" si="135"/>
        <v>0</v>
      </c>
      <c r="Y1952" s="40">
        <f t="shared" si="137"/>
        <v>0</v>
      </c>
      <c r="Z1952" s="40">
        <f>(AC1952-J1952*carot!$B$2-spettri!K1952*carot!$C$2-spettri!L1952*carot!$D$2)</f>
        <v>0</v>
      </c>
      <c r="AA1952" s="40">
        <f>spettri!H1952*chl!$B$2+spettri!I1952*chl!$C$2+spettri!J1952*carot!$B$2+spettri!K1952*carot!$C$2+spettri!L1952*carot!$D$2+M1952*carot!$E$2+N1952*carot!$F$2+spettri!AE1952*chl!$D$2</f>
        <v>0</v>
      </c>
      <c r="AB1952" s="40">
        <v>1.9692386502499999E-2</v>
      </c>
      <c r="AC1952" s="88">
        <f>(G1952-spettri!H1952*chl!$B$2-spettri!I1952*chl!$C$2-spettri!AE1952*chl!$D$2)</f>
        <v>0</v>
      </c>
    </row>
    <row r="1953" spans="4:29" x14ac:dyDescent="0.25">
      <c r="D1953" s="51">
        <v>545.10000000004402</v>
      </c>
      <c r="E1953" s="51">
        <v>8.2475767412500001E-3</v>
      </c>
      <c r="T1953" s="40">
        <f t="shared" si="136"/>
        <v>0</v>
      </c>
      <c r="U1953" s="40">
        <f t="shared" si="136"/>
        <v>0</v>
      </c>
      <c r="V1953" s="40">
        <f t="shared" si="136"/>
        <v>0</v>
      </c>
      <c r="W1953" s="40">
        <f t="shared" si="135"/>
        <v>0</v>
      </c>
      <c r="X1953" s="40">
        <f t="shared" si="135"/>
        <v>0</v>
      </c>
      <c r="Y1953" s="40">
        <f t="shared" si="137"/>
        <v>0</v>
      </c>
      <c r="Z1953" s="40">
        <f>(AC1953-J1953*carot!$B$2-spettri!K1953*carot!$C$2-spettri!L1953*carot!$D$2)</f>
        <v>0</v>
      </c>
      <c r="AA1953" s="40">
        <f>spettri!H1953*chl!$B$2+spettri!I1953*chl!$C$2+spettri!J1953*carot!$B$2+spettri!K1953*carot!$C$2+spettri!L1953*carot!$D$2+M1953*carot!$E$2+N1953*carot!$F$2+spettri!AE1953*chl!$D$2</f>
        <v>0</v>
      </c>
      <c r="AB1953" s="40">
        <v>1.9704697654999999E-2</v>
      </c>
      <c r="AC1953" s="88">
        <f>(G1953-spettri!H1953*chl!$B$2-spettri!I1953*chl!$C$2-spettri!AE1953*chl!$D$2)</f>
        <v>0</v>
      </c>
    </row>
    <row r="1954" spans="4:29" x14ac:dyDescent="0.25">
      <c r="D1954" s="51">
        <v>545.20000000004404</v>
      </c>
      <c r="E1954" s="51">
        <v>8.2682744539999999E-3</v>
      </c>
      <c r="T1954" s="40">
        <f t="shared" si="136"/>
        <v>0</v>
      </c>
      <c r="U1954" s="40">
        <f t="shared" si="136"/>
        <v>0</v>
      </c>
      <c r="V1954" s="40">
        <f t="shared" si="136"/>
        <v>0</v>
      </c>
      <c r="W1954" s="40">
        <f t="shared" si="135"/>
        <v>0</v>
      </c>
      <c r="X1954" s="40">
        <f t="shared" si="135"/>
        <v>0</v>
      </c>
      <c r="Y1954" s="40">
        <f t="shared" si="137"/>
        <v>0</v>
      </c>
      <c r="Z1954" s="40">
        <f>(AC1954-J1954*carot!$B$2-spettri!K1954*carot!$C$2-spettri!L1954*carot!$D$2)</f>
        <v>0</v>
      </c>
      <c r="AA1954" s="40">
        <f>spettri!H1954*chl!$B$2+spettri!I1954*chl!$C$2+spettri!J1954*carot!$B$2+spettri!K1954*carot!$C$2+spettri!L1954*carot!$D$2+M1954*carot!$E$2+N1954*carot!$F$2+spettri!AE1954*chl!$D$2</f>
        <v>0</v>
      </c>
      <c r="AB1954" s="40">
        <v>1.9717008807499999E-2</v>
      </c>
      <c r="AC1954" s="88">
        <f>(G1954-spettri!H1954*chl!$B$2-spettri!I1954*chl!$C$2-spettri!AE1954*chl!$D$2)</f>
        <v>0</v>
      </c>
    </row>
    <row r="1955" spans="4:29" x14ac:dyDescent="0.25">
      <c r="D1955" s="51">
        <v>545.30000000004395</v>
      </c>
      <c r="E1955" s="51">
        <v>8.33270940325E-3</v>
      </c>
      <c r="T1955" s="40">
        <f t="shared" si="136"/>
        <v>0</v>
      </c>
      <c r="U1955" s="40">
        <f t="shared" si="136"/>
        <v>0</v>
      </c>
      <c r="V1955" s="40">
        <f t="shared" si="136"/>
        <v>0</v>
      </c>
      <c r="W1955" s="40">
        <f t="shared" si="135"/>
        <v>0</v>
      </c>
      <c r="X1955" s="40">
        <f t="shared" si="135"/>
        <v>0</v>
      </c>
      <c r="Y1955" s="40">
        <f t="shared" si="137"/>
        <v>0</v>
      </c>
      <c r="Z1955" s="40">
        <f>(AC1955-J1955*carot!$B$2-spettri!K1955*carot!$C$2-spettri!L1955*carot!$D$2)</f>
        <v>0</v>
      </c>
      <c r="AA1955" s="40">
        <f>spettri!H1955*chl!$B$2+spettri!I1955*chl!$C$2+spettri!J1955*carot!$B$2+spettri!K1955*carot!$C$2+spettri!L1955*carot!$D$2+M1955*carot!$E$2+N1955*carot!$F$2+spettri!AE1955*chl!$D$2</f>
        <v>0</v>
      </c>
      <c r="AB1955" s="40">
        <v>1.9729319959999998E-2</v>
      </c>
      <c r="AC1955" s="88">
        <f>(G1955-spettri!H1955*chl!$B$2-spettri!I1955*chl!$C$2-spettri!AE1955*chl!$D$2)</f>
        <v>0</v>
      </c>
    </row>
    <row r="1956" spans="4:29" x14ac:dyDescent="0.25">
      <c r="D1956" s="51">
        <v>545.40000000004397</v>
      </c>
      <c r="E1956" s="51">
        <v>8.3971443525000002E-3</v>
      </c>
      <c r="T1956" s="40">
        <f t="shared" si="136"/>
        <v>0</v>
      </c>
      <c r="U1956" s="40">
        <f t="shared" si="136"/>
        <v>0</v>
      </c>
      <c r="V1956" s="40">
        <f t="shared" si="136"/>
        <v>0</v>
      </c>
      <c r="W1956" s="40">
        <f t="shared" si="135"/>
        <v>0</v>
      </c>
      <c r="X1956" s="40">
        <f t="shared" si="135"/>
        <v>0</v>
      </c>
      <c r="Y1956" s="40">
        <f t="shared" si="137"/>
        <v>0</v>
      </c>
      <c r="Z1956" s="40">
        <f>(AC1956-J1956*carot!$B$2-spettri!K1956*carot!$C$2-spettri!L1956*carot!$D$2)</f>
        <v>0</v>
      </c>
      <c r="AA1956" s="40">
        <f>spettri!H1956*chl!$B$2+spettri!I1956*chl!$C$2+spettri!J1956*carot!$B$2+spettri!K1956*carot!$C$2+spettri!L1956*carot!$D$2+M1956*carot!$E$2+N1956*carot!$F$2+spettri!AE1956*chl!$D$2</f>
        <v>0</v>
      </c>
      <c r="AB1956" s="40">
        <v>1.9713975022499997E-2</v>
      </c>
      <c r="AC1956" s="88">
        <f>(G1956-spettri!H1956*chl!$B$2-spettri!I1956*chl!$C$2-spettri!AE1956*chl!$D$2)</f>
        <v>0</v>
      </c>
    </row>
    <row r="1957" spans="4:29" x14ac:dyDescent="0.25">
      <c r="D1957" s="51">
        <v>545.500000000044</v>
      </c>
      <c r="E1957" s="51">
        <v>8.4615793017499986E-3</v>
      </c>
      <c r="T1957" s="40">
        <f t="shared" si="136"/>
        <v>0</v>
      </c>
      <c r="U1957" s="40">
        <f t="shared" si="136"/>
        <v>0</v>
      </c>
      <c r="V1957" s="40">
        <f t="shared" si="136"/>
        <v>0</v>
      </c>
      <c r="W1957" s="40">
        <f t="shared" si="135"/>
        <v>0</v>
      </c>
      <c r="X1957" s="40">
        <f t="shared" si="135"/>
        <v>0</v>
      </c>
      <c r="Y1957" s="40">
        <f t="shared" si="137"/>
        <v>0</v>
      </c>
      <c r="Z1957" s="40">
        <f>(AC1957-J1957*carot!$B$2-spettri!K1957*carot!$C$2-spettri!L1957*carot!$D$2)</f>
        <v>0</v>
      </c>
      <c r="AA1957" s="40">
        <f>spettri!H1957*chl!$B$2+spettri!I1957*chl!$C$2+spettri!J1957*carot!$B$2+spettri!K1957*carot!$C$2+spettri!L1957*carot!$D$2+M1957*carot!$E$2+N1957*carot!$F$2+spettri!AE1957*chl!$D$2</f>
        <v>0</v>
      </c>
      <c r="AB1957" s="40">
        <v>1.9698630084999998E-2</v>
      </c>
      <c r="AC1957" s="88">
        <f>(G1957-spettri!H1957*chl!$B$2-spettri!I1957*chl!$C$2-spettri!AE1957*chl!$D$2)</f>
        <v>0</v>
      </c>
    </row>
    <row r="1958" spans="4:29" x14ac:dyDescent="0.25">
      <c r="D1958" s="51">
        <v>545.60000000004402</v>
      </c>
      <c r="E1958" s="51">
        <v>8.5260142509999987E-3</v>
      </c>
      <c r="T1958" s="40">
        <f t="shared" si="136"/>
        <v>0</v>
      </c>
      <c r="U1958" s="40">
        <f t="shared" si="136"/>
        <v>0</v>
      </c>
      <c r="V1958" s="40">
        <f t="shared" si="136"/>
        <v>0</v>
      </c>
      <c r="W1958" s="40">
        <f t="shared" si="135"/>
        <v>0</v>
      </c>
      <c r="X1958" s="40">
        <f t="shared" si="135"/>
        <v>0</v>
      </c>
      <c r="Y1958" s="40">
        <f t="shared" si="137"/>
        <v>0</v>
      </c>
      <c r="Z1958" s="40">
        <f>(AC1958-J1958*carot!$B$2-spettri!K1958*carot!$C$2-spettri!L1958*carot!$D$2)</f>
        <v>0</v>
      </c>
      <c r="AA1958" s="40">
        <f>spettri!H1958*chl!$B$2+spettri!I1958*chl!$C$2+spettri!J1958*carot!$B$2+spettri!K1958*carot!$C$2+spettri!L1958*carot!$D$2+M1958*carot!$E$2+N1958*carot!$F$2+spettri!AE1958*chl!$D$2</f>
        <v>0</v>
      </c>
      <c r="AB1958" s="40">
        <v>1.96832851475E-2</v>
      </c>
      <c r="AC1958" s="88">
        <f>(G1958-spettri!H1958*chl!$B$2-spettri!I1958*chl!$C$2-spettri!AE1958*chl!$D$2)</f>
        <v>0</v>
      </c>
    </row>
    <row r="1959" spans="4:29" x14ac:dyDescent="0.25">
      <c r="D1959" s="51">
        <v>545.70000000004404</v>
      </c>
      <c r="E1959" s="51">
        <v>8.5677698659999985E-3</v>
      </c>
      <c r="T1959" s="40">
        <f t="shared" si="136"/>
        <v>0</v>
      </c>
      <c r="U1959" s="40">
        <f t="shared" si="136"/>
        <v>0</v>
      </c>
      <c r="V1959" s="40">
        <f t="shared" si="136"/>
        <v>0</v>
      </c>
      <c r="W1959" s="40">
        <f t="shared" si="135"/>
        <v>0</v>
      </c>
      <c r="X1959" s="40">
        <f t="shared" si="135"/>
        <v>0</v>
      </c>
      <c r="Y1959" s="40">
        <f t="shared" si="137"/>
        <v>0</v>
      </c>
      <c r="Z1959" s="40">
        <f>(AC1959-J1959*carot!$B$2-spettri!K1959*carot!$C$2-spettri!L1959*carot!$D$2)</f>
        <v>0</v>
      </c>
      <c r="AA1959" s="40">
        <f>spettri!H1959*chl!$B$2+spettri!I1959*chl!$C$2+spettri!J1959*carot!$B$2+spettri!K1959*carot!$C$2+spettri!L1959*carot!$D$2+M1959*carot!$E$2+N1959*carot!$F$2+spettri!AE1959*chl!$D$2</f>
        <v>0</v>
      </c>
      <c r="AB1959" s="40">
        <v>1.9667940209999998E-2</v>
      </c>
      <c r="AC1959" s="88">
        <f>(G1959-spettri!H1959*chl!$B$2-spettri!I1959*chl!$C$2-spettri!AE1959*chl!$D$2)</f>
        <v>0</v>
      </c>
    </row>
    <row r="1960" spans="4:29" x14ac:dyDescent="0.25">
      <c r="D1960" s="51">
        <v>545.80000000004497</v>
      </c>
      <c r="E1960" s="51">
        <v>8.6095254810000001E-3</v>
      </c>
      <c r="T1960" s="40">
        <f t="shared" si="136"/>
        <v>0</v>
      </c>
      <c r="U1960" s="40">
        <f t="shared" si="136"/>
        <v>0</v>
      </c>
      <c r="V1960" s="40">
        <f t="shared" si="136"/>
        <v>0</v>
      </c>
      <c r="W1960" s="40">
        <f t="shared" si="135"/>
        <v>0</v>
      </c>
      <c r="X1960" s="40">
        <f t="shared" si="135"/>
        <v>0</v>
      </c>
      <c r="Y1960" s="40">
        <f t="shared" si="137"/>
        <v>0</v>
      </c>
      <c r="Z1960" s="40">
        <f>(AC1960-J1960*carot!$B$2-spettri!K1960*carot!$C$2-spettri!L1960*carot!$D$2)</f>
        <v>0</v>
      </c>
      <c r="AA1960" s="40">
        <f>spettri!H1960*chl!$B$2+spettri!I1960*chl!$C$2+spettri!J1960*carot!$B$2+spettri!K1960*carot!$C$2+spettri!L1960*carot!$D$2+M1960*carot!$E$2+N1960*carot!$F$2+spettri!AE1960*chl!$D$2</f>
        <v>0</v>
      </c>
      <c r="AB1960" s="40">
        <v>1.9726053807499998E-2</v>
      </c>
      <c r="AC1960" s="88">
        <f>(G1960-spettri!H1960*chl!$B$2-spettri!I1960*chl!$C$2-spettri!AE1960*chl!$D$2)</f>
        <v>0</v>
      </c>
    </row>
    <row r="1961" spans="4:29" x14ac:dyDescent="0.25">
      <c r="D1961" s="51">
        <v>545.900000000045</v>
      </c>
      <c r="E1961" s="51">
        <v>8.6512810959999999E-3</v>
      </c>
      <c r="T1961" s="40">
        <f t="shared" si="136"/>
        <v>0</v>
      </c>
      <c r="U1961" s="40">
        <f t="shared" si="136"/>
        <v>0</v>
      </c>
      <c r="V1961" s="40">
        <f t="shared" si="136"/>
        <v>0</v>
      </c>
      <c r="W1961" s="40">
        <f t="shared" si="135"/>
        <v>0</v>
      </c>
      <c r="X1961" s="40">
        <f t="shared" si="135"/>
        <v>0</v>
      </c>
      <c r="Y1961" s="40">
        <f t="shared" si="137"/>
        <v>0</v>
      </c>
      <c r="Z1961" s="40">
        <f>(AC1961-J1961*carot!$B$2-spettri!K1961*carot!$C$2-spettri!L1961*carot!$D$2)</f>
        <v>0</v>
      </c>
      <c r="AA1961" s="40">
        <f>spettri!H1961*chl!$B$2+spettri!I1961*chl!$C$2+spettri!J1961*carot!$B$2+spettri!K1961*carot!$C$2+spettri!L1961*carot!$D$2+M1961*carot!$E$2+N1961*carot!$F$2+spettri!AE1961*chl!$D$2</f>
        <v>0</v>
      </c>
      <c r="AB1961" s="40">
        <v>1.9784167404999997E-2</v>
      </c>
      <c r="AC1961" s="88">
        <f>(G1961-spettri!H1961*chl!$B$2-spettri!I1961*chl!$C$2-spettri!AE1961*chl!$D$2)</f>
        <v>0</v>
      </c>
    </row>
    <row r="1962" spans="4:29" x14ac:dyDescent="0.25">
      <c r="D1962" s="51">
        <v>546.00000000004502</v>
      </c>
      <c r="E1962" s="51">
        <v>8.6930367109999997E-3</v>
      </c>
      <c r="T1962" s="40">
        <f t="shared" si="136"/>
        <v>0</v>
      </c>
      <c r="U1962" s="40">
        <f t="shared" si="136"/>
        <v>0</v>
      </c>
      <c r="V1962" s="40">
        <f t="shared" si="136"/>
        <v>0</v>
      </c>
      <c r="W1962" s="40">
        <f t="shared" si="135"/>
        <v>0</v>
      </c>
      <c r="X1962" s="40">
        <f t="shared" si="135"/>
        <v>0</v>
      </c>
      <c r="Y1962" s="40">
        <f t="shared" si="137"/>
        <v>0</v>
      </c>
      <c r="Z1962" s="40">
        <f>(AC1962-J1962*carot!$B$2-spettri!K1962*carot!$C$2-spettri!L1962*carot!$D$2)</f>
        <v>0</v>
      </c>
      <c r="AA1962" s="40">
        <f>spettri!H1962*chl!$B$2+spettri!I1962*chl!$C$2+spettri!J1962*carot!$B$2+spettri!K1962*carot!$C$2+spettri!L1962*carot!$D$2+M1962*carot!$E$2+N1962*carot!$F$2+spettri!AE1962*chl!$D$2</f>
        <v>0</v>
      </c>
      <c r="AB1962" s="40">
        <v>1.98422810025E-2</v>
      </c>
      <c r="AC1962" s="88">
        <f>(G1962-spettri!H1962*chl!$B$2-spettri!I1962*chl!$C$2-spettri!AE1962*chl!$D$2)</f>
        <v>0</v>
      </c>
    </row>
    <row r="1963" spans="4:29" x14ac:dyDescent="0.25">
      <c r="D1963" s="51">
        <v>546.10000000004504</v>
      </c>
      <c r="E1963" s="51">
        <v>8.6361312717499993E-3</v>
      </c>
      <c r="T1963" s="40">
        <f t="shared" si="136"/>
        <v>0</v>
      </c>
      <c r="U1963" s="40">
        <f t="shared" si="136"/>
        <v>0</v>
      </c>
      <c r="V1963" s="40">
        <f t="shared" si="136"/>
        <v>0</v>
      </c>
      <c r="W1963" s="40">
        <f t="shared" si="135"/>
        <v>0</v>
      </c>
      <c r="X1963" s="40">
        <f t="shared" si="135"/>
        <v>0</v>
      </c>
      <c r="Y1963" s="40">
        <f t="shared" si="137"/>
        <v>0</v>
      </c>
      <c r="Z1963" s="40">
        <f>(AC1963-J1963*carot!$B$2-spettri!K1963*carot!$C$2-spettri!L1963*carot!$D$2)</f>
        <v>0</v>
      </c>
      <c r="AA1963" s="40">
        <f>spettri!H1963*chl!$B$2+spettri!I1963*chl!$C$2+spettri!J1963*carot!$B$2+spettri!K1963*carot!$C$2+spettri!L1963*carot!$D$2+M1963*carot!$E$2+N1963*carot!$F$2+spettri!AE1963*chl!$D$2</f>
        <v>0</v>
      </c>
      <c r="AB1963" s="40">
        <v>1.9900394599999999E-2</v>
      </c>
      <c r="AC1963" s="88">
        <f>(G1963-spettri!H1963*chl!$B$2-spettri!I1963*chl!$C$2-spettri!AE1963*chl!$D$2)</f>
        <v>0</v>
      </c>
    </row>
    <row r="1964" spans="4:29" x14ac:dyDescent="0.25">
      <c r="D1964" s="51">
        <v>546.20000000004495</v>
      </c>
      <c r="E1964" s="51">
        <v>8.5792258324999988E-3</v>
      </c>
      <c r="T1964" s="40">
        <f t="shared" si="136"/>
        <v>0</v>
      </c>
      <c r="U1964" s="40">
        <f t="shared" si="136"/>
        <v>0</v>
      </c>
      <c r="V1964" s="40">
        <f t="shared" si="136"/>
        <v>0</v>
      </c>
      <c r="W1964" s="40">
        <f t="shared" si="135"/>
        <v>0</v>
      </c>
      <c r="X1964" s="40">
        <f t="shared" si="135"/>
        <v>0</v>
      </c>
      <c r="Y1964" s="40">
        <f t="shared" si="137"/>
        <v>0</v>
      </c>
      <c r="Z1964" s="40">
        <f>(AC1964-J1964*carot!$B$2-spettri!K1964*carot!$C$2-spettri!L1964*carot!$D$2)</f>
        <v>0</v>
      </c>
      <c r="AA1964" s="40">
        <f>spettri!H1964*chl!$B$2+spettri!I1964*chl!$C$2+spettri!J1964*carot!$B$2+spettri!K1964*carot!$C$2+spettri!L1964*carot!$D$2+M1964*carot!$E$2+N1964*carot!$F$2+spettri!AE1964*chl!$D$2</f>
        <v>0</v>
      </c>
      <c r="AB1964" s="40">
        <v>1.9846621432499999E-2</v>
      </c>
      <c r="AC1964" s="88">
        <f>(G1964-spettri!H1964*chl!$B$2-spettri!I1964*chl!$C$2-spettri!AE1964*chl!$D$2)</f>
        <v>0</v>
      </c>
    </row>
    <row r="1965" spans="4:29" x14ac:dyDescent="0.25">
      <c r="D1965" s="51">
        <v>546.30000000004497</v>
      </c>
      <c r="E1965" s="51">
        <v>8.5223203932500002E-3</v>
      </c>
      <c r="T1965" s="40">
        <f t="shared" si="136"/>
        <v>0</v>
      </c>
      <c r="U1965" s="40">
        <f t="shared" si="136"/>
        <v>0</v>
      </c>
      <c r="V1965" s="40">
        <f t="shared" si="136"/>
        <v>0</v>
      </c>
      <c r="W1965" s="40">
        <f t="shared" si="135"/>
        <v>0</v>
      </c>
      <c r="X1965" s="40">
        <f t="shared" si="135"/>
        <v>0</v>
      </c>
      <c r="Y1965" s="40">
        <f t="shared" si="137"/>
        <v>0</v>
      </c>
      <c r="Z1965" s="40">
        <f>(AC1965-J1965*carot!$B$2-spettri!K1965*carot!$C$2-spettri!L1965*carot!$D$2)</f>
        <v>0</v>
      </c>
      <c r="AA1965" s="40">
        <f>spettri!H1965*chl!$B$2+spettri!I1965*chl!$C$2+spettri!J1965*carot!$B$2+spettri!K1965*carot!$C$2+spettri!L1965*carot!$D$2+M1965*carot!$E$2+N1965*carot!$F$2+spettri!AE1965*chl!$D$2</f>
        <v>0</v>
      </c>
      <c r="AB1965" s="40">
        <v>1.9792848264999999E-2</v>
      </c>
      <c r="AC1965" s="88">
        <f>(G1965-spettri!H1965*chl!$B$2-spettri!I1965*chl!$C$2-spettri!AE1965*chl!$D$2)</f>
        <v>0</v>
      </c>
    </row>
    <row r="1966" spans="4:29" x14ac:dyDescent="0.25">
      <c r="D1966" s="51">
        <v>546.400000000045</v>
      </c>
      <c r="E1966" s="51">
        <v>8.4654149539999998E-3</v>
      </c>
      <c r="T1966" s="40">
        <f t="shared" si="136"/>
        <v>0</v>
      </c>
      <c r="U1966" s="40">
        <f t="shared" si="136"/>
        <v>0</v>
      </c>
      <c r="V1966" s="40">
        <f t="shared" si="136"/>
        <v>0</v>
      </c>
      <c r="W1966" s="40">
        <f t="shared" si="135"/>
        <v>0</v>
      </c>
      <c r="X1966" s="40">
        <f t="shared" si="135"/>
        <v>0</v>
      </c>
      <c r="Y1966" s="40">
        <f t="shared" si="137"/>
        <v>0</v>
      </c>
      <c r="Z1966" s="40">
        <f>(AC1966-J1966*carot!$B$2-spettri!K1966*carot!$C$2-spettri!L1966*carot!$D$2)</f>
        <v>0</v>
      </c>
      <c r="AA1966" s="40">
        <f>spettri!H1966*chl!$B$2+spettri!I1966*chl!$C$2+spettri!J1966*carot!$B$2+spettri!K1966*carot!$C$2+spettri!L1966*carot!$D$2+M1966*carot!$E$2+N1966*carot!$F$2+spettri!AE1966*chl!$D$2</f>
        <v>0</v>
      </c>
      <c r="AB1966" s="40">
        <v>1.9739075097499999E-2</v>
      </c>
      <c r="AC1966" s="88">
        <f>(G1966-spettri!H1966*chl!$B$2-spettri!I1966*chl!$C$2-spettri!AE1966*chl!$D$2)</f>
        <v>0</v>
      </c>
    </row>
    <row r="1967" spans="4:29" x14ac:dyDescent="0.25">
      <c r="D1967" s="51">
        <v>546.50000000004502</v>
      </c>
      <c r="E1967" s="51">
        <v>8.4995611977499996E-3</v>
      </c>
      <c r="T1967" s="40">
        <f t="shared" si="136"/>
        <v>0</v>
      </c>
      <c r="U1967" s="40">
        <f t="shared" si="136"/>
        <v>0</v>
      </c>
      <c r="V1967" s="40">
        <f t="shared" si="136"/>
        <v>0</v>
      </c>
      <c r="W1967" s="40">
        <f t="shared" si="135"/>
        <v>0</v>
      </c>
      <c r="X1967" s="40">
        <f t="shared" si="135"/>
        <v>0</v>
      </c>
      <c r="Y1967" s="40">
        <f t="shared" si="137"/>
        <v>0</v>
      </c>
      <c r="Z1967" s="40">
        <f>(AC1967-J1967*carot!$B$2-spettri!K1967*carot!$C$2-spettri!L1967*carot!$D$2)</f>
        <v>0</v>
      </c>
      <c r="AA1967" s="40">
        <f>spettri!H1967*chl!$B$2+spettri!I1967*chl!$C$2+spettri!J1967*carot!$B$2+spettri!K1967*carot!$C$2+spettri!L1967*carot!$D$2+M1967*carot!$E$2+N1967*carot!$F$2+spettri!AE1967*chl!$D$2</f>
        <v>0</v>
      </c>
      <c r="AB1967" s="40">
        <v>1.9685301929999999E-2</v>
      </c>
      <c r="AC1967" s="88">
        <f>(G1967-spettri!H1967*chl!$B$2-spettri!I1967*chl!$C$2-spettri!AE1967*chl!$D$2)</f>
        <v>0</v>
      </c>
    </row>
    <row r="1968" spans="4:29" x14ac:dyDescent="0.25">
      <c r="D1968" s="51">
        <v>546.60000000004504</v>
      </c>
      <c r="E1968" s="51">
        <v>8.5337074414999995E-3</v>
      </c>
      <c r="T1968" s="40">
        <f t="shared" si="136"/>
        <v>0</v>
      </c>
      <c r="U1968" s="40">
        <f t="shared" si="136"/>
        <v>0</v>
      </c>
      <c r="V1968" s="40">
        <f t="shared" si="136"/>
        <v>0</v>
      </c>
      <c r="W1968" s="40">
        <f t="shared" si="135"/>
        <v>0</v>
      </c>
      <c r="X1968" s="40">
        <f t="shared" si="135"/>
        <v>0</v>
      </c>
      <c r="Y1968" s="40">
        <f t="shared" si="137"/>
        <v>0</v>
      </c>
      <c r="Z1968" s="40">
        <f>(AC1968-J1968*carot!$B$2-spettri!K1968*carot!$C$2-spettri!L1968*carot!$D$2)</f>
        <v>0</v>
      </c>
      <c r="AA1968" s="40">
        <f>spettri!H1968*chl!$B$2+spettri!I1968*chl!$C$2+spettri!J1968*carot!$B$2+spettri!K1968*carot!$C$2+spettri!L1968*carot!$D$2+M1968*carot!$E$2+N1968*carot!$F$2+spettri!AE1968*chl!$D$2</f>
        <v>0</v>
      </c>
      <c r="AB1968" s="40">
        <v>1.973010553E-2</v>
      </c>
      <c r="AC1968" s="88">
        <f>(G1968-spettri!H1968*chl!$B$2-spettri!I1968*chl!$C$2-spettri!AE1968*chl!$D$2)</f>
        <v>0</v>
      </c>
    </row>
    <row r="1969" spans="4:29" x14ac:dyDescent="0.25">
      <c r="D1969" s="51">
        <v>546.70000000004495</v>
      </c>
      <c r="E1969" s="51">
        <v>8.5678536852499994E-3</v>
      </c>
      <c r="T1969" s="40">
        <f t="shared" si="136"/>
        <v>0</v>
      </c>
      <c r="U1969" s="40">
        <f t="shared" si="136"/>
        <v>0</v>
      </c>
      <c r="V1969" s="40">
        <f t="shared" si="136"/>
        <v>0</v>
      </c>
      <c r="W1969" s="40">
        <f t="shared" si="135"/>
        <v>0</v>
      </c>
      <c r="X1969" s="40">
        <f t="shared" si="135"/>
        <v>0</v>
      </c>
      <c r="Y1969" s="40">
        <f t="shared" si="137"/>
        <v>0</v>
      </c>
      <c r="Z1969" s="40">
        <f>(AC1969-J1969*carot!$B$2-spettri!K1969*carot!$C$2-spettri!L1969*carot!$D$2)</f>
        <v>0</v>
      </c>
      <c r="AA1969" s="40">
        <f>spettri!H1969*chl!$B$2+spettri!I1969*chl!$C$2+spettri!J1969*carot!$B$2+spettri!K1969*carot!$C$2+spettri!L1969*carot!$D$2+M1969*carot!$E$2+N1969*carot!$F$2+spettri!AE1969*chl!$D$2</f>
        <v>0</v>
      </c>
      <c r="AB1969" s="40">
        <v>1.9774909129999997E-2</v>
      </c>
      <c r="AC1969" s="88">
        <f>(G1969-spettri!H1969*chl!$B$2-spettri!I1969*chl!$C$2-spettri!AE1969*chl!$D$2)</f>
        <v>0</v>
      </c>
    </row>
    <row r="1970" spans="4:29" x14ac:dyDescent="0.25">
      <c r="D1970" s="51">
        <v>546.80000000004497</v>
      </c>
      <c r="E1970" s="51">
        <v>8.6019999289999993E-3</v>
      </c>
      <c r="T1970" s="40">
        <f t="shared" si="136"/>
        <v>0</v>
      </c>
      <c r="U1970" s="40">
        <f t="shared" si="136"/>
        <v>0</v>
      </c>
      <c r="V1970" s="40">
        <f t="shared" si="136"/>
        <v>0</v>
      </c>
      <c r="W1970" s="40">
        <f t="shared" si="135"/>
        <v>0</v>
      </c>
      <c r="X1970" s="40">
        <f t="shared" si="135"/>
        <v>0</v>
      </c>
      <c r="Y1970" s="40">
        <f t="shared" si="137"/>
        <v>0</v>
      </c>
      <c r="Z1970" s="40">
        <f>(AC1970-J1970*carot!$B$2-spettri!K1970*carot!$C$2-spettri!L1970*carot!$D$2)</f>
        <v>0</v>
      </c>
      <c r="AA1970" s="40">
        <f>spettri!H1970*chl!$B$2+spettri!I1970*chl!$C$2+spettri!J1970*carot!$B$2+spettri!K1970*carot!$C$2+spettri!L1970*carot!$D$2+M1970*carot!$E$2+N1970*carot!$F$2+spettri!AE1970*chl!$D$2</f>
        <v>0</v>
      </c>
      <c r="AB1970" s="40">
        <v>1.9819712729999998E-2</v>
      </c>
      <c r="AC1970" s="88">
        <f>(G1970-spettri!H1970*chl!$B$2-spettri!I1970*chl!$C$2-spettri!AE1970*chl!$D$2)</f>
        <v>0</v>
      </c>
    </row>
    <row r="1971" spans="4:29" x14ac:dyDescent="0.25">
      <c r="D1971" s="51">
        <v>546.900000000045</v>
      </c>
      <c r="E1971" s="51">
        <v>8.5574137920000001E-3</v>
      </c>
      <c r="T1971" s="40">
        <f t="shared" si="136"/>
        <v>0</v>
      </c>
      <c r="U1971" s="40">
        <f t="shared" si="136"/>
        <v>0</v>
      </c>
      <c r="V1971" s="40">
        <f t="shared" si="136"/>
        <v>0</v>
      </c>
      <c r="W1971" s="40">
        <f t="shared" si="135"/>
        <v>0</v>
      </c>
      <c r="X1971" s="40">
        <f t="shared" si="135"/>
        <v>0</v>
      </c>
      <c r="Y1971" s="40">
        <f t="shared" si="137"/>
        <v>0</v>
      </c>
      <c r="Z1971" s="40">
        <f>(AC1971-J1971*carot!$B$2-spettri!K1971*carot!$C$2-spettri!L1971*carot!$D$2)</f>
        <v>0</v>
      </c>
      <c r="AA1971" s="40">
        <f>spettri!H1971*chl!$B$2+spettri!I1971*chl!$C$2+spettri!J1971*carot!$B$2+spettri!K1971*carot!$C$2+spettri!L1971*carot!$D$2+M1971*carot!$E$2+N1971*carot!$F$2+spettri!AE1971*chl!$D$2</f>
        <v>0</v>
      </c>
      <c r="AB1971" s="40">
        <v>1.9864516329999998E-2</v>
      </c>
      <c r="AC1971" s="88">
        <f>(G1971-spettri!H1971*chl!$B$2-spettri!I1971*chl!$C$2-spettri!AE1971*chl!$D$2)</f>
        <v>0</v>
      </c>
    </row>
    <row r="1972" spans="4:29" x14ac:dyDescent="0.25">
      <c r="D1972" s="51">
        <v>547.00000000004502</v>
      </c>
      <c r="E1972" s="51">
        <v>8.5128276549999993E-3</v>
      </c>
      <c r="T1972" s="40">
        <f t="shared" si="136"/>
        <v>0</v>
      </c>
      <c r="U1972" s="40">
        <f t="shared" si="136"/>
        <v>0</v>
      </c>
      <c r="V1972" s="40">
        <f t="shared" si="136"/>
        <v>0</v>
      </c>
      <c r="W1972" s="40">
        <f t="shared" si="135"/>
        <v>0</v>
      </c>
      <c r="X1972" s="40">
        <f t="shared" si="135"/>
        <v>0</v>
      </c>
      <c r="Y1972" s="40">
        <f t="shared" si="137"/>
        <v>0</v>
      </c>
      <c r="Z1972" s="40">
        <f>(AC1972-J1972*carot!$B$2-spettri!K1972*carot!$C$2-spettri!L1972*carot!$D$2)</f>
        <v>0</v>
      </c>
      <c r="AA1972" s="40">
        <f>spettri!H1972*chl!$B$2+spettri!I1972*chl!$C$2+spettri!J1972*carot!$B$2+spettri!K1972*carot!$C$2+spettri!L1972*carot!$D$2+M1972*carot!$E$2+N1972*carot!$F$2+spettri!AE1972*chl!$D$2</f>
        <v>0</v>
      </c>
      <c r="AB1972" s="40">
        <v>1.9881453362499999E-2</v>
      </c>
      <c r="AC1972" s="88">
        <f>(G1972-spettri!H1972*chl!$B$2-spettri!I1972*chl!$C$2-spettri!AE1972*chl!$D$2)</f>
        <v>0</v>
      </c>
    </row>
    <row r="1973" spans="4:29" x14ac:dyDescent="0.25">
      <c r="D1973" s="51">
        <v>547.10000000004504</v>
      </c>
      <c r="E1973" s="51">
        <v>8.4682415179999984E-3</v>
      </c>
      <c r="T1973" s="40">
        <f t="shared" si="136"/>
        <v>0</v>
      </c>
      <c r="U1973" s="40">
        <f t="shared" si="136"/>
        <v>0</v>
      </c>
      <c r="V1973" s="40">
        <f t="shared" si="136"/>
        <v>0</v>
      </c>
      <c r="W1973" s="40">
        <f t="shared" si="135"/>
        <v>0</v>
      </c>
      <c r="X1973" s="40">
        <f t="shared" si="135"/>
        <v>0</v>
      </c>
      <c r="Y1973" s="40">
        <f t="shared" si="137"/>
        <v>0</v>
      </c>
      <c r="Z1973" s="40">
        <f>(AC1973-J1973*carot!$B$2-spettri!K1973*carot!$C$2-spettri!L1973*carot!$D$2)</f>
        <v>0</v>
      </c>
      <c r="AA1973" s="40">
        <f>spettri!H1973*chl!$B$2+spettri!I1973*chl!$C$2+spettri!J1973*carot!$B$2+spettri!K1973*carot!$C$2+spettri!L1973*carot!$D$2+M1973*carot!$E$2+N1973*carot!$F$2+spettri!AE1973*chl!$D$2</f>
        <v>0</v>
      </c>
      <c r="AB1973" s="40">
        <v>1.9898390395E-2</v>
      </c>
      <c r="AC1973" s="88">
        <f>(G1973-spettri!H1973*chl!$B$2-spettri!I1973*chl!$C$2-spettri!AE1973*chl!$D$2)</f>
        <v>0</v>
      </c>
    </row>
    <row r="1974" spans="4:29" x14ac:dyDescent="0.25">
      <c r="D1974" s="51">
        <v>547.20000000004495</v>
      </c>
      <c r="E1974" s="51">
        <v>8.4236553809999993E-3</v>
      </c>
      <c r="T1974" s="40">
        <f t="shared" si="136"/>
        <v>0</v>
      </c>
      <c r="U1974" s="40">
        <f t="shared" si="136"/>
        <v>0</v>
      </c>
      <c r="V1974" s="40">
        <f t="shared" si="136"/>
        <v>0</v>
      </c>
      <c r="W1974" s="40">
        <f t="shared" si="135"/>
        <v>0</v>
      </c>
      <c r="X1974" s="40">
        <f t="shared" si="135"/>
        <v>0</v>
      </c>
      <c r="Y1974" s="40">
        <f t="shared" si="137"/>
        <v>0</v>
      </c>
      <c r="Z1974" s="40">
        <f>(AC1974-J1974*carot!$B$2-spettri!K1974*carot!$C$2-spettri!L1974*carot!$D$2)</f>
        <v>0</v>
      </c>
      <c r="AA1974" s="40">
        <f>spettri!H1974*chl!$B$2+spettri!I1974*chl!$C$2+spettri!J1974*carot!$B$2+spettri!K1974*carot!$C$2+spettri!L1974*carot!$D$2+M1974*carot!$E$2+N1974*carot!$F$2+spettri!AE1974*chl!$D$2</f>
        <v>0</v>
      </c>
      <c r="AB1974" s="40">
        <v>1.9915327427500001E-2</v>
      </c>
      <c r="AC1974" s="88">
        <f>(G1974-spettri!H1974*chl!$B$2-spettri!I1974*chl!$C$2-spettri!AE1974*chl!$D$2)</f>
        <v>0</v>
      </c>
    </row>
    <row r="1975" spans="4:29" x14ac:dyDescent="0.25">
      <c r="D1975" s="51">
        <v>547.30000000004497</v>
      </c>
      <c r="E1975" s="51">
        <v>8.4025674439999996E-3</v>
      </c>
      <c r="T1975" s="40">
        <f t="shared" si="136"/>
        <v>0</v>
      </c>
      <c r="U1975" s="40">
        <f t="shared" si="136"/>
        <v>0</v>
      </c>
      <c r="V1975" s="40">
        <f t="shared" si="136"/>
        <v>0</v>
      </c>
      <c r="W1975" s="40">
        <f t="shared" si="135"/>
        <v>0</v>
      </c>
      <c r="X1975" s="40">
        <f t="shared" si="135"/>
        <v>0</v>
      </c>
      <c r="Y1975" s="40">
        <f t="shared" si="137"/>
        <v>0</v>
      </c>
      <c r="Z1975" s="40">
        <f>(AC1975-J1975*carot!$B$2-spettri!K1975*carot!$C$2-spettri!L1975*carot!$D$2)</f>
        <v>0</v>
      </c>
      <c r="AA1975" s="40">
        <f>spettri!H1975*chl!$B$2+spettri!I1975*chl!$C$2+spettri!J1975*carot!$B$2+spettri!K1975*carot!$C$2+spettri!L1975*carot!$D$2+M1975*carot!$E$2+N1975*carot!$F$2+spettri!AE1975*chl!$D$2</f>
        <v>0</v>
      </c>
      <c r="AB1975" s="40">
        <v>1.9932264460000002E-2</v>
      </c>
      <c r="AC1975" s="88">
        <f>(G1975-spettri!H1975*chl!$B$2-spettri!I1975*chl!$C$2-spettri!AE1975*chl!$D$2)</f>
        <v>0</v>
      </c>
    </row>
    <row r="1976" spans="4:29" x14ac:dyDescent="0.25">
      <c r="D1976" s="51">
        <v>547.400000000045</v>
      </c>
      <c r="E1976" s="51">
        <v>8.3814795069999982E-3</v>
      </c>
      <c r="T1976" s="40">
        <f t="shared" si="136"/>
        <v>0</v>
      </c>
      <c r="U1976" s="40">
        <f t="shared" si="136"/>
        <v>0</v>
      </c>
      <c r="V1976" s="40">
        <f t="shared" si="136"/>
        <v>0</v>
      </c>
      <c r="W1976" s="40">
        <f t="shared" si="135"/>
        <v>0</v>
      </c>
      <c r="X1976" s="40">
        <f t="shared" si="135"/>
        <v>0</v>
      </c>
      <c r="Y1976" s="40">
        <f t="shared" si="137"/>
        <v>0</v>
      </c>
      <c r="Z1976" s="40">
        <f>(AC1976-J1976*carot!$B$2-spettri!K1976*carot!$C$2-spettri!L1976*carot!$D$2)</f>
        <v>0</v>
      </c>
      <c r="AA1976" s="40">
        <f>spettri!H1976*chl!$B$2+spettri!I1976*chl!$C$2+spettri!J1976*carot!$B$2+spettri!K1976*carot!$C$2+spettri!L1976*carot!$D$2+M1976*carot!$E$2+N1976*carot!$F$2+spettri!AE1976*chl!$D$2</f>
        <v>0</v>
      </c>
      <c r="AB1976" s="40">
        <v>1.994815422E-2</v>
      </c>
      <c r="AC1976" s="88">
        <f>(G1976-spettri!H1976*chl!$B$2-spettri!I1976*chl!$C$2-spettri!AE1976*chl!$D$2)</f>
        <v>0</v>
      </c>
    </row>
    <row r="1977" spans="4:29" x14ac:dyDescent="0.25">
      <c r="D1977" s="51">
        <v>547.50000000004502</v>
      </c>
      <c r="E1977" s="51">
        <v>8.3603915699999986E-3</v>
      </c>
      <c r="T1977" s="40">
        <f t="shared" si="136"/>
        <v>0</v>
      </c>
      <c r="U1977" s="40">
        <f t="shared" si="136"/>
        <v>0</v>
      </c>
      <c r="V1977" s="40">
        <f t="shared" si="136"/>
        <v>0</v>
      </c>
      <c r="W1977" s="40">
        <f t="shared" si="135"/>
        <v>0</v>
      </c>
      <c r="X1977" s="40">
        <f t="shared" si="135"/>
        <v>0</v>
      </c>
      <c r="Y1977" s="40">
        <f t="shared" si="137"/>
        <v>0</v>
      </c>
      <c r="Z1977" s="40">
        <f>(AC1977-J1977*carot!$B$2-spettri!K1977*carot!$C$2-spettri!L1977*carot!$D$2)</f>
        <v>0</v>
      </c>
      <c r="AA1977" s="40">
        <f>spettri!H1977*chl!$B$2+spettri!I1977*chl!$C$2+spettri!J1977*carot!$B$2+spettri!K1977*carot!$C$2+spettri!L1977*carot!$D$2+M1977*carot!$E$2+N1977*carot!$F$2+spettri!AE1977*chl!$D$2</f>
        <v>0</v>
      </c>
      <c r="AB1977" s="40">
        <v>1.9964043979999999E-2</v>
      </c>
      <c r="AC1977" s="88">
        <f>(G1977-spettri!H1977*chl!$B$2-spettri!I1977*chl!$C$2-spettri!AE1977*chl!$D$2)</f>
        <v>0</v>
      </c>
    </row>
    <row r="1978" spans="4:29" x14ac:dyDescent="0.25">
      <c r="D1978" s="51">
        <v>547.60000000004504</v>
      </c>
      <c r="E1978" s="51">
        <v>8.3393036329999989E-3</v>
      </c>
      <c r="T1978" s="40">
        <f t="shared" si="136"/>
        <v>0</v>
      </c>
      <c r="U1978" s="40">
        <f t="shared" si="136"/>
        <v>0</v>
      </c>
      <c r="V1978" s="40">
        <f t="shared" si="136"/>
        <v>0</v>
      </c>
      <c r="W1978" s="40">
        <f t="shared" si="135"/>
        <v>0</v>
      </c>
      <c r="X1978" s="40">
        <f t="shared" si="135"/>
        <v>0</v>
      </c>
      <c r="Y1978" s="40">
        <f t="shared" si="137"/>
        <v>0</v>
      </c>
      <c r="Z1978" s="40">
        <f>(AC1978-J1978*carot!$B$2-spettri!K1978*carot!$C$2-spettri!L1978*carot!$D$2)</f>
        <v>0</v>
      </c>
      <c r="AA1978" s="40">
        <f>spettri!H1978*chl!$B$2+spettri!I1978*chl!$C$2+spettri!J1978*carot!$B$2+spettri!K1978*carot!$C$2+spettri!L1978*carot!$D$2+M1978*carot!$E$2+N1978*carot!$F$2+spettri!AE1978*chl!$D$2</f>
        <v>0</v>
      </c>
      <c r="AB1978" s="40">
        <v>1.9979933740000001E-2</v>
      </c>
      <c r="AC1978" s="88">
        <f>(G1978-spettri!H1978*chl!$B$2-spettri!I1978*chl!$C$2-spettri!AE1978*chl!$D$2)</f>
        <v>0</v>
      </c>
    </row>
    <row r="1979" spans="4:29" x14ac:dyDescent="0.25">
      <c r="D1979" s="51">
        <v>547.70000000004495</v>
      </c>
      <c r="E1979" s="51">
        <v>8.3518541359999983E-3</v>
      </c>
      <c r="T1979" s="40">
        <f t="shared" si="136"/>
        <v>0</v>
      </c>
      <c r="U1979" s="40">
        <f t="shared" si="136"/>
        <v>0</v>
      </c>
      <c r="V1979" s="40">
        <f t="shared" si="136"/>
        <v>0</v>
      </c>
      <c r="W1979" s="40">
        <f t="shared" si="135"/>
        <v>0</v>
      </c>
      <c r="X1979" s="40">
        <f t="shared" si="135"/>
        <v>0</v>
      </c>
      <c r="Y1979" s="40">
        <f t="shared" si="137"/>
        <v>0</v>
      </c>
      <c r="Z1979" s="40">
        <f>(AC1979-J1979*carot!$B$2-spettri!K1979*carot!$C$2-spettri!L1979*carot!$D$2)</f>
        <v>0</v>
      </c>
      <c r="AA1979" s="40">
        <f>spettri!H1979*chl!$B$2+spettri!I1979*chl!$C$2+spettri!J1979*carot!$B$2+spettri!K1979*carot!$C$2+spettri!L1979*carot!$D$2+M1979*carot!$E$2+N1979*carot!$F$2+spettri!AE1979*chl!$D$2</f>
        <v>0</v>
      </c>
      <c r="AB1979" s="40">
        <v>1.9995823499999999E-2</v>
      </c>
      <c r="AC1979" s="88">
        <f>(G1979-spettri!H1979*chl!$B$2-spettri!I1979*chl!$C$2-spettri!AE1979*chl!$D$2)</f>
        <v>0</v>
      </c>
    </row>
    <row r="1980" spans="4:29" x14ac:dyDescent="0.25">
      <c r="D1980" s="51">
        <v>547.80000000004497</v>
      </c>
      <c r="E1980" s="51">
        <v>8.3644046389999994E-3</v>
      </c>
      <c r="T1980" s="40">
        <f t="shared" si="136"/>
        <v>0</v>
      </c>
      <c r="U1980" s="40">
        <f t="shared" si="136"/>
        <v>0</v>
      </c>
      <c r="V1980" s="40">
        <f t="shared" si="136"/>
        <v>0</v>
      </c>
      <c r="W1980" s="40">
        <f t="shared" si="135"/>
        <v>0</v>
      </c>
      <c r="X1980" s="40">
        <f t="shared" si="135"/>
        <v>0</v>
      </c>
      <c r="Y1980" s="40">
        <f t="shared" si="137"/>
        <v>0</v>
      </c>
      <c r="Z1980" s="40">
        <f>(AC1980-J1980*carot!$B$2-spettri!K1980*carot!$C$2-spettri!L1980*carot!$D$2)</f>
        <v>0</v>
      </c>
      <c r="AA1980" s="40">
        <f>spettri!H1980*chl!$B$2+spettri!I1980*chl!$C$2+spettri!J1980*carot!$B$2+spettri!K1980*carot!$C$2+spettri!L1980*carot!$D$2+M1980*carot!$E$2+N1980*carot!$F$2+spettri!AE1980*chl!$D$2</f>
        <v>0</v>
      </c>
      <c r="AB1980" s="40">
        <v>1.9992164335E-2</v>
      </c>
      <c r="AC1980" s="88">
        <f>(G1980-spettri!H1980*chl!$B$2-spettri!I1980*chl!$C$2-spettri!AE1980*chl!$D$2)</f>
        <v>0</v>
      </c>
    </row>
    <row r="1981" spans="4:29" x14ac:dyDescent="0.25">
      <c r="D1981" s="51">
        <v>547.900000000045</v>
      </c>
      <c r="E1981" s="51">
        <v>8.3769551420000005E-3</v>
      </c>
      <c r="T1981" s="40">
        <f t="shared" si="136"/>
        <v>0</v>
      </c>
      <c r="U1981" s="40">
        <f t="shared" si="136"/>
        <v>0</v>
      </c>
      <c r="V1981" s="40">
        <f t="shared" si="136"/>
        <v>0</v>
      </c>
      <c r="W1981" s="40">
        <f t="shared" si="135"/>
        <v>0</v>
      </c>
      <c r="X1981" s="40">
        <f t="shared" si="135"/>
        <v>0</v>
      </c>
      <c r="Y1981" s="40">
        <f t="shared" si="137"/>
        <v>0</v>
      </c>
      <c r="Z1981" s="40">
        <f>(AC1981-J1981*carot!$B$2-spettri!K1981*carot!$C$2-spettri!L1981*carot!$D$2)</f>
        <v>0</v>
      </c>
      <c r="AA1981" s="40">
        <f>spettri!H1981*chl!$B$2+spettri!I1981*chl!$C$2+spettri!J1981*carot!$B$2+spettri!K1981*carot!$C$2+spettri!L1981*carot!$D$2+M1981*carot!$E$2+N1981*carot!$F$2+spettri!AE1981*chl!$D$2</f>
        <v>0</v>
      </c>
      <c r="AB1981" s="40">
        <v>1.998850517E-2</v>
      </c>
      <c r="AC1981" s="88">
        <f>(G1981-spettri!H1981*chl!$B$2-spettri!I1981*chl!$C$2-spettri!AE1981*chl!$D$2)</f>
        <v>0</v>
      </c>
    </row>
    <row r="1982" spans="4:29" x14ac:dyDescent="0.25">
      <c r="D1982" s="51">
        <v>548.00000000004502</v>
      </c>
      <c r="E1982" s="51">
        <v>8.3895056449999998E-3</v>
      </c>
      <c r="T1982" s="40">
        <f t="shared" si="136"/>
        <v>0</v>
      </c>
      <c r="U1982" s="40">
        <f t="shared" si="136"/>
        <v>0</v>
      </c>
      <c r="V1982" s="40">
        <f t="shared" si="136"/>
        <v>0</v>
      </c>
      <c r="W1982" s="40">
        <f t="shared" si="135"/>
        <v>0</v>
      </c>
      <c r="X1982" s="40">
        <f t="shared" si="135"/>
        <v>0</v>
      </c>
      <c r="Y1982" s="40">
        <f t="shared" si="137"/>
        <v>0</v>
      </c>
      <c r="Z1982" s="40">
        <f>(AC1982-J1982*carot!$B$2-spettri!K1982*carot!$C$2-spettri!L1982*carot!$D$2)</f>
        <v>0</v>
      </c>
      <c r="AA1982" s="40">
        <f>spettri!H1982*chl!$B$2+spettri!I1982*chl!$C$2+spettri!J1982*carot!$B$2+spettri!K1982*carot!$C$2+spettri!L1982*carot!$D$2+M1982*carot!$E$2+N1982*carot!$F$2+spettri!AE1982*chl!$D$2</f>
        <v>0</v>
      </c>
      <c r="AB1982" s="40">
        <v>1.9984846005000001E-2</v>
      </c>
      <c r="AC1982" s="88">
        <f>(G1982-spettri!H1982*chl!$B$2-spettri!I1982*chl!$C$2-spettri!AE1982*chl!$D$2)</f>
        <v>0</v>
      </c>
    </row>
    <row r="1983" spans="4:29" x14ac:dyDescent="0.25">
      <c r="D1983" s="51">
        <v>548.10000000004504</v>
      </c>
      <c r="E1983" s="51">
        <v>8.4213543159999994E-3</v>
      </c>
      <c r="T1983" s="40">
        <f t="shared" si="136"/>
        <v>0</v>
      </c>
      <c r="U1983" s="40">
        <f t="shared" si="136"/>
        <v>0</v>
      </c>
      <c r="V1983" s="40">
        <f t="shared" si="136"/>
        <v>0</v>
      </c>
      <c r="W1983" s="40">
        <f t="shared" si="135"/>
        <v>0</v>
      </c>
      <c r="X1983" s="40">
        <f t="shared" si="135"/>
        <v>0</v>
      </c>
      <c r="Y1983" s="40">
        <f t="shared" si="137"/>
        <v>0</v>
      </c>
      <c r="Z1983" s="40">
        <f>(AC1983-J1983*carot!$B$2-spettri!K1983*carot!$C$2-spettri!L1983*carot!$D$2)</f>
        <v>0</v>
      </c>
      <c r="AA1983" s="40">
        <f>spettri!H1983*chl!$B$2+spettri!I1983*chl!$C$2+spettri!J1983*carot!$B$2+spettri!K1983*carot!$C$2+spettri!L1983*carot!$D$2+M1983*carot!$E$2+N1983*carot!$F$2+spettri!AE1983*chl!$D$2</f>
        <v>0</v>
      </c>
      <c r="AB1983" s="40">
        <v>1.9981186840000002E-2</v>
      </c>
      <c r="AC1983" s="88">
        <f>(G1983-spettri!H1983*chl!$B$2-spettri!I1983*chl!$C$2-spettri!AE1983*chl!$D$2)</f>
        <v>0</v>
      </c>
    </row>
    <row r="1984" spans="4:29" x14ac:dyDescent="0.25">
      <c r="D1984" s="51">
        <v>548.20000000004495</v>
      </c>
      <c r="E1984" s="51">
        <v>8.453202986999999E-3</v>
      </c>
      <c r="T1984" s="40">
        <f t="shared" si="136"/>
        <v>0</v>
      </c>
      <c r="U1984" s="40">
        <f t="shared" si="136"/>
        <v>0</v>
      </c>
      <c r="V1984" s="40">
        <f t="shared" si="136"/>
        <v>0</v>
      </c>
      <c r="W1984" s="40">
        <f t="shared" si="135"/>
        <v>0</v>
      </c>
      <c r="X1984" s="40">
        <f t="shared" si="135"/>
        <v>0</v>
      </c>
      <c r="Y1984" s="40">
        <f t="shared" si="137"/>
        <v>0</v>
      </c>
      <c r="Z1984" s="40">
        <f>(AC1984-J1984*carot!$B$2-spettri!K1984*carot!$C$2-spettri!L1984*carot!$D$2)</f>
        <v>0</v>
      </c>
      <c r="AA1984" s="40">
        <f>spettri!H1984*chl!$B$2+spettri!I1984*chl!$C$2+spettri!J1984*carot!$B$2+spettri!K1984*carot!$C$2+spettri!L1984*carot!$D$2+M1984*carot!$E$2+N1984*carot!$F$2+spettri!AE1984*chl!$D$2</f>
        <v>0</v>
      </c>
      <c r="AB1984" s="40">
        <v>2.0003245215E-2</v>
      </c>
      <c r="AC1984" s="88">
        <f>(G1984-spettri!H1984*chl!$B$2-spettri!I1984*chl!$C$2-spettri!AE1984*chl!$D$2)</f>
        <v>0</v>
      </c>
    </row>
    <row r="1985" spans="4:29" x14ac:dyDescent="0.25">
      <c r="D1985" s="51">
        <v>548.30000000004497</v>
      </c>
      <c r="E1985" s="51">
        <v>8.4850516580000004E-3</v>
      </c>
      <c r="T1985" s="40">
        <f t="shared" si="136"/>
        <v>0</v>
      </c>
      <c r="U1985" s="40">
        <f t="shared" si="136"/>
        <v>0</v>
      </c>
      <c r="V1985" s="40">
        <f t="shared" si="136"/>
        <v>0</v>
      </c>
      <c r="W1985" s="40">
        <f t="shared" si="135"/>
        <v>0</v>
      </c>
      <c r="X1985" s="40">
        <f t="shared" si="135"/>
        <v>0</v>
      </c>
      <c r="Y1985" s="40">
        <f t="shared" si="137"/>
        <v>0</v>
      </c>
      <c r="Z1985" s="40">
        <f>(AC1985-J1985*carot!$B$2-spettri!K1985*carot!$C$2-spettri!L1985*carot!$D$2)</f>
        <v>0</v>
      </c>
      <c r="AA1985" s="40">
        <f>spettri!H1985*chl!$B$2+spettri!I1985*chl!$C$2+spettri!J1985*carot!$B$2+spettri!K1985*carot!$C$2+spettri!L1985*carot!$D$2+M1985*carot!$E$2+N1985*carot!$F$2+spettri!AE1985*chl!$D$2</f>
        <v>0</v>
      </c>
      <c r="AB1985" s="40">
        <v>2.0025303590000001E-2</v>
      </c>
      <c r="AC1985" s="88">
        <f>(G1985-spettri!H1985*chl!$B$2-spettri!I1985*chl!$C$2-spettri!AE1985*chl!$D$2)</f>
        <v>0</v>
      </c>
    </row>
    <row r="1986" spans="4:29" x14ac:dyDescent="0.25">
      <c r="D1986" s="51">
        <v>548.400000000045</v>
      </c>
      <c r="E1986" s="51">
        <v>8.516900329E-3</v>
      </c>
      <c r="T1986" s="40">
        <f t="shared" si="136"/>
        <v>0</v>
      </c>
      <c r="U1986" s="40">
        <f t="shared" si="136"/>
        <v>0</v>
      </c>
      <c r="V1986" s="40">
        <f t="shared" si="136"/>
        <v>0</v>
      </c>
      <c r="W1986" s="40">
        <f t="shared" si="136"/>
        <v>0</v>
      </c>
      <c r="X1986" s="40">
        <f t="shared" si="136"/>
        <v>0</v>
      </c>
      <c r="Y1986" s="40">
        <f t="shared" si="137"/>
        <v>0</v>
      </c>
      <c r="Z1986" s="40">
        <f>(AC1986-J1986*carot!$B$2-spettri!K1986*carot!$C$2-spettri!L1986*carot!$D$2)</f>
        <v>0</v>
      </c>
      <c r="AA1986" s="40">
        <f>spettri!H1986*chl!$B$2+spettri!I1986*chl!$C$2+spettri!J1986*carot!$B$2+spettri!K1986*carot!$C$2+spettri!L1986*carot!$D$2+M1986*carot!$E$2+N1986*carot!$F$2+spettri!AE1986*chl!$D$2</f>
        <v>0</v>
      </c>
      <c r="AB1986" s="40">
        <v>2.0047361965000003E-2</v>
      </c>
      <c r="AC1986" s="88">
        <f>(G1986-spettri!H1986*chl!$B$2-spettri!I1986*chl!$C$2-spettri!AE1986*chl!$D$2)</f>
        <v>0</v>
      </c>
    </row>
    <row r="1987" spans="4:29" x14ac:dyDescent="0.25">
      <c r="D1987" s="51">
        <v>548.50000000004502</v>
      </c>
      <c r="E1987" s="51">
        <v>8.5064129382499999E-3</v>
      </c>
      <c r="T1987" s="40">
        <f t="shared" ref="T1987:W2050" si="138">J2012</f>
        <v>0</v>
      </c>
      <c r="U1987" s="40">
        <f t="shared" si="138"/>
        <v>0</v>
      </c>
      <c r="V1987" s="40">
        <f t="shared" si="138"/>
        <v>0</v>
      </c>
      <c r="W1987" s="40">
        <f t="shared" si="138"/>
        <v>0</v>
      </c>
      <c r="X1987" s="40">
        <f t="shared" ref="X1987:X2050" si="139">N2012</f>
        <v>0</v>
      </c>
      <c r="Y1987" s="40">
        <f t="shared" ref="Y1987:Y2050" si="140">AC2012</f>
        <v>0</v>
      </c>
      <c r="Z1987" s="40">
        <f>(AC1987-J1987*carot!$B$2-spettri!K1987*carot!$C$2-spettri!L1987*carot!$D$2)</f>
        <v>0</v>
      </c>
      <c r="AA1987" s="40">
        <f>spettri!H1987*chl!$B$2+spettri!I1987*chl!$C$2+spettri!J1987*carot!$B$2+spettri!K1987*carot!$C$2+spettri!L1987*carot!$D$2+M1987*carot!$E$2+N1987*carot!$F$2+spettri!AE1987*chl!$D$2</f>
        <v>0</v>
      </c>
      <c r="AB1987" s="40">
        <v>2.0069420340000001E-2</v>
      </c>
      <c r="AC1987" s="88">
        <f>(G1987-spettri!H1987*chl!$B$2-spettri!I1987*chl!$C$2-spettri!AE1987*chl!$D$2)</f>
        <v>0</v>
      </c>
    </row>
    <row r="1988" spans="4:29" x14ac:dyDescent="0.25">
      <c r="D1988" s="51">
        <v>548.60000000004504</v>
      </c>
      <c r="E1988" s="51">
        <v>8.4959255474999999E-3</v>
      </c>
      <c r="T1988" s="40">
        <f t="shared" si="138"/>
        <v>0</v>
      </c>
      <c r="U1988" s="40">
        <f t="shared" si="138"/>
        <v>0</v>
      </c>
      <c r="V1988" s="40">
        <f t="shared" si="138"/>
        <v>0</v>
      </c>
      <c r="W1988" s="40">
        <f t="shared" si="138"/>
        <v>0</v>
      </c>
      <c r="X1988" s="40">
        <f t="shared" si="139"/>
        <v>0</v>
      </c>
      <c r="Y1988" s="40">
        <f t="shared" si="140"/>
        <v>0</v>
      </c>
      <c r="Z1988" s="40">
        <f>(AC1988-J1988*carot!$B$2-spettri!K1988*carot!$C$2-spettri!L1988*carot!$D$2)</f>
        <v>0</v>
      </c>
      <c r="AA1988" s="40">
        <f>spettri!H1988*chl!$B$2+spettri!I1988*chl!$C$2+spettri!J1988*carot!$B$2+spettri!K1988*carot!$C$2+spettri!L1988*carot!$D$2+M1988*carot!$E$2+N1988*carot!$F$2+spettri!AE1988*chl!$D$2</f>
        <v>0</v>
      </c>
      <c r="AB1988" s="40">
        <v>2.00602575225E-2</v>
      </c>
      <c r="AC1988" s="88">
        <f>(G1988-spettri!H1988*chl!$B$2-spettri!I1988*chl!$C$2-spettri!AE1988*chl!$D$2)</f>
        <v>0</v>
      </c>
    </row>
    <row r="1989" spans="4:29" x14ac:dyDescent="0.25">
      <c r="D1989" s="51">
        <v>548.70000000004495</v>
      </c>
      <c r="E1989" s="51">
        <v>8.4854381567499998E-3</v>
      </c>
      <c r="T1989" s="40">
        <f t="shared" si="138"/>
        <v>0</v>
      </c>
      <c r="U1989" s="40">
        <f t="shared" si="138"/>
        <v>0</v>
      </c>
      <c r="V1989" s="40">
        <f t="shared" si="138"/>
        <v>0</v>
      </c>
      <c r="W1989" s="40">
        <f t="shared" si="138"/>
        <v>0</v>
      </c>
      <c r="X1989" s="40">
        <f t="shared" si="139"/>
        <v>0</v>
      </c>
      <c r="Y1989" s="40">
        <f t="shared" si="140"/>
        <v>0</v>
      </c>
      <c r="Z1989" s="40">
        <f>(AC1989-J1989*carot!$B$2-spettri!K1989*carot!$C$2-spettri!L1989*carot!$D$2)</f>
        <v>0</v>
      </c>
      <c r="AA1989" s="40">
        <f>spettri!H1989*chl!$B$2+spettri!I1989*chl!$C$2+spettri!J1989*carot!$B$2+spettri!K1989*carot!$C$2+spettri!L1989*carot!$D$2+M1989*carot!$E$2+N1989*carot!$F$2+spettri!AE1989*chl!$D$2</f>
        <v>0</v>
      </c>
      <c r="AB1989" s="40">
        <v>2.0051094705000001E-2</v>
      </c>
      <c r="AC1989" s="88">
        <f>(G1989-spettri!H1989*chl!$B$2-spettri!I1989*chl!$C$2-spettri!AE1989*chl!$D$2)</f>
        <v>0</v>
      </c>
    </row>
    <row r="1990" spans="4:29" x14ac:dyDescent="0.25">
      <c r="D1990" s="51">
        <v>548.80000000004497</v>
      </c>
      <c r="E1990" s="51">
        <v>8.4749507659999997E-3</v>
      </c>
      <c r="T1990" s="40">
        <f t="shared" si="138"/>
        <v>0</v>
      </c>
      <c r="U1990" s="40">
        <f t="shared" si="138"/>
        <v>0</v>
      </c>
      <c r="V1990" s="40">
        <f t="shared" si="138"/>
        <v>0</v>
      </c>
      <c r="W1990" s="40">
        <f t="shared" si="138"/>
        <v>0</v>
      </c>
      <c r="X1990" s="40">
        <f t="shared" si="139"/>
        <v>0</v>
      </c>
      <c r="Y1990" s="40">
        <f t="shared" si="140"/>
        <v>0</v>
      </c>
      <c r="Z1990" s="40">
        <f>(AC1990-J1990*carot!$B$2-spettri!K1990*carot!$C$2-spettri!L1990*carot!$D$2)</f>
        <v>0</v>
      </c>
      <c r="AA1990" s="40">
        <f>spettri!H1990*chl!$B$2+spettri!I1990*chl!$C$2+spettri!J1990*carot!$B$2+spettri!K1990*carot!$C$2+spettri!L1990*carot!$D$2+M1990*carot!$E$2+N1990*carot!$F$2+spettri!AE1990*chl!$D$2</f>
        <v>0</v>
      </c>
      <c r="AB1990" s="40">
        <v>2.0041931887500003E-2</v>
      </c>
      <c r="AC1990" s="88">
        <f>(G1990-spettri!H1990*chl!$B$2-spettri!I1990*chl!$C$2-spettri!AE1990*chl!$D$2)</f>
        <v>0</v>
      </c>
    </row>
    <row r="1991" spans="4:29" x14ac:dyDescent="0.25">
      <c r="D1991" s="51">
        <v>548.900000000045</v>
      </c>
      <c r="E1991" s="51">
        <v>8.4649597702500003E-3</v>
      </c>
      <c r="T1991" s="40">
        <f t="shared" si="138"/>
        <v>0</v>
      </c>
      <c r="U1991" s="40">
        <f t="shared" si="138"/>
        <v>0</v>
      </c>
      <c r="V1991" s="40">
        <f t="shared" si="138"/>
        <v>0</v>
      </c>
      <c r="W1991" s="40">
        <f t="shared" si="138"/>
        <v>0</v>
      </c>
      <c r="X1991" s="40">
        <f t="shared" si="139"/>
        <v>0</v>
      </c>
      <c r="Y1991" s="40">
        <f t="shared" si="140"/>
        <v>0</v>
      </c>
      <c r="Z1991" s="40">
        <f>(AC1991-J1991*carot!$B$2-spettri!K1991*carot!$C$2-spettri!L1991*carot!$D$2)</f>
        <v>0</v>
      </c>
      <c r="AA1991" s="40">
        <f>spettri!H1991*chl!$B$2+spettri!I1991*chl!$C$2+spettri!J1991*carot!$B$2+spettri!K1991*carot!$C$2+spettri!L1991*carot!$D$2+M1991*carot!$E$2+N1991*carot!$F$2+spettri!AE1991*chl!$D$2</f>
        <v>0</v>
      </c>
      <c r="AB1991" s="40">
        <v>2.0032769070000001E-2</v>
      </c>
      <c r="AC1991" s="88">
        <f>(G1991-spettri!H1991*chl!$B$2-spettri!I1991*chl!$C$2-spettri!AE1991*chl!$D$2)</f>
        <v>0</v>
      </c>
    </row>
    <row r="1992" spans="4:29" x14ac:dyDescent="0.25">
      <c r="D1992" s="51">
        <v>549.00000000004502</v>
      </c>
      <c r="E1992" s="51">
        <v>8.4549687744999991E-3</v>
      </c>
      <c r="T1992" s="40">
        <f t="shared" si="138"/>
        <v>0</v>
      </c>
      <c r="U1992" s="40">
        <f t="shared" si="138"/>
        <v>0</v>
      </c>
      <c r="V1992" s="40">
        <f t="shared" si="138"/>
        <v>0</v>
      </c>
      <c r="W1992" s="40">
        <f t="shared" si="138"/>
        <v>0</v>
      </c>
      <c r="X1992" s="40">
        <f t="shared" si="139"/>
        <v>0</v>
      </c>
      <c r="Y1992" s="40">
        <f t="shared" si="140"/>
        <v>0</v>
      </c>
      <c r="Z1992" s="40">
        <f>(AC1992-J1992*carot!$B$2-spettri!K1992*carot!$C$2-spettri!L1992*carot!$D$2)</f>
        <v>0</v>
      </c>
      <c r="AA1992" s="40">
        <f>spettri!H1992*chl!$B$2+spettri!I1992*chl!$C$2+spettri!J1992*carot!$B$2+spettri!K1992*carot!$C$2+spettri!L1992*carot!$D$2+M1992*carot!$E$2+N1992*carot!$F$2+spettri!AE1992*chl!$D$2</f>
        <v>0</v>
      </c>
      <c r="AB1992" s="40">
        <v>2.0067567937500003E-2</v>
      </c>
      <c r="AC1992" s="88">
        <f>(G1992-spettri!H1992*chl!$B$2-spettri!I1992*chl!$C$2-spettri!AE1992*chl!$D$2)</f>
        <v>0</v>
      </c>
    </row>
    <row r="1993" spans="4:29" x14ac:dyDescent="0.25">
      <c r="D1993" s="51">
        <v>549.10000000004504</v>
      </c>
      <c r="E1993" s="51">
        <v>8.4449777787499996E-3</v>
      </c>
      <c r="T1993" s="40">
        <f t="shared" si="138"/>
        <v>0</v>
      </c>
      <c r="U1993" s="40">
        <f t="shared" si="138"/>
        <v>0</v>
      </c>
      <c r="V1993" s="40">
        <f t="shared" si="138"/>
        <v>0</v>
      </c>
      <c r="W1993" s="40">
        <f t="shared" si="138"/>
        <v>0</v>
      </c>
      <c r="X1993" s="40">
        <f t="shared" si="139"/>
        <v>0</v>
      </c>
      <c r="Y1993" s="40">
        <f t="shared" si="140"/>
        <v>0</v>
      </c>
      <c r="Z1993" s="40">
        <f>(AC1993-J1993*carot!$B$2-spettri!K1993*carot!$C$2-spettri!L1993*carot!$D$2)</f>
        <v>0</v>
      </c>
      <c r="AA1993" s="40">
        <f>spettri!H1993*chl!$B$2+spettri!I1993*chl!$C$2+spettri!J1993*carot!$B$2+spettri!K1993*carot!$C$2+spettri!L1993*carot!$D$2+M1993*carot!$E$2+N1993*carot!$F$2+spettri!AE1993*chl!$D$2</f>
        <v>0</v>
      </c>
      <c r="AB1993" s="40">
        <v>2.0102366805000001E-2</v>
      </c>
      <c r="AC1993" s="88">
        <f>(G1993-spettri!H1993*chl!$B$2-spettri!I1993*chl!$C$2-spettri!AE1993*chl!$D$2)</f>
        <v>0</v>
      </c>
    </row>
    <row r="1994" spans="4:29" x14ac:dyDescent="0.25">
      <c r="D1994" s="51">
        <v>549.20000000004495</v>
      </c>
      <c r="E1994" s="51">
        <v>8.4349867830000001E-3</v>
      </c>
      <c r="T1994" s="40">
        <f t="shared" si="138"/>
        <v>0</v>
      </c>
      <c r="U1994" s="40">
        <f t="shared" si="138"/>
        <v>0</v>
      </c>
      <c r="V1994" s="40">
        <f t="shared" si="138"/>
        <v>0</v>
      </c>
      <c r="W1994" s="40">
        <f t="shared" si="138"/>
        <v>0</v>
      </c>
      <c r="X1994" s="40">
        <f t="shared" si="139"/>
        <v>0</v>
      </c>
      <c r="Y1994" s="40">
        <f t="shared" si="140"/>
        <v>0</v>
      </c>
      <c r="Z1994" s="40">
        <f>(AC1994-J1994*carot!$B$2-spettri!K1994*carot!$C$2-spettri!L1994*carot!$D$2)</f>
        <v>0</v>
      </c>
      <c r="AA1994" s="40">
        <f>spettri!H1994*chl!$B$2+spettri!I1994*chl!$C$2+spettri!J1994*carot!$B$2+spettri!K1994*carot!$C$2+spettri!L1994*carot!$D$2+M1994*carot!$E$2+N1994*carot!$F$2+spettri!AE1994*chl!$D$2</f>
        <v>0</v>
      </c>
      <c r="AB1994" s="40">
        <v>2.0137165672499999E-2</v>
      </c>
      <c r="AC1994" s="88">
        <f>(G1994-spettri!H1994*chl!$B$2-spettri!I1994*chl!$C$2-spettri!AE1994*chl!$D$2)</f>
        <v>0</v>
      </c>
    </row>
    <row r="1995" spans="4:29" x14ac:dyDescent="0.25">
      <c r="D1995" s="51">
        <v>549.30000000004497</v>
      </c>
      <c r="E1995" s="51">
        <v>8.4095607455000002E-3</v>
      </c>
      <c r="T1995" s="40">
        <f t="shared" si="138"/>
        <v>0</v>
      </c>
      <c r="U1995" s="40">
        <f t="shared" si="138"/>
        <v>0</v>
      </c>
      <c r="V1995" s="40">
        <f t="shared" si="138"/>
        <v>0</v>
      </c>
      <c r="W1995" s="40">
        <f t="shared" si="138"/>
        <v>0</v>
      </c>
      <c r="X1995" s="40">
        <f t="shared" si="139"/>
        <v>0</v>
      </c>
      <c r="Y1995" s="40">
        <f t="shared" si="140"/>
        <v>0</v>
      </c>
      <c r="Z1995" s="40">
        <f>(AC1995-J1995*carot!$B$2-spettri!K1995*carot!$C$2-spettri!L1995*carot!$D$2)</f>
        <v>0</v>
      </c>
      <c r="AA1995" s="40">
        <f>spettri!H1995*chl!$B$2+spettri!I1995*chl!$C$2+spettri!J1995*carot!$B$2+spettri!K1995*carot!$C$2+spettri!L1995*carot!$D$2+M1995*carot!$E$2+N1995*carot!$F$2+spettri!AE1995*chl!$D$2</f>
        <v>0</v>
      </c>
      <c r="AB1995" s="40">
        <v>2.017196454E-2</v>
      </c>
      <c r="AC1995" s="88">
        <f>(G1995-spettri!H1995*chl!$B$2-spettri!I1995*chl!$C$2-spettri!AE1995*chl!$D$2)</f>
        <v>0</v>
      </c>
    </row>
    <row r="1996" spans="4:29" x14ac:dyDescent="0.25">
      <c r="D1996" s="51">
        <v>549.400000000045</v>
      </c>
      <c r="E1996" s="51">
        <v>8.3841347080000003E-3</v>
      </c>
      <c r="T1996" s="40">
        <f t="shared" si="138"/>
        <v>0</v>
      </c>
      <c r="U1996" s="40">
        <f t="shared" si="138"/>
        <v>0</v>
      </c>
      <c r="V1996" s="40">
        <f t="shared" si="138"/>
        <v>0</v>
      </c>
      <c r="W1996" s="40">
        <f t="shared" si="138"/>
        <v>0</v>
      </c>
      <c r="X1996" s="40">
        <f t="shared" si="139"/>
        <v>0</v>
      </c>
      <c r="Y1996" s="40">
        <f t="shared" si="140"/>
        <v>0</v>
      </c>
      <c r="Z1996" s="40">
        <f>(AC1996-J1996*carot!$B$2-spettri!K1996*carot!$C$2-spettri!L1996*carot!$D$2)</f>
        <v>0</v>
      </c>
      <c r="AA1996" s="40">
        <f>spettri!H1996*chl!$B$2+spettri!I1996*chl!$C$2+spettri!J1996*carot!$B$2+spettri!K1996*carot!$C$2+spettri!L1996*carot!$D$2+M1996*carot!$E$2+N1996*carot!$F$2+spettri!AE1996*chl!$D$2</f>
        <v>0</v>
      </c>
      <c r="AB1996" s="40">
        <v>2.0146965515E-2</v>
      </c>
      <c r="AC1996" s="88">
        <f>(G1996-spettri!H1996*chl!$B$2-spettri!I1996*chl!$C$2-spettri!AE1996*chl!$D$2)</f>
        <v>0</v>
      </c>
    </row>
    <row r="1997" spans="4:29" x14ac:dyDescent="0.25">
      <c r="D1997" s="51">
        <v>549.50000000004502</v>
      </c>
      <c r="E1997" s="51">
        <v>8.3587086704999987E-3</v>
      </c>
      <c r="T1997" s="40">
        <f t="shared" si="138"/>
        <v>0</v>
      </c>
      <c r="U1997" s="40">
        <f t="shared" si="138"/>
        <v>0</v>
      </c>
      <c r="V1997" s="40">
        <f t="shared" si="138"/>
        <v>0</v>
      </c>
      <c r="W1997" s="40">
        <f t="shared" si="138"/>
        <v>0</v>
      </c>
      <c r="X1997" s="40">
        <f t="shared" si="139"/>
        <v>0</v>
      </c>
      <c r="Y1997" s="40">
        <f t="shared" si="140"/>
        <v>0</v>
      </c>
      <c r="Z1997" s="40">
        <f>(AC1997-J1997*carot!$B$2-spettri!K1997*carot!$C$2-spettri!L1997*carot!$D$2)</f>
        <v>0</v>
      </c>
      <c r="AA1997" s="40">
        <f>spettri!H1997*chl!$B$2+spettri!I1997*chl!$C$2+spettri!J1997*carot!$B$2+spettri!K1997*carot!$C$2+spettri!L1997*carot!$D$2+M1997*carot!$E$2+N1997*carot!$F$2+spettri!AE1997*chl!$D$2</f>
        <v>0</v>
      </c>
      <c r="AB1997" s="40">
        <v>2.012196649E-2</v>
      </c>
      <c r="AC1997" s="88">
        <f>(G1997-spettri!H1997*chl!$B$2-spettri!I1997*chl!$C$2-spettri!AE1997*chl!$D$2)</f>
        <v>0</v>
      </c>
    </row>
    <row r="1998" spans="4:29" x14ac:dyDescent="0.25">
      <c r="D1998" s="51">
        <v>549.60000000004504</v>
      </c>
      <c r="E1998" s="51">
        <v>8.3332826329999988E-3</v>
      </c>
      <c r="T1998" s="40">
        <f t="shared" si="138"/>
        <v>0</v>
      </c>
      <c r="U1998" s="40">
        <f t="shared" si="138"/>
        <v>0</v>
      </c>
      <c r="V1998" s="40">
        <f t="shared" si="138"/>
        <v>0</v>
      </c>
      <c r="W1998" s="40">
        <f t="shared" si="138"/>
        <v>0</v>
      </c>
      <c r="X1998" s="40">
        <f t="shared" si="139"/>
        <v>0</v>
      </c>
      <c r="Y1998" s="40">
        <f t="shared" si="140"/>
        <v>0</v>
      </c>
      <c r="Z1998" s="40">
        <f>(AC1998-J1998*carot!$B$2-spettri!K1998*carot!$C$2-spettri!L1998*carot!$D$2)</f>
        <v>0</v>
      </c>
      <c r="AA1998" s="40">
        <f>spettri!H1998*chl!$B$2+spettri!I1998*chl!$C$2+spettri!J1998*carot!$B$2+spettri!K1998*carot!$C$2+spettri!L1998*carot!$D$2+M1998*carot!$E$2+N1998*carot!$F$2+spettri!AE1998*chl!$D$2</f>
        <v>0</v>
      </c>
      <c r="AB1998" s="40">
        <v>2.0096967465000001E-2</v>
      </c>
      <c r="AC1998" s="88">
        <f>(G1998-spettri!H1998*chl!$B$2-spettri!I1998*chl!$C$2-spettri!AE1998*chl!$D$2)</f>
        <v>0</v>
      </c>
    </row>
    <row r="1999" spans="4:29" x14ac:dyDescent="0.25">
      <c r="D1999" s="51">
        <v>549.70000000004495</v>
      </c>
      <c r="E1999" s="51">
        <v>8.340194908999999E-3</v>
      </c>
      <c r="T1999" s="40">
        <f t="shared" si="138"/>
        <v>0</v>
      </c>
      <c r="U1999" s="40">
        <f t="shared" si="138"/>
        <v>0</v>
      </c>
      <c r="V1999" s="40">
        <f t="shared" si="138"/>
        <v>0</v>
      </c>
      <c r="W1999" s="40">
        <f t="shared" si="138"/>
        <v>0</v>
      </c>
      <c r="X1999" s="40">
        <f t="shared" si="139"/>
        <v>0</v>
      </c>
      <c r="Y1999" s="40">
        <f t="shared" si="140"/>
        <v>0</v>
      </c>
      <c r="Z1999" s="40">
        <f>(AC1999-J1999*carot!$B$2-spettri!K1999*carot!$C$2-spettri!L1999*carot!$D$2)</f>
        <v>0</v>
      </c>
      <c r="AA1999" s="40">
        <f>spettri!H1999*chl!$B$2+spettri!I1999*chl!$C$2+spettri!J1999*carot!$B$2+spettri!K1999*carot!$C$2+spettri!L1999*carot!$D$2+M1999*carot!$E$2+N1999*carot!$F$2+spettri!AE1999*chl!$D$2</f>
        <v>0</v>
      </c>
      <c r="AB1999" s="40">
        <v>2.0071968440000001E-2</v>
      </c>
      <c r="AC1999" s="88">
        <f>(G1999-spettri!H1999*chl!$B$2-spettri!I1999*chl!$C$2-spettri!AE1999*chl!$D$2)</f>
        <v>0</v>
      </c>
    </row>
    <row r="2000" spans="4:29" x14ac:dyDescent="0.25">
      <c r="D2000" s="51">
        <v>549.80000000004497</v>
      </c>
      <c r="E2000" s="51">
        <v>8.3471071849999991E-3</v>
      </c>
      <c r="T2000" s="40">
        <f t="shared" si="138"/>
        <v>0</v>
      </c>
      <c r="U2000" s="40">
        <f t="shared" si="138"/>
        <v>0</v>
      </c>
      <c r="V2000" s="40">
        <f t="shared" si="138"/>
        <v>0</v>
      </c>
      <c r="W2000" s="40">
        <f t="shared" si="138"/>
        <v>0</v>
      </c>
      <c r="X2000" s="40">
        <f t="shared" si="139"/>
        <v>0</v>
      </c>
      <c r="Y2000" s="40">
        <f t="shared" si="140"/>
        <v>0</v>
      </c>
      <c r="Z2000" s="40">
        <f>(AC2000-J2000*carot!$B$2-spettri!K2000*carot!$C$2-spettri!L2000*carot!$D$2)</f>
        <v>0</v>
      </c>
      <c r="AA2000" s="40">
        <f>spettri!H2000*chl!$B$2+spettri!I2000*chl!$C$2+spettri!J2000*carot!$B$2+spettri!K2000*carot!$C$2+spettri!L2000*carot!$D$2+M2000*carot!$E$2+N2000*carot!$F$2+spettri!AE2000*chl!$D$2</f>
        <v>0</v>
      </c>
      <c r="AB2000" s="40">
        <v>2.0085755272499999E-2</v>
      </c>
      <c r="AC2000" s="88">
        <f>(G2000-spettri!H2000*chl!$B$2-spettri!I2000*chl!$C$2-spettri!AE2000*chl!$D$2)</f>
        <v>0</v>
      </c>
    </row>
    <row r="2001" spans="4:29" x14ac:dyDescent="0.25">
      <c r="D2001" s="51">
        <v>549.900000000045</v>
      </c>
      <c r="E2001" s="51">
        <v>8.3540194609999993E-3</v>
      </c>
      <c r="T2001" s="40">
        <f t="shared" si="138"/>
        <v>0</v>
      </c>
      <c r="U2001" s="40">
        <f t="shared" si="138"/>
        <v>0</v>
      </c>
      <c r="V2001" s="40">
        <f t="shared" si="138"/>
        <v>0</v>
      </c>
      <c r="W2001" s="40">
        <f t="shared" si="138"/>
        <v>0</v>
      </c>
      <c r="X2001" s="40">
        <f t="shared" si="139"/>
        <v>0</v>
      </c>
      <c r="Y2001" s="40">
        <f t="shared" si="140"/>
        <v>0</v>
      </c>
      <c r="Z2001" s="40">
        <f>(AC2001-J2001*carot!$B$2-spettri!K2001*carot!$C$2-spettri!L2001*carot!$D$2)</f>
        <v>0</v>
      </c>
      <c r="AA2001" s="40">
        <f>spettri!H2001*chl!$B$2+spettri!I2001*chl!$C$2+spettri!J2001*carot!$B$2+spettri!K2001*carot!$C$2+spettri!L2001*carot!$D$2+M2001*carot!$E$2+N2001*carot!$F$2+spettri!AE2001*chl!$D$2</f>
        <v>0</v>
      </c>
      <c r="AB2001" s="40">
        <v>2.0099542105E-2</v>
      </c>
      <c r="AC2001" s="88">
        <f>(G2001-spettri!H2001*chl!$B$2-spettri!I2001*chl!$C$2-spettri!AE2001*chl!$D$2)</f>
        <v>0</v>
      </c>
    </row>
    <row r="2002" spans="4:29" x14ac:dyDescent="0.25">
      <c r="D2002" s="51">
        <v>550.00000000004502</v>
      </c>
      <c r="E2002" s="51">
        <v>8.3609317369999995E-3</v>
      </c>
      <c r="T2002" s="40">
        <f t="shared" si="138"/>
        <v>0</v>
      </c>
      <c r="U2002" s="40">
        <f t="shared" si="138"/>
        <v>0</v>
      </c>
      <c r="V2002" s="40">
        <f t="shared" si="138"/>
        <v>0</v>
      </c>
      <c r="W2002" s="40">
        <f t="shared" si="138"/>
        <v>0</v>
      </c>
      <c r="X2002" s="40">
        <f t="shared" si="139"/>
        <v>0</v>
      </c>
      <c r="Y2002" s="40">
        <f t="shared" si="140"/>
        <v>0</v>
      </c>
      <c r="Z2002" s="40">
        <f>(AC2002-J2002*carot!$B$2-spettri!K2002*carot!$C$2-spettri!L2002*carot!$D$2)</f>
        <v>0</v>
      </c>
      <c r="AA2002" s="40">
        <f>spettri!H2002*chl!$B$2+spettri!I2002*chl!$C$2+spettri!J2002*carot!$B$2+spettri!K2002*carot!$C$2+spettri!L2002*carot!$D$2+M2002*carot!$E$2+N2002*carot!$F$2+spettri!AE2002*chl!$D$2</f>
        <v>0</v>
      </c>
      <c r="AB2002" s="40">
        <v>2.0113328937500001E-2</v>
      </c>
      <c r="AC2002" s="88">
        <f>(G2002-spettri!H2002*chl!$B$2-spettri!I2002*chl!$C$2-spettri!AE2002*chl!$D$2)</f>
        <v>0</v>
      </c>
    </row>
    <row r="2003" spans="4:29" x14ac:dyDescent="0.25">
      <c r="D2003" s="51">
        <v>550.10000000004504</v>
      </c>
      <c r="E2003" s="51">
        <v>8.3314046204999992E-3</v>
      </c>
      <c r="T2003" s="40">
        <f t="shared" si="138"/>
        <v>0</v>
      </c>
      <c r="U2003" s="40">
        <f t="shared" si="138"/>
        <v>0</v>
      </c>
      <c r="V2003" s="40">
        <f t="shared" si="138"/>
        <v>0</v>
      </c>
      <c r="W2003" s="40">
        <f t="shared" si="138"/>
        <v>0</v>
      </c>
      <c r="X2003" s="40">
        <f t="shared" si="139"/>
        <v>0</v>
      </c>
      <c r="Y2003" s="40">
        <f t="shared" si="140"/>
        <v>0</v>
      </c>
      <c r="Z2003" s="40">
        <f>(AC2003-J2003*carot!$B$2-spettri!K2003*carot!$C$2-spettri!L2003*carot!$D$2)</f>
        <v>0</v>
      </c>
      <c r="AA2003" s="40">
        <f>spettri!H2003*chl!$B$2+spettri!I2003*chl!$C$2+spettri!J2003*carot!$B$2+spettri!K2003*carot!$C$2+spettri!L2003*carot!$D$2+M2003*carot!$E$2+N2003*carot!$F$2+spettri!AE2003*chl!$D$2</f>
        <v>0</v>
      </c>
      <c r="AB2003" s="40">
        <v>2.0127115769999999E-2</v>
      </c>
      <c r="AC2003" s="88">
        <f>(G2003-spettri!H2003*chl!$B$2-spettri!I2003*chl!$C$2-spettri!AE2003*chl!$D$2)</f>
        <v>0</v>
      </c>
    </row>
    <row r="2004" spans="4:29" x14ac:dyDescent="0.25">
      <c r="D2004" s="51">
        <v>550.20000000004597</v>
      </c>
      <c r="E2004" s="51">
        <v>8.3018775040000006E-3</v>
      </c>
      <c r="T2004" s="40">
        <f t="shared" si="138"/>
        <v>0</v>
      </c>
      <c r="U2004" s="40">
        <f t="shared" si="138"/>
        <v>0</v>
      </c>
      <c r="V2004" s="40">
        <f t="shared" si="138"/>
        <v>0</v>
      </c>
      <c r="W2004" s="40">
        <f t="shared" si="138"/>
        <v>0</v>
      </c>
      <c r="X2004" s="40">
        <f t="shared" si="139"/>
        <v>0</v>
      </c>
      <c r="Y2004" s="40">
        <f t="shared" si="140"/>
        <v>0</v>
      </c>
      <c r="Z2004" s="40">
        <f>(AC2004-J2004*carot!$B$2-spettri!K2004*carot!$C$2-spettri!L2004*carot!$D$2)</f>
        <v>0</v>
      </c>
      <c r="AA2004" s="40">
        <f>spettri!H2004*chl!$B$2+spettri!I2004*chl!$C$2+spettri!J2004*carot!$B$2+spettri!K2004*carot!$C$2+spettri!L2004*carot!$D$2+M2004*carot!$E$2+N2004*carot!$F$2+spettri!AE2004*chl!$D$2</f>
        <v>0</v>
      </c>
      <c r="AB2004" s="40">
        <v>2.01294138075E-2</v>
      </c>
      <c r="AC2004" s="88">
        <f>(G2004-spettri!H2004*chl!$B$2-spettri!I2004*chl!$C$2-spettri!AE2004*chl!$D$2)</f>
        <v>0</v>
      </c>
    </row>
    <row r="2005" spans="4:29" x14ac:dyDescent="0.25">
      <c r="D2005" s="51">
        <v>550.300000000046</v>
      </c>
      <c r="E2005" s="51">
        <v>8.2723503875000003E-3</v>
      </c>
      <c r="T2005" s="40">
        <f t="shared" si="138"/>
        <v>0</v>
      </c>
      <c r="U2005" s="40">
        <f t="shared" si="138"/>
        <v>0</v>
      </c>
      <c r="V2005" s="40">
        <f t="shared" si="138"/>
        <v>0</v>
      </c>
      <c r="W2005" s="40">
        <f t="shared" si="138"/>
        <v>0</v>
      </c>
      <c r="X2005" s="40">
        <f t="shared" si="139"/>
        <v>0</v>
      </c>
      <c r="Y2005" s="40">
        <f t="shared" si="140"/>
        <v>0</v>
      </c>
      <c r="Z2005" s="40">
        <f>(AC2005-J2005*carot!$B$2-spettri!K2005*carot!$C$2-spettri!L2005*carot!$D$2)</f>
        <v>0</v>
      </c>
      <c r="AA2005" s="40">
        <f>spettri!H2005*chl!$B$2+spettri!I2005*chl!$C$2+spettri!J2005*carot!$B$2+spettri!K2005*carot!$C$2+spettri!L2005*carot!$D$2+M2005*carot!$E$2+N2005*carot!$F$2+spettri!AE2005*chl!$D$2</f>
        <v>0</v>
      </c>
      <c r="AB2005" s="40">
        <v>2.0131711844999997E-2</v>
      </c>
      <c r="AC2005" s="88">
        <f>(G2005-spettri!H2005*chl!$B$2-spettri!I2005*chl!$C$2-spettri!AE2005*chl!$D$2)</f>
        <v>0</v>
      </c>
    </row>
    <row r="2006" spans="4:29" x14ac:dyDescent="0.25">
      <c r="D2006" s="51">
        <v>550.40000000004602</v>
      </c>
      <c r="E2006" s="51">
        <v>8.242823271E-3</v>
      </c>
      <c r="T2006" s="40">
        <f t="shared" si="138"/>
        <v>0</v>
      </c>
      <c r="U2006" s="40">
        <f t="shared" si="138"/>
        <v>0</v>
      </c>
      <c r="V2006" s="40">
        <f t="shared" si="138"/>
        <v>0</v>
      </c>
      <c r="W2006" s="40">
        <f t="shared" si="138"/>
        <v>0</v>
      </c>
      <c r="X2006" s="40">
        <f t="shared" si="139"/>
        <v>0</v>
      </c>
      <c r="Y2006" s="40">
        <f t="shared" si="140"/>
        <v>0</v>
      </c>
      <c r="Z2006" s="40">
        <f>(AC2006-J2006*carot!$B$2-spettri!K2006*carot!$C$2-spettri!L2006*carot!$D$2)</f>
        <v>0</v>
      </c>
      <c r="AA2006" s="40">
        <f>spettri!H2006*chl!$B$2+spettri!I2006*chl!$C$2+spettri!J2006*carot!$B$2+spettri!K2006*carot!$C$2+spettri!L2006*carot!$D$2+M2006*carot!$E$2+N2006*carot!$F$2+spettri!AE2006*chl!$D$2</f>
        <v>0</v>
      </c>
      <c r="AB2006" s="40">
        <v>2.0134009882499998E-2</v>
      </c>
      <c r="AC2006" s="88">
        <f>(G2006-spettri!H2006*chl!$B$2-spettri!I2006*chl!$C$2-spettri!AE2006*chl!$D$2)</f>
        <v>0</v>
      </c>
    </row>
    <row r="2007" spans="4:29" x14ac:dyDescent="0.25">
      <c r="D2007" s="51">
        <v>550.50000000004604</v>
      </c>
      <c r="E2007" s="51">
        <v>8.2745753172499999E-3</v>
      </c>
      <c r="T2007" s="40">
        <f t="shared" si="138"/>
        <v>0</v>
      </c>
      <c r="U2007" s="40">
        <f t="shared" si="138"/>
        <v>0</v>
      </c>
      <c r="V2007" s="40">
        <f t="shared" si="138"/>
        <v>0</v>
      </c>
      <c r="W2007" s="40">
        <f t="shared" si="138"/>
        <v>0</v>
      </c>
      <c r="X2007" s="40">
        <f t="shared" si="139"/>
        <v>0</v>
      </c>
      <c r="Y2007" s="40">
        <f t="shared" si="140"/>
        <v>0</v>
      </c>
      <c r="Z2007" s="40">
        <f>(AC2007-J2007*carot!$B$2-spettri!K2007*carot!$C$2-spettri!L2007*carot!$D$2)</f>
        <v>0</v>
      </c>
      <c r="AA2007" s="40">
        <f>spettri!H2007*chl!$B$2+spettri!I2007*chl!$C$2+spettri!J2007*carot!$B$2+spettri!K2007*carot!$C$2+spettri!L2007*carot!$D$2+M2007*carot!$E$2+N2007*carot!$F$2+spettri!AE2007*chl!$D$2</f>
        <v>0</v>
      </c>
      <c r="AB2007" s="40">
        <v>2.0136307919999999E-2</v>
      </c>
      <c r="AC2007" s="88">
        <f>(G2007-spettri!H2007*chl!$B$2-spettri!I2007*chl!$C$2-spettri!AE2007*chl!$D$2)</f>
        <v>0</v>
      </c>
    </row>
    <row r="2008" spans="4:29" x14ac:dyDescent="0.25">
      <c r="D2008" s="51">
        <v>550.60000000004595</v>
      </c>
      <c r="E2008" s="51">
        <v>8.3063273634999997E-3</v>
      </c>
      <c r="T2008" s="40">
        <f t="shared" si="138"/>
        <v>0</v>
      </c>
      <c r="U2008" s="40">
        <f t="shared" si="138"/>
        <v>0</v>
      </c>
      <c r="V2008" s="40">
        <f t="shared" si="138"/>
        <v>0</v>
      </c>
      <c r="W2008" s="40">
        <f t="shared" si="138"/>
        <v>0</v>
      </c>
      <c r="X2008" s="40">
        <f t="shared" si="139"/>
        <v>0</v>
      </c>
      <c r="Y2008" s="40">
        <f t="shared" si="140"/>
        <v>0</v>
      </c>
      <c r="Z2008" s="40">
        <f>(AC2008-J2008*carot!$B$2-spettri!K2008*carot!$C$2-spettri!L2008*carot!$D$2)</f>
        <v>0</v>
      </c>
      <c r="AA2008" s="40">
        <f>spettri!H2008*chl!$B$2+spettri!I2008*chl!$C$2+spettri!J2008*carot!$B$2+spettri!K2008*carot!$C$2+spettri!L2008*carot!$D$2+M2008*carot!$E$2+N2008*carot!$F$2+spettri!AE2008*chl!$D$2</f>
        <v>0</v>
      </c>
      <c r="AB2008" s="40">
        <v>2.0157031709999999E-2</v>
      </c>
      <c r="AC2008" s="88">
        <f>(G2008-spettri!H2008*chl!$B$2-spettri!I2008*chl!$C$2-spettri!AE2008*chl!$D$2)</f>
        <v>0</v>
      </c>
    </row>
    <row r="2009" spans="4:29" x14ac:dyDescent="0.25">
      <c r="D2009" s="51">
        <v>550.70000000004597</v>
      </c>
      <c r="E2009" s="51">
        <v>8.3380794097499995E-3</v>
      </c>
      <c r="T2009" s="40">
        <f t="shared" si="138"/>
        <v>0</v>
      </c>
      <c r="U2009" s="40">
        <f t="shared" si="138"/>
        <v>0</v>
      </c>
      <c r="V2009" s="40">
        <f t="shared" si="138"/>
        <v>0</v>
      </c>
      <c r="W2009" s="40">
        <f t="shared" si="138"/>
        <v>0</v>
      </c>
      <c r="X2009" s="40">
        <f t="shared" si="139"/>
        <v>0</v>
      </c>
      <c r="Y2009" s="40">
        <f t="shared" si="140"/>
        <v>0</v>
      </c>
      <c r="Z2009" s="40">
        <f>(AC2009-J2009*carot!$B$2-spettri!K2009*carot!$C$2-spettri!L2009*carot!$D$2)</f>
        <v>0</v>
      </c>
      <c r="AA2009" s="40">
        <f>spettri!H2009*chl!$B$2+spettri!I2009*chl!$C$2+spettri!J2009*carot!$B$2+spettri!K2009*carot!$C$2+spettri!L2009*carot!$D$2+M2009*carot!$E$2+N2009*carot!$F$2+spettri!AE2009*chl!$D$2</f>
        <v>0</v>
      </c>
      <c r="AB2009" s="40">
        <v>2.0177755499999998E-2</v>
      </c>
      <c r="AC2009" s="88">
        <f>(G2009-spettri!H2009*chl!$B$2-spettri!I2009*chl!$C$2-spettri!AE2009*chl!$D$2)</f>
        <v>0</v>
      </c>
    </row>
    <row r="2010" spans="4:29" x14ac:dyDescent="0.25">
      <c r="D2010" s="51">
        <v>550.800000000046</v>
      </c>
      <c r="E2010" s="51">
        <v>8.3698314559999994E-3</v>
      </c>
      <c r="T2010" s="40">
        <f t="shared" si="138"/>
        <v>0</v>
      </c>
      <c r="U2010" s="40">
        <f t="shared" si="138"/>
        <v>0</v>
      </c>
      <c r="V2010" s="40">
        <f t="shared" si="138"/>
        <v>0</v>
      </c>
      <c r="W2010" s="40">
        <f t="shared" si="138"/>
        <v>0</v>
      </c>
      <c r="X2010" s="40">
        <f t="shared" si="139"/>
        <v>0</v>
      </c>
      <c r="Y2010" s="40">
        <f t="shared" si="140"/>
        <v>0</v>
      </c>
      <c r="Z2010" s="40">
        <f>(AC2010-J2010*carot!$B$2-spettri!K2010*carot!$C$2-spettri!L2010*carot!$D$2)</f>
        <v>0</v>
      </c>
      <c r="AA2010" s="40">
        <f>spettri!H2010*chl!$B$2+spettri!I2010*chl!$C$2+spettri!J2010*carot!$B$2+spettri!K2010*carot!$C$2+spettri!L2010*carot!$D$2+M2010*carot!$E$2+N2010*carot!$F$2+spettri!AE2010*chl!$D$2</f>
        <v>0</v>
      </c>
      <c r="AB2010" s="40">
        <v>2.0198479290000002E-2</v>
      </c>
      <c r="AC2010" s="88">
        <f>(G2010-spettri!H2010*chl!$B$2-spettri!I2010*chl!$C$2-spettri!AE2010*chl!$D$2)</f>
        <v>0</v>
      </c>
    </row>
    <row r="2011" spans="4:29" x14ac:dyDescent="0.25">
      <c r="D2011" s="51">
        <v>550.90000000004602</v>
      </c>
      <c r="E2011" s="51">
        <v>8.3999811617499996E-3</v>
      </c>
      <c r="T2011" s="40">
        <f t="shared" si="138"/>
        <v>0</v>
      </c>
      <c r="U2011" s="40">
        <f t="shared" si="138"/>
        <v>0</v>
      </c>
      <c r="V2011" s="40">
        <f t="shared" si="138"/>
        <v>0</v>
      </c>
      <c r="W2011" s="40">
        <f t="shared" si="138"/>
        <v>0</v>
      </c>
      <c r="X2011" s="40">
        <f t="shared" si="139"/>
        <v>0</v>
      </c>
      <c r="Y2011" s="40">
        <f t="shared" si="140"/>
        <v>0</v>
      </c>
      <c r="Z2011" s="40">
        <f>(AC2011-J2011*carot!$B$2-spettri!K2011*carot!$C$2-spettri!L2011*carot!$D$2)</f>
        <v>0</v>
      </c>
      <c r="AA2011" s="40">
        <f>spettri!H2011*chl!$B$2+spettri!I2011*chl!$C$2+spettri!J2011*carot!$B$2+spettri!K2011*carot!$C$2+spettri!L2011*carot!$D$2+M2011*carot!$E$2+N2011*carot!$F$2+spettri!AE2011*chl!$D$2</f>
        <v>0</v>
      </c>
      <c r="AB2011" s="40">
        <v>2.0219203080000001E-2</v>
      </c>
      <c r="AC2011" s="88">
        <f>(G2011-spettri!H2011*chl!$B$2-spettri!I2011*chl!$C$2-spettri!AE2011*chl!$D$2)</f>
        <v>0</v>
      </c>
    </row>
    <row r="2012" spans="4:29" x14ac:dyDescent="0.25">
      <c r="D2012" s="51">
        <v>551.00000000004604</v>
      </c>
      <c r="E2012" s="51">
        <v>8.4301308674999999E-3</v>
      </c>
      <c r="T2012" s="40">
        <f t="shared" si="138"/>
        <v>0</v>
      </c>
      <c r="U2012" s="40">
        <f t="shared" si="138"/>
        <v>0</v>
      </c>
      <c r="V2012" s="40">
        <f t="shared" si="138"/>
        <v>0</v>
      </c>
      <c r="W2012" s="40">
        <f t="shared" si="138"/>
        <v>0</v>
      </c>
      <c r="X2012" s="40">
        <f t="shared" si="139"/>
        <v>0</v>
      </c>
      <c r="Y2012" s="40">
        <f t="shared" si="140"/>
        <v>0</v>
      </c>
      <c r="Z2012" s="40">
        <f>(AC2012-J2012*carot!$B$2-spettri!K2012*carot!$C$2-spettri!L2012*carot!$D$2)</f>
        <v>0</v>
      </c>
      <c r="AA2012" s="40">
        <f>spettri!H2012*chl!$B$2+spettri!I2012*chl!$C$2+spettri!J2012*carot!$B$2+spettri!K2012*carot!$C$2+spettri!L2012*carot!$D$2+M2012*carot!$E$2+N2012*carot!$F$2+spettri!AE2012*chl!$D$2</f>
        <v>0</v>
      </c>
      <c r="AB2012" s="40">
        <v>2.021770505E-2</v>
      </c>
      <c r="AC2012" s="88">
        <f>(G2012-spettri!H2012*chl!$B$2-spettri!I2012*chl!$C$2-spettri!AE2012*chl!$D$2)</f>
        <v>0</v>
      </c>
    </row>
    <row r="2013" spans="4:29" x14ac:dyDescent="0.25">
      <c r="D2013" s="51">
        <v>551.10000000004595</v>
      </c>
      <c r="E2013" s="51">
        <v>8.4602805732499984E-3</v>
      </c>
      <c r="T2013" s="40">
        <f t="shared" si="138"/>
        <v>0</v>
      </c>
      <c r="U2013" s="40">
        <f t="shared" si="138"/>
        <v>0</v>
      </c>
      <c r="V2013" s="40">
        <f t="shared" si="138"/>
        <v>0</v>
      </c>
      <c r="W2013" s="40">
        <f t="shared" si="138"/>
        <v>0</v>
      </c>
      <c r="X2013" s="40">
        <f t="shared" si="139"/>
        <v>0</v>
      </c>
      <c r="Y2013" s="40">
        <f t="shared" si="140"/>
        <v>0</v>
      </c>
      <c r="Z2013" s="40">
        <f>(AC2013-J2013*carot!$B$2-spettri!K2013*carot!$C$2-spettri!L2013*carot!$D$2)</f>
        <v>0</v>
      </c>
      <c r="AA2013" s="40">
        <f>spettri!H2013*chl!$B$2+spettri!I2013*chl!$C$2+spettri!J2013*carot!$B$2+spettri!K2013*carot!$C$2+spettri!L2013*carot!$D$2+M2013*carot!$E$2+N2013*carot!$F$2+spettri!AE2013*chl!$D$2</f>
        <v>0</v>
      </c>
      <c r="AB2013" s="40">
        <v>2.0216207020000002E-2</v>
      </c>
      <c r="AC2013" s="88">
        <f>(G2013-spettri!H2013*chl!$B$2-spettri!I2013*chl!$C$2-spettri!AE2013*chl!$D$2)</f>
        <v>0</v>
      </c>
    </row>
    <row r="2014" spans="4:29" x14ac:dyDescent="0.25">
      <c r="D2014" s="51">
        <v>551.20000000004597</v>
      </c>
      <c r="E2014" s="51">
        <v>8.4904302789999987E-3</v>
      </c>
      <c r="T2014" s="40">
        <f t="shared" si="138"/>
        <v>0</v>
      </c>
      <c r="U2014" s="40">
        <f t="shared" si="138"/>
        <v>0</v>
      </c>
      <c r="V2014" s="40">
        <f t="shared" si="138"/>
        <v>0</v>
      </c>
      <c r="W2014" s="40">
        <f t="shared" si="138"/>
        <v>0</v>
      </c>
      <c r="X2014" s="40">
        <f t="shared" si="139"/>
        <v>0</v>
      </c>
      <c r="Y2014" s="40">
        <f t="shared" si="140"/>
        <v>0</v>
      </c>
      <c r="Z2014" s="40">
        <f>(AC2014-J2014*carot!$B$2-spettri!K2014*carot!$C$2-spettri!L2014*carot!$D$2)</f>
        <v>0</v>
      </c>
      <c r="AA2014" s="40">
        <f>spettri!H2014*chl!$B$2+spettri!I2014*chl!$C$2+spettri!J2014*carot!$B$2+spettri!K2014*carot!$C$2+spettri!L2014*carot!$D$2+M2014*carot!$E$2+N2014*carot!$F$2+spettri!AE2014*chl!$D$2</f>
        <v>0</v>
      </c>
      <c r="AB2014" s="40">
        <v>2.021470899E-2</v>
      </c>
      <c r="AC2014" s="88">
        <f>(G2014-spettri!H2014*chl!$B$2-spettri!I2014*chl!$C$2-spettri!AE2014*chl!$D$2)</f>
        <v>0</v>
      </c>
    </row>
    <row r="2015" spans="4:29" x14ac:dyDescent="0.25">
      <c r="D2015" s="51">
        <v>551.300000000046</v>
      </c>
      <c r="E2015" s="51">
        <v>8.4575406222499993E-3</v>
      </c>
      <c r="T2015" s="40">
        <f t="shared" si="138"/>
        <v>0</v>
      </c>
      <c r="U2015" s="40">
        <f t="shared" si="138"/>
        <v>0</v>
      </c>
      <c r="V2015" s="40">
        <f t="shared" si="138"/>
        <v>0</v>
      </c>
      <c r="W2015" s="40">
        <f t="shared" si="138"/>
        <v>0</v>
      </c>
      <c r="X2015" s="40">
        <f t="shared" si="139"/>
        <v>0</v>
      </c>
      <c r="Y2015" s="40">
        <f t="shared" si="140"/>
        <v>0</v>
      </c>
      <c r="Z2015" s="40">
        <f>(AC2015-J2015*carot!$B$2-spettri!K2015*carot!$C$2-spettri!L2015*carot!$D$2)</f>
        <v>0</v>
      </c>
      <c r="AA2015" s="40">
        <f>spettri!H2015*chl!$B$2+spettri!I2015*chl!$C$2+spettri!J2015*carot!$B$2+spettri!K2015*carot!$C$2+spettri!L2015*carot!$D$2+M2015*carot!$E$2+N2015*carot!$F$2+spettri!AE2015*chl!$D$2</f>
        <v>0</v>
      </c>
      <c r="AB2015" s="40">
        <v>2.0213210959999998E-2</v>
      </c>
      <c r="AC2015" s="88">
        <f>(G2015-spettri!H2015*chl!$B$2-spettri!I2015*chl!$C$2-spettri!AE2015*chl!$D$2)</f>
        <v>0</v>
      </c>
    </row>
    <row r="2016" spans="4:29" x14ac:dyDescent="0.25">
      <c r="D2016" s="51">
        <v>551.40000000004602</v>
      </c>
      <c r="E2016" s="51">
        <v>8.4246509654999982E-3</v>
      </c>
      <c r="T2016" s="40">
        <f t="shared" si="138"/>
        <v>0</v>
      </c>
      <c r="U2016" s="40">
        <f t="shared" si="138"/>
        <v>0</v>
      </c>
      <c r="V2016" s="40">
        <f t="shared" si="138"/>
        <v>0</v>
      </c>
      <c r="W2016" s="40">
        <f t="shared" si="138"/>
        <v>0</v>
      </c>
      <c r="X2016" s="40">
        <f t="shared" si="139"/>
        <v>0</v>
      </c>
      <c r="Y2016" s="40">
        <f t="shared" si="140"/>
        <v>0</v>
      </c>
      <c r="Z2016" s="40">
        <f>(AC2016-J2016*carot!$B$2-spettri!K2016*carot!$C$2-spettri!L2016*carot!$D$2)</f>
        <v>0</v>
      </c>
      <c r="AA2016" s="40">
        <f>spettri!H2016*chl!$B$2+spettri!I2016*chl!$C$2+spettri!J2016*carot!$B$2+spettri!K2016*carot!$C$2+spettri!L2016*carot!$D$2+M2016*carot!$E$2+N2016*carot!$F$2+spettri!AE2016*chl!$D$2</f>
        <v>0</v>
      </c>
      <c r="AB2016" s="40">
        <v>2.0220343492500001E-2</v>
      </c>
      <c r="AC2016" s="88">
        <f>(G2016-spettri!H2016*chl!$B$2-spettri!I2016*chl!$C$2-spettri!AE2016*chl!$D$2)</f>
        <v>0</v>
      </c>
    </row>
    <row r="2017" spans="4:29" x14ac:dyDescent="0.25">
      <c r="D2017" s="51">
        <v>551.50000000004604</v>
      </c>
      <c r="E2017" s="51">
        <v>8.3917613087499988E-3</v>
      </c>
      <c r="T2017" s="40">
        <f t="shared" si="138"/>
        <v>0</v>
      </c>
      <c r="U2017" s="40">
        <f t="shared" si="138"/>
        <v>0</v>
      </c>
      <c r="V2017" s="40">
        <f t="shared" si="138"/>
        <v>0</v>
      </c>
      <c r="W2017" s="40">
        <f t="shared" si="138"/>
        <v>0</v>
      </c>
      <c r="X2017" s="40">
        <f t="shared" si="139"/>
        <v>0</v>
      </c>
      <c r="Y2017" s="40">
        <f t="shared" si="140"/>
        <v>0</v>
      </c>
      <c r="Z2017" s="40">
        <f>(AC2017-J2017*carot!$B$2-spettri!K2017*carot!$C$2-spettri!L2017*carot!$D$2)</f>
        <v>0</v>
      </c>
      <c r="AA2017" s="40">
        <f>spettri!H2017*chl!$B$2+spettri!I2017*chl!$C$2+spettri!J2017*carot!$B$2+spettri!K2017*carot!$C$2+spettri!L2017*carot!$D$2+M2017*carot!$E$2+N2017*carot!$F$2+spettri!AE2017*chl!$D$2</f>
        <v>0</v>
      </c>
      <c r="AB2017" s="40">
        <v>2.0227476025E-2</v>
      </c>
      <c r="AC2017" s="88">
        <f>(G2017-spettri!H2017*chl!$B$2-spettri!I2017*chl!$C$2-spettri!AE2017*chl!$D$2)</f>
        <v>0</v>
      </c>
    </row>
    <row r="2018" spans="4:29" x14ac:dyDescent="0.25">
      <c r="D2018" s="51">
        <v>551.60000000004595</v>
      </c>
      <c r="E2018" s="51">
        <v>8.3588716519999995E-3</v>
      </c>
      <c r="T2018" s="40">
        <f t="shared" si="138"/>
        <v>0</v>
      </c>
      <c r="U2018" s="40">
        <f t="shared" si="138"/>
        <v>0</v>
      </c>
      <c r="V2018" s="40">
        <f t="shared" si="138"/>
        <v>0</v>
      </c>
      <c r="W2018" s="40">
        <f t="shared" si="138"/>
        <v>0</v>
      </c>
      <c r="X2018" s="40">
        <f t="shared" si="139"/>
        <v>0</v>
      </c>
      <c r="Y2018" s="40">
        <f t="shared" si="140"/>
        <v>0</v>
      </c>
      <c r="Z2018" s="40">
        <f>(AC2018-J2018*carot!$B$2-spettri!K2018*carot!$C$2-spettri!L2018*carot!$D$2)</f>
        <v>0</v>
      </c>
      <c r="AA2018" s="40">
        <f>spettri!H2018*chl!$B$2+spettri!I2018*chl!$C$2+spettri!J2018*carot!$B$2+spettri!K2018*carot!$C$2+spettri!L2018*carot!$D$2+M2018*carot!$E$2+N2018*carot!$F$2+spettri!AE2018*chl!$D$2</f>
        <v>0</v>
      </c>
      <c r="AB2018" s="40">
        <v>2.0234608557499999E-2</v>
      </c>
      <c r="AC2018" s="88">
        <f>(G2018-spettri!H2018*chl!$B$2-spettri!I2018*chl!$C$2-spettri!AE2018*chl!$D$2)</f>
        <v>0</v>
      </c>
    </row>
    <row r="2019" spans="4:29" x14ac:dyDescent="0.25">
      <c r="D2019" s="51">
        <v>551.70000000004597</v>
      </c>
      <c r="E2019" s="51">
        <v>8.3538806942499988E-3</v>
      </c>
      <c r="T2019" s="40">
        <f t="shared" si="138"/>
        <v>0</v>
      </c>
      <c r="U2019" s="40">
        <f t="shared" si="138"/>
        <v>0</v>
      </c>
      <c r="V2019" s="40">
        <f t="shared" si="138"/>
        <v>0</v>
      </c>
      <c r="W2019" s="40">
        <f t="shared" si="138"/>
        <v>0</v>
      </c>
      <c r="X2019" s="40">
        <f t="shared" si="139"/>
        <v>0</v>
      </c>
      <c r="Y2019" s="40">
        <f t="shared" si="140"/>
        <v>0</v>
      </c>
      <c r="Z2019" s="40">
        <f>(AC2019-J2019*carot!$B$2-spettri!K2019*carot!$C$2-spettri!L2019*carot!$D$2)</f>
        <v>0</v>
      </c>
      <c r="AA2019" s="40">
        <f>spettri!H2019*chl!$B$2+spettri!I2019*chl!$C$2+spettri!J2019*carot!$B$2+spettri!K2019*carot!$C$2+spettri!L2019*carot!$D$2+M2019*carot!$E$2+N2019*carot!$F$2+spettri!AE2019*chl!$D$2</f>
        <v>0</v>
      </c>
      <c r="AB2019" s="40">
        <v>2.0241741090000001E-2</v>
      </c>
      <c r="AC2019" s="88">
        <f>(G2019-spettri!H2019*chl!$B$2-spettri!I2019*chl!$C$2-spettri!AE2019*chl!$D$2)</f>
        <v>0</v>
      </c>
    </row>
    <row r="2020" spans="4:29" x14ac:dyDescent="0.25">
      <c r="D2020" s="51">
        <v>551.800000000046</v>
      </c>
      <c r="E2020" s="51">
        <v>8.3488897364999998E-3</v>
      </c>
      <c r="T2020" s="40">
        <f t="shared" si="138"/>
        <v>0</v>
      </c>
      <c r="U2020" s="40">
        <f t="shared" si="138"/>
        <v>0</v>
      </c>
      <c r="V2020" s="40">
        <f t="shared" si="138"/>
        <v>0</v>
      </c>
      <c r="W2020" s="40">
        <f t="shared" si="138"/>
        <v>0</v>
      </c>
      <c r="X2020" s="40">
        <f t="shared" si="139"/>
        <v>0</v>
      </c>
      <c r="Y2020" s="40">
        <f t="shared" si="140"/>
        <v>0</v>
      </c>
      <c r="Z2020" s="40">
        <f>(AC2020-J2020*carot!$B$2-spettri!K2020*carot!$C$2-spettri!L2020*carot!$D$2)</f>
        <v>0</v>
      </c>
      <c r="AA2020" s="40">
        <f>spettri!H2020*chl!$B$2+spettri!I2020*chl!$C$2+spettri!J2020*carot!$B$2+spettri!K2020*carot!$C$2+spettri!L2020*carot!$D$2+M2020*carot!$E$2+N2020*carot!$F$2+spettri!AE2020*chl!$D$2</f>
        <v>0</v>
      </c>
      <c r="AB2020" s="40">
        <v>2.0270052364999999E-2</v>
      </c>
      <c r="AC2020" s="88">
        <f>(G2020-spettri!H2020*chl!$B$2-spettri!I2020*chl!$C$2-spettri!AE2020*chl!$D$2)</f>
        <v>0</v>
      </c>
    </row>
    <row r="2021" spans="4:29" x14ac:dyDescent="0.25">
      <c r="D2021" s="51">
        <v>551.90000000004602</v>
      </c>
      <c r="E2021" s="51">
        <v>8.3438987787500009E-3</v>
      </c>
      <c r="T2021" s="40">
        <f t="shared" si="138"/>
        <v>0</v>
      </c>
      <c r="U2021" s="40">
        <f t="shared" si="138"/>
        <v>0</v>
      </c>
      <c r="V2021" s="40">
        <f t="shared" si="138"/>
        <v>0</v>
      </c>
      <c r="W2021" s="40">
        <f t="shared" si="138"/>
        <v>0</v>
      </c>
      <c r="X2021" s="40">
        <f t="shared" si="139"/>
        <v>0</v>
      </c>
      <c r="Y2021" s="40">
        <f t="shared" si="140"/>
        <v>0</v>
      </c>
      <c r="Z2021" s="40">
        <f>(AC2021-J2021*carot!$B$2-spettri!K2021*carot!$C$2-spettri!L2021*carot!$D$2)</f>
        <v>0</v>
      </c>
      <c r="AA2021" s="40">
        <f>spettri!H2021*chl!$B$2+spettri!I2021*chl!$C$2+spettri!J2021*carot!$B$2+spettri!K2021*carot!$C$2+spettri!L2021*carot!$D$2+M2021*carot!$E$2+N2021*carot!$F$2+spettri!AE2021*chl!$D$2</f>
        <v>0</v>
      </c>
      <c r="AB2021" s="40">
        <v>2.0298363640000001E-2</v>
      </c>
      <c r="AC2021" s="88">
        <f>(G2021-spettri!H2021*chl!$B$2-spettri!I2021*chl!$C$2-spettri!AE2021*chl!$D$2)</f>
        <v>0</v>
      </c>
    </row>
    <row r="2022" spans="4:29" x14ac:dyDescent="0.25">
      <c r="D2022" s="51">
        <v>552.00000000004604</v>
      </c>
      <c r="E2022" s="51">
        <v>8.3389078210000002E-3</v>
      </c>
      <c r="T2022" s="40">
        <f t="shared" si="138"/>
        <v>0</v>
      </c>
      <c r="U2022" s="40">
        <f t="shared" si="138"/>
        <v>0</v>
      </c>
      <c r="V2022" s="40">
        <f t="shared" si="138"/>
        <v>0</v>
      </c>
      <c r="W2022" s="40">
        <f t="shared" si="138"/>
        <v>0</v>
      </c>
      <c r="X2022" s="40">
        <f t="shared" si="139"/>
        <v>0</v>
      </c>
      <c r="Y2022" s="40">
        <f t="shared" si="140"/>
        <v>0</v>
      </c>
      <c r="Z2022" s="40">
        <f>(AC2022-J2022*carot!$B$2-spettri!K2022*carot!$C$2-spettri!L2022*carot!$D$2)</f>
        <v>0</v>
      </c>
      <c r="AA2022" s="40">
        <f>spettri!H2022*chl!$B$2+spettri!I2022*chl!$C$2+spettri!J2022*carot!$B$2+spettri!K2022*carot!$C$2+spettri!L2022*carot!$D$2+M2022*carot!$E$2+N2022*carot!$F$2+spettri!AE2022*chl!$D$2</f>
        <v>0</v>
      </c>
      <c r="AB2022" s="40">
        <v>2.0326674915000002E-2</v>
      </c>
      <c r="AC2022" s="88">
        <f>(G2022-spettri!H2022*chl!$B$2-spettri!I2022*chl!$C$2-spettri!AE2022*chl!$D$2)</f>
        <v>0</v>
      </c>
    </row>
    <row r="2023" spans="4:29" x14ac:dyDescent="0.25">
      <c r="D2023" s="51">
        <v>552.10000000004595</v>
      </c>
      <c r="E2023" s="51">
        <v>8.3868865332499994E-3</v>
      </c>
      <c r="T2023" s="40">
        <f t="shared" si="138"/>
        <v>0</v>
      </c>
      <c r="U2023" s="40">
        <f t="shared" si="138"/>
        <v>0</v>
      </c>
      <c r="V2023" s="40">
        <f t="shared" si="138"/>
        <v>0</v>
      </c>
      <c r="W2023" s="40">
        <f t="shared" si="138"/>
        <v>0</v>
      </c>
      <c r="X2023" s="40">
        <f t="shared" si="139"/>
        <v>0</v>
      </c>
      <c r="Y2023" s="40">
        <f t="shared" si="140"/>
        <v>0</v>
      </c>
      <c r="Z2023" s="40">
        <f>(AC2023-J2023*carot!$B$2-spettri!K2023*carot!$C$2-spettri!L2023*carot!$D$2)</f>
        <v>0</v>
      </c>
      <c r="AA2023" s="40">
        <f>spettri!H2023*chl!$B$2+spettri!I2023*chl!$C$2+spettri!J2023*carot!$B$2+spettri!K2023*carot!$C$2+spettri!L2023*carot!$D$2+M2023*carot!$E$2+N2023*carot!$F$2+spettri!AE2023*chl!$D$2</f>
        <v>0</v>
      </c>
      <c r="AB2023" s="40">
        <v>2.035498619E-2</v>
      </c>
      <c r="AC2023" s="88">
        <f>(G2023-spettri!H2023*chl!$B$2-spettri!I2023*chl!$C$2-spettri!AE2023*chl!$D$2)</f>
        <v>0</v>
      </c>
    </row>
    <row r="2024" spans="4:29" x14ac:dyDescent="0.25">
      <c r="D2024" s="51">
        <v>552.20000000004597</v>
      </c>
      <c r="E2024" s="51">
        <v>8.4348652454999985E-3</v>
      </c>
      <c r="T2024" s="40">
        <f t="shared" si="138"/>
        <v>0</v>
      </c>
      <c r="U2024" s="40">
        <f t="shared" si="138"/>
        <v>0</v>
      </c>
      <c r="V2024" s="40">
        <f t="shared" si="138"/>
        <v>0</v>
      </c>
      <c r="W2024" s="40">
        <f t="shared" si="138"/>
        <v>0</v>
      </c>
      <c r="X2024" s="40">
        <f t="shared" si="139"/>
        <v>0</v>
      </c>
      <c r="Y2024" s="40">
        <f t="shared" si="140"/>
        <v>0</v>
      </c>
      <c r="Z2024" s="40">
        <f>(AC2024-J2024*carot!$B$2-spettri!K2024*carot!$C$2-spettri!L2024*carot!$D$2)</f>
        <v>0</v>
      </c>
      <c r="AA2024" s="40">
        <f>spettri!H2024*chl!$B$2+spettri!I2024*chl!$C$2+spettri!J2024*carot!$B$2+spettri!K2024*carot!$C$2+spettri!L2024*carot!$D$2+M2024*carot!$E$2+N2024*carot!$F$2+spettri!AE2024*chl!$D$2</f>
        <v>0</v>
      </c>
      <c r="AB2024" s="40">
        <v>2.0370504352499999E-2</v>
      </c>
      <c r="AC2024" s="88">
        <f>(G2024-spettri!H2024*chl!$B$2-spettri!I2024*chl!$C$2-spettri!AE2024*chl!$D$2)</f>
        <v>0</v>
      </c>
    </row>
    <row r="2025" spans="4:29" x14ac:dyDescent="0.25">
      <c r="D2025" s="51">
        <v>552.300000000046</v>
      </c>
      <c r="E2025" s="51">
        <v>8.4828439577499994E-3</v>
      </c>
      <c r="T2025" s="40">
        <f t="shared" si="138"/>
        <v>0</v>
      </c>
      <c r="U2025" s="40">
        <f t="shared" si="138"/>
        <v>0</v>
      </c>
      <c r="V2025" s="40">
        <f t="shared" si="138"/>
        <v>0</v>
      </c>
      <c r="W2025" s="40">
        <f t="shared" si="138"/>
        <v>0</v>
      </c>
      <c r="X2025" s="40">
        <f t="shared" si="139"/>
        <v>0</v>
      </c>
      <c r="Y2025" s="40">
        <f t="shared" si="140"/>
        <v>0</v>
      </c>
      <c r="Z2025" s="40">
        <f>(AC2025-J2025*carot!$B$2-spettri!K2025*carot!$C$2-spettri!L2025*carot!$D$2)</f>
        <v>0</v>
      </c>
      <c r="AA2025" s="40">
        <f>spettri!H2025*chl!$B$2+spettri!I2025*chl!$C$2+spettri!J2025*carot!$B$2+spettri!K2025*carot!$C$2+spettri!L2025*carot!$D$2+M2025*carot!$E$2+N2025*carot!$F$2+spettri!AE2025*chl!$D$2</f>
        <v>0</v>
      </c>
      <c r="AB2025" s="40">
        <v>2.0386022514999998E-2</v>
      </c>
      <c r="AC2025" s="88">
        <f>(G2025-spettri!H2025*chl!$B$2-spettri!I2025*chl!$C$2-spettri!AE2025*chl!$D$2)</f>
        <v>0</v>
      </c>
    </row>
    <row r="2026" spans="4:29" x14ac:dyDescent="0.25">
      <c r="D2026" s="51">
        <v>552.40000000004602</v>
      </c>
      <c r="E2026" s="51">
        <v>8.5308226699999986E-3</v>
      </c>
      <c r="T2026" s="40">
        <f t="shared" si="138"/>
        <v>0</v>
      </c>
      <c r="U2026" s="40">
        <f t="shared" si="138"/>
        <v>0</v>
      </c>
      <c r="V2026" s="40">
        <f t="shared" si="138"/>
        <v>0</v>
      </c>
      <c r="W2026" s="40">
        <f t="shared" si="138"/>
        <v>0</v>
      </c>
      <c r="X2026" s="40">
        <f t="shared" si="139"/>
        <v>0</v>
      </c>
      <c r="Y2026" s="40">
        <f t="shared" si="140"/>
        <v>0</v>
      </c>
      <c r="Z2026" s="40">
        <f>(AC2026-J2026*carot!$B$2-spettri!K2026*carot!$C$2-spettri!L2026*carot!$D$2)</f>
        <v>0</v>
      </c>
      <c r="AA2026" s="40">
        <f>spettri!H2026*chl!$B$2+spettri!I2026*chl!$C$2+spettri!J2026*carot!$B$2+spettri!K2026*carot!$C$2+spettri!L2026*carot!$D$2+M2026*carot!$E$2+N2026*carot!$F$2+spettri!AE2026*chl!$D$2</f>
        <v>0</v>
      </c>
      <c r="AB2026" s="40">
        <v>2.04015406775E-2</v>
      </c>
      <c r="AC2026" s="88">
        <f>(G2026-spettri!H2026*chl!$B$2-spettri!I2026*chl!$C$2-spettri!AE2026*chl!$D$2)</f>
        <v>0</v>
      </c>
    </row>
    <row r="2027" spans="4:29" x14ac:dyDescent="0.25">
      <c r="D2027" s="51">
        <v>552.50000000004604</v>
      </c>
      <c r="E2027" s="51">
        <v>8.5259881744999995E-3</v>
      </c>
      <c r="T2027" s="40">
        <f t="shared" si="138"/>
        <v>0</v>
      </c>
      <c r="U2027" s="40">
        <f t="shared" si="138"/>
        <v>0</v>
      </c>
      <c r="V2027" s="40">
        <f t="shared" si="138"/>
        <v>0</v>
      </c>
      <c r="W2027" s="40">
        <f t="shared" si="138"/>
        <v>0</v>
      </c>
      <c r="X2027" s="40">
        <f t="shared" si="139"/>
        <v>0</v>
      </c>
      <c r="Y2027" s="40">
        <f t="shared" si="140"/>
        <v>0</v>
      </c>
      <c r="Z2027" s="40">
        <f>(AC2027-J2027*carot!$B$2-spettri!K2027*carot!$C$2-spettri!L2027*carot!$D$2)</f>
        <v>0</v>
      </c>
      <c r="AA2027" s="40">
        <f>spettri!H2027*chl!$B$2+spettri!I2027*chl!$C$2+spettri!J2027*carot!$B$2+spettri!K2027*carot!$C$2+spettri!L2027*carot!$D$2+M2027*carot!$E$2+N2027*carot!$F$2+spettri!AE2027*chl!$D$2</f>
        <v>0</v>
      </c>
      <c r="AB2027" s="40">
        <v>2.0417058839999998E-2</v>
      </c>
      <c r="AC2027" s="88">
        <f>(G2027-spettri!H2027*chl!$B$2-spettri!I2027*chl!$C$2-spettri!AE2027*chl!$D$2)</f>
        <v>0</v>
      </c>
    </row>
    <row r="2028" spans="4:29" x14ac:dyDescent="0.25">
      <c r="D2028" s="51">
        <v>552.60000000004595</v>
      </c>
      <c r="E2028" s="51">
        <v>8.5211536789999986E-3</v>
      </c>
      <c r="T2028" s="40">
        <f t="shared" si="138"/>
        <v>0</v>
      </c>
      <c r="U2028" s="40">
        <f t="shared" si="138"/>
        <v>0</v>
      </c>
      <c r="V2028" s="40">
        <f t="shared" si="138"/>
        <v>0</v>
      </c>
      <c r="W2028" s="40">
        <f t="shared" si="138"/>
        <v>0</v>
      </c>
      <c r="X2028" s="40">
        <f t="shared" si="139"/>
        <v>0</v>
      </c>
      <c r="Y2028" s="40">
        <f t="shared" si="140"/>
        <v>0</v>
      </c>
      <c r="Z2028" s="40">
        <f>(AC2028-J2028*carot!$B$2-spettri!K2028*carot!$C$2-spettri!L2028*carot!$D$2)</f>
        <v>0</v>
      </c>
      <c r="AA2028" s="40">
        <f>spettri!H2028*chl!$B$2+spettri!I2028*chl!$C$2+spettri!J2028*carot!$B$2+spettri!K2028*carot!$C$2+spettri!L2028*carot!$D$2+M2028*carot!$E$2+N2028*carot!$F$2+spettri!AE2028*chl!$D$2</f>
        <v>0</v>
      </c>
      <c r="AB2028" s="40">
        <v>2.0426820032500001E-2</v>
      </c>
      <c r="AC2028" s="88">
        <f>(G2028-spettri!H2028*chl!$B$2-spettri!I2028*chl!$C$2-spettri!AE2028*chl!$D$2)</f>
        <v>0</v>
      </c>
    </row>
    <row r="2029" spans="4:29" x14ac:dyDescent="0.25">
      <c r="D2029" s="51">
        <v>552.70000000004597</v>
      </c>
      <c r="E2029" s="51">
        <v>8.5163191834999978E-3</v>
      </c>
      <c r="T2029" s="40">
        <f t="shared" si="138"/>
        <v>0</v>
      </c>
      <c r="U2029" s="40">
        <f t="shared" si="138"/>
        <v>0</v>
      </c>
      <c r="V2029" s="40">
        <f t="shared" si="138"/>
        <v>0</v>
      </c>
      <c r="W2029" s="40">
        <f t="shared" si="138"/>
        <v>0</v>
      </c>
      <c r="X2029" s="40">
        <f t="shared" si="139"/>
        <v>0</v>
      </c>
      <c r="Y2029" s="40">
        <f t="shared" si="140"/>
        <v>0</v>
      </c>
      <c r="Z2029" s="40">
        <f>(AC2029-J2029*carot!$B$2-spettri!K2029*carot!$C$2-spettri!L2029*carot!$D$2)</f>
        <v>0</v>
      </c>
      <c r="AA2029" s="40">
        <f>spettri!H2029*chl!$B$2+spettri!I2029*chl!$C$2+spettri!J2029*carot!$B$2+spettri!K2029*carot!$C$2+spettri!L2029*carot!$D$2+M2029*carot!$E$2+N2029*carot!$F$2+spettri!AE2029*chl!$D$2</f>
        <v>0</v>
      </c>
      <c r="AB2029" s="40">
        <v>2.0436581225E-2</v>
      </c>
      <c r="AC2029" s="88">
        <f>(G2029-spettri!H2029*chl!$B$2-spettri!I2029*chl!$C$2-spettri!AE2029*chl!$D$2)</f>
        <v>0</v>
      </c>
    </row>
    <row r="2030" spans="4:29" x14ac:dyDescent="0.25">
      <c r="D2030" s="51">
        <v>552.800000000046</v>
      </c>
      <c r="E2030" s="51">
        <v>8.5114846879999987E-3</v>
      </c>
      <c r="T2030" s="40">
        <f t="shared" si="138"/>
        <v>0</v>
      </c>
      <c r="U2030" s="40">
        <f t="shared" si="138"/>
        <v>0</v>
      </c>
      <c r="V2030" s="40">
        <f t="shared" si="138"/>
        <v>0</v>
      </c>
      <c r="W2030" s="40">
        <f t="shared" si="138"/>
        <v>0</v>
      </c>
      <c r="X2030" s="40">
        <f t="shared" si="139"/>
        <v>0</v>
      </c>
      <c r="Y2030" s="40">
        <f t="shared" si="140"/>
        <v>0</v>
      </c>
      <c r="Z2030" s="40">
        <f>(AC2030-J2030*carot!$B$2-spettri!K2030*carot!$C$2-spettri!L2030*carot!$D$2)</f>
        <v>0</v>
      </c>
      <c r="AA2030" s="40">
        <f>spettri!H2030*chl!$B$2+spettri!I2030*chl!$C$2+spettri!J2030*carot!$B$2+spettri!K2030*carot!$C$2+spettri!L2030*carot!$D$2+M2030*carot!$E$2+N2030*carot!$F$2+spettri!AE2030*chl!$D$2</f>
        <v>0</v>
      </c>
      <c r="AB2030" s="40">
        <v>2.0446342417499999E-2</v>
      </c>
      <c r="AC2030" s="88">
        <f>(G2030-spettri!H2030*chl!$B$2-spettri!I2030*chl!$C$2-spettri!AE2030*chl!$D$2)</f>
        <v>0</v>
      </c>
    </row>
    <row r="2031" spans="4:29" x14ac:dyDescent="0.25">
      <c r="D2031" s="51">
        <v>552.90000000004602</v>
      </c>
      <c r="E2031" s="51">
        <v>8.4973523334999981E-3</v>
      </c>
      <c r="T2031" s="40">
        <f t="shared" si="138"/>
        <v>0</v>
      </c>
      <c r="U2031" s="40">
        <f t="shared" si="138"/>
        <v>0</v>
      </c>
      <c r="V2031" s="40">
        <f t="shared" si="138"/>
        <v>0</v>
      </c>
      <c r="W2031" s="40">
        <f t="shared" si="138"/>
        <v>0</v>
      </c>
      <c r="X2031" s="40">
        <f t="shared" si="139"/>
        <v>0</v>
      </c>
      <c r="Y2031" s="40">
        <f t="shared" si="140"/>
        <v>0</v>
      </c>
      <c r="Z2031" s="40">
        <f>(AC2031-J2031*carot!$B$2-spettri!K2031*carot!$C$2-spettri!L2031*carot!$D$2)</f>
        <v>0</v>
      </c>
      <c r="AA2031" s="40">
        <f>spettri!H2031*chl!$B$2+spettri!I2031*chl!$C$2+spettri!J2031*carot!$B$2+spettri!K2031*carot!$C$2+spettri!L2031*carot!$D$2+M2031*carot!$E$2+N2031*carot!$F$2+spettri!AE2031*chl!$D$2</f>
        <v>0</v>
      </c>
      <c r="AB2031" s="40">
        <v>2.0456103610000002E-2</v>
      </c>
      <c r="AC2031" s="88">
        <f>(G2031-spettri!H2031*chl!$B$2-spettri!I2031*chl!$C$2-spettri!AE2031*chl!$D$2)</f>
        <v>0</v>
      </c>
    </row>
    <row r="2032" spans="4:29" x14ac:dyDescent="0.25">
      <c r="D2032" s="51">
        <v>553.00000000004604</v>
      </c>
      <c r="E2032" s="51">
        <v>8.4832199789999993E-3</v>
      </c>
      <c r="T2032" s="40">
        <f t="shared" si="138"/>
        <v>0</v>
      </c>
      <c r="U2032" s="40">
        <f t="shared" si="138"/>
        <v>0</v>
      </c>
      <c r="V2032" s="40">
        <f t="shared" si="138"/>
        <v>0</v>
      </c>
      <c r="W2032" s="40">
        <f t="shared" si="138"/>
        <v>0</v>
      </c>
      <c r="X2032" s="40">
        <f t="shared" si="139"/>
        <v>0</v>
      </c>
      <c r="Y2032" s="40">
        <f t="shared" si="140"/>
        <v>0</v>
      </c>
      <c r="Z2032" s="40">
        <f>(AC2032-J2032*carot!$B$2-spettri!K2032*carot!$C$2-spettri!L2032*carot!$D$2)</f>
        <v>0</v>
      </c>
      <c r="AA2032" s="40">
        <f>spettri!H2032*chl!$B$2+spettri!I2032*chl!$C$2+spettri!J2032*carot!$B$2+spettri!K2032*carot!$C$2+spettri!L2032*carot!$D$2+M2032*carot!$E$2+N2032*carot!$F$2+spettri!AE2032*chl!$D$2</f>
        <v>0</v>
      </c>
      <c r="AB2032" s="40">
        <v>2.04963246375E-2</v>
      </c>
      <c r="AC2032" s="88">
        <f>(G2032-spettri!H2032*chl!$B$2-spettri!I2032*chl!$C$2-spettri!AE2032*chl!$D$2)</f>
        <v>0</v>
      </c>
    </row>
    <row r="2033" spans="4:29" x14ac:dyDescent="0.25">
      <c r="D2033" s="51">
        <v>553.10000000004595</v>
      </c>
      <c r="E2033" s="51">
        <v>8.4690876245000005E-3</v>
      </c>
      <c r="T2033" s="40">
        <f t="shared" si="138"/>
        <v>0</v>
      </c>
      <c r="U2033" s="40">
        <f t="shared" si="138"/>
        <v>0</v>
      </c>
      <c r="V2033" s="40">
        <f t="shared" si="138"/>
        <v>0</v>
      </c>
      <c r="W2033" s="40">
        <f t="shared" si="138"/>
        <v>0</v>
      </c>
      <c r="X2033" s="40">
        <f t="shared" si="139"/>
        <v>0</v>
      </c>
      <c r="Y2033" s="40">
        <f t="shared" si="140"/>
        <v>0</v>
      </c>
      <c r="Z2033" s="40">
        <f>(AC2033-J2033*carot!$B$2-spettri!K2033*carot!$C$2-spettri!L2033*carot!$D$2)</f>
        <v>0</v>
      </c>
      <c r="AA2033" s="40">
        <f>spettri!H2033*chl!$B$2+spettri!I2033*chl!$C$2+spettri!J2033*carot!$B$2+spettri!K2033*carot!$C$2+spettri!L2033*carot!$D$2+M2033*carot!$E$2+N2033*carot!$F$2+spettri!AE2033*chl!$D$2</f>
        <v>0</v>
      </c>
      <c r="AB2033" s="40">
        <v>2.0536545665000003E-2</v>
      </c>
      <c r="AC2033" s="88">
        <f>(G2033-spettri!H2033*chl!$B$2-spettri!I2033*chl!$C$2-spettri!AE2033*chl!$D$2)</f>
        <v>0</v>
      </c>
    </row>
    <row r="2034" spans="4:29" x14ac:dyDescent="0.25">
      <c r="D2034" s="51">
        <v>553.20000000004597</v>
      </c>
      <c r="E2034" s="51">
        <v>8.4549552699999999E-3</v>
      </c>
      <c r="T2034" s="40">
        <f t="shared" si="138"/>
        <v>0</v>
      </c>
      <c r="U2034" s="40">
        <f t="shared" si="138"/>
        <v>0</v>
      </c>
      <c r="V2034" s="40">
        <f t="shared" si="138"/>
        <v>0</v>
      </c>
      <c r="W2034" s="40">
        <f t="shared" si="138"/>
        <v>0</v>
      </c>
      <c r="X2034" s="40">
        <f t="shared" si="139"/>
        <v>0</v>
      </c>
      <c r="Y2034" s="40">
        <f t="shared" si="140"/>
        <v>0</v>
      </c>
      <c r="Z2034" s="40">
        <f>(AC2034-J2034*carot!$B$2-spettri!K2034*carot!$C$2-spettri!L2034*carot!$D$2)</f>
        <v>0</v>
      </c>
      <c r="AA2034" s="40">
        <f>spettri!H2034*chl!$B$2+spettri!I2034*chl!$C$2+spettri!J2034*carot!$B$2+spettri!K2034*carot!$C$2+spettri!L2034*carot!$D$2+M2034*carot!$E$2+N2034*carot!$F$2+spettri!AE2034*chl!$D$2</f>
        <v>0</v>
      </c>
      <c r="AB2034" s="40">
        <v>2.0576766692500002E-2</v>
      </c>
      <c r="AC2034" s="88">
        <f>(G2034-spettri!H2034*chl!$B$2-spettri!I2034*chl!$C$2-spettri!AE2034*chl!$D$2)</f>
        <v>0</v>
      </c>
    </row>
    <row r="2035" spans="4:29" x14ac:dyDescent="0.25">
      <c r="D2035" s="51">
        <v>553.300000000046</v>
      </c>
      <c r="E2035" s="51">
        <v>8.5184465567499992E-3</v>
      </c>
      <c r="T2035" s="40">
        <f t="shared" si="138"/>
        <v>0</v>
      </c>
      <c r="U2035" s="40">
        <f t="shared" si="138"/>
        <v>0</v>
      </c>
      <c r="V2035" s="40">
        <f t="shared" si="138"/>
        <v>0</v>
      </c>
      <c r="W2035" s="40">
        <f t="shared" si="138"/>
        <v>0</v>
      </c>
      <c r="X2035" s="40">
        <f t="shared" si="139"/>
        <v>0</v>
      </c>
      <c r="Y2035" s="40">
        <f t="shared" si="140"/>
        <v>0</v>
      </c>
      <c r="Z2035" s="40">
        <f>(AC2035-J2035*carot!$B$2-spettri!K2035*carot!$C$2-spettri!L2035*carot!$D$2)</f>
        <v>0</v>
      </c>
      <c r="AA2035" s="40">
        <f>spettri!H2035*chl!$B$2+spettri!I2035*chl!$C$2+spettri!J2035*carot!$B$2+spettri!K2035*carot!$C$2+spettri!L2035*carot!$D$2+M2035*carot!$E$2+N2035*carot!$F$2+spettri!AE2035*chl!$D$2</f>
        <v>0</v>
      </c>
      <c r="AB2035" s="40">
        <v>2.061698772E-2</v>
      </c>
      <c r="AC2035" s="88">
        <f>(G2035-spettri!H2035*chl!$B$2-spettri!I2035*chl!$C$2-spettri!AE2035*chl!$D$2)</f>
        <v>0</v>
      </c>
    </row>
    <row r="2036" spans="4:29" x14ac:dyDescent="0.25">
      <c r="D2036" s="51">
        <v>553.40000000004602</v>
      </c>
      <c r="E2036" s="51">
        <v>8.5819378435000003E-3</v>
      </c>
      <c r="T2036" s="40">
        <f t="shared" si="138"/>
        <v>0</v>
      </c>
      <c r="U2036" s="40">
        <f t="shared" si="138"/>
        <v>0</v>
      </c>
      <c r="V2036" s="40">
        <f t="shared" si="138"/>
        <v>0</v>
      </c>
      <c r="W2036" s="40">
        <f t="shared" si="138"/>
        <v>0</v>
      </c>
      <c r="X2036" s="40">
        <f t="shared" si="139"/>
        <v>0</v>
      </c>
      <c r="Y2036" s="40">
        <f t="shared" si="140"/>
        <v>0</v>
      </c>
      <c r="Z2036" s="40">
        <f>(AC2036-J2036*carot!$B$2-spettri!K2036*carot!$C$2-spettri!L2036*carot!$D$2)</f>
        <v>0</v>
      </c>
      <c r="AA2036" s="40">
        <f>spettri!H2036*chl!$B$2+spettri!I2036*chl!$C$2+spettri!J2036*carot!$B$2+spettri!K2036*carot!$C$2+spettri!L2036*carot!$D$2+M2036*carot!$E$2+N2036*carot!$F$2+spettri!AE2036*chl!$D$2</f>
        <v>0</v>
      </c>
      <c r="AB2036" s="40">
        <v>2.0641244017500001E-2</v>
      </c>
      <c r="AC2036" s="88">
        <f>(G2036-spettri!H2036*chl!$B$2-spettri!I2036*chl!$C$2-spettri!AE2036*chl!$D$2)</f>
        <v>0</v>
      </c>
    </row>
    <row r="2037" spans="4:29" x14ac:dyDescent="0.25">
      <c r="D2037" s="51">
        <v>553.50000000004604</v>
      </c>
      <c r="E2037" s="51">
        <v>8.6454291302499996E-3</v>
      </c>
      <c r="T2037" s="40">
        <f t="shared" si="138"/>
        <v>0</v>
      </c>
      <c r="U2037" s="40">
        <f t="shared" si="138"/>
        <v>0</v>
      </c>
      <c r="V2037" s="40">
        <f t="shared" si="138"/>
        <v>0</v>
      </c>
      <c r="W2037" s="40">
        <f t="shared" si="138"/>
        <v>0</v>
      </c>
      <c r="X2037" s="40">
        <f t="shared" si="139"/>
        <v>0</v>
      </c>
      <c r="Y2037" s="40">
        <f t="shared" si="140"/>
        <v>0</v>
      </c>
      <c r="Z2037" s="40">
        <f>(AC2037-J2037*carot!$B$2-spettri!K2037*carot!$C$2-spettri!L2037*carot!$D$2)</f>
        <v>0</v>
      </c>
      <c r="AA2037" s="40">
        <f>spettri!H2037*chl!$B$2+spettri!I2037*chl!$C$2+spettri!J2037*carot!$B$2+spettri!K2037*carot!$C$2+spettri!L2037*carot!$D$2+M2037*carot!$E$2+N2037*carot!$F$2+spettri!AE2037*chl!$D$2</f>
        <v>0</v>
      </c>
      <c r="AB2037" s="40">
        <v>2.0665500315000002E-2</v>
      </c>
      <c r="AC2037" s="88">
        <f>(G2037-spettri!H2037*chl!$B$2-spettri!I2037*chl!$C$2-spettri!AE2037*chl!$D$2)</f>
        <v>0</v>
      </c>
    </row>
    <row r="2038" spans="4:29" x14ac:dyDescent="0.25">
      <c r="D2038" s="51">
        <v>553.60000000004595</v>
      </c>
      <c r="E2038" s="51">
        <v>8.708920416999999E-3</v>
      </c>
      <c r="T2038" s="40">
        <f t="shared" si="138"/>
        <v>0</v>
      </c>
      <c r="U2038" s="40">
        <f t="shared" si="138"/>
        <v>0</v>
      </c>
      <c r="V2038" s="40">
        <f t="shared" si="138"/>
        <v>0</v>
      </c>
      <c r="W2038" s="40">
        <f t="shared" si="138"/>
        <v>0</v>
      </c>
      <c r="X2038" s="40">
        <f t="shared" si="139"/>
        <v>0</v>
      </c>
      <c r="Y2038" s="40">
        <f t="shared" si="140"/>
        <v>0</v>
      </c>
      <c r="Z2038" s="40">
        <f>(AC2038-J2038*carot!$B$2-spettri!K2038*carot!$C$2-spettri!L2038*carot!$D$2)</f>
        <v>0</v>
      </c>
      <c r="AA2038" s="40">
        <f>spettri!H2038*chl!$B$2+spettri!I2038*chl!$C$2+spettri!J2038*carot!$B$2+spettri!K2038*carot!$C$2+spettri!L2038*carot!$D$2+M2038*carot!$E$2+N2038*carot!$F$2+spettri!AE2038*chl!$D$2</f>
        <v>0</v>
      </c>
      <c r="AB2038" s="40">
        <v>2.0689756612499999E-2</v>
      </c>
      <c r="AC2038" s="88">
        <f>(G2038-spettri!H2038*chl!$B$2-spettri!I2038*chl!$C$2-spettri!AE2038*chl!$D$2)</f>
        <v>0</v>
      </c>
    </row>
    <row r="2039" spans="4:29" x14ac:dyDescent="0.25">
      <c r="D2039" s="51">
        <v>553.70000000004597</v>
      </c>
      <c r="E2039" s="51">
        <v>8.7067665007499982E-3</v>
      </c>
      <c r="T2039" s="40">
        <f t="shared" si="138"/>
        <v>0</v>
      </c>
      <c r="U2039" s="40">
        <f t="shared" si="138"/>
        <v>0</v>
      </c>
      <c r="V2039" s="40">
        <f t="shared" si="138"/>
        <v>0</v>
      </c>
      <c r="W2039" s="40">
        <f t="shared" si="138"/>
        <v>0</v>
      </c>
      <c r="X2039" s="40">
        <f t="shared" si="139"/>
        <v>0</v>
      </c>
      <c r="Y2039" s="40">
        <f t="shared" si="140"/>
        <v>0</v>
      </c>
      <c r="Z2039" s="40">
        <f>(AC2039-J2039*carot!$B$2-spettri!K2039*carot!$C$2-spettri!L2039*carot!$D$2)</f>
        <v>0</v>
      </c>
      <c r="AA2039" s="40">
        <f>spettri!H2039*chl!$B$2+spettri!I2039*chl!$C$2+spettri!J2039*carot!$B$2+spettri!K2039*carot!$C$2+spettri!L2039*carot!$D$2+M2039*carot!$E$2+N2039*carot!$F$2+spettri!AE2039*chl!$D$2</f>
        <v>0</v>
      </c>
      <c r="AB2039" s="40">
        <v>2.0714012909999999E-2</v>
      </c>
      <c r="AC2039" s="88">
        <f>(G2039-spettri!H2039*chl!$B$2-spettri!I2039*chl!$C$2-spettri!AE2039*chl!$D$2)</f>
        <v>0</v>
      </c>
    </row>
    <row r="2040" spans="4:29" x14ac:dyDescent="0.25">
      <c r="D2040" s="51">
        <v>553.800000000046</v>
      </c>
      <c r="E2040" s="51">
        <v>8.7046125844999992E-3</v>
      </c>
      <c r="T2040" s="40">
        <f t="shared" si="138"/>
        <v>0</v>
      </c>
      <c r="U2040" s="40">
        <f t="shared" si="138"/>
        <v>0</v>
      </c>
      <c r="V2040" s="40">
        <f t="shared" si="138"/>
        <v>0</v>
      </c>
      <c r="W2040" s="40">
        <f t="shared" si="138"/>
        <v>0</v>
      </c>
      <c r="X2040" s="40">
        <f t="shared" si="139"/>
        <v>0</v>
      </c>
      <c r="Y2040" s="40">
        <f t="shared" si="140"/>
        <v>0</v>
      </c>
      <c r="Z2040" s="40">
        <f>(AC2040-J2040*carot!$B$2-spettri!K2040*carot!$C$2-spettri!L2040*carot!$D$2)</f>
        <v>0</v>
      </c>
      <c r="AA2040" s="40">
        <f>spettri!H2040*chl!$B$2+spettri!I2040*chl!$C$2+spettri!J2040*carot!$B$2+spettri!K2040*carot!$C$2+spettri!L2040*carot!$D$2+M2040*carot!$E$2+N2040*carot!$F$2+spettri!AE2040*chl!$D$2</f>
        <v>0</v>
      </c>
      <c r="AB2040" s="40">
        <v>2.0730202555E-2</v>
      </c>
      <c r="AC2040" s="88">
        <f>(G2040-spettri!H2040*chl!$B$2-spettri!I2040*chl!$C$2-spettri!AE2040*chl!$D$2)</f>
        <v>0</v>
      </c>
    </row>
    <row r="2041" spans="4:29" x14ac:dyDescent="0.25">
      <c r="D2041" s="51">
        <v>553.90000000004602</v>
      </c>
      <c r="E2041" s="51">
        <v>8.7024586682500002E-3</v>
      </c>
      <c r="T2041" s="40">
        <f t="shared" si="138"/>
        <v>0</v>
      </c>
      <c r="U2041" s="40">
        <f t="shared" si="138"/>
        <v>0</v>
      </c>
      <c r="V2041" s="40">
        <f t="shared" si="138"/>
        <v>0</v>
      </c>
      <c r="W2041" s="40">
        <f t="shared" si="138"/>
        <v>0</v>
      </c>
      <c r="X2041" s="40">
        <f t="shared" si="139"/>
        <v>0</v>
      </c>
      <c r="Y2041" s="40">
        <f t="shared" si="140"/>
        <v>0</v>
      </c>
      <c r="Z2041" s="40">
        <f>(AC2041-J2041*carot!$B$2-spettri!K2041*carot!$C$2-spettri!L2041*carot!$D$2)</f>
        <v>0</v>
      </c>
      <c r="AA2041" s="40">
        <f>spettri!H2041*chl!$B$2+spettri!I2041*chl!$C$2+spettri!J2041*carot!$B$2+spettri!K2041*carot!$C$2+spettri!L2041*carot!$D$2+M2041*carot!$E$2+N2041*carot!$F$2+spettri!AE2041*chl!$D$2</f>
        <v>0</v>
      </c>
      <c r="AB2041" s="40">
        <v>2.0746392199999998E-2</v>
      </c>
      <c r="AC2041" s="88">
        <f>(G2041-spettri!H2041*chl!$B$2-spettri!I2041*chl!$C$2-spettri!AE2041*chl!$D$2)</f>
        <v>0</v>
      </c>
    </row>
    <row r="2042" spans="4:29" x14ac:dyDescent="0.25">
      <c r="D2042" s="51">
        <v>554.00000000004604</v>
      </c>
      <c r="E2042" s="51">
        <v>8.7003047519999994E-3</v>
      </c>
      <c r="T2042" s="40">
        <f t="shared" si="138"/>
        <v>0</v>
      </c>
      <c r="U2042" s="40">
        <f t="shared" si="138"/>
        <v>0</v>
      </c>
      <c r="V2042" s="40">
        <f t="shared" si="138"/>
        <v>0</v>
      </c>
      <c r="W2042" s="40">
        <f t="shared" si="138"/>
        <v>0</v>
      </c>
      <c r="X2042" s="40">
        <f t="shared" si="139"/>
        <v>0</v>
      </c>
      <c r="Y2042" s="40">
        <f t="shared" si="140"/>
        <v>0</v>
      </c>
      <c r="Z2042" s="40">
        <f>(AC2042-J2042*carot!$B$2-spettri!K2042*carot!$C$2-spettri!L2042*carot!$D$2)</f>
        <v>0</v>
      </c>
      <c r="AA2042" s="40">
        <f>spettri!H2042*chl!$B$2+spettri!I2042*chl!$C$2+spettri!J2042*carot!$B$2+spettri!K2042*carot!$C$2+spettri!L2042*carot!$D$2+M2042*carot!$E$2+N2042*carot!$F$2+spettri!AE2042*chl!$D$2</f>
        <v>0</v>
      </c>
      <c r="AB2042" s="40">
        <v>2.0762581844999999E-2</v>
      </c>
      <c r="AC2042" s="88">
        <f>(G2042-spettri!H2042*chl!$B$2-spettri!I2042*chl!$C$2-spettri!AE2042*chl!$D$2)</f>
        <v>0</v>
      </c>
    </row>
    <row r="2043" spans="4:29" x14ac:dyDescent="0.25">
      <c r="D2043" s="51">
        <v>554.10000000004595</v>
      </c>
      <c r="E2043" s="51">
        <v>8.6979790067499996E-3</v>
      </c>
      <c r="T2043" s="40">
        <f t="shared" si="138"/>
        <v>0</v>
      </c>
      <c r="U2043" s="40">
        <f t="shared" si="138"/>
        <v>0</v>
      </c>
      <c r="V2043" s="40">
        <f t="shared" si="138"/>
        <v>0</v>
      </c>
      <c r="W2043" s="40">
        <f t="shared" si="138"/>
        <v>0</v>
      </c>
      <c r="X2043" s="40">
        <f t="shared" si="139"/>
        <v>0</v>
      </c>
      <c r="Y2043" s="40">
        <f t="shared" si="140"/>
        <v>0</v>
      </c>
      <c r="Z2043" s="40">
        <f>(AC2043-J2043*carot!$B$2-spettri!K2043*carot!$C$2-spettri!L2043*carot!$D$2)</f>
        <v>0</v>
      </c>
      <c r="AA2043" s="40">
        <f>spettri!H2043*chl!$B$2+spettri!I2043*chl!$C$2+spettri!J2043*carot!$B$2+spettri!K2043*carot!$C$2+spettri!L2043*carot!$D$2+M2043*carot!$E$2+N2043*carot!$F$2+spettri!AE2043*chl!$D$2</f>
        <v>0</v>
      </c>
      <c r="AB2043" s="40">
        <v>2.077877149E-2</v>
      </c>
      <c r="AC2043" s="88">
        <f>(G2043-spettri!H2043*chl!$B$2-spettri!I2043*chl!$C$2-spettri!AE2043*chl!$D$2)</f>
        <v>0</v>
      </c>
    </row>
    <row r="2044" spans="4:29" x14ac:dyDescent="0.25">
      <c r="D2044" s="51">
        <v>554.20000000004597</v>
      </c>
      <c r="E2044" s="51">
        <v>8.6956532614999998E-3</v>
      </c>
      <c r="T2044" s="40">
        <f t="shared" si="138"/>
        <v>0</v>
      </c>
      <c r="U2044" s="40">
        <f t="shared" si="138"/>
        <v>0</v>
      </c>
      <c r="V2044" s="40">
        <f t="shared" si="138"/>
        <v>0</v>
      </c>
      <c r="W2044" s="40">
        <f t="shared" si="138"/>
        <v>0</v>
      </c>
      <c r="X2044" s="40">
        <f t="shared" si="139"/>
        <v>0</v>
      </c>
      <c r="Y2044" s="40">
        <f t="shared" si="140"/>
        <v>0</v>
      </c>
      <c r="Z2044" s="40">
        <f>(AC2044-J2044*carot!$B$2-spettri!K2044*carot!$C$2-spettri!L2044*carot!$D$2)</f>
        <v>0</v>
      </c>
      <c r="AA2044" s="40">
        <f>spettri!H2044*chl!$B$2+spettri!I2044*chl!$C$2+spettri!J2044*carot!$B$2+spettri!K2044*carot!$C$2+spettri!L2044*carot!$D$2+M2044*carot!$E$2+N2044*carot!$F$2+spettri!AE2044*chl!$D$2</f>
        <v>0</v>
      </c>
      <c r="AB2044" s="40">
        <v>2.0779198967499999E-2</v>
      </c>
      <c r="AC2044" s="88">
        <f>(G2044-spettri!H2044*chl!$B$2-spettri!I2044*chl!$C$2-spettri!AE2044*chl!$D$2)</f>
        <v>0</v>
      </c>
    </row>
    <row r="2045" spans="4:29" x14ac:dyDescent="0.25">
      <c r="D2045" s="51">
        <v>554.300000000046</v>
      </c>
      <c r="E2045" s="51">
        <v>8.6933275162499983E-3</v>
      </c>
      <c r="T2045" s="40">
        <f t="shared" si="138"/>
        <v>0</v>
      </c>
      <c r="U2045" s="40">
        <f t="shared" si="138"/>
        <v>0</v>
      </c>
      <c r="V2045" s="40">
        <f t="shared" si="138"/>
        <v>0</v>
      </c>
      <c r="W2045" s="40">
        <f t="shared" si="138"/>
        <v>0</v>
      </c>
      <c r="X2045" s="40">
        <f t="shared" si="139"/>
        <v>0</v>
      </c>
      <c r="Y2045" s="40">
        <f t="shared" si="140"/>
        <v>0</v>
      </c>
      <c r="Z2045" s="40">
        <f>(AC2045-J2045*carot!$B$2-spettri!K2045*carot!$C$2-spettri!L2045*carot!$D$2)</f>
        <v>0</v>
      </c>
      <c r="AA2045" s="40">
        <f>spettri!H2045*chl!$B$2+spettri!I2045*chl!$C$2+spettri!J2045*carot!$B$2+spettri!K2045*carot!$C$2+spettri!L2045*carot!$D$2+M2045*carot!$E$2+N2045*carot!$F$2+spettri!AE2045*chl!$D$2</f>
        <v>0</v>
      </c>
      <c r="AB2045" s="40">
        <v>2.0779626444999998E-2</v>
      </c>
      <c r="AC2045" s="88">
        <f>(G2045-spettri!H2045*chl!$B$2-spettri!I2045*chl!$C$2-spettri!AE2045*chl!$D$2)</f>
        <v>0</v>
      </c>
    </row>
    <row r="2046" spans="4:29" x14ac:dyDescent="0.25">
      <c r="D2046" s="51">
        <v>554.40000000004602</v>
      </c>
      <c r="E2046" s="51">
        <v>8.6910017709999985E-3</v>
      </c>
      <c r="T2046" s="40">
        <f t="shared" si="138"/>
        <v>0</v>
      </c>
      <c r="U2046" s="40">
        <f t="shared" si="138"/>
        <v>0</v>
      </c>
      <c r="V2046" s="40">
        <f t="shared" si="138"/>
        <v>0</v>
      </c>
      <c r="W2046" s="40">
        <f t="shared" si="138"/>
        <v>0</v>
      </c>
      <c r="X2046" s="40">
        <f t="shared" si="139"/>
        <v>0</v>
      </c>
      <c r="Y2046" s="40">
        <f t="shared" si="140"/>
        <v>0</v>
      </c>
      <c r="Z2046" s="40">
        <f>(AC2046-J2046*carot!$B$2-spettri!K2046*carot!$C$2-spettri!L2046*carot!$D$2)</f>
        <v>0</v>
      </c>
      <c r="AA2046" s="40">
        <f>spettri!H2046*chl!$B$2+spettri!I2046*chl!$C$2+spettri!J2046*carot!$B$2+spettri!K2046*carot!$C$2+spettri!L2046*carot!$D$2+M2046*carot!$E$2+N2046*carot!$F$2+spettri!AE2046*chl!$D$2</f>
        <v>0</v>
      </c>
      <c r="AB2046" s="40">
        <v>2.07800539225E-2</v>
      </c>
      <c r="AC2046" s="88">
        <f>(G2046-spettri!H2046*chl!$B$2-spettri!I2046*chl!$C$2-spettri!AE2046*chl!$D$2)</f>
        <v>0</v>
      </c>
    </row>
    <row r="2047" spans="4:29" x14ac:dyDescent="0.25">
      <c r="D2047" s="51">
        <v>554.50000000004604</v>
      </c>
      <c r="E2047" s="51">
        <v>8.6752517092499992E-3</v>
      </c>
      <c r="T2047" s="40">
        <f t="shared" si="138"/>
        <v>0</v>
      </c>
      <c r="U2047" s="40">
        <f t="shared" si="138"/>
        <v>0</v>
      </c>
      <c r="V2047" s="40">
        <f t="shared" si="138"/>
        <v>0</v>
      </c>
      <c r="W2047" s="40">
        <f t="shared" si="138"/>
        <v>0</v>
      </c>
      <c r="X2047" s="40">
        <f t="shared" si="139"/>
        <v>0</v>
      </c>
      <c r="Y2047" s="40">
        <f t="shared" si="140"/>
        <v>0</v>
      </c>
      <c r="Z2047" s="40">
        <f>(AC2047-J2047*carot!$B$2-spettri!K2047*carot!$C$2-spettri!L2047*carot!$D$2)</f>
        <v>0</v>
      </c>
      <c r="AA2047" s="40">
        <f>spettri!H2047*chl!$B$2+spettri!I2047*chl!$C$2+spettri!J2047*carot!$B$2+spettri!K2047*carot!$C$2+spettri!L2047*carot!$D$2+M2047*carot!$E$2+N2047*carot!$F$2+spettri!AE2047*chl!$D$2</f>
        <v>0</v>
      </c>
      <c r="AB2047" s="40">
        <v>2.0780481399999998E-2</v>
      </c>
      <c r="AC2047" s="88">
        <f>(G2047-spettri!H2047*chl!$B$2-spettri!I2047*chl!$C$2-spettri!AE2047*chl!$D$2)</f>
        <v>0</v>
      </c>
    </row>
    <row r="2048" spans="4:29" x14ac:dyDescent="0.25">
      <c r="D2048" s="51">
        <v>554.60000000004698</v>
      </c>
      <c r="E2048" s="51">
        <v>8.6595016474999981E-3</v>
      </c>
      <c r="T2048" s="40">
        <f t="shared" si="138"/>
        <v>0</v>
      </c>
      <c r="U2048" s="40">
        <f t="shared" si="138"/>
        <v>0</v>
      </c>
      <c r="V2048" s="40">
        <f t="shared" si="138"/>
        <v>0</v>
      </c>
      <c r="W2048" s="40">
        <f t="shared" si="138"/>
        <v>0</v>
      </c>
      <c r="X2048" s="40">
        <f t="shared" si="139"/>
        <v>0</v>
      </c>
      <c r="Y2048" s="40">
        <f t="shared" si="140"/>
        <v>0</v>
      </c>
      <c r="Z2048" s="40">
        <f>(AC2048-J2048*carot!$B$2-spettri!K2048*carot!$C$2-spettri!L2048*carot!$D$2)</f>
        <v>0</v>
      </c>
      <c r="AA2048" s="40">
        <f>spettri!H2048*chl!$B$2+spettri!I2048*chl!$C$2+spettri!J2048*carot!$B$2+spettri!K2048*carot!$C$2+spettri!L2048*carot!$D$2+M2048*carot!$E$2+N2048*carot!$F$2+spettri!AE2048*chl!$D$2</f>
        <v>0</v>
      </c>
      <c r="AB2048" s="40">
        <v>2.0827550907499999E-2</v>
      </c>
      <c r="AC2048" s="88">
        <f>(G2048-spettri!H2048*chl!$B$2-spettri!I2048*chl!$C$2-spettri!AE2048*chl!$D$2)</f>
        <v>0</v>
      </c>
    </row>
    <row r="2049" spans="4:29" x14ac:dyDescent="0.25">
      <c r="D2049" s="51">
        <v>554.700000000047</v>
      </c>
      <c r="E2049" s="51">
        <v>8.6437515857499987E-3</v>
      </c>
      <c r="T2049" s="40">
        <f t="shared" si="138"/>
        <v>0</v>
      </c>
      <c r="U2049" s="40">
        <f t="shared" si="138"/>
        <v>0</v>
      </c>
      <c r="V2049" s="40">
        <f t="shared" si="138"/>
        <v>0</v>
      </c>
      <c r="W2049" s="40">
        <f t="shared" si="138"/>
        <v>0</v>
      </c>
      <c r="X2049" s="40">
        <f t="shared" si="139"/>
        <v>0</v>
      </c>
      <c r="Y2049" s="40">
        <f t="shared" si="140"/>
        <v>0</v>
      </c>
      <c r="Z2049" s="40">
        <f>(AC2049-J2049*carot!$B$2-spettri!K2049*carot!$C$2-spettri!L2049*carot!$D$2)</f>
        <v>0</v>
      </c>
      <c r="AA2049" s="40">
        <f>spettri!H2049*chl!$B$2+spettri!I2049*chl!$C$2+spettri!J2049*carot!$B$2+spettri!K2049*carot!$C$2+spettri!L2049*carot!$D$2+M2049*carot!$E$2+N2049*carot!$F$2+spettri!AE2049*chl!$D$2</f>
        <v>0</v>
      </c>
      <c r="AB2049" s="40">
        <v>2.0874620415E-2</v>
      </c>
      <c r="AC2049" s="88">
        <f>(G2049-spettri!H2049*chl!$B$2-spettri!I2049*chl!$C$2-spettri!AE2049*chl!$D$2)</f>
        <v>0</v>
      </c>
    </row>
    <row r="2050" spans="4:29" x14ac:dyDescent="0.25">
      <c r="D2050" s="51">
        <v>554.80000000004702</v>
      </c>
      <c r="E2050" s="51">
        <v>8.6280015239999994E-3</v>
      </c>
      <c r="T2050" s="40">
        <f t="shared" si="138"/>
        <v>0</v>
      </c>
      <c r="U2050" s="40">
        <f t="shared" si="138"/>
        <v>0</v>
      </c>
      <c r="V2050" s="40">
        <f t="shared" si="138"/>
        <v>0</v>
      </c>
      <c r="W2050" s="40">
        <f t="shared" ref="W2050:X2113" si="141">M2075</f>
        <v>0</v>
      </c>
      <c r="X2050" s="40">
        <f t="shared" si="139"/>
        <v>0</v>
      </c>
      <c r="Y2050" s="40">
        <f t="shared" si="140"/>
        <v>0</v>
      </c>
      <c r="Z2050" s="40">
        <f>(AC2050-J2050*carot!$B$2-spettri!K2050*carot!$C$2-spettri!L2050*carot!$D$2)</f>
        <v>0</v>
      </c>
      <c r="AA2050" s="40">
        <f>spettri!H2050*chl!$B$2+spettri!I2050*chl!$C$2+spettri!J2050*carot!$B$2+spettri!K2050*carot!$C$2+spettri!L2050*carot!$D$2+M2050*carot!$E$2+N2050*carot!$F$2+spettri!AE2050*chl!$D$2</f>
        <v>0</v>
      </c>
      <c r="AB2050" s="40">
        <v>2.09216899225E-2</v>
      </c>
      <c r="AC2050" s="88">
        <f>(G2050-spettri!H2050*chl!$B$2-spettri!I2050*chl!$C$2-spettri!AE2050*chl!$D$2)</f>
        <v>0</v>
      </c>
    </row>
    <row r="2051" spans="4:29" x14ac:dyDescent="0.25">
      <c r="D2051" s="51">
        <v>554.90000000004704</v>
      </c>
      <c r="E2051" s="51">
        <v>8.6437713762499997E-3</v>
      </c>
      <c r="T2051" s="40">
        <f t="shared" ref="T2051:X2114" si="142">J2076</f>
        <v>0</v>
      </c>
      <c r="U2051" s="40">
        <f t="shared" si="142"/>
        <v>0</v>
      </c>
      <c r="V2051" s="40">
        <f t="shared" si="142"/>
        <v>0</v>
      </c>
      <c r="W2051" s="40">
        <f t="shared" si="141"/>
        <v>0</v>
      </c>
      <c r="X2051" s="40">
        <f t="shared" si="141"/>
        <v>0</v>
      </c>
      <c r="Y2051" s="40">
        <f t="shared" ref="Y2051:Y2114" si="143">AC2076</f>
        <v>0</v>
      </c>
      <c r="Z2051" s="40">
        <f>(AC2051-J2051*carot!$B$2-spettri!K2051*carot!$C$2-spettri!L2051*carot!$D$2)</f>
        <v>0</v>
      </c>
      <c r="AA2051" s="40">
        <f>spettri!H2051*chl!$B$2+spettri!I2051*chl!$C$2+spettri!J2051*carot!$B$2+spettri!K2051*carot!$C$2+spettri!L2051*carot!$D$2+M2051*carot!$E$2+N2051*carot!$F$2+spettri!AE2051*chl!$D$2</f>
        <v>0</v>
      </c>
      <c r="AB2051" s="40">
        <v>2.0968759430000001E-2</v>
      </c>
      <c r="AC2051" s="88">
        <f>(G2051-spettri!H2051*chl!$B$2-spettri!I2051*chl!$C$2-spettri!AE2051*chl!$D$2)</f>
        <v>0</v>
      </c>
    </row>
    <row r="2052" spans="4:29" x14ac:dyDescent="0.25">
      <c r="D2052" s="51">
        <v>555.00000000004695</v>
      </c>
      <c r="E2052" s="51">
        <v>8.6595412284999999E-3</v>
      </c>
      <c r="T2052" s="40">
        <f t="shared" si="142"/>
        <v>0</v>
      </c>
      <c r="U2052" s="40">
        <f t="shared" si="142"/>
        <v>0</v>
      </c>
      <c r="V2052" s="40">
        <f t="shared" si="142"/>
        <v>0</v>
      </c>
      <c r="W2052" s="40">
        <f t="shared" si="141"/>
        <v>0</v>
      </c>
      <c r="X2052" s="40">
        <f t="shared" si="141"/>
        <v>0</v>
      </c>
      <c r="Y2052" s="40">
        <f t="shared" si="143"/>
        <v>0</v>
      </c>
      <c r="Z2052" s="40">
        <f>(AC2052-J2052*carot!$B$2-spettri!K2052*carot!$C$2-spettri!L2052*carot!$D$2)</f>
        <v>0</v>
      </c>
      <c r="AA2052" s="40">
        <f>spettri!H2052*chl!$B$2+spettri!I2052*chl!$C$2+spettri!J2052*carot!$B$2+spettri!K2052*carot!$C$2+spettri!L2052*carot!$D$2+M2052*carot!$E$2+N2052*carot!$F$2+spettri!AE2052*chl!$D$2</f>
        <v>0</v>
      </c>
      <c r="AB2052" s="40">
        <v>2.1004625127500003E-2</v>
      </c>
      <c r="AC2052" s="88">
        <f>(G2052-spettri!H2052*chl!$B$2-spettri!I2052*chl!$C$2-spettri!AE2052*chl!$D$2)</f>
        <v>0</v>
      </c>
    </row>
    <row r="2053" spans="4:29" x14ac:dyDescent="0.25">
      <c r="D2053" s="51">
        <v>555.10000000004698</v>
      </c>
      <c r="E2053" s="51">
        <v>8.6753110807499985E-3</v>
      </c>
      <c r="T2053" s="40">
        <f t="shared" si="142"/>
        <v>0</v>
      </c>
      <c r="U2053" s="40">
        <f t="shared" si="142"/>
        <v>0</v>
      </c>
      <c r="V2053" s="40">
        <f t="shared" si="142"/>
        <v>0</v>
      </c>
      <c r="W2053" s="40">
        <f t="shared" si="141"/>
        <v>0</v>
      </c>
      <c r="X2053" s="40">
        <f t="shared" si="141"/>
        <v>0</v>
      </c>
      <c r="Y2053" s="40">
        <f t="shared" si="143"/>
        <v>0</v>
      </c>
      <c r="Z2053" s="40">
        <f>(AC2053-J2053*carot!$B$2-spettri!K2053*carot!$C$2-spettri!L2053*carot!$D$2)</f>
        <v>0</v>
      </c>
      <c r="AA2053" s="40">
        <f>spettri!H2053*chl!$B$2+spettri!I2053*chl!$C$2+spettri!J2053*carot!$B$2+spettri!K2053*carot!$C$2+spettri!L2053*carot!$D$2+M2053*carot!$E$2+N2053*carot!$F$2+spettri!AE2053*chl!$D$2</f>
        <v>0</v>
      </c>
      <c r="AB2053" s="40">
        <v>2.1040490825000001E-2</v>
      </c>
      <c r="AC2053" s="88">
        <f>(G2053-spettri!H2053*chl!$B$2-spettri!I2053*chl!$C$2-spettri!AE2053*chl!$D$2)</f>
        <v>0</v>
      </c>
    </row>
    <row r="2054" spans="4:29" x14ac:dyDescent="0.25">
      <c r="D2054" s="51">
        <v>555.200000000047</v>
      </c>
      <c r="E2054" s="51">
        <v>8.6910809329999988E-3</v>
      </c>
      <c r="T2054" s="40">
        <f t="shared" si="142"/>
        <v>0</v>
      </c>
      <c r="U2054" s="40">
        <f t="shared" si="142"/>
        <v>0</v>
      </c>
      <c r="V2054" s="40">
        <f t="shared" si="142"/>
        <v>0</v>
      </c>
      <c r="W2054" s="40">
        <f t="shared" si="141"/>
        <v>0</v>
      </c>
      <c r="X2054" s="40">
        <f t="shared" si="141"/>
        <v>0</v>
      </c>
      <c r="Y2054" s="40">
        <f t="shared" si="143"/>
        <v>0</v>
      </c>
      <c r="Z2054" s="40">
        <f>(AC2054-J2054*carot!$B$2-spettri!K2054*carot!$C$2-spettri!L2054*carot!$D$2)</f>
        <v>0</v>
      </c>
      <c r="AA2054" s="40">
        <f>spettri!H2054*chl!$B$2+spettri!I2054*chl!$C$2+spettri!J2054*carot!$B$2+spettri!K2054*carot!$C$2+spettri!L2054*carot!$D$2+M2054*carot!$E$2+N2054*carot!$F$2+spettri!AE2054*chl!$D$2</f>
        <v>0</v>
      </c>
      <c r="AB2054" s="40">
        <v>2.1076356522499999E-2</v>
      </c>
      <c r="AC2054" s="88">
        <f>(G2054-spettri!H2054*chl!$B$2-spettri!I2054*chl!$C$2-spettri!AE2054*chl!$D$2)</f>
        <v>0</v>
      </c>
    </row>
    <row r="2055" spans="4:29" x14ac:dyDescent="0.25">
      <c r="D2055" s="51">
        <v>555.30000000004702</v>
      </c>
      <c r="E2055" s="51">
        <v>8.6613067832499984E-3</v>
      </c>
      <c r="T2055" s="40">
        <f t="shared" si="142"/>
        <v>0</v>
      </c>
      <c r="U2055" s="40">
        <f t="shared" si="142"/>
        <v>0</v>
      </c>
      <c r="V2055" s="40">
        <f t="shared" si="142"/>
        <v>0</v>
      </c>
      <c r="W2055" s="40">
        <f t="shared" si="141"/>
        <v>0</v>
      </c>
      <c r="X2055" s="40">
        <f t="shared" si="141"/>
        <v>0</v>
      </c>
      <c r="Y2055" s="40">
        <f t="shared" si="143"/>
        <v>0</v>
      </c>
      <c r="Z2055" s="40">
        <f>(AC2055-J2055*carot!$B$2-spettri!K2055*carot!$C$2-spettri!L2055*carot!$D$2)</f>
        <v>0</v>
      </c>
      <c r="AA2055" s="40">
        <f>spettri!H2055*chl!$B$2+spettri!I2055*chl!$C$2+spettri!J2055*carot!$B$2+spettri!K2055*carot!$C$2+spettri!L2055*carot!$D$2+M2055*carot!$E$2+N2055*carot!$F$2+spettri!AE2055*chl!$D$2</f>
        <v>0</v>
      </c>
      <c r="AB2055" s="40">
        <v>2.1112222220000001E-2</v>
      </c>
      <c r="AC2055" s="88">
        <f>(G2055-spettri!H2055*chl!$B$2-spettri!I2055*chl!$C$2-spettri!AE2055*chl!$D$2)</f>
        <v>0</v>
      </c>
    </row>
    <row r="2056" spans="4:29" x14ac:dyDescent="0.25">
      <c r="D2056" s="51">
        <v>555.40000000004704</v>
      </c>
      <c r="E2056" s="51">
        <v>8.6315326334999998E-3</v>
      </c>
      <c r="T2056" s="40">
        <f t="shared" si="142"/>
        <v>0</v>
      </c>
      <c r="U2056" s="40">
        <f t="shared" si="142"/>
        <v>0</v>
      </c>
      <c r="V2056" s="40">
        <f t="shared" si="142"/>
        <v>0</v>
      </c>
      <c r="W2056" s="40">
        <f t="shared" si="141"/>
        <v>0</v>
      </c>
      <c r="X2056" s="40">
        <f t="shared" si="141"/>
        <v>0</v>
      </c>
      <c r="Y2056" s="40">
        <f t="shared" si="143"/>
        <v>0</v>
      </c>
      <c r="Z2056" s="40">
        <f>(AC2056-J2056*carot!$B$2-spettri!K2056*carot!$C$2-spettri!L2056*carot!$D$2)</f>
        <v>0</v>
      </c>
      <c r="AA2056" s="40">
        <f>spettri!H2056*chl!$B$2+spettri!I2056*chl!$C$2+spettri!J2056*carot!$B$2+spettri!K2056*carot!$C$2+spettri!L2056*carot!$D$2+M2056*carot!$E$2+N2056*carot!$F$2+spettri!AE2056*chl!$D$2</f>
        <v>0</v>
      </c>
      <c r="AB2056" s="40">
        <v>2.1166504822500001E-2</v>
      </c>
      <c r="AC2056" s="88">
        <f>(G2056-spettri!H2056*chl!$B$2-spettri!I2056*chl!$C$2-spettri!AE2056*chl!$D$2)</f>
        <v>0</v>
      </c>
    </row>
    <row r="2057" spans="4:29" x14ac:dyDescent="0.25">
      <c r="D2057" s="51">
        <v>555.50000000004695</v>
      </c>
      <c r="E2057" s="51">
        <v>8.6017584837499994E-3</v>
      </c>
      <c r="T2057" s="40">
        <f t="shared" si="142"/>
        <v>0</v>
      </c>
      <c r="U2057" s="40">
        <f t="shared" si="142"/>
        <v>0</v>
      </c>
      <c r="V2057" s="40">
        <f t="shared" si="142"/>
        <v>0</v>
      </c>
      <c r="W2057" s="40">
        <f t="shared" si="141"/>
        <v>0</v>
      </c>
      <c r="X2057" s="40">
        <f t="shared" si="141"/>
        <v>0</v>
      </c>
      <c r="Y2057" s="40">
        <f t="shared" si="143"/>
        <v>0</v>
      </c>
      <c r="Z2057" s="40">
        <f>(AC2057-J2057*carot!$B$2-spettri!K2057*carot!$C$2-spettri!L2057*carot!$D$2)</f>
        <v>0</v>
      </c>
      <c r="AA2057" s="40">
        <f>spettri!H2057*chl!$B$2+spettri!I2057*chl!$C$2+spettri!J2057*carot!$B$2+spettri!K2057*carot!$C$2+spettri!L2057*carot!$D$2+M2057*carot!$E$2+N2057*carot!$F$2+spettri!AE2057*chl!$D$2</f>
        <v>0</v>
      </c>
      <c r="AB2057" s="40">
        <v>2.1220787424999998E-2</v>
      </c>
      <c r="AC2057" s="88">
        <f>(G2057-spettri!H2057*chl!$B$2-spettri!I2057*chl!$C$2-spettri!AE2057*chl!$D$2)</f>
        <v>0</v>
      </c>
    </row>
    <row r="2058" spans="4:29" x14ac:dyDescent="0.25">
      <c r="D2058" s="51">
        <v>555.60000000004698</v>
      </c>
      <c r="E2058" s="51">
        <v>8.571984333999999E-3</v>
      </c>
      <c r="T2058" s="40">
        <f t="shared" si="142"/>
        <v>0</v>
      </c>
      <c r="U2058" s="40">
        <f t="shared" si="142"/>
        <v>0</v>
      </c>
      <c r="V2058" s="40">
        <f t="shared" si="142"/>
        <v>0</v>
      </c>
      <c r="W2058" s="40">
        <f t="shared" si="141"/>
        <v>0</v>
      </c>
      <c r="X2058" s="40">
        <f t="shared" si="141"/>
        <v>0</v>
      </c>
      <c r="Y2058" s="40">
        <f t="shared" si="143"/>
        <v>0</v>
      </c>
      <c r="Z2058" s="40">
        <f>(AC2058-J2058*carot!$B$2-spettri!K2058*carot!$C$2-spettri!L2058*carot!$D$2)</f>
        <v>0</v>
      </c>
      <c r="AA2058" s="40">
        <f>spettri!H2058*chl!$B$2+spettri!I2058*chl!$C$2+spettri!J2058*carot!$B$2+spettri!K2058*carot!$C$2+spettri!L2058*carot!$D$2+M2058*carot!$E$2+N2058*carot!$F$2+spettri!AE2058*chl!$D$2</f>
        <v>0</v>
      </c>
      <c r="AB2058" s="40">
        <v>2.1275070027499999E-2</v>
      </c>
      <c r="AC2058" s="88">
        <f>(G2058-spettri!H2058*chl!$B$2-spettri!I2058*chl!$C$2-spettri!AE2058*chl!$D$2)</f>
        <v>0</v>
      </c>
    </row>
    <row r="2059" spans="4:29" x14ac:dyDescent="0.25">
      <c r="D2059" s="51">
        <v>555.700000000047</v>
      </c>
      <c r="E2059" s="51">
        <v>8.5635696017499988E-3</v>
      </c>
      <c r="T2059" s="40">
        <f t="shared" si="142"/>
        <v>0</v>
      </c>
      <c r="U2059" s="40">
        <f t="shared" si="142"/>
        <v>0</v>
      </c>
      <c r="V2059" s="40">
        <f t="shared" si="142"/>
        <v>0</v>
      </c>
      <c r="W2059" s="40">
        <f t="shared" si="141"/>
        <v>0</v>
      </c>
      <c r="X2059" s="40">
        <f t="shared" si="141"/>
        <v>0</v>
      </c>
      <c r="Y2059" s="40">
        <f t="shared" si="143"/>
        <v>0</v>
      </c>
      <c r="Z2059" s="40">
        <f>(AC2059-J2059*carot!$B$2-spettri!K2059*carot!$C$2-spettri!L2059*carot!$D$2)</f>
        <v>0</v>
      </c>
      <c r="AA2059" s="40">
        <f>spettri!H2059*chl!$B$2+spettri!I2059*chl!$C$2+spettri!J2059*carot!$B$2+spettri!K2059*carot!$C$2+spettri!L2059*carot!$D$2+M2059*carot!$E$2+N2059*carot!$F$2+spettri!AE2059*chl!$D$2</f>
        <v>0</v>
      </c>
      <c r="AB2059" s="40">
        <v>2.1329352629999999E-2</v>
      </c>
      <c r="AC2059" s="88">
        <f>(G2059-spettri!H2059*chl!$B$2-spettri!I2059*chl!$C$2-spettri!AE2059*chl!$D$2)</f>
        <v>0</v>
      </c>
    </row>
    <row r="2060" spans="4:29" x14ac:dyDescent="0.25">
      <c r="D2060" s="51">
        <v>555.80000000004702</v>
      </c>
      <c r="E2060" s="51">
        <v>8.5551548694999986E-3</v>
      </c>
      <c r="T2060" s="40">
        <f t="shared" si="142"/>
        <v>0</v>
      </c>
      <c r="U2060" s="40">
        <f t="shared" si="142"/>
        <v>0</v>
      </c>
      <c r="V2060" s="40">
        <f t="shared" si="142"/>
        <v>0</v>
      </c>
      <c r="W2060" s="40">
        <f t="shared" si="141"/>
        <v>0</v>
      </c>
      <c r="X2060" s="40">
        <f t="shared" si="141"/>
        <v>0</v>
      </c>
      <c r="Y2060" s="40">
        <f t="shared" si="143"/>
        <v>0</v>
      </c>
      <c r="Z2060" s="40">
        <f>(AC2060-J2060*carot!$B$2-spettri!K2060*carot!$C$2-spettri!L2060*carot!$D$2)</f>
        <v>0</v>
      </c>
      <c r="AA2060" s="40">
        <f>spettri!H2060*chl!$B$2+spettri!I2060*chl!$C$2+spettri!J2060*carot!$B$2+spettri!K2060*carot!$C$2+spettri!L2060*carot!$D$2+M2060*carot!$E$2+N2060*carot!$F$2+spettri!AE2060*chl!$D$2</f>
        <v>0</v>
      </c>
      <c r="AB2060" s="40">
        <v>2.1310852372500001E-2</v>
      </c>
      <c r="AC2060" s="88">
        <f>(G2060-spettri!H2060*chl!$B$2-spettri!I2060*chl!$C$2-spettri!AE2060*chl!$D$2)</f>
        <v>0</v>
      </c>
    </row>
    <row r="2061" spans="4:29" x14ac:dyDescent="0.25">
      <c r="D2061" s="51">
        <v>555.90000000004704</v>
      </c>
      <c r="E2061" s="51">
        <v>8.5467401372500001E-3</v>
      </c>
      <c r="T2061" s="40">
        <f t="shared" si="142"/>
        <v>0</v>
      </c>
      <c r="U2061" s="40">
        <f t="shared" si="142"/>
        <v>0</v>
      </c>
      <c r="V2061" s="40">
        <f t="shared" si="142"/>
        <v>0</v>
      </c>
      <c r="W2061" s="40">
        <f t="shared" si="141"/>
        <v>0</v>
      </c>
      <c r="X2061" s="40">
        <f t="shared" si="141"/>
        <v>0</v>
      </c>
      <c r="Y2061" s="40">
        <f t="shared" si="143"/>
        <v>0</v>
      </c>
      <c r="Z2061" s="40">
        <f>(AC2061-J2061*carot!$B$2-spettri!K2061*carot!$C$2-spettri!L2061*carot!$D$2)</f>
        <v>0</v>
      </c>
      <c r="AA2061" s="40">
        <f>spettri!H2061*chl!$B$2+spettri!I2061*chl!$C$2+spettri!J2061*carot!$B$2+spettri!K2061*carot!$C$2+spettri!L2061*carot!$D$2+M2061*carot!$E$2+N2061*carot!$F$2+spettri!AE2061*chl!$D$2</f>
        <v>0</v>
      </c>
      <c r="AB2061" s="40">
        <v>2.1292352115E-2</v>
      </c>
      <c r="AC2061" s="88">
        <f>(G2061-spettri!H2061*chl!$B$2-spettri!I2061*chl!$C$2-spettri!AE2061*chl!$D$2)</f>
        <v>0</v>
      </c>
    </row>
    <row r="2062" spans="4:29" x14ac:dyDescent="0.25">
      <c r="D2062" s="51">
        <v>556.00000000004695</v>
      </c>
      <c r="E2062" s="51">
        <v>8.5383254049999999E-3</v>
      </c>
      <c r="T2062" s="40">
        <f t="shared" si="142"/>
        <v>0</v>
      </c>
      <c r="U2062" s="40">
        <f t="shared" si="142"/>
        <v>0</v>
      </c>
      <c r="V2062" s="40">
        <f t="shared" si="142"/>
        <v>0</v>
      </c>
      <c r="W2062" s="40">
        <f t="shared" si="141"/>
        <v>0</v>
      </c>
      <c r="X2062" s="40">
        <f t="shared" si="141"/>
        <v>0</v>
      </c>
      <c r="Y2062" s="40">
        <f t="shared" si="143"/>
        <v>0</v>
      </c>
      <c r="Z2062" s="40">
        <f>(AC2062-J2062*carot!$B$2-spettri!K2062*carot!$C$2-spettri!L2062*carot!$D$2)</f>
        <v>0</v>
      </c>
      <c r="AA2062" s="40">
        <f>spettri!H2062*chl!$B$2+spettri!I2062*chl!$C$2+spettri!J2062*carot!$B$2+spettri!K2062*carot!$C$2+spettri!L2062*carot!$D$2+M2062*carot!$E$2+N2062*carot!$F$2+spettri!AE2062*chl!$D$2</f>
        <v>0</v>
      </c>
      <c r="AB2062" s="40">
        <v>2.1273851857499998E-2</v>
      </c>
      <c r="AC2062" s="88">
        <f>(G2062-spettri!H2062*chl!$B$2-spettri!I2062*chl!$C$2-spettri!AE2062*chl!$D$2)</f>
        <v>0</v>
      </c>
    </row>
    <row r="2063" spans="4:29" x14ac:dyDescent="0.25">
      <c r="D2063" s="51">
        <v>556.10000000004698</v>
      </c>
      <c r="E2063" s="51">
        <v>8.5621910114999991E-3</v>
      </c>
      <c r="T2063" s="40">
        <f t="shared" si="142"/>
        <v>0</v>
      </c>
      <c r="U2063" s="40">
        <f t="shared" si="142"/>
        <v>0</v>
      </c>
      <c r="V2063" s="40">
        <f t="shared" si="142"/>
        <v>0</v>
      </c>
      <c r="W2063" s="40">
        <f t="shared" si="141"/>
        <v>0</v>
      </c>
      <c r="X2063" s="40">
        <f t="shared" si="141"/>
        <v>0</v>
      </c>
      <c r="Y2063" s="40">
        <f t="shared" si="143"/>
        <v>0</v>
      </c>
      <c r="Z2063" s="40">
        <f>(AC2063-J2063*carot!$B$2-spettri!K2063*carot!$C$2-spettri!L2063*carot!$D$2)</f>
        <v>0</v>
      </c>
      <c r="AA2063" s="40">
        <f>spettri!H2063*chl!$B$2+spettri!I2063*chl!$C$2+spettri!J2063*carot!$B$2+spettri!K2063*carot!$C$2+spettri!L2063*carot!$D$2+M2063*carot!$E$2+N2063*carot!$F$2+spettri!AE2063*chl!$D$2</f>
        <v>0</v>
      </c>
      <c r="AB2063" s="40">
        <v>2.12553516E-2</v>
      </c>
      <c r="AC2063" s="88">
        <f>(G2063-spettri!H2063*chl!$B$2-spettri!I2063*chl!$C$2-spettri!AE2063*chl!$D$2)</f>
        <v>0</v>
      </c>
    </row>
    <row r="2064" spans="4:29" x14ac:dyDescent="0.25">
      <c r="D2064" s="51">
        <v>556.200000000047</v>
      </c>
      <c r="E2064" s="51">
        <v>8.586056618E-3</v>
      </c>
      <c r="T2064" s="40">
        <f t="shared" si="142"/>
        <v>0</v>
      </c>
      <c r="U2064" s="40">
        <f t="shared" si="142"/>
        <v>0</v>
      </c>
      <c r="V2064" s="40">
        <f t="shared" si="142"/>
        <v>0</v>
      </c>
      <c r="W2064" s="40">
        <f t="shared" si="141"/>
        <v>0</v>
      </c>
      <c r="X2064" s="40">
        <f t="shared" si="141"/>
        <v>0</v>
      </c>
      <c r="Y2064" s="40">
        <f t="shared" si="143"/>
        <v>0</v>
      </c>
      <c r="Z2064" s="40">
        <f>(AC2064-J2064*carot!$B$2-spettri!K2064*carot!$C$2-spettri!L2064*carot!$D$2)</f>
        <v>0</v>
      </c>
      <c r="AA2064" s="40">
        <f>spettri!H2064*chl!$B$2+spettri!I2064*chl!$C$2+spettri!J2064*carot!$B$2+spettri!K2064*carot!$C$2+spettri!L2064*carot!$D$2+M2064*carot!$E$2+N2064*carot!$F$2+spettri!AE2064*chl!$D$2</f>
        <v>0</v>
      </c>
      <c r="AB2064" s="40">
        <v>2.13198382375E-2</v>
      </c>
      <c r="AC2064" s="88">
        <f>(G2064-spettri!H2064*chl!$B$2-spettri!I2064*chl!$C$2-spettri!AE2064*chl!$D$2)</f>
        <v>0</v>
      </c>
    </row>
    <row r="2065" spans="4:29" x14ac:dyDescent="0.25">
      <c r="D2065" s="51">
        <v>556.30000000004702</v>
      </c>
      <c r="E2065" s="51">
        <v>8.6099222245000009E-3</v>
      </c>
      <c r="T2065" s="40">
        <f t="shared" si="142"/>
        <v>0</v>
      </c>
      <c r="U2065" s="40">
        <f t="shared" si="142"/>
        <v>0</v>
      </c>
      <c r="V2065" s="40">
        <f t="shared" si="142"/>
        <v>0</v>
      </c>
      <c r="W2065" s="40">
        <f t="shared" si="141"/>
        <v>0</v>
      </c>
      <c r="X2065" s="40">
        <f t="shared" si="141"/>
        <v>0</v>
      </c>
      <c r="Y2065" s="40">
        <f t="shared" si="143"/>
        <v>0</v>
      </c>
      <c r="Z2065" s="40">
        <f>(AC2065-J2065*carot!$B$2-spettri!K2065*carot!$C$2-spettri!L2065*carot!$D$2)</f>
        <v>0</v>
      </c>
      <c r="AA2065" s="40">
        <f>spettri!H2065*chl!$B$2+spettri!I2065*chl!$C$2+spettri!J2065*carot!$B$2+spettri!K2065*carot!$C$2+spettri!L2065*carot!$D$2+M2065*carot!$E$2+N2065*carot!$F$2+spettri!AE2065*chl!$D$2</f>
        <v>0</v>
      </c>
      <c r="AB2065" s="40">
        <v>2.1384324874999999E-2</v>
      </c>
      <c r="AC2065" s="88">
        <f>(G2065-spettri!H2065*chl!$B$2-spettri!I2065*chl!$C$2-spettri!AE2065*chl!$D$2)</f>
        <v>0</v>
      </c>
    </row>
    <row r="2066" spans="4:29" x14ac:dyDescent="0.25">
      <c r="D2066" s="51">
        <v>556.40000000004704</v>
      </c>
      <c r="E2066" s="51">
        <v>8.6337878310000001E-3</v>
      </c>
      <c r="T2066" s="40">
        <f t="shared" si="142"/>
        <v>0</v>
      </c>
      <c r="U2066" s="40">
        <f t="shared" si="142"/>
        <v>0</v>
      </c>
      <c r="V2066" s="40">
        <f t="shared" si="142"/>
        <v>0</v>
      </c>
      <c r="W2066" s="40">
        <f t="shared" si="141"/>
        <v>0</v>
      </c>
      <c r="X2066" s="40">
        <f t="shared" si="141"/>
        <v>0</v>
      </c>
      <c r="Y2066" s="40">
        <f t="shared" si="143"/>
        <v>0</v>
      </c>
      <c r="Z2066" s="40">
        <f>(AC2066-J2066*carot!$B$2-spettri!K2066*carot!$C$2-spettri!L2066*carot!$D$2)</f>
        <v>0</v>
      </c>
      <c r="AA2066" s="40">
        <f>spettri!H2066*chl!$B$2+spettri!I2066*chl!$C$2+spettri!J2066*carot!$B$2+spettri!K2066*carot!$C$2+spettri!L2066*carot!$D$2+M2066*carot!$E$2+N2066*carot!$F$2+spettri!AE2066*chl!$D$2</f>
        <v>0</v>
      </c>
      <c r="AB2066" s="40">
        <v>2.1448811512499999E-2</v>
      </c>
      <c r="AC2066" s="88">
        <f>(G2066-spettri!H2066*chl!$B$2-spettri!I2066*chl!$C$2-spettri!AE2066*chl!$D$2)</f>
        <v>0</v>
      </c>
    </row>
    <row r="2067" spans="4:29" x14ac:dyDescent="0.25">
      <c r="D2067" s="51">
        <v>556.50000000004695</v>
      </c>
      <c r="E2067" s="51">
        <v>8.6798561677499993E-3</v>
      </c>
      <c r="T2067" s="40">
        <f t="shared" si="142"/>
        <v>0</v>
      </c>
      <c r="U2067" s="40">
        <f t="shared" si="142"/>
        <v>0</v>
      </c>
      <c r="V2067" s="40">
        <f t="shared" si="142"/>
        <v>0</v>
      </c>
      <c r="W2067" s="40">
        <f t="shared" si="141"/>
        <v>0</v>
      </c>
      <c r="X2067" s="40">
        <f t="shared" si="141"/>
        <v>0</v>
      </c>
      <c r="Y2067" s="40">
        <f t="shared" si="143"/>
        <v>0</v>
      </c>
      <c r="Z2067" s="40">
        <f>(AC2067-J2067*carot!$B$2-spettri!K2067*carot!$C$2-spettri!L2067*carot!$D$2)</f>
        <v>0</v>
      </c>
      <c r="AA2067" s="40">
        <f>spettri!H2067*chl!$B$2+spettri!I2067*chl!$C$2+spettri!J2067*carot!$B$2+spettri!K2067*carot!$C$2+spettri!L2067*carot!$D$2+M2067*carot!$E$2+N2067*carot!$F$2+spettri!AE2067*chl!$D$2</f>
        <v>0</v>
      </c>
      <c r="AB2067" s="40">
        <v>2.1513298149999999E-2</v>
      </c>
      <c r="AC2067" s="88">
        <f>(G2067-spettri!H2067*chl!$B$2-spettri!I2067*chl!$C$2-spettri!AE2067*chl!$D$2)</f>
        <v>0</v>
      </c>
    </row>
    <row r="2068" spans="4:29" x14ac:dyDescent="0.25">
      <c r="D2068" s="51">
        <v>556.60000000004698</v>
      </c>
      <c r="E2068" s="51">
        <v>8.7259245045000003E-3</v>
      </c>
      <c r="T2068" s="40">
        <f t="shared" si="142"/>
        <v>0</v>
      </c>
      <c r="U2068" s="40">
        <f t="shared" si="142"/>
        <v>0</v>
      </c>
      <c r="V2068" s="40">
        <f t="shared" si="142"/>
        <v>0</v>
      </c>
      <c r="W2068" s="40">
        <f t="shared" si="141"/>
        <v>0</v>
      </c>
      <c r="X2068" s="40">
        <f t="shared" si="141"/>
        <v>0</v>
      </c>
      <c r="Y2068" s="40">
        <f t="shared" si="143"/>
        <v>0</v>
      </c>
      <c r="Z2068" s="40">
        <f>(AC2068-J2068*carot!$B$2-spettri!K2068*carot!$C$2-spettri!L2068*carot!$D$2)</f>
        <v>0</v>
      </c>
      <c r="AA2068" s="40">
        <f>spettri!H2068*chl!$B$2+spettri!I2068*chl!$C$2+spettri!J2068*carot!$B$2+spettri!K2068*carot!$C$2+spettri!L2068*carot!$D$2+M2068*carot!$E$2+N2068*carot!$F$2+spettri!AE2068*chl!$D$2</f>
        <v>0</v>
      </c>
      <c r="AB2068" s="40">
        <v>2.1564542777500001E-2</v>
      </c>
      <c r="AC2068" s="88">
        <f>(G2068-spettri!H2068*chl!$B$2-spettri!I2068*chl!$C$2-spettri!AE2068*chl!$D$2)</f>
        <v>0</v>
      </c>
    </row>
    <row r="2069" spans="4:29" x14ac:dyDescent="0.25">
      <c r="D2069" s="51">
        <v>556.700000000047</v>
      </c>
      <c r="E2069" s="51">
        <v>8.7719928412499995E-3</v>
      </c>
      <c r="T2069" s="40">
        <f t="shared" si="142"/>
        <v>0</v>
      </c>
      <c r="U2069" s="40">
        <f t="shared" si="142"/>
        <v>0</v>
      </c>
      <c r="V2069" s="40">
        <f t="shared" si="142"/>
        <v>0</v>
      </c>
      <c r="W2069" s="40">
        <f t="shared" si="141"/>
        <v>0</v>
      </c>
      <c r="X2069" s="40">
        <f t="shared" si="141"/>
        <v>0</v>
      </c>
      <c r="Y2069" s="40">
        <f t="shared" si="143"/>
        <v>0</v>
      </c>
      <c r="Z2069" s="40">
        <f>(AC2069-J2069*carot!$B$2-spettri!K2069*carot!$C$2-spettri!L2069*carot!$D$2)</f>
        <v>0</v>
      </c>
      <c r="AA2069" s="40">
        <f>spettri!H2069*chl!$B$2+spettri!I2069*chl!$C$2+spettri!J2069*carot!$B$2+spettri!K2069*carot!$C$2+spettri!L2069*carot!$D$2+M2069*carot!$E$2+N2069*carot!$F$2+spettri!AE2069*chl!$D$2</f>
        <v>0</v>
      </c>
      <c r="AB2069" s="40">
        <v>2.1615787405E-2</v>
      </c>
      <c r="AC2069" s="88">
        <f>(G2069-spettri!H2069*chl!$B$2-spettri!I2069*chl!$C$2-spettri!AE2069*chl!$D$2)</f>
        <v>0</v>
      </c>
    </row>
    <row r="2070" spans="4:29" x14ac:dyDescent="0.25">
      <c r="D2070" s="51">
        <v>556.80000000004702</v>
      </c>
      <c r="E2070" s="51">
        <v>8.8180611779999987E-3</v>
      </c>
      <c r="T2070" s="40">
        <f t="shared" si="142"/>
        <v>0</v>
      </c>
      <c r="U2070" s="40">
        <f t="shared" si="142"/>
        <v>0</v>
      </c>
      <c r="V2070" s="40">
        <f t="shared" si="142"/>
        <v>0</v>
      </c>
      <c r="W2070" s="40">
        <f t="shared" si="141"/>
        <v>0</v>
      </c>
      <c r="X2070" s="40">
        <f t="shared" si="141"/>
        <v>0</v>
      </c>
      <c r="Y2070" s="40">
        <f t="shared" si="143"/>
        <v>0</v>
      </c>
      <c r="Z2070" s="40">
        <f>(AC2070-J2070*carot!$B$2-spettri!K2070*carot!$C$2-spettri!L2070*carot!$D$2)</f>
        <v>0</v>
      </c>
      <c r="AA2070" s="40">
        <f>spettri!H2070*chl!$B$2+spettri!I2070*chl!$C$2+spettri!J2070*carot!$B$2+spettri!K2070*carot!$C$2+spettri!L2070*carot!$D$2+M2070*carot!$E$2+N2070*carot!$F$2+spettri!AE2070*chl!$D$2</f>
        <v>0</v>
      </c>
      <c r="AB2070" s="40">
        <v>2.1667032032499998E-2</v>
      </c>
      <c r="AC2070" s="88">
        <f>(G2070-spettri!H2070*chl!$B$2-spettri!I2070*chl!$C$2-spettri!AE2070*chl!$D$2)</f>
        <v>0</v>
      </c>
    </row>
    <row r="2071" spans="4:29" x14ac:dyDescent="0.25">
      <c r="D2071" s="51">
        <v>556.90000000004704</v>
      </c>
      <c r="E2071" s="51">
        <v>8.7856553434999991E-3</v>
      </c>
      <c r="T2071" s="40">
        <f t="shared" si="142"/>
        <v>0</v>
      </c>
      <c r="U2071" s="40">
        <f t="shared" si="142"/>
        <v>0</v>
      </c>
      <c r="V2071" s="40">
        <f t="shared" si="142"/>
        <v>0</v>
      </c>
      <c r="W2071" s="40">
        <f t="shared" si="141"/>
        <v>0</v>
      </c>
      <c r="X2071" s="40">
        <f t="shared" si="141"/>
        <v>0</v>
      </c>
      <c r="Y2071" s="40">
        <f t="shared" si="143"/>
        <v>0</v>
      </c>
      <c r="Z2071" s="40">
        <f>(AC2071-J2071*carot!$B$2-spettri!K2071*carot!$C$2-spettri!L2071*carot!$D$2)</f>
        <v>0</v>
      </c>
      <c r="AA2071" s="40">
        <f>spettri!H2071*chl!$B$2+spettri!I2071*chl!$C$2+spettri!J2071*carot!$B$2+spettri!K2071*carot!$C$2+spettri!L2071*carot!$D$2+M2071*carot!$E$2+N2071*carot!$F$2+spettri!AE2071*chl!$D$2</f>
        <v>0</v>
      </c>
      <c r="AB2071" s="40">
        <v>2.1718276660000001E-2</v>
      </c>
      <c r="AC2071" s="88">
        <f>(G2071-spettri!H2071*chl!$B$2-spettri!I2071*chl!$C$2-spettri!AE2071*chl!$D$2)</f>
        <v>0</v>
      </c>
    </row>
    <row r="2072" spans="4:29" x14ac:dyDescent="0.25">
      <c r="D2072" s="51">
        <v>557.00000000004695</v>
      </c>
      <c r="E2072" s="51">
        <v>8.7532495089999995E-3</v>
      </c>
      <c r="T2072" s="40">
        <f t="shared" si="142"/>
        <v>0</v>
      </c>
      <c r="U2072" s="40">
        <f t="shared" si="142"/>
        <v>0</v>
      </c>
      <c r="V2072" s="40">
        <f t="shared" si="142"/>
        <v>0</v>
      </c>
      <c r="W2072" s="40">
        <f t="shared" si="141"/>
        <v>0</v>
      </c>
      <c r="X2072" s="40">
        <f t="shared" si="141"/>
        <v>0</v>
      </c>
      <c r="Y2072" s="40">
        <f t="shared" si="143"/>
        <v>0</v>
      </c>
      <c r="Z2072" s="40">
        <f>(AC2072-J2072*carot!$B$2-spettri!K2072*carot!$C$2-spettri!L2072*carot!$D$2)</f>
        <v>0</v>
      </c>
      <c r="AA2072" s="40">
        <f>spettri!H2072*chl!$B$2+spettri!I2072*chl!$C$2+spettri!J2072*carot!$B$2+spettri!K2072*carot!$C$2+spettri!L2072*carot!$D$2+M2072*carot!$E$2+N2072*carot!$F$2+spettri!AE2072*chl!$D$2</f>
        <v>0</v>
      </c>
      <c r="AB2072" s="40">
        <v>2.1753020115E-2</v>
      </c>
      <c r="AC2072" s="88">
        <f>(G2072-spettri!H2072*chl!$B$2-spettri!I2072*chl!$C$2-spettri!AE2072*chl!$D$2)</f>
        <v>0</v>
      </c>
    </row>
    <row r="2073" spans="4:29" x14ac:dyDescent="0.25">
      <c r="D2073" s="51">
        <v>557.10000000004698</v>
      </c>
      <c r="E2073" s="51">
        <v>8.7208436744999982E-3</v>
      </c>
      <c r="T2073" s="40">
        <f t="shared" si="142"/>
        <v>0</v>
      </c>
      <c r="U2073" s="40">
        <f t="shared" si="142"/>
        <v>0</v>
      </c>
      <c r="V2073" s="40">
        <f t="shared" si="142"/>
        <v>0</v>
      </c>
      <c r="W2073" s="40">
        <f t="shared" si="141"/>
        <v>0</v>
      </c>
      <c r="X2073" s="40">
        <f t="shared" si="141"/>
        <v>0</v>
      </c>
      <c r="Y2073" s="40">
        <f t="shared" si="143"/>
        <v>0</v>
      </c>
      <c r="Z2073" s="40">
        <f>(AC2073-J2073*carot!$B$2-spettri!K2073*carot!$C$2-spettri!L2073*carot!$D$2)</f>
        <v>0</v>
      </c>
      <c r="AA2073" s="40">
        <f>spettri!H2073*chl!$B$2+spettri!I2073*chl!$C$2+spettri!J2073*carot!$B$2+spettri!K2073*carot!$C$2+spettri!L2073*carot!$D$2+M2073*carot!$E$2+N2073*carot!$F$2+spettri!AE2073*chl!$D$2</f>
        <v>0</v>
      </c>
      <c r="AB2073" s="40">
        <v>2.178776357E-2</v>
      </c>
      <c r="AC2073" s="88">
        <f>(G2073-spettri!H2073*chl!$B$2-spettri!I2073*chl!$C$2-spettri!AE2073*chl!$D$2)</f>
        <v>0</v>
      </c>
    </row>
    <row r="2074" spans="4:29" x14ac:dyDescent="0.25">
      <c r="D2074" s="51">
        <v>557.200000000047</v>
      </c>
      <c r="E2074" s="51">
        <v>8.6884378399999986E-3</v>
      </c>
      <c r="T2074" s="40">
        <f t="shared" si="142"/>
        <v>0</v>
      </c>
      <c r="U2074" s="40">
        <f t="shared" si="142"/>
        <v>0</v>
      </c>
      <c r="V2074" s="40">
        <f t="shared" si="142"/>
        <v>0</v>
      </c>
      <c r="W2074" s="40">
        <f t="shared" si="141"/>
        <v>0</v>
      </c>
      <c r="X2074" s="40">
        <f t="shared" si="141"/>
        <v>0</v>
      </c>
      <c r="Y2074" s="40">
        <f t="shared" si="143"/>
        <v>0</v>
      </c>
      <c r="Z2074" s="40">
        <f>(AC2074-J2074*carot!$B$2-spettri!K2074*carot!$C$2-spettri!L2074*carot!$D$2)</f>
        <v>0</v>
      </c>
      <c r="AA2074" s="40">
        <f>spettri!H2074*chl!$B$2+spettri!I2074*chl!$C$2+spettri!J2074*carot!$B$2+spettri!K2074*carot!$C$2+spettri!L2074*carot!$D$2+M2074*carot!$E$2+N2074*carot!$F$2+spettri!AE2074*chl!$D$2</f>
        <v>0</v>
      </c>
      <c r="AB2074" s="40">
        <v>2.1822507025E-2</v>
      </c>
      <c r="AC2074" s="88">
        <f>(G2074-spettri!H2074*chl!$B$2-spettri!I2074*chl!$C$2-spettri!AE2074*chl!$D$2)</f>
        <v>0</v>
      </c>
    </row>
    <row r="2075" spans="4:29" x14ac:dyDescent="0.25">
      <c r="D2075" s="51">
        <v>557.30000000004702</v>
      </c>
      <c r="E2075" s="51">
        <v>8.7057827914999997E-3</v>
      </c>
      <c r="T2075" s="40">
        <f t="shared" si="142"/>
        <v>0</v>
      </c>
      <c r="U2075" s="40">
        <f t="shared" si="142"/>
        <v>0</v>
      </c>
      <c r="V2075" s="40">
        <f t="shared" si="142"/>
        <v>0</v>
      </c>
      <c r="W2075" s="40">
        <f t="shared" si="141"/>
        <v>0</v>
      </c>
      <c r="X2075" s="40">
        <f t="shared" si="141"/>
        <v>0</v>
      </c>
      <c r="Y2075" s="40">
        <f t="shared" si="143"/>
        <v>0</v>
      </c>
      <c r="Z2075" s="40">
        <f>(AC2075-J2075*carot!$B$2-spettri!K2075*carot!$C$2-spettri!L2075*carot!$D$2)</f>
        <v>0</v>
      </c>
      <c r="AA2075" s="40">
        <f>spettri!H2075*chl!$B$2+spettri!I2075*chl!$C$2+spettri!J2075*carot!$B$2+spettri!K2075*carot!$C$2+spettri!L2075*carot!$D$2+M2075*carot!$E$2+N2075*carot!$F$2+spettri!AE2075*chl!$D$2</f>
        <v>0</v>
      </c>
      <c r="AB2075" s="40">
        <v>2.185725048E-2</v>
      </c>
      <c r="AC2075" s="88">
        <f>(G2075-spettri!H2075*chl!$B$2-spettri!I2075*chl!$C$2-spettri!AE2075*chl!$D$2)</f>
        <v>0</v>
      </c>
    </row>
    <row r="2076" spans="4:29" x14ac:dyDescent="0.25">
      <c r="D2076" s="51">
        <v>557.40000000004704</v>
      </c>
      <c r="E2076" s="51">
        <v>8.723127742999999E-3</v>
      </c>
      <c r="T2076" s="40">
        <f t="shared" si="142"/>
        <v>0</v>
      </c>
      <c r="U2076" s="40">
        <f t="shared" si="142"/>
        <v>0</v>
      </c>
      <c r="V2076" s="40">
        <f t="shared" si="142"/>
        <v>0</v>
      </c>
      <c r="W2076" s="40">
        <f t="shared" si="141"/>
        <v>0</v>
      </c>
      <c r="X2076" s="40">
        <f t="shared" si="141"/>
        <v>0</v>
      </c>
      <c r="Y2076" s="40">
        <f t="shared" si="143"/>
        <v>0</v>
      </c>
      <c r="Z2076" s="40">
        <f>(AC2076-J2076*carot!$B$2-spettri!K2076*carot!$C$2-spettri!L2076*carot!$D$2)</f>
        <v>0</v>
      </c>
      <c r="AA2076" s="40">
        <f>spettri!H2076*chl!$B$2+spettri!I2076*chl!$C$2+spettri!J2076*carot!$B$2+spettri!K2076*carot!$C$2+spettri!L2076*carot!$D$2+M2076*carot!$E$2+N2076*carot!$F$2+spettri!AE2076*chl!$D$2</f>
        <v>0</v>
      </c>
      <c r="AB2076" s="40">
        <v>2.1927805615E-2</v>
      </c>
      <c r="AC2076" s="88">
        <f>(G2076-spettri!H2076*chl!$B$2-spettri!I2076*chl!$C$2-spettri!AE2076*chl!$D$2)</f>
        <v>0</v>
      </c>
    </row>
    <row r="2077" spans="4:29" x14ac:dyDescent="0.25">
      <c r="D2077" s="51">
        <v>557.50000000004695</v>
      </c>
      <c r="E2077" s="51">
        <v>8.7404726944999983E-3</v>
      </c>
      <c r="T2077" s="40">
        <f t="shared" si="142"/>
        <v>0</v>
      </c>
      <c r="U2077" s="40">
        <f t="shared" si="142"/>
        <v>0</v>
      </c>
      <c r="V2077" s="40">
        <f t="shared" si="142"/>
        <v>0</v>
      </c>
      <c r="W2077" s="40">
        <f t="shared" si="141"/>
        <v>0</v>
      </c>
      <c r="X2077" s="40">
        <f t="shared" si="141"/>
        <v>0</v>
      </c>
      <c r="Y2077" s="40">
        <f t="shared" si="143"/>
        <v>0</v>
      </c>
      <c r="Z2077" s="40">
        <f>(AC2077-J2077*carot!$B$2-spettri!K2077*carot!$C$2-spettri!L2077*carot!$D$2)</f>
        <v>0</v>
      </c>
      <c r="AA2077" s="40">
        <f>spettri!H2077*chl!$B$2+spettri!I2077*chl!$C$2+spettri!J2077*carot!$B$2+spettri!K2077*carot!$C$2+spettri!L2077*carot!$D$2+M2077*carot!$E$2+N2077*carot!$F$2+spettri!AE2077*chl!$D$2</f>
        <v>0</v>
      </c>
      <c r="AB2077" s="40">
        <v>2.1998360750000001E-2</v>
      </c>
      <c r="AC2077" s="88">
        <f>(G2077-spettri!H2077*chl!$B$2-spettri!I2077*chl!$C$2-spettri!AE2077*chl!$D$2)</f>
        <v>0</v>
      </c>
    </row>
    <row r="2078" spans="4:29" x14ac:dyDescent="0.25">
      <c r="D2078" s="51">
        <v>557.60000000004698</v>
      </c>
      <c r="E2078" s="51">
        <v>8.7578176459999994E-3</v>
      </c>
      <c r="T2078" s="40">
        <f t="shared" si="142"/>
        <v>0</v>
      </c>
      <c r="U2078" s="40">
        <f t="shared" si="142"/>
        <v>0</v>
      </c>
      <c r="V2078" s="40">
        <f t="shared" si="142"/>
        <v>0</v>
      </c>
      <c r="W2078" s="40">
        <f t="shared" si="141"/>
        <v>0</v>
      </c>
      <c r="X2078" s="40">
        <f t="shared" si="141"/>
        <v>0</v>
      </c>
      <c r="Y2078" s="40">
        <f t="shared" si="143"/>
        <v>0</v>
      </c>
      <c r="Z2078" s="40">
        <f>(AC2078-J2078*carot!$B$2-spettri!K2078*carot!$C$2-spettri!L2078*carot!$D$2)</f>
        <v>0</v>
      </c>
      <c r="AA2078" s="40">
        <f>spettri!H2078*chl!$B$2+spettri!I2078*chl!$C$2+spettri!J2078*carot!$B$2+spettri!K2078*carot!$C$2+spettri!L2078*carot!$D$2+M2078*carot!$E$2+N2078*carot!$F$2+spettri!AE2078*chl!$D$2</f>
        <v>0</v>
      </c>
      <c r="AB2078" s="40">
        <v>2.2068915884999998E-2</v>
      </c>
      <c r="AC2078" s="88">
        <f>(G2078-spettri!H2078*chl!$B$2-spettri!I2078*chl!$C$2-spettri!AE2078*chl!$D$2)</f>
        <v>0</v>
      </c>
    </row>
    <row r="2079" spans="4:29" x14ac:dyDescent="0.25">
      <c r="D2079" s="51">
        <v>557.700000000047</v>
      </c>
      <c r="E2079" s="51">
        <v>8.7796068689999993E-3</v>
      </c>
      <c r="T2079" s="40">
        <f t="shared" si="142"/>
        <v>0</v>
      </c>
      <c r="U2079" s="40">
        <f t="shared" si="142"/>
        <v>0</v>
      </c>
      <c r="V2079" s="40">
        <f t="shared" si="142"/>
        <v>0</v>
      </c>
      <c r="W2079" s="40">
        <f t="shared" si="141"/>
        <v>0</v>
      </c>
      <c r="X2079" s="40">
        <f t="shared" si="141"/>
        <v>0</v>
      </c>
      <c r="Y2079" s="40">
        <f t="shared" si="143"/>
        <v>0</v>
      </c>
      <c r="Z2079" s="40">
        <f>(AC2079-J2079*carot!$B$2-spettri!K2079*carot!$C$2-spettri!L2079*carot!$D$2)</f>
        <v>0</v>
      </c>
      <c r="AA2079" s="40">
        <f>spettri!H2079*chl!$B$2+spettri!I2079*chl!$C$2+spettri!J2079*carot!$B$2+spettri!K2079*carot!$C$2+spettri!L2079*carot!$D$2+M2079*carot!$E$2+N2079*carot!$F$2+spettri!AE2079*chl!$D$2</f>
        <v>0</v>
      </c>
      <c r="AB2079" s="40">
        <v>2.2139471019999999E-2</v>
      </c>
      <c r="AC2079" s="88">
        <f>(G2079-spettri!H2079*chl!$B$2-spettri!I2079*chl!$C$2-spettri!AE2079*chl!$D$2)</f>
        <v>0</v>
      </c>
    </row>
    <row r="2080" spans="4:29" x14ac:dyDescent="0.25">
      <c r="D2080" s="51">
        <v>557.80000000004702</v>
      </c>
      <c r="E2080" s="51">
        <v>8.8013960919999992E-3</v>
      </c>
      <c r="T2080" s="40">
        <f t="shared" si="142"/>
        <v>0</v>
      </c>
      <c r="U2080" s="40">
        <f t="shared" si="142"/>
        <v>0</v>
      </c>
      <c r="V2080" s="40">
        <f t="shared" si="142"/>
        <v>0</v>
      </c>
      <c r="W2080" s="40">
        <f t="shared" si="141"/>
        <v>0</v>
      </c>
      <c r="X2080" s="40">
        <f t="shared" si="141"/>
        <v>0</v>
      </c>
      <c r="Y2080" s="40">
        <f t="shared" si="143"/>
        <v>0</v>
      </c>
      <c r="Z2080" s="40">
        <f>(AC2080-J2080*carot!$B$2-spettri!K2080*carot!$C$2-spettri!L2080*carot!$D$2)</f>
        <v>0</v>
      </c>
      <c r="AA2080" s="40">
        <f>spettri!H2080*chl!$B$2+spettri!I2080*chl!$C$2+spettri!J2080*carot!$B$2+spettri!K2080*carot!$C$2+spettri!L2080*carot!$D$2+M2080*carot!$E$2+N2080*carot!$F$2+spettri!AE2080*chl!$D$2</f>
        <v>0</v>
      </c>
      <c r="AB2080" s="40">
        <v>2.21589221575E-2</v>
      </c>
      <c r="AC2080" s="88">
        <f>(G2080-spettri!H2080*chl!$B$2-spettri!I2080*chl!$C$2-spettri!AE2080*chl!$D$2)</f>
        <v>0</v>
      </c>
    </row>
    <row r="2081" spans="4:29" x14ac:dyDescent="0.25">
      <c r="D2081" s="51">
        <v>557.90000000004704</v>
      </c>
      <c r="E2081" s="51">
        <v>8.8231853149999991E-3</v>
      </c>
      <c r="T2081" s="40">
        <f t="shared" si="142"/>
        <v>0</v>
      </c>
      <c r="U2081" s="40">
        <f t="shared" si="142"/>
        <v>0</v>
      </c>
      <c r="V2081" s="40">
        <f t="shared" si="142"/>
        <v>0</v>
      </c>
      <c r="W2081" s="40">
        <f t="shared" si="141"/>
        <v>0</v>
      </c>
      <c r="X2081" s="40">
        <f t="shared" si="141"/>
        <v>0</v>
      </c>
      <c r="Y2081" s="40">
        <f t="shared" si="143"/>
        <v>0</v>
      </c>
      <c r="Z2081" s="40">
        <f>(AC2081-J2081*carot!$B$2-spettri!K2081*carot!$C$2-spettri!L2081*carot!$D$2)</f>
        <v>0</v>
      </c>
      <c r="AA2081" s="40">
        <f>spettri!H2081*chl!$B$2+spettri!I2081*chl!$C$2+spettri!J2081*carot!$B$2+spettri!K2081*carot!$C$2+spettri!L2081*carot!$D$2+M2081*carot!$E$2+N2081*carot!$F$2+spettri!AE2081*chl!$D$2</f>
        <v>0</v>
      </c>
      <c r="AB2081" s="40">
        <v>2.2178373294999998E-2</v>
      </c>
      <c r="AC2081" s="88">
        <f>(G2081-spettri!H2081*chl!$B$2-spettri!I2081*chl!$C$2-spettri!AE2081*chl!$D$2)</f>
        <v>0</v>
      </c>
    </row>
    <row r="2082" spans="4:29" x14ac:dyDescent="0.25">
      <c r="D2082" s="51">
        <v>558.00000000004695</v>
      </c>
      <c r="E2082" s="51">
        <v>8.844974537999999E-3</v>
      </c>
      <c r="T2082" s="40">
        <f t="shared" si="142"/>
        <v>0</v>
      </c>
      <c r="U2082" s="40">
        <f t="shared" si="142"/>
        <v>0</v>
      </c>
      <c r="V2082" s="40">
        <f t="shared" si="142"/>
        <v>0</v>
      </c>
      <c r="W2082" s="40">
        <f t="shared" si="141"/>
        <v>0</v>
      </c>
      <c r="X2082" s="40">
        <f t="shared" si="141"/>
        <v>0</v>
      </c>
      <c r="Y2082" s="40">
        <f t="shared" si="143"/>
        <v>0</v>
      </c>
      <c r="Z2082" s="40">
        <f>(AC2082-J2082*carot!$B$2-spettri!K2082*carot!$C$2-spettri!L2082*carot!$D$2)</f>
        <v>0</v>
      </c>
      <c r="AA2082" s="40">
        <f>spettri!H2082*chl!$B$2+spettri!I2082*chl!$C$2+spettri!J2082*carot!$B$2+spettri!K2082*carot!$C$2+spettri!L2082*carot!$D$2+M2082*carot!$E$2+N2082*carot!$F$2+spettri!AE2082*chl!$D$2</f>
        <v>0</v>
      </c>
      <c r="AB2082" s="40">
        <v>2.2197824432499999E-2</v>
      </c>
      <c r="AC2082" s="88">
        <f>(G2082-spettri!H2082*chl!$B$2-spettri!I2082*chl!$C$2-spettri!AE2082*chl!$D$2)</f>
        <v>0</v>
      </c>
    </row>
    <row r="2083" spans="4:29" x14ac:dyDescent="0.25">
      <c r="D2083" s="51">
        <v>558.10000000004698</v>
      </c>
      <c r="E2083" s="51">
        <v>8.8528861232499995E-3</v>
      </c>
      <c r="T2083" s="40">
        <f t="shared" si="142"/>
        <v>0</v>
      </c>
      <c r="U2083" s="40">
        <f t="shared" si="142"/>
        <v>0</v>
      </c>
      <c r="V2083" s="40">
        <f t="shared" si="142"/>
        <v>0</v>
      </c>
      <c r="W2083" s="40">
        <f t="shared" si="141"/>
        <v>0</v>
      </c>
      <c r="X2083" s="40">
        <f t="shared" si="141"/>
        <v>0</v>
      </c>
      <c r="Y2083" s="40">
        <f t="shared" si="143"/>
        <v>0</v>
      </c>
      <c r="Z2083" s="40">
        <f>(AC2083-J2083*carot!$B$2-spettri!K2083*carot!$C$2-spettri!L2083*carot!$D$2)</f>
        <v>0</v>
      </c>
      <c r="AA2083" s="40">
        <f>spettri!H2083*chl!$B$2+spettri!I2083*chl!$C$2+spettri!J2083*carot!$B$2+spettri!K2083*carot!$C$2+spettri!L2083*carot!$D$2+M2083*carot!$E$2+N2083*carot!$F$2+spettri!AE2083*chl!$D$2</f>
        <v>0</v>
      </c>
      <c r="AB2083" s="40">
        <v>2.221727557E-2</v>
      </c>
      <c r="AC2083" s="88">
        <f>(G2083-spettri!H2083*chl!$B$2-spettri!I2083*chl!$C$2-spettri!AE2083*chl!$D$2)</f>
        <v>0</v>
      </c>
    </row>
    <row r="2084" spans="4:29" x14ac:dyDescent="0.25">
      <c r="D2084" s="51">
        <v>558.200000000047</v>
      </c>
      <c r="E2084" s="51">
        <v>8.8607977084999984E-3</v>
      </c>
      <c r="T2084" s="40">
        <f t="shared" si="142"/>
        <v>0</v>
      </c>
      <c r="U2084" s="40">
        <f t="shared" si="142"/>
        <v>0</v>
      </c>
      <c r="V2084" s="40">
        <f t="shared" si="142"/>
        <v>0</v>
      </c>
      <c r="W2084" s="40">
        <f t="shared" si="141"/>
        <v>0</v>
      </c>
      <c r="X2084" s="40">
        <f t="shared" si="141"/>
        <v>0</v>
      </c>
      <c r="Y2084" s="40">
        <f t="shared" si="143"/>
        <v>0</v>
      </c>
      <c r="Z2084" s="40">
        <f>(AC2084-J2084*carot!$B$2-spettri!K2084*carot!$C$2-spettri!L2084*carot!$D$2)</f>
        <v>0</v>
      </c>
      <c r="AA2084" s="40">
        <f>spettri!H2084*chl!$B$2+spettri!I2084*chl!$C$2+spettri!J2084*carot!$B$2+spettri!K2084*carot!$C$2+spettri!L2084*carot!$D$2+M2084*carot!$E$2+N2084*carot!$F$2+spettri!AE2084*chl!$D$2</f>
        <v>0</v>
      </c>
      <c r="AB2084" s="40">
        <v>2.2254266307499999E-2</v>
      </c>
      <c r="AC2084" s="88">
        <f>(G2084-spettri!H2084*chl!$B$2-spettri!I2084*chl!$C$2-spettri!AE2084*chl!$D$2)</f>
        <v>0</v>
      </c>
    </row>
    <row r="2085" spans="4:29" x14ac:dyDescent="0.25">
      <c r="D2085" s="51">
        <v>558.30000000004702</v>
      </c>
      <c r="E2085" s="51">
        <v>8.8687092937499989E-3</v>
      </c>
      <c r="T2085" s="40">
        <f t="shared" si="142"/>
        <v>0</v>
      </c>
      <c r="U2085" s="40">
        <f t="shared" si="142"/>
        <v>0</v>
      </c>
      <c r="V2085" s="40">
        <f t="shared" si="142"/>
        <v>0</v>
      </c>
      <c r="W2085" s="40">
        <f t="shared" si="141"/>
        <v>0</v>
      </c>
      <c r="X2085" s="40">
        <f t="shared" si="141"/>
        <v>0</v>
      </c>
      <c r="Y2085" s="40">
        <f t="shared" si="143"/>
        <v>0</v>
      </c>
      <c r="Z2085" s="40">
        <f>(AC2085-J2085*carot!$B$2-spettri!K2085*carot!$C$2-spettri!L2085*carot!$D$2)</f>
        <v>0</v>
      </c>
      <c r="AA2085" s="40">
        <f>spettri!H2085*chl!$B$2+spettri!I2085*chl!$C$2+spettri!J2085*carot!$B$2+spettri!K2085*carot!$C$2+spettri!L2085*carot!$D$2+M2085*carot!$E$2+N2085*carot!$F$2+spettri!AE2085*chl!$D$2</f>
        <v>0</v>
      </c>
      <c r="AB2085" s="40">
        <v>2.2291257044999999E-2</v>
      </c>
      <c r="AC2085" s="88">
        <f>(G2085-spettri!H2085*chl!$B$2-spettri!I2085*chl!$C$2-spettri!AE2085*chl!$D$2)</f>
        <v>0</v>
      </c>
    </row>
    <row r="2086" spans="4:29" x14ac:dyDescent="0.25">
      <c r="D2086" s="51">
        <v>558.40000000004704</v>
      </c>
      <c r="E2086" s="51">
        <v>8.8766208789999995E-3</v>
      </c>
      <c r="T2086" s="40">
        <f t="shared" si="142"/>
        <v>0</v>
      </c>
      <c r="U2086" s="40">
        <f t="shared" si="142"/>
        <v>0</v>
      </c>
      <c r="V2086" s="40">
        <f t="shared" si="142"/>
        <v>0</v>
      </c>
      <c r="W2086" s="40">
        <f t="shared" si="141"/>
        <v>0</v>
      </c>
      <c r="X2086" s="40">
        <f t="shared" si="141"/>
        <v>0</v>
      </c>
      <c r="Y2086" s="40">
        <f t="shared" si="143"/>
        <v>0</v>
      </c>
      <c r="Z2086" s="40">
        <f>(AC2086-J2086*carot!$B$2-spettri!K2086*carot!$C$2-spettri!L2086*carot!$D$2)</f>
        <v>0</v>
      </c>
      <c r="AA2086" s="40">
        <f>spettri!H2086*chl!$B$2+spettri!I2086*chl!$C$2+spettri!J2086*carot!$B$2+spettri!K2086*carot!$C$2+spettri!L2086*carot!$D$2+M2086*carot!$E$2+N2086*carot!$F$2+spettri!AE2086*chl!$D$2</f>
        <v>0</v>
      </c>
      <c r="AB2086" s="40">
        <v>2.2328247782500001E-2</v>
      </c>
      <c r="AC2086" s="88">
        <f>(G2086-spettri!H2086*chl!$B$2-spettri!I2086*chl!$C$2-spettri!AE2086*chl!$D$2)</f>
        <v>0</v>
      </c>
    </row>
    <row r="2087" spans="4:29" x14ac:dyDescent="0.25">
      <c r="D2087" s="51">
        <v>558.50000000004695</v>
      </c>
      <c r="E2087" s="51">
        <v>8.8684513174999997E-3</v>
      </c>
      <c r="T2087" s="40">
        <f t="shared" si="142"/>
        <v>0</v>
      </c>
      <c r="U2087" s="40">
        <f t="shared" si="142"/>
        <v>0</v>
      </c>
      <c r="V2087" s="40">
        <f t="shared" si="142"/>
        <v>0</v>
      </c>
      <c r="W2087" s="40">
        <f t="shared" si="141"/>
        <v>0</v>
      </c>
      <c r="X2087" s="40">
        <f t="shared" si="141"/>
        <v>0</v>
      </c>
      <c r="Y2087" s="40">
        <f t="shared" si="143"/>
        <v>0</v>
      </c>
      <c r="Z2087" s="40">
        <f>(AC2087-J2087*carot!$B$2-spettri!K2087*carot!$C$2-spettri!L2087*carot!$D$2)</f>
        <v>0</v>
      </c>
      <c r="AA2087" s="40">
        <f>spettri!H2087*chl!$B$2+spettri!I2087*chl!$C$2+spettri!J2087*carot!$B$2+spettri!K2087*carot!$C$2+spettri!L2087*carot!$D$2+M2087*carot!$E$2+N2087*carot!$F$2+spettri!AE2087*chl!$D$2</f>
        <v>0</v>
      </c>
      <c r="AB2087" s="40">
        <v>2.236523852E-2</v>
      </c>
      <c r="AC2087" s="88">
        <f>(G2087-spettri!H2087*chl!$B$2-spettri!I2087*chl!$C$2-spettri!AE2087*chl!$D$2)</f>
        <v>0</v>
      </c>
    </row>
    <row r="2088" spans="4:29" x14ac:dyDescent="0.25">
      <c r="D2088" s="51">
        <v>558.60000000004698</v>
      </c>
      <c r="E2088" s="51">
        <v>8.8602817559999998E-3</v>
      </c>
      <c r="T2088" s="40">
        <f t="shared" si="142"/>
        <v>0</v>
      </c>
      <c r="U2088" s="40">
        <f t="shared" si="142"/>
        <v>0</v>
      </c>
      <c r="V2088" s="40">
        <f t="shared" si="142"/>
        <v>0</v>
      </c>
      <c r="W2088" s="40">
        <f t="shared" si="141"/>
        <v>0</v>
      </c>
      <c r="X2088" s="40">
        <f t="shared" si="141"/>
        <v>0</v>
      </c>
      <c r="Y2088" s="40">
        <f t="shared" si="143"/>
        <v>0</v>
      </c>
      <c r="Z2088" s="40">
        <f>(AC2088-J2088*carot!$B$2-spettri!K2088*carot!$C$2-spettri!L2088*carot!$D$2)</f>
        <v>0</v>
      </c>
      <c r="AA2088" s="40">
        <f>spettri!H2088*chl!$B$2+spettri!I2088*chl!$C$2+spettri!J2088*carot!$B$2+spettri!K2088*carot!$C$2+spettri!L2088*carot!$D$2+M2088*carot!$E$2+N2088*carot!$F$2+spettri!AE2088*chl!$D$2</f>
        <v>0</v>
      </c>
      <c r="AB2088" s="40">
        <v>2.2431956605000001E-2</v>
      </c>
      <c r="AC2088" s="88">
        <f>(G2088-spettri!H2088*chl!$B$2-spettri!I2088*chl!$C$2-spettri!AE2088*chl!$D$2)</f>
        <v>0</v>
      </c>
    </row>
    <row r="2089" spans="4:29" x14ac:dyDescent="0.25">
      <c r="D2089" s="51">
        <v>558.700000000047</v>
      </c>
      <c r="E2089" s="51">
        <v>8.8521121945E-3</v>
      </c>
      <c r="T2089" s="40">
        <f t="shared" si="142"/>
        <v>0</v>
      </c>
      <c r="U2089" s="40">
        <f t="shared" si="142"/>
        <v>0</v>
      </c>
      <c r="V2089" s="40">
        <f t="shared" si="142"/>
        <v>0</v>
      </c>
      <c r="W2089" s="40">
        <f t="shared" si="141"/>
        <v>0</v>
      </c>
      <c r="X2089" s="40">
        <f t="shared" si="141"/>
        <v>0</v>
      </c>
      <c r="Y2089" s="40">
        <f t="shared" si="143"/>
        <v>0</v>
      </c>
      <c r="Z2089" s="40">
        <f>(AC2089-J2089*carot!$B$2-spettri!K2089*carot!$C$2-spettri!L2089*carot!$D$2)</f>
        <v>0</v>
      </c>
      <c r="AA2089" s="40">
        <f>spettri!H2089*chl!$B$2+spettri!I2089*chl!$C$2+spettri!J2089*carot!$B$2+spettri!K2089*carot!$C$2+spettri!L2089*carot!$D$2+M2089*carot!$E$2+N2089*carot!$F$2+spettri!AE2089*chl!$D$2</f>
        <v>0</v>
      </c>
      <c r="AB2089" s="40">
        <v>2.2498674689999998E-2</v>
      </c>
      <c r="AC2089" s="88">
        <f>(G2089-spettri!H2089*chl!$B$2-spettri!I2089*chl!$C$2-spettri!AE2089*chl!$D$2)</f>
        <v>0</v>
      </c>
    </row>
    <row r="2090" spans="4:29" x14ac:dyDescent="0.25">
      <c r="D2090" s="51">
        <v>558.80000000004702</v>
      </c>
      <c r="E2090" s="51">
        <v>8.8439426330000001E-3</v>
      </c>
      <c r="T2090" s="40">
        <f t="shared" si="142"/>
        <v>0</v>
      </c>
      <c r="U2090" s="40">
        <f t="shared" si="142"/>
        <v>0</v>
      </c>
      <c r="V2090" s="40">
        <f t="shared" si="142"/>
        <v>0</v>
      </c>
      <c r="W2090" s="40">
        <f t="shared" si="141"/>
        <v>0</v>
      </c>
      <c r="X2090" s="40">
        <f t="shared" si="141"/>
        <v>0</v>
      </c>
      <c r="Y2090" s="40">
        <f t="shared" si="143"/>
        <v>0</v>
      </c>
      <c r="Z2090" s="40">
        <f>(AC2090-J2090*carot!$B$2-spettri!K2090*carot!$C$2-spettri!L2090*carot!$D$2)</f>
        <v>0</v>
      </c>
      <c r="AA2090" s="40">
        <f>spettri!H2090*chl!$B$2+spettri!I2090*chl!$C$2+spettri!J2090*carot!$B$2+spettri!K2090*carot!$C$2+spettri!L2090*carot!$D$2+M2090*carot!$E$2+N2090*carot!$F$2+spettri!AE2090*chl!$D$2</f>
        <v>0</v>
      </c>
      <c r="AB2090" s="40">
        <v>2.2565392774999998E-2</v>
      </c>
      <c r="AC2090" s="88">
        <f>(G2090-spettri!H2090*chl!$B$2-spettri!I2090*chl!$C$2-spettri!AE2090*chl!$D$2)</f>
        <v>0</v>
      </c>
    </row>
    <row r="2091" spans="4:29" x14ac:dyDescent="0.25">
      <c r="D2091" s="51">
        <v>558.90000000004704</v>
      </c>
      <c r="E2091" s="51">
        <v>8.8961630537499996E-3</v>
      </c>
      <c r="T2091" s="40">
        <f t="shared" si="142"/>
        <v>0</v>
      </c>
      <c r="U2091" s="40">
        <f t="shared" si="142"/>
        <v>0</v>
      </c>
      <c r="V2091" s="40">
        <f t="shared" si="142"/>
        <v>0</v>
      </c>
      <c r="W2091" s="40">
        <f t="shared" si="141"/>
        <v>0</v>
      </c>
      <c r="X2091" s="40">
        <f t="shared" si="141"/>
        <v>0</v>
      </c>
      <c r="Y2091" s="40">
        <f t="shared" si="143"/>
        <v>0</v>
      </c>
      <c r="Z2091" s="40">
        <f>(AC2091-J2091*carot!$B$2-spettri!K2091*carot!$C$2-spettri!L2091*carot!$D$2)</f>
        <v>0</v>
      </c>
      <c r="AA2091" s="40">
        <f>spettri!H2091*chl!$B$2+spettri!I2091*chl!$C$2+spettri!J2091*carot!$B$2+spettri!K2091*carot!$C$2+spettri!L2091*carot!$D$2+M2091*carot!$E$2+N2091*carot!$F$2+spettri!AE2091*chl!$D$2</f>
        <v>0</v>
      </c>
      <c r="AB2091" s="40">
        <v>2.2632110859999999E-2</v>
      </c>
      <c r="AC2091" s="88">
        <f>(G2091-spettri!H2091*chl!$B$2-spettri!I2091*chl!$C$2-spettri!AE2091*chl!$D$2)</f>
        <v>0</v>
      </c>
    </row>
    <row r="2092" spans="4:29" x14ac:dyDescent="0.25">
      <c r="D2092" s="51">
        <v>559.00000000004798</v>
      </c>
      <c r="E2092" s="51">
        <v>8.948383474499999E-3</v>
      </c>
      <c r="T2092" s="40">
        <f t="shared" si="142"/>
        <v>0</v>
      </c>
      <c r="U2092" s="40">
        <f t="shared" si="142"/>
        <v>0</v>
      </c>
      <c r="V2092" s="40">
        <f t="shared" si="142"/>
        <v>0</v>
      </c>
      <c r="W2092" s="40">
        <f t="shared" si="141"/>
        <v>0</v>
      </c>
      <c r="X2092" s="40">
        <f t="shared" si="141"/>
        <v>0</v>
      </c>
      <c r="Y2092" s="40">
        <f t="shared" si="143"/>
        <v>0</v>
      </c>
      <c r="Z2092" s="40">
        <f>(AC2092-J2092*carot!$B$2-spettri!K2092*carot!$C$2-spettri!L2092*carot!$D$2)</f>
        <v>0</v>
      </c>
      <c r="AA2092" s="40">
        <f>spettri!H2092*chl!$B$2+spettri!I2092*chl!$C$2+spettri!J2092*carot!$B$2+spettri!K2092*carot!$C$2+spettri!L2092*carot!$D$2+M2092*carot!$E$2+N2092*carot!$F$2+spettri!AE2092*chl!$D$2</f>
        <v>0</v>
      </c>
      <c r="AB2092" s="40">
        <v>2.2698228245E-2</v>
      </c>
      <c r="AC2092" s="88">
        <f>(G2092-spettri!H2092*chl!$B$2-spettri!I2092*chl!$C$2-spettri!AE2092*chl!$D$2)</f>
        <v>0</v>
      </c>
    </row>
    <row r="2093" spans="4:29" x14ac:dyDescent="0.25">
      <c r="D2093" s="51">
        <v>559.100000000048</v>
      </c>
      <c r="E2093" s="51">
        <v>9.0006038952500002E-3</v>
      </c>
      <c r="T2093" s="40">
        <f t="shared" si="142"/>
        <v>0</v>
      </c>
      <c r="U2093" s="40">
        <f t="shared" si="142"/>
        <v>0</v>
      </c>
      <c r="V2093" s="40">
        <f t="shared" si="142"/>
        <v>0</v>
      </c>
      <c r="W2093" s="40">
        <f t="shared" si="141"/>
        <v>0</v>
      </c>
      <c r="X2093" s="40">
        <f t="shared" si="141"/>
        <v>0</v>
      </c>
      <c r="Y2093" s="40">
        <f t="shared" si="143"/>
        <v>0</v>
      </c>
      <c r="Z2093" s="40">
        <f>(AC2093-J2093*carot!$B$2-spettri!K2093*carot!$C$2-spettri!L2093*carot!$D$2)</f>
        <v>0</v>
      </c>
      <c r="AA2093" s="40">
        <f>spettri!H2093*chl!$B$2+spettri!I2093*chl!$C$2+spettri!J2093*carot!$B$2+spettri!K2093*carot!$C$2+spettri!L2093*carot!$D$2+M2093*carot!$E$2+N2093*carot!$F$2+spettri!AE2093*chl!$D$2</f>
        <v>0</v>
      </c>
      <c r="AB2093" s="40">
        <v>2.2764345630000002E-2</v>
      </c>
      <c r="AC2093" s="88">
        <f>(G2093-spettri!H2093*chl!$B$2-spettri!I2093*chl!$C$2-spettri!AE2093*chl!$D$2)</f>
        <v>0</v>
      </c>
    </row>
    <row r="2094" spans="4:29" x14ac:dyDescent="0.25">
      <c r="D2094" s="51">
        <v>559.20000000004802</v>
      </c>
      <c r="E2094" s="51">
        <v>9.0528243159999997E-3</v>
      </c>
      <c r="T2094" s="40">
        <f t="shared" si="142"/>
        <v>0</v>
      </c>
      <c r="U2094" s="40">
        <f t="shared" si="142"/>
        <v>0</v>
      </c>
      <c r="V2094" s="40">
        <f t="shared" si="142"/>
        <v>0</v>
      </c>
      <c r="W2094" s="40">
        <f t="shared" si="141"/>
        <v>0</v>
      </c>
      <c r="X2094" s="40">
        <f t="shared" si="141"/>
        <v>0</v>
      </c>
      <c r="Y2094" s="40">
        <f t="shared" si="143"/>
        <v>0</v>
      </c>
      <c r="Z2094" s="40">
        <f>(AC2094-J2094*carot!$B$2-spettri!K2094*carot!$C$2-spettri!L2094*carot!$D$2)</f>
        <v>0</v>
      </c>
      <c r="AA2094" s="40">
        <f>spettri!H2094*chl!$B$2+spettri!I2094*chl!$C$2+spettri!J2094*carot!$B$2+spettri!K2094*carot!$C$2+spettri!L2094*carot!$D$2+M2094*carot!$E$2+N2094*carot!$F$2+spettri!AE2094*chl!$D$2</f>
        <v>0</v>
      </c>
      <c r="AB2094" s="40">
        <v>2.2830463015E-2</v>
      </c>
      <c r="AC2094" s="88">
        <f>(G2094-spettri!H2094*chl!$B$2-spettri!I2094*chl!$C$2-spettri!AE2094*chl!$D$2)</f>
        <v>0</v>
      </c>
    </row>
    <row r="2095" spans="4:29" x14ac:dyDescent="0.25">
      <c r="D2095" s="51">
        <v>559.30000000004804</v>
      </c>
      <c r="E2095" s="51">
        <v>9.0751639507500002E-3</v>
      </c>
      <c r="T2095" s="40">
        <f t="shared" si="142"/>
        <v>0</v>
      </c>
      <c r="U2095" s="40">
        <f t="shared" si="142"/>
        <v>0</v>
      </c>
      <c r="V2095" s="40">
        <f t="shared" si="142"/>
        <v>0</v>
      </c>
      <c r="W2095" s="40">
        <f t="shared" si="141"/>
        <v>0</v>
      </c>
      <c r="X2095" s="40">
        <f t="shared" si="141"/>
        <v>0</v>
      </c>
      <c r="Y2095" s="40">
        <f t="shared" si="143"/>
        <v>0</v>
      </c>
      <c r="Z2095" s="40">
        <f>(AC2095-J2095*carot!$B$2-spettri!K2095*carot!$C$2-spettri!L2095*carot!$D$2)</f>
        <v>0</v>
      </c>
      <c r="AA2095" s="40">
        <f>spettri!H2095*chl!$B$2+spettri!I2095*chl!$C$2+spettri!J2095*carot!$B$2+spettri!K2095*carot!$C$2+spettri!L2095*carot!$D$2+M2095*carot!$E$2+N2095*carot!$F$2+spettri!AE2095*chl!$D$2</f>
        <v>0</v>
      </c>
      <c r="AB2095" s="40">
        <v>2.2896580400000002E-2</v>
      </c>
      <c r="AC2095" s="88">
        <f>(G2095-spettri!H2095*chl!$B$2-spettri!I2095*chl!$C$2-spettri!AE2095*chl!$D$2)</f>
        <v>0</v>
      </c>
    </row>
    <row r="2096" spans="4:29" x14ac:dyDescent="0.25">
      <c r="D2096" s="51">
        <v>559.40000000004795</v>
      </c>
      <c r="E2096" s="51">
        <v>9.097503585499999E-3</v>
      </c>
      <c r="T2096" s="40">
        <f t="shared" si="142"/>
        <v>0</v>
      </c>
      <c r="U2096" s="40">
        <f t="shared" si="142"/>
        <v>0</v>
      </c>
      <c r="V2096" s="40">
        <f t="shared" si="142"/>
        <v>0</v>
      </c>
      <c r="W2096" s="40">
        <f t="shared" si="141"/>
        <v>0</v>
      </c>
      <c r="X2096" s="40">
        <f t="shared" si="141"/>
        <v>0</v>
      </c>
      <c r="Y2096" s="40">
        <f t="shared" si="143"/>
        <v>0</v>
      </c>
      <c r="Z2096" s="40">
        <f>(AC2096-J2096*carot!$B$2-spettri!K2096*carot!$C$2-spettri!L2096*carot!$D$2)</f>
        <v>0</v>
      </c>
      <c r="AA2096" s="40">
        <f>spettri!H2096*chl!$B$2+spettri!I2096*chl!$C$2+spettri!J2096*carot!$B$2+spettri!K2096*carot!$C$2+spettri!L2096*carot!$D$2+M2096*carot!$E$2+N2096*carot!$F$2+spettri!AE2096*chl!$D$2</f>
        <v>0</v>
      </c>
      <c r="AB2096" s="40">
        <v>2.2976179142500001E-2</v>
      </c>
      <c r="AC2096" s="88">
        <f>(G2096-spettri!H2096*chl!$B$2-spettri!I2096*chl!$C$2-spettri!AE2096*chl!$D$2)</f>
        <v>0</v>
      </c>
    </row>
    <row r="2097" spans="4:29" x14ac:dyDescent="0.25">
      <c r="D2097" s="51">
        <v>559.50000000004798</v>
      </c>
      <c r="E2097" s="51">
        <v>9.1198432202499995E-3</v>
      </c>
      <c r="T2097" s="40">
        <f t="shared" si="142"/>
        <v>0</v>
      </c>
      <c r="U2097" s="40">
        <f t="shared" si="142"/>
        <v>0</v>
      </c>
      <c r="V2097" s="40">
        <f t="shared" si="142"/>
        <v>0</v>
      </c>
      <c r="W2097" s="40">
        <f t="shared" si="141"/>
        <v>0</v>
      </c>
      <c r="X2097" s="40">
        <f t="shared" si="141"/>
        <v>0</v>
      </c>
      <c r="Y2097" s="40">
        <f t="shared" si="143"/>
        <v>0</v>
      </c>
      <c r="Z2097" s="40">
        <f>(AC2097-J2097*carot!$B$2-spettri!K2097*carot!$C$2-spettri!L2097*carot!$D$2)</f>
        <v>0</v>
      </c>
      <c r="AA2097" s="40">
        <f>spettri!H2097*chl!$B$2+spettri!I2097*chl!$C$2+spettri!J2097*carot!$B$2+spettri!K2097*carot!$C$2+spettri!L2097*carot!$D$2+M2097*carot!$E$2+N2097*carot!$F$2+spettri!AE2097*chl!$D$2</f>
        <v>0</v>
      </c>
      <c r="AB2097" s="40">
        <v>2.3055777885000003E-2</v>
      </c>
      <c r="AC2097" s="88">
        <f>(G2097-spettri!H2097*chl!$B$2-spettri!I2097*chl!$C$2-spettri!AE2097*chl!$D$2)</f>
        <v>0</v>
      </c>
    </row>
    <row r="2098" spans="4:29" x14ac:dyDescent="0.25">
      <c r="D2098" s="51">
        <v>559.600000000048</v>
      </c>
      <c r="E2098" s="51">
        <v>9.1421828550000001E-3</v>
      </c>
      <c r="T2098" s="40">
        <f t="shared" si="142"/>
        <v>0</v>
      </c>
      <c r="U2098" s="40">
        <f t="shared" si="142"/>
        <v>0</v>
      </c>
      <c r="V2098" s="40">
        <f t="shared" si="142"/>
        <v>0</v>
      </c>
      <c r="W2098" s="40">
        <f t="shared" si="141"/>
        <v>0</v>
      </c>
      <c r="X2098" s="40">
        <f t="shared" si="141"/>
        <v>0</v>
      </c>
      <c r="Y2098" s="40">
        <f t="shared" si="143"/>
        <v>0</v>
      </c>
      <c r="Z2098" s="40">
        <f>(AC2098-J2098*carot!$B$2-spettri!K2098*carot!$C$2-spettri!L2098*carot!$D$2)</f>
        <v>0</v>
      </c>
      <c r="AA2098" s="40">
        <f>spettri!H2098*chl!$B$2+spettri!I2098*chl!$C$2+spettri!J2098*carot!$B$2+spettri!K2098*carot!$C$2+spettri!L2098*carot!$D$2+M2098*carot!$E$2+N2098*carot!$F$2+spettri!AE2098*chl!$D$2</f>
        <v>0</v>
      </c>
      <c r="AB2098" s="40">
        <v>2.3135376627500003E-2</v>
      </c>
      <c r="AC2098" s="88">
        <f>(G2098-spettri!H2098*chl!$B$2-spettri!I2098*chl!$C$2-spettri!AE2098*chl!$D$2)</f>
        <v>0</v>
      </c>
    </row>
    <row r="2099" spans="4:29" x14ac:dyDescent="0.25">
      <c r="D2099" s="51">
        <v>559.70000000004802</v>
      </c>
      <c r="E2099" s="51">
        <v>9.13246729775E-3</v>
      </c>
      <c r="T2099" s="40">
        <f t="shared" si="142"/>
        <v>0</v>
      </c>
      <c r="U2099" s="40">
        <f t="shared" si="142"/>
        <v>0</v>
      </c>
      <c r="V2099" s="40">
        <f t="shared" si="142"/>
        <v>0</v>
      </c>
      <c r="W2099" s="40">
        <f t="shared" si="141"/>
        <v>0</v>
      </c>
      <c r="X2099" s="40">
        <f t="shared" si="141"/>
        <v>0</v>
      </c>
      <c r="Y2099" s="40">
        <f t="shared" si="143"/>
        <v>0</v>
      </c>
      <c r="Z2099" s="40">
        <f>(AC2099-J2099*carot!$B$2-spettri!K2099*carot!$C$2-spettri!L2099*carot!$D$2)</f>
        <v>0</v>
      </c>
      <c r="AA2099" s="40">
        <f>spettri!H2099*chl!$B$2+spettri!I2099*chl!$C$2+spettri!J2099*carot!$B$2+spettri!K2099*carot!$C$2+spettri!L2099*carot!$D$2+M2099*carot!$E$2+N2099*carot!$F$2+spettri!AE2099*chl!$D$2</f>
        <v>0</v>
      </c>
      <c r="AB2099" s="40">
        <v>2.3214975370000002E-2</v>
      </c>
      <c r="AC2099" s="88">
        <f>(G2099-spettri!H2099*chl!$B$2-spettri!I2099*chl!$C$2-spettri!AE2099*chl!$D$2)</f>
        <v>0</v>
      </c>
    </row>
    <row r="2100" spans="4:29" x14ac:dyDescent="0.25">
      <c r="D2100" s="51">
        <v>559.80000000004804</v>
      </c>
      <c r="E2100" s="51">
        <v>9.1227517405E-3</v>
      </c>
      <c r="T2100" s="40">
        <f t="shared" si="142"/>
        <v>0</v>
      </c>
      <c r="U2100" s="40">
        <f t="shared" si="142"/>
        <v>0</v>
      </c>
      <c r="V2100" s="40">
        <f t="shared" si="142"/>
        <v>0</v>
      </c>
      <c r="W2100" s="40">
        <f t="shared" si="141"/>
        <v>0</v>
      </c>
      <c r="X2100" s="40">
        <f t="shared" si="141"/>
        <v>0</v>
      </c>
      <c r="Y2100" s="40">
        <f t="shared" si="143"/>
        <v>0</v>
      </c>
      <c r="Z2100" s="40">
        <f>(AC2100-J2100*carot!$B$2-spettri!K2100*carot!$C$2-spettri!L2100*carot!$D$2)</f>
        <v>0</v>
      </c>
      <c r="AA2100" s="40">
        <f>spettri!H2100*chl!$B$2+spettri!I2100*chl!$C$2+spettri!J2100*carot!$B$2+spettri!K2100*carot!$C$2+spettri!L2100*carot!$D$2+M2100*carot!$E$2+N2100*carot!$F$2+spettri!AE2100*chl!$D$2</f>
        <v>0</v>
      </c>
      <c r="AB2100" s="40">
        <v>2.3263771085000003E-2</v>
      </c>
      <c r="AC2100" s="88">
        <f>(G2100-spettri!H2100*chl!$B$2-spettri!I2100*chl!$C$2-spettri!AE2100*chl!$D$2)</f>
        <v>0</v>
      </c>
    </row>
    <row r="2101" spans="4:29" x14ac:dyDescent="0.25">
      <c r="D2101" s="51">
        <v>559.90000000004795</v>
      </c>
      <c r="E2101" s="51">
        <v>9.1130361832499999E-3</v>
      </c>
      <c r="T2101" s="40">
        <f t="shared" si="142"/>
        <v>0</v>
      </c>
      <c r="U2101" s="40">
        <f t="shared" si="142"/>
        <v>0</v>
      </c>
      <c r="V2101" s="40">
        <f t="shared" si="142"/>
        <v>0</v>
      </c>
      <c r="W2101" s="40">
        <f t="shared" si="141"/>
        <v>0</v>
      </c>
      <c r="X2101" s="40">
        <f t="shared" si="141"/>
        <v>0</v>
      </c>
      <c r="Y2101" s="40">
        <f t="shared" si="143"/>
        <v>0</v>
      </c>
      <c r="Z2101" s="40">
        <f>(AC2101-J2101*carot!$B$2-spettri!K2101*carot!$C$2-spettri!L2101*carot!$D$2)</f>
        <v>0</v>
      </c>
      <c r="AA2101" s="40">
        <f>spettri!H2101*chl!$B$2+spettri!I2101*chl!$C$2+spettri!J2101*carot!$B$2+spettri!K2101*carot!$C$2+spettri!L2101*carot!$D$2+M2101*carot!$E$2+N2101*carot!$F$2+spettri!AE2101*chl!$D$2</f>
        <v>0</v>
      </c>
      <c r="AB2101" s="40">
        <v>2.33125668E-2</v>
      </c>
      <c r="AC2101" s="88">
        <f>(G2101-spettri!H2101*chl!$B$2-spettri!I2101*chl!$C$2-spettri!AE2101*chl!$D$2)</f>
        <v>0</v>
      </c>
    </row>
    <row r="2102" spans="4:29" x14ac:dyDescent="0.25">
      <c r="D2102" s="51">
        <v>560.00000000004798</v>
      </c>
      <c r="E2102" s="51">
        <v>9.1033206259999999E-3</v>
      </c>
      <c r="T2102" s="40">
        <f t="shared" si="142"/>
        <v>0</v>
      </c>
      <c r="U2102" s="40">
        <f t="shared" si="142"/>
        <v>0</v>
      </c>
      <c r="V2102" s="40">
        <f t="shared" si="142"/>
        <v>0</v>
      </c>
      <c r="W2102" s="40">
        <f t="shared" si="141"/>
        <v>0</v>
      </c>
      <c r="X2102" s="40">
        <f t="shared" si="141"/>
        <v>0</v>
      </c>
      <c r="Y2102" s="40">
        <f t="shared" si="143"/>
        <v>0</v>
      </c>
      <c r="Z2102" s="40">
        <f>(AC2102-J2102*carot!$B$2-spettri!K2102*carot!$C$2-spettri!L2102*carot!$D$2)</f>
        <v>0</v>
      </c>
      <c r="AA2102" s="40">
        <f>spettri!H2102*chl!$B$2+spettri!I2102*chl!$C$2+spettri!J2102*carot!$B$2+spettri!K2102*carot!$C$2+spettri!L2102*carot!$D$2+M2102*carot!$E$2+N2102*carot!$F$2+spettri!AE2102*chl!$D$2</f>
        <v>0</v>
      </c>
      <c r="AB2102" s="40">
        <v>2.3361362514999998E-2</v>
      </c>
      <c r="AC2102" s="88">
        <f>(G2102-spettri!H2102*chl!$B$2-spettri!I2102*chl!$C$2-spettri!AE2102*chl!$D$2)</f>
        <v>0</v>
      </c>
    </row>
    <row r="2103" spans="4:29" x14ac:dyDescent="0.25">
      <c r="D2103" s="51">
        <v>560.100000000048</v>
      </c>
      <c r="E2103" s="51">
        <v>9.1244788779999992E-3</v>
      </c>
      <c r="T2103" s="40">
        <f t="shared" si="142"/>
        <v>0</v>
      </c>
      <c r="U2103" s="40">
        <f t="shared" si="142"/>
        <v>0</v>
      </c>
      <c r="V2103" s="40">
        <f t="shared" si="142"/>
        <v>0</v>
      </c>
      <c r="W2103" s="40">
        <f t="shared" si="141"/>
        <v>0</v>
      </c>
      <c r="X2103" s="40">
        <f t="shared" si="141"/>
        <v>0</v>
      </c>
      <c r="Y2103" s="40">
        <f t="shared" si="143"/>
        <v>0</v>
      </c>
      <c r="Z2103" s="40">
        <f>(AC2103-J2103*carot!$B$2-spettri!K2103*carot!$C$2-spettri!L2103*carot!$D$2)</f>
        <v>0</v>
      </c>
      <c r="AA2103" s="40">
        <f>spettri!H2103*chl!$B$2+spettri!I2103*chl!$C$2+spettri!J2103*carot!$B$2+spettri!K2103*carot!$C$2+spettri!L2103*carot!$D$2+M2103*carot!$E$2+N2103*carot!$F$2+spettri!AE2103*chl!$D$2</f>
        <v>0</v>
      </c>
      <c r="AB2103" s="40">
        <v>2.3410158229999999E-2</v>
      </c>
      <c r="AC2103" s="88">
        <f>(G2103-spettri!H2103*chl!$B$2-spettri!I2103*chl!$C$2-spettri!AE2103*chl!$D$2)</f>
        <v>0</v>
      </c>
    </row>
    <row r="2104" spans="4:29" x14ac:dyDescent="0.25">
      <c r="D2104" s="51">
        <v>560.20000000004802</v>
      </c>
      <c r="E2104" s="51">
        <v>9.1456371299999985E-3</v>
      </c>
      <c r="T2104" s="40">
        <f t="shared" si="142"/>
        <v>0</v>
      </c>
      <c r="U2104" s="40">
        <f t="shared" si="142"/>
        <v>0</v>
      </c>
      <c r="V2104" s="40">
        <f t="shared" si="142"/>
        <v>0</v>
      </c>
      <c r="W2104" s="40">
        <f t="shared" si="141"/>
        <v>0</v>
      </c>
      <c r="X2104" s="40">
        <f t="shared" si="141"/>
        <v>0</v>
      </c>
      <c r="Y2104" s="40">
        <f t="shared" si="143"/>
        <v>0</v>
      </c>
      <c r="Z2104" s="40">
        <f>(AC2104-J2104*carot!$B$2-spettri!K2104*carot!$C$2-spettri!L2104*carot!$D$2)</f>
        <v>0</v>
      </c>
      <c r="AA2104" s="40">
        <f>spettri!H2104*chl!$B$2+spettri!I2104*chl!$C$2+spettri!J2104*carot!$B$2+spettri!K2104*carot!$C$2+spettri!L2104*carot!$D$2+M2104*carot!$E$2+N2104*carot!$F$2+spettri!AE2104*chl!$D$2</f>
        <v>0</v>
      </c>
      <c r="AB2104" s="40">
        <v>2.3458394684999998E-2</v>
      </c>
      <c r="AC2104" s="88">
        <f>(G2104-spettri!H2104*chl!$B$2-spettri!I2104*chl!$C$2-spettri!AE2104*chl!$D$2)</f>
        <v>0</v>
      </c>
    </row>
    <row r="2105" spans="4:29" x14ac:dyDescent="0.25">
      <c r="D2105" s="51">
        <v>560.30000000004804</v>
      </c>
      <c r="E2105" s="51">
        <v>9.1667953819999995E-3</v>
      </c>
      <c r="T2105" s="40">
        <f t="shared" si="142"/>
        <v>0</v>
      </c>
      <c r="U2105" s="40">
        <f t="shared" si="142"/>
        <v>0</v>
      </c>
      <c r="V2105" s="40">
        <f t="shared" si="142"/>
        <v>0</v>
      </c>
      <c r="W2105" s="40">
        <f t="shared" si="141"/>
        <v>0</v>
      </c>
      <c r="X2105" s="40">
        <f t="shared" si="141"/>
        <v>0</v>
      </c>
      <c r="Y2105" s="40">
        <f t="shared" si="143"/>
        <v>0</v>
      </c>
      <c r="Z2105" s="40">
        <f>(AC2105-J2105*carot!$B$2-spettri!K2105*carot!$C$2-spettri!L2105*carot!$D$2)</f>
        <v>0</v>
      </c>
      <c r="AA2105" s="40">
        <f>spettri!H2105*chl!$B$2+spettri!I2105*chl!$C$2+spettri!J2105*carot!$B$2+spettri!K2105*carot!$C$2+spettri!L2105*carot!$D$2+M2105*carot!$E$2+N2105*carot!$F$2+spettri!AE2105*chl!$D$2</f>
        <v>0</v>
      </c>
      <c r="AB2105" s="40">
        <v>2.3506631139999998E-2</v>
      </c>
      <c r="AC2105" s="88">
        <f>(G2105-spettri!H2105*chl!$B$2-spettri!I2105*chl!$C$2-spettri!AE2105*chl!$D$2)</f>
        <v>0</v>
      </c>
    </row>
    <row r="2106" spans="4:29" x14ac:dyDescent="0.25">
      <c r="D2106" s="51">
        <v>560.40000000004795</v>
      </c>
      <c r="E2106" s="51">
        <v>9.1879536339999988E-3</v>
      </c>
      <c r="T2106" s="40">
        <f t="shared" si="142"/>
        <v>0</v>
      </c>
      <c r="U2106" s="40">
        <f t="shared" si="142"/>
        <v>0</v>
      </c>
      <c r="V2106" s="40">
        <f t="shared" si="142"/>
        <v>0</v>
      </c>
      <c r="W2106" s="40">
        <f t="shared" si="141"/>
        <v>0</v>
      </c>
      <c r="X2106" s="40">
        <f t="shared" si="141"/>
        <v>0</v>
      </c>
      <c r="Y2106" s="40">
        <f t="shared" si="143"/>
        <v>0</v>
      </c>
      <c r="Z2106" s="40">
        <f>(AC2106-J2106*carot!$B$2-spettri!K2106*carot!$C$2-spettri!L2106*carot!$D$2)</f>
        <v>0</v>
      </c>
      <c r="AA2106" s="40">
        <f>spettri!H2106*chl!$B$2+spettri!I2106*chl!$C$2+spettri!J2106*carot!$B$2+spettri!K2106*carot!$C$2+spettri!L2106*carot!$D$2+M2106*carot!$E$2+N2106*carot!$F$2+spettri!AE2106*chl!$D$2</f>
        <v>0</v>
      </c>
      <c r="AB2106" s="40">
        <v>2.3554867595000001E-2</v>
      </c>
      <c r="AC2106" s="88">
        <f>(G2106-spettri!H2106*chl!$B$2-spettri!I2106*chl!$C$2-spettri!AE2106*chl!$D$2)</f>
        <v>0</v>
      </c>
    </row>
    <row r="2107" spans="4:29" x14ac:dyDescent="0.25">
      <c r="D2107" s="51">
        <v>560.50000000004798</v>
      </c>
      <c r="E2107" s="51">
        <v>9.2171480354999984E-3</v>
      </c>
      <c r="T2107" s="40">
        <f t="shared" si="142"/>
        <v>0</v>
      </c>
      <c r="U2107" s="40">
        <f t="shared" si="142"/>
        <v>0</v>
      </c>
      <c r="V2107" s="40">
        <f t="shared" si="142"/>
        <v>0</v>
      </c>
      <c r="W2107" s="40">
        <f t="shared" si="141"/>
        <v>0</v>
      </c>
      <c r="X2107" s="40">
        <f t="shared" si="141"/>
        <v>0</v>
      </c>
      <c r="Y2107" s="40">
        <f t="shared" si="143"/>
        <v>0</v>
      </c>
      <c r="Z2107" s="40">
        <f>(AC2107-J2107*carot!$B$2-spettri!K2107*carot!$C$2-spettri!L2107*carot!$D$2)</f>
        <v>0</v>
      </c>
      <c r="AA2107" s="40">
        <f>spettri!H2107*chl!$B$2+spettri!I2107*chl!$C$2+spettri!J2107*carot!$B$2+spettri!K2107*carot!$C$2+spettri!L2107*carot!$D$2+M2107*carot!$E$2+N2107*carot!$F$2+spettri!AE2107*chl!$D$2</f>
        <v>0</v>
      </c>
      <c r="AB2107" s="40">
        <v>2.360310405E-2</v>
      </c>
      <c r="AC2107" s="88">
        <f>(G2107-spettri!H2107*chl!$B$2-spettri!I2107*chl!$C$2-spettri!AE2107*chl!$D$2)</f>
        <v>0</v>
      </c>
    </row>
    <row r="2108" spans="4:29" x14ac:dyDescent="0.25">
      <c r="D2108" s="51">
        <v>560.600000000048</v>
      </c>
      <c r="E2108" s="51">
        <v>9.2463424369999998E-3</v>
      </c>
      <c r="T2108" s="40">
        <f t="shared" si="142"/>
        <v>0</v>
      </c>
      <c r="U2108" s="40">
        <f t="shared" si="142"/>
        <v>0</v>
      </c>
      <c r="V2108" s="40">
        <f t="shared" si="142"/>
        <v>0</v>
      </c>
      <c r="W2108" s="40">
        <f t="shared" si="141"/>
        <v>0</v>
      </c>
      <c r="X2108" s="40">
        <f t="shared" si="141"/>
        <v>0</v>
      </c>
      <c r="Y2108" s="40">
        <f t="shared" si="143"/>
        <v>0</v>
      </c>
      <c r="Z2108" s="40">
        <f>(AC2108-J2108*carot!$B$2-spettri!K2108*carot!$C$2-spettri!L2108*carot!$D$2)</f>
        <v>0</v>
      </c>
      <c r="AA2108" s="40">
        <f>spettri!H2108*chl!$B$2+spettri!I2108*chl!$C$2+spettri!J2108*carot!$B$2+spettri!K2108*carot!$C$2+spettri!L2108*carot!$D$2+M2108*carot!$E$2+N2108*carot!$F$2+spettri!AE2108*chl!$D$2</f>
        <v>0</v>
      </c>
      <c r="AB2108" s="40">
        <v>2.3668419565000001E-2</v>
      </c>
      <c r="AC2108" s="88">
        <f>(G2108-spettri!H2108*chl!$B$2-spettri!I2108*chl!$C$2-spettri!AE2108*chl!$D$2)</f>
        <v>0</v>
      </c>
    </row>
    <row r="2109" spans="4:29" x14ac:dyDescent="0.25">
      <c r="D2109" s="51">
        <v>560.70000000004802</v>
      </c>
      <c r="E2109" s="51">
        <v>9.2755368384999995E-3</v>
      </c>
      <c r="T2109" s="40">
        <f t="shared" si="142"/>
        <v>0</v>
      </c>
      <c r="U2109" s="40">
        <f t="shared" si="142"/>
        <v>0</v>
      </c>
      <c r="V2109" s="40">
        <f t="shared" si="142"/>
        <v>0</v>
      </c>
      <c r="W2109" s="40">
        <f t="shared" si="141"/>
        <v>0</v>
      </c>
      <c r="X2109" s="40">
        <f t="shared" si="141"/>
        <v>0</v>
      </c>
      <c r="Y2109" s="40">
        <f t="shared" si="143"/>
        <v>0</v>
      </c>
      <c r="Z2109" s="40">
        <f>(AC2109-J2109*carot!$B$2-spettri!K2109*carot!$C$2-spettri!L2109*carot!$D$2)</f>
        <v>0</v>
      </c>
      <c r="AA2109" s="40">
        <f>spettri!H2109*chl!$B$2+spettri!I2109*chl!$C$2+spettri!J2109*carot!$B$2+spettri!K2109*carot!$C$2+spettri!L2109*carot!$D$2+M2109*carot!$E$2+N2109*carot!$F$2+spettri!AE2109*chl!$D$2</f>
        <v>0</v>
      </c>
      <c r="AB2109" s="40">
        <v>2.3733735079999999E-2</v>
      </c>
      <c r="AC2109" s="88">
        <f>(G2109-spettri!H2109*chl!$B$2-spettri!I2109*chl!$C$2-spettri!AE2109*chl!$D$2)</f>
        <v>0</v>
      </c>
    </row>
    <row r="2110" spans="4:29" x14ac:dyDescent="0.25">
      <c r="D2110" s="51">
        <v>560.80000000004804</v>
      </c>
      <c r="E2110" s="51">
        <v>9.3047312399999992E-3</v>
      </c>
      <c r="T2110" s="40">
        <f t="shared" si="142"/>
        <v>0</v>
      </c>
      <c r="U2110" s="40">
        <f t="shared" si="142"/>
        <v>0</v>
      </c>
      <c r="V2110" s="40">
        <f t="shared" si="142"/>
        <v>0</v>
      </c>
      <c r="W2110" s="40">
        <f t="shared" si="141"/>
        <v>0</v>
      </c>
      <c r="X2110" s="40">
        <f t="shared" si="141"/>
        <v>0</v>
      </c>
      <c r="Y2110" s="40">
        <f t="shared" si="143"/>
        <v>0</v>
      </c>
      <c r="Z2110" s="40">
        <f>(AC2110-J2110*carot!$B$2-spettri!K2110*carot!$C$2-spettri!L2110*carot!$D$2)</f>
        <v>0</v>
      </c>
      <c r="AA2110" s="40">
        <f>spettri!H2110*chl!$B$2+spettri!I2110*chl!$C$2+spettri!J2110*carot!$B$2+spettri!K2110*carot!$C$2+spettri!L2110*carot!$D$2+M2110*carot!$E$2+N2110*carot!$F$2+spettri!AE2110*chl!$D$2</f>
        <v>0</v>
      </c>
      <c r="AB2110" s="40">
        <v>2.3799050594999999E-2</v>
      </c>
      <c r="AC2110" s="88">
        <f>(G2110-spettri!H2110*chl!$B$2-spettri!I2110*chl!$C$2-spettri!AE2110*chl!$D$2)</f>
        <v>0</v>
      </c>
    </row>
    <row r="2111" spans="4:29" x14ac:dyDescent="0.25">
      <c r="D2111" s="51">
        <v>560.90000000004795</v>
      </c>
      <c r="E2111" s="51">
        <v>9.2979959152499989E-3</v>
      </c>
      <c r="T2111" s="40">
        <f t="shared" si="142"/>
        <v>0</v>
      </c>
      <c r="U2111" s="40">
        <f t="shared" si="142"/>
        <v>0</v>
      </c>
      <c r="V2111" s="40">
        <f t="shared" si="142"/>
        <v>0</v>
      </c>
      <c r="W2111" s="40">
        <f t="shared" si="141"/>
        <v>0</v>
      </c>
      <c r="X2111" s="40">
        <f t="shared" si="141"/>
        <v>0</v>
      </c>
      <c r="Y2111" s="40">
        <f t="shared" si="143"/>
        <v>0</v>
      </c>
      <c r="Z2111" s="40">
        <f>(AC2111-J2111*carot!$B$2-spettri!K2111*carot!$C$2-spettri!L2111*carot!$D$2)</f>
        <v>0</v>
      </c>
      <c r="AA2111" s="40">
        <f>spettri!H2111*chl!$B$2+spettri!I2111*chl!$C$2+spettri!J2111*carot!$B$2+spettri!K2111*carot!$C$2+spettri!L2111*carot!$D$2+M2111*carot!$E$2+N2111*carot!$F$2+spettri!AE2111*chl!$D$2</f>
        <v>0</v>
      </c>
      <c r="AB2111" s="40">
        <v>2.386436611E-2</v>
      </c>
      <c r="AC2111" s="88">
        <f>(G2111-spettri!H2111*chl!$B$2-spettri!I2111*chl!$C$2-spettri!AE2111*chl!$D$2)</f>
        <v>0</v>
      </c>
    </row>
    <row r="2112" spans="4:29" x14ac:dyDescent="0.25">
      <c r="D2112" s="51">
        <v>561.00000000004798</v>
      </c>
      <c r="E2112" s="51">
        <v>9.2912605904999987E-3</v>
      </c>
      <c r="T2112" s="40">
        <f t="shared" si="142"/>
        <v>0</v>
      </c>
      <c r="U2112" s="40">
        <f t="shared" si="142"/>
        <v>0</v>
      </c>
      <c r="V2112" s="40">
        <f t="shared" si="142"/>
        <v>0</v>
      </c>
      <c r="W2112" s="40">
        <f t="shared" si="141"/>
        <v>0</v>
      </c>
      <c r="X2112" s="40">
        <f t="shared" si="141"/>
        <v>0</v>
      </c>
      <c r="Y2112" s="40">
        <f t="shared" si="143"/>
        <v>0</v>
      </c>
      <c r="Z2112" s="40">
        <f>(AC2112-J2112*carot!$B$2-spettri!K2112*carot!$C$2-spettri!L2112*carot!$D$2)</f>
        <v>0</v>
      </c>
      <c r="AA2112" s="40">
        <f>spettri!H2112*chl!$B$2+spettri!I2112*chl!$C$2+spettri!J2112*carot!$B$2+spettri!K2112*carot!$C$2+spettri!L2112*carot!$D$2+M2112*carot!$E$2+N2112*carot!$F$2+spettri!AE2112*chl!$D$2</f>
        <v>0</v>
      </c>
      <c r="AB2112" s="40">
        <v>2.3931717962500001E-2</v>
      </c>
      <c r="AC2112" s="88">
        <f>(G2112-spettri!H2112*chl!$B$2-spettri!I2112*chl!$C$2-spettri!AE2112*chl!$D$2)</f>
        <v>0</v>
      </c>
    </row>
    <row r="2113" spans="4:29" x14ac:dyDescent="0.25">
      <c r="D2113" s="51">
        <v>561.100000000048</v>
      </c>
      <c r="E2113" s="51">
        <v>9.2845252657500002E-3</v>
      </c>
      <c r="T2113" s="40">
        <f t="shared" si="142"/>
        <v>0</v>
      </c>
      <c r="U2113" s="40">
        <f t="shared" si="142"/>
        <v>0</v>
      </c>
      <c r="V2113" s="40">
        <f t="shared" si="142"/>
        <v>0</v>
      </c>
      <c r="W2113" s="40">
        <f t="shared" si="141"/>
        <v>0</v>
      </c>
      <c r="X2113" s="40">
        <f t="shared" si="141"/>
        <v>0</v>
      </c>
      <c r="Y2113" s="40">
        <f t="shared" si="143"/>
        <v>0</v>
      </c>
      <c r="Z2113" s="40">
        <f>(AC2113-J2113*carot!$B$2-spettri!K2113*carot!$C$2-spettri!L2113*carot!$D$2)</f>
        <v>0</v>
      </c>
      <c r="AA2113" s="40">
        <f>spettri!H2113*chl!$B$2+spettri!I2113*chl!$C$2+spettri!J2113*carot!$B$2+spettri!K2113*carot!$C$2+spettri!L2113*carot!$D$2+M2113*carot!$E$2+N2113*carot!$F$2+spettri!AE2113*chl!$D$2</f>
        <v>0</v>
      </c>
      <c r="AB2113" s="40">
        <v>2.3999069814999999E-2</v>
      </c>
      <c r="AC2113" s="88">
        <f>(G2113-spettri!H2113*chl!$B$2-spettri!I2113*chl!$C$2-spettri!AE2113*chl!$D$2)</f>
        <v>0</v>
      </c>
    </row>
    <row r="2114" spans="4:29" x14ac:dyDescent="0.25">
      <c r="D2114" s="51">
        <v>561.20000000004802</v>
      </c>
      <c r="E2114" s="51">
        <v>9.277789941E-3</v>
      </c>
      <c r="T2114" s="40">
        <f t="shared" si="142"/>
        <v>0</v>
      </c>
      <c r="U2114" s="40">
        <f t="shared" si="142"/>
        <v>0</v>
      </c>
      <c r="V2114" s="40">
        <f t="shared" si="142"/>
        <v>0</v>
      </c>
      <c r="W2114" s="40">
        <f t="shared" si="142"/>
        <v>0</v>
      </c>
      <c r="X2114" s="40">
        <f t="shared" si="142"/>
        <v>0</v>
      </c>
      <c r="Y2114" s="40">
        <f t="shared" si="143"/>
        <v>0</v>
      </c>
      <c r="Z2114" s="40">
        <f>(AC2114-J2114*carot!$B$2-spettri!K2114*carot!$C$2-spettri!L2114*carot!$D$2)</f>
        <v>0</v>
      </c>
      <c r="AA2114" s="40">
        <f>spettri!H2114*chl!$B$2+spettri!I2114*chl!$C$2+spettri!J2114*carot!$B$2+spettri!K2114*carot!$C$2+spettri!L2114*carot!$D$2+M2114*carot!$E$2+N2114*carot!$F$2+spettri!AE2114*chl!$D$2</f>
        <v>0</v>
      </c>
      <c r="AB2114" s="40">
        <v>2.4066421667499997E-2</v>
      </c>
      <c r="AC2114" s="88">
        <f>(G2114-spettri!H2114*chl!$B$2-spettri!I2114*chl!$C$2-spettri!AE2114*chl!$D$2)</f>
        <v>0</v>
      </c>
    </row>
    <row r="2115" spans="4:29" x14ac:dyDescent="0.25">
      <c r="D2115" s="51">
        <v>561.30000000004804</v>
      </c>
      <c r="E2115" s="51">
        <v>9.2972163985000009E-3</v>
      </c>
      <c r="T2115" s="40">
        <f t="shared" ref="T2115:W2178" si="144">J2140</f>
        <v>0</v>
      </c>
      <c r="U2115" s="40">
        <f t="shared" si="144"/>
        <v>0</v>
      </c>
      <c r="V2115" s="40">
        <f t="shared" si="144"/>
        <v>0</v>
      </c>
      <c r="W2115" s="40">
        <f t="shared" si="144"/>
        <v>0</v>
      </c>
      <c r="X2115" s="40">
        <f t="shared" ref="X2115:X2178" si="145">N2140</f>
        <v>0</v>
      </c>
      <c r="Y2115" s="40">
        <f t="shared" ref="Y2115:Y2178" si="146">AC2140</f>
        <v>0</v>
      </c>
      <c r="Z2115" s="40">
        <f>(AC2115-J2115*carot!$B$2-spettri!K2115*carot!$C$2-spettri!L2115*carot!$D$2)</f>
        <v>0</v>
      </c>
      <c r="AA2115" s="40">
        <f>spettri!H2115*chl!$B$2+spettri!I2115*chl!$C$2+spettri!J2115*carot!$B$2+spettri!K2115*carot!$C$2+spettri!L2115*carot!$D$2+M2115*carot!$E$2+N2115*carot!$F$2+spettri!AE2115*chl!$D$2</f>
        <v>0</v>
      </c>
      <c r="AB2115" s="40">
        <v>2.4133773519999999E-2</v>
      </c>
      <c r="AC2115" s="88">
        <f>(G2115-spettri!H2115*chl!$B$2-spettri!I2115*chl!$C$2-spettri!AE2115*chl!$D$2)</f>
        <v>0</v>
      </c>
    </row>
    <row r="2116" spans="4:29" x14ac:dyDescent="0.25">
      <c r="D2116" s="51">
        <v>561.40000000004795</v>
      </c>
      <c r="E2116" s="51">
        <v>9.316642856E-3</v>
      </c>
      <c r="T2116" s="40">
        <f t="shared" si="144"/>
        <v>0</v>
      </c>
      <c r="U2116" s="40">
        <f t="shared" si="144"/>
        <v>0</v>
      </c>
      <c r="V2116" s="40">
        <f t="shared" si="144"/>
        <v>0</v>
      </c>
      <c r="W2116" s="40">
        <f t="shared" si="144"/>
        <v>0</v>
      </c>
      <c r="X2116" s="40">
        <f t="shared" si="145"/>
        <v>0</v>
      </c>
      <c r="Y2116" s="40">
        <f t="shared" si="146"/>
        <v>0</v>
      </c>
      <c r="Z2116" s="40">
        <f>(AC2116-J2116*carot!$B$2-spettri!K2116*carot!$C$2-spettri!L2116*carot!$D$2)</f>
        <v>0</v>
      </c>
      <c r="AA2116" s="40">
        <f>spettri!H2116*chl!$B$2+spettri!I2116*chl!$C$2+spettri!J2116*carot!$B$2+spettri!K2116*carot!$C$2+spettri!L2116*carot!$D$2+M2116*carot!$E$2+N2116*carot!$F$2+spettri!AE2116*chl!$D$2</f>
        <v>0</v>
      </c>
      <c r="AB2116" s="40">
        <v>2.423119638E-2</v>
      </c>
      <c r="AC2116" s="88">
        <f>(G2116-spettri!H2116*chl!$B$2-spettri!I2116*chl!$C$2-spettri!AE2116*chl!$D$2)</f>
        <v>0</v>
      </c>
    </row>
    <row r="2117" spans="4:29" x14ac:dyDescent="0.25">
      <c r="D2117" s="51">
        <v>561.50000000004798</v>
      </c>
      <c r="E2117" s="51">
        <v>9.3360693134999992E-3</v>
      </c>
      <c r="T2117" s="40">
        <f t="shared" si="144"/>
        <v>0</v>
      </c>
      <c r="U2117" s="40">
        <f t="shared" si="144"/>
        <v>0</v>
      </c>
      <c r="V2117" s="40">
        <f t="shared" si="144"/>
        <v>0</v>
      </c>
      <c r="W2117" s="40">
        <f t="shared" si="144"/>
        <v>0</v>
      </c>
      <c r="X2117" s="40">
        <f t="shared" si="145"/>
        <v>0</v>
      </c>
      <c r="Y2117" s="40">
        <f t="shared" si="146"/>
        <v>0</v>
      </c>
      <c r="Z2117" s="40">
        <f>(AC2117-J2117*carot!$B$2-spettri!K2117*carot!$C$2-spettri!L2117*carot!$D$2)</f>
        <v>0</v>
      </c>
      <c r="AA2117" s="40">
        <f>spettri!H2117*chl!$B$2+spettri!I2117*chl!$C$2+spettri!J2117*carot!$B$2+spettri!K2117*carot!$C$2+spettri!L2117*carot!$D$2+M2117*carot!$E$2+N2117*carot!$F$2+spettri!AE2117*chl!$D$2</f>
        <v>0</v>
      </c>
      <c r="AB2117" s="40">
        <v>2.4328619240000002E-2</v>
      </c>
      <c r="AC2117" s="88">
        <f>(G2117-spettri!H2117*chl!$B$2-spettri!I2117*chl!$C$2-spettri!AE2117*chl!$D$2)</f>
        <v>0</v>
      </c>
    </row>
    <row r="2118" spans="4:29" x14ac:dyDescent="0.25">
      <c r="D2118" s="51">
        <v>561.600000000048</v>
      </c>
      <c r="E2118" s="51">
        <v>9.3554957710000001E-3</v>
      </c>
      <c r="T2118" s="40">
        <f t="shared" si="144"/>
        <v>0</v>
      </c>
      <c r="U2118" s="40">
        <f t="shared" si="144"/>
        <v>0</v>
      </c>
      <c r="V2118" s="40">
        <f t="shared" si="144"/>
        <v>0</v>
      </c>
      <c r="W2118" s="40">
        <f t="shared" si="144"/>
        <v>0</v>
      </c>
      <c r="X2118" s="40">
        <f t="shared" si="145"/>
        <v>0</v>
      </c>
      <c r="Y2118" s="40">
        <f t="shared" si="146"/>
        <v>0</v>
      </c>
      <c r="Z2118" s="40">
        <f>(AC2118-J2118*carot!$B$2-spettri!K2118*carot!$C$2-spettri!L2118*carot!$D$2)</f>
        <v>0</v>
      </c>
      <c r="AA2118" s="40">
        <f>spettri!H2118*chl!$B$2+spettri!I2118*chl!$C$2+spettri!J2118*carot!$B$2+spettri!K2118*carot!$C$2+spettri!L2118*carot!$D$2+M2118*carot!$E$2+N2118*carot!$F$2+spettri!AE2118*chl!$D$2</f>
        <v>0</v>
      </c>
      <c r="AB2118" s="40">
        <v>2.44260421E-2</v>
      </c>
      <c r="AC2118" s="88">
        <f>(G2118-spettri!H2118*chl!$B$2-spettri!I2118*chl!$C$2-spettri!AE2118*chl!$D$2)</f>
        <v>0</v>
      </c>
    </row>
    <row r="2119" spans="4:29" x14ac:dyDescent="0.25">
      <c r="D2119" s="51">
        <v>561.70000000004802</v>
      </c>
      <c r="E2119" s="51">
        <v>9.3920154902500004E-3</v>
      </c>
      <c r="T2119" s="40">
        <f t="shared" si="144"/>
        <v>0</v>
      </c>
      <c r="U2119" s="40">
        <f t="shared" si="144"/>
        <v>0</v>
      </c>
      <c r="V2119" s="40">
        <f t="shared" si="144"/>
        <v>0</v>
      </c>
      <c r="W2119" s="40">
        <f t="shared" si="144"/>
        <v>0</v>
      </c>
      <c r="X2119" s="40">
        <f t="shared" si="145"/>
        <v>0</v>
      </c>
      <c r="Y2119" s="40">
        <f t="shared" si="146"/>
        <v>0</v>
      </c>
      <c r="Z2119" s="40">
        <f>(AC2119-J2119*carot!$B$2-spettri!K2119*carot!$C$2-spettri!L2119*carot!$D$2)</f>
        <v>0</v>
      </c>
      <c r="AA2119" s="40">
        <f>spettri!H2119*chl!$B$2+spettri!I2119*chl!$C$2+spettri!J2119*carot!$B$2+spettri!K2119*carot!$C$2+spettri!L2119*carot!$D$2+M2119*carot!$E$2+N2119*carot!$F$2+spettri!AE2119*chl!$D$2</f>
        <v>0</v>
      </c>
      <c r="AB2119" s="40">
        <v>2.4523464960000001E-2</v>
      </c>
      <c r="AC2119" s="88">
        <f>(G2119-spettri!H2119*chl!$B$2-spettri!I2119*chl!$C$2-spettri!AE2119*chl!$D$2)</f>
        <v>0</v>
      </c>
    </row>
    <row r="2120" spans="4:29" x14ac:dyDescent="0.25">
      <c r="D2120" s="51">
        <v>561.80000000004804</v>
      </c>
      <c r="E2120" s="51">
        <v>9.428535209499999E-3</v>
      </c>
      <c r="T2120" s="40">
        <f t="shared" si="144"/>
        <v>0</v>
      </c>
      <c r="U2120" s="40">
        <f t="shared" si="144"/>
        <v>0</v>
      </c>
      <c r="V2120" s="40">
        <f t="shared" si="144"/>
        <v>0</v>
      </c>
      <c r="W2120" s="40">
        <f t="shared" si="144"/>
        <v>0</v>
      </c>
      <c r="X2120" s="40">
        <f t="shared" si="145"/>
        <v>0</v>
      </c>
      <c r="Y2120" s="40">
        <f t="shared" si="146"/>
        <v>0</v>
      </c>
      <c r="Z2120" s="40">
        <f>(AC2120-J2120*carot!$B$2-spettri!K2120*carot!$C$2-spettri!L2120*carot!$D$2)</f>
        <v>0</v>
      </c>
      <c r="AA2120" s="40">
        <f>spettri!H2120*chl!$B$2+spettri!I2120*chl!$C$2+spettri!J2120*carot!$B$2+spettri!K2120*carot!$C$2+spettri!L2120*carot!$D$2+M2120*carot!$E$2+N2120*carot!$F$2+spettri!AE2120*chl!$D$2</f>
        <v>0</v>
      </c>
      <c r="AB2120" s="40">
        <v>2.4583951567500002E-2</v>
      </c>
      <c r="AC2120" s="88">
        <f>(G2120-spettri!H2120*chl!$B$2-spettri!I2120*chl!$C$2-spettri!AE2120*chl!$D$2)</f>
        <v>0</v>
      </c>
    </row>
    <row r="2121" spans="4:29" x14ac:dyDescent="0.25">
      <c r="D2121" s="51">
        <v>561.90000000004795</v>
      </c>
      <c r="E2121" s="51">
        <v>9.4650549287499993E-3</v>
      </c>
      <c r="T2121" s="40">
        <f t="shared" si="144"/>
        <v>0</v>
      </c>
      <c r="U2121" s="40">
        <f t="shared" si="144"/>
        <v>0</v>
      </c>
      <c r="V2121" s="40">
        <f t="shared" si="144"/>
        <v>0</v>
      </c>
      <c r="W2121" s="40">
        <f t="shared" si="144"/>
        <v>0</v>
      </c>
      <c r="X2121" s="40">
        <f t="shared" si="145"/>
        <v>0</v>
      </c>
      <c r="Y2121" s="40">
        <f t="shared" si="146"/>
        <v>0</v>
      </c>
      <c r="Z2121" s="40">
        <f>(AC2121-J2121*carot!$B$2-spettri!K2121*carot!$C$2-spettri!L2121*carot!$D$2)</f>
        <v>0</v>
      </c>
      <c r="AA2121" s="40">
        <f>spettri!H2121*chl!$B$2+spettri!I2121*chl!$C$2+spettri!J2121*carot!$B$2+spettri!K2121*carot!$C$2+spettri!L2121*carot!$D$2+M2121*carot!$E$2+N2121*carot!$F$2+spettri!AE2121*chl!$D$2</f>
        <v>0</v>
      </c>
      <c r="AB2121" s="40">
        <v>2.4644438174999998E-2</v>
      </c>
      <c r="AC2121" s="88">
        <f>(G2121-spettri!H2121*chl!$B$2-spettri!I2121*chl!$C$2-spettri!AE2121*chl!$D$2)</f>
        <v>0</v>
      </c>
    </row>
    <row r="2122" spans="4:29" x14ac:dyDescent="0.25">
      <c r="D2122" s="51">
        <v>562.00000000004798</v>
      </c>
      <c r="E2122" s="51">
        <v>9.5015746479999996E-3</v>
      </c>
      <c r="T2122" s="40">
        <f t="shared" si="144"/>
        <v>0</v>
      </c>
      <c r="U2122" s="40">
        <f t="shared" si="144"/>
        <v>0</v>
      </c>
      <c r="V2122" s="40">
        <f t="shared" si="144"/>
        <v>0</v>
      </c>
      <c r="W2122" s="40">
        <f t="shared" si="144"/>
        <v>0</v>
      </c>
      <c r="X2122" s="40">
        <f t="shared" si="145"/>
        <v>0</v>
      </c>
      <c r="Y2122" s="40">
        <f t="shared" si="146"/>
        <v>0</v>
      </c>
      <c r="Z2122" s="40">
        <f>(AC2122-J2122*carot!$B$2-spettri!K2122*carot!$C$2-spettri!L2122*carot!$D$2)</f>
        <v>0</v>
      </c>
      <c r="AA2122" s="40">
        <f>spettri!H2122*chl!$B$2+spettri!I2122*chl!$C$2+spettri!J2122*carot!$B$2+spettri!K2122*carot!$C$2+spettri!L2122*carot!$D$2+M2122*carot!$E$2+N2122*carot!$F$2+spettri!AE2122*chl!$D$2</f>
        <v>0</v>
      </c>
      <c r="AB2122" s="40">
        <v>2.4704924782499998E-2</v>
      </c>
      <c r="AC2122" s="88">
        <f>(G2122-spettri!H2122*chl!$B$2-spettri!I2122*chl!$C$2-spettri!AE2122*chl!$D$2)</f>
        <v>0</v>
      </c>
    </row>
    <row r="2123" spans="4:29" x14ac:dyDescent="0.25">
      <c r="D2123" s="51">
        <v>562.100000000048</v>
      </c>
      <c r="E2123" s="51">
        <v>9.4801763477499988E-3</v>
      </c>
      <c r="T2123" s="40">
        <f t="shared" si="144"/>
        <v>0</v>
      </c>
      <c r="U2123" s="40">
        <f t="shared" si="144"/>
        <v>0</v>
      </c>
      <c r="V2123" s="40">
        <f t="shared" si="144"/>
        <v>0</v>
      </c>
      <c r="W2123" s="40">
        <f t="shared" si="144"/>
        <v>0</v>
      </c>
      <c r="X2123" s="40">
        <f t="shared" si="145"/>
        <v>0</v>
      </c>
      <c r="Y2123" s="40">
        <f t="shared" si="146"/>
        <v>0</v>
      </c>
      <c r="Z2123" s="40">
        <f>(AC2123-J2123*carot!$B$2-spettri!K2123*carot!$C$2-spettri!L2123*carot!$D$2)</f>
        <v>0</v>
      </c>
      <c r="AA2123" s="40">
        <f>spettri!H2123*chl!$B$2+spettri!I2123*chl!$C$2+spettri!J2123*carot!$B$2+spettri!K2123*carot!$C$2+spettri!L2123*carot!$D$2+M2123*carot!$E$2+N2123*carot!$F$2+spettri!AE2123*chl!$D$2</f>
        <v>0</v>
      </c>
      <c r="AB2123" s="40">
        <v>2.4765411389999999E-2</v>
      </c>
      <c r="AC2123" s="88">
        <f>(G2123-spettri!H2123*chl!$B$2-spettri!I2123*chl!$C$2-spettri!AE2123*chl!$D$2)</f>
        <v>0</v>
      </c>
    </row>
    <row r="2124" spans="4:29" x14ac:dyDescent="0.25">
      <c r="D2124" s="51">
        <v>562.20000000004802</v>
      </c>
      <c r="E2124" s="51">
        <v>9.4587780474999997E-3</v>
      </c>
      <c r="T2124" s="40">
        <f t="shared" si="144"/>
        <v>0</v>
      </c>
      <c r="U2124" s="40">
        <f t="shared" si="144"/>
        <v>0</v>
      </c>
      <c r="V2124" s="40">
        <f t="shared" si="144"/>
        <v>0</v>
      </c>
      <c r="W2124" s="40">
        <f t="shared" si="144"/>
        <v>0</v>
      </c>
      <c r="X2124" s="40">
        <f t="shared" si="145"/>
        <v>0</v>
      </c>
      <c r="Y2124" s="40">
        <f t="shared" si="146"/>
        <v>0</v>
      </c>
      <c r="Z2124" s="40">
        <f>(AC2124-J2124*carot!$B$2-spettri!K2124*carot!$C$2-spettri!L2124*carot!$D$2)</f>
        <v>0</v>
      </c>
      <c r="AA2124" s="40">
        <f>spettri!H2124*chl!$B$2+spettri!I2124*chl!$C$2+spettri!J2124*carot!$B$2+spettri!K2124*carot!$C$2+spettri!L2124*carot!$D$2+M2124*carot!$E$2+N2124*carot!$F$2+spettri!AE2124*chl!$D$2</f>
        <v>0</v>
      </c>
      <c r="AB2124" s="40">
        <v>2.4826260747499999E-2</v>
      </c>
      <c r="AC2124" s="88">
        <f>(G2124-spettri!H2124*chl!$B$2-spettri!I2124*chl!$C$2-spettri!AE2124*chl!$D$2)</f>
        <v>0</v>
      </c>
    </row>
    <row r="2125" spans="4:29" x14ac:dyDescent="0.25">
      <c r="D2125" s="51">
        <v>562.30000000004804</v>
      </c>
      <c r="E2125" s="51">
        <v>9.4373797472500007E-3</v>
      </c>
      <c r="T2125" s="40">
        <f t="shared" si="144"/>
        <v>0</v>
      </c>
      <c r="U2125" s="40">
        <f t="shared" si="144"/>
        <v>0</v>
      </c>
      <c r="V2125" s="40">
        <f t="shared" si="144"/>
        <v>0</v>
      </c>
      <c r="W2125" s="40">
        <f t="shared" si="144"/>
        <v>0</v>
      </c>
      <c r="X2125" s="40">
        <f t="shared" si="145"/>
        <v>0</v>
      </c>
      <c r="Y2125" s="40">
        <f t="shared" si="146"/>
        <v>0</v>
      </c>
      <c r="Z2125" s="40">
        <f>(AC2125-J2125*carot!$B$2-spettri!K2125*carot!$C$2-spettri!L2125*carot!$D$2)</f>
        <v>0</v>
      </c>
      <c r="AA2125" s="40">
        <f>spettri!H2125*chl!$B$2+spettri!I2125*chl!$C$2+spettri!J2125*carot!$B$2+spettri!K2125*carot!$C$2+spettri!L2125*carot!$D$2+M2125*carot!$E$2+N2125*carot!$F$2+spettri!AE2125*chl!$D$2</f>
        <v>0</v>
      </c>
      <c r="AB2125" s="40">
        <v>2.4887110104999999E-2</v>
      </c>
      <c r="AC2125" s="88">
        <f>(G2125-spettri!H2125*chl!$B$2-spettri!I2125*chl!$C$2-spettri!AE2125*chl!$D$2)</f>
        <v>0</v>
      </c>
    </row>
    <row r="2126" spans="4:29" x14ac:dyDescent="0.25">
      <c r="D2126" s="51">
        <v>562.40000000004795</v>
      </c>
      <c r="E2126" s="51">
        <v>9.4159814469999999E-3</v>
      </c>
      <c r="T2126" s="40">
        <f t="shared" si="144"/>
        <v>0</v>
      </c>
      <c r="U2126" s="40">
        <f t="shared" si="144"/>
        <v>0</v>
      </c>
      <c r="V2126" s="40">
        <f t="shared" si="144"/>
        <v>0</v>
      </c>
      <c r="W2126" s="40">
        <f t="shared" si="144"/>
        <v>0</v>
      </c>
      <c r="X2126" s="40">
        <f t="shared" si="145"/>
        <v>0</v>
      </c>
      <c r="Y2126" s="40">
        <f t="shared" si="146"/>
        <v>0</v>
      </c>
      <c r="Z2126" s="40">
        <f>(AC2126-J2126*carot!$B$2-spettri!K2126*carot!$C$2-spettri!L2126*carot!$D$2)</f>
        <v>0</v>
      </c>
      <c r="AA2126" s="40">
        <f>spettri!H2126*chl!$B$2+spettri!I2126*chl!$C$2+spettri!J2126*carot!$B$2+spettri!K2126*carot!$C$2+spettri!L2126*carot!$D$2+M2126*carot!$E$2+N2126*carot!$F$2+spettri!AE2126*chl!$D$2</f>
        <v>0</v>
      </c>
      <c r="AB2126" s="40">
        <v>2.4947959462499999E-2</v>
      </c>
      <c r="AC2126" s="88">
        <f>(G2126-spettri!H2126*chl!$B$2-spettri!I2126*chl!$C$2-spettri!AE2126*chl!$D$2)</f>
        <v>0</v>
      </c>
    </row>
    <row r="2127" spans="4:29" x14ac:dyDescent="0.25">
      <c r="D2127" s="51">
        <v>562.50000000004798</v>
      </c>
      <c r="E2127" s="51">
        <v>9.3958110955000007E-3</v>
      </c>
      <c r="T2127" s="40">
        <f t="shared" si="144"/>
        <v>0</v>
      </c>
      <c r="U2127" s="40">
        <f t="shared" si="144"/>
        <v>0</v>
      </c>
      <c r="V2127" s="40">
        <f t="shared" si="144"/>
        <v>0</v>
      </c>
      <c r="W2127" s="40">
        <f t="shared" si="144"/>
        <v>0</v>
      </c>
      <c r="X2127" s="40">
        <f t="shared" si="145"/>
        <v>0</v>
      </c>
      <c r="Y2127" s="40">
        <f t="shared" si="146"/>
        <v>0</v>
      </c>
      <c r="Z2127" s="40">
        <f>(AC2127-J2127*carot!$B$2-spettri!K2127*carot!$C$2-spettri!L2127*carot!$D$2)</f>
        <v>0</v>
      </c>
      <c r="AA2127" s="40">
        <f>spettri!H2127*chl!$B$2+spettri!I2127*chl!$C$2+spettri!J2127*carot!$B$2+spettri!K2127*carot!$C$2+spettri!L2127*carot!$D$2+M2127*carot!$E$2+N2127*carot!$F$2+spettri!AE2127*chl!$D$2</f>
        <v>0</v>
      </c>
      <c r="AB2127" s="40">
        <v>2.5008808819999999E-2</v>
      </c>
      <c r="AC2127" s="88">
        <f>(G2127-spettri!H2127*chl!$B$2-spettri!I2127*chl!$C$2-spettri!AE2127*chl!$D$2)</f>
        <v>0</v>
      </c>
    </row>
    <row r="2128" spans="4:29" x14ac:dyDescent="0.25">
      <c r="D2128" s="51">
        <v>562.600000000048</v>
      </c>
      <c r="E2128" s="51">
        <v>9.3756407439999998E-3</v>
      </c>
      <c r="T2128" s="40">
        <f t="shared" si="144"/>
        <v>0</v>
      </c>
      <c r="U2128" s="40">
        <f t="shared" si="144"/>
        <v>0</v>
      </c>
      <c r="V2128" s="40">
        <f t="shared" si="144"/>
        <v>0</v>
      </c>
      <c r="W2128" s="40">
        <f t="shared" si="144"/>
        <v>0</v>
      </c>
      <c r="X2128" s="40">
        <f t="shared" si="145"/>
        <v>0</v>
      </c>
      <c r="Y2128" s="40">
        <f t="shared" si="146"/>
        <v>0</v>
      </c>
      <c r="Z2128" s="40">
        <f>(AC2128-J2128*carot!$B$2-spettri!K2128*carot!$C$2-spettri!L2128*carot!$D$2)</f>
        <v>0</v>
      </c>
      <c r="AA2128" s="40">
        <f>spettri!H2128*chl!$B$2+spettri!I2128*chl!$C$2+spettri!J2128*carot!$B$2+spettri!K2128*carot!$C$2+spettri!L2128*carot!$D$2+M2128*carot!$E$2+N2128*carot!$F$2+spettri!AE2128*chl!$D$2</f>
        <v>0</v>
      </c>
      <c r="AB2128" s="40">
        <v>2.5063107719999998E-2</v>
      </c>
      <c r="AC2128" s="88">
        <f>(G2128-spettri!H2128*chl!$B$2-spettri!I2128*chl!$C$2-spettri!AE2128*chl!$D$2)</f>
        <v>0</v>
      </c>
    </row>
    <row r="2129" spans="4:29" x14ac:dyDescent="0.25">
      <c r="D2129" s="51">
        <v>562.70000000004802</v>
      </c>
      <c r="E2129" s="51">
        <v>9.3554703924999989E-3</v>
      </c>
      <c r="T2129" s="40">
        <f t="shared" si="144"/>
        <v>0</v>
      </c>
      <c r="U2129" s="40">
        <f t="shared" si="144"/>
        <v>0</v>
      </c>
      <c r="V2129" s="40">
        <f t="shared" si="144"/>
        <v>0</v>
      </c>
      <c r="W2129" s="40">
        <f t="shared" si="144"/>
        <v>0</v>
      </c>
      <c r="X2129" s="40">
        <f t="shared" si="145"/>
        <v>0</v>
      </c>
      <c r="Y2129" s="40">
        <f t="shared" si="146"/>
        <v>0</v>
      </c>
      <c r="Z2129" s="40">
        <f>(AC2129-J2129*carot!$B$2-spettri!K2129*carot!$C$2-spettri!L2129*carot!$D$2)</f>
        <v>0</v>
      </c>
      <c r="AA2129" s="40">
        <f>spettri!H2129*chl!$B$2+spettri!I2129*chl!$C$2+spettri!J2129*carot!$B$2+spettri!K2129*carot!$C$2+spettri!L2129*carot!$D$2+M2129*carot!$E$2+N2129*carot!$F$2+spettri!AE2129*chl!$D$2</f>
        <v>0</v>
      </c>
      <c r="AB2129" s="40">
        <v>2.5117406619999998E-2</v>
      </c>
      <c r="AC2129" s="88">
        <f>(G2129-spettri!H2129*chl!$B$2-spettri!I2129*chl!$C$2-spettri!AE2129*chl!$D$2)</f>
        <v>0</v>
      </c>
    </row>
    <row r="2130" spans="4:29" x14ac:dyDescent="0.25">
      <c r="D2130" s="51">
        <v>562.80000000004804</v>
      </c>
      <c r="E2130" s="51">
        <v>9.3353000409999998E-3</v>
      </c>
      <c r="T2130" s="40">
        <f t="shared" si="144"/>
        <v>0</v>
      </c>
      <c r="U2130" s="40">
        <f t="shared" si="144"/>
        <v>0</v>
      </c>
      <c r="V2130" s="40">
        <f t="shared" si="144"/>
        <v>0</v>
      </c>
      <c r="W2130" s="40">
        <f t="shared" si="144"/>
        <v>0</v>
      </c>
      <c r="X2130" s="40">
        <f t="shared" si="145"/>
        <v>0</v>
      </c>
      <c r="Y2130" s="40">
        <f t="shared" si="146"/>
        <v>0</v>
      </c>
      <c r="Z2130" s="40">
        <f>(AC2130-J2130*carot!$B$2-spettri!K2130*carot!$C$2-spettri!L2130*carot!$D$2)</f>
        <v>0</v>
      </c>
      <c r="AA2130" s="40">
        <f>spettri!H2130*chl!$B$2+spettri!I2130*chl!$C$2+spettri!J2130*carot!$B$2+spettri!K2130*carot!$C$2+spettri!L2130*carot!$D$2+M2130*carot!$E$2+N2130*carot!$F$2+spettri!AE2130*chl!$D$2</f>
        <v>0</v>
      </c>
      <c r="AB2130" s="40">
        <v>2.517170552E-2</v>
      </c>
      <c r="AC2130" s="88">
        <f>(G2130-spettri!H2130*chl!$B$2-spettri!I2130*chl!$C$2-spettri!AE2130*chl!$D$2)</f>
        <v>0</v>
      </c>
    </row>
    <row r="2131" spans="4:29" x14ac:dyDescent="0.25">
      <c r="D2131" s="51">
        <v>562.90000000004795</v>
      </c>
      <c r="E2131" s="51">
        <v>9.3787685909999998E-3</v>
      </c>
      <c r="T2131" s="40">
        <f t="shared" si="144"/>
        <v>0</v>
      </c>
      <c r="U2131" s="40">
        <f t="shared" si="144"/>
        <v>0</v>
      </c>
      <c r="V2131" s="40">
        <f t="shared" si="144"/>
        <v>0</v>
      </c>
      <c r="W2131" s="40">
        <f t="shared" si="144"/>
        <v>0</v>
      </c>
      <c r="X2131" s="40">
        <f t="shared" si="145"/>
        <v>0</v>
      </c>
      <c r="Y2131" s="40">
        <f t="shared" si="146"/>
        <v>0</v>
      </c>
      <c r="Z2131" s="40">
        <f>(AC2131-J2131*carot!$B$2-spettri!K2131*carot!$C$2-spettri!L2131*carot!$D$2)</f>
        <v>0</v>
      </c>
      <c r="AA2131" s="40">
        <f>spettri!H2131*chl!$B$2+spettri!I2131*chl!$C$2+spettri!J2131*carot!$B$2+spettri!K2131*carot!$C$2+spettri!L2131*carot!$D$2+M2131*carot!$E$2+N2131*carot!$F$2+spettri!AE2131*chl!$D$2</f>
        <v>0</v>
      </c>
      <c r="AB2131" s="40">
        <v>2.522600442E-2</v>
      </c>
      <c r="AC2131" s="88">
        <f>(G2131-spettri!H2131*chl!$B$2-spettri!I2131*chl!$C$2-spettri!AE2131*chl!$D$2)</f>
        <v>0</v>
      </c>
    </row>
    <row r="2132" spans="4:29" x14ac:dyDescent="0.25">
      <c r="D2132" s="51">
        <v>563.00000000004798</v>
      </c>
      <c r="E2132" s="51">
        <v>9.4222371409999998E-3</v>
      </c>
      <c r="T2132" s="40">
        <f t="shared" si="144"/>
        <v>0</v>
      </c>
      <c r="U2132" s="40">
        <f t="shared" si="144"/>
        <v>0</v>
      </c>
      <c r="V2132" s="40">
        <f t="shared" si="144"/>
        <v>0</v>
      </c>
      <c r="W2132" s="40">
        <f t="shared" si="144"/>
        <v>0</v>
      </c>
      <c r="X2132" s="40">
        <f t="shared" si="145"/>
        <v>0</v>
      </c>
      <c r="Y2132" s="40">
        <f t="shared" si="146"/>
        <v>0</v>
      </c>
      <c r="Z2132" s="40">
        <f>(AC2132-J2132*carot!$B$2-spettri!K2132*carot!$C$2-spettri!L2132*carot!$D$2)</f>
        <v>0</v>
      </c>
      <c r="AA2132" s="40">
        <f>spettri!H2132*chl!$B$2+spettri!I2132*chl!$C$2+spettri!J2132*carot!$B$2+spettri!K2132*carot!$C$2+spettri!L2132*carot!$D$2+M2132*carot!$E$2+N2132*carot!$F$2+spettri!AE2132*chl!$D$2</f>
        <v>0</v>
      </c>
      <c r="AB2132" s="40">
        <v>2.5314590892499999E-2</v>
      </c>
      <c r="AC2132" s="88">
        <f>(G2132-spettri!H2132*chl!$B$2-spettri!I2132*chl!$C$2-spettri!AE2132*chl!$D$2)</f>
        <v>0</v>
      </c>
    </row>
    <row r="2133" spans="4:29" x14ac:dyDescent="0.25">
      <c r="D2133" s="51">
        <v>563.100000000048</v>
      </c>
      <c r="E2133" s="51">
        <v>9.4657056909999999E-3</v>
      </c>
      <c r="T2133" s="40">
        <f t="shared" si="144"/>
        <v>0</v>
      </c>
      <c r="U2133" s="40">
        <f t="shared" si="144"/>
        <v>0</v>
      </c>
      <c r="V2133" s="40">
        <f t="shared" si="144"/>
        <v>0</v>
      </c>
      <c r="W2133" s="40">
        <f t="shared" si="144"/>
        <v>0</v>
      </c>
      <c r="X2133" s="40">
        <f t="shared" si="145"/>
        <v>0</v>
      </c>
      <c r="Y2133" s="40">
        <f t="shared" si="146"/>
        <v>0</v>
      </c>
      <c r="Z2133" s="40">
        <f>(AC2133-J2133*carot!$B$2-spettri!K2133*carot!$C$2-spettri!L2133*carot!$D$2)</f>
        <v>0</v>
      </c>
      <c r="AA2133" s="40">
        <f>spettri!H2133*chl!$B$2+spettri!I2133*chl!$C$2+spettri!J2133*carot!$B$2+spettri!K2133*carot!$C$2+spettri!L2133*carot!$D$2+M2133*carot!$E$2+N2133*carot!$F$2+spettri!AE2133*chl!$D$2</f>
        <v>0</v>
      </c>
      <c r="AB2133" s="40">
        <v>2.5403177365000001E-2</v>
      </c>
      <c r="AC2133" s="88">
        <f>(G2133-spettri!H2133*chl!$B$2-spettri!I2133*chl!$C$2-spettri!AE2133*chl!$D$2)</f>
        <v>0</v>
      </c>
    </row>
    <row r="2134" spans="4:29" x14ac:dyDescent="0.25">
      <c r="D2134" s="51">
        <v>563.20000000004802</v>
      </c>
      <c r="E2134" s="51">
        <v>9.5091742409999999E-3</v>
      </c>
      <c r="T2134" s="40">
        <f t="shared" si="144"/>
        <v>0</v>
      </c>
      <c r="U2134" s="40">
        <f t="shared" si="144"/>
        <v>0</v>
      </c>
      <c r="V2134" s="40">
        <f t="shared" si="144"/>
        <v>0</v>
      </c>
      <c r="W2134" s="40">
        <f t="shared" si="144"/>
        <v>0</v>
      </c>
      <c r="X2134" s="40">
        <f t="shared" si="145"/>
        <v>0</v>
      </c>
      <c r="Y2134" s="40">
        <f t="shared" si="146"/>
        <v>0</v>
      </c>
      <c r="Z2134" s="40">
        <f>(AC2134-J2134*carot!$B$2-spettri!K2134*carot!$C$2-spettri!L2134*carot!$D$2)</f>
        <v>0</v>
      </c>
      <c r="AA2134" s="40">
        <f>spettri!H2134*chl!$B$2+spettri!I2134*chl!$C$2+spettri!J2134*carot!$B$2+spettri!K2134*carot!$C$2+spettri!L2134*carot!$D$2+M2134*carot!$E$2+N2134*carot!$F$2+spettri!AE2134*chl!$D$2</f>
        <v>0</v>
      </c>
      <c r="AB2134" s="40">
        <v>2.5491763837500001E-2</v>
      </c>
      <c r="AC2134" s="88">
        <f>(G2134-spettri!H2134*chl!$B$2-spettri!I2134*chl!$C$2-spettri!AE2134*chl!$D$2)</f>
        <v>0</v>
      </c>
    </row>
    <row r="2135" spans="4:29" x14ac:dyDescent="0.25">
      <c r="D2135" s="51">
        <v>563.30000000004804</v>
      </c>
      <c r="E2135" s="51">
        <v>9.5872931130000002E-3</v>
      </c>
      <c r="T2135" s="40">
        <f t="shared" si="144"/>
        <v>0</v>
      </c>
      <c r="U2135" s="40">
        <f t="shared" si="144"/>
        <v>0</v>
      </c>
      <c r="V2135" s="40">
        <f t="shared" si="144"/>
        <v>0</v>
      </c>
      <c r="W2135" s="40">
        <f t="shared" si="144"/>
        <v>0</v>
      </c>
      <c r="X2135" s="40">
        <f t="shared" si="145"/>
        <v>0</v>
      </c>
      <c r="Y2135" s="40">
        <f t="shared" si="146"/>
        <v>0</v>
      </c>
      <c r="Z2135" s="40">
        <f>(AC2135-J2135*carot!$B$2-spettri!K2135*carot!$C$2-spettri!L2135*carot!$D$2)</f>
        <v>0</v>
      </c>
      <c r="AA2135" s="40">
        <f>spettri!H2135*chl!$B$2+spettri!I2135*chl!$C$2+spettri!J2135*carot!$B$2+spettri!K2135*carot!$C$2+spettri!L2135*carot!$D$2+M2135*carot!$E$2+N2135*carot!$F$2+spettri!AE2135*chl!$D$2</f>
        <v>0</v>
      </c>
      <c r="AB2135" s="40">
        <v>2.558035031E-2</v>
      </c>
      <c r="AC2135" s="88">
        <f>(G2135-spettri!H2135*chl!$B$2-spettri!I2135*chl!$C$2-spettri!AE2135*chl!$D$2)</f>
        <v>0</v>
      </c>
    </row>
    <row r="2136" spans="4:29" x14ac:dyDescent="0.25">
      <c r="D2136" s="51">
        <v>563.40000000004898</v>
      </c>
      <c r="E2136" s="51">
        <v>9.6654119850000005E-3</v>
      </c>
      <c r="T2136" s="40">
        <f t="shared" si="144"/>
        <v>0</v>
      </c>
      <c r="U2136" s="40">
        <f t="shared" si="144"/>
        <v>0</v>
      </c>
      <c r="V2136" s="40">
        <f t="shared" si="144"/>
        <v>0</v>
      </c>
      <c r="W2136" s="40">
        <f t="shared" si="144"/>
        <v>0</v>
      </c>
      <c r="X2136" s="40">
        <f t="shared" si="145"/>
        <v>0</v>
      </c>
      <c r="Y2136" s="40">
        <f t="shared" si="146"/>
        <v>0</v>
      </c>
      <c r="Z2136" s="40">
        <f>(AC2136-J2136*carot!$B$2-spettri!K2136*carot!$C$2-spettri!L2136*carot!$D$2)</f>
        <v>0</v>
      </c>
      <c r="AA2136" s="40">
        <f>spettri!H2136*chl!$B$2+spettri!I2136*chl!$C$2+spettri!J2136*carot!$B$2+spettri!K2136*carot!$C$2+spettri!L2136*carot!$D$2+M2136*carot!$E$2+N2136*carot!$F$2+spettri!AE2136*chl!$D$2</f>
        <v>0</v>
      </c>
      <c r="AB2136" s="40">
        <v>2.5690444744999999E-2</v>
      </c>
      <c r="AC2136" s="88">
        <f>(G2136-spettri!H2136*chl!$B$2-spettri!I2136*chl!$C$2-spettri!AE2136*chl!$D$2)</f>
        <v>0</v>
      </c>
    </row>
    <row r="2137" spans="4:29" x14ac:dyDescent="0.25">
      <c r="D2137" s="51">
        <v>563.500000000049</v>
      </c>
      <c r="E2137" s="51">
        <v>9.743530856999999E-3</v>
      </c>
      <c r="T2137" s="40">
        <f t="shared" si="144"/>
        <v>0</v>
      </c>
      <c r="U2137" s="40">
        <f t="shared" si="144"/>
        <v>0</v>
      </c>
      <c r="V2137" s="40">
        <f t="shared" si="144"/>
        <v>0</v>
      </c>
      <c r="W2137" s="40">
        <f t="shared" si="144"/>
        <v>0</v>
      </c>
      <c r="X2137" s="40">
        <f t="shared" si="145"/>
        <v>0</v>
      </c>
      <c r="Y2137" s="40">
        <f t="shared" si="146"/>
        <v>0</v>
      </c>
      <c r="Z2137" s="40">
        <f>(AC2137-J2137*carot!$B$2-spettri!K2137*carot!$C$2-spettri!L2137*carot!$D$2)</f>
        <v>0</v>
      </c>
      <c r="AA2137" s="40">
        <f>spettri!H2137*chl!$B$2+spettri!I2137*chl!$C$2+spettri!J2137*carot!$B$2+spettri!K2137*carot!$C$2+spettri!L2137*carot!$D$2+M2137*carot!$E$2+N2137*carot!$F$2+spettri!AE2137*chl!$D$2</f>
        <v>0</v>
      </c>
      <c r="AB2137" s="40">
        <v>2.5800539179999998E-2</v>
      </c>
      <c r="AC2137" s="88">
        <f>(G2137-spettri!H2137*chl!$B$2-spettri!I2137*chl!$C$2-spettri!AE2137*chl!$D$2)</f>
        <v>0</v>
      </c>
    </row>
    <row r="2138" spans="4:29" x14ac:dyDescent="0.25">
      <c r="D2138" s="51">
        <v>563.60000000004902</v>
      </c>
      <c r="E2138" s="51">
        <v>9.8216497289999993E-3</v>
      </c>
      <c r="T2138" s="40">
        <f t="shared" si="144"/>
        <v>0</v>
      </c>
      <c r="U2138" s="40">
        <f t="shared" si="144"/>
        <v>0</v>
      </c>
      <c r="V2138" s="40">
        <f t="shared" si="144"/>
        <v>0</v>
      </c>
      <c r="W2138" s="40">
        <f t="shared" si="144"/>
        <v>0</v>
      </c>
      <c r="X2138" s="40">
        <f t="shared" si="145"/>
        <v>0</v>
      </c>
      <c r="Y2138" s="40">
        <f t="shared" si="146"/>
        <v>0</v>
      </c>
      <c r="Z2138" s="40">
        <f>(AC2138-J2138*carot!$B$2-spettri!K2138*carot!$C$2-spettri!L2138*carot!$D$2)</f>
        <v>0</v>
      </c>
      <c r="AA2138" s="40">
        <f>spettri!H2138*chl!$B$2+spettri!I2138*chl!$C$2+spettri!J2138*carot!$B$2+spettri!K2138*carot!$C$2+spettri!L2138*carot!$D$2+M2138*carot!$E$2+N2138*carot!$F$2+spettri!AE2138*chl!$D$2</f>
        <v>0</v>
      </c>
      <c r="AB2138" s="40">
        <v>2.5910633615000001E-2</v>
      </c>
      <c r="AC2138" s="88">
        <f>(G2138-spettri!H2138*chl!$B$2-spettri!I2138*chl!$C$2-spettri!AE2138*chl!$D$2)</f>
        <v>0</v>
      </c>
    </row>
    <row r="2139" spans="4:29" x14ac:dyDescent="0.25">
      <c r="D2139" s="51">
        <v>563.70000000004904</v>
      </c>
      <c r="E2139" s="51">
        <v>9.8046994239999984E-3</v>
      </c>
      <c r="T2139" s="40">
        <f t="shared" si="144"/>
        <v>0</v>
      </c>
      <c r="U2139" s="40">
        <f t="shared" si="144"/>
        <v>0</v>
      </c>
      <c r="V2139" s="40">
        <f t="shared" si="144"/>
        <v>0</v>
      </c>
      <c r="W2139" s="40">
        <f t="shared" si="144"/>
        <v>0</v>
      </c>
      <c r="X2139" s="40">
        <f t="shared" si="145"/>
        <v>0</v>
      </c>
      <c r="Y2139" s="40">
        <f t="shared" si="146"/>
        <v>0</v>
      </c>
      <c r="Z2139" s="40">
        <f>(AC2139-J2139*carot!$B$2-spettri!K2139*carot!$C$2-spettri!L2139*carot!$D$2)</f>
        <v>0</v>
      </c>
      <c r="AA2139" s="40">
        <f>spettri!H2139*chl!$B$2+spettri!I2139*chl!$C$2+spettri!J2139*carot!$B$2+spettri!K2139*carot!$C$2+spettri!L2139*carot!$D$2+M2139*carot!$E$2+N2139*carot!$F$2+spettri!AE2139*chl!$D$2</f>
        <v>0</v>
      </c>
      <c r="AB2139" s="40">
        <v>2.6020728050000001E-2</v>
      </c>
      <c r="AC2139" s="88">
        <f>(G2139-spettri!H2139*chl!$B$2-spettri!I2139*chl!$C$2-spettri!AE2139*chl!$D$2)</f>
        <v>0</v>
      </c>
    </row>
    <row r="2140" spans="4:29" x14ac:dyDescent="0.25">
      <c r="D2140" s="51">
        <v>563.80000000004895</v>
      </c>
      <c r="E2140" s="51">
        <v>9.7877491189999992E-3</v>
      </c>
      <c r="T2140" s="40">
        <f t="shared" si="144"/>
        <v>0</v>
      </c>
      <c r="U2140" s="40">
        <f t="shared" si="144"/>
        <v>0</v>
      </c>
      <c r="V2140" s="40">
        <f t="shared" si="144"/>
        <v>0</v>
      </c>
      <c r="W2140" s="40">
        <f t="shared" si="144"/>
        <v>0</v>
      </c>
      <c r="X2140" s="40">
        <f t="shared" si="145"/>
        <v>0</v>
      </c>
      <c r="Y2140" s="40">
        <f t="shared" si="146"/>
        <v>0</v>
      </c>
      <c r="Z2140" s="40">
        <f>(AC2140-J2140*carot!$B$2-spettri!K2140*carot!$C$2-spettri!L2140*carot!$D$2)</f>
        <v>0</v>
      </c>
      <c r="AA2140" s="40">
        <f>spettri!H2140*chl!$B$2+spettri!I2140*chl!$C$2+spettri!J2140*carot!$B$2+spettri!K2140*carot!$C$2+spettri!L2140*carot!$D$2+M2140*carot!$E$2+N2140*carot!$F$2+spettri!AE2140*chl!$D$2</f>
        <v>0</v>
      </c>
      <c r="AB2140" s="40">
        <v>2.6084702927500002E-2</v>
      </c>
      <c r="AC2140" s="88">
        <f>(G2140-spettri!H2140*chl!$B$2-spettri!I2140*chl!$C$2-spettri!AE2140*chl!$D$2)</f>
        <v>0</v>
      </c>
    </row>
    <row r="2141" spans="4:29" x14ac:dyDescent="0.25">
      <c r="D2141" s="51">
        <v>563.90000000004898</v>
      </c>
      <c r="E2141" s="51">
        <v>9.770798814E-3</v>
      </c>
      <c r="T2141" s="40">
        <f t="shared" si="144"/>
        <v>0</v>
      </c>
      <c r="U2141" s="40">
        <f t="shared" si="144"/>
        <v>0</v>
      </c>
      <c r="V2141" s="40">
        <f t="shared" si="144"/>
        <v>0</v>
      </c>
      <c r="W2141" s="40">
        <f t="shared" si="144"/>
        <v>0</v>
      </c>
      <c r="X2141" s="40">
        <f t="shared" si="145"/>
        <v>0</v>
      </c>
      <c r="Y2141" s="40">
        <f t="shared" si="146"/>
        <v>0</v>
      </c>
      <c r="Z2141" s="40">
        <f>(AC2141-J2141*carot!$B$2-spettri!K2141*carot!$C$2-spettri!L2141*carot!$D$2)</f>
        <v>0</v>
      </c>
      <c r="AA2141" s="40">
        <f>spettri!H2141*chl!$B$2+spettri!I2141*chl!$C$2+spettri!J2141*carot!$B$2+spettri!K2141*carot!$C$2+spettri!L2141*carot!$D$2+M2141*carot!$E$2+N2141*carot!$F$2+spettri!AE2141*chl!$D$2</f>
        <v>0</v>
      </c>
      <c r="AB2141" s="40">
        <v>2.6148677804999999E-2</v>
      </c>
      <c r="AC2141" s="88">
        <f>(G2141-spettri!H2141*chl!$B$2-spettri!I2141*chl!$C$2-spettri!AE2141*chl!$D$2)</f>
        <v>0</v>
      </c>
    </row>
    <row r="2142" spans="4:29" x14ac:dyDescent="0.25">
      <c r="D2142" s="51">
        <v>564.000000000049</v>
      </c>
      <c r="E2142" s="51">
        <v>9.7538485089999991E-3</v>
      </c>
      <c r="T2142" s="40">
        <f t="shared" si="144"/>
        <v>0</v>
      </c>
      <c r="U2142" s="40">
        <f t="shared" si="144"/>
        <v>0</v>
      </c>
      <c r="V2142" s="40">
        <f t="shared" si="144"/>
        <v>0</v>
      </c>
      <c r="W2142" s="40">
        <f t="shared" si="144"/>
        <v>0</v>
      </c>
      <c r="X2142" s="40">
        <f t="shared" si="145"/>
        <v>0</v>
      </c>
      <c r="Y2142" s="40">
        <f t="shared" si="146"/>
        <v>0</v>
      </c>
      <c r="Z2142" s="40">
        <f>(AC2142-J2142*carot!$B$2-spettri!K2142*carot!$C$2-spettri!L2142*carot!$D$2)</f>
        <v>0</v>
      </c>
      <c r="AA2142" s="40">
        <f>spettri!H2142*chl!$B$2+spettri!I2142*chl!$C$2+spettri!J2142*carot!$B$2+spettri!K2142*carot!$C$2+spettri!L2142*carot!$D$2+M2142*carot!$E$2+N2142*carot!$F$2+spettri!AE2142*chl!$D$2</f>
        <v>0</v>
      </c>
      <c r="AB2142" s="40">
        <v>2.62126526825E-2</v>
      </c>
      <c r="AC2142" s="88">
        <f>(G2142-spettri!H2142*chl!$B$2-spettri!I2142*chl!$C$2-spettri!AE2142*chl!$D$2)</f>
        <v>0</v>
      </c>
    </row>
    <row r="2143" spans="4:29" x14ac:dyDescent="0.25">
      <c r="D2143" s="51">
        <v>564.10000000004902</v>
      </c>
      <c r="E2143" s="51">
        <v>9.781259196499999E-3</v>
      </c>
      <c r="T2143" s="40">
        <f t="shared" si="144"/>
        <v>0</v>
      </c>
      <c r="U2143" s="40">
        <f t="shared" si="144"/>
        <v>0</v>
      </c>
      <c r="V2143" s="40">
        <f t="shared" si="144"/>
        <v>0</v>
      </c>
      <c r="W2143" s="40">
        <f t="shared" si="144"/>
        <v>0</v>
      </c>
      <c r="X2143" s="40">
        <f t="shared" si="145"/>
        <v>0</v>
      </c>
      <c r="Y2143" s="40">
        <f t="shared" si="146"/>
        <v>0</v>
      </c>
      <c r="Z2143" s="40">
        <f>(AC2143-J2143*carot!$B$2-spettri!K2143*carot!$C$2-spettri!L2143*carot!$D$2)</f>
        <v>0</v>
      </c>
      <c r="AA2143" s="40">
        <f>spettri!H2143*chl!$B$2+spettri!I2143*chl!$C$2+spettri!J2143*carot!$B$2+spettri!K2143*carot!$C$2+spettri!L2143*carot!$D$2+M2143*carot!$E$2+N2143*carot!$F$2+spettri!AE2143*chl!$D$2</f>
        <v>0</v>
      </c>
      <c r="AB2143" s="40">
        <v>2.6276627560000002E-2</v>
      </c>
      <c r="AC2143" s="88">
        <f>(G2143-spettri!H2143*chl!$B$2-spettri!I2143*chl!$C$2-spettri!AE2143*chl!$D$2)</f>
        <v>0</v>
      </c>
    </row>
    <row r="2144" spans="4:29" x14ac:dyDescent="0.25">
      <c r="D2144" s="51">
        <v>564.20000000004904</v>
      </c>
      <c r="E2144" s="51">
        <v>9.808669883999999E-3</v>
      </c>
      <c r="T2144" s="40">
        <f t="shared" si="144"/>
        <v>0</v>
      </c>
      <c r="U2144" s="40">
        <f t="shared" si="144"/>
        <v>0</v>
      </c>
      <c r="V2144" s="40">
        <f t="shared" si="144"/>
        <v>0</v>
      </c>
      <c r="W2144" s="40">
        <f t="shared" si="144"/>
        <v>0</v>
      </c>
      <c r="X2144" s="40">
        <f t="shared" si="145"/>
        <v>0</v>
      </c>
      <c r="Y2144" s="40">
        <f t="shared" si="146"/>
        <v>0</v>
      </c>
      <c r="Z2144" s="40">
        <f>(AC2144-J2144*carot!$B$2-spettri!K2144*carot!$C$2-spettri!L2144*carot!$D$2)</f>
        <v>0</v>
      </c>
      <c r="AA2144" s="40">
        <f>spettri!H2144*chl!$B$2+spettri!I2144*chl!$C$2+spettri!J2144*carot!$B$2+spettri!K2144*carot!$C$2+spettri!L2144*carot!$D$2+M2144*carot!$E$2+N2144*carot!$F$2+spettri!AE2144*chl!$D$2</f>
        <v>0</v>
      </c>
      <c r="AB2144" s="40">
        <v>2.6323065164999999E-2</v>
      </c>
      <c r="AC2144" s="88">
        <f>(G2144-spettri!H2144*chl!$B$2-spettri!I2144*chl!$C$2-spettri!AE2144*chl!$D$2)</f>
        <v>0</v>
      </c>
    </row>
    <row r="2145" spans="4:29" x14ac:dyDescent="0.25">
      <c r="D2145" s="51">
        <v>564.30000000004895</v>
      </c>
      <c r="E2145" s="51">
        <v>9.8360805714999989E-3</v>
      </c>
      <c r="T2145" s="40">
        <f t="shared" si="144"/>
        <v>0</v>
      </c>
      <c r="U2145" s="40">
        <f t="shared" si="144"/>
        <v>0</v>
      </c>
      <c r="V2145" s="40">
        <f t="shared" si="144"/>
        <v>0</v>
      </c>
      <c r="W2145" s="40">
        <f t="shared" si="144"/>
        <v>0</v>
      </c>
      <c r="X2145" s="40">
        <f t="shared" si="145"/>
        <v>0</v>
      </c>
      <c r="Y2145" s="40">
        <f t="shared" si="146"/>
        <v>0</v>
      </c>
      <c r="Z2145" s="40">
        <f>(AC2145-J2145*carot!$B$2-spettri!K2145*carot!$C$2-spettri!L2145*carot!$D$2)</f>
        <v>0</v>
      </c>
      <c r="AA2145" s="40">
        <f>spettri!H2145*chl!$B$2+spettri!I2145*chl!$C$2+spettri!J2145*carot!$B$2+spettri!K2145*carot!$C$2+spettri!L2145*carot!$D$2+M2145*carot!$E$2+N2145*carot!$F$2+spettri!AE2145*chl!$D$2</f>
        <v>0</v>
      </c>
      <c r="AB2145" s="40">
        <v>2.6369502770000001E-2</v>
      </c>
      <c r="AC2145" s="88">
        <f>(G2145-spettri!H2145*chl!$B$2-spettri!I2145*chl!$C$2-spettri!AE2145*chl!$D$2)</f>
        <v>0</v>
      </c>
    </row>
    <row r="2146" spans="4:29" x14ac:dyDescent="0.25">
      <c r="D2146" s="51">
        <v>564.40000000004898</v>
      </c>
      <c r="E2146" s="51">
        <v>9.8634912589999988E-3</v>
      </c>
      <c r="T2146" s="40">
        <f t="shared" si="144"/>
        <v>0</v>
      </c>
      <c r="U2146" s="40">
        <f t="shared" si="144"/>
        <v>0</v>
      </c>
      <c r="V2146" s="40">
        <f t="shared" si="144"/>
        <v>0</v>
      </c>
      <c r="W2146" s="40">
        <f t="shared" si="144"/>
        <v>0</v>
      </c>
      <c r="X2146" s="40">
        <f t="shared" si="145"/>
        <v>0</v>
      </c>
      <c r="Y2146" s="40">
        <f t="shared" si="146"/>
        <v>0</v>
      </c>
      <c r="Z2146" s="40">
        <f>(AC2146-J2146*carot!$B$2-spettri!K2146*carot!$C$2-spettri!L2146*carot!$D$2)</f>
        <v>0</v>
      </c>
      <c r="AA2146" s="40">
        <f>spettri!H2146*chl!$B$2+spettri!I2146*chl!$C$2+spettri!J2146*carot!$B$2+spettri!K2146*carot!$C$2+spettri!L2146*carot!$D$2+M2146*carot!$E$2+N2146*carot!$F$2+spettri!AE2146*chl!$D$2</f>
        <v>0</v>
      </c>
      <c r="AB2146" s="40">
        <v>2.6415940375000002E-2</v>
      </c>
      <c r="AC2146" s="88">
        <f>(G2146-spettri!H2146*chl!$B$2-spettri!I2146*chl!$C$2-spettri!AE2146*chl!$D$2)</f>
        <v>0</v>
      </c>
    </row>
    <row r="2147" spans="4:29" x14ac:dyDescent="0.25">
      <c r="D2147" s="51">
        <v>564.500000000049</v>
      </c>
      <c r="E2147" s="51">
        <v>9.9034005264999996E-3</v>
      </c>
      <c r="T2147" s="40">
        <f t="shared" si="144"/>
        <v>0</v>
      </c>
      <c r="U2147" s="40">
        <f t="shared" si="144"/>
        <v>0</v>
      </c>
      <c r="V2147" s="40">
        <f t="shared" si="144"/>
        <v>0</v>
      </c>
      <c r="W2147" s="40">
        <f t="shared" si="144"/>
        <v>0</v>
      </c>
      <c r="X2147" s="40">
        <f t="shared" si="145"/>
        <v>0</v>
      </c>
      <c r="Y2147" s="40">
        <f t="shared" si="146"/>
        <v>0</v>
      </c>
      <c r="Z2147" s="40">
        <f>(AC2147-J2147*carot!$B$2-spettri!K2147*carot!$C$2-spettri!L2147*carot!$D$2)</f>
        <v>0</v>
      </c>
      <c r="AA2147" s="40">
        <f>spettri!H2147*chl!$B$2+spettri!I2147*chl!$C$2+spettri!J2147*carot!$B$2+spettri!K2147*carot!$C$2+spettri!L2147*carot!$D$2+M2147*carot!$E$2+N2147*carot!$F$2+spettri!AE2147*chl!$D$2</f>
        <v>0</v>
      </c>
      <c r="AB2147" s="40">
        <v>2.646237798E-2</v>
      </c>
      <c r="AC2147" s="88">
        <f>(G2147-spettri!H2147*chl!$B$2-spettri!I2147*chl!$C$2-spettri!AE2147*chl!$D$2)</f>
        <v>0</v>
      </c>
    </row>
    <row r="2148" spans="4:29" x14ac:dyDescent="0.25">
      <c r="D2148" s="51">
        <v>564.60000000004902</v>
      </c>
      <c r="E2148" s="51">
        <v>9.9433097939999986E-3</v>
      </c>
      <c r="T2148" s="40">
        <f t="shared" si="144"/>
        <v>0</v>
      </c>
      <c r="U2148" s="40">
        <f t="shared" si="144"/>
        <v>0</v>
      </c>
      <c r="V2148" s="40">
        <f t="shared" si="144"/>
        <v>0</v>
      </c>
      <c r="W2148" s="40">
        <f t="shared" si="144"/>
        <v>0</v>
      </c>
      <c r="X2148" s="40">
        <f t="shared" si="145"/>
        <v>0</v>
      </c>
      <c r="Y2148" s="40">
        <f t="shared" si="146"/>
        <v>0</v>
      </c>
      <c r="Z2148" s="40">
        <f>(AC2148-J2148*carot!$B$2-spettri!K2148*carot!$C$2-spettri!L2148*carot!$D$2)</f>
        <v>0</v>
      </c>
      <c r="AA2148" s="40">
        <f>spettri!H2148*chl!$B$2+spettri!I2148*chl!$C$2+spettri!J2148*carot!$B$2+spettri!K2148*carot!$C$2+spettri!L2148*carot!$D$2+M2148*carot!$E$2+N2148*carot!$F$2+spettri!AE2148*chl!$D$2</f>
        <v>0</v>
      </c>
      <c r="AB2148" s="40">
        <v>2.6557873935E-2</v>
      </c>
      <c r="AC2148" s="88">
        <f>(G2148-spettri!H2148*chl!$B$2-spettri!I2148*chl!$C$2-spettri!AE2148*chl!$D$2)</f>
        <v>0</v>
      </c>
    </row>
    <row r="2149" spans="4:29" x14ac:dyDescent="0.25">
      <c r="D2149" s="51">
        <v>564.70000000004904</v>
      </c>
      <c r="E2149" s="51">
        <v>9.9832190614999993E-3</v>
      </c>
      <c r="T2149" s="40">
        <f t="shared" si="144"/>
        <v>0</v>
      </c>
      <c r="U2149" s="40">
        <f t="shared" si="144"/>
        <v>0</v>
      </c>
      <c r="V2149" s="40">
        <f t="shared" si="144"/>
        <v>0</v>
      </c>
      <c r="W2149" s="40">
        <f t="shared" si="144"/>
        <v>0</v>
      </c>
      <c r="X2149" s="40">
        <f t="shared" si="145"/>
        <v>0</v>
      </c>
      <c r="Y2149" s="40">
        <f t="shared" si="146"/>
        <v>0</v>
      </c>
      <c r="Z2149" s="40">
        <f>(AC2149-J2149*carot!$B$2-spettri!K2149*carot!$C$2-spettri!L2149*carot!$D$2)</f>
        <v>0</v>
      </c>
      <c r="AA2149" s="40">
        <f>spettri!H2149*chl!$B$2+spettri!I2149*chl!$C$2+spettri!J2149*carot!$B$2+spettri!K2149*carot!$C$2+spettri!L2149*carot!$D$2+M2149*carot!$E$2+N2149*carot!$F$2+spettri!AE2149*chl!$D$2</f>
        <v>0</v>
      </c>
      <c r="AB2149" s="40">
        <v>2.665336989E-2</v>
      </c>
      <c r="AC2149" s="88">
        <f>(G2149-spettri!H2149*chl!$B$2-spettri!I2149*chl!$C$2-spettri!AE2149*chl!$D$2)</f>
        <v>0</v>
      </c>
    </row>
    <row r="2150" spans="4:29" x14ac:dyDescent="0.25">
      <c r="D2150" s="51">
        <v>564.80000000004895</v>
      </c>
      <c r="E2150" s="51">
        <v>1.0023128329E-2</v>
      </c>
      <c r="T2150" s="40">
        <f t="shared" si="144"/>
        <v>0</v>
      </c>
      <c r="U2150" s="40">
        <f t="shared" si="144"/>
        <v>0</v>
      </c>
      <c r="V2150" s="40">
        <f t="shared" si="144"/>
        <v>0</v>
      </c>
      <c r="W2150" s="40">
        <f t="shared" si="144"/>
        <v>0</v>
      </c>
      <c r="X2150" s="40">
        <f t="shared" si="145"/>
        <v>0</v>
      </c>
      <c r="Y2150" s="40">
        <f t="shared" si="146"/>
        <v>0</v>
      </c>
      <c r="Z2150" s="40">
        <f>(AC2150-J2150*carot!$B$2-spettri!K2150*carot!$C$2-spettri!L2150*carot!$D$2)</f>
        <v>0</v>
      </c>
      <c r="AA2150" s="40">
        <f>spettri!H2150*chl!$B$2+spettri!I2150*chl!$C$2+spettri!J2150*carot!$B$2+spettri!K2150*carot!$C$2+spettri!L2150*carot!$D$2+M2150*carot!$E$2+N2150*carot!$F$2+spettri!AE2150*chl!$D$2</f>
        <v>0</v>
      </c>
      <c r="AB2150" s="40">
        <v>2.6748865845000001E-2</v>
      </c>
      <c r="AC2150" s="88">
        <f>(G2150-spettri!H2150*chl!$B$2-spettri!I2150*chl!$C$2-spettri!AE2150*chl!$D$2)</f>
        <v>0</v>
      </c>
    </row>
    <row r="2151" spans="4:29" x14ac:dyDescent="0.25">
      <c r="D2151" s="51">
        <v>564.90000000004898</v>
      </c>
      <c r="E2151" s="51">
        <v>1.0110419564E-2</v>
      </c>
      <c r="T2151" s="40">
        <f t="shared" si="144"/>
        <v>0</v>
      </c>
      <c r="U2151" s="40">
        <f t="shared" si="144"/>
        <v>0</v>
      </c>
      <c r="V2151" s="40">
        <f t="shared" si="144"/>
        <v>0</v>
      </c>
      <c r="W2151" s="40">
        <f t="shared" si="144"/>
        <v>0</v>
      </c>
      <c r="X2151" s="40">
        <f t="shared" si="145"/>
        <v>0</v>
      </c>
      <c r="Y2151" s="40">
        <f t="shared" si="146"/>
        <v>0</v>
      </c>
      <c r="Z2151" s="40">
        <f>(AC2151-J2151*carot!$B$2-spettri!K2151*carot!$C$2-spettri!L2151*carot!$D$2)</f>
        <v>0</v>
      </c>
      <c r="AA2151" s="40">
        <f>spettri!H2151*chl!$B$2+spettri!I2151*chl!$C$2+spettri!J2151*carot!$B$2+spettri!K2151*carot!$C$2+spettri!L2151*carot!$D$2+M2151*carot!$E$2+N2151*carot!$F$2+spettri!AE2151*chl!$D$2</f>
        <v>0</v>
      </c>
      <c r="AB2151" s="40">
        <v>2.6844361800000001E-2</v>
      </c>
      <c r="AC2151" s="88">
        <f>(G2151-spettri!H2151*chl!$B$2-spettri!I2151*chl!$C$2-spettri!AE2151*chl!$D$2)</f>
        <v>0</v>
      </c>
    </row>
    <row r="2152" spans="4:29" x14ac:dyDescent="0.25">
      <c r="D2152" s="51">
        <v>565.000000000049</v>
      </c>
      <c r="E2152" s="51">
        <v>1.0197710799E-2</v>
      </c>
      <c r="T2152" s="40">
        <f t="shared" si="144"/>
        <v>0</v>
      </c>
      <c r="U2152" s="40">
        <f t="shared" si="144"/>
        <v>0</v>
      </c>
      <c r="V2152" s="40">
        <f t="shared" si="144"/>
        <v>0</v>
      </c>
      <c r="W2152" s="40">
        <f t="shared" si="144"/>
        <v>0</v>
      </c>
      <c r="X2152" s="40">
        <f t="shared" si="145"/>
        <v>0</v>
      </c>
      <c r="Y2152" s="40">
        <f t="shared" si="146"/>
        <v>0</v>
      </c>
      <c r="Z2152" s="40">
        <f>(AC2152-J2152*carot!$B$2-spettri!K2152*carot!$C$2-spettri!L2152*carot!$D$2)</f>
        <v>0</v>
      </c>
      <c r="AA2152" s="40">
        <f>spettri!H2152*chl!$B$2+spettri!I2152*chl!$C$2+spettri!J2152*carot!$B$2+spettri!K2152*carot!$C$2+spettri!L2152*carot!$D$2+M2152*carot!$E$2+N2152*carot!$F$2+spettri!AE2152*chl!$D$2</f>
        <v>0</v>
      </c>
      <c r="AB2152" s="40">
        <v>2.6915642900000002E-2</v>
      </c>
      <c r="AC2152" s="88">
        <f>(G2152-spettri!H2152*chl!$B$2-spettri!I2152*chl!$C$2-spettri!AE2152*chl!$D$2)</f>
        <v>0</v>
      </c>
    </row>
    <row r="2153" spans="4:29" x14ac:dyDescent="0.25">
      <c r="D2153" s="51">
        <v>565.10000000004902</v>
      </c>
      <c r="E2153" s="51">
        <v>1.0285002033999999E-2</v>
      </c>
      <c r="T2153" s="40">
        <f t="shared" si="144"/>
        <v>0</v>
      </c>
      <c r="U2153" s="40">
        <f t="shared" si="144"/>
        <v>0</v>
      </c>
      <c r="V2153" s="40">
        <f t="shared" si="144"/>
        <v>0</v>
      </c>
      <c r="W2153" s="40">
        <f t="shared" si="144"/>
        <v>0</v>
      </c>
      <c r="X2153" s="40">
        <f t="shared" si="145"/>
        <v>0</v>
      </c>
      <c r="Y2153" s="40">
        <f t="shared" si="146"/>
        <v>0</v>
      </c>
      <c r="Z2153" s="40">
        <f>(AC2153-J2153*carot!$B$2-spettri!K2153*carot!$C$2-spettri!L2153*carot!$D$2)</f>
        <v>0</v>
      </c>
      <c r="AA2153" s="40">
        <f>spettri!H2153*chl!$B$2+spettri!I2153*chl!$C$2+spettri!J2153*carot!$B$2+spettri!K2153*carot!$C$2+spettri!L2153*carot!$D$2+M2153*carot!$E$2+N2153*carot!$F$2+spettri!AE2153*chl!$D$2</f>
        <v>0</v>
      </c>
      <c r="AB2153" s="40">
        <v>2.6986924000000002E-2</v>
      </c>
      <c r="AC2153" s="88">
        <f>(G2153-spettri!H2153*chl!$B$2-spettri!I2153*chl!$C$2-spettri!AE2153*chl!$D$2)</f>
        <v>0</v>
      </c>
    </row>
    <row r="2154" spans="4:29" x14ac:dyDescent="0.25">
      <c r="D2154" s="51">
        <v>565.20000000004904</v>
      </c>
      <c r="E2154" s="51">
        <v>1.0372293268999999E-2</v>
      </c>
      <c r="T2154" s="40">
        <f t="shared" si="144"/>
        <v>0</v>
      </c>
      <c r="U2154" s="40">
        <f t="shared" si="144"/>
        <v>0</v>
      </c>
      <c r="V2154" s="40">
        <f t="shared" si="144"/>
        <v>0</v>
      </c>
      <c r="W2154" s="40">
        <f t="shared" si="144"/>
        <v>0</v>
      </c>
      <c r="X2154" s="40">
        <f t="shared" si="145"/>
        <v>0</v>
      </c>
      <c r="Y2154" s="40">
        <f t="shared" si="146"/>
        <v>0</v>
      </c>
      <c r="Z2154" s="40">
        <f>(AC2154-J2154*carot!$B$2-spettri!K2154*carot!$C$2-spettri!L2154*carot!$D$2)</f>
        <v>0</v>
      </c>
      <c r="AA2154" s="40">
        <f>spettri!H2154*chl!$B$2+spettri!I2154*chl!$C$2+spettri!J2154*carot!$B$2+spettri!K2154*carot!$C$2+spettri!L2154*carot!$D$2+M2154*carot!$E$2+N2154*carot!$F$2+spettri!AE2154*chl!$D$2</f>
        <v>0</v>
      </c>
      <c r="AB2154" s="40">
        <v>2.70582051E-2</v>
      </c>
      <c r="AC2154" s="88">
        <f>(G2154-spettri!H2154*chl!$B$2-spettri!I2154*chl!$C$2-spettri!AE2154*chl!$D$2)</f>
        <v>0</v>
      </c>
    </row>
    <row r="2155" spans="4:29" x14ac:dyDescent="0.25">
      <c r="D2155" s="51">
        <v>565.30000000004895</v>
      </c>
      <c r="E2155" s="51">
        <v>1.0311435296499999E-2</v>
      </c>
      <c r="T2155" s="40">
        <f t="shared" si="144"/>
        <v>0</v>
      </c>
      <c r="U2155" s="40">
        <f t="shared" si="144"/>
        <v>0</v>
      </c>
      <c r="V2155" s="40">
        <f t="shared" si="144"/>
        <v>0</v>
      </c>
      <c r="W2155" s="40">
        <f t="shared" si="144"/>
        <v>0</v>
      </c>
      <c r="X2155" s="40">
        <f t="shared" si="145"/>
        <v>0</v>
      </c>
      <c r="Y2155" s="40">
        <f t="shared" si="146"/>
        <v>0</v>
      </c>
      <c r="Z2155" s="40">
        <f>(AC2155-J2155*carot!$B$2-spettri!K2155*carot!$C$2-spettri!L2155*carot!$D$2)</f>
        <v>0</v>
      </c>
      <c r="AA2155" s="40">
        <f>spettri!H2155*chl!$B$2+spettri!I2155*chl!$C$2+spettri!J2155*carot!$B$2+spettri!K2155*carot!$C$2+spettri!L2155*carot!$D$2+M2155*carot!$E$2+N2155*carot!$F$2+spettri!AE2155*chl!$D$2</f>
        <v>0</v>
      </c>
      <c r="AB2155" s="40">
        <v>2.71294862E-2</v>
      </c>
      <c r="AC2155" s="88">
        <f>(G2155-spettri!H2155*chl!$B$2-spettri!I2155*chl!$C$2-spettri!AE2155*chl!$D$2)</f>
        <v>0</v>
      </c>
    </row>
    <row r="2156" spans="4:29" x14ac:dyDescent="0.25">
      <c r="D2156" s="51">
        <v>565.40000000004898</v>
      </c>
      <c r="E2156" s="51">
        <v>1.0250577323999999E-2</v>
      </c>
      <c r="T2156" s="40">
        <f t="shared" si="144"/>
        <v>0</v>
      </c>
      <c r="U2156" s="40">
        <f t="shared" si="144"/>
        <v>0</v>
      </c>
      <c r="V2156" s="40">
        <f t="shared" si="144"/>
        <v>0</v>
      </c>
      <c r="W2156" s="40">
        <f t="shared" si="144"/>
        <v>0</v>
      </c>
      <c r="X2156" s="40">
        <f t="shared" si="145"/>
        <v>0</v>
      </c>
      <c r="Y2156" s="40">
        <f t="shared" si="146"/>
        <v>0</v>
      </c>
      <c r="Z2156" s="40">
        <f>(AC2156-J2156*carot!$B$2-spettri!K2156*carot!$C$2-spettri!L2156*carot!$D$2)</f>
        <v>0</v>
      </c>
      <c r="AA2156" s="40">
        <f>spettri!H2156*chl!$B$2+spettri!I2156*chl!$C$2+spettri!J2156*carot!$B$2+spettri!K2156*carot!$C$2+spettri!L2156*carot!$D$2+M2156*carot!$E$2+N2156*carot!$F$2+spettri!AE2156*chl!$D$2</f>
        <v>0</v>
      </c>
      <c r="AB2156" s="40">
        <v>2.7243601622500002E-2</v>
      </c>
      <c r="AC2156" s="88">
        <f>(G2156-spettri!H2156*chl!$B$2-spettri!I2156*chl!$C$2-spettri!AE2156*chl!$D$2)</f>
        <v>0</v>
      </c>
    </row>
    <row r="2157" spans="4:29" x14ac:dyDescent="0.25">
      <c r="D2157" s="51">
        <v>565.500000000049</v>
      </c>
      <c r="E2157" s="51">
        <v>1.0189719351499999E-2</v>
      </c>
      <c r="T2157" s="40">
        <f t="shared" si="144"/>
        <v>0</v>
      </c>
      <c r="U2157" s="40">
        <f t="shared" si="144"/>
        <v>0</v>
      </c>
      <c r="V2157" s="40">
        <f t="shared" si="144"/>
        <v>0</v>
      </c>
      <c r="W2157" s="40">
        <f t="shared" si="144"/>
        <v>0</v>
      </c>
      <c r="X2157" s="40">
        <f t="shared" si="145"/>
        <v>0</v>
      </c>
      <c r="Y2157" s="40">
        <f t="shared" si="146"/>
        <v>0</v>
      </c>
      <c r="Z2157" s="40">
        <f>(AC2157-J2157*carot!$B$2-spettri!K2157*carot!$C$2-spettri!L2157*carot!$D$2)</f>
        <v>0</v>
      </c>
      <c r="AA2157" s="40">
        <f>spettri!H2157*chl!$B$2+spettri!I2157*chl!$C$2+spettri!J2157*carot!$B$2+spettri!K2157*carot!$C$2+spettri!L2157*carot!$D$2+M2157*carot!$E$2+N2157*carot!$F$2+spettri!AE2157*chl!$D$2</f>
        <v>0</v>
      </c>
      <c r="AB2157" s="40">
        <v>2.7357717045E-2</v>
      </c>
      <c r="AC2157" s="88">
        <f>(G2157-spettri!H2157*chl!$B$2-spettri!I2157*chl!$C$2-spettri!AE2157*chl!$D$2)</f>
        <v>0</v>
      </c>
    </row>
    <row r="2158" spans="4:29" x14ac:dyDescent="0.25">
      <c r="D2158" s="51">
        <v>565.60000000004902</v>
      </c>
      <c r="E2158" s="51">
        <v>1.0128861378999999E-2</v>
      </c>
      <c r="T2158" s="40">
        <f t="shared" si="144"/>
        <v>0</v>
      </c>
      <c r="U2158" s="40">
        <f t="shared" si="144"/>
        <v>0</v>
      </c>
      <c r="V2158" s="40">
        <f t="shared" si="144"/>
        <v>0</v>
      </c>
      <c r="W2158" s="40">
        <f t="shared" si="144"/>
        <v>0</v>
      </c>
      <c r="X2158" s="40">
        <f t="shared" si="145"/>
        <v>0</v>
      </c>
      <c r="Y2158" s="40">
        <f t="shared" si="146"/>
        <v>0</v>
      </c>
      <c r="Z2158" s="40">
        <f>(AC2158-J2158*carot!$B$2-spettri!K2158*carot!$C$2-spettri!L2158*carot!$D$2)</f>
        <v>0</v>
      </c>
      <c r="AA2158" s="40">
        <f>spettri!H2158*chl!$B$2+spettri!I2158*chl!$C$2+spettri!J2158*carot!$B$2+spettri!K2158*carot!$C$2+spettri!L2158*carot!$D$2+M2158*carot!$E$2+N2158*carot!$F$2+spettri!AE2158*chl!$D$2</f>
        <v>0</v>
      </c>
      <c r="AB2158" s="40">
        <v>2.7471832467499999E-2</v>
      </c>
      <c r="AC2158" s="88">
        <f>(G2158-spettri!H2158*chl!$B$2-spettri!I2158*chl!$C$2-spettri!AE2158*chl!$D$2)</f>
        <v>0</v>
      </c>
    </row>
    <row r="2159" spans="4:29" x14ac:dyDescent="0.25">
      <c r="D2159" s="51">
        <v>565.70000000004904</v>
      </c>
      <c r="E2159" s="51">
        <v>1.0149200999E-2</v>
      </c>
      <c r="T2159" s="40">
        <f t="shared" si="144"/>
        <v>0</v>
      </c>
      <c r="U2159" s="40">
        <f t="shared" si="144"/>
        <v>0</v>
      </c>
      <c r="V2159" s="40">
        <f t="shared" si="144"/>
        <v>0</v>
      </c>
      <c r="W2159" s="40">
        <f t="shared" si="144"/>
        <v>0</v>
      </c>
      <c r="X2159" s="40">
        <f t="shared" si="145"/>
        <v>0</v>
      </c>
      <c r="Y2159" s="40">
        <f t="shared" si="146"/>
        <v>0</v>
      </c>
      <c r="Z2159" s="40">
        <f>(AC2159-J2159*carot!$B$2-spettri!K2159*carot!$C$2-spettri!L2159*carot!$D$2)</f>
        <v>0</v>
      </c>
      <c r="AA2159" s="40">
        <f>spettri!H2159*chl!$B$2+spettri!I2159*chl!$C$2+spettri!J2159*carot!$B$2+spettri!K2159*carot!$C$2+spettri!L2159*carot!$D$2+M2159*carot!$E$2+N2159*carot!$F$2+spettri!AE2159*chl!$D$2</f>
        <v>0</v>
      </c>
      <c r="AB2159" s="40">
        <v>2.758594789E-2</v>
      </c>
      <c r="AC2159" s="88">
        <f>(G2159-spettri!H2159*chl!$B$2-spettri!I2159*chl!$C$2-spettri!AE2159*chl!$D$2)</f>
        <v>0</v>
      </c>
    </row>
    <row r="2160" spans="4:29" x14ac:dyDescent="0.25">
      <c r="D2160" s="51">
        <v>565.80000000004895</v>
      </c>
      <c r="E2160" s="51">
        <v>1.0169540618999998E-2</v>
      </c>
      <c r="T2160" s="40">
        <f t="shared" si="144"/>
        <v>0</v>
      </c>
      <c r="U2160" s="40">
        <f t="shared" si="144"/>
        <v>0</v>
      </c>
      <c r="V2160" s="40">
        <f t="shared" si="144"/>
        <v>0</v>
      </c>
      <c r="W2160" s="40">
        <f t="shared" si="144"/>
        <v>0</v>
      </c>
      <c r="X2160" s="40">
        <f t="shared" si="145"/>
        <v>0</v>
      </c>
      <c r="Y2160" s="40">
        <f t="shared" si="146"/>
        <v>0</v>
      </c>
      <c r="Z2160" s="40">
        <f>(AC2160-J2160*carot!$B$2-spettri!K2160*carot!$C$2-spettri!L2160*carot!$D$2)</f>
        <v>0</v>
      </c>
      <c r="AA2160" s="40">
        <f>spettri!H2160*chl!$B$2+spettri!I2160*chl!$C$2+spettri!J2160*carot!$B$2+spettri!K2160*carot!$C$2+spettri!L2160*carot!$D$2+M2160*carot!$E$2+N2160*carot!$F$2+spettri!AE2160*chl!$D$2</f>
        <v>0</v>
      </c>
      <c r="AB2160" s="40">
        <v>2.7599305847499998E-2</v>
      </c>
      <c r="AC2160" s="88">
        <f>(G2160-spettri!H2160*chl!$B$2-spettri!I2160*chl!$C$2-spettri!AE2160*chl!$D$2)</f>
        <v>0</v>
      </c>
    </row>
    <row r="2161" spans="4:29" x14ac:dyDescent="0.25">
      <c r="D2161" s="51">
        <v>565.90000000004898</v>
      </c>
      <c r="E2161" s="51">
        <v>1.0189880238999999E-2</v>
      </c>
      <c r="T2161" s="40">
        <f t="shared" si="144"/>
        <v>0</v>
      </c>
      <c r="U2161" s="40">
        <f t="shared" si="144"/>
        <v>0</v>
      </c>
      <c r="V2161" s="40">
        <f t="shared" si="144"/>
        <v>0</v>
      </c>
      <c r="W2161" s="40">
        <f t="shared" si="144"/>
        <v>0</v>
      </c>
      <c r="X2161" s="40">
        <f t="shared" si="145"/>
        <v>0</v>
      </c>
      <c r="Y2161" s="40">
        <f t="shared" si="146"/>
        <v>0</v>
      </c>
      <c r="Z2161" s="40">
        <f>(AC2161-J2161*carot!$B$2-spettri!K2161*carot!$C$2-spettri!L2161*carot!$D$2)</f>
        <v>0</v>
      </c>
      <c r="AA2161" s="40">
        <f>spettri!H2161*chl!$B$2+spettri!I2161*chl!$C$2+spettri!J2161*carot!$B$2+spettri!K2161*carot!$C$2+spettri!L2161*carot!$D$2+M2161*carot!$E$2+N2161*carot!$F$2+spettri!AE2161*chl!$D$2</f>
        <v>0</v>
      </c>
      <c r="AB2161" s="40">
        <v>2.7612663805E-2</v>
      </c>
      <c r="AC2161" s="88">
        <f>(G2161-spettri!H2161*chl!$B$2-spettri!I2161*chl!$C$2-spettri!AE2161*chl!$D$2)</f>
        <v>0</v>
      </c>
    </row>
    <row r="2162" spans="4:29" x14ac:dyDescent="0.25">
      <c r="D2162" s="51">
        <v>566.000000000049</v>
      </c>
      <c r="E2162" s="51">
        <v>1.0210219858999999E-2</v>
      </c>
      <c r="T2162" s="40">
        <f t="shared" si="144"/>
        <v>0</v>
      </c>
      <c r="U2162" s="40">
        <f t="shared" si="144"/>
        <v>0</v>
      </c>
      <c r="V2162" s="40">
        <f t="shared" si="144"/>
        <v>0</v>
      </c>
      <c r="W2162" s="40">
        <f t="shared" si="144"/>
        <v>0</v>
      </c>
      <c r="X2162" s="40">
        <f t="shared" si="145"/>
        <v>0</v>
      </c>
      <c r="Y2162" s="40">
        <f t="shared" si="146"/>
        <v>0</v>
      </c>
      <c r="Z2162" s="40">
        <f>(AC2162-J2162*carot!$B$2-spettri!K2162*carot!$C$2-spettri!L2162*carot!$D$2)</f>
        <v>0</v>
      </c>
      <c r="AA2162" s="40">
        <f>spettri!H2162*chl!$B$2+spettri!I2162*chl!$C$2+spettri!J2162*carot!$B$2+spettri!K2162*carot!$C$2+spettri!L2162*carot!$D$2+M2162*carot!$E$2+N2162*carot!$F$2+spettri!AE2162*chl!$D$2</f>
        <v>0</v>
      </c>
      <c r="AB2162" s="40">
        <v>2.7626021762500001E-2</v>
      </c>
      <c r="AC2162" s="88">
        <f>(G2162-spettri!H2162*chl!$B$2-spettri!I2162*chl!$C$2-spettri!AE2162*chl!$D$2)</f>
        <v>0</v>
      </c>
    </row>
    <row r="2163" spans="4:29" x14ac:dyDescent="0.25">
      <c r="D2163" s="51">
        <v>566.10000000004902</v>
      </c>
      <c r="E2163" s="51">
        <v>1.02488213165E-2</v>
      </c>
      <c r="T2163" s="40">
        <f t="shared" si="144"/>
        <v>0</v>
      </c>
      <c r="U2163" s="40">
        <f t="shared" si="144"/>
        <v>0</v>
      </c>
      <c r="V2163" s="40">
        <f t="shared" si="144"/>
        <v>0</v>
      </c>
      <c r="W2163" s="40">
        <f t="shared" si="144"/>
        <v>0</v>
      </c>
      <c r="X2163" s="40">
        <f t="shared" si="145"/>
        <v>0</v>
      </c>
      <c r="Y2163" s="40">
        <f t="shared" si="146"/>
        <v>0</v>
      </c>
      <c r="Z2163" s="40">
        <f>(AC2163-J2163*carot!$B$2-spettri!K2163*carot!$C$2-spettri!L2163*carot!$D$2)</f>
        <v>0</v>
      </c>
      <c r="AA2163" s="40">
        <f>spettri!H2163*chl!$B$2+spettri!I2163*chl!$C$2+spettri!J2163*carot!$B$2+spettri!K2163*carot!$C$2+spettri!L2163*carot!$D$2+M2163*carot!$E$2+N2163*carot!$F$2+spettri!AE2163*chl!$D$2</f>
        <v>0</v>
      </c>
      <c r="AB2163" s="40">
        <v>2.7639379719999999E-2</v>
      </c>
      <c r="AC2163" s="88">
        <f>(G2163-spettri!H2163*chl!$B$2-spettri!I2163*chl!$C$2-spettri!AE2163*chl!$D$2)</f>
        <v>0</v>
      </c>
    </row>
    <row r="2164" spans="4:29" x14ac:dyDescent="0.25">
      <c r="D2164" s="51">
        <v>566.20000000004904</v>
      </c>
      <c r="E2164" s="51">
        <v>1.0287422774E-2</v>
      </c>
      <c r="T2164" s="40">
        <f t="shared" si="144"/>
        <v>0</v>
      </c>
      <c r="U2164" s="40">
        <f t="shared" si="144"/>
        <v>0</v>
      </c>
      <c r="V2164" s="40">
        <f t="shared" si="144"/>
        <v>0</v>
      </c>
      <c r="W2164" s="40">
        <f t="shared" si="144"/>
        <v>0</v>
      </c>
      <c r="X2164" s="40">
        <f t="shared" si="145"/>
        <v>0</v>
      </c>
      <c r="Y2164" s="40">
        <f t="shared" si="146"/>
        <v>0</v>
      </c>
      <c r="Z2164" s="40">
        <f>(AC2164-J2164*carot!$B$2-spettri!K2164*carot!$C$2-spettri!L2164*carot!$D$2)</f>
        <v>0</v>
      </c>
      <c r="AA2164" s="40">
        <f>spettri!H2164*chl!$B$2+spettri!I2164*chl!$C$2+spettri!J2164*carot!$B$2+spettri!K2164*carot!$C$2+spettri!L2164*carot!$D$2+M2164*carot!$E$2+N2164*carot!$F$2+spettri!AE2164*chl!$D$2</f>
        <v>0</v>
      </c>
      <c r="AB2164" s="40">
        <v>2.7756204359999998E-2</v>
      </c>
      <c r="AC2164" s="88">
        <f>(G2164-spettri!H2164*chl!$B$2-spettri!I2164*chl!$C$2-spettri!AE2164*chl!$D$2)</f>
        <v>0</v>
      </c>
    </row>
    <row r="2165" spans="4:29" x14ac:dyDescent="0.25">
      <c r="D2165" s="51">
        <v>566.30000000004895</v>
      </c>
      <c r="E2165" s="51">
        <v>1.0326024231499999E-2</v>
      </c>
      <c r="T2165" s="40">
        <f t="shared" si="144"/>
        <v>0</v>
      </c>
      <c r="U2165" s="40">
        <f t="shared" si="144"/>
        <v>0</v>
      </c>
      <c r="V2165" s="40">
        <f t="shared" si="144"/>
        <v>0</v>
      </c>
      <c r="W2165" s="40">
        <f t="shared" si="144"/>
        <v>0</v>
      </c>
      <c r="X2165" s="40">
        <f t="shared" si="145"/>
        <v>0</v>
      </c>
      <c r="Y2165" s="40">
        <f t="shared" si="146"/>
        <v>0</v>
      </c>
      <c r="Z2165" s="40">
        <f>(AC2165-J2165*carot!$B$2-spettri!K2165*carot!$C$2-spettri!L2165*carot!$D$2)</f>
        <v>0</v>
      </c>
      <c r="AA2165" s="40">
        <f>spettri!H2165*chl!$B$2+spettri!I2165*chl!$C$2+spettri!J2165*carot!$B$2+spettri!K2165*carot!$C$2+spettri!L2165*carot!$D$2+M2165*carot!$E$2+N2165*carot!$F$2+spettri!AE2165*chl!$D$2</f>
        <v>0</v>
      </c>
      <c r="AB2165" s="40">
        <v>2.7873029000000001E-2</v>
      </c>
      <c r="AC2165" s="88">
        <f>(G2165-spettri!H2165*chl!$B$2-spettri!I2165*chl!$C$2-spettri!AE2165*chl!$D$2)</f>
        <v>0</v>
      </c>
    </row>
    <row r="2166" spans="4:29" x14ac:dyDescent="0.25">
      <c r="D2166" s="51">
        <v>566.40000000004898</v>
      </c>
      <c r="E2166" s="51">
        <v>1.0364625689E-2</v>
      </c>
      <c r="T2166" s="40">
        <f t="shared" si="144"/>
        <v>0</v>
      </c>
      <c r="U2166" s="40">
        <f t="shared" si="144"/>
        <v>0</v>
      </c>
      <c r="V2166" s="40">
        <f t="shared" si="144"/>
        <v>0</v>
      </c>
      <c r="W2166" s="40">
        <f t="shared" si="144"/>
        <v>0</v>
      </c>
      <c r="X2166" s="40">
        <f t="shared" si="145"/>
        <v>0</v>
      </c>
      <c r="Y2166" s="40">
        <f t="shared" si="146"/>
        <v>0</v>
      </c>
      <c r="Z2166" s="40">
        <f>(AC2166-J2166*carot!$B$2-spettri!K2166*carot!$C$2-spettri!L2166*carot!$D$2)</f>
        <v>0</v>
      </c>
      <c r="AA2166" s="40">
        <f>spettri!H2166*chl!$B$2+spettri!I2166*chl!$C$2+spettri!J2166*carot!$B$2+spettri!K2166*carot!$C$2+spettri!L2166*carot!$D$2+M2166*carot!$E$2+N2166*carot!$F$2+spettri!AE2166*chl!$D$2</f>
        <v>0</v>
      </c>
      <c r="AB2166" s="40">
        <v>2.7989853639999999E-2</v>
      </c>
      <c r="AC2166" s="88">
        <f>(G2166-spettri!H2166*chl!$B$2-spettri!I2166*chl!$C$2-spettri!AE2166*chl!$D$2)</f>
        <v>0</v>
      </c>
    </row>
    <row r="2167" spans="4:29" x14ac:dyDescent="0.25">
      <c r="D2167" s="51">
        <v>566.500000000049</v>
      </c>
      <c r="E2167" s="51">
        <v>1.0324817704000001E-2</v>
      </c>
      <c r="T2167" s="40">
        <f t="shared" si="144"/>
        <v>0</v>
      </c>
      <c r="U2167" s="40">
        <f t="shared" si="144"/>
        <v>0</v>
      </c>
      <c r="V2167" s="40">
        <f t="shared" si="144"/>
        <v>0</v>
      </c>
      <c r="W2167" s="40">
        <f t="shared" si="144"/>
        <v>0</v>
      </c>
      <c r="X2167" s="40">
        <f t="shared" si="145"/>
        <v>0</v>
      </c>
      <c r="Y2167" s="40">
        <f t="shared" si="146"/>
        <v>0</v>
      </c>
      <c r="Z2167" s="40">
        <f>(AC2167-J2167*carot!$B$2-spettri!K2167*carot!$C$2-spettri!L2167*carot!$D$2)</f>
        <v>0</v>
      </c>
      <c r="AA2167" s="40">
        <f>spettri!H2167*chl!$B$2+spettri!I2167*chl!$C$2+spettri!J2167*carot!$B$2+spettri!K2167*carot!$C$2+spettri!L2167*carot!$D$2+M2167*carot!$E$2+N2167*carot!$F$2+spettri!AE2167*chl!$D$2</f>
        <v>0</v>
      </c>
      <c r="AB2167" s="40">
        <v>2.8106678279999998E-2</v>
      </c>
      <c r="AC2167" s="88">
        <f>(G2167-spettri!H2167*chl!$B$2-spettri!I2167*chl!$C$2-spettri!AE2167*chl!$D$2)</f>
        <v>0</v>
      </c>
    </row>
    <row r="2168" spans="4:29" x14ac:dyDescent="0.25">
      <c r="D2168" s="51">
        <v>566.60000000004902</v>
      </c>
      <c r="E2168" s="51">
        <v>1.0285009719E-2</v>
      </c>
      <c r="T2168" s="40">
        <f t="shared" si="144"/>
        <v>0</v>
      </c>
      <c r="U2168" s="40">
        <f t="shared" si="144"/>
        <v>0</v>
      </c>
      <c r="V2168" s="40">
        <f t="shared" si="144"/>
        <v>0</v>
      </c>
      <c r="W2168" s="40">
        <f t="shared" si="144"/>
        <v>0</v>
      </c>
      <c r="X2168" s="40">
        <f t="shared" si="145"/>
        <v>0</v>
      </c>
      <c r="Y2168" s="40">
        <f t="shared" si="146"/>
        <v>0</v>
      </c>
      <c r="Z2168" s="40">
        <f>(AC2168-J2168*carot!$B$2-spettri!K2168*carot!$C$2-spettri!L2168*carot!$D$2)</f>
        <v>0</v>
      </c>
      <c r="AA2168" s="40">
        <f>spettri!H2168*chl!$B$2+spettri!I2168*chl!$C$2+spettri!J2168*carot!$B$2+spettri!K2168*carot!$C$2+spettri!L2168*carot!$D$2+M2168*carot!$E$2+N2168*carot!$F$2+spettri!AE2168*chl!$D$2</f>
        <v>0</v>
      </c>
      <c r="AB2168" s="40">
        <v>2.819578536E-2</v>
      </c>
      <c r="AC2168" s="88">
        <f>(G2168-spettri!H2168*chl!$B$2-spettri!I2168*chl!$C$2-spettri!AE2168*chl!$D$2)</f>
        <v>0</v>
      </c>
    </row>
    <row r="2169" spans="4:29" x14ac:dyDescent="0.25">
      <c r="D2169" s="51">
        <v>566.70000000004904</v>
      </c>
      <c r="E2169" s="51">
        <v>1.0245201733999999E-2</v>
      </c>
      <c r="T2169" s="40">
        <f t="shared" si="144"/>
        <v>0</v>
      </c>
      <c r="U2169" s="40">
        <f t="shared" si="144"/>
        <v>0</v>
      </c>
      <c r="V2169" s="40">
        <f t="shared" si="144"/>
        <v>0</v>
      </c>
      <c r="W2169" s="40">
        <f t="shared" si="144"/>
        <v>0</v>
      </c>
      <c r="X2169" s="40">
        <f t="shared" si="145"/>
        <v>0</v>
      </c>
      <c r="Y2169" s="40">
        <f t="shared" si="146"/>
        <v>0</v>
      </c>
      <c r="Z2169" s="40">
        <f>(AC2169-J2169*carot!$B$2-spettri!K2169*carot!$C$2-spettri!L2169*carot!$D$2)</f>
        <v>0</v>
      </c>
      <c r="AA2169" s="40">
        <f>spettri!H2169*chl!$B$2+spettri!I2169*chl!$C$2+spettri!J2169*carot!$B$2+spettri!K2169*carot!$C$2+spettri!L2169*carot!$D$2+M2169*carot!$E$2+N2169*carot!$F$2+spettri!AE2169*chl!$D$2</f>
        <v>0</v>
      </c>
      <c r="AB2169" s="40">
        <v>2.8284892440000001E-2</v>
      </c>
      <c r="AC2169" s="88">
        <f>(G2169-spettri!H2169*chl!$B$2-spettri!I2169*chl!$C$2-spettri!AE2169*chl!$D$2)</f>
        <v>0</v>
      </c>
    </row>
    <row r="2170" spans="4:29" x14ac:dyDescent="0.25">
      <c r="D2170" s="51">
        <v>566.80000000004895</v>
      </c>
      <c r="E2170" s="51">
        <v>1.0205393748999999E-2</v>
      </c>
      <c r="T2170" s="40">
        <f t="shared" si="144"/>
        <v>0</v>
      </c>
      <c r="U2170" s="40">
        <f t="shared" si="144"/>
        <v>0</v>
      </c>
      <c r="V2170" s="40">
        <f t="shared" si="144"/>
        <v>0</v>
      </c>
      <c r="W2170" s="40">
        <f t="shared" si="144"/>
        <v>0</v>
      </c>
      <c r="X2170" s="40">
        <f t="shared" si="145"/>
        <v>0</v>
      </c>
      <c r="Y2170" s="40">
        <f t="shared" si="146"/>
        <v>0</v>
      </c>
      <c r="Z2170" s="40">
        <f>(AC2170-J2170*carot!$B$2-spettri!K2170*carot!$C$2-spettri!L2170*carot!$D$2)</f>
        <v>0</v>
      </c>
      <c r="AA2170" s="40">
        <f>spettri!H2170*chl!$B$2+spettri!I2170*chl!$C$2+spettri!J2170*carot!$B$2+spettri!K2170*carot!$C$2+spettri!L2170*carot!$D$2+M2170*carot!$E$2+N2170*carot!$F$2+spettri!AE2170*chl!$D$2</f>
        <v>0</v>
      </c>
      <c r="AB2170" s="40">
        <v>2.8373999519999998E-2</v>
      </c>
      <c r="AC2170" s="88">
        <f>(G2170-spettri!H2170*chl!$B$2-spettri!I2170*chl!$C$2-spettri!AE2170*chl!$D$2)</f>
        <v>0</v>
      </c>
    </row>
    <row r="2171" spans="4:29" x14ac:dyDescent="0.25">
      <c r="D2171" s="51">
        <v>566.90000000004898</v>
      </c>
      <c r="E2171" s="51">
        <v>1.01676216315E-2</v>
      </c>
      <c r="T2171" s="40">
        <f t="shared" si="144"/>
        <v>0</v>
      </c>
      <c r="U2171" s="40">
        <f t="shared" si="144"/>
        <v>0</v>
      </c>
      <c r="V2171" s="40">
        <f t="shared" si="144"/>
        <v>0</v>
      </c>
      <c r="W2171" s="40">
        <f t="shared" si="144"/>
        <v>0</v>
      </c>
      <c r="X2171" s="40">
        <f t="shared" si="145"/>
        <v>0</v>
      </c>
      <c r="Y2171" s="40">
        <f t="shared" si="146"/>
        <v>0</v>
      </c>
      <c r="Z2171" s="40">
        <f>(AC2171-J2171*carot!$B$2-spettri!K2171*carot!$C$2-spettri!L2171*carot!$D$2)</f>
        <v>0</v>
      </c>
      <c r="AA2171" s="40">
        <f>spettri!H2171*chl!$B$2+spettri!I2171*chl!$C$2+spettri!J2171*carot!$B$2+spettri!K2171*carot!$C$2+spettri!L2171*carot!$D$2+M2171*carot!$E$2+N2171*carot!$F$2+spettri!AE2171*chl!$D$2</f>
        <v>0</v>
      </c>
      <c r="AB2171" s="40">
        <v>2.84631066E-2</v>
      </c>
      <c r="AC2171" s="88">
        <f>(G2171-spettri!H2171*chl!$B$2-spettri!I2171*chl!$C$2-spettri!AE2171*chl!$D$2)</f>
        <v>0</v>
      </c>
    </row>
    <row r="2172" spans="4:29" x14ac:dyDescent="0.25">
      <c r="D2172" s="51">
        <v>567.000000000049</v>
      </c>
      <c r="E2172" s="51">
        <v>1.0129849513999999E-2</v>
      </c>
      <c r="T2172" s="40">
        <f t="shared" si="144"/>
        <v>0</v>
      </c>
      <c r="U2172" s="40">
        <f t="shared" si="144"/>
        <v>0</v>
      </c>
      <c r="V2172" s="40">
        <f t="shared" si="144"/>
        <v>0</v>
      </c>
      <c r="W2172" s="40">
        <f t="shared" si="144"/>
        <v>0</v>
      </c>
      <c r="X2172" s="40">
        <f t="shared" si="145"/>
        <v>0</v>
      </c>
      <c r="Y2172" s="40">
        <f t="shared" si="146"/>
        <v>0</v>
      </c>
      <c r="Z2172" s="40">
        <f>(AC2172-J2172*carot!$B$2-spettri!K2172*carot!$C$2-spettri!L2172*carot!$D$2)</f>
        <v>0</v>
      </c>
      <c r="AA2172" s="40">
        <f>spettri!H2172*chl!$B$2+spettri!I2172*chl!$C$2+spettri!J2172*carot!$B$2+spettri!K2172*carot!$C$2+spettri!L2172*carot!$D$2+M2172*carot!$E$2+N2172*carot!$F$2+spettri!AE2172*chl!$D$2</f>
        <v>0</v>
      </c>
      <c r="AB2172" s="40">
        <v>2.8518517035E-2</v>
      </c>
      <c r="AC2172" s="88">
        <f>(G2172-spettri!H2172*chl!$B$2-spettri!I2172*chl!$C$2-spettri!AE2172*chl!$D$2)</f>
        <v>0</v>
      </c>
    </row>
    <row r="2173" spans="4:29" x14ac:dyDescent="0.25">
      <c r="D2173" s="51">
        <v>567.10000000004902</v>
      </c>
      <c r="E2173" s="51">
        <v>1.0092077396499999E-2</v>
      </c>
      <c r="T2173" s="40">
        <f t="shared" si="144"/>
        <v>0</v>
      </c>
      <c r="U2173" s="40">
        <f t="shared" si="144"/>
        <v>0</v>
      </c>
      <c r="V2173" s="40">
        <f t="shared" si="144"/>
        <v>0</v>
      </c>
      <c r="W2173" s="40">
        <f t="shared" si="144"/>
        <v>0</v>
      </c>
      <c r="X2173" s="40">
        <f t="shared" si="145"/>
        <v>0</v>
      </c>
      <c r="Y2173" s="40">
        <f t="shared" si="146"/>
        <v>0</v>
      </c>
      <c r="Z2173" s="40">
        <f>(AC2173-J2173*carot!$B$2-spettri!K2173*carot!$C$2-spettri!L2173*carot!$D$2)</f>
        <v>0</v>
      </c>
      <c r="AA2173" s="40">
        <f>spettri!H2173*chl!$B$2+spettri!I2173*chl!$C$2+spettri!J2173*carot!$B$2+spettri!K2173*carot!$C$2+spettri!L2173*carot!$D$2+M2173*carot!$E$2+N2173*carot!$F$2+spettri!AE2173*chl!$D$2</f>
        <v>0</v>
      </c>
      <c r="AB2173" s="40">
        <v>2.857392747E-2</v>
      </c>
      <c r="AC2173" s="88">
        <f>(G2173-spettri!H2173*chl!$B$2-spettri!I2173*chl!$C$2-spettri!AE2173*chl!$D$2)</f>
        <v>0</v>
      </c>
    </row>
    <row r="2174" spans="4:29" x14ac:dyDescent="0.25">
      <c r="D2174" s="51">
        <v>567.20000000004904</v>
      </c>
      <c r="E2174" s="51">
        <v>1.0054305279E-2</v>
      </c>
      <c r="T2174" s="40">
        <f t="shared" si="144"/>
        <v>0</v>
      </c>
      <c r="U2174" s="40">
        <f t="shared" si="144"/>
        <v>0</v>
      </c>
      <c r="V2174" s="40">
        <f t="shared" si="144"/>
        <v>0</v>
      </c>
      <c r="W2174" s="40">
        <f t="shared" si="144"/>
        <v>0</v>
      </c>
      <c r="X2174" s="40">
        <f t="shared" si="145"/>
        <v>0</v>
      </c>
      <c r="Y2174" s="40">
        <f t="shared" si="146"/>
        <v>0</v>
      </c>
      <c r="Z2174" s="40">
        <f>(AC2174-J2174*carot!$B$2-spettri!K2174*carot!$C$2-spettri!L2174*carot!$D$2)</f>
        <v>0</v>
      </c>
      <c r="AA2174" s="40">
        <f>spettri!H2174*chl!$B$2+spettri!I2174*chl!$C$2+spettri!J2174*carot!$B$2+spettri!K2174*carot!$C$2+spettri!L2174*carot!$D$2+M2174*carot!$E$2+N2174*carot!$F$2+spettri!AE2174*chl!$D$2</f>
        <v>0</v>
      </c>
      <c r="AB2174" s="40">
        <v>2.8629337905E-2</v>
      </c>
      <c r="AC2174" s="88">
        <f>(G2174-spettri!H2174*chl!$B$2-spettri!I2174*chl!$C$2-spettri!AE2174*chl!$D$2)</f>
        <v>0</v>
      </c>
    </row>
    <row r="2175" spans="4:29" x14ac:dyDescent="0.25">
      <c r="D2175" s="51">
        <v>567.30000000004895</v>
      </c>
      <c r="E2175" s="51">
        <v>1.0167561556499999E-2</v>
      </c>
      <c r="T2175" s="40">
        <f t="shared" si="144"/>
        <v>0</v>
      </c>
      <c r="U2175" s="40">
        <f t="shared" si="144"/>
        <v>0</v>
      </c>
      <c r="V2175" s="40">
        <f t="shared" si="144"/>
        <v>0</v>
      </c>
      <c r="W2175" s="40">
        <f t="shared" si="144"/>
        <v>0</v>
      </c>
      <c r="X2175" s="40">
        <f t="shared" si="145"/>
        <v>0</v>
      </c>
      <c r="Y2175" s="40">
        <f t="shared" si="146"/>
        <v>0</v>
      </c>
      <c r="Z2175" s="40">
        <f>(AC2175-J2175*carot!$B$2-spettri!K2175*carot!$C$2-spettri!L2175*carot!$D$2)</f>
        <v>0</v>
      </c>
      <c r="AA2175" s="40">
        <f>spettri!H2175*chl!$B$2+spettri!I2175*chl!$C$2+spettri!J2175*carot!$B$2+spettri!K2175*carot!$C$2+spettri!L2175*carot!$D$2+M2175*carot!$E$2+N2175*carot!$F$2+spettri!AE2175*chl!$D$2</f>
        <v>0</v>
      </c>
      <c r="AB2175" s="40">
        <v>2.868474834E-2</v>
      </c>
      <c r="AC2175" s="88">
        <f>(G2175-spettri!H2175*chl!$B$2-spettri!I2175*chl!$C$2-spettri!AE2175*chl!$D$2)</f>
        <v>0</v>
      </c>
    </row>
    <row r="2176" spans="4:29" x14ac:dyDescent="0.25">
      <c r="D2176" s="51">
        <v>567.40000000004898</v>
      </c>
      <c r="E2176" s="51">
        <v>1.0280817833999999E-2</v>
      </c>
      <c r="T2176" s="40">
        <f t="shared" si="144"/>
        <v>0</v>
      </c>
      <c r="U2176" s="40">
        <f t="shared" si="144"/>
        <v>0</v>
      </c>
      <c r="V2176" s="40">
        <f t="shared" si="144"/>
        <v>0</v>
      </c>
      <c r="W2176" s="40">
        <f t="shared" si="144"/>
        <v>0</v>
      </c>
      <c r="X2176" s="40">
        <f t="shared" si="145"/>
        <v>0</v>
      </c>
      <c r="Y2176" s="40">
        <f t="shared" si="146"/>
        <v>0</v>
      </c>
      <c r="Z2176" s="40">
        <f>(AC2176-J2176*carot!$B$2-spettri!K2176*carot!$C$2-spettri!L2176*carot!$D$2)</f>
        <v>0</v>
      </c>
      <c r="AA2176" s="40">
        <f>spettri!H2176*chl!$B$2+spettri!I2176*chl!$C$2+spettri!J2176*carot!$B$2+spettri!K2176*carot!$C$2+spettri!L2176*carot!$D$2+M2176*carot!$E$2+N2176*carot!$F$2+spettri!AE2176*chl!$D$2</f>
        <v>0</v>
      </c>
      <c r="AB2176" s="40">
        <v>2.8747339269999998E-2</v>
      </c>
      <c r="AC2176" s="88">
        <f>(G2176-spettri!H2176*chl!$B$2-spettri!I2176*chl!$C$2-spettri!AE2176*chl!$D$2)</f>
        <v>0</v>
      </c>
    </row>
    <row r="2177" spans="4:29" x14ac:dyDescent="0.25">
      <c r="D2177" s="51">
        <v>567.500000000049</v>
      </c>
      <c r="E2177" s="51">
        <v>1.03940741115E-2</v>
      </c>
      <c r="T2177" s="40">
        <f t="shared" si="144"/>
        <v>0</v>
      </c>
      <c r="U2177" s="40">
        <f t="shared" si="144"/>
        <v>0</v>
      </c>
      <c r="V2177" s="40">
        <f t="shared" si="144"/>
        <v>0</v>
      </c>
      <c r="W2177" s="40">
        <f t="shared" si="144"/>
        <v>0</v>
      </c>
      <c r="X2177" s="40">
        <f t="shared" si="145"/>
        <v>0</v>
      </c>
      <c r="Y2177" s="40">
        <f t="shared" si="146"/>
        <v>0</v>
      </c>
      <c r="Z2177" s="40">
        <f>(AC2177-J2177*carot!$B$2-spettri!K2177*carot!$C$2-spettri!L2177*carot!$D$2)</f>
        <v>0</v>
      </c>
      <c r="AA2177" s="40">
        <f>spettri!H2177*chl!$B$2+spettri!I2177*chl!$C$2+spettri!J2177*carot!$B$2+spettri!K2177*carot!$C$2+spettri!L2177*carot!$D$2+M2177*carot!$E$2+N2177*carot!$F$2+spettri!AE2177*chl!$D$2</f>
        <v>0</v>
      </c>
      <c r="AB2177" s="40">
        <v>2.88099302E-2</v>
      </c>
      <c r="AC2177" s="88">
        <f>(G2177-spettri!H2177*chl!$B$2-spettri!I2177*chl!$C$2-spettri!AE2177*chl!$D$2)</f>
        <v>0</v>
      </c>
    </row>
    <row r="2178" spans="4:29" x14ac:dyDescent="0.25">
      <c r="D2178" s="51">
        <v>567.60000000004902</v>
      </c>
      <c r="E2178" s="51">
        <v>1.0507330388999999E-2</v>
      </c>
      <c r="T2178" s="40">
        <f t="shared" si="144"/>
        <v>0</v>
      </c>
      <c r="U2178" s="40">
        <f t="shared" si="144"/>
        <v>0</v>
      </c>
      <c r="V2178" s="40">
        <f t="shared" si="144"/>
        <v>0</v>
      </c>
      <c r="W2178" s="40">
        <f t="shared" ref="W2178:X2241" si="147">M2203</f>
        <v>0</v>
      </c>
      <c r="X2178" s="40">
        <f t="shared" si="145"/>
        <v>0</v>
      </c>
      <c r="Y2178" s="40">
        <f t="shared" si="146"/>
        <v>0</v>
      </c>
      <c r="Z2178" s="40">
        <f>(AC2178-J2178*carot!$B$2-spettri!K2178*carot!$C$2-spettri!L2178*carot!$D$2)</f>
        <v>0</v>
      </c>
      <c r="AA2178" s="40">
        <f>spettri!H2178*chl!$B$2+spettri!I2178*chl!$C$2+spettri!J2178*carot!$B$2+spettri!K2178*carot!$C$2+spettri!L2178*carot!$D$2+M2178*carot!$E$2+N2178*carot!$F$2+spettri!AE2178*chl!$D$2</f>
        <v>0</v>
      </c>
      <c r="AB2178" s="40">
        <v>2.8872521130000002E-2</v>
      </c>
      <c r="AC2178" s="88">
        <f>(G2178-spettri!H2178*chl!$B$2-spettri!I2178*chl!$C$2-spettri!AE2178*chl!$D$2)</f>
        <v>0</v>
      </c>
    </row>
    <row r="2179" spans="4:29" x14ac:dyDescent="0.25">
      <c r="D2179" s="51">
        <v>567.70000000004904</v>
      </c>
      <c r="E2179" s="51">
        <v>1.0558941258999999E-2</v>
      </c>
      <c r="T2179" s="40">
        <f t="shared" ref="T2179:X2242" si="148">J2204</f>
        <v>0</v>
      </c>
      <c r="U2179" s="40">
        <f t="shared" si="148"/>
        <v>0</v>
      </c>
      <c r="V2179" s="40">
        <f t="shared" si="148"/>
        <v>0</v>
      </c>
      <c r="W2179" s="40">
        <f t="shared" si="147"/>
        <v>0</v>
      </c>
      <c r="X2179" s="40">
        <f t="shared" si="147"/>
        <v>0</v>
      </c>
      <c r="Y2179" s="40">
        <f t="shared" ref="Y2179:Y2242" si="149">AC2204</f>
        <v>0</v>
      </c>
      <c r="Z2179" s="40">
        <f>(AC2179-J2179*carot!$B$2-spettri!K2179*carot!$C$2-spettri!L2179*carot!$D$2)</f>
        <v>0</v>
      </c>
      <c r="AA2179" s="40">
        <f>spettri!H2179*chl!$B$2+spettri!I2179*chl!$C$2+spettri!J2179*carot!$B$2+spettri!K2179*carot!$C$2+spettri!L2179*carot!$D$2+M2179*carot!$E$2+N2179*carot!$F$2+spettri!AE2179*chl!$D$2</f>
        <v>0</v>
      </c>
      <c r="AB2179" s="40">
        <v>2.893511206E-2</v>
      </c>
      <c r="AC2179" s="88">
        <f>(G2179-spettri!H2179*chl!$B$2-spettri!I2179*chl!$C$2-spettri!AE2179*chl!$D$2)</f>
        <v>0</v>
      </c>
    </row>
    <row r="2180" spans="4:29" x14ac:dyDescent="0.25">
      <c r="D2180" s="51">
        <v>567.80000000004998</v>
      </c>
      <c r="E2180" s="51">
        <v>1.0610552129E-2</v>
      </c>
      <c r="T2180" s="40">
        <f t="shared" si="148"/>
        <v>0</v>
      </c>
      <c r="U2180" s="40">
        <f t="shared" si="148"/>
        <v>0</v>
      </c>
      <c r="V2180" s="40">
        <f t="shared" si="148"/>
        <v>0</v>
      </c>
      <c r="W2180" s="40">
        <f t="shared" si="147"/>
        <v>0</v>
      </c>
      <c r="X2180" s="40">
        <f t="shared" si="147"/>
        <v>0</v>
      </c>
      <c r="Y2180" s="40">
        <f t="shared" si="149"/>
        <v>0</v>
      </c>
      <c r="Z2180" s="40">
        <f>(AC2180-J2180*carot!$B$2-spettri!K2180*carot!$C$2-spettri!L2180*carot!$D$2)</f>
        <v>0</v>
      </c>
      <c r="AA2180" s="40">
        <f>spettri!H2180*chl!$B$2+spettri!I2180*chl!$C$2+spettri!J2180*carot!$B$2+spettri!K2180*carot!$C$2+spettri!L2180*carot!$D$2+M2180*carot!$E$2+N2180*carot!$F$2+spettri!AE2180*chl!$D$2</f>
        <v>0</v>
      </c>
      <c r="AB2180" s="40">
        <v>2.9016040265000001E-2</v>
      </c>
      <c r="AC2180" s="88">
        <f>(G2180-spettri!H2180*chl!$B$2-spettri!I2180*chl!$C$2-spettri!AE2180*chl!$D$2)</f>
        <v>0</v>
      </c>
    </row>
    <row r="2181" spans="4:29" x14ac:dyDescent="0.25">
      <c r="D2181" s="51">
        <v>567.90000000005</v>
      </c>
      <c r="E2181" s="51">
        <v>1.0662162999E-2</v>
      </c>
      <c r="T2181" s="40">
        <f t="shared" si="148"/>
        <v>0</v>
      </c>
      <c r="U2181" s="40">
        <f t="shared" si="148"/>
        <v>0</v>
      </c>
      <c r="V2181" s="40">
        <f t="shared" si="148"/>
        <v>0</v>
      </c>
      <c r="W2181" s="40">
        <f t="shared" si="147"/>
        <v>0</v>
      </c>
      <c r="X2181" s="40">
        <f t="shared" si="147"/>
        <v>0</v>
      </c>
      <c r="Y2181" s="40">
        <f t="shared" si="149"/>
        <v>0</v>
      </c>
      <c r="Z2181" s="40">
        <f>(AC2181-J2181*carot!$B$2-spettri!K2181*carot!$C$2-spettri!L2181*carot!$D$2)</f>
        <v>0</v>
      </c>
      <c r="AA2181" s="40">
        <f>spettri!H2181*chl!$B$2+spettri!I2181*chl!$C$2+spettri!J2181*carot!$B$2+spettri!K2181*carot!$C$2+spettri!L2181*carot!$D$2+M2181*carot!$E$2+N2181*carot!$F$2+spettri!AE2181*chl!$D$2</f>
        <v>0</v>
      </c>
      <c r="AB2181" s="40">
        <v>2.9096968469999998E-2</v>
      </c>
      <c r="AC2181" s="88">
        <f>(G2181-spettri!H2181*chl!$B$2-spettri!I2181*chl!$C$2-spettri!AE2181*chl!$D$2)</f>
        <v>0</v>
      </c>
    </row>
    <row r="2182" spans="4:29" x14ac:dyDescent="0.25">
      <c r="D2182" s="51">
        <v>568.00000000005002</v>
      </c>
      <c r="E2182" s="51">
        <v>1.0713773869E-2</v>
      </c>
      <c r="T2182" s="40">
        <f t="shared" si="148"/>
        <v>0</v>
      </c>
      <c r="U2182" s="40">
        <f t="shared" si="148"/>
        <v>0</v>
      </c>
      <c r="V2182" s="40">
        <f t="shared" si="148"/>
        <v>0</v>
      </c>
      <c r="W2182" s="40">
        <f t="shared" si="147"/>
        <v>0</v>
      </c>
      <c r="X2182" s="40">
        <f t="shared" si="147"/>
        <v>0</v>
      </c>
      <c r="Y2182" s="40">
        <f t="shared" si="149"/>
        <v>0</v>
      </c>
      <c r="Z2182" s="40">
        <f>(AC2182-J2182*carot!$B$2-spettri!K2182*carot!$C$2-spettri!L2182*carot!$D$2)</f>
        <v>0</v>
      </c>
      <c r="AA2182" s="40">
        <f>spettri!H2182*chl!$B$2+spettri!I2182*chl!$C$2+spettri!J2182*carot!$B$2+spettri!K2182*carot!$C$2+spettri!L2182*carot!$D$2+M2182*carot!$E$2+N2182*carot!$F$2+spettri!AE2182*chl!$D$2</f>
        <v>0</v>
      </c>
      <c r="AB2182" s="40">
        <v>2.9177896674999999E-2</v>
      </c>
      <c r="AC2182" s="88">
        <f>(G2182-spettri!H2182*chl!$B$2-spettri!I2182*chl!$C$2-spettri!AE2182*chl!$D$2)</f>
        <v>0</v>
      </c>
    </row>
    <row r="2183" spans="4:29" x14ac:dyDescent="0.25">
      <c r="D2183" s="51">
        <v>568.10000000005004</v>
      </c>
      <c r="E2183" s="51">
        <v>1.0744684463999999E-2</v>
      </c>
      <c r="T2183" s="40">
        <f t="shared" si="148"/>
        <v>0</v>
      </c>
      <c r="U2183" s="40">
        <f t="shared" si="148"/>
        <v>0</v>
      </c>
      <c r="V2183" s="40">
        <f t="shared" si="148"/>
        <v>0</v>
      </c>
      <c r="W2183" s="40">
        <f t="shared" si="147"/>
        <v>0</v>
      </c>
      <c r="X2183" s="40">
        <f t="shared" si="147"/>
        <v>0</v>
      </c>
      <c r="Y2183" s="40">
        <f t="shared" si="149"/>
        <v>0</v>
      </c>
      <c r="Z2183" s="40">
        <f>(AC2183-J2183*carot!$B$2-spettri!K2183*carot!$C$2-spettri!L2183*carot!$D$2)</f>
        <v>0</v>
      </c>
      <c r="AA2183" s="40">
        <f>spettri!H2183*chl!$B$2+spettri!I2183*chl!$C$2+spettri!J2183*carot!$B$2+spettri!K2183*carot!$C$2+spettri!L2183*carot!$D$2+M2183*carot!$E$2+N2183*carot!$F$2+spettri!AE2183*chl!$D$2</f>
        <v>0</v>
      </c>
      <c r="AB2183" s="40">
        <v>2.9258824879999999E-2</v>
      </c>
      <c r="AC2183" s="88">
        <f>(G2183-spettri!H2183*chl!$B$2-spettri!I2183*chl!$C$2-spettri!AE2183*chl!$D$2)</f>
        <v>0</v>
      </c>
    </row>
    <row r="2184" spans="4:29" x14ac:dyDescent="0.25">
      <c r="D2184" s="51">
        <v>568.20000000004995</v>
      </c>
      <c r="E2184" s="51">
        <v>1.0775595059E-2</v>
      </c>
      <c r="T2184" s="40">
        <f t="shared" si="148"/>
        <v>0</v>
      </c>
      <c r="U2184" s="40">
        <f t="shared" si="148"/>
        <v>0</v>
      </c>
      <c r="V2184" s="40">
        <f t="shared" si="148"/>
        <v>0</v>
      </c>
      <c r="W2184" s="40">
        <f t="shared" si="147"/>
        <v>0</v>
      </c>
      <c r="X2184" s="40">
        <f t="shared" si="147"/>
        <v>0</v>
      </c>
      <c r="Y2184" s="40">
        <f t="shared" si="149"/>
        <v>0</v>
      </c>
      <c r="Z2184" s="40">
        <f>(AC2184-J2184*carot!$B$2-spettri!K2184*carot!$C$2-spettri!L2184*carot!$D$2)</f>
        <v>0</v>
      </c>
      <c r="AA2184" s="40">
        <f>spettri!H2184*chl!$B$2+spettri!I2184*chl!$C$2+spettri!J2184*carot!$B$2+spettri!K2184*carot!$C$2+spettri!L2184*carot!$D$2+M2184*carot!$E$2+N2184*carot!$F$2+spettri!AE2184*chl!$D$2</f>
        <v>0</v>
      </c>
      <c r="AB2184" s="40">
        <v>2.93260565925E-2</v>
      </c>
      <c r="AC2184" s="88">
        <f>(G2184-spettri!H2184*chl!$B$2-spettri!I2184*chl!$C$2-spettri!AE2184*chl!$D$2)</f>
        <v>0</v>
      </c>
    </row>
    <row r="2185" spans="4:29" x14ac:dyDescent="0.25">
      <c r="D2185" s="51">
        <v>568.30000000004998</v>
      </c>
      <c r="E2185" s="51">
        <v>1.0806505654000001E-2</v>
      </c>
      <c r="T2185" s="40">
        <f t="shared" si="148"/>
        <v>0</v>
      </c>
      <c r="U2185" s="40">
        <f t="shared" si="148"/>
        <v>0</v>
      </c>
      <c r="V2185" s="40">
        <f t="shared" si="148"/>
        <v>0</v>
      </c>
      <c r="W2185" s="40">
        <f t="shared" si="147"/>
        <v>0</v>
      </c>
      <c r="X2185" s="40">
        <f t="shared" si="147"/>
        <v>0</v>
      </c>
      <c r="Y2185" s="40">
        <f t="shared" si="149"/>
        <v>0</v>
      </c>
      <c r="Z2185" s="40">
        <f>(AC2185-J2185*carot!$B$2-spettri!K2185*carot!$C$2-spettri!L2185*carot!$D$2)</f>
        <v>0</v>
      </c>
      <c r="AA2185" s="40">
        <f>spettri!H2185*chl!$B$2+spettri!I2185*chl!$C$2+spettri!J2185*carot!$B$2+spettri!K2185*carot!$C$2+spettri!L2185*carot!$D$2+M2185*carot!$E$2+N2185*carot!$F$2+spettri!AE2185*chl!$D$2</f>
        <v>0</v>
      </c>
      <c r="AB2185" s="40">
        <v>2.9393288305000001E-2</v>
      </c>
      <c r="AC2185" s="88">
        <f>(G2185-spettri!H2185*chl!$B$2-spettri!I2185*chl!$C$2-spettri!AE2185*chl!$D$2)</f>
        <v>0</v>
      </c>
    </row>
    <row r="2186" spans="4:29" x14ac:dyDescent="0.25">
      <c r="D2186" s="51">
        <v>568.40000000005</v>
      </c>
      <c r="E2186" s="51">
        <v>1.0837416249E-2</v>
      </c>
      <c r="T2186" s="40">
        <f t="shared" si="148"/>
        <v>0</v>
      </c>
      <c r="U2186" s="40">
        <f t="shared" si="148"/>
        <v>0</v>
      </c>
      <c r="V2186" s="40">
        <f t="shared" si="148"/>
        <v>0</v>
      </c>
      <c r="W2186" s="40">
        <f t="shared" si="147"/>
        <v>0</v>
      </c>
      <c r="X2186" s="40">
        <f t="shared" si="147"/>
        <v>0</v>
      </c>
      <c r="Y2186" s="40">
        <f t="shared" si="149"/>
        <v>0</v>
      </c>
      <c r="Z2186" s="40">
        <f>(AC2186-J2186*carot!$B$2-spettri!K2186*carot!$C$2-spettri!L2186*carot!$D$2)</f>
        <v>0</v>
      </c>
      <c r="AA2186" s="40">
        <f>spettri!H2186*chl!$B$2+spettri!I2186*chl!$C$2+spettri!J2186*carot!$B$2+spettri!K2186*carot!$C$2+spettri!L2186*carot!$D$2+M2186*carot!$E$2+N2186*carot!$F$2+spettri!AE2186*chl!$D$2</f>
        <v>0</v>
      </c>
      <c r="AB2186" s="40">
        <v>2.9460520017499998E-2</v>
      </c>
      <c r="AC2186" s="88">
        <f>(G2186-spettri!H2186*chl!$B$2-spettri!I2186*chl!$C$2-spettri!AE2186*chl!$D$2)</f>
        <v>0</v>
      </c>
    </row>
    <row r="2187" spans="4:29" x14ac:dyDescent="0.25">
      <c r="D2187" s="51">
        <v>568.50000000005002</v>
      </c>
      <c r="E2187" s="51">
        <v>1.0858519553999999E-2</v>
      </c>
      <c r="T2187" s="40">
        <f t="shared" si="148"/>
        <v>0</v>
      </c>
      <c r="U2187" s="40">
        <f t="shared" si="148"/>
        <v>0</v>
      </c>
      <c r="V2187" s="40">
        <f t="shared" si="148"/>
        <v>0</v>
      </c>
      <c r="W2187" s="40">
        <f t="shared" si="147"/>
        <v>0</v>
      </c>
      <c r="X2187" s="40">
        <f t="shared" si="147"/>
        <v>0</v>
      </c>
      <c r="Y2187" s="40">
        <f t="shared" si="149"/>
        <v>0</v>
      </c>
      <c r="Z2187" s="40">
        <f>(AC2187-J2187*carot!$B$2-spettri!K2187*carot!$C$2-spettri!L2187*carot!$D$2)</f>
        <v>0</v>
      </c>
      <c r="AA2187" s="40">
        <f>spettri!H2187*chl!$B$2+spettri!I2187*chl!$C$2+spettri!J2187*carot!$B$2+spettri!K2187*carot!$C$2+spettri!L2187*carot!$D$2+M2187*carot!$E$2+N2187*carot!$F$2+spettri!AE2187*chl!$D$2</f>
        <v>0</v>
      </c>
      <c r="AB2187" s="40">
        <v>2.9527751729999999E-2</v>
      </c>
      <c r="AC2187" s="88">
        <f>(G2187-spettri!H2187*chl!$B$2-spettri!I2187*chl!$C$2-spettri!AE2187*chl!$D$2)</f>
        <v>0</v>
      </c>
    </row>
    <row r="2188" spans="4:29" x14ac:dyDescent="0.25">
      <c r="D2188" s="51">
        <v>568.60000000005004</v>
      </c>
      <c r="E2188" s="51">
        <v>1.0879622859E-2</v>
      </c>
      <c r="T2188" s="40">
        <f t="shared" si="148"/>
        <v>0</v>
      </c>
      <c r="U2188" s="40">
        <f t="shared" si="148"/>
        <v>0</v>
      </c>
      <c r="V2188" s="40">
        <f t="shared" si="148"/>
        <v>0</v>
      </c>
      <c r="W2188" s="40">
        <f t="shared" si="147"/>
        <v>0</v>
      </c>
      <c r="X2188" s="40">
        <f t="shared" si="147"/>
        <v>0</v>
      </c>
      <c r="Y2188" s="40">
        <f t="shared" si="149"/>
        <v>0</v>
      </c>
      <c r="Z2188" s="40">
        <f>(AC2188-J2188*carot!$B$2-spettri!K2188*carot!$C$2-spettri!L2188*carot!$D$2)</f>
        <v>0</v>
      </c>
      <c r="AA2188" s="40">
        <f>spettri!H2188*chl!$B$2+spettri!I2188*chl!$C$2+spettri!J2188*carot!$B$2+spettri!K2188*carot!$C$2+spettri!L2188*carot!$D$2+M2188*carot!$E$2+N2188*carot!$F$2+spettri!AE2188*chl!$D$2</f>
        <v>0</v>
      </c>
      <c r="AB2188" s="40">
        <v>2.95873801225E-2</v>
      </c>
      <c r="AC2188" s="88">
        <f>(G2188-spettri!H2188*chl!$B$2-spettri!I2188*chl!$C$2-spettri!AE2188*chl!$D$2)</f>
        <v>0</v>
      </c>
    </row>
    <row r="2189" spans="4:29" x14ac:dyDescent="0.25">
      <c r="D2189" s="51">
        <v>568.70000000004995</v>
      </c>
      <c r="E2189" s="51">
        <v>1.0900726164000001E-2</v>
      </c>
      <c r="T2189" s="40">
        <f t="shared" si="148"/>
        <v>0</v>
      </c>
      <c r="U2189" s="40">
        <f t="shared" si="148"/>
        <v>0</v>
      </c>
      <c r="V2189" s="40">
        <f t="shared" si="148"/>
        <v>0</v>
      </c>
      <c r="W2189" s="40">
        <f t="shared" si="147"/>
        <v>0</v>
      </c>
      <c r="X2189" s="40">
        <f t="shared" si="147"/>
        <v>0</v>
      </c>
      <c r="Y2189" s="40">
        <f t="shared" si="149"/>
        <v>0</v>
      </c>
      <c r="Z2189" s="40">
        <f>(AC2189-J2189*carot!$B$2-spettri!K2189*carot!$C$2-spettri!L2189*carot!$D$2)</f>
        <v>0</v>
      </c>
      <c r="AA2189" s="40">
        <f>spettri!H2189*chl!$B$2+spettri!I2189*chl!$C$2+spettri!J2189*carot!$B$2+spettri!K2189*carot!$C$2+spettri!L2189*carot!$D$2+M2189*carot!$E$2+N2189*carot!$F$2+spettri!AE2189*chl!$D$2</f>
        <v>0</v>
      </c>
      <c r="AB2189" s="40">
        <v>2.9647008515E-2</v>
      </c>
      <c r="AC2189" s="88">
        <f>(G2189-spettri!H2189*chl!$B$2-spettri!I2189*chl!$C$2-spettri!AE2189*chl!$D$2)</f>
        <v>0</v>
      </c>
    </row>
    <row r="2190" spans="4:29" x14ac:dyDescent="0.25">
      <c r="D2190" s="51">
        <v>568.80000000004998</v>
      </c>
      <c r="E2190" s="51">
        <v>1.0921829469E-2</v>
      </c>
      <c r="T2190" s="40">
        <f t="shared" si="148"/>
        <v>0</v>
      </c>
      <c r="U2190" s="40">
        <f t="shared" si="148"/>
        <v>0</v>
      </c>
      <c r="V2190" s="40">
        <f t="shared" si="148"/>
        <v>0</v>
      </c>
      <c r="W2190" s="40">
        <f t="shared" si="147"/>
        <v>0</v>
      </c>
      <c r="X2190" s="40">
        <f t="shared" si="147"/>
        <v>0</v>
      </c>
      <c r="Y2190" s="40">
        <f t="shared" si="149"/>
        <v>0</v>
      </c>
      <c r="Z2190" s="40">
        <f>(AC2190-J2190*carot!$B$2-spettri!K2190*carot!$C$2-spettri!L2190*carot!$D$2)</f>
        <v>0</v>
      </c>
      <c r="AA2190" s="40">
        <f>spettri!H2190*chl!$B$2+spettri!I2190*chl!$C$2+spettri!J2190*carot!$B$2+spettri!K2190*carot!$C$2+spettri!L2190*carot!$D$2+M2190*carot!$E$2+N2190*carot!$F$2+spettri!AE2190*chl!$D$2</f>
        <v>0</v>
      </c>
      <c r="AB2190" s="40">
        <v>2.97066369075E-2</v>
      </c>
      <c r="AC2190" s="88">
        <f>(G2190-spettri!H2190*chl!$B$2-spettri!I2190*chl!$C$2-spettri!AE2190*chl!$D$2)</f>
        <v>0</v>
      </c>
    </row>
    <row r="2191" spans="4:29" x14ac:dyDescent="0.25">
      <c r="D2191" s="51">
        <v>568.90000000005</v>
      </c>
      <c r="E2191" s="51">
        <v>1.0981915141499999E-2</v>
      </c>
      <c r="T2191" s="40">
        <f t="shared" si="148"/>
        <v>0</v>
      </c>
      <c r="U2191" s="40">
        <f t="shared" si="148"/>
        <v>0</v>
      </c>
      <c r="V2191" s="40">
        <f t="shared" si="148"/>
        <v>0</v>
      </c>
      <c r="W2191" s="40">
        <f t="shared" si="147"/>
        <v>0</v>
      </c>
      <c r="X2191" s="40">
        <f t="shared" si="147"/>
        <v>0</v>
      </c>
      <c r="Y2191" s="40">
        <f t="shared" si="149"/>
        <v>0</v>
      </c>
      <c r="Z2191" s="40">
        <f>(AC2191-J2191*carot!$B$2-spettri!K2191*carot!$C$2-spettri!L2191*carot!$D$2)</f>
        <v>0</v>
      </c>
      <c r="AA2191" s="40">
        <f>spettri!H2191*chl!$B$2+spettri!I2191*chl!$C$2+spettri!J2191*carot!$B$2+spettri!K2191*carot!$C$2+spettri!L2191*carot!$D$2+M2191*carot!$E$2+N2191*carot!$F$2+spettri!AE2191*chl!$D$2</f>
        <v>0</v>
      </c>
      <c r="AB2191" s="40">
        <v>2.9766265300000001E-2</v>
      </c>
      <c r="AC2191" s="88">
        <f>(G2191-spettri!H2191*chl!$B$2-spettri!I2191*chl!$C$2-spettri!AE2191*chl!$D$2)</f>
        <v>0</v>
      </c>
    </row>
    <row r="2192" spans="4:29" x14ac:dyDescent="0.25">
      <c r="D2192" s="51">
        <v>569.00000000005002</v>
      </c>
      <c r="E2192" s="51">
        <v>1.1042000813999999E-2</v>
      </c>
      <c r="T2192" s="40">
        <f t="shared" si="148"/>
        <v>0</v>
      </c>
      <c r="U2192" s="40">
        <f t="shared" si="148"/>
        <v>0</v>
      </c>
      <c r="V2192" s="40">
        <f t="shared" si="148"/>
        <v>0</v>
      </c>
      <c r="W2192" s="40">
        <f t="shared" si="147"/>
        <v>0</v>
      </c>
      <c r="X2192" s="40">
        <f t="shared" si="147"/>
        <v>0</v>
      </c>
      <c r="Y2192" s="40">
        <f t="shared" si="149"/>
        <v>0</v>
      </c>
      <c r="Z2192" s="40">
        <f>(AC2192-J2192*carot!$B$2-spettri!K2192*carot!$C$2-spettri!L2192*carot!$D$2)</f>
        <v>0</v>
      </c>
      <c r="AA2192" s="40">
        <f>spettri!H2192*chl!$B$2+spettri!I2192*chl!$C$2+spettri!J2192*carot!$B$2+spettri!K2192*carot!$C$2+spettri!L2192*carot!$D$2+M2192*carot!$E$2+N2192*carot!$F$2+spettri!AE2192*chl!$D$2</f>
        <v>0</v>
      </c>
      <c r="AB2192" s="40">
        <v>2.98489923575E-2</v>
      </c>
      <c r="AC2192" s="88">
        <f>(G2192-spettri!H2192*chl!$B$2-spettri!I2192*chl!$C$2-spettri!AE2192*chl!$D$2)</f>
        <v>0</v>
      </c>
    </row>
    <row r="2193" spans="4:29" x14ac:dyDescent="0.25">
      <c r="D2193" s="51">
        <v>569.10000000005004</v>
      </c>
      <c r="E2193" s="51">
        <v>1.1102086486499999E-2</v>
      </c>
      <c r="T2193" s="40">
        <f t="shared" si="148"/>
        <v>0</v>
      </c>
      <c r="U2193" s="40">
        <f t="shared" si="148"/>
        <v>0</v>
      </c>
      <c r="V2193" s="40">
        <f t="shared" si="148"/>
        <v>0</v>
      </c>
      <c r="W2193" s="40">
        <f t="shared" si="147"/>
        <v>0</v>
      </c>
      <c r="X2193" s="40">
        <f t="shared" si="147"/>
        <v>0</v>
      </c>
      <c r="Y2193" s="40">
        <f t="shared" si="149"/>
        <v>0</v>
      </c>
      <c r="Z2193" s="40">
        <f>(AC2193-J2193*carot!$B$2-spettri!K2193*carot!$C$2-spettri!L2193*carot!$D$2)</f>
        <v>0</v>
      </c>
      <c r="AA2193" s="40">
        <f>spettri!H2193*chl!$B$2+spettri!I2193*chl!$C$2+spettri!J2193*carot!$B$2+spettri!K2193*carot!$C$2+spettri!L2193*carot!$D$2+M2193*carot!$E$2+N2193*carot!$F$2+spettri!AE2193*chl!$D$2</f>
        <v>0</v>
      </c>
      <c r="AB2193" s="40">
        <v>2.9931719415000002E-2</v>
      </c>
      <c r="AC2193" s="88">
        <f>(G2193-spettri!H2193*chl!$B$2-spettri!I2193*chl!$C$2-spettri!AE2193*chl!$D$2)</f>
        <v>0</v>
      </c>
    </row>
    <row r="2194" spans="4:29" x14ac:dyDescent="0.25">
      <c r="D2194" s="51">
        <v>569.20000000004995</v>
      </c>
      <c r="E2194" s="51">
        <v>1.1162172158999999E-2</v>
      </c>
      <c r="T2194" s="40">
        <f t="shared" si="148"/>
        <v>0</v>
      </c>
      <c r="U2194" s="40">
        <f t="shared" si="148"/>
        <v>0</v>
      </c>
      <c r="V2194" s="40">
        <f t="shared" si="148"/>
        <v>0</v>
      </c>
      <c r="W2194" s="40">
        <f t="shared" si="147"/>
        <v>0</v>
      </c>
      <c r="X2194" s="40">
        <f t="shared" si="147"/>
        <v>0</v>
      </c>
      <c r="Y2194" s="40">
        <f t="shared" si="149"/>
        <v>0</v>
      </c>
      <c r="Z2194" s="40">
        <f>(AC2194-J2194*carot!$B$2-spettri!K2194*carot!$C$2-spettri!L2194*carot!$D$2)</f>
        <v>0</v>
      </c>
      <c r="AA2194" s="40">
        <f>spettri!H2194*chl!$B$2+spettri!I2194*chl!$C$2+spettri!J2194*carot!$B$2+spettri!K2194*carot!$C$2+spettri!L2194*carot!$D$2+M2194*carot!$E$2+N2194*carot!$F$2+spettri!AE2194*chl!$D$2</f>
        <v>0</v>
      </c>
      <c r="AB2194" s="40">
        <v>3.0014446472500001E-2</v>
      </c>
      <c r="AC2194" s="88">
        <f>(G2194-spettri!H2194*chl!$B$2-spettri!I2194*chl!$C$2-spettri!AE2194*chl!$D$2)</f>
        <v>0</v>
      </c>
    </row>
    <row r="2195" spans="4:29" x14ac:dyDescent="0.25">
      <c r="D2195" s="51">
        <v>569.30000000004998</v>
      </c>
      <c r="E2195" s="51">
        <v>1.1148139223999999E-2</v>
      </c>
      <c r="T2195" s="40">
        <f t="shared" si="148"/>
        <v>0</v>
      </c>
      <c r="U2195" s="40">
        <f t="shared" si="148"/>
        <v>0</v>
      </c>
      <c r="V2195" s="40">
        <f t="shared" si="148"/>
        <v>0</v>
      </c>
      <c r="W2195" s="40">
        <f t="shared" si="147"/>
        <v>0</v>
      </c>
      <c r="X2195" s="40">
        <f t="shared" si="147"/>
        <v>0</v>
      </c>
      <c r="Y2195" s="40">
        <f t="shared" si="149"/>
        <v>0</v>
      </c>
      <c r="Z2195" s="40">
        <f>(AC2195-J2195*carot!$B$2-spettri!K2195*carot!$C$2-spettri!L2195*carot!$D$2)</f>
        <v>0</v>
      </c>
      <c r="AA2195" s="40">
        <f>spettri!H2195*chl!$B$2+spettri!I2195*chl!$C$2+spettri!J2195*carot!$B$2+spettri!K2195*carot!$C$2+spettri!L2195*carot!$D$2+M2195*carot!$E$2+N2195*carot!$F$2+spettri!AE2195*chl!$D$2</f>
        <v>0</v>
      </c>
      <c r="AB2195" s="40">
        <v>3.009717353E-2</v>
      </c>
      <c r="AC2195" s="88">
        <f>(G2195-spettri!H2195*chl!$B$2-spettri!I2195*chl!$C$2-spettri!AE2195*chl!$D$2)</f>
        <v>0</v>
      </c>
    </row>
    <row r="2196" spans="4:29" x14ac:dyDescent="0.25">
      <c r="D2196" s="51">
        <v>569.40000000005</v>
      </c>
      <c r="E2196" s="51">
        <v>1.1134106288999999E-2</v>
      </c>
      <c r="T2196" s="40">
        <f t="shared" si="148"/>
        <v>0</v>
      </c>
      <c r="U2196" s="40">
        <f t="shared" si="148"/>
        <v>0</v>
      </c>
      <c r="V2196" s="40">
        <f t="shared" si="148"/>
        <v>0</v>
      </c>
      <c r="W2196" s="40">
        <f t="shared" si="147"/>
        <v>0</v>
      </c>
      <c r="X2196" s="40">
        <f t="shared" si="147"/>
        <v>0</v>
      </c>
      <c r="Y2196" s="40">
        <f t="shared" si="149"/>
        <v>0</v>
      </c>
      <c r="Z2196" s="40">
        <f>(AC2196-J2196*carot!$B$2-spettri!K2196*carot!$C$2-spettri!L2196*carot!$D$2)</f>
        <v>0</v>
      </c>
      <c r="AA2196" s="40">
        <f>spettri!H2196*chl!$B$2+spettri!I2196*chl!$C$2+spettri!J2196*carot!$B$2+spettri!K2196*carot!$C$2+spettri!L2196*carot!$D$2+M2196*carot!$E$2+N2196*carot!$F$2+spettri!AE2196*chl!$D$2</f>
        <v>0</v>
      </c>
      <c r="AB2196" s="40">
        <v>3.0164257625E-2</v>
      </c>
      <c r="AC2196" s="88">
        <f>(G2196-spettri!H2196*chl!$B$2-spettri!I2196*chl!$C$2-spettri!AE2196*chl!$D$2)</f>
        <v>0</v>
      </c>
    </row>
    <row r="2197" spans="4:29" x14ac:dyDescent="0.25">
      <c r="D2197" s="51">
        <v>569.50000000005002</v>
      </c>
      <c r="E2197" s="51">
        <v>1.1120073353999999E-2</v>
      </c>
      <c r="T2197" s="40">
        <f t="shared" si="148"/>
        <v>0</v>
      </c>
      <c r="U2197" s="40">
        <f t="shared" si="148"/>
        <v>0</v>
      </c>
      <c r="V2197" s="40">
        <f t="shared" si="148"/>
        <v>0</v>
      </c>
      <c r="W2197" s="40">
        <f t="shared" si="147"/>
        <v>0</v>
      </c>
      <c r="X2197" s="40">
        <f t="shared" si="147"/>
        <v>0</v>
      </c>
      <c r="Y2197" s="40">
        <f t="shared" si="149"/>
        <v>0</v>
      </c>
      <c r="Z2197" s="40">
        <f>(AC2197-J2197*carot!$B$2-spettri!K2197*carot!$C$2-spettri!L2197*carot!$D$2)</f>
        <v>0</v>
      </c>
      <c r="AA2197" s="40">
        <f>spettri!H2197*chl!$B$2+spettri!I2197*chl!$C$2+spettri!J2197*carot!$B$2+spettri!K2197*carot!$C$2+spettri!L2197*carot!$D$2+M2197*carot!$E$2+N2197*carot!$F$2+spettri!AE2197*chl!$D$2</f>
        <v>0</v>
      </c>
      <c r="AB2197" s="40">
        <v>3.0231341719999999E-2</v>
      </c>
      <c r="AC2197" s="88">
        <f>(G2197-spettri!H2197*chl!$B$2-spettri!I2197*chl!$C$2-spettri!AE2197*chl!$D$2)</f>
        <v>0</v>
      </c>
    </row>
    <row r="2198" spans="4:29" x14ac:dyDescent="0.25">
      <c r="D2198" s="51">
        <v>569.60000000005004</v>
      </c>
      <c r="E2198" s="51">
        <v>1.1106040418999999E-2</v>
      </c>
      <c r="T2198" s="40">
        <f t="shared" si="148"/>
        <v>0</v>
      </c>
      <c r="U2198" s="40">
        <f t="shared" si="148"/>
        <v>0</v>
      </c>
      <c r="V2198" s="40">
        <f t="shared" si="148"/>
        <v>0</v>
      </c>
      <c r="W2198" s="40">
        <f t="shared" si="147"/>
        <v>0</v>
      </c>
      <c r="X2198" s="40">
        <f t="shared" si="147"/>
        <v>0</v>
      </c>
      <c r="Y2198" s="40">
        <f t="shared" si="149"/>
        <v>0</v>
      </c>
      <c r="Z2198" s="40">
        <f>(AC2198-J2198*carot!$B$2-spettri!K2198*carot!$C$2-spettri!L2198*carot!$D$2)</f>
        <v>0</v>
      </c>
      <c r="AA2198" s="40">
        <f>spettri!H2198*chl!$B$2+spettri!I2198*chl!$C$2+spettri!J2198*carot!$B$2+spettri!K2198*carot!$C$2+spettri!L2198*carot!$D$2+M2198*carot!$E$2+N2198*carot!$F$2+spettri!AE2198*chl!$D$2</f>
        <v>0</v>
      </c>
      <c r="AB2198" s="40">
        <v>3.0298425815000002E-2</v>
      </c>
      <c r="AC2198" s="88">
        <f>(G2198-spettri!H2198*chl!$B$2-spettri!I2198*chl!$C$2-spettri!AE2198*chl!$D$2)</f>
        <v>0</v>
      </c>
    </row>
    <row r="2199" spans="4:29" x14ac:dyDescent="0.25">
      <c r="D2199" s="51">
        <v>569.70000000004995</v>
      </c>
      <c r="E2199" s="51">
        <v>1.1142175966499999E-2</v>
      </c>
      <c r="T2199" s="40">
        <f t="shared" si="148"/>
        <v>0</v>
      </c>
      <c r="U2199" s="40">
        <f t="shared" si="148"/>
        <v>0</v>
      </c>
      <c r="V2199" s="40">
        <f t="shared" si="148"/>
        <v>0</v>
      </c>
      <c r="W2199" s="40">
        <f t="shared" si="147"/>
        <v>0</v>
      </c>
      <c r="X2199" s="40">
        <f t="shared" si="147"/>
        <v>0</v>
      </c>
      <c r="Y2199" s="40">
        <f t="shared" si="149"/>
        <v>0</v>
      </c>
      <c r="Z2199" s="40">
        <f>(AC2199-J2199*carot!$B$2-spettri!K2199*carot!$C$2-spettri!L2199*carot!$D$2)</f>
        <v>0</v>
      </c>
      <c r="AA2199" s="40">
        <f>spettri!H2199*chl!$B$2+spettri!I2199*chl!$C$2+spettri!J2199*carot!$B$2+spettri!K2199*carot!$C$2+spettri!L2199*carot!$D$2+M2199*carot!$E$2+N2199*carot!$F$2+spettri!AE2199*chl!$D$2</f>
        <v>0</v>
      </c>
      <c r="AB2199" s="40">
        <v>3.0365509910000001E-2</v>
      </c>
      <c r="AC2199" s="88">
        <f>(G2199-spettri!H2199*chl!$B$2-spettri!I2199*chl!$C$2-spettri!AE2199*chl!$D$2)</f>
        <v>0</v>
      </c>
    </row>
    <row r="2200" spans="4:29" x14ac:dyDescent="0.25">
      <c r="D2200" s="51">
        <v>569.80000000004998</v>
      </c>
      <c r="E2200" s="51">
        <v>1.1178311513999999E-2</v>
      </c>
      <c r="T2200" s="40">
        <f t="shared" si="148"/>
        <v>0</v>
      </c>
      <c r="U2200" s="40">
        <f t="shared" si="148"/>
        <v>0</v>
      </c>
      <c r="V2200" s="40">
        <f t="shared" si="148"/>
        <v>0</v>
      </c>
      <c r="W2200" s="40">
        <f t="shared" si="147"/>
        <v>0</v>
      </c>
      <c r="X2200" s="40">
        <f t="shared" si="147"/>
        <v>0</v>
      </c>
      <c r="Y2200" s="40">
        <f t="shared" si="149"/>
        <v>0</v>
      </c>
      <c r="Z2200" s="40">
        <f>(AC2200-J2200*carot!$B$2-spettri!K2200*carot!$C$2-spettri!L2200*carot!$D$2)</f>
        <v>0</v>
      </c>
      <c r="AA2200" s="40">
        <f>spettri!H2200*chl!$B$2+spettri!I2200*chl!$C$2+spettri!J2200*carot!$B$2+spettri!K2200*carot!$C$2+spettri!L2200*carot!$D$2+M2200*carot!$E$2+N2200*carot!$F$2+spettri!AE2200*chl!$D$2</f>
        <v>0</v>
      </c>
      <c r="AB2200" s="40">
        <v>3.0424607450000002E-2</v>
      </c>
      <c r="AC2200" s="88">
        <f>(G2200-spettri!H2200*chl!$B$2-spettri!I2200*chl!$C$2-spettri!AE2200*chl!$D$2)</f>
        <v>0</v>
      </c>
    </row>
    <row r="2201" spans="4:29" x14ac:dyDescent="0.25">
      <c r="D2201" s="51">
        <v>569.90000000005</v>
      </c>
      <c r="E2201" s="51">
        <v>1.12144470615E-2</v>
      </c>
      <c r="T2201" s="40">
        <f t="shared" si="148"/>
        <v>0</v>
      </c>
      <c r="U2201" s="40">
        <f t="shared" si="148"/>
        <v>0</v>
      </c>
      <c r="V2201" s="40">
        <f t="shared" si="148"/>
        <v>0</v>
      </c>
      <c r="W2201" s="40">
        <f t="shared" si="147"/>
        <v>0</v>
      </c>
      <c r="X2201" s="40">
        <f t="shared" si="147"/>
        <v>0</v>
      </c>
      <c r="Y2201" s="40">
        <f t="shared" si="149"/>
        <v>0</v>
      </c>
      <c r="Z2201" s="40">
        <f>(AC2201-J2201*carot!$B$2-spettri!K2201*carot!$C$2-spettri!L2201*carot!$D$2)</f>
        <v>0</v>
      </c>
      <c r="AA2201" s="40">
        <f>spettri!H2201*chl!$B$2+spettri!I2201*chl!$C$2+spettri!J2201*carot!$B$2+spettri!K2201*carot!$C$2+spettri!L2201*carot!$D$2+M2201*carot!$E$2+N2201*carot!$F$2+spettri!AE2201*chl!$D$2</f>
        <v>0</v>
      </c>
      <c r="AB2201" s="40">
        <v>3.0483704989999999E-2</v>
      </c>
      <c r="AC2201" s="88">
        <f>(G2201-spettri!H2201*chl!$B$2-spettri!I2201*chl!$C$2-spettri!AE2201*chl!$D$2)</f>
        <v>0</v>
      </c>
    </row>
    <row r="2202" spans="4:29" x14ac:dyDescent="0.25">
      <c r="D2202" s="51">
        <v>570.00000000005002</v>
      </c>
      <c r="E2202" s="51">
        <v>1.1250582609E-2</v>
      </c>
      <c r="T2202" s="40">
        <f t="shared" si="148"/>
        <v>0</v>
      </c>
      <c r="U2202" s="40">
        <f t="shared" si="148"/>
        <v>0</v>
      </c>
      <c r="V2202" s="40">
        <f t="shared" si="148"/>
        <v>0</v>
      </c>
      <c r="W2202" s="40">
        <f t="shared" si="147"/>
        <v>0</v>
      </c>
      <c r="X2202" s="40">
        <f t="shared" si="147"/>
        <v>0</v>
      </c>
      <c r="Y2202" s="40">
        <f t="shared" si="149"/>
        <v>0</v>
      </c>
      <c r="Z2202" s="40">
        <f>(AC2202-J2202*carot!$B$2-spettri!K2202*carot!$C$2-spettri!L2202*carot!$D$2)</f>
        <v>0</v>
      </c>
      <c r="AA2202" s="40">
        <f>spettri!H2202*chl!$B$2+spettri!I2202*chl!$C$2+spettri!J2202*carot!$B$2+spettri!K2202*carot!$C$2+spettri!L2202*carot!$D$2+M2202*carot!$E$2+N2202*carot!$F$2+spettri!AE2202*chl!$D$2</f>
        <v>0</v>
      </c>
      <c r="AB2202" s="40">
        <v>3.054280253E-2</v>
      </c>
      <c r="AC2202" s="88">
        <f>(G2202-spettri!H2202*chl!$B$2-spettri!I2202*chl!$C$2-spettri!AE2202*chl!$D$2)</f>
        <v>0</v>
      </c>
    </row>
    <row r="2203" spans="4:29" x14ac:dyDescent="0.25">
      <c r="D2203" s="51">
        <v>570.10000000005004</v>
      </c>
      <c r="E2203" s="51">
        <v>1.1258325626500001E-2</v>
      </c>
      <c r="T2203" s="40">
        <f t="shared" si="148"/>
        <v>0</v>
      </c>
      <c r="U2203" s="40">
        <f t="shared" si="148"/>
        <v>0</v>
      </c>
      <c r="V2203" s="40">
        <f t="shared" si="148"/>
        <v>0</v>
      </c>
      <c r="W2203" s="40">
        <f t="shared" si="147"/>
        <v>0</v>
      </c>
      <c r="X2203" s="40">
        <f t="shared" si="147"/>
        <v>0</v>
      </c>
      <c r="Y2203" s="40">
        <f t="shared" si="149"/>
        <v>0</v>
      </c>
      <c r="Z2203" s="40">
        <f>(AC2203-J2203*carot!$B$2-spettri!K2203*carot!$C$2-spettri!L2203*carot!$D$2)</f>
        <v>0</v>
      </c>
      <c r="AA2203" s="40">
        <f>spettri!H2203*chl!$B$2+spettri!I2203*chl!$C$2+spettri!J2203*carot!$B$2+spettri!K2203*carot!$C$2+spettri!L2203*carot!$D$2+M2203*carot!$E$2+N2203*carot!$F$2+spettri!AE2203*chl!$D$2</f>
        <v>0</v>
      </c>
      <c r="AB2203" s="40">
        <v>3.060190007E-2</v>
      </c>
      <c r="AC2203" s="88">
        <f>(G2203-spettri!H2203*chl!$B$2-spettri!I2203*chl!$C$2-spettri!AE2203*chl!$D$2)</f>
        <v>0</v>
      </c>
    </row>
    <row r="2204" spans="4:29" x14ac:dyDescent="0.25">
      <c r="D2204" s="51">
        <v>570.20000000004995</v>
      </c>
      <c r="E2204" s="51">
        <v>1.1266068644E-2</v>
      </c>
      <c r="T2204" s="40">
        <f t="shared" si="148"/>
        <v>0</v>
      </c>
      <c r="U2204" s="40">
        <f t="shared" si="148"/>
        <v>0</v>
      </c>
      <c r="V2204" s="40">
        <f t="shared" si="148"/>
        <v>0</v>
      </c>
      <c r="W2204" s="40">
        <f t="shared" si="147"/>
        <v>0</v>
      </c>
      <c r="X2204" s="40">
        <f t="shared" si="147"/>
        <v>0</v>
      </c>
      <c r="Y2204" s="40">
        <f t="shared" si="149"/>
        <v>0</v>
      </c>
      <c r="Z2204" s="40">
        <f>(AC2204-J2204*carot!$B$2-spettri!K2204*carot!$C$2-spettri!L2204*carot!$D$2)</f>
        <v>0</v>
      </c>
      <c r="AA2204" s="40">
        <f>spettri!H2204*chl!$B$2+spettri!I2204*chl!$C$2+spettri!J2204*carot!$B$2+spettri!K2204*carot!$C$2+spettri!L2204*carot!$D$2+M2204*carot!$E$2+N2204*carot!$F$2+spettri!AE2204*chl!$D$2</f>
        <v>0</v>
      </c>
      <c r="AB2204" s="40">
        <v>3.0689436010000001E-2</v>
      </c>
      <c r="AC2204" s="88">
        <f>(G2204-spettri!H2204*chl!$B$2-spettri!I2204*chl!$C$2-spettri!AE2204*chl!$D$2)</f>
        <v>0</v>
      </c>
    </row>
    <row r="2205" spans="4:29" x14ac:dyDescent="0.25">
      <c r="D2205" s="51">
        <v>570.30000000004998</v>
      </c>
      <c r="E2205" s="51">
        <v>1.1273811661499999E-2</v>
      </c>
      <c r="T2205" s="40">
        <f t="shared" si="148"/>
        <v>0</v>
      </c>
      <c r="U2205" s="40">
        <f t="shared" si="148"/>
        <v>0</v>
      </c>
      <c r="V2205" s="40">
        <f t="shared" si="148"/>
        <v>0</v>
      </c>
      <c r="W2205" s="40">
        <f t="shared" si="147"/>
        <v>0</v>
      </c>
      <c r="X2205" s="40">
        <f t="shared" si="147"/>
        <v>0</v>
      </c>
      <c r="Y2205" s="40">
        <f t="shared" si="149"/>
        <v>0</v>
      </c>
      <c r="Z2205" s="40">
        <f>(AC2205-J2205*carot!$B$2-spettri!K2205*carot!$C$2-spettri!L2205*carot!$D$2)</f>
        <v>0</v>
      </c>
      <c r="AA2205" s="40">
        <f>spettri!H2205*chl!$B$2+spettri!I2205*chl!$C$2+spettri!J2205*carot!$B$2+spettri!K2205*carot!$C$2+spettri!L2205*carot!$D$2+M2205*carot!$E$2+N2205*carot!$F$2+spettri!AE2205*chl!$D$2</f>
        <v>0</v>
      </c>
      <c r="AB2205" s="40">
        <v>3.0776971950000002E-2</v>
      </c>
      <c r="AC2205" s="88">
        <f>(G2205-spettri!H2205*chl!$B$2-spettri!I2205*chl!$C$2-spettri!AE2205*chl!$D$2)</f>
        <v>0</v>
      </c>
    </row>
    <row r="2206" spans="4:29" x14ac:dyDescent="0.25">
      <c r="D2206" s="51">
        <v>570.40000000005</v>
      </c>
      <c r="E2206" s="51">
        <v>1.1281554679E-2</v>
      </c>
      <c r="T2206" s="40">
        <f t="shared" si="148"/>
        <v>0</v>
      </c>
      <c r="U2206" s="40">
        <f t="shared" si="148"/>
        <v>0</v>
      </c>
      <c r="V2206" s="40">
        <f t="shared" si="148"/>
        <v>0</v>
      </c>
      <c r="W2206" s="40">
        <f t="shared" si="147"/>
        <v>0</v>
      </c>
      <c r="X2206" s="40">
        <f t="shared" si="147"/>
        <v>0</v>
      </c>
      <c r="Y2206" s="40">
        <f t="shared" si="149"/>
        <v>0</v>
      </c>
      <c r="Z2206" s="40">
        <f>(AC2206-J2206*carot!$B$2-spettri!K2206*carot!$C$2-spettri!L2206*carot!$D$2)</f>
        <v>0</v>
      </c>
      <c r="AA2206" s="40">
        <f>spettri!H2206*chl!$B$2+spettri!I2206*chl!$C$2+spettri!J2206*carot!$B$2+spettri!K2206*carot!$C$2+spettri!L2206*carot!$D$2+M2206*carot!$E$2+N2206*carot!$F$2+spettri!AE2206*chl!$D$2</f>
        <v>0</v>
      </c>
      <c r="AB2206" s="40">
        <v>3.086450789E-2</v>
      </c>
      <c r="AC2206" s="88">
        <f>(G2206-spettri!H2206*chl!$B$2-spettri!I2206*chl!$C$2-spettri!AE2206*chl!$D$2)</f>
        <v>0</v>
      </c>
    </row>
    <row r="2207" spans="4:29" x14ac:dyDescent="0.25">
      <c r="D2207" s="51">
        <v>570.50000000005002</v>
      </c>
      <c r="E2207" s="51">
        <v>1.1288620389E-2</v>
      </c>
      <c r="T2207" s="40">
        <f t="shared" si="148"/>
        <v>0</v>
      </c>
      <c r="U2207" s="40">
        <f t="shared" si="148"/>
        <v>0</v>
      </c>
      <c r="V2207" s="40">
        <f t="shared" si="148"/>
        <v>0</v>
      </c>
      <c r="W2207" s="40">
        <f t="shared" si="147"/>
        <v>0</v>
      </c>
      <c r="X2207" s="40">
        <f t="shared" si="147"/>
        <v>0</v>
      </c>
      <c r="Y2207" s="40">
        <f t="shared" si="149"/>
        <v>0</v>
      </c>
      <c r="Z2207" s="40">
        <f>(AC2207-J2207*carot!$B$2-spettri!K2207*carot!$C$2-spettri!L2207*carot!$D$2)</f>
        <v>0</v>
      </c>
      <c r="AA2207" s="40">
        <f>spettri!H2207*chl!$B$2+spettri!I2207*chl!$C$2+spettri!J2207*carot!$B$2+spettri!K2207*carot!$C$2+spettri!L2207*carot!$D$2+M2207*carot!$E$2+N2207*carot!$F$2+spettri!AE2207*chl!$D$2</f>
        <v>0</v>
      </c>
      <c r="AB2207" s="40">
        <v>3.0952043830000001E-2</v>
      </c>
      <c r="AC2207" s="88">
        <f>(G2207-spettri!H2207*chl!$B$2-spettri!I2207*chl!$C$2-spettri!AE2207*chl!$D$2)</f>
        <v>0</v>
      </c>
    </row>
    <row r="2208" spans="4:29" x14ac:dyDescent="0.25">
      <c r="D2208" s="51">
        <v>570.60000000005004</v>
      </c>
      <c r="E2208" s="51">
        <v>1.1295686098999998E-2</v>
      </c>
      <c r="T2208" s="40">
        <f t="shared" si="148"/>
        <v>0</v>
      </c>
      <c r="U2208" s="40">
        <f t="shared" si="148"/>
        <v>0</v>
      </c>
      <c r="V2208" s="40">
        <f t="shared" si="148"/>
        <v>0</v>
      </c>
      <c r="W2208" s="40">
        <f t="shared" si="147"/>
        <v>0</v>
      </c>
      <c r="X2208" s="40">
        <f t="shared" si="147"/>
        <v>0</v>
      </c>
      <c r="Y2208" s="40">
        <f t="shared" si="149"/>
        <v>0</v>
      </c>
      <c r="Z2208" s="40">
        <f>(AC2208-J2208*carot!$B$2-spettri!K2208*carot!$C$2-spettri!L2208*carot!$D$2)</f>
        <v>0</v>
      </c>
      <c r="AA2208" s="40">
        <f>spettri!H2208*chl!$B$2+spettri!I2208*chl!$C$2+spettri!J2208*carot!$B$2+spettri!K2208*carot!$C$2+spettri!L2208*carot!$D$2+M2208*carot!$E$2+N2208*carot!$F$2+spettri!AE2208*chl!$D$2</f>
        <v>0</v>
      </c>
      <c r="AB2208" s="40">
        <v>3.1036632135000002E-2</v>
      </c>
      <c r="AC2208" s="88">
        <f>(G2208-spettri!H2208*chl!$B$2-spettri!I2208*chl!$C$2-spettri!AE2208*chl!$D$2)</f>
        <v>0</v>
      </c>
    </row>
    <row r="2209" spans="4:29" x14ac:dyDescent="0.25">
      <c r="D2209" s="51">
        <v>570.70000000004995</v>
      </c>
      <c r="E2209" s="51">
        <v>1.1302751808999999E-2</v>
      </c>
      <c r="T2209" s="40">
        <f t="shared" si="148"/>
        <v>0</v>
      </c>
      <c r="U2209" s="40">
        <f t="shared" si="148"/>
        <v>0</v>
      </c>
      <c r="V2209" s="40">
        <f t="shared" si="148"/>
        <v>0</v>
      </c>
      <c r="W2209" s="40">
        <f t="shared" si="147"/>
        <v>0</v>
      </c>
      <c r="X2209" s="40">
        <f t="shared" si="147"/>
        <v>0</v>
      </c>
      <c r="Y2209" s="40">
        <f t="shared" si="149"/>
        <v>0</v>
      </c>
      <c r="Z2209" s="40">
        <f>(AC2209-J2209*carot!$B$2-spettri!K2209*carot!$C$2-spettri!L2209*carot!$D$2)</f>
        <v>0</v>
      </c>
      <c r="AA2209" s="40">
        <f>spettri!H2209*chl!$B$2+spettri!I2209*chl!$C$2+spettri!J2209*carot!$B$2+spettri!K2209*carot!$C$2+spettri!L2209*carot!$D$2+M2209*carot!$E$2+N2209*carot!$F$2+spettri!AE2209*chl!$D$2</f>
        <v>0</v>
      </c>
      <c r="AB2209" s="40">
        <v>3.112122044E-2</v>
      </c>
      <c r="AC2209" s="88">
        <f>(G2209-spettri!H2209*chl!$B$2-spettri!I2209*chl!$C$2-spettri!AE2209*chl!$D$2)</f>
        <v>0</v>
      </c>
    </row>
    <row r="2210" spans="4:29" x14ac:dyDescent="0.25">
      <c r="D2210" s="51">
        <v>570.80000000004998</v>
      </c>
      <c r="E2210" s="51">
        <v>1.1309817518999999E-2</v>
      </c>
      <c r="T2210" s="40">
        <f t="shared" si="148"/>
        <v>0</v>
      </c>
      <c r="U2210" s="40">
        <f t="shared" si="148"/>
        <v>0</v>
      </c>
      <c r="V2210" s="40">
        <f t="shared" si="148"/>
        <v>0</v>
      </c>
      <c r="W2210" s="40">
        <f t="shared" si="147"/>
        <v>0</v>
      </c>
      <c r="X2210" s="40">
        <f t="shared" si="147"/>
        <v>0</v>
      </c>
      <c r="Y2210" s="40">
        <f t="shared" si="149"/>
        <v>0</v>
      </c>
      <c r="Z2210" s="40">
        <f>(AC2210-J2210*carot!$B$2-spettri!K2210*carot!$C$2-spettri!L2210*carot!$D$2)</f>
        <v>0</v>
      </c>
      <c r="AA2210" s="40">
        <f>spettri!H2210*chl!$B$2+spettri!I2210*chl!$C$2+spettri!J2210*carot!$B$2+spettri!K2210*carot!$C$2+spettri!L2210*carot!$D$2+M2210*carot!$E$2+N2210*carot!$F$2+spettri!AE2210*chl!$D$2</f>
        <v>0</v>
      </c>
      <c r="AB2210" s="40">
        <v>3.1205808745000001E-2</v>
      </c>
      <c r="AC2210" s="88">
        <f>(G2210-spettri!H2210*chl!$B$2-spettri!I2210*chl!$C$2-spettri!AE2210*chl!$D$2)</f>
        <v>0</v>
      </c>
    </row>
    <row r="2211" spans="4:29" x14ac:dyDescent="0.25">
      <c r="D2211" s="51">
        <v>570.90000000005</v>
      </c>
      <c r="E2211" s="51">
        <v>1.1362321993999999E-2</v>
      </c>
      <c r="T2211" s="40">
        <f t="shared" si="148"/>
        <v>0</v>
      </c>
      <c r="U2211" s="40">
        <f t="shared" si="148"/>
        <v>0</v>
      </c>
      <c r="V2211" s="40">
        <f t="shared" si="148"/>
        <v>0</v>
      </c>
      <c r="W2211" s="40">
        <f t="shared" si="147"/>
        <v>0</v>
      </c>
      <c r="X2211" s="40">
        <f t="shared" si="147"/>
        <v>0</v>
      </c>
      <c r="Y2211" s="40">
        <f t="shared" si="149"/>
        <v>0</v>
      </c>
      <c r="Z2211" s="40">
        <f>(AC2211-J2211*carot!$B$2-spettri!K2211*carot!$C$2-spettri!L2211*carot!$D$2)</f>
        <v>0</v>
      </c>
      <c r="AA2211" s="40">
        <f>spettri!H2211*chl!$B$2+spettri!I2211*chl!$C$2+spettri!J2211*carot!$B$2+spettri!K2211*carot!$C$2+spettri!L2211*carot!$D$2+M2211*carot!$E$2+N2211*carot!$F$2+spettri!AE2211*chl!$D$2</f>
        <v>0</v>
      </c>
      <c r="AB2211" s="40">
        <v>3.1290397050000002E-2</v>
      </c>
      <c r="AC2211" s="88">
        <f>(G2211-spettri!H2211*chl!$B$2-spettri!I2211*chl!$C$2-spettri!AE2211*chl!$D$2)</f>
        <v>0</v>
      </c>
    </row>
    <row r="2212" spans="4:29" x14ac:dyDescent="0.25">
      <c r="D2212" s="51">
        <v>571.00000000005002</v>
      </c>
      <c r="E2212" s="51">
        <v>1.1414826468999998E-2</v>
      </c>
      <c r="T2212" s="40">
        <f t="shared" si="148"/>
        <v>0</v>
      </c>
      <c r="U2212" s="40">
        <f t="shared" si="148"/>
        <v>0</v>
      </c>
      <c r="V2212" s="40">
        <f t="shared" si="148"/>
        <v>0</v>
      </c>
      <c r="W2212" s="40">
        <f t="shared" si="147"/>
        <v>0</v>
      </c>
      <c r="X2212" s="40">
        <f t="shared" si="147"/>
        <v>0</v>
      </c>
      <c r="Y2212" s="40">
        <f t="shared" si="149"/>
        <v>0</v>
      </c>
      <c r="Z2212" s="40">
        <f>(AC2212-J2212*carot!$B$2-spettri!K2212*carot!$C$2-spettri!L2212*carot!$D$2)</f>
        <v>0</v>
      </c>
      <c r="AA2212" s="40">
        <f>spettri!H2212*chl!$B$2+spettri!I2212*chl!$C$2+spettri!J2212*carot!$B$2+spettri!K2212*carot!$C$2+spettri!L2212*carot!$D$2+M2212*carot!$E$2+N2212*carot!$F$2+spettri!AE2212*chl!$D$2</f>
        <v>0</v>
      </c>
      <c r="AB2212" s="40">
        <v>3.1327298845000004E-2</v>
      </c>
      <c r="AC2212" s="88">
        <f>(G2212-spettri!H2212*chl!$B$2-spettri!I2212*chl!$C$2-spettri!AE2212*chl!$D$2)</f>
        <v>0</v>
      </c>
    </row>
    <row r="2213" spans="4:29" x14ac:dyDescent="0.25">
      <c r="D2213" s="51">
        <v>571.10000000005004</v>
      </c>
      <c r="E2213" s="51">
        <v>1.1467330943999999E-2</v>
      </c>
      <c r="T2213" s="40">
        <f t="shared" si="148"/>
        <v>0</v>
      </c>
      <c r="U2213" s="40">
        <f t="shared" si="148"/>
        <v>0</v>
      </c>
      <c r="V2213" s="40">
        <f t="shared" si="148"/>
        <v>0</v>
      </c>
      <c r="W2213" s="40">
        <f t="shared" si="147"/>
        <v>0</v>
      </c>
      <c r="X2213" s="40">
        <f t="shared" si="147"/>
        <v>0</v>
      </c>
      <c r="Y2213" s="40">
        <f t="shared" si="149"/>
        <v>0</v>
      </c>
      <c r="Z2213" s="40">
        <f>(AC2213-J2213*carot!$B$2-spettri!K2213*carot!$C$2-spettri!L2213*carot!$D$2)</f>
        <v>0</v>
      </c>
      <c r="AA2213" s="40">
        <f>spettri!H2213*chl!$B$2+spettri!I2213*chl!$C$2+spettri!J2213*carot!$B$2+spettri!K2213*carot!$C$2+spettri!L2213*carot!$D$2+M2213*carot!$E$2+N2213*carot!$F$2+spettri!AE2213*chl!$D$2</f>
        <v>0</v>
      </c>
      <c r="AB2213" s="40">
        <v>3.1364200639999999E-2</v>
      </c>
      <c r="AC2213" s="88">
        <f>(G2213-spettri!H2213*chl!$B$2-spettri!I2213*chl!$C$2-spettri!AE2213*chl!$D$2)</f>
        <v>0</v>
      </c>
    </row>
    <row r="2214" spans="4:29" x14ac:dyDescent="0.25">
      <c r="D2214" s="51">
        <v>571.20000000004995</v>
      </c>
      <c r="E2214" s="51">
        <v>1.1519835418999999E-2</v>
      </c>
      <c r="T2214" s="40">
        <f t="shared" si="148"/>
        <v>0</v>
      </c>
      <c r="U2214" s="40">
        <f t="shared" si="148"/>
        <v>0</v>
      </c>
      <c r="V2214" s="40">
        <f t="shared" si="148"/>
        <v>0</v>
      </c>
      <c r="W2214" s="40">
        <f t="shared" si="147"/>
        <v>0</v>
      </c>
      <c r="X2214" s="40">
        <f t="shared" si="147"/>
        <v>0</v>
      </c>
      <c r="Y2214" s="40">
        <f t="shared" si="149"/>
        <v>0</v>
      </c>
      <c r="Z2214" s="40">
        <f>(AC2214-J2214*carot!$B$2-spettri!K2214*carot!$C$2-spettri!L2214*carot!$D$2)</f>
        <v>0</v>
      </c>
      <c r="AA2214" s="40">
        <f>spettri!H2214*chl!$B$2+spettri!I2214*chl!$C$2+spettri!J2214*carot!$B$2+spettri!K2214*carot!$C$2+spettri!L2214*carot!$D$2+M2214*carot!$E$2+N2214*carot!$F$2+spettri!AE2214*chl!$D$2</f>
        <v>0</v>
      </c>
      <c r="AB2214" s="40">
        <v>3.1401102434999995E-2</v>
      </c>
      <c r="AC2214" s="88">
        <f>(G2214-spettri!H2214*chl!$B$2-spettri!I2214*chl!$C$2-spettri!AE2214*chl!$D$2)</f>
        <v>0</v>
      </c>
    </row>
    <row r="2215" spans="4:29" x14ac:dyDescent="0.25">
      <c r="D2215" s="51">
        <v>571.30000000004998</v>
      </c>
      <c r="E2215" s="51">
        <v>1.1538750346499999E-2</v>
      </c>
      <c r="T2215" s="40">
        <f t="shared" si="148"/>
        <v>0</v>
      </c>
      <c r="U2215" s="40">
        <f t="shared" si="148"/>
        <v>0</v>
      </c>
      <c r="V2215" s="40">
        <f t="shared" si="148"/>
        <v>0</v>
      </c>
      <c r="W2215" s="40">
        <f t="shared" si="147"/>
        <v>0</v>
      </c>
      <c r="X2215" s="40">
        <f t="shared" si="147"/>
        <v>0</v>
      </c>
      <c r="Y2215" s="40">
        <f t="shared" si="149"/>
        <v>0</v>
      </c>
      <c r="Z2215" s="40">
        <f>(AC2215-J2215*carot!$B$2-spettri!K2215*carot!$C$2-spettri!L2215*carot!$D$2)</f>
        <v>0</v>
      </c>
      <c r="AA2215" s="40">
        <f>spettri!H2215*chl!$B$2+spettri!I2215*chl!$C$2+spettri!J2215*carot!$B$2+spettri!K2215*carot!$C$2+spettri!L2215*carot!$D$2+M2215*carot!$E$2+N2215*carot!$F$2+spettri!AE2215*chl!$D$2</f>
        <v>0</v>
      </c>
      <c r="AB2215" s="40">
        <v>3.1438004229999997E-2</v>
      </c>
      <c r="AC2215" s="88">
        <f>(G2215-spettri!H2215*chl!$B$2-spettri!I2215*chl!$C$2-spettri!AE2215*chl!$D$2)</f>
        <v>0</v>
      </c>
    </row>
    <row r="2216" spans="4:29" x14ac:dyDescent="0.25">
      <c r="D2216" s="51">
        <v>571.40000000005</v>
      </c>
      <c r="E2216" s="51">
        <v>1.1557665273999998E-2</v>
      </c>
      <c r="T2216" s="40">
        <f t="shared" si="148"/>
        <v>0</v>
      </c>
      <c r="U2216" s="40">
        <f t="shared" si="148"/>
        <v>0</v>
      </c>
      <c r="V2216" s="40">
        <f t="shared" si="148"/>
        <v>0</v>
      </c>
      <c r="W2216" s="40">
        <f t="shared" si="147"/>
        <v>0</v>
      </c>
      <c r="X2216" s="40">
        <f t="shared" si="147"/>
        <v>0</v>
      </c>
      <c r="Y2216" s="40">
        <f t="shared" si="149"/>
        <v>0</v>
      </c>
      <c r="Z2216" s="40">
        <f>(AC2216-J2216*carot!$B$2-spettri!K2216*carot!$C$2-spettri!L2216*carot!$D$2)</f>
        <v>0</v>
      </c>
      <c r="AA2216" s="40">
        <f>spettri!H2216*chl!$B$2+spettri!I2216*chl!$C$2+spettri!J2216*carot!$B$2+spettri!K2216*carot!$C$2+spettri!L2216*carot!$D$2+M2216*carot!$E$2+N2216*carot!$F$2+spettri!AE2216*chl!$D$2</f>
        <v>0</v>
      </c>
      <c r="AB2216" s="40">
        <v>3.1514499340000002E-2</v>
      </c>
      <c r="AC2216" s="88">
        <f>(G2216-spettri!H2216*chl!$B$2-spettri!I2216*chl!$C$2-spettri!AE2216*chl!$D$2)</f>
        <v>0</v>
      </c>
    </row>
    <row r="2217" spans="4:29" x14ac:dyDescent="0.25">
      <c r="D2217" s="51">
        <v>571.50000000005002</v>
      </c>
      <c r="E2217" s="51">
        <v>1.1576580201499998E-2</v>
      </c>
      <c r="T2217" s="40">
        <f t="shared" si="148"/>
        <v>0</v>
      </c>
      <c r="U2217" s="40">
        <f t="shared" si="148"/>
        <v>0</v>
      </c>
      <c r="V2217" s="40">
        <f t="shared" si="148"/>
        <v>0</v>
      </c>
      <c r="W2217" s="40">
        <f t="shared" si="147"/>
        <v>0</v>
      </c>
      <c r="X2217" s="40">
        <f t="shared" si="147"/>
        <v>0</v>
      </c>
      <c r="Y2217" s="40">
        <f t="shared" si="149"/>
        <v>0</v>
      </c>
      <c r="Z2217" s="40">
        <f>(AC2217-J2217*carot!$B$2-spettri!K2217*carot!$C$2-spettri!L2217*carot!$D$2)</f>
        <v>0</v>
      </c>
      <c r="AA2217" s="40">
        <f>spettri!H2217*chl!$B$2+spettri!I2217*chl!$C$2+spettri!J2217*carot!$B$2+spettri!K2217*carot!$C$2+spettri!L2217*carot!$D$2+M2217*carot!$E$2+N2217*carot!$F$2+spettri!AE2217*chl!$D$2</f>
        <v>0</v>
      </c>
      <c r="AB2217" s="40">
        <v>3.159099445E-2</v>
      </c>
      <c r="AC2217" s="88">
        <f>(G2217-spettri!H2217*chl!$B$2-spettri!I2217*chl!$C$2-spettri!AE2217*chl!$D$2)</f>
        <v>0</v>
      </c>
    </row>
    <row r="2218" spans="4:29" x14ac:dyDescent="0.25">
      <c r="D2218" s="51">
        <v>571.60000000005004</v>
      </c>
      <c r="E2218" s="51">
        <v>1.1595495128999999E-2</v>
      </c>
      <c r="T2218" s="40">
        <f t="shared" si="148"/>
        <v>0</v>
      </c>
      <c r="U2218" s="40">
        <f t="shared" si="148"/>
        <v>0</v>
      </c>
      <c r="V2218" s="40">
        <f t="shared" si="148"/>
        <v>0</v>
      </c>
      <c r="W2218" s="40">
        <f t="shared" si="147"/>
        <v>0</v>
      </c>
      <c r="X2218" s="40">
        <f t="shared" si="147"/>
        <v>0</v>
      </c>
      <c r="Y2218" s="40">
        <f t="shared" si="149"/>
        <v>0</v>
      </c>
      <c r="Z2218" s="40">
        <f>(AC2218-J2218*carot!$B$2-spettri!K2218*carot!$C$2-spettri!L2218*carot!$D$2)</f>
        <v>0</v>
      </c>
      <c r="AA2218" s="40">
        <f>spettri!H2218*chl!$B$2+spettri!I2218*chl!$C$2+spettri!J2218*carot!$B$2+spettri!K2218*carot!$C$2+spettri!L2218*carot!$D$2+M2218*carot!$E$2+N2218*carot!$F$2+spettri!AE2218*chl!$D$2</f>
        <v>0</v>
      </c>
      <c r="AB2218" s="40">
        <v>3.1667489559999998E-2</v>
      </c>
      <c r="AC2218" s="88">
        <f>(G2218-spettri!H2218*chl!$B$2-spettri!I2218*chl!$C$2-spettri!AE2218*chl!$D$2)</f>
        <v>0</v>
      </c>
    </row>
    <row r="2219" spans="4:29" x14ac:dyDescent="0.25">
      <c r="D2219" s="51">
        <v>571.70000000004995</v>
      </c>
      <c r="E2219" s="51">
        <v>1.1615537656499999E-2</v>
      </c>
      <c r="T2219" s="40">
        <f t="shared" si="148"/>
        <v>0</v>
      </c>
      <c r="U2219" s="40">
        <f t="shared" si="148"/>
        <v>0</v>
      </c>
      <c r="V2219" s="40">
        <f t="shared" si="148"/>
        <v>0</v>
      </c>
      <c r="W2219" s="40">
        <f t="shared" si="147"/>
        <v>0</v>
      </c>
      <c r="X2219" s="40">
        <f t="shared" si="147"/>
        <v>0</v>
      </c>
      <c r="Y2219" s="40">
        <f t="shared" si="149"/>
        <v>0</v>
      </c>
      <c r="Z2219" s="40">
        <f>(AC2219-J2219*carot!$B$2-spettri!K2219*carot!$C$2-spettri!L2219*carot!$D$2)</f>
        <v>0</v>
      </c>
      <c r="AA2219" s="40">
        <f>spettri!H2219*chl!$B$2+spettri!I2219*chl!$C$2+spettri!J2219*carot!$B$2+spettri!K2219*carot!$C$2+spettri!L2219*carot!$D$2+M2219*carot!$E$2+N2219*carot!$F$2+spettri!AE2219*chl!$D$2</f>
        <v>0</v>
      </c>
      <c r="AB2219" s="40">
        <v>3.1743984670000003E-2</v>
      </c>
      <c r="AC2219" s="88">
        <f>(G2219-spettri!H2219*chl!$B$2-spettri!I2219*chl!$C$2-spettri!AE2219*chl!$D$2)</f>
        <v>0</v>
      </c>
    </row>
    <row r="2220" spans="4:29" x14ac:dyDescent="0.25">
      <c r="D2220" s="51">
        <v>571.80000000004998</v>
      </c>
      <c r="E2220" s="51">
        <v>1.1635580183999999E-2</v>
      </c>
      <c r="T2220" s="40">
        <f t="shared" si="148"/>
        <v>0</v>
      </c>
      <c r="U2220" s="40">
        <f t="shared" si="148"/>
        <v>0</v>
      </c>
      <c r="V2220" s="40">
        <f t="shared" si="148"/>
        <v>0</v>
      </c>
      <c r="W2220" s="40">
        <f t="shared" si="147"/>
        <v>0</v>
      </c>
      <c r="X2220" s="40">
        <f t="shared" si="147"/>
        <v>0</v>
      </c>
      <c r="Y2220" s="40">
        <f t="shared" si="149"/>
        <v>0</v>
      </c>
      <c r="Z2220" s="40">
        <f>(AC2220-J2220*carot!$B$2-spettri!K2220*carot!$C$2-spettri!L2220*carot!$D$2)</f>
        <v>0</v>
      </c>
      <c r="AA2220" s="40">
        <f>spettri!H2220*chl!$B$2+spettri!I2220*chl!$C$2+spettri!J2220*carot!$B$2+spettri!K2220*carot!$C$2+spettri!L2220*carot!$D$2+M2220*carot!$E$2+N2220*carot!$F$2+spettri!AE2220*chl!$D$2</f>
        <v>0</v>
      </c>
      <c r="AB2220" s="40">
        <v>3.1802386045000006E-2</v>
      </c>
      <c r="AC2220" s="88">
        <f>(G2220-spettri!H2220*chl!$B$2-spettri!I2220*chl!$C$2-spettri!AE2220*chl!$D$2)</f>
        <v>0</v>
      </c>
    </row>
    <row r="2221" spans="4:29" x14ac:dyDescent="0.25">
      <c r="D2221" s="51">
        <v>571.90000000005</v>
      </c>
      <c r="E2221" s="51">
        <v>1.1655622711499999E-2</v>
      </c>
      <c r="T2221" s="40">
        <f t="shared" si="148"/>
        <v>0</v>
      </c>
      <c r="U2221" s="40">
        <f t="shared" si="148"/>
        <v>0</v>
      </c>
      <c r="V2221" s="40">
        <f t="shared" si="148"/>
        <v>0</v>
      </c>
      <c r="W2221" s="40">
        <f t="shared" si="147"/>
        <v>0</v>
      </c>
      <c r="X2221" s="40">
        <f t="shared" si="147"/>
        <v>0</v>
      </c>
      <c r="Y2221" s="40">
        <f t="shared" si="149"/>
        <v>0</v>
      </c>
      <c r="Z2221" s="40">
        <f>(AC2221-J2221*carot!$B$2-spettri!K2221*carot!$C$2-spettri!L2221*carot!$D$2)</f>
        <v>0</v>
      </c>
      <c r="AA2221" s="40">
        <f>spettri!H2221*chl!$B$2+spettri!I2221*chl!$C$2+spettri!J2221*carot!$B$2+spettri!K2221*carot!$C$2+spettri!L2221*carot!$D$2+M2221*carot!$E$2+N2221*carot!$F$2+spettri!AE2221*chl!$D$2</f>
        <v>0</v>
      </c>
      <c r="AB2221" s="40">
        <v>3.1860787420000002E-2</v>
      </c>
      <c r="AC2221" s="88">
        <f>(G2221-spettri!H2221*chl!$B$2-spettri!I2221*chl!$C$2-spettri!AE2221*chl!$D$2)</f>
        <v>0</v>
      </c>
    </row>
    <row r="2222" spans="4:29" x14ac:dyDescent="0.25">
      <c r="D2222" s="51">
        <v>572.00000000005002</v>
      </c>
      <c r="E2222" s="51">
        <v>1.1675665238999999E-2</v>
      </c>
      <c r="T2222" s="40">
        <f t="shared" si="148"/>
        <v>0</v>
      </c>
      <c r="U2222" s="40">
        <f t="shared" si="148"/>
        <v>0</v>
      </c>
      <c r="V2222" s="40">
        <f t="shared" si="148"/>
        <v>0</v>
      </c>
      <c r="W2222" s="40">
        <f t="shared" si="147"/>
        <v>0</v>
      </c>
      <c r="X2222" s="40">
        <f t="shared" si="147"/>
        <v>0</v>
      </c>
      <c r="Y2222" s="40">
        <f t="shared" si="149"/>
        <v>0</v>
      </c>
      <c r="Z2222" s="40">
        <f>(AC2222-J2222*carot!$B$2-spettri!K2222*carot!$C$2-spettri!L2222*carot!$D$2)</f>
        <v>0</v>
      </c>
      <c r="AA2222" s="40">
        <f>spettri!H2222*chl!$B$2+spettri!I2222*chl!$C$2+spettri!J2222*carot!$B$2+spettri!K2222*carot!$C$2+spettri!L2222*carot!$D$2+M2222*carot!$E$2+N2222*carot!$F$2+spettri!AE2222*chl!$D$2</f>
        <v>0</v>
      </c>
      <c r="AB2222" s="40">
        <v>3.1919188794999998E-2</v>
      </c>
      <c r="AC2222" s="88">
        <f>(G2222-spettri!H2222*chl!$B$2-spettri!I2222*chl!$C$2-spettri!AE2222*chl!$D$2)</f>
        <v>0</v>
      </c>
    </row>
    <row r="2223" spans="4:29" x14ac:dyDescent="0.25">
      <c r="D2223" s="51">
        <v>572.10000000005004</v>
      </c>
      <c r="E2223" s="51">
        <v>1.17001431915E-2</v>
      </c>
      <c r="T2223" s="40">
        <f t="shared" si="148"/>
        <v>0</v>
      </c>
      <c r="U2223" s="40">
        <f t="shared" si="148"/>
        <v>0</v>
      </c>
      <c r="V2223" s="40">
        <f t="shared" si="148"/>
        <v>0</v>
      </c>
      <c r="W2223" s="40">
        <f t="shared" si="147"/>
        <v>0</v>
      </c>
      <c r="X2223" s="40">
        <f t="shared" si="147"/>
        <v>0</v>
      </c>
      <c r="Y2223" s="40">
        <f t="shared" si="149"/>
        <v>0</v>
      </c>
      <c r="Z2223" s="40">
        <f>(AC2223-J2223*carot!$B$2-spettri!K2223*carot!$C$2-spettri!L2223*carot!$D$2)</f>
        <v>0</v>
      </c>
      <c r="AA2223" s="40">
        <f>spettri!H2223*chl!$B$2+spettri!I2223*chl!$C$2+spettri!J2223*carot!$B$2+spettri!K2223*carot!$C$2+spettri!L2223*carot!$D$2+M2223*carot!$E$2+N2223*carot!$F$2+spettri!AE2223*chl!$D$2</f>
        <v>0</v>
      </c>
      <c r="AB2223" s="40">
        <v>3.197759017E-2</v>
      </c>
      <c r="AC2223" s="88">
        <f>(G2223-spettri!H2223*chl!$B$2-spettri!I2223*chl!$C$2-spettri!AE2223*chl!$D$2)</f>
        <v>0</v>
      </c>
    </row>
    <row r="2224" spans="4:29" x14ac:dyDescent="0.25">
      <c r="D2224" s="51">
        <v>572.20000000005098</v>
      </c>
      <c r="E2224" s="51">
        <v>1.1724621143999999E-2</v>
      </c>
      <c r="T2224" s="40">
        <f t="shared" si="148"/>
        <v>0</v>
      </c>
      <c r="U2224" s="40">
        <f t="shared" si="148"/>
        <v>0</v>
      </c>
      <c r="V2224" s="40">
        <f t="shared" si="148"/>
        <v>0</v>
      </c>
      <c r="W2224" s="40">
        <f t="shared" si="147"/>
        <v>0</v>
      </c>
      <c r="X2224" s="40">
        <f t="shared" si="147"/>
        <v>0</v>
      </c>
      <c r="Y2224" s="40">
        <f t="shared" si="149"/>
        <v>0</v>
      </c>
      <c r="Z2224" s="40">
        <f>(AC2224-J2224*carot!$B$2-spettri!K2224*carot!$C$2-spettri!L2224*carot!$D$2)</f>
        <v>0</v>
      </c>
      <c r="AA2224" s="40">
        <f>spettri!H2224*chl!$B$2+spettri!I2224*chl!$C$2+spettri!J2224*carot!$B$2+spettri!K2224*carot!$C$2+spettri!L2224*carot!$D$2+M2224*carot!$E$2+N2224*carot!$F$2+spettri!AE2224*chl!$D$2</f>
        <v>0</v>
      </c>
      <c r="AB2224" s="40">
        <v>3.2034043220000002E-2</v>
      </c>
      <c r="AC2224" s="88">
        <f>(G2224-spettri!H2224*chl!$B$2-spettri!I2224*chl!$C$2-spettri!AE2224*chl!$D$2)</f>
        <v>0</v>
      </c>
    </row>
    <row r="2225" spans="4:29" x14ac:dyDescent="0.25">
      <c r="D2225" s="51">
        <v>572.300000000051</v>
      </c>
      <c r="E2225" s="51">
        <v>1.1749099096499998E-2</v>
      </c>
      <c r="T2225" s="40">
        <f t="shared" si="148"/>
        <v>0</v>
      </c>
      <c r="U2225" s="40">
        <f t="shared" si="148"/>
        <v>0</v>
      </c>
      <c r="V2225" s="40">
        <f t="shared" si="148"/>
        <v>0</v>
      </c>
      <c r="W2225" s="40">
        <f t="shared" si="147"/>
        <v>0</v>
      </c>
      <c r="X2225" s="40">
        <f t="shared" si="147"/>
        <v>0</v>
      </c>
      <c r="Y2225" s="40">
        <f t="shared" si="149"/>
        <v>0</v>
      </c>
      <c r="Z2225" s="40">
        <f>(AC2225-J2225*carot!$B$2-spettri!K2225*carot!$C$2-spettri!L2225*carot!$D$2)</f>
        <v>0</v>
      </c>
      <c r="AA2225" s="40">
        <f>spettri!H2225*chl!$B$2+spettri!I2225*chl!$C$2+spettri!J2225*carot!$B$2+spettri!K2225*carot!$C$2+spettri!L2225*carot!$D$2+M2225*carot!$E$2+N2225*carot!$F$2+spettri!AE2225*chl!$D$2</f>
        <v>0</v>
      </c>
      <c r="AB2225" s="40">
        <v>3.2090496270000005E-2</v>
      </c>
      <c r="AC2225" s="88">
        <f>(G2225-spettri!H2225*chl!$B$2-spettri!I2225*chl!$C$2-spettri!AE2225*chl!$D$2)</f>
        <v>0</v>
      </c>
    </row>
    <row r="2226" spans="4:29" x14ac:dyDescent="0.25">
      <c r="D2226" s="51">
        <v>572.40000000005102</v>
      </c>
      <c r="E2226" s="51">
        <v>1.1773577048999999E-2</v>
      </c>
      <c r="T2226" s="40">
        <f t="shared" si="148"/>
        <v>0</v>
      </c>
      <c r="U2226" s="40">
        <f t="shared" si="148"/>
        <v>0</v>
      </c>
      <c r="V2226" s="40">
        <f t="shared" si="148"/>
        <v>0</v>
      </c>
      <c r="W2226" s="40">
        <f t="shared" si="147"/>
        <v>0</v>
      </c>
      <c r="X2226" s="40">
        <f t="shared" si="147"/>
        <v>0</v>
      </c>
      <c r="Y2226" s="40">
        <f t="shared" si="149"/>
        <v>0</v>
      </c>
      <c r="Z2226" s="40">
        <f>(AC2226-J2226*carot!$B$2-spettri!K2226*carot!$C$2-spettri!L2226*carot!$D$2)</f>
        <v>0</v>
      </c>
      <c r="AA2226" s="40">
        <f>spettri!H2226*chl!$B$2+spettri!I2226*chl!$C$2+spettri!J2226*carot!$B$2+spettri!K2226*carot!$C$2+spettri!L2226*carot!$D$2+M2226*carot!$E$2+N2226*carot!$F$2+spettri!AE2226*chl!$D$2</f>
        <v>0</v>
      </c>
      <c r="AB2226" s="40">
        <v>3.214694932E-2</v>
      </c>
      <c r="AC2226" s="88">
        <f>(G2226-spettri!H2226*chl!$B$2-spettri!I2226*chl!$C$2-spettri!AE2226*chl!$D$2)</f>
        <v>0</v>
      </c>
    </row>
    <row r="2227" spans="4:29" x14ac:dyDescent="0.25">
      <c r="D2227" s="51">
        <v>572.50000000005105</v>
      </c>
      <c r="E2227" s="51">
        <v>1.1839759391499999E-2</v>
      </c>
      <c r="T2227" s="40">
        <f t="shared" si="148"/>
        <v>0</v>
      </c>
      <c r="U2227" s="40">
        <f t="shared" si="148"/>
        <v>0</v>
      </c>
      <c r="V2227" s="40">
        <f t="shared" si="148"/>
        <v>0</v>
      </c>
      <c r="W2227" s="40">
        <f t="shared" si="147"/>
        <v>0</v>
      </c>
      <c r="X2227" s="40">
        <f t="shared" si="147"/>
        <v>0</v>
      </c>
      <c r="Y2227" s="40">
        <f t="shared" si="149"/>
        <v>0</v>
      </c>
      <c r="Z2227" s="40">
        <f>(AC2227-J2227*carot!$B$2-spettri!K2227*carot!$C$2-spettri!L2227*carot!$D$2)</f>
        <v>0</v>
      </c>
      <c r="AA2227" s="40">
        <f>spettri!H2227*chl!$B$2+spettri!I2227*chl!$C$2+spettri!J2227*carot!$B$2+spettri!K2227*carot!$C$2+spettri!L2227*carot!$D$2+M2227*carot!$E$2+N2227*carot!$F$2+spettri!AE2227*chl!$D$2</f>
        <v>0</v>
      </c>
      <c r="AB2227" s="40">
        <v>3.2203402370000002E-2</v>
      </c>
      <c r="AC2227" s="88">
        <f>(G2227-spettri!H2227*chl!$B$2-spettri!I2227*chl!$C$2-spettri!AE2227*chl!$D$2)</f>
        <v>0</v>
      </c>
    </row>
    <row r="2228" spans="4:29" x14ac:dyDescent="0.25">
      <c r="D2228" s="51">
        <v>572.60000000005095</v>
      </c>
      <c r="E2228" s="51">
        <v>1.1905941733999999E-2</v>
      </c>
      <c r="T2228" s="40">
        <f t="shared" si="148"/>
        <v>0</v>
      </c>
      <c r="U2228" s="40">
        <f t="shared" si="148"/>
        <v>0</v>
      </c>
      <c r="V2228" s="40">
        <f t="shared" si="148"/>
        <v>0</v>
      </c>
      <c r="W2228" s="40">
        <f t="shared" si="147"/>
        <v>0</v>
      </c>
      <c r="X2228" s="40">
        <f t="shared" si="147"/>
        <v>0</v>
      </c>
      <c r="Y2228" s="40">
        <f t="shared" si="149"/>
        <v>0</v>
      </c>
      <c r="Z2228" s="40">
        <f>(AC2228-J2228*carot!$B$2-spettri!K2228*carot!$C$2-spettri!L2228*carot!$D$2)</f>
        <v>0</v>
      </c>
      <c r="AA2228" s="40">
        <f>spettri!H2228*chl!$B$2+spettri!I2228*chl!$C$2+spettri!J2228*carot!$B$2+spettri!K2228*carot!$C$2+spettri!L2228*carot!$D$2+M2228*carot!$E$2+N2228*carot!$F$2+spettri!AE2228*chl!$D$2</f>
        <v>0</v>
      </c>
      <c r="AB2228" s="40">
        <v>3.2252402045000003E-2</v>
      </c>
      <c r="AC2228" s="88">
        <f>(G2228-spettri!H2228*chl!$B$2-spettri!I2228*chl!$C$2-spettri!AE2228*chl!$D$2)</f>
        <v>0</v>
      </c>
    </row>
    <row r="2229" spans="4:29" x14ac:dyDescent="0.25">
      <c r="D2229" s="51">
        <v>572.70000000005098</v>
      </c>
      <c r="E2229" s="51">
        <v>1.19721240765E-2</v>
      </c>
      <c r="T2229" s="40">
        <f t="shared" si="148"/>
        <v>0</v>
      </c>
      <c r="U2229" s="40">
        <f t="shared" si="148"/>
        <v>0</v>
      </c>
      <c r="V2229" s="40">
        <f t="shared" si="148"/>
        <v>0</v>
      </c>
      <c r="W2229" s="40">
        <f t="shared" si="147"/>
        <v>0</v>
      </c>
      <c r="X2229" s="40">
        <f t="shared" si="147"/>
        <v>0</v>
      </c>
      <c r="Y2229" s="40">
        <f t="shared" si="149"/>
        <v>0</v>
      </c>
      <c r="Z2229" s="40">
        <f>(AC2229-J2229*carot!$B$2-spettri!K2229*carot!$C$2-spettri!L2229*carot!$D$2)</f>
        <v>0</v>
      </c>
      <c r="AA2229" s="40">
        <f>spettri!H2229*chl!$B$2+spettri!I2229*chl!$C$2+spettri!J2229*carot!$B$2+spettri!K2229*carot!$C$2+spettri!L2229*carot!$D$2+M2229*carot!$E$2+N2229*carot!$F$2+spettri!AE2229*chl!$D$2</f>
        <v>0</v>
      </c>
      <c r="AB2229" s="40">
        <v>3.2301401719999998E-2</v>
      </c>
      <c r="AC2229" s="88">
        <f>(G2229-spettri!H2229*chl!$B$2-spettri!I2229*chl!$C$2-spettri!AE2229*chl!$D$2)</f>
        <v>0</v>
      </c>
    </row>
    <row r="2230" spans="4:29" x14ac:dyDescent="0.25">
      <c r="D2230" s="51">
        <v>572.800000000051</v>
      </c>
      <c r="E2230" s="51">
        <v>1.2038306419E-2</v>
      </c>
      <c r="T2230" s="40">
        <f t="shared" si="148"/>
        <v>0</v>
      </c>
      <c r="U2230" s="40">
        <f t="shared" si="148"/>
        <v>0</v>
      </c>
      <c r="V2230" s="40">
        <f t="shared" si="148"/>
        <v>0</v>
      </c>
      <c r="W2230" s="40">
        <f t="shared" si="147"/>
        <v>0</v>
      </c>
      <c r="X2230" s="40">
        <f t="shared" si="147"/>
        <v>0</v>
      </c>
      <c r="Y2230" s="40">
        <f t="shared" si="149"/>
        <v>0</v>
      </c>
      <c r="Z2230" s="40">
        <f>(AC2230-J2230*carot!$B$2-spettri!K2230*carot!$C$2-spettri!L2230*carot!$D$2)</f>
        <v>0</v>
      </c>
      <c r="AA2230" s="40">
        <f>spettri!H2230*chl!$B$2+spettri!I2230*chl!$C$2+spettri!J2230*carot!$B$2+spettri!K2230*carot!$C$2+spettri!L2230*carot!$D$2+M2230*carot!$E$2+N2230*carot!$F$2+spettri!AE2230*chl!$D$2</f>
        <v>0</v>
      </c>
      <c r="AB2230" s="40">
        <v>3.2350401394999999E-2</v>
      </c>
      <c r="AC2230" s="88">
        <f>(G2230-spettri!H2230*chl!$B$2-spettri!I2230*chl!$C$2-spettri!AE2230*chl!$D$2)</f>
        <v>0</v>
      </c>
    </row>
    <row r="2231" spans="4:29" x14ac:dyDescent="0.25">
      <c r="D2231" s="51">
        <v>572.90000000005102</v>
      </c>
      <c r="E2231" s="51">
        <v>1.2065775079E-2</v>
      </c>
      <c r="T2231" s="40">
        <f t="shared" si="148"/>
        <v>0</v>
      </c>
      <c r="U2231" s="40">
        <f t="shared" si="148"/>
        <v>0</v>
      </c>
      <c r="V2231" s="40">
        <f t="shared" si="148"/>
        <v>0</v>
      </c>
      <c r="W2231" s="40">
        <f t="shared" si="147"/>
        <v>0</v>
      </c>
      <c r="X2231" s="40">
        <f t="shared" si="147"/>
        <v>0</v>
      </c>
      <c r="Y2231" s="40">
        <f t="shared" si="149"/>
        <v>0</v>
      </c>
      <c r="Z2231" s="40">
        <f>(AC2231-J2231*carot!$B$2-spettri!K2231*carot!$C$2-spettri!L2231*carot!$D$2)</f>
        <v>0</v>
      </c>
      <c r="AA2231" s="40">
        <f>spettri!H2231*chl!$B$2+spettri!I2231*chl!$C$2+spettri!J2231*carot!$B$2+spettri!K2231*carot!$C$2+spettri!L2231*carot!$D$2+M2231*carot!$E$2+N2231*carot!$F$2+spettri!AE2231*chl!$D$2</f>
        <v>0</v>
      </c>
      <c r="AB2231" s="40">
        <v>3.239940107E-2</v>
      </c>
      <c r="AC2231" s="88">
        <f>(G2231-spettri!H2231*chl!$B$2-spettri!I2231*chl!$C$2-spettri!AE2231*chl!$D$2)</f>
        <v>0</v>
      </c>
    </row>
    <row r="2232" spans="4:29" x14ac:dyDescent="0.25">
      <c r="D2232" s="51">
        <v>573.00000000005105</v>
      </c>
      <c r="E2232" s="51">
        <v>1.2093243739E-2</v>
      </c>
      <c r="T2232" s="40">
        <f t="shared" si="148"/>
        <v>0</v>
      </c>
      <c r="U2232" s="40">
        <f t="shared" si="148"/>
        <v>0</v>
      </c>
      <c r="V2232" s="40">
        <f t="shared" si="148"/>
        <v>0</v>
      </c>
      <c r="W2232" s="40">
        <f t="shared" si="147"/>
        <v>0</v>
      </c>
      <c r="X2232" s="40">
        <f t="shared" si="147"/>
        <v>0</v>
      </c>
      <c r="Y2232" s="40">
        <f t="shared" si="149"/>
        <v>0</v>
      </c>
      <c r="Z2232" s="40">
        <f>(AC2232-J2232*carot!$B$2-spettri!K2232*carot!$C$2-spettri!L2232*carot!$D$2)</f>
        <v>0</v>
      </c>
      <c r="AA2232" s="40">
        <f>spettri!H2232*chl!$B$2+spettri!I2232*chl!$C$2+spettri!J2232*carot!$B$2+spettri!K2232*carot!$C$2+spettri!L2232*carot!$D$2+M2232*carot!$E$2+N2232*carot!$F$2+spettri!AE2232*chl!$D$2</f>
        <v>0</v>
      </c>
      <c r="AB2232" s="40">
        <v>3.2463067212500002E-2</v>
      </c>
      <c r="AC2232" s="88">
        <f>(G2232-spettri!H2232*chl!$B$2-spettri!I2232*chl!$C$2-spettri!AE2232*chl!$D$2)</f>
        <v>0</v>
      </c>
    </row>
    <row r="2233" spans="4:29" x14ac:dyDescent="0.25">
      <c r="D2233" s="51">
        <v>573.10000000005095</v>
      </c>
      <c r="E2233" s="51">
        <v>1.2120712398999998E-2</v>
      </c>
      <c r="T2233" s="40">
        <f t="shared" si="148"/>
        <v>0</v>
      </c>
      <c r="U2233" s="40">
        <f t="shared" si="148"/>
        <v>0</v>
      </c>
      <c r="V2233" s="40">
        <f t="shared" si="148"/>
        <v>0</v>
      </c>
      <c r="W2233" s="40">
        <f t="shared" si="147"/>
        <v>0</v>
      </c>
      <c r="X2233" s="40">
        <f t="shared" si="147"/>
        <v>0</v>
      </c>
      <c r="Y2233" s="40">
        <f t="shared" si="149"/>
        <v>0</v>
      </c>
      <c r="Z2233" s="40">
        <f>(AC2233-J2233*carot!$B$2-spettri!K2233*carot!$C$2-spettri!L2233*carot!$D$2)</f>
        <v>0</v>
      </c>
      <c r="AA2233" s="40">
        <f>spettri!H2233*chl!$B$2+spettri!I2233*chl!$C$2+spettri!J2233*carot!$B$2+spettri!K2233*carot!$C$2+spettri!L2233*carot!$D$2+M2233*carot!$E$2+N2233*carot!$F$2+spettri!AE2233*chl!$D$2</f>
        <v>0</v>
      </c>
      <c r="AB2233" s="40">
        <v>3.2526733355000004E-2</v>
      </c>
      <c r="AC2233" s="88">
        <f>(G2233-spettri!H2233*chl!$B$2-spettri!I2233*chl!$C$2-spettri!AE2233*chl!$D$2)</f>
        <v>0</v>
      </c>
    </row>
    <row r="2234" spans="4:29" x14ac:dyDescent="0.25">
      <c r="D2234" s="51">
        <v>573.20000000005098</v>
      </c>
      <c r="E2234" s="51">
        <v>1.2148181058999999E-2</v>
      </c>
      <c r="T2234" s="40">
        <f t="shared" si="148"/>
        <v>0</v>
      </c>
      <c r="U2234" s="40">
        <f t="shared" si="148"/>
        <v>0</v>
      </c>
      <c r="V2234" s="40">
        <f t="shared" si="148"/>
        <v>0</v>
      </c>
      <c r="W2234" s="40">
        <f t="shared" si="147"/>
        <v>0</v>
      </c>
      <c r="X2234" s="40">
        <f t="shared" si="147"/>
        <v>0</v>
      </c>
      <c r="Y2234" s="40">
        <f t="shared" si="149"/>
        <v>0</v>
      </c>
      <c r="Z2234" s="40">
        <f>(AC2234-J2234*carot!$B$2-spettri!K2234*carot!$C$2-spettri!L2234*carot!$D$2)</f>
        <v>0</v>
      </c>
      <c r="AA2234" s="40">
        <f>spettri!H2234*chl!$B$2+spettri!I2234*chl!$C$2+spettri!J2234*carot!$B$2+spettri!K2234*carot!$C$2+spettri!L2234*carot!$D$2+M2234*carot!$E$2+N2234*carot!$F$2+spettri!AE2234*chl!$D$2</f>
        <v>0</v>
      </c>
      <c r="AB2234" s="40">
        <v>3.2590399497499999E-2</v>
      </c>
      <c r="AC2234" s="88">
        <f>(G2234-spettri!H2234*chl!$B$2-spettri!I2234*chl!$C$2-spettri!AE2234*chl!$D$2)</f>
        <v>0</v>
      </c>
    </row>
    <row r="2235" spans="4:29" x14ac:dyDescent="0.25">
      <c r="D2235" s="51">
        <v>573.300000000051</v>
      </c>
      <c r="E2235" s="51">
        <v>1.2116025053999998E-2</v>
      </c>
      <c r="T2235" s="40">
        <f t="shared" si="148"/>
        <v>0</v>
      </c>
      <c r="U2235" s="40">
        <f t="shared" si="148"/>
        <v>0</v>
      </c>
      <c r="V2235" s="40">
        <f t="shared" si="148"/>
        <v>0</v>
      </c>
      <c r="W2235" s="40">
        <f t="shared" si="147"/>
        <v>0</v>
      </c>
      <c r="X2235" s="40">
        <f t="shared" si="147"/>
        <v>0</v>
      </c>
      <c r="Y2235" s="40">
        <f t="shared" si="149"/>
        <v>0</v>
      </c>
      <c r="Z2235" s="40">
        <f>(AC2235-J2235*carot!$B$2-spettri!K2235*carot!$C$2-spettri!L2235*carot!$D$2)</f>
        <v>0</v>
      </c>
      <c r="AA2235" s="40">
        <f>spettri!H2235*chl!$B$2+spettri!I2235*chl!$C$2+spettri!J2235*carot!$B$2+spettri!K2235*carot!$C$2+spettri!L2235*carot!$D$2+M2235*carot!$E$2+N2235*carot!$F$2+spettri!AE2235*chl!$D$2</f>
        <v>0</v>
      </c>
      <c r="AB2235" s="40">
        <v>3.265406564E-2</v>
      </c>
      <c r="AC2235" s="88">
        <f>(G2235-spettri!H2235*chl!$B$2-spettri!I2235*chl!$C$2-spettri!AE2235*chl!$D$2)</f>
        <v>0</v>
      </c>
    </row>
    <row r="2236" spans="4:29" x14ac:dyDescent="0.25">
      <c r="D2236" s="51">
        <v>573.40000000005102</v>
      </c>
      <c r="E2236" s="51">
        <v>1.2083869048999999E-2</v>
      </c>
      <c r="T2236" s="40">
        <f t="shared" si="148"/>
        <v>0</v>
      </c>
      <c r="U2236" s="40">
        <f t="shared" si="148"/>
        <v>0</v>
      </c>
      <c r="V2236" s="40">
        <f t="shared" si="148"/>
        <v>0</v>
      </c>
      <c r="W2236" s="40">
        <f t="shared" si="147"/>
        <v>0</v>
      </c>
      <c r="X2236" s="40">
        <f t="shared" si="147"/>
        <v>0</v>
      </c>
      <c r="Y2236" s="40">
        <f t="shared" si="149"/>
        <v>0</v>
      </c>
      <c r="Z2236" s="40">
        <f>(AC2236-J2236*carot!$B$2-spettri!K2236*carot!$C$2-spettri!L2236*carot!$D$2)</f>
        <v>0</v>
      </c>
      <c r="AA2236" s="40">
        <f>spettri!H2236*chl!$B$2+spettri!I2236*chl!$C$2+spettri!J2236*carot!$B$2+spettri!K2236*carot!$C$2+spettri!L2236*carot!$D$2+M2236*carot!$E$2+N2236*carot!$F$2+spettri!AE2236*chl!$D$2</f>
        <v>0</v>
      </c>
      <c r="AB2236" s="40">
        <v>3.2712812537499997E-2</v>
      </c>
      <c r="AC2236" s="88">
        <f>(G2236-spettri!H2236*chl!$B$2-spettri!I2236*chl!$C$2-spettri!AE2236*chl!$D$2)</f>
        <v>0</v>
      </c>
    </row>
    <row r="2237" spans="4:29" x14ac:dyDescent="0.25">
      <c r="D2237" s="51">
        <v>573.50000000005105</v>
      </c>
      <c r="E2237" s="51">
        <v>1.2051713044E-2</v>
      </c>
      <c r="T2237" s="40">
        <f t="shared" si="148"/>
        <v>0</v>
      </c>
      <c r="U2237" s="40">
        <f t="shared" si="148"/>
        <v>0</v>
      </c>
      <c r="V2237" s="40">
        <f t="shared" si="148"/>
        <v>0</v>
      </c>
      <c r="W2237" s="40">
        <f t="shared" si="147"/>
        <v>0</v>
      </c>
      <c r="X2237" s="40">
        <f t="shared" si="147"/>
        <v>0</v>
      </c>
      <c r="Y2237" s="40">
        <f t="shared" si="149"/>
        <v>0</v>
      </c>
      <c r="Z2237" s="40">
        <f>(AC2237-J2237*carot!$B$2-spettri!K2237*carot!$C$2-spettri!L2237*carot!$D$2)</f>
        <v>0</v>
      </c>
      <c r="AA2237" s="40">
        <f>spettri!H2237*chl!$B$2+spettri!I2237*chl!$C$2+spettri!J2237*carot!$B$2+spettri!K2237*carot!$C$2+spettri!L2237*carot!$D$2+M2237*carot!$E$2+N2237*carot!$F$2+spettri!AE2237*chl!$D$2</f>
        <v>0</v>
      </c>
      <c r="AB2237" s="40">
        <v>3.2771559435E-2</v>
      </c>
      <c r="AC2237" s="88">
        <f>(G2237-spettri!H2237*chl!$B$2-spettri!I2237*chl!$C$2-spettri!AE2237*chl!$D$2)</f>
        <v>0</v>
      </c>
    </row>
    <row r="2238" spans="4:29" x14ac:dyDescent="0.25">
      <c r="D2238" s="51">
        <v>573.60000000005095</v>
      </c>
      <c r="E2238" s="51">
        <v>1.2019557039E-2</v>
      </c>
      <c r="T2238" s="40">
        <f t="shared" si="148"/>
        <v>0</v>
      </c>
      <c r="U2238" s="40">
        <f t="shared" si="148"/>
        <v>0</v>
      </c>
      <c r="V2238" s="40">
        <f t="shared" si="148"/>
        <v>0</v>
      </c>
      <c r="W2238" s="40">
        <f t="shared" si="147"/>
        <v>0</v>
      </c>
      <c r="X2238" s="40">
        <f t="shared" si="147"/>
        <v>0</v>
      </c>
      <c r="Y2238" s="40">
        <f t="shared" si="149"/>
        <v>0</v>
      </c>
      <c r="Z2238" s="40">
        <f>(AC2238-J2238*carot!$B$2-spettri!K2238*carot!$C$2-spettri!L2238*carot!$D$2)</f>
        <v>0</v>
      </c>
      <c r="AA2238" s="40">
        <f>spettri!H2238*chl!$B$2+spettri!I2238*chl!$C$2+spettri!J2238*carot!$B$2+spettri!K2238*carot!$C$2+spettri!L2238*carot!$D$2+M2238*carot!$E$2+N2238*carot!$F$2+spettri!AE2238*chl!$D$2</f>
        <v>0</v>
      </c>
      <c r="AB2238" s="40">
        <v>3.2830306332500003E-2</v>
      </c>
      <c r="AC2238" s="88">
        <f>(G2238-spettri!H2238*chl!$B$2-spettri!I2238*chl!$C$2-spettri!AE2238*chl!$D$2)</f>
        <v>0</v>
      </c>
    </row>
    <row r="2239" spans="4:29" x14ac:dyDescent="0.25">
      <c r="D2239" s="51">
        <v>573.70000000005098</v>
      </c>
      <c r="E2239" s="51">
        <v>1.20556090015E-2</v>
      </c>
      <c r="T2239" s="40">
        <f t="shared" si="148"/>
        <v>0</v>
      </c>
      <c r="U2239" s="40">
        <f t="shared" si="148"/>
        <v>0</v>
      </c>
      <c r="V2239" s="40">
        <f t="shared" si="148"/>
        <v>0</v>
      </c>
      <c r="W2239" s="40">
        <f t="shared" si="147"/>
        <v>0</v>
      </c>
      <c r="X2239" s="40">
        <f t="shared" si="147"/>
        <v>0</v>
      </c>
      <c r="Y2239" s="40">
        <f t="shared" si="149"/>
        <v>0</v>
      </c>
      <c r="Z2239" s="40">
        <f>(AC2239-J2239*carot!$B$2-spettri!K2239*carot!$C$2-spettri!L2239*carot!$D$2)</f>
        <v>0</v>
      </c>
      <c r="AA2239" s="40">
        <f>spettri!H2239*chl!$B$2+spettri!I2239*chl!$C$2+spettri!J2239*carot!$B$2+spettri!K2239*carot!$C$2+spettri!L2239*carot!$D$2+M2239*carot!$E$2+N2239*carot!$F$2+spettri!AE2239*chl!$D$2</f>
        <v>0</v>
      </c>
      <c r="AB2239" s="40">
        <v>3.288905323E-2</v>
      </c>
      <c r="AC2239" s="88">
        <f>(G2239-spettri!H2239*chl!$B$2-spettri!I2239*chl!$C$2-spettri!AE2239*chl!$D$2)</f>
        <v>0</v>
      </c>
    </row>
    <row r="2240" spans="4:29" x14ac:dyDescent="0.25">
      <c r="D2240" s="51">
        <v>573.800000000051</v>
      </c>
      <c r="E2240" s="51">
        <v>1.2091660963999998E-2</v>
      </c>
      <c r="T2240" s="40">
        <f t="shared" si="148"/>
        <v>0</v>
      </c>
      <c r="U2240" s="40">
        <f t="shared" si="148"/>
        <v>0</v>
      </c>
      <c r="V2240" s="40">
        <f t="shared" si="148"/>
        <v>0</v>
      </c>
      <c r="W2240" s="40">
        <f t="shared" si="147"/>
        <v>0</v>
      </c>
      <c r="X2240" s="40">
        <f t="shared" si="147"/>
        <v>0</v>
      </c>
      <c r="Y2240" s="40">
        <f t="shared" si="149"/>
        <v>0</v>
      </c>
      <c r="Z2240" s="40">
        <f>(AC2240-J2240*carot!$B$2-spettri!K2240*carot!$C$2-spettri!L2240*carot!$D$2)</f>
        <v>0</v>
      </c>
      <c r="AA2240" s="40">
        <f>spettri!H2240*chl!$B$2+spettri!I2240*chl!$C$2+spettri!J2240*carot!$B$2+spettri!K2240*carot!$C$2+spettri!L2240*carot!$D$2+M2240*carot!$E$2+N2240*carot!$F$2+spettri!AE2240*chl!$D$2</f>
        <v>0</v>
      </c>
      <c r="AB2240" s="40">
        <v>3.29497875675E-2</v>
      </c>
      <c r="AC2240" s="88">
        <f>(G2240-spettri!H2240*chl!$B$2-spettri!I2240*chl!$C$2-spettri!AE2240*chl!$D$2)</f>
        <v>0</v>
      </c>
    </row>
    <row r="2241" spans="4:29" x14ac:dyDescent="0.25">
      <c r="D2241" s="51">
        <v>573.90000000005102</v>
      </c>
      <c r="E2241" s="51">
        <v>1.2127712926499999E-2</v>
      </c>
      <c r="T2241" s="40">
        <f t="shared" si="148"/>
        <v>0</v>
      </c>
      <c r="U2241" s="40">
        <f t="shared" si="148"/>
        <v>0</v>
      </c>
      <c r="V2241" s="40">
        <f t="shared" si="148"/>
        <v>0</v>
      </c>
      <c r="W2241" s="40">
        <f t="shared" si="147"/>
        <v>0</v>
      </c>
      <c r="X2241" s="40">
        <f t="shared" si="147"/>
        <v>0</v>
      </c>
      <c r="Y2241" s="40">
        <f t="shared" si="149"/>
        <v>0</v>
      </c>
      <c r="Z2241" s="40">
        <f>(AC2241-J2241*carot!$B$2-spettri!K2241*carot!$C$2-spettri!L2241*carot!$D$2)</f>
        <v>0</v>
      </c>
      <c r="AA2241" s="40">
        <f>spettri!H2241*chl!$B$2+spettri!I2241*chl!$C$2+spettri!J2241*carot!$B$2+spettri!K2241*carot!$C$2+spettri!L2241*carot!$D$2+M2241*carot!$E$2+N2241*carot!$F$2+spettri!AE2241*chl!$D$2</f>
        <v>0</v>
      </c>
      <c r="AB2241" s="40">
        <v>3.3010521905E-2</v>
      </c>
      <c r="AC2241" s="88">
        <f>(G2241-spettri!H2241*chl!$B$2-spettri!I2241*chl!$C$2-spettri!AE2241*chl!$D$2)</f>
        <v>0</v>
      </c>
    </row>
    <row r="2242" spans="4:29" x14ac:dyDescent="0.25">
      <c r="D2242" s="51">
        <v>574.00000000005105</v>
      </c>
      <c r="E2242" s="51">
        <v>1.2163764888999999E-2</v>
      </c>
      <c r="T2242" s="40">
        <f t="shared" si="148"/>
        <v>0</v>
      </c>
      <c r="U2242" s="40">
        <f t="shared" si="148"/>
        <v>0</v>
      </c>
      <c r="V2242" s="40">
        <f t="shared" si="148"/>
        <v>0</v>
      </c>
      <c r="W2242" s="40">
        <f t="shared" si="148"/>
        <v>0</v>
      </c>
      <c r="X2242" s="40">
        <f t="shared" si="148"/>
        <v>0</v>
      </c>
      <c r="Y2242" s="40">
        <f t="shared" si="149"/>
        <v>0</v>
      </c>
      <c r="Z2242" s="40">
        <f>(AC2242-J2242*carot!$B$2-spettri!K2242*carot!$C$2-spettri!L2242*carot!$D$2)</f>
        <v>0</v>
      </c>
      <c r="AA2242" s="40">
        <f>spettri!H2242*chl!$B$2+spettri!I2242*chl!$C$2+spettri!J2242*carot!$B$2+spettri!K2242*carot!$C$2+spettri!L2242*carot!$D$2+M2242*carot!$E$2+N2242*carot!$F$2+spettri!AE2242*chl!$D$2</f>
        <v>0</v>
      </c>
      <c r="AB2242" s="40">
        <v>3.30712562425E-2</v>
      </c>
      <c r="AC2242" s="88">
        <f>(G2242-spettri!H2242*chl!$B$2-spettri!I2242*chl!$C$2-spettri!AE2242*chl!$D$2)</f>
        <v>0</v>
      </c>
    </row>
    <row r="2243" spans="4:29" x14ac:dyDescent="0.25">
      <c r="D2243" s="51">
        <v>574.10000000005095</v>
      </c>
      <c r="E2243" s="51">
        <v>1.2181109374E-2</v>
      </c>
      <c r="T2243" s="40">
        <f t="shared" ref="T2243:W2306" si="150">J2268</f>
        <v>0</v>
      </c>
      <c r="U2243" s="40">
        <f t="shared" si="150"/>
        <v>0</v>
      </c>
      <c r="V2243" s="40">
        <f t="shared" si="150"/>
        <v>0</v>
      </c>
      <c r="W2243" s="40">
        <f t="shared" si="150"/>
        <v>0</v>
      </c>
      <c r="X2243" s="40">
        <f t="shared" ref="X2243:X2306" si="151">N2268</f>
        <v>0</v>
      </c>
      <c r="Y2243" s="40">
        <f t="shared" ref="Y2243:Y2306" si="152">AC2268</f>
        <v>0</v>
      </c>
      <c r="Z2243" s="40">
        <f>(AC2243-J2243*carot!$B$2-spettri!K2243*carot!$C$2-spettri!L2243*carot!$D$2)</f>
        <v>0</v>
      </c>
      <c r="AA2243" s="40">
        <f>spettri!H2243*chl!$B$2+spettri!I2243*chl!$C$2+spettri!J2243*carot!$B$2+spettri!K2243*carot!$C$2+spettri!L2243*carot!$D$2+M2243*carot!$E$2+N2243*carot!$F$2+spettri!AE2243*chl!$D$2</f>
        <v>0</v>
      </c>
      <c r="AB2243" s="40">
        <v>3.3131990579999999E-2</v>
      </c>
      <c r="AC2243" s="88">
        <f>(G2243-spettri!H2243*chl!$B$2-spettri!I2243*chl!$C$2-spettri!AE2243*chl!$D$2)</f>
        <v>0</v>
      </c>
    </row>
    <row r="2244" spans="4:29" x14ac:dyDescent="0.25">
      <c r="D2244" s="51">
        <v>574.20000000005098</v>
      </c>
      <c r="E2244" s="51">
        <v>1.2198453858999999E-2</v>
      </c>
      <c r="T2244" s="40">
        <f t="shared" si="150"/>
        <v>0</v>
      </c>
      <c r="U2244" s="40">
        <f t="shared" si="150"/>
        <v>0</v>
      </c>
      <c r="V2244" s="40">
        <f t="shared" si="150"/>
        <v>0</v>
      </c>
      <c r="W2244" s="40">
        <f t="shared" si="150"/>
        <v>0</v>
      </c>
      <c r="X2244" s="40">
        <f t="shared" si="151"/>
        <v>0</v>
      </c>
      <c r="Y2244" s="40">
        <f t="shared" si="152"/>
        <v>0</v>
      </c>
      <c r="Z2244" s="40">
        <f>(AC2244-J2244*carot!$B$2-spettri!K2244*carot!$C$2-spettri!L2244*carot!$D$2)</f>
        <v>0</v>
      </c>
      <c r="AA2244" s="40">
        <f>spettri!H2244*chl!$B$2+spettri!I2244*chl!$C$2+spettri!J2244*carot!$B$2+spettri!K2244*carot!$C$2+spettri!L2244*carot!$D$2+M2244*carot!$E$2+N2244*carot!$F$2+spettri!AE2244*chl!$D$2</f>
        <v>0</v>
      </c>
      <c r="AB2244" s="40">
        <v>3.3178992567499996E-2</v>
      </c>
      <c r="AC2244" s="88">
        <f>(G2244-spettri!H2244*chl!$B$2-spettri!I2244*chl!$C$2-spettri!AE2244*chl!$D$2)</f>
        <v>0</v>
      </c>
    </row>
    <row r="2245" spans="4:29" x14ac:dyDescent="0.25">
      <c r="D2245" s="51">
        <v>574.300000000051</v>
      </c>
      <c r="E2245" s="51">
        <v>1.2215798343999999E-2</v>
      </c>
      <c r="T2245" s="40">
        <f t="shared" si="150"/>
        <v>0</v>
      </c>
      <c r="U2245" s="40">
        <f t="shared" si="150"/>
        <v>0</v>
      </c>
      <c r="V2245" s="40">
        <f t="shared" si="150"/>
        <v>0</v>
      </c>
      <c r="W2245" s="40">
        <f t="shared" si="150"/>
        <v>0</v>
      </c>
      <c r="X2245" s="40">
        <f t="shared" si="151"/>
        <v>0</v>
      </c>
      <c r="Y2245" s="40">
        <f t="shared" si="152"/>
        <v>0</v>
      </c>
      <c r="Z2245" s="40">
        <f>(AC2245-J2245*carot!$B$2-spettri!K2245*carot!$C$2-spettri!L2245*carot!$D$2)</f>
        <v>0</v>
      </c>
      <c r="AA2245" s="40">
        <f>spettri!H2245*chl!$B$2+spettri!I2245*chl!$C$2+spettri!J2245*carot!$B$2+spettri!K2245*carot!$C$2+spettri!L2245*carot!$D$2+M2245*carot!$E$2+N2245*carot!$F$2+spettri!AE2245*chl!$D$2</f>
        <v>0</v>
      </c>
      <c r="AB2245" s="40">
        <v>3.3225994554999999E-2</v>
      </c>
      <c r="AC2245" s="88">
        <f>(G2245-spettri!H2245*chl!$B$2-spettri!I2245*chl!$C$2-spettri!AE2245*chl!$D$2)</f>
        <v>0</v>
      </c>
    </row>
    <row r="2246" spans="4:29" x14ac:dyDescent="0.25">
      <c r="D2246" s="51">
        <v>574.40000000005102</v>
      </c>
      <c r="E2246" s="51">
        <v>1.2233142829E-2</v>
      </c>
      <c r="T2246" s="40">
        <f t="shared" si="150"/>
        <v>0</v>
      </c>
      <c r="U2246" s="40">
        <f t="shared" si="150"/>
        <v>0</v>
      </c>
      <c r="V2246" s="40">
        <f t="shared" si="150"/>
        <v>0</v>
      </c>
      <c r="W2246" s="40">
        <f t="shared" si="150"/>
        <v>0</v>
      </c>
      <c r="X2246" s="40">
        <f t="shared" si="151"/>
        <v>0</v>
      </c>
      <c r="Y2246" s="40">
        <f t="shared" si="152"/>
        <v>0</v>
      </c>
      <c r="Z2246" s="40">
        <f>(AC2246-J2246*carot!$B$2-spettri!K2246*carot!$C$2-spettri!L2246*carot!$D$2)</f>
        <v>0</v>
      </c>
      <c r="AA2246" s="40">
        <f>spettri!H2246*chl!$B$2+spettri!I2246*chl!$C$2+spettri!J2246*carot!$B$2+spettri!K2246*carot!$C$2+spettri!L2246*carot!$D$2+M2246*carot!$E$2+N2246*carot!$F$2+spettri!AE2246*chl!$D$2</f>
        <v>0</v>
      </c>
      <c r="AB2246" s="40">
        <v>3.3272996542500002E-2</v>
      </c>
      <c r="AC2246" s="88">
        <f>(G2246-spettri!H2246*chl!$B$2-spettri!I2246*chl!$C$2-spettri!AE2246*chl!$D$2)</f>
        <v>0</v>
      </c>
    </row>
    <row r="2247" spans="4:29" x14ac:dyDescent="0.25">
      <c r="D2247" s="51">
        <v>574.50000000005105</v>
      </c>
      <c r="E2247" s="51">
        <v>1.2267280223999999E-2</v>
      </c>
      <c r="T2247" s="40">
        <f t="shared" si="150"/>
        <v>0</v>
      </c>
      <c r="U2247" s="40">
        <f t="shared" si="150"/>
        <v>0</v>
      </c>
      <c r="V2247" s="40">
        <f t="shared" si="150"/>
        <v>0</v>
      </c>
      <c r="W2247" s="40">
        <f t="shared" si="150"/>
        <v>0</v>
      </c>
      <c r="X2247" s="40">
        <f t="shared" si="151"/>
        <v>0</v>
      </c>
      <c r="Y2247" s="40">
        <f t="shared" si="152"/>
        <v>0</v>
      </c>
      <c r="Z2247" s="40">
        <f>(AC2247-J2247*carot!$B$2-spettri!K2247*carot!$C$2-spettri!L2247*carot!$D$2)</f>
        <v>0</v>
      </c>
      <c r="AA2247" s="40">
        <f>spettri!H2247*chl!$B$2+spettri!I2247*chl!$C$2+spettri!J2247*carot!$B$2+spettri!K2247*carot!$C$2+spettri!L2247*carot!$D$2+M2247*carot!$E$2+N2247*carot!$F$2+spettri!AE2247*chl!$D$2</f>
        <v>0</v>
      </c>
      <c r="AB2247" s="40">
        <v>3.3319998529999999E-2</v>
      </c>
      <c r="AC2247" s="88">
        <f>(G2247-spettri!H2247*chl!$B$2-spettri!I2247*chl!$C$2-spettri!AE2247*chl!$D$2)</f>
        <v>0</v>
      </c>
    </row>
    <row r="2248" spans="4:29" x14ac:dyDescent="0.25">
      <c r="D2248" s="51">
        <v>574.60000000005095</v>
      </c>
      <c r="E2248" s="51">
        <v>1.2301417618999999E-2</v>
      </c>
      <c r="T2248" s="40">
        <f t="shared" si="150"/>
        <v>0</v>
      </c>
      <c r="U2248" s="40">
        <f t="shared" si="150"/>
        <v>0</v>
      </c>
      <c r="V2248" s="40">
        <f t="shared" si="150"/>
        <v>0</v>
      </c>
      <c r="W2248" s="40">
        <f t="shared" si="150"/>
        <v>0</v>
      </c>
      <c r="X2248" s="40">
        <f t="shared" si="151"/>
        <v>0</v>
      </c>
      <c r="Y2248" s="40">
        <f t="shared" si="152"/>
        <v>0</v>
      </c>
      <c r="Z2248" s="40">
        <f>(AC2248-J2248*carot!$B$2-spettri!K2248*carot!$C$2-spettri!L2248*carot!$D$2)</f>
        <v>0</v>
      </c>
      <c r="AA2248" s="40">
        <f>spettri!H2248*chl!$B$2+spettri!I2248*chl!$C$2+spettri!J2248*carot!$B$2+spettri!K2248*carot!$C$2+spettri!L2248*carot!$D$2+M2248*carot!$E$2+N2248*carot!$F$2+spettri!AE2248*chl!$D$2</f>
        <v>0</v>
      </c>
      <c r="AB2248" s="40">
        <v>3.3353236502500001E-2</v>
      </c>
      <c r="AC2248" s="88">
        <f>(G2248-spettri!H2248*chl!$B$2-spettri!I2248*chl!$C$2-spettri!AE2248*chl!$D$2)</f>
        <v>0</v>
      </c>
    </row>
    <row r="2249" spans="4:29" x14ac:dyDescent="0.25">
      <c r="D2249" s="51">
        <v>574.70000000005098</v>
      </c>
      <c r="E2249" s="51">
        <v>1.2335555013999999E-2</v>
      </c>
      <c r="T2249" s="40">
        <f t="shared" si="150"/>
        <v>0</v>
      </c>
      <c r="U2249" s="40">
        <f t="shared" si="150"/>
        <v>0</v>
      </c>
      <c r="V2249" s="40">
        <f t="shared" si="150"/>
        <v>0</v>
      </c>
      <c r="W2249" s="40">
        <f t="shared" si="150"/>
        <v>0</v>
      </c>
      <c r="X2249" s="40">
        <f t="shared" si="151"/>
        <v>0</v>
      </c>
      <c r="Y2249" s="40">
        <f t="shared" si="152"/>
        <v>0</v>
      </c>
      <c r="Z2249" s="40">
        <f>(AC2249-J2249*carot!$B$2-spettri!K2249*carot!$C$2-spettri!L2249*carot!$D$2)</f>
        <v>0</v>
      </c>
      <c r="AA2249" s="40">
        <f>spettri!H2249*chl!$B$2+spettri!I2249*chl!$C$2+spettri!J2249*carot!$B$2+spettri!K2249*carot!$C$2+spettri!L2249*carot!$D$2+M2249*carot!$E$2+N2249*carot!$F$2+spettri!AE2249*chl!$D$2</f>
        <v>0</v>
      </c>
      <c r="AB2249" s="40">
        <v>3.3386474474999997E-2</v>
      </c>
      <c r="AC2249" s="88">
        <f>(G2249-spettri!H2249*chl!$B$2-spettri!I2249*chl!$C$2-spettri!AE2249*chl!$D$2)</f>
        <v>0</v>
      </c>
    </row>
    <row r="2250" spans="4:29" x14ac:dyDescent="0.25">
      <c r="D2250" s="51">
        <v>574.800000000051</v>
      </c>
      <c r="E2250" s="51">
        <v>1.2369692408999999E-2</v>
      </c>
      <c r="T2250" s="40">
        <f t="shared" si="150"/>
        <v>0</v>
      </c>
      <c r="U2250" s="40">
        <f t="shared" si="150"/>
        <v>0</v>
      </c>
      <c r="V2250" s="40">
        <f t="shared" si="150"/>
        <v>0</v>
      </c>
      <c r="W2250" s="40">
        <f t="shared" si="150"/>
        <v>0</v>
      </c>
      <c r="X2250" s="40">
        <f t="shared" si="151"/>
        <v>0</v>
      </c>
      <c r="Y2250" s="40">
        <f t="shared" si="152"/>
        <v>0</v>
      </c>
      <c r="Z2250" s="40">
        <f>(AC2250-J2250*carot!$B$2-spettri!K2250*carot!$C$2-spettri!L2250*carot!$D$2)</f>
        <v>0</v>
      </c>
      <c r="AA2250" s="40">
        <f>spettri!H2250*chl!$B$2+spettri!I2250*chl!$C$2+spettri!J2250*carot!$B$2+spettri!K2250*carot!$C$2+spettri!L2250*carot!$D$2+M2250*carot!$E$2+N2250*carot!$F$2+spettri!AE2250*chl!$D$2</f>
        <v>0</v>
      </c>
      <c r="AB2250" s="40">
        <v>3.34197124475E-2</v>
      </c>
      <c r="AC2250" s="88">
        <f>(G2250-spettri!H2250*chl!$B$2-spettri!I2250*chl!$C$2-spettri!AE2250*chl!$D$2)</f>
        <v>0</v>
      </c>
    </row>
    <row r="2251" spans="4:29" x14ac:dyDescent="0.25">
      <c r="D2251" s="51">
        <v>574.90000000005102</v>
      </c>
      <c r="E2251" s="51">
        <v>1.2435539011499998E-2</v>
      </c>
      <c r="T2251" s="40">
        <f t="shared" si="150"/>
        <v>0</v>
      </c>
      <c r="U2251" s="40">
        <f t="shared" si="150"/>
        <v>0</v>
      </c>
      <c r="V2251" s="40">
        <f t="shared" si="150"/>
        <v>0</v>
      </c>
      <c r="W2251" s="40">
        <f t="shared" si="150"/>
        <v>0</v>
      </c>
      <c r="X2251" s="40">
        <f t="shared" si="151"/>
        <v>0</v>
      </c>
      <c r="Y2251" s="40">
        <f t="shared" si="152"/>
        <v>0</v>
      </c>
      <c r="Z2251" s="40">
        <f>(AC2251-J2251*carot!$B$2-spettri!K2251*carot!$C$2-spettri!L2251*carot!$D$2)</f>
        <v>0</v>
      </c>
      <c r="AA2251" s="40">
        <f>spettri!H2251*chl!$B$2+spettri!I2251*chl!$C$2+spettri!J2251*carot!$B$2+spettri!K2251*carot!$C$2+spettri!L2251*carot!$D$2+M2251*carot!$E$2+N2251*carot!$F$2+spettri!AE2251*chl!$D$2</f>
        <v>0</v>
      </c>
      <c r="AB2251" s="40">
        <v>3.3452950420000002E-2</v>
      </c>
      <c r="AC2251" s="88">
        <f>(G2251-spettri!H2251*chl!$B$2-spettri!I2251*chl!$C$2-spettri!AE2251*chl!$D$2)</f>
        <v>0</v>
      </c>
    </row>
    <row r="2252" spans="4:29" x14ac:dyDescent="0.25">
      <c r="D2252" s="51">
        <v>575.00000000005105</v>
      </c>
      <c r="E2252" s="51">
        <v>1.2501385613999999E-2</v>
      </c>
      <c r="T2252" s="40">
        <f t="shared" si="150"/>
        <v>0</v>
      </c>
      <c r="U2252" s="40">
        <f t="shared" si="150"/>
        <v>0</v>
      </c>
      <c r="V2252" s="40">
        <f t="shared" si="150"/>
        <v>0</v>
      </c>
      <c r="W2252" s="40">
        <f t="shared" si="150"/>
        <v>0</v>
      </c>
      <c r="X2252" s="40">
        <f t="shared" si="151"/>
        <v>0</v>
      </c>
      <c r="Y2252" s="40">
        <f t="shared" si="152"/>
        <v>0</v>
      </c>
      <c r="Z2252" s="40">
        <f>(AC2252-J2252*carot!$B$2-spettri!K2252*carot!$C$2-spettri!L2252*carot!$D$2)</f>
        <v>0</v>
      </c>
      <c r="AA2252" s="40">
        <f>spettri!H2252*chl!$B$2+spettri!I2252*chl!$C$2+spettri!J2252*carot!$B$2+spettri!K2252*carot!$C$2+spettri!L2252*carot!$D$2+M2252*carot!$E$2+N2252*carot!$F$2+spettri!AE2252*chl!$D$2</f>
        <v>0</v>
      </c>
      <c r="AB2252" s="40">
        <v>3.34833944225E-2</v>
      </c>
      <c r="AC2252" s="88">
        <f>(G2252-spettri!H2252*chl!$B$2-spettri!I2252*chl!$C$2-spettri!AE2252*chl!$D$2)</f>
        <v>0</v>
      </c>
    </row>
    <row r="2253" spans="4:29" x14ac:dyDescent="0.25">
      <c r="D2253" s="51">
        <v>575.10000000005095</v>
      </c>
      <c r="E2253" s="51">
        <v>1.25672322165E-2</v>
      </c>
      <c r="T2253" s="40">
        <f t="shared" si="150"/>
        <v>0</v>
      </c>
      <c r="U2253" s="40">
        <f t="shared" si="150"/>
        <v>0</v>
      </c>
      <c r="V2253" s="40">
        <f t="shared" si="150"/>
        <v>0</v>
      </c>
      <c r="W2253" s="40">
        <f t="shared" si="150"/>
        <v>0</v>
      </c>
      <c r="X2253" s="40">
        <f t="shared" si="151"/>
        <v>0</v>
      </c>
      <c r="Y2253" s="40">
        <f t="shared" si="152"/>
        <v>0</v>
      </c>
      <c r="Z2253" s="40">
        <f>(AC2253-J2253*carot!$B$2-spettri!K2253*carot!$C$2-spettri!L2253*carot!$D$2)</f>
        <v>0</v>
      </c>
      <c r="AA2253" s="40">
        <f>spettri!H2253*chl!$B$2+spettri!I2253*chl!$C$2+spettri!J2253*carot!$B$2+spettri!K2253*carot!$C$2+spettri!L2253*carot!$D$2+M2253*carot!$E$2+N2253*carot!$F$2+spettri!AE2253*chl!$D$2</f>
        <v>0</v>
      </c>
      <c r="AB2253" s="40">
        <v>3.3513838424999998E-2</v>
      </c>
      <c r="AC2253" s="88">
        <f>(G2253-spettri!H2253*chl!$B$2-spettri!I2253*chl!$C$2-spettri!AE2253*chl!$D$2)</f>
        <v>0</v>
      </c>
    </row>
    <row r="2254" spans="4:29" x14ac:dyDescent="0.25">
      <c r="D2254" s="51">
        <v>575.20000000005098</v>
      </c>
      <c r="E2254" s="51">
        <v>1.2633078818999999E-2</v>
      </c>
      <c r="T2254" s="40">
        <f t="shared" si="150"/>
        <v>0</v>
      </c>
      <c r="U2254" s="40">
        <f t="shared" si="150"/>
        <v>0</v>
      </c>
      <c r="V2254" s="40">
        <f t="shared" si="150"/>
        <v>0</v>
      </c>
      <c r="W2254" s="40">
        <f t="shared" si="150"/>
        <v>0</v>
      </c>
      <c r="X2254" s="40">
        <f t="shared" si="151"/>
        <v>0</v>
      </c>
      <c r="Y2254" s="40">
        <f t="shared" si="152"/>
        <v>0</v>
      </c>
      <c r="Z2254" s="40">
        <f>(AC2254-J2254*carot!$B$2-spettri!K2254*carot!$C$2-spettri!L2254*carot!$D$2)</f>
        <v>0</v>
      </c>
      <c r="AA2254" s="40">
        <f>spettri!H2254*chl!$B$2+spettri!I2254*chl!$C$2+spettri!J2254*carot!$B$2+spettri!K2254*carot!$C$2+spettri!L2254*carot!$D$2+M2254*carot!$E$2+N2254*carot!$F$2+spettri!AE2254*chl!$D$2</f>
        <v>0</v>
      </c>
      <c r="AB2254" s="40">
        <v>3.3544282427500002E-2</v>
      </c>
      <c r="AC2254" s="88">
        <f>(G2254-spettri!H2254*chl!$B$2-spettri!I2254*chl!$C$2-spettri!AE2254*chl!$D$2)</f>
        <v>0</v>
      </c>
    </row>
    <row r="2255" spans="4:29" x14ac:dyDescent="0.25">
      <c r="D2255" s="51">
        <v>575.300000000051</v>
      </c>
      <c r="E2255" s="51">
        <v>1.2676064943999999E-2</v>
      </c>
      <c r="T2255" s="40">
        <f t="shared" si="150"/>
        <v>0</v>
      </c>
      <c r="U2255" s="40">
        <f t="shared" si="150"/>
        <v>0</v>
      </c>
      <c r="V2255" s="40">
        <f t="shared" si="150"/>
        <v>0</v>
      </c>
      <c r="W2255" s="40">
        <f t="shared" si="150"/>
        <v>0</v>
      </c>
      <c r="X2255" s="40">
        <f t="shared" si="151"/>
        <v>0</v>
      </c>
      <c r="Y2255" s="40">
        <f t="shared" si="152"/>
        <v>0</v>
      </c>
      <c r="Z2255" s="40">
        <f>(AC2255-J2255*carot!$B$2-spettri!K2255*carot!$C$2-spettri!L2255*carot!$D$2)</f>
        <v>0</v>
      </c>
      <c r="AA2255" s="40">
        <f>spettri!H2255*chl!$B$2+spettri!I2255*chl!$C$2+spettri!J2255*carot!$B$2+spettri!K2255*carot!$C$2+spettri!L2255*carot!$D$2+M2255*carot!$E$2+N2255*carot!$F$2+spettri!AE2255*chl!$D$2</f>
        <v>0</v>
      </c>
      <c r="AB2255" s="40">
        <v>3.357472643E-2</v>
      </c>
      <c r="AC2255" s="88">
        <f>(G2255-spettri!H2255*chl!$B$2-spettri!I2255*chl!$C$2-spettri!AE2255*chl!$D$2)</f>
        <v>0</v>
      </c>
    </row>
    <row r="2256" spans="4:29" x14ac:dyDescent="0.25">
      <c r="D2256" s="51">
        <v>575.40000000005102</v>
      </c>
      <c r="E2256" s="51">
        <v>1.2719051068999999E-2</v>
      </c>
      <c r="T2256" s="40">
        <f t="shared" si="150"/>
        <v>0</v>
      </c>
      <c r="U2256" s="40">
        <f t="shared" si="150"/>
        <v>0</v>
      </c>
      <c r="V2256" s="40">
        <f t="shared" si="150"/>
        <v>0</v>
      </c>
      <c r="W2256" s="40">
        <f t="shared" si="150"/>
        <v>0</v>
      </c>
      <c r="X2256" s="40">
        <f t="shared" si="151"/>
        <v>0</v>
      </c>
      <c r="Y2256" s="40">
        <f t="shared" si="152"/>
        <v>0</v>
      </c>
      <c r="Z2256" s="40">
        <f>(AC2256-J2256*carot!$B$2-spettri!K2256*carot!$C$2-spettri!L2256*carot!$D$2)</f>
        <v>0</v>
      </c>
      <c r="AA2256" s="40">
        <f>spettri!H2256*chl!$B$2+spettri!I2256*chl!$C$2+spettri!J2256*carot!$B$2+spettri!K2256*carot!$C$2+spettri!L2256*carot!$D$2+M2256*carot!$E$2+N2256*carot!$F$2+spettri!AE2256*chl!$D$2</f>
        <v>0</v>
      </c>
      <c r="AB2256" s="40">
        <v>3.3690696579999999E-2</v>
      </c>
      <c r="AC2256" s="88">
        <f>(G2256-spettri!H2256*chl!$B$2-spettri!I2256*chl!$C$2-spettri!AE2256*chl!$D$2)</f>
        <v>0</v>
      </c>
    </row>
    <row r="2257" spans="4:29" x14ac:dyDescent="0.25">
      <c r="D2257" s="51">
        <v>575.50000000005105</v>
      </c>
      <c r="E2257" s="51">
        <v>1.2762037193999999E-2</v>
      </c>
      <c r="T2257" s="40">
        <f t="shared" si="150"/>
        <v>0</v>
      </c>
      <c r="U2257" s="40">
        <f t="shared" si="150"/>
        <v>0</v>
      </c>
      <c r="V2257" s="40">
        <f t="shared" si="150"/>
        <v>0</v>
      </c>
      <c r="W2257" s="40">
        <f t="shared" si="150"/>
        <v>0</v>
      </c>
      <c r="X2257" s="40">
        <f t="shared" si="151"/>
        <v>0</v>
      </c>
      <c r="Y2257" s="40">
        <f t="shared" si="152"/>
        <v>0</v>
      </c>
      <c r="Z2257" s="40">
        <f>(AC2257-J2257*carot!$B$2-spettri!K2257*carot!$C$2-spettri!L2257*carot!$D$2)</f>
        <v>0</v>
      </c>
      <c r="AA2257" s="40">
        <f>spettri!H2257*chl!$B$2+spettri!I2257*chl!$C$2+spettri!J2257*carot!$B$2+spettri!K2257*carot!$C$2+spettri!L2257*carot!$D$2+M2257*carot!$E$2+N2257*carot!$F$2+spettri!AE2257*chl!$D$2</f>
        <v>0</v>
      </c>
      <c r="AB2257" s="40">
        <v>3.3806666730000004E-2</v>
      </c>
      <c r="AC2257" s="88">
        <f>(G2257-spettri!H2257*chl!$B$2-spettri!I2257*chl!$C$2-spettri!AE2257*chl!$D$2)</f>
        <v>0</v>
      </c>
    </row>
    <row r="2258" spans="4:29" x14ac:dyDescent="0.25">
      <c r="D2258" s="51">
        <v>575.60000000005095</v>
      </c>
      <c r="E2258" s="51">
        <v>1.2805023318999999E-2</v>
      </c>
      <c r="T2258" s="40">
        <f t="shared" si="150"/>
        <v>0</v>
      </c>
      <c r="U2258" s="40">
        <f t="shared" si="150"/>
        <v>0</v>
      </c>
      <c r="V2258" s="40">
        <f t="shared" si="150"/>
        <v>0</v>
      </c>
      <c r="W2258" s="40">
        <f t="shared" si="150"/>
        <v>0</v>
      </c>
      <c r="X2258" s="40">
        <f t="shared" si="151"/>
        <v>0</v>
      </c>
      <c r="Y2258" s="40">
        <f t="shared" si="152"/>
        <v>0</v>
      </c>
      <c r="Z2258" s="40">
        <f>(AC2258-J2258*carot!$B$2-spettri!K2258*carot!$C$2-spettri!L2258*carot!$D$2)</f>
        <v>0</v>
      </c>
      <c r="AA2258" s="40">
        <f>spettri!H2258*chl!$B$2+spettri!I2258*chl!$C$2+spettri!J2258*carot!$B$2+spettri!K2258*carot!$C$2+spettri!L2258*carot!$D$2+M2258*carot!$E$2+N2258*carot!$F$2+spettri!AE2258*chl!$D$2</f>
        <v>0</v>
      </c>
      <c r="AB2258" s="40">
        <v>3.3922636880000002E-2</v>
      </c>
      <c r="AC2258" s="88">
        <f>(G2258-spettri!H2258*chl!$B$2-spettri!I2258*chl!$C$2-spettri!AE2258*chl!$D$2)</f>
        <v>0</v>
      </c>
    </row>
    <row r="2259" spans="4:29" x14ac:dyDescent="0.25">
      <c r="D2259" s="51">
        <v>575.70000000005098</v>
      </c>
      <c r="E2259" s="51">
        <v>1.2816082541499999E-2</v>
      </c>
      <c r="T2259" s="40">
        <f t="shared" si="150"/>
        <v>0</v>
      </c>
      <c r="U2259" s="40">
        <f t="shared" si="150"/>
        <v>0</v>
      </c>
      <c r="V2259" s="40">
        <f t="shared" si="150"/>
        <v>0</v>
      </c>
      <c r="W2259" s="40">
        <f t="shared" si="150"/>
        <v>0</v>
      </c>
      <c r="X2259" s="40">
        <f t="shared" si="151"/>
        <v>0</v>
      </c>
      <c r="Y2259" s="40">
        <f t="shared" si="152"/>
        <v>0</v>
      </c>
      <c r="Z2259" s="40">
        <f>(AC2259-J2259*carot!$B$2-spettri!K2259*carot!$C$2-spettri!L2259*carot!$D$2)</f>
        <v>0</v>
      </c>
      <c r="AA2259" s="40">
        <f>spettri!H2259*chl!$B$2+spettri!I2259*chl!$C$2+spettri!J2259*carot!$B$2+spettri!K2259*carot!$C$2+spettri!L2259*carot!$D$2+M2259*carot!$E$2+N2259*carot!$F$2+spettri!AE2259*chl!$D$2</f>
        <v>0</v>
      </c>
      <c r="AB2259" s="40">
        <v>3.4038607030000001E-2</v>
      </c>
      <c r="AC2259" s="88">
        <f>(G2259-spettri!H2259*chl!$B$2-spettri!I2259*chl!$C$2-spettri!AE2259*chl!$D$2)</f>
        <v>0</v>
      </c>
    </row>
    <row r="2260" spans="4:29" x14ac:dyDescent="0.25">
      <c r="D2260" s="51">
        <v>575.800000000051</v>
      </c>
      <c r="E2260" s="51">
        <v>1.2827141763999999E-2</v>
      </c>
      <c r="T2260" s="40">
        <f t="shared" si="150"/>
        <v>0</v>
      </c>
      <c r="U2260" s="40">
        <f t="shared" si="150"/>
        <v>0</v>
      </c>
      <c r="V2260" s="40">
        <f t="shared" si="150"/>
        <v>0</v>
      </c>
      <c r="W2260" s="40">
        <f t="shared" si="150"/>
        <v>0</v>
      </c>
      <c r="X2260" s="40">
        <f t="shared" si="151"/>
        <v>0</v>
      </c>
      <c r="Y2260" s="40">
        <f t="shared" si="152"/>
        <v>0</v>
      </c>
      <c r="Z2260" s="40">
        <f>(AC2260-J2260*carot!$B$2-spettri!K2260*carot!$C$2-spettri!L2260*carot!$D$2)</f>
        <v>0</v>
      </c>
      <c r="AA2260" s="40">
        <f>spettri!H2260*chl!$B$2+spettri!I2260*chl!$C$2+spettri!J2260*carot!$B$2+spettri!K2260*carot!$C$2+spettri!L2260*carot!$D$2+M2260*carot!$E$2+N2260*carot!$F$2+spettri!AE2260*chl!$D$2</f>
        <v>0</v>
      </c>
      <c r="AB2260" s="40">
        <v>3.4079377537499997E-2</v>
      </c>
      <c r="AC2260" s="88">
        <f>(G2260-spettri!H2260*chl!$B$2-spettri!I2260*chl!$C$2-spettri!AE2260*chl!$D$2)</f>
        <v>0</v>
      </c>
    </row>
    <row r="2261" spans="4:29" x14ac:dyDescent="0.25">
      <c r="D2261" s="51">
        <v>575.90000000005102</v>
      </c>
      <c r="E2261" s="51">
        <v>1.2838200986499999E-2</v>
      </c>
      <c r="T2261" s="40">
        <f t="shared" si="150"/>
        <v>0</v>
      </c>
      <c r="U2261" s="40">
        <f t="shared" si="150"/>
        <v>0</v>
      </c>
      <c r="V2261" s="40">
        <f t="shared" si="150"/>
        <v>0</v>
      </c>
      <c r="W2261" s="40">
        <f t="shared" si="150"/>
        <v>0</v>
      </c>
      <c r="X2261" s="40">
        <f t="shared" si="151"/>
        <v>0</v>
      </c>
      <c r="Y2261" s="40">
        <f t="shared" si="152"/>
        <v>0</v>
      </c>
      <c r="Z2261" s="40">
        <f>(AC2261-J2261*carot!$B$2-spettri!K2261*carot!$C$2-spettri!L2261*carot!$D$2)</f>
        <v>0</v>
      </c>
      <c r="AA2261" s="40">
        <f>spettri!H2261*chl!$B$2+spettri!I2261*chl!$C$2+spettri!J2261*carot!$B$2+spettri!K2261*carot!$C$2+spettri!L2261*carot!$D$2+M2261*carot!$E$2+N2261*carot!$F$2+spettri!AE2261*chl!$D$2</f>
        <v>0</v>
      </c>
      <c r="AB2261" s="40">
        <v>3.4120148045E-2</v>
      </c>
      <c r="AC2261" s="88">
        <f>(G2261-spettri!H2261*chl!$B$2-spettri!I2261*chl!$C$2-spettri!AE2261*chl!$D$2)</f>
        <v>0</v>
      </c>
    </row>
    <row r="2262" spans="4:29" x14ac:dyDescent="0.25">
      <c r="D2262" s="51">
        <v>576.00000000005105</v>
      </c>
      <c r="E2262" s="51">
        <v>1.2849260208999999E-2</v>
      </c>
      <c r="T2262" s="40">
        <f t="shared" si="150"/>
        <v>0</v>
      </c>
      <c r="U2262" s="40">
        <f t="shared" si="150"/>
        <v>0</v>
      </c>
      <c r="V2262" s="40">
        <f t="shared" si="150"/>
        <v>0</v>
      </c>
      <c r="W2262" s="40">
        <f t="shared" si="150"/>
        <v>0</v>
      </c>
      <c r="X2262" s="40">
        <f t="shared" si="151"/>
        <v>0</v>
      </c>
      <c r="Y2262" s="40">
        <f t="shared" si="152"/>
        <v>0</v>
      </c>
      <c r="Z2262" s="40">
        <f>(AC2262-J2262*carot!$B$2-spettri!K2262*carot!$C$2-spettri!L2262*carot!$D$2)</f>
        <v>0</v>
      </c>
      <c r="AA2262" s="40">
        <f>spettri!H2262*chl!$B$2+spettri!I2262*chl!$C$2+spettri!J2262*carot!$B$2+spettri!K2262*carot!$C$2+spettri!L2262*carot!$D$2+M2262*carot!$E$2+N2262*carot!$F$2+spettri!AE2262*chl!$D$2</f>
        <v>0</v>
      </c>
      <c r="AB2262" s="40">
        <v>3.4160918552500003E-2</v>
      </c>
      <c r="AC2262" s="88">
        <f>(G2262-spettri!H2262*chl!$B$2-spettri!I2262*chl!$C$2-spettri!AE2262*chl!$D$2)</f>
        <v>0</v>
      </c>
    </row>
    <row r="2263" spans="4:29" x14ac:dyDescent="0.25">
      <c r="D2263" s="51">
        <v>576.10000000005095</v>
      </c>
      <c r="E2263" s="51">
        <v>1.2857318711499999E-2</v>
      </c>
      <c r="T2263" s="40">
        <f t="shared" si="150"/>
        <v>0</v>
      </c>
      <c r="U2263" s="40">
        <f t="shared" si="150"/>
        <v>0</v>
      </c>
      <c r="V2263" s="40">
        <f t="shared" si="150"/>
        <v>0</v>
      </c>
      <c r="W2263" s="40">
        <f t="shared" si="150"/>
        <v>0</v>
      </c>
      <c r="X2263" s="40">
        <f t="shared" si="151"/>
        <v>0</v>
      </c>
      <c r="Y2263" s="40">
        <f t="shared" si="152"/>
        <v>0</v>
      </c>
      <c r="Z2263" s="40">
        <f>(AC2263-J2263*carot!$B$2-spettri!K2263*carot!$C$2-spettri!L2263*carot!$D$2)</f>
        <v>0</v>
      </c>
      <c r="AA2263" s="40">
        <f>spettri!H2263*chl!$B$2+spettri!I2263*chl!$C$2+spettri!J2263*carot!$B$2+spettri!K2263*carot!$C$2+spettri!L2263*carot!$D$2+M2263*carot!$E$2+N2263*carot!$F$2+spettri!AE2263*chl!$D$2</f>
        <v>0</v>
      </c>
      <c r="AB2263" s="40">
        <v>3.4201689059999998E-2</v>
      </c>
      <c r="AC2263" s="88">
        <f>(G2263-spettri!H2263*chl!$B$2-spettri!I2263*chl!$C$2-spettri!AE2263*chl!$D$2)</f>
        <v>0</v>
      </c>
    </row>
    <row r="2264" spans="4:29" x14ac:dyDescent="0.25">
      <c r="D2264" s="51">
        <v>576.20000000005098</v>
      </c>
      <c r="E2264" s="51">
        <v>1.2865377213999999E-2</v>
      </c>
      <c r="T2264" s="40">
        <f t="shared" si="150"/>
        <v>0</v>
      </c>
      <c r="U2264" s="40">
        <f t="shared" si="150"/>
        <v>0</v>
      </c>
      <c r="V2264" s="40">
        <f t="shared" si="150"/>
        <v>0</v>
      </c>
      <c r="W2264" s="40">
        <f t="shared" si="150"/>
        <v>0</v>
      </c>
      <c r="X2264" s="40">
        <f t="shared" si="151"/>
        <v>0</v>
      </c>
      <c r="Y2264" s="40">
        <f t="shared" si="152"/>
        <v>0</v>
      </c>
      <c r="Z2264" s="40">
        <f>(AC2264-J2264*carot!$B$2-spettri!K2264*carot!$C$2-spettri!L2264*carot!$D$2)</f>
        <v>0</v>
      </c>
      <c r="AA2264" s="40">
        <f>spettri!H2264*chl!$B$2+spettri!I2264*chl!$C$2+spettri!J2264*carot!$B$2+spettri!K2264*carot!$C$2+spettri!L2264*carot!$D$2+M2264*carot!$E$2+N2264*carot!$F$2+spettri!AE2264*chl!$D$2</f>
        <v>0</v>
      </c>
      <c r="AB2264" s="40">
        <v>3.4240772012499997E-2</v>
      </c>
      <c r="AC2264" s="88">
        <f>(G2264-spettri!H2264*chl!$B$2-spettri!I2264*chl!$C$2-spettri!AE2264*chl!$D$2)</f>
        <v>0</v>
      </c>
    </row>
    <row r="2265" spans="4:29" x14ac:dyDescent="0.25">
      <c r="D2265" s="51">
        <v>576.300000000051</v>
      </c>
      <c r="E2265" s="51">
        <v>1.2873435716499999E-2</v>
      </c>
      <c r="T2265" s="40">
        <f t="shared" si="150"/>
        <v>0</v>
      </c>
      <c r="U2265" s="40">
        <f t="shared" si="150"/>
        <v>0</v>
      </c>
      <c r="V2265" s="40">
        <f t="shared" si="150"/>
        <v>0</v>
      </c>
      <c r="W2265" s="40">
        <f t="shared" si="150"/>
        <v>0</v>
      </c>
      <c r="X2265" s="40">
        <f t="shared" si="151"/>
        <v>0</v>
      </c>
      <c r="Y2265" s="40">
        <f t="shared" si="152"/>
        <v>0</v>
      </c>
      <c r="Z2265" s="40">
        <f>(AC2265-J2265*carot!$B$2-spettri!K2265*carot!$C$2-spettri!L2265*carot!$D$2)</f>
        <v>0</v>
      </c>
      <c r="AA2265" s="40">
        <f>spettri!H2265*chl!$B$2+spettri!I2265*chl!$C$2+spettri!J2265*carot!$B$2+spettri!K2265*carot!$C$2+spettri!L2265*carot!$D$2+M2265*carot!$E$2+N2265*carot!$F$2+spettri!AE2265*chl!$D$2</f>
        <v>0</v>
      </c>
      <c r="AB2265" s="40">
        <v>3.4279854964999995E-2</v>
      </c>
      <c r="AC2265" s="88">
        <f>(G2265-spettri!H2265*chl!$B$2-spettri!I2265*chl!$C$2-spettri!AE2265*chl!$D$2)</f>
        <v>0</v>
      </c>
    </row>
    <row r="2266" spans="4:29" x14ac:dyDescent="0.25">
      <c r="D2266" s="51">
        <v>576.40000000005102</v>
      </c>
      <c r="E2266" s="51">
        <v>1.2881494218999999E-2</v>
      </c>
      <c r="T2266" s="40">
        <f t="shared" si="150"/>
        <v>0</v>
      </c>
      <c r="U2266" s="40">
        <f t="shared" si="150"/>
        <v>0</v>
      </c>
      <c r="V2266" s="40">
        <f t="shared" si="150"/>
        <v>0</v>
      </c>
      <c r="W2266" s="40">
        <f t="shared" si="150"/>
        <v>0</v>
      </c>
      <c r="X2266" s="40">
        <f t="shared" si="151"/>
        <v>0</v>
      </c>
      <c r="Y2266" s="40">
        <f t="shared" si="152"/>
        <v>0</v>
      </c>
      <c r="Z2266" s="40">
        <f>(AC2266-J2266*carot!$B$2-spettri!K2266*carot!$C$2-spettri!L2266*carot!$D$2)</f>
        <v>0</v>
      </c>
      <c r="AA2266" s="40">
        <f>spettri!H2266*chl!$B$2+spettri!I2266*chl!$C$2+spettri!J2266*carot!$B$2+spettri!K2266*carot!$C$2+spettri!L2266*carot!$D$2+M2266*carot!$E$2+N2266*carot!$F$2+spettri!AE2266*chl!$D$2</f>
        <v>0</v>
      </c>
      <c r="AB2266" s="40">
        <v>3.43189379175E-2</v>
      </c>
      <c r="AC2266" s="88">
        <f>(G2266-spettri!H2266*chl!$B$2-spettri!I2266*chl!$C$2-spettri!AE2266*chl!$D$2)</f>
        <v>0</v>
      </c>
    </row>
    <row r="2267" spans="4:29" x14ac:dyDescent="0.25">
      <c r="D2267" s="51">
        <v>576.50000000005195</v>
      </c>
      <c r="E2267" s="51">
        <v>1.2954641223999998E-2</v>
      </c>
      <c r="T2267" s="40">
        <f t="shared" si="150"/>
        <v>0</v>
      </c>
      <c r="U2267" s="40">
        <f t="shared" si="150"/>
        <v>0</v>
      </c>
      <c r="V2267" s="40">
        <f t="shared" si="150"/>
        <v>0</v>
      </c>
      <c r="W2267" s="40">
        <f t="shared" si="150"/>
        <v>0</v>
      </c>
      <c r="X2267" s="40">
        <f t="shared" si="151"/>
        <v>0</v>
      </c>
      <c r="Y2267" s="40">
        <f t="shared" si="152"/>
        <v>0</v>
      </c>
      <c r="Z2267" s="40">
        <f>(AC2267-J2267*carot!$B$2-spettri!K2267*carot!$C$2-spettri!L2267*carot!$D$2)</f>
        <v>0</v>
      </c>
      <c r="AA2267" s="40">
        <f>spettri!H2267*chl!$B$2+spettri!I2267*chl!$C$2+spettri!J2267*carot!$B$2+spettri!K2267*carot!$C$2+spettri!L2267*carot!$D$2+M2267*carot!$E$2+N2267*carot!$F$2+spettri!AE2267*chl!$D$2</f>
        <v>0</v>
      </c>
      <c r="AB2267" s="40">
        <v>3.4358020869999999E-2</v>
      </c>
      <c r="AC2267" s="88">
        <f>(G2267-spettri!H2267*chl!$B$2-spettri!I2267*chl!$C$2-spettri!AE2267*chl!$D$2)</f>
        <v>0</v>
      </c>
    </row>
    <row r="2268" spans="4:29" x14ac:dyDescent="0.25">
      <c r="D2268" s="51">
        <v>576.60000000005198</v>
      </c>
      <c r="E2268" s="51">
        <v>1.3027788228999998E-2</v>
      </c>
      <c r="T2268" s="40">
        <f t="shared" si="150"/>
        <v>0</v>
      </c>
      <c r="U2268" s="40">
        <f t="shared" si="150"/>
        <v>0</v>
      </c>
      <c r="V2268" s="40">
        <f t="shared" si="150"/>
        <v>0</v>
      </c>
      <c r="W2268" s="40">
        <f t="shared" si="150"/>
        <v>0</v>
      </c>
      <c r="X2268" s="40">
        <f t="shared" si="151"/>
        <v>0</v>
      </c>
      <c r="Y2268" s="40">
        <f t="shared" si="152"/>
        <v>0</v>
      </c>
      <c r="Z2268" s="40">
        <f>(AC2268-J2268*carot!$B$2-spettri!K2268*carot!$C$2-spettri!L2268*carot!$D$2)</f>
        <v>0</v>
      </c>
      <c r="AA2268" s="40">
        <f>spettri!H2268*chl!$B$2+spettri!I2268*chl!$C$2+spettri!J2268*carot!$B$2+spettri!K2268*carot!$C$2+spettri!L2268*carot!$D$2+M2268*carot!$E$2+N2268*carot!$F$2+spettri!AE2268*chl!$D$2</f>
        <v>0</v>
      </c>
      <c r="AB2268" s="40">
        <v>3.4403340889999995E-2</v>
      </c>
      <c r="AC2268" s="88">
        <f>(G2268-spettri!H2268*chl!$B$2-spettri!I2268*chl!$C$2-spettri!AE2268*chl!$D$2)</f>
        <v>0</v>
      </c>
    </row>
    <row r="2269" spans="4:29" x14ac:dyDescent="0.25">
      <c r="D2269" s="51">
        <v>576.700000000052</v>
      </c>
      <c r="E2269" s="51">
        <v>1.3100935233999999E-2</v>
      </c>
      <c r="T2269" s="40">
        <f t="shared" si="150"/>
        <v>0</v>
      </c>
      <c r="U2269" s="40">
        <f t="shared" si="150"/>
        <v>0</v>
      </c>
      <c r="V2269" s="40">
        <f t="shared" si="150"/>
        <v>0</v>
      </c>
      <c r="W2269" s="40">
        <f t="shared" si="150"/>
        <v>0</v>
      </c>
      <c r="X2269" s="40">
        <f t="shared" si="151"/>
        <v>0</v>
      </c>
      <c r="Y2269" s="40">
        <f t="shared" si="152"/>
        <v>0</v>
      </c>
      <c r="Z2269" s="40">
        <f>(AC2269-J2269*carot!$B$2-spettri!K2269*carot!$C$2-spettri!L2269*carot!$D$2)</f>
        <v>0</v>
      </c>
      <c r="AA2269" s="40">
        <f>spettri!H2269*chl!$B$2+spettri!I2269*chl!$C$2+spettri!J2269*carot!$B$2+spettri!K2269*carot!$C$2+spettri!L2269*carot!$D$2+M2269*carot!$E$2+N2269*carot!$F$2+spettri!AE2269*chl!$D$2</f>
        <v>0</v>
      </c>
      <c r="AB2269" s="40">
        <v>3.4448660909999998E-2</v>
      </c>
      <c r="AC2269" s="88">
        <f>(G2269-spettri!H2269*chl!$B$2-spettri!I2269*chl!$C$2-spettri!AE2269*chl!$D$2)</f>
        <v>0</v>
      </c>
    </row>
    <row r="2270" spans="4:29" x14ac:dyDescent="0.25">
      <c r="D2270" s="51">
        <v>576.80000000005202</v>
      </c>
      <c r="E2270" s="51">
        <v>1.3174082238999999E-2</v>
      </c>
      <c r="T2270" s="40">
        <f t="shared" si="150"/>
        <v>0</v>
      </c>
      <c r="U2270" s="40">
        <f t="shared" si="150"/>
        <v>0</v>
      </c>
      <c r="V2270" s="40">
        <f t="shared" si="150"/>
        <v>0</v>
      </c>
      <c r="W2270" s="40">
        <f t="shared" si="150"/>
        <v>0</v>
      </c>
      <c r="X2270" s="40">
        <f t="shared" si="151"/>
        <v>0</v>
      </c>
      <c r="Y2270" s="40">
        <f t="shared" si="152"/>
        <v>0</v>
      </c>
      <c r="Z2270" s="40">
        <f>(AC2270-J2270*carot!$B$2-spettri!K2270*carot!$C$2-spettri!L2270*carot!$D$2)</f>
        <v>0</v>
      </c>
      <c r="AA2270" s="40">
        <f>spettri!H2270*chl!$B$2+spettri!I2270*chl!$C$2+spettri!J2270*carot!$B$2+spettri!K2270*carot!$C$2+spettri!L2270*carot!$D$2+M2270*carot!$E$2+N2270*carot!$F$2+spettri!AE2270*chl!$D$2</f>
        <v>0</v>
      </c>
      <c r="AB2270" s="40">
        <v>3.4493980930000001E-2</v>
      </c>
      <c r="AC2270" s="88">
        <f>(G2270-spettri!H2270*chl!$B$2-spettri!I2270*chl!$C$2-spettri!AE2270*chl!$D$2)</f>
        <v>0</v>
      </c>
    </row>
    <row r="2271" spans="4:29" x14ac:dyDescent="0.25">
      <c r="D2271" s="51">
        <v>576.90000000005205</v>
      </c>
      <c r="E2271" s="51">
        <v>1.3189951508999999E-2</v>
      </c>
      <c r="T2271" s="40">
        <f t="shared" si="150"/>
        <v>0</v>
      </c>
      <c r="U2271" s="40">
        <f t="shared" si="150"/>
        <v>0</v>
      </c>
      <c r="V2271" s="40">
        <f t="shared" si="150"/>
        <v>0</v>
      </c>
      <c r="W2271" s="40">
        <f t="shared" si="150"/>
        <v>0</v>
      </c>
      <c r="X2271" s="40">
        <f t="shared" si="151"/>
        <v>0</v>
      </c>
      <c r="Y2271" s="40">
        <f t="shared" si="152"/>
        <v>0</v>
      </c>
      <c r="Z2271" s="40">
        <f>(AC2271-J2271*carot!$B$2-spettri!K2271*carot!$C$2-spettri!L2271*carot!$D$2)</f>
        <v>0</v>
      </c>
      <c r="AA2271" s="40">
        <f>spettri!H2271*chl!$B$2+spettri!I2271*chl!$C$2+spettri!J2271*carot!$B$2+spettri!K2271*carot!$C$2+spettri!L2271*carot!$D$2+M2271*carot!$E$2+N2271*carot!$F$2+spettri!AE2271*chl!$D$2</f>
        <v>0</v>
      </c>
      <c r="AB2271" s="40">
        <v>3.4539300949999997E-2</v>
      </c>
      <c r="AC2271" s="88">
        <f>(G2271-spettri!H2271*chl!$B$2-spettri!I2271*chl!$C$2-spettri!AE2271*chl!$D$2)</f>
        <v>0</v>
      </c>
    </row>
    <row r="2272" spans="4:29" x14ac:dyDescent="0.25">
      <c r="D2272" s="51">
        <v>577.00000000005195</v>
      </c>
      <c r="E2272" s="51">
        <v>1.3205820779E-2</v>
      </c>
      <c r="T2272" s="40">
        <f t="shared" si="150"/>
        <v>0</v>
      </c>
      <c r="U2272" s="40">
        <f t="shared" si="150"/>
        <v>0</v>
      </c>
      <c r="V2272" s="40">
        <f t="shared" si="150"/>
        <v>0</v>
      </c>
      <c r="W2272" s="40">
        <f t="shared" si="150"/>
        <v>0</v>
      </c>
      <c r="X2272" s="40">
        <f t="shared" si="151"/>
        <v>0</v>
      </c>
      <c r="Y2272" s="40">
        <f t="shared" si="152"/>
        <v>0</v>
      </c>
      <c r="Z2272" s="40">
        <f>(AC2272-J2272*carot!$B$2-spettri!K2272*carot!$C$2-spettri!L2272*carot!$D$2)</f>
        <v>0</v>
      </c>
      <c r="AA2272" s="40">
        <f>spettri!H2272*chl!$B$2+spettri!I2272*chl!$C$2+spettri!J2272*carot!$B$2+spettri!K2272*carot!$C$2+spettri!L2272*carot!$D$2+M2272*carot!$E$2+N2272*carot!$F$2+spettri!AE2272*chl!$D$2</f>
        <v>0</v>
      </c>
      <c r="AB2272" s="40">
        <v>3.4584654497499999E-2</v>
      </c>
      <c r="AC2272" s="88">
        <f>(G2272-spettri!H2272*chl!$B$2-spettri!I2272*chl!$C$2-spettri!AE2272*chl!$D$2)</f>
        <v>0</v>
      </c>
    </row>
    <row r="2273" spans="4:29" x14ac:dyDescent="0.25">
      <c r="D2273" s="51">
        <v>577.10000000005198</v>
      </c>
      <c r="E2273" s="51">
        <v>1.3221690049E-2</v>
      </c>
      <c r="T2273" s="40">
        <f t="shared" si="150"/>
        <v>0</v>
      </c>
      <c r="U2273" s="40">
        <f t="shared" si="150"/>
        <v>0</v>
      </c>
      <c r="V2273" s="40">
        <f t="shared" si="150"/>
        <v>0</v>
      </c>
      <c r="W2273" s="40">
        <f t="shared" si="150"/>
        <v>0</v>
      </c>
      <c r="X2273" s="40">
        <f t="shared" si="151"/>
        <v>0</v>
      </c>
      <c r="Y2273" s="40">
        <f t="shared" si="152"/>
        <v>0</v>
      </c>
      <c r="Z2273" s="40">
        <f>(AC2273-J2273*carot!$B$2-spettri!K2273*carot!$C$2-spettri!L2273*carot!$D$2)</f>
        <v>0</v>
      </c>
      <c r="AA2273" s="40">
        <f>spettri!H2273*chl!$B$2+spettri!I2273*chl!$C$2+spettri!J2273*carot!$B$2+spettri!K2273*carot!$C$2+spettri!L2273*carot!$D$2+M2273*carot!$E$2+N2273*carot!$F$2+spettri!AE2273*chl!$D$2</f>
        <v>0</v>
      </c>
      <c r="AB2273" s="40">
        <v>3.4630008044999994E-2</v>
      </c>
      <c r="AC2273" s="88">
        <f>(G2273-spettri!H2273*chl!$B$2-spettri!I2273*chl!$C$2-spettri!AE2273*chl!$D$2)</f>
        <v>0</v>
      </c>
    </row>
    <row r="2274" spans="4:29" x14ac:dyDescent="0.25">
      <c r="D2274" s="51">
        <v>577.200000000052</v>
      </c>
      <c r="E2274" s="51">
        <v>1.3237559318999999E-2</v>
      </c>
      <c r="T2274" s="40">
        <f t="shared" si="150"/>
        <v>0</v>
      </c>
      <c r="U2274" s="40">
        <f t="shared" si="150"/>
        <v>0</v>
      </c>
      <c r="V2274" s="40">
        <f t="shared" si="150"/>
        <v>0</v>
      </c>
      <c r="W2274" s="40">
        <f t="shared" si="150"/>
        <v>0</v>
      </c>
      <c r="X2274" s="40">
        <f t="shared" si="151"/>
        <v>0</v>
      </c>
      <c r="Y2274" s="40">
        <f t="shared" si="152"/>
        <v>0</v>
      </c>
      <c r="Z2274" s="40">
        <f>(AC2274-J2274*carot!$B$2-spettri!K2274*carot!$C$2-spettri!L2274*carot!$D$2)</f>
        <v>0</v>
      </c>
      <c r="AA2274" s="40">
        <f>spettri!H2274*chl!$B$2+spettri!I2274*chl!$C$2+spettri!J2274*carot!$B$2+spettri!K2274*carot!$C$2+spettri!L2274*carot!$D$2+M2274*carot!$E$2+N2274*carot!$F$2+spettri!AE2274*chl!$D$2</f>
        <v>0</v>
      </c>
      <c r="AB2274" s="40">
        <v>3.4675361592499995E-2</v>
      </c>
      <c r="AC2274" s="88">
        <f>(G2274-spettri!H2274*chl!$B$2-spettri!I2274*chl!$C$2-spettri!AE2274*chl!$D$2)</f>
        <v>0</v>
      </c>
    </row>
    <row r="2275" spans="4:29" x14ac:dyDescent="0.25">
      <c r="D2275" s="51">
        <v>577.30000000005202</v>
      </c>
      <c r="E2275" s="51">
        <v>1.3259013498999999E-2</v>
      </c>
      <c r="T2275" s="40">
        <f t="shared" si="150"/>
        <v>0</v>
      </c>
      <c r="U2275" s="40">
        <f t="shared" si="150"/>
        <v>0</v>
      </c>
      <c r="V2275" s="40">
        <f t="shared" si="150"/>
        <v>0</v>
      </c>
      <c r="W2275" s="40">
        <f t="shared" si="150"/>
        <v>0</v>
      </c>
      <c r="X2275" s="40">
        <f t="shared" si="151"/>
        <v>0</v>
      </c>
      <c r="Y2275" s="40">
        <f t="shared" si="152"/>
        <v>0</v>
      </c>
      <c r="Z2275" s="40">
        <f>(AC2275-J2275*carot!$B$2-spettri!K2275*carot!$C$2-spettri!L2275*carot!$D$2)</f>
        <v>0</v>
      </c>
      <c r="AA2275" s="40">
        <f>spettri!H2275*chl!$B$2+spettri!I2275*chl!$C$2+spettri!J2275*carot!$B$2+spettri!K2275*carot!$C$2+spettri!L2275*carot!$D$2+M2275*carot!$E$2+N2275*carot!$F$2+spettri!AE2275*chl!$D$2</f>
        <v>0</v>
      </c>
      <c r="AB2275" s="40">
        <v>3.4720715139999997E-2</v>
      </c>
      <c r="AC2275" s="88">
        <f>(G2275-spettri!H2275*chl!$B$2-spettri!I2275*chl!$C$2-spettri!AE2275*chl!$D$2)</f>
        <v>0</v>
      </c>
    </row>
    <row r="2276" spans="4:29" x14ac:dyDescent="0.25">
      <c r="D2276" s="51">
        <v>577.40000000005205</v>
      </c>
      <c r="E2276" s="51">
        <v>1.3280467678999999E-2</v>
      </c>
      <c r="T2276" s="40">
        <f t="shared" si="150"/>
        <v>0</v>
      </c>
      <c r="U2276" s="40">
        <f t="shared" si="150"/>
        <v>0</v>
      </c>
      <c r="V2276" s="40">
        <f t="shared" si="150"/>
        <v>0</v>
      </c>
      <c r="W2276" s="40">
        <f t="shared" si="150"/>
        <v>0</v>
      </c>
      <c r="X2276" s="40">
        <f t="shared" si="151"/>
        <v>0</v>
      </c>
      <c r="Y2276" s="40">
        <f t="shared" si="152"/>
        <v>0</v>
      </c>
      <c r="Z2276" s="40">
        <f>(AC2276-J2276*carot!$B$2-spettri!K2276*carot!$C$2-spettri!L2276*carot!$D$2)</f>
        <v>0</v>
      </c>
      <c r="AA2276" s="40">
        <f>spettri!H2276*chl!$B$2+spettri!I2276*chl!$C$2+spettri!J2276*carot!$B$2+spettri!K2276*carot!$C$2+spettri!L2276*carot!$D$2+M2276*carot!$E$2+N2276*carot!$F$2+spettri!AE2276*chl!$D$2</f>
        <v>0</v>
      </c>
      <c r="AB2276" s="40">
        <v>3.4809526989999999E-2</v>
      </c>
      <c r="AC2276" s="88">
        <f>(G2276-spettri!H2276*chl!$B$2-spettri!I2276*chl!$C$2-spettri!AE2276*chl!$D$2)</f>
        <v>0</v>
      </c>
    </row>
    <row r="2277" spans="4:29" x14ac:dyDescent="0.25">
      <c r="D2277" s="51">
        <v>577.50000000005195</v>
      </c>
      <c r="E2277" s="51">
        <v>1.3301921858999999E-2</v>
      </c>
      <c r="T2277" s="40">
        <f t="shared" si="150"/>
        <v>0</v>
      </c>
      <c r="U2277" s="40">
        <f t="shared" si="150"/>
        <v>0</v>
      </c>
      <c r="V2277" s="40">
        <f t="shared" si="150"/>
        <v>0</v>
      </c>
      <c r="W2277" s="40">
        <f t="shared" si="150"/>
        <v>0</v>
      </c>
      <c r="X2277" s="40">
        <f t="shared" si="151"/>
        <v>0</v>
      </c>
      <c r="Y2277" s="40">
        <f t="shared" si="152"/>
        <v>0</v>
      </c>
      <c r="Z2277" s="40">
        <f>(AC2277-J2277*carot!$B$2-spettri!K2277*carot!$C$2-spettri!L2277*carot!$D$2)</f>
        <v>0</v>
      </c>
      <c r="AA2277" s="40">
        <f>spettri!H2277*chl!$B$2+spettri!I2277*chl!$C$2+spettri!J2277*carot!$B$2+spettri!K2277*carot!$C$2+spettri!L2277*carot!$D$2+M2277*carot!$E$2+N2277*carot!$F$2+spettri!AE2277*chl!$D$2</f>
        <v>0</v>
      </c>
      <c r="AB2277" s="40">
        <v>3.4898338840000001E-2</v>
      </c>
      <c r="AC2277" s="88">
        <f>(G2277-spettri!H2277*chl!$B$2-spettri!I2277*chl!$C$2-spettri!AE2277*chl!$D$2)</f>
        <v>0</v>
      </c>
    </row>
    <row r="2278" spans="4:29" x14ac:dyDescent="0.25">
      <c r="D2278" s="51">
        <v>577.60000000005198</v>
      </c>
      <c r="E2278" s="51">
        <v>1.3323376038999999E-2</v>
      </c>
      <c r="T2278" s="40">
        <f t="shared" si="150"/>
        <v>0</v>
      </c>
      <c r="U2278" s="40">
        <f t="shared" si="150"/>
        <v>0</v>
      </c>
      <c r="V2278" s="40">
        <f t="shared" si="150"/>
        <v>0</v>
      </c>
      <c r="W2278" s="40">
        <f t="shared" si="150"/>
        <v>0</v>
      </c>
      <c r="X2278" s="40">
        <f t="shared" si="151"/>
        <v>0</v>
      </c>
      <c r="Y2278" s="40">
        <f t="shared" si="152"/>
        <v>0</v>
      </c>
      <c r="Z2278" s="40">
        <f>(AC2278-J2278*carot!$B$2-spettri!K2278*carot!$C$2-spettri!L2278*carot!$D$2)</f>
        <v>0</v>
      </c>
      <c r="AA2278" s="40">
        <f>spettri!H2278*chl!$B$2+spettri!I2278*chl!$C$2+spettri!J2278*carot!$B$2+spettri!K2278*carot!$C$2+spettri!L2278*carot!$D$2+M2278*carot!$E$2+N2278*carot!$F$2+spettri!AE2278*chl!$D$2</f>
        <v>0</v>
      </c>
      <c r="AB2278" s="40">
        <v>3.4987150689999996E-2</v>
      </c>
      <c r="AC2278" s="88">
        <f>(G2278-spettri!H2278*chl!$B$2-spettri!I2278*chl!$C$2-spettri!AE2278*chl!$D$2)</f>
        <v>0</v>
      </c>
    </row>
    <row r="2279" spans="4:29" x14ac:dyDescent="0.25">
      <c r="D2279" s="51">
        <v>577.700000000052</v>
      </c>
      <c r="E2279" s="51">
        <v>1.3365401738999999E-2</v>
      </c>
      <c r="T2279" s="40">
        <f t="shared" si="150"/>
        <v>0</v>
      </c>
      <c r="U2279" s="40">
        <f t="shared" si="150"/>
        <v>0</v>
      </c>
      <c r="V2279" s="40">
        <f t="shared" si="150"/>
        <v>0</v>
      </c>
      <c r="W2279" s="40">
        <f t="shared" si="150"/>
        <v>0</v>
      </c>
      <c r="X2279" s="40">
        <f t="shared" si="151"/>
        <v>0</v>
      </c>
      <c r="Y2279" s="40">
        <f t="shared" si="152"/>
        <v>0</v>
      </c>
      <c r="Z2279" s="40">
        <f>(AC2279-J2279*carot!$B$2-spettri!K2279*carot!$C$2-spettri!L2279*carot!$D$2)</f>
        <v>0</v>
      </c>
      <c r="AA2279" s="40">
        <f>spettri!H2279*chl!$B$2+spettri!I2279*chl!$C$2+spettri!J2279*carot!$B$2+spettri!K2279*carot!$C$2+spettri!L2279*carot!$D$2+M2279*carot!$E$2+N2279*carot!$F$2+spettri!AE2279*chl!$D$2</f>
        <v>0</v>
      </c>
      <c r="AB2279" s="40">
        <v>3.5075962539999998E-2</v>
      </c>
      <c r="AC2279" s="88">
        <f>(G2279-spettri!H2279*chl!$B$2-spettri!I2279*chl!$C$2-spettri!AE2279*chl!$D$2)</f>
        <v>0</v>
      </c>
    </row>
    <row r="2280" spans="4:29" x14ac:dyDescent="0.25">
      <c r="D2280" s="51">
        <v>577.80000000005202</v>
      </c>
      <c r="E2280" s="51">
        <v>1.3407427438999999E-2</v>
      </c>
      <c r="T2280" s="40">
        <f t="shared" si="150"/>
        <v>0</v>
      </c>
      <c r="U2280" s="40">
        <f t="shared" si="150"/>
        <v>0</v>
      </c>
      <c r="V2280" s="40">
        <f t="shared" si="150"/>
        <v>0</v>
      </c>
      <c r="W2280" s="40">
        <f t="shared" si="150"/>
        <v>0</v>
      </c>
      <c r="X2280" s="40">
        <f t="shared" si="151"/>
        <v>0</v>
      </c>
      <c r="Y2280" s="40">
        <f t="shared" si="152"/>
        <v>0</v>
      </c>
      <c r="Z2280" s="40">
        <f>(AC2280-J2280*carot!$B$2-spettri!K2280*carot!$C$2-spettri!L2280*carot!$D$2)</f>
        <v>0</v>
      </c>
      <c r="AA2280" s="40">
        <f>spettri!H2280*chl!$B$2+spettri!I2280*chl!$C$2+spettri!J2280*carot!$B$2+spettri!K2280*carot!$C$2+spettri!L2280*carot!$D$2+M2280*carot!$E$2+N2280*carot!$F$2+spettri!AE2280*chl!$D$2</f>
        <v>0</v>
      </c>
      <c r="AB2280" s="40">
        <v>3.5097966899999999E-2</v>
      </c>
      <c r="AC2280" s="88">
        <f>(G2280-spettri!H2280*chl!$B$2-spettri!I2280*chl!$C$2-spettri!AE2280*chl!$D$2)</f>
        <v>0</v>
      </c>
    </row>
    <row r="2281" spans="4:29" x14ac:dyDescent="0.25">
      <c r="D2281" s="51">
        <v>577.90000000005205</v>
      </c>
      <c r="E2281" s="51">
        <v>1.3449453138999999E-2</v>
      </c>
      <c r="T2281" s="40">
        <f t="shared" si="150"/>
        <v>0</v>
      </c>
      <c r="U2281" s="40">
        <f t="shared" si="150"/>
        <v>0</v>
      </c>
      <c r="V2281" s="40">
        <f t="shared" si="150"/>
        <v>0</v>
      </c>
      <c r="W2281" s="40">
        <f t="shared" si="150"/>
        <v>0</v>
      </c>
      <c r="X2281" s="40">
        <f t="shared" si="151"/>
        <v>0</v>
      </c>
      <c r="Y2281" s="40">
        <f t="shared" si="152"/>
        <v>0</v>
      </c>
      <c r="Z2281" s="40">
        <f>(AC2281-J2281*carot!$B$2-spettri!K2281*carot!$C$2-spettri!L2281*carot!$D$2)</f>
        <v>0</v>
      </c>
      <c r="AA2281" s="40">
        <f>spettri!H2281*chl!$B$2+spettri!I2281*chl!$C$2+spettri!J2281*carot!$B$2+spettri!K2281*carot!$C$2+spettri!L2281*carot!$D$2+M2281*carot!$E$2+N2281*carot!$F$2+spettri!AE2281*chl!$D$2</f>
        <v>0</v>
      </c>
      <c r="AB2281" s="40">
        <v>3.5119971260000001E-2</v>
      </c>
      <c r="AC2281" s="88">
        <f>(G2281-spettri!H2281*chl!$B$2-spettri!I2281*chl!$C$2-spettri!AE2281*chl!$D$2)</f>
        <v>0</v>
      </c>
    </row>
    <row r="2282" spans="4:29" x14ac:dyDescent="0.25">
      <c r="D2282" s="51">
        <v>578.00000000005195</v>
      </c>
      <c r="E2282" s="51">
        <v>1.3491478838999999E-2</v>
      </c>
      <c r="T2282" s="40">
        <f t="shared" si="150"/>
        <v>0</v>
      </c>
      <c r="U2282" s="40">
        <f t="shared" si="150"/>
        <v>0</v>
      </c>
      <c r="V2282" s="40">
        <f t="shared" si="150"/>
        <v>0</v>
      </c>
      <c r="W2282" s="40">
        <f t="shared" si="150"/>
        <v>0</v>
      </c>
      <c r="X2282" s="40">
        <f t="shared" si="151"/>
        <v>0</v>
      </c>
      <c r="Y2282" s="40">
        <f t="shared" si="152"/>
        <v>0</v>
      </c>
      <c r="Z2282" s="40">
        <f>(AC2282-J2282*carot!$B$2-spettri!K2282*carot!$C$2-spettri!L2282*carot!$D$2)</f>
        <v>0</v>
      </c>
      <c r="AA2282" s="40">
        <f>spettri!H2282*chl!$B$2+spettri!I2282*chl!$C$2+spettri!J2282*carot!$B$2+spettri!K2282*carot!$C$2+spettri!L2282*carot!$D$2+M2282*carot!$E$2+N2282*carot!$F$2+spettri!AE2282*chl!$D$2</f>
        <v>0</v>
      </c>
      <c r="AB2282" s="40">
        <v>3.5141975620000002E-2</v>
      </c>
      <c r="AC2282" s="88">
        <f>(G2282-spettri!H2282*chl!$B$2-spettri!I2282*chl!$C$2-spettri!AE2282*chl!$D$2)</f>
        <v>0</v>
      </c>
    </row>
    <row r="2283" spans="4:29" x14ac:dyDescent="0.25">
      <c r="D2283" s="51">
        <v>578.10000000005198</v>
      </c>
      <c r="E2283" s="51">
        <v>1.3594728519E-2</v>
      </c>
      <c r="T2283" s="40">
        <f t="shared" si="150"/>
        <v>0</v>
      </c>
      <c r="U2283" s="40">
        <f t="shared" si="150"/>
        <v>0</v>
      </c>
      <c r="V2283" s="40">
        <f t="shared" si="150"/>
        <v>0</v>
      </c>
      <c r="W2283" s="40">
        <f t="shared" si="150"/>
        <v>0</v>
      </c>
      <c r="X2283" s="40">
        <f t="shared" si="151"/>
        <v>0</v>
      </c>
      <c r="Y2283" s="40">
        <f t="shared" si="152"/>
        <v>0</v>
      </c>
      <c r="Z2283" s="40">
        <f>(AC2283-J2283*carot!$B$2-spettri!K2283*carot!$C$2-spettri!L2283*carot!$D$2)</f>
        <v>0</v>
      </c>
      <c r="AA2283" s="40">
        <f>spettri!H2283*chl!$B$2+spettri!I2283*chl!$C$2+spettri!J2283*carot!$B$2+spettri!K2283*carot!$C$2+spettri!L2283*carot!$D$2+M2283*carot!$E$2+N2283*carot!$F$2+spettri!AE2283*chl!$D$2</f>
        <v>0</v>
      </c>
      <c r="AB2283" s="40">
        <v>3.5163979980000003E-2</v>
      </c>
      <c r="AC2283" s="88">
        <f>(G2283-spettri!H2283*chl!$B$2-spettri!I2283*chl!$C$2-spettri!AE2283*chl!$D$2)</f>
        <v>0</v>
      </c>
    </row>
    <row r="2284" spans="4:29" x14ac:dyDescent="0.25">
      <c r="D2284" s="51">
        <v>578.200000000052</v>
      </c>
      <c r="E2284" s="51">
        <v>1.3697978199E-2</v>
      </c>
      <c r="T2284" s="40">
        <f t="shared" si="150"/>
        <v>0</v>
      </c>
      <c r="U2284" s="40">
        <f t="shared" si="150"/>
        <v>0</v>
      </c>
      <c r="V2284" s="40">
        <f t="shared" si="150"/>
        <v>0</v>
      </c>
      <c r="W2284" s="40">
        <f t="shared" si="150"/>
        <v>0</v>
      </c>
      <c r="X2284" s="40">
        <f t="shared" si="151"/>
        <v>0</v>
      </c>
      <c r="Y2284" s="40">
        <f t="shared" si="152"/>
        <v>0</v>
      </c>
      <c r="Z2284" s="40">
        <f>(AC2284-J2284*carot!$B$2-spettri!K2284*carot!$C$2-spettri!L2284*carot!$D$2)</f>
        <v>0</v>
      </c>
      <c r="AA2284" s="40">
        <f>spettri!H2284*chl!$B$2+spettri!I2284*chl!$C$2+spettri!J2284*carot!$B$2+spettri!K2284*carot!$C$2+spettri!L2284*carot!$D$2+M2284*carot!$E$2+N2284*carot!$F$2+spettri!AE2284*chl!$D$2</f>
        <v>0</v>
      </c>
      <c r="AB2284" s="40">
        <v>3.5208064132500001E-2</v>
      </c>
      <c r="AC2284" s="88">
        <f>(G2284-spettri!H2284*chl!$B$2-spettri!I2284*chl!$C$2-spettri!AE2284*chl!$D$2)</f>
        <v>0</v>
      </c>
    </row>
    <row r="2285" spans="4:29" x14ac:dyDescent="0.25">
      <c r="D2285" s="51">
        <v>578.30000000005202</v>
      </c>
      <c r="E2285" s="51">
        <v>1.3801227878999999E-2</v>
      </c>
      <c r="T2285" s="40">
        <f t="shared" si="150"/>
        <v>0</v>
      </c>
      <c r="U2285" s="40">
        <f t="shared" si="150"/>
        <v>0</v>
      </c>
      <c r="V2285" s="40">
        <f t="shared" si="150"/>
        <v>0</v>
      </c>
      <c r="W2285" s="40">
        <f t="shared" si="150"/>
        <v>0</v>
      </c>
      <c r="X2285" s="40">
        <f t="shared" si="151"/>
        <v>0</v>
      </c>
      <c r="Y2285" s="40">
        <f t="shared" si="152"/>
        <v>0</v>
      </c>
      <c r="Z2285" s="40">
        <f>(AC2285-J2285*carot!$B$2-spettri!K2285*carot!$C$2-spettri!L2285*carot!$D$2)</f>
        <v>0</v>
      </c>
      <c r="AA2285" s="40">
        <f>spettri!H2285*chl!$B$2+spettri!I2285*chl!$C$2+spettri!J2285*carot!$B$2+spettri!K2285*carot!$C$2+spettri!L2285*carot!$D$2+M2285*carot!$E$2+N2285*carot!$F$2+spettri!AE2285*chl!$D$2</f>
        <v>0</v>
      </c>
      <c r="AB2285" s="40">
        <v>3.5252148285E-2</v>
      </c>
      <c r="AC2285" s="88">
        <f>(G2285-spettri!H2285*chl!$B$2-spettri!I2285*chl!$C$2-spettri!AE2285*chl!$D$2)</f>
        <v>0</v>
      </c>
    </row>
    <row r="2286" spans="4:29" x14ac:dyDescent="0.25">
      <c r="D2286" s="51">
        <v>578.40000000005205</v>
      </c>
      <c r="E2286" s="51">
        <v>1.3904477558999999E-2</v>
      </c>
      <c r="T2286" s="40">
        <f t="shared" si="150"/>
        <v>0</v>
      </c>
      <c r="U2286" s="40">
        <f t="shared" si="150"/>
        <v>0</v>
      </c>
      <c r="V2286" s="40">
        <f t="shared" si="150"/>
        <v>0</v>
      </c>
      <c r="W2286" s="40">
        <f t="shared" si="150"/>
        <v>0</v>
      </c>
      <c r="X2286" s="40">
        <f t="shared" si="151"/>
        <v>0</v>
      </c>
      <c r="Y2286" s="40">
        <f t="shared" si="152"/>
        <v>0</v>
      </c>
      <c r="Z2286" s="40">
        <f>(AC2286-J2286*carot!$B$2-spettri!K2286*carot!$C$2-spettri!L2286*carot!$D$2)</f>
        <v>0</v>
      </c>
      <c r="AA2286" s="40">
        <f>spettri!H2286*chl!$B$2+spettri!I2286*chl!$C$2+spettri!J2286*carot!$B$2+spettri!K2286*carot!$C$2+spettri!L2286*carot!$D$2+M2286*carot!$E$2+N2286*carot!$F$2+spettri!AE2286*chl!$D$2</f>
        <v>0</v>
      </c>
      <c r="AB2286" s="40">
        <v>3.5296232437499998E-2</v>
      </c>
      <c r="AC2286" s="88">
        <f>(G2286-spettri!H2286*chl!$B$2-spettri!I2286*chl!$C$2-spettri!AE2286*chl!$D$2)</f>
        <v>0</v>
      </c>
    </row>
    <row r="2287" spans="4:29" x14ac:dyDescent="0.25">
      <c r="D2287" s="51">
        <v>578.50000000005195</v>
      </c>
      <c r="E2287" s="51">
        <v>1.3894340811499999E-2</v>
      </c>
      <c r="T2287" s="40">
        <f t="shared" si="150"/>
        <v>0</v>
      </c>
      <c r="U2287" s="40">
        <f t="shared" si="150"/>
        <v>0</v>
      </c>
      <c r="V2287" s="40">
        <f t="shared" si="150"/>
        <v>0</v>
      </c>
      <c r="W2287" s="40">
        <f t="shared" si="150"/>
        <v>0</v>
      </c>
      <c r="X2287" s="40">
        <f t="shared" si="151"/>
        <v>0</v>
      </c>
      <c r="Y2287" s="40">
        <f t="shared" si="152"/>
        <v>0</v>
      </c>
      <c r="Z2287" s="40">
        <f>(AC2287-J2287*carot!$B$2-spettri!K2287*carot!$C$2-spettri!L2287*carot!$D$2)</f>
        <v>0</v>
      </c>
      <c r="AA2287" s="40">
        <f>spettri!H2287*chl!$B$2+spettri!I2287*chl!$C$2+spettri!J2287*carot!$B$2+spettri!K2287*carot!$C$2+spettri!L2287*carot!$D$2+M2287*carot!$E$2+N2287*carot!$F$2+spettri!AE2287*chl!$D$2</f>
        <v>0</v>
      </c>
      <c r="AB2287" s="40">
        <v>3.5340316589999997E-2</v>
      </c>
      <c r="AC2287" s="88">
        <f>(G2287-spettri!H2287*chl!$B$2-spettri!I2287*chl!$C$2-spettri!AE2287*chl!$D$2)</f>
        <v>0</v>
      </c>
    </row>
    <row r="2288" spans="4:29" x14ac:dyDescent="0.25">
      <c r="D2288" s="51">
        <v>578.60000000005198</v>
      </c>
      <c r="E2288" s="51">
        <v>1.3884204064E-2</v>
      </c>
      <c r="T2288" s="40">
        <f t="shared" si="150"/>
        <v>0</v>
      </c>
      <c r="U2288" s="40">
        <f t="shared" si="150"/>
        <v>0</v>
      </c>
      <c r="V2288" s="40">
        <f t="shared" si="150"/>
        <v>0</v>
      </c>
      <c r="W2288" s="40">
        <f t="shared" si="150"/>
        <v>0</v>
      </c>
      <c r="X2288" s="40">
        <f t="shared" si="151"/>
        <v>0</v>
      </c>
      <c r="Y2288" s="40">
        <f t="shared" si="152"/>
        <v>0</v>
      </c>
      <c r="Z2288" s="40">
        <f>(AC2288-J2288*carot!$B$2-spettri!K2288*carot!$C$2-spettri!L2288*carot!$D$2)</f>
        <v>0</v>
      </c>
      <c r="AA2288" s="40">
        <f>spettri!H2288*chl!$B$2+spettri!I2288*chl!$C$2+spettri!J2288*carot!$B$2+spettri!K2288*carot!$C$2+spettri!L2288*carot!$D$2+M2288*carot!$E$2+N2288*carot!$F$2+spettri!AE2288*chl!$D$2</f>
        <v>0</v>
      </c>
      <c r="AB2288" s="40">
        <v>3.5407927814999997E-2</v>
      </c>
      <c r="AC2288" s="88">
        <f>(G2288-spettri!H2288*chl!$B$2-spettri!I2288*chl!$C$2-spettri!AE2288*chl!$D$2)</f>
        <v>0</v>
      </c>
    </row>
    <row r="2289" spans="4:29" x14ac:dyDescent="0.25">
      <c r="D2289" s="51">
        <v>578.700000000052</v>
      </c>
      <c r="E2289" s="51">
        <v>1.38740673165E-2</v>
      </c>
      <c r="T2289" s="40">
        <f t="shared" si="150"/>
        <v>0</v>
      </c>
      <c r="U2289" s="40">
        <f t="shared" si="150"/>
        <v>0</v>
      </c>
      <c r="V2289" s="40">
        <f t="shared" si="150"/>
        <v>0</v>
      </c>
      <c r="W2289" s="40">
        <f t="shared" si="150"/>
        <v>0</v>
      </c>
      <c r="X2289" s="40">
        <f t="shared" si="151"/>
        <v>0</v>
      </c>
      <c r="Y2289" s="40">
        <f t="shared" si="152"/>
        <v>0</v>
      </c>
      <c r="Z2289" s="40">
        <f>(AC2289-J2289*carot!$B$2-spettri!K2289*carot!$C$2-spettri!L2289*carot!$D$2)</f>
        <v>0</v>
      </c>
      <c r="AA2289" s="40">
        <f>spettri!H2289*chl!$B$2+spettri!I2289*chl!$C$2+spettri!J2289*carot!$B$2+spettri!K2289*carot!$C$2+spettri!L2289*carot!$D$2+M2289*carot!$E$2+N2289*carot!$F$2+spettri!AE2289*chl!$D$2</f>
        <v>0</v>
      </c>
      <c r="AB2289" s="40">
        <v>3.5475539039999997E-2</v>
      </c>
      <c r="AC2289" s="88">
        <f>(G2289-spettri!H2289*chl!$B$2-spettri!I2289*chl!$C$2-spettri!AE2289*chl!$D$2)</f>
        <v>0</v>
      </c>
    </row>
    <row r="2290" spans="4:29" x14ac:dyDescent="0.25">
      <c r="D2290" s="51">
        <v>578.80000000005202</v>
      </c>
      <c r="E2290" s="51">
        <v>1.3863930569E-2</v>
      </c>
      <c r="T2290" s="40">
        <f t="shared" si="150"/>
        <v>0</v>
      </c>
      <c r="U2290" s="40">
        <f t="shared" si="150"/>
        <v>0</v>
      </c>
      <c r="V2290" s="40">
        <f t="shared" si="150"/>
        <v>0</v>
      </c>
      <c r="W2290" s="40">
        <f t="shared" si="150"/>
        <v>0</v>
      </c>
      <c r="X2290" s="40">
        <f t="shared" si="151"/>
        <v>0</v>
      </c>
      <c r="Y2290" s="40">
        <f t="shared" si="152"/>
        <v>0</v>
      </c>
      <c r="Z2290" s="40">
        <f>(AC2290-J2290*carot!$B$2-spettri!K2290*carot!$C$2-spettri!L2290*carot!$D$2)</f>
        <v>0</v>
      </c>
      <c r="AA2290" s="40">
        <f>spettri!H2290*chl!$B$2+spettri!I2290*chl!$C$2+spettri!J2290*carot!$B$2+spettri!K2290*carot!$C$2+spettri!L2290*carot!$D$2+M2290*carot!$E$2+N2290*carot!$F$2+spettri!AE2290*chl!$D$2</f>
        <v>0</v>
      </c>
      <c r="AB2290" s="40">
        <v>3.5543150264999997E-2</v>
      </c>
      <c r="AC2290" s="88">
        <f>(G2290-spettri!H2290*chl!$B$2-spettri!I2290*chl!$C$2-spettri!AE2290*chl!$D$2)</f>
        <v>0</v>
      </c>
    </row>
    <row r="2291" spans="4:29" x14ac:dyDescent="0.25">
      <c r="D2291" s="51">
        <v>578.90000000005205</v>
      </c>
      <c r="E2291" s="51">
        <v>1.3896510794E-2</v>
      </c>
      <c r="T2291" s="40">
        <f t="shared" si="150"/>
        <v>0</v>
      </c>
      <c r="U2291" s="40">
        <f t="shared" si="150"/>
        <v>0</v>
      </c>
      <c r="V2291" s="40">
        <f t="shared" si="150"/>
        <v>0</v>
      </c>
      <c r="W2291" s="40">
        <f t="shared" si="150"/>
        <v>0</v>
      </c>
      <c r="X2291" s="40">
        <f t="shared" si="151"/>
        <v>0</v>
      </c>
      <c r="Y2291" s="40">
        <f t="shared" si="152"/>
        <v>0</v>
      </c>
      <c r="Z2291" s="40">
        <f>(AC2291-J2291*carot!$B$2-spettri!K2291*carot!$C$2-spettri!L2291*carot!$D$2)</f>
        <v>0</v>
      </c>
      <c r="AA2291" s="40">
        <f>spettri!H2291*chl!$B$2+spettri!I2291*chl!$C$2+spettri!J2291*carot!$B$2+spettri!K2291*carot!$C$2+spettri!L2291*carot!$D$2+M2291*carot!$E$2+N2291*carot!$F$2+spettri!AE2291*chl!$D$2</f>
        <v>0</v>
      </c>
      <c r="AB2291" s="40">
        <v>3.5610761489999997E-2</v>
      </c>
      <c r="AC2291" s="88">
        <f>(G2291-spettri!H2291*chl!$B$2-spettri!I2291*chl!$C$2-spettri!AE2291*chl!$D$2)</f>
        <v>0</v>
      </c>
    </row>
    <row r="2292" spans="4:29" x14ac:dyDescent="0.25">
      <c r="D2292" s="51">
        <v>579.00000000005195</v>
      </c>
      <c r="E2292" s="51">
        <v>1.3929091019000001E-2</v>
      </c>
      <c r="T2292" s="40">
        <f t="shared" si="150"/>
        <v>0</v>
      </c>
      <c r="U2292" s="40">
        <f t="shared" si="150"/>
        <v>0</v>
      </c>
      <c r="V2292" s="40">
        <f t="shared" si="150"/>
        <v>0</v>
      </c>
      <c r="W2292" s="40">
        <f t="shared" si="150"/>
        <v>0</v>
      </c>
      <c r="X2292" s="40">
        <f t="shared" si="151"/>
        <v>0</v>
      </c>
      <c r="Y2292" s="40">
        <f t="shared" si="152"/>
        <v>0</v>
      </c>
      <c r="Z2292" s="40">
        <f>(AC2292-J2292*carot!$B$2-spettri!K2292*carot!$C$2-spettri!L2292*carot!$D$2)</f>
        <v>0</v>
      </c>
      <c r="AA2292" s="40">
        <f>spettri!H2292*chl!$B$2+spettri!I2292*chl!$C$2+spettri!J2292*carot!$B$2+spettri!K2292*carot!$C$2+spettri!L2292*carot!$D$2+M2292*carot!$E$2+N2292*carot!$F$2+spettri!AE2292*chl!$D$2</f>
        <v>0</v>
      </c>
      <c r="AB2292" s="40">
        <v>3.5663205197499999E-2</v>
      </c>
      <c r="AC2292" s="88">
        <f>(G2292-spettri!H2292*chl!$B$2-spettri!I2292*chl!$C$2-spettri!AE2292*chl!$D$2)</f>
        <v>0</v>
      </c>
    </row>
    <row r="2293" spans="4:29" x14ac:dyDescent="0.25">
      <c r="D2293" s="51">
        <v>579.10000000005198</v>
      </c>
      <c r="E2293" s="51">
        <v>1.3961671243999999E-2</v>
      </c>
      <c r="T2293" s="40">
        <f t="shared" si="150"/>
        <v>0</v>
      </c>
      <c r="U2293" s="40">
        <f t="shared" si="150"/>
        <v>0</v>
      </c>
      <c r="V2293" s="40">
        <f t="shared" si="150"/>
        <v>0</v>
      </c>
      <c r="W2293" s="40">
        <f t="shared" si="150"/>
        <v>0</v>
      </c>
      <c r="X2293" s="40">
        <f t="shared" si="151"/>
        <v>0</v>
      </c>
      <c r="Y2293" s="40">
        <f t="shared" si="152"/>
        <v>0</v>
      </c>
      <c r="Z2293" s="40">
        <f>(AC2293-J2293*carot!$B$2-spettri!K2293*carot!$C$2-spettri!L2293*carot!$D$2)</f>
        <v>0</v>
      </c>
      <c r="AA2293" s="40">
        <f>spettri!H2293*chl!$B$2+spettri!I2293*chl!$C$2+spettri!J2293*carot!$B$2+spettri!K2293*carot!$C$2+spettri!L2293*carot!$D$2+M2293*carot!$E$2+N2293*carot!$F$2+spettri!AE2293*chl!$D$2</f>
        <v>0</v>
      </c>
      <c r="AB2293" s="40">
        <v>3.5715648904999994E-2</v>
      </c>
      <c r="AC2293" s="88">
        <f>(G2293-spettri!H2293*chl!$B$2-spettri!I2293*chl!$C$2-spettri!AE2293*chl!$D$2)</f>
        <v>0</v>
      </c>
    </row>
    <row r="2294" spans="4:29" x14ac:dyDescent="0.25">
      <c r="D2294" s="51">
        <v>579.200000000052</v>
      </c>
      <c r="E2294" s="51">
        <v>1.3994251469E-2</v>
      </c>
      <c r="T2294" s="40">
        <f t="shared" si="150"/>
        <v>0</v>
      </c>
      <c r="U2294" s="40">
        <f t="shared" si="150"/>
        <v>0</v>
      </c>
      <c r="V2294" s="40">
        <f t="shared" si="150"/>
        <v>0</v>
      </c>
      <c r="W2294" s="40">
        <f t="shared" si="150"/>
        <v>0</v>
      </c>
      <c r="X2294" s="40">
        <f t="shared" si="151"/>
        <v>0</v>
      </c>
      <c r="Y2294" s="40">
        <f t="shared" si="152"/>
        <v>0</v>
      </c>
      <c r="Z2294" s="40">
        <f>(AC2294-J2294*carot!$B$2-spettri!K2294*carot!$C$2-spettri!L2294*carot!$D$2)</f>
        <v>0</v>
      </c>
      <c r="AA2294" s="40">
        <f>spettri!H2294*chl!$B$2+spettri!I2294*chl!$C$2+spettri!J2294*carot!$B$2+spettri!K2294*carot!$C$2+spettri!L2294*carot!$D$2+M2294*carot!$E$2+N2294*carot!$F$2+spettri!AE2294*chl!$D$2</f>
        <v>0</v>
      </c>
      <c r="AB2294" s="40">
        <v>3.5768092612499996E-2</v>
      </c>
      <c r="AC2294" s="88">
        <f>(G2294-spettri!H2294*chl!$B$2-spettri!I2294*chl!$C$2-spettri!AE2294*chl!$D$2)</f>
        <v>0</v>
      </c>
    </row>
    <row r="2295" spans="4:29" x14ac:dyDescent="0.25">
      <c r="D2295" s="51">
        <v>579.30000000005202</v>
      </c>
      <c r="E2295" s="51">
        <v>1.40527294465E-2</v>
      </c>
      <c r="T2295" s="40">
        <f t="shared" si="150"/>
        <v>0</v>
      </c>
      <c r="U2295" s="40">
        <f t="shared" si="150"/>
        <v>0</v>
      </c>
      <c r="V2295" s="40">
        <f t="shared" si="150"/>
        <v>0</v>
      </c>
      <c r="W2295" s="40">
        <f t="shared" si="150"/>
        <v>0</v>
      </c>
      <c r="X2295" s="40">
        <f t="shared" si="151"/>
        <v>0</v>
      </c>
      <c r="Y2295" s="40">
        <f t="shared" si="152"/>
        <v>0</v>
      </c>
      <c r="Z2295" s="40">
        <f>(AC2295-J2295*carot!$B$2-spettri!K2295*carot!$C$2-spettri!L2295*carot!$D$2)</f>
        <v>0</v>
      </c>
      <c r="AA2295" s="40">
        <f>spettri!H2295*chl!$B$2+spettri!I2295*chl!$C$2+spettri!J2295*carot!$B$2+spettri!K2295*carot!$C$2+spettri!L2295*carot!$D$2+M2295*carot!$E$2+N2295*carot!$F$2+spettri!AE2295*chl!$D$2</f>
        <v>0</v>
      </c>
      <c r="AB2295" s="40">
        <v>3.5820536319999999E-2</v>
      </c>
      <c r="AC2295" s="88">
        <f>(G2295-spettri!H2295*chl!$B$2-spettri!I2295*chl!$C$2-spettri!AE2295*chl!$D$2)</f>
        <v>0</v>
      </c>
    </row>
    <row r="2296" spans="4:29" x14ac:dyDescent="0.25">
      <c r="D2296" s="51">
        <v>579.40000000005205</v>
      </c>
      <c r="E2296" s="51">
        <v>1.4111207423999999E-2</v>
      </c>
      <c r="T2296" s="40">
        <f t="shared" si="150"/>
        <v>0</v>
      </c>
      <c r="U2296" s="40">
        <f t="shared" si="150"/>
        <v>0</v>
      </c>
      <c r="V2296" s="40">
        <f t="shared" si="150"/>
        <v>0</v>
      </c>
      <c r="W2296" s="40">
        <f t="shared" si="150"/>
        <v>0</v>
      </c>
      <c r="X2296" s="40">
        <f t="shared" si="151"/>
        <v>0</v>
      </c>
      <c r="Y2296" s="40">
        <f t="shared" si="152"/>
        <v>0</v>
      </c>
      <c r="Z2296" s="40">
        <f>(AC2296-J2296*carot!$B$2-spettri!K2296*carot!$C$2-spettri!L2296*carot!$D$2)</f>
        <v>0</v>
      </c>
      <c r="AA2296" s="40">
        <f>spettri!H2296*chl!$B$2+spettri!I2296*chl!$C$2+spettri!J2296*carot!$B$2+spettri!K2296*carot!$C$2+spettri!L2296*carot!$D$2+M2296*carot!$E$2+N2296*carot!$F$2+spettri!AE2296*chl!$D$2</f>
        <v>0</v>
      </c>
      <c r="AB2296" s="40">
        <v>3.5875529055000001E-2</v>
      </c>
      <c r="AC2296" s="88">
        <f>(G2296-spettri!H2296*chl!$B$2-spettri!I2296*chl!$C$2-spettri!AE2296*chl!$D$2)</f>
        <v>0</v>
      </c>
    </row>
    <row r="2297" spans="4:29" x14ac:dyDescent="0.25">
      <c r="D2297" s="51">
        <v>579.50000000005195</v>
      </c>
      <c r="E2297" s="51">
        <v>1.4169685401499999E-2</v>
      </c>
      <c r="T2297" s="40">
        <f t="shared" si="150"/>
        <v>0</v>
      </c>
      <c r="U2297" s="40">
        <f t="shared" si="150"/>
        <v>0</v>
      </c>
      <c r="V2297" s="40">
        <f t="shared" si="150"/>
        <v>0</v>
      </c>
      <c r="W2297" s="40">
        <f t="shared" si="150"/>
        <v>0</v>
      </c>
      <c r="X2297" s="40">
        <f t="shared" si="151"/>
        <v>0</v>
      </c>
      <c r="Y2297" s="40">
        <f t="shared" si="152"/>
        <v>0</v>
      </c>
      <c r="Z2297" s="40">
        <f>(AC2297-J2297*carot!$B$2-spettri!K2297*carot!$C$2-spettri!L2297*carot!$D$2)</f>
        <v>0</v>
      </c>
      <c r="AA2297" s="40">
        <f>spettri!H2297*chl!$B$2+spettri!I2297*chl!$C$2+spettri!J2297*carot!$B$2+spettri!K2297*carot!$C$2+spettri!L2297*carot!$D$2+M2297*carot!$E$2+N2297*carot!$F$2+spettri!AE2297*chl!$D$2</f>
        <v>0</v>
      </c>
      <c r="AB2297" s="40">
        <v>3.5930521790000003E-2</v>
      </c>
      <c r="AC2297" s="88">
        <f>(G2297-spettri!H2297*chl!$B$2-spettri!I2297*chl!$C$2-spettri!AE2297*chl!$D$2)</f>
        <v>0</v>
      </c>
    </row>
    <row r="2298" spans="4:29" x14ac:dyDescent="0.25">
      <c r="D2298" s="51">
        <v>579.60000000005198</v>
      </c>
      <c r="E2298" s="51">
        <v>1.4228163379E-2</v>
      </c>
      <c r="T2298" s="40">
        <f t="shared" si="150"/>
        <v>0</v>
      </c>
      <c r="U2298" s="40">
        <f t="shared" si="150"/>
        <v>0</v>
      </c>
      <c r="V2298" s="40">
        <f t="shared" si="150"/>
        <v>0</v>
      </c>
      <c r="W2298" s="40">
        <f t="shared" si="150"/>
        <v>0</v>
      </c>
      <c r="X2298" s="40">
        <f t="shared" si="151"/>
        <v>0</v>
      </c>
      <c r="Y2298" s="40">
        <f t="shared" si="152"/>
        <v>0</v>
      </c>
      <c r="Z2298" s="40">
        <f>(AC2298-J2298*carot!$B$2-spettri!K2298*carot!$C$2-spettri!L2298*carot!$D$2)</f>
        <v>0</v>
      </c>
      <c r="AA2298" s="40">
        <f>spettri!H2298*chl!$B$2+spettri!I2298*chl!$C$2+spettri!J2298*carot!$B$2+spettri!K2298*carot!$C$2+spettri!L2298*carot!$D$2+M2298*carot!$E$2+N2298*carot!$F$2+spettri!AE2298*chl!$D$2</f>
        <v>0</v>
      </c>
      <c r="AB2298" s="40">
        <v>3.5985514524999998E-2</v>
      </c>
      <c r="AC2298" s="88">
        <f>(G2298-spettri!H2298*chl!$B$2-spettri!I2298*chl!$C$2-spettri!AE2298*chl!$D$2)</f>
        <v>0</v>
      </c>
    </row>
    <row r="2299" spans="4:29" x14ac:dyDescent="0.25">
      <c r="D2299" s="51">
        <v>579.700000000052</v>
      </c>
      <c r="E2299" s="51">
        <v>1.43075244015E-2</v>
      </c>
      <c r="T2299" s="40">
        <f t="shared" si="150"/>
        <v>0</v>
      </c>
      <c r="U2299" s="40">
        <f t="shared" si="150"/>
        <v>0</v>
      </c>
      <c r="V2299" s="40">
        <f t="shared" si="150"/>
        <v>0</v>
      </c>
      <c r="W2299" s="40">
        <f t="shared" si="150"/>
        <v>0</v>
      </c>
      <c r="X2299" s="40">
        <f t="shared" si="151"/>
        <v>0</v>
      </c>
      <c r="Y2299" s="40">
        <f t="shared" si="152"/>
        <v>0</v>
      </c>
      <c r="Z2299" s="40">
        <f>(AC2299-J2299*carot!$B$2-spettri!K2299*carot!$C$2-spettri!L2299*carot!$D$2)</f>
        <v>0</v>
      </c>
      <c r="AA2299" s="40">
        <f>spettri!H2299*chl!$B$2+spettri!I2299*chl!$C$2+spettri!J2299*carot!$B$2+spettri!K2299*carot!$C$2+spettri!L2299*carot!$D$2+M2299*carot!$E$2+N2299*carot!$F$2+spettri!AE2299*chl!$D$2</f>
        <v>0</v>
      </c>
      <c r="AB2299" s="40">
        <v>3.604050726E-2</v>
      </c>
      <c r="AC2299" s="88">
        <f>(G2299-spettri!H2299*chl!$B$2-spettri!I2299*chl!$C$2-spettri!AE2299*chl!$D$2)</f>
        <v>0</v>
      </c>
    </row>
    <row r="2300" spans="4:29" x14ac:dyDescent="0.25">
      <c r="D2300" s="51">
        <v>579.80000000005202</v>
      </c>
      <c r="E2300" s="51">
        <v>1.4386885424E-2</v>
      </c>
      <c r="T2300" s="40">
        <f t="shared" si="150"/>
        <v>0</v>
      </c>
      <c r="U2300" s="40">
        <f t="shared" si="150"/>
        <v>0</v>
      </c>
      <c r="V2300" s="40">
        <f t="shared" si="150"/>
        <v>0</v>
      </c>
      <c r="W2300" s="40">
        <f t="shared" si="150"/>
        <v>0</v>
      </c>
      <c r="X2300" s="40">
        <f t="shared" si="151"/>
        <v>0</v>
      </c>
      <c r="Y2300" s="40">
        <f t="shared" si="152"/>
        <v>0</v>
      </c>
      <c r="Z2300" s="40">
        <f>(AC2300-J2300*carot!$B$2-spettri!K2300*carot!$C$2-spettri!L2300*carot!$D$2)</f>
        <v>0</v>
      </c>
      <c r="AA2300" s="40">
        <f>spettri!H2300*chl!$B$2+spettri!I2300*chl!$C$2+spettri!J2300*carot!$B$2+spettri!K2300*carot!$C$2+spettri!L2300*carot!$D$2+M2300*carot!$E$2+N2300*carot!$F$2+spettri!AE2300*chl!$D$2</f>
        <v>0</v>
      </c>
      <c r="AB2300" s="40">
        <v>3.6084209569999998E-2</v>
      </c>
      <c r="AC2300" s="88">
        <f>(G2300-spettri!H2300*chl!$B$2-spettri!I2300*chl!$C$2-spettri!AE2300*chl!$D$2)</f>
        <v>0</v>
      </c>
    </row>
    <row r="2301" spans="4:29" x14ac:dyDescent="0.25">
      <c r="D2301" s="51">
        <v>579.90000000005205</v>
      </c>
      <c r="E2301" s="51">
        <v>1.4466246446499999E-2</v>
      </c>
      <c r="T2301" s="40">
        <f t="shared" si="150"/>
        <v>0</v>
      </c>
      <c r="U2301" s="40">
        <f t="shared" si="150"/>
        <v>0</v>
      </c>
      <c r="V2301" s="40">
        <f t="shared" si="150"/>
        <v>0</v>
      </c>
      <c r="W2301" s="40">
        <f t="shared" si="150"/>
        <v>0</v>
      </c>
      <c r="X2301" s="40">
        <f t="shared" si="151"/>
        <v>0</v>
      </c>
      <c r="Y2301" s="40">
        <f t="shared" si="152"/>
        <v>0</v>
      </c>
      <c r="Z2301" s="40">
        <f>(AC2301-J2301*carot!$B$2-spettri!K2301*carot!$C$2-spettri!L2301*carot!$D$2)</f>
        <v>0</v>
      </c>
      <c r="AA2301" s="40">
        <f>spettri!H2301*chl!$B$2+spettri!I2301*chl!$C$2+spettri!J2301*carot!$B$2+spettri!K2301*carot!$C$2+spettri!L2301*carot!$D$2+M2301*carot!$E$2+N2301*carot!$F$2+spettri!AE2301*chl!$D$2</f>
        <v>0</v>
      </c>
      <c r="AB2301" s="40">
        <v>3.6127911880000002E-2</v>
      </c>
      <c r="AC2301" s="88">
        <f>(G2301-spettri!H2301*chl!$B$2-spettri!I2301*chl!$C$2-spettri!AE2301*chl!$D$2)</f>
        <v>0</v>
      </c>
    </row>
    <row r="2302" spans="4:29" x14ac:dyDescent="0.25">
      <c r="D2302" s="51">
        <v>580.00000000005195</v>
      </c>
      <c r="E2302" s="51">
        <v>1.4545607468999999E-2</v>
      </c>
      <c r="T2302" s="40">
        <f t="shared" si="150"/>
        <v>0</v>
      </c>
      <c r="U2302" s="40">
        <f t="shared" si="150"/>
        <v>0</v>
      </c>
      <c r="V2302" s="40">
        <f t="shared" si="150"/>
        <v>0</v>
      </c>
      <c r="W2302" s="40">
        <f t="shared" si="150"/>
        <v>0</v>
      </c>
      <c r="X2302" s="40">
        <f t="shared" si="151"/>
        <v>0</v>
      </c>
      <c r="Y2302" s="40">
        <f t="shared" si="152"/>
        <v>0</v>
      </c>
      <c r="Z2302" s="40">
        <f>(AC2302-J2302*carot!$B$2-spettri!K2302*carot!$C$2-spettri!L2302*carot!$D$2)</f>
        <v>0</v>
      </c>
      <c r="AA2302" s="40">
        <f>spettri!H2302*chl!$B$2+spettri!I2302*chl!$C$2+spettri!J2302*carot!$B$2+spettri!K2302*carot!$C$2+spettri!L2302*carot!$D$2+M2302*carot!$E$2+N2302*carot!$F$2+spettri!AE2302*chl!$D$2</f>
        <v>0</v>
      </c>
      <c r="AB2302" s="40">
        <v>3.617161419E-2</v>
      </c>
      <c r="AC2302" s="88">
        <f>(G2302-spettri!H2302*chl!$B$2-spettri!I2302*chl!$C$2-spettri!AE2302*chl!$D$2)</f>
        <v>0</v>
      </c>
    </row>
    <row r="2303" spans="4:29" x14ac:dyDescent="0.25">
      <c r="D2303" s="51">
        <v>580.10000000005198</v>
      </c>
      <c r="E2303" s="51">
        <v>1.4540658653999998E-2</v>
      </c>
      <c r="T2303" s="40">
        <f t="shared" si="150"/>
        <v>0</v>
      </c>
      <c r="U2303" s="40">
        <f t="shared" si="150"/>
        <v>0</v>
      </c>
      <c r="V2303" s="40">
        <f t="shared" si="150"/>
        <v>0</v>
      </c>
      <c r="W2303" s="40">
        <f t="shared" si="150"/>
        <v>0</v>
      </c>
      <c r="X2303" s="40">
        <f t="shared" si="151"/>
        <v>0</v>
      </c>
      <c r="Y2303" s="40">
        <f t="shared" si="152"/>
        <v>0</v>
      </c>
      <c r="Z2303" s="40">
        <f>(AC2303-J2303*carot!$B$2-spettri!K2303*carot!$C$2-spettri!L2303*carot!$D$2)</f>
        <v>0</v>
      </c>
      <c r="AA2303" s="40">
        <f>spettri!H2303*chl!$B$2+spettri!I2303*chl!$C$2+spettri!J2303*carot!$B$2+spettri!K2303*carot!$C$2+spettri!L2303*carot!$D$2+M2303*carot!$E$2+N2303*carot!$F$2+spettri!AE2303*chl!$D$2</f>
        <v>0</v>
      </c>
      <c r="AB2303" s="40">
        <v>3.6215316499999997E-2</v>
      </c>
      <c r="AC2303" s="88">
        <f>(G2303-spettri!H2303*chl!$B$2-spettri!I2303*chl!$C$2-spettri!AE2303*chl!$D$2)</f>
        <v>0</v>
      </c>
    </row>
    <row r="2304" spans="4:29" x14ac:dyDescent="0.25">
      <c r="D2304" s="51">
        <v>580.200000000052</v>
      </c>
      <c r="E2304" s="51">
        <v>1.4535709838999999E-2</v>
      </c>
      <c r="T2304" s="40">
        <f t="shared" si="150"/>
        <v>0</v>
      </c>
      <c r="U2304" s="40">
        <f t="shared" si="150"/>
        <v>0</v>
      </c>
      <c r="V2304" s="40">
        <f t="shared" si="150"/>
        <v>0</v>
      </c>
      <c r="W2304" s="40">
        <f t="shared" si="150"/>
        <v>0</v>
      </c>
      <c r="X2304" s="40">
        <f t="shared" si="151"/>
        <v>0</v>
      </c>
      <c r="Y2304" s="40">
        <f t="shared" si="152"/>
        <v>0</v>
      </c>
      <c r="Z2304" s="40">
        <f>(AC2304-J2304*carot!$B$2-spettri!K2304*carot!$C$2-spettri!L2304*carot!$D$2)</f>
        <v>0</v>
      </c>
      <c r="AA2304" s="40">
        <f>spettri!H2304*chl!$B$2+spettri!I2304*chl!$C$2+spettri!J2304*carot!$B$2+spettri!K2304*carot!$C$2+spettri!L2304*carot!$D$2+M2304*carot!$E$2+N2304*carot!$F$2+spettri!AE2304*chl!$D$2</f>
        <v>0</v>
      </c>
      <c r="AB2304" s="40">
        <v>3.6276341412499996E-2</v>
      </c>
      <c r="AC2304" s="88">
        <f>(G2304-spettri!H2304*chl!$B$2-spettri!I2304*chl!$C$2-spettri!AE2304*chl!$D$2)</f>
        <v>0</v>
      </c>
    </row>
    <row r="2305" spans="4:29" x14ac:dyDescent="0.25">
      <c r="D2305" s="51">
        <v>580.30000000005202</v>
      </c>
      <c r="E2305" s="51">
        <v>1.4530761024E-2</v>
      </c>
      <c r="T2305" s="40">
        <f t="shared" si="150"/>
        <v>0</v>
      </c>
      <c r="U2305" s="40">
        <f t="shared" si="150"/>
        <v>0</v>
      </c>
      <c r="V2305" s="40">
        <f t="shared" si="150"/>
        <v>0</v>
      </c>
      <c r="W2305" s="40">
        <f t="shared" si="150"/>
        <v>0</v>
      </c>
      <c r="X2305" s="40">
        <f t="shared" si="151"/>
        <v>0</v>
      </c>
      <c r="Y2305" s="40">
        <f t="shared" si="152"/>
        <v>0</v>
      </c>
      <c r="Z2305" s="40">
        <f>(AC2305-J2305*carot!$B$2-spettri!K2305*carot!$C$2-spettri!L2305*carot!$D$2)</f>
        <v>0</v>
      </c>
      <c r="AA2305" s="40">
        <f>spettri!H2305*chl!$B$2+spettri!I2305*chl!$C$2+spettri!J2305*carot!$B$2+spettri!K2305*carot!$C$2+spettri!L2305*carot!$D$2+M2305*carot!$E$2+N2305*carot!$F$2+spettri!AE2305*chl!$D$2</f>
        <v>0</v>
      </c>
      <c r="AB2305" s="40">
        <v>3.6337366324999995E-2</v>
      </c>
      <c r="AC2305" s="88">
        <f>(G2305-spettri!H2305*chl!$B$2-spettri!I2305*chl!$C$2-spettri!AE2305*chl!$D$2)</f>
        <v>0</v>
      </c>
    </row>
    <row r="2306" spans="4:29" x14ac:dyDescent="0.25">
      <c r="D2306" s="51">
        <v>580.40000000005205</v>
      </c>
      <c r="E2306" s="51">
        <v>1.4525812208999999E-2</v>
      </c>
      <c r="T2306" s="40">
        <f t="shared" si="150"/>
        <v>0</v>
      </c>
      <c r="U2306" s="40">
        <f t="shared" si="150"/>
        <v>0</v>
      </c>
      <c r="V2306" s="40">
        <f t="shared" si="150"/>
        <v>0</v>
      </c>
      <c r="W2306" s="40">
        <f t="shared" ref="W2306:X2369" si="153">M2331</f>
        <v>0</v>
      </c>
      <c r="X2306" s="40">
        <f t="shared" si="151"/>
        <v>0</v>
      </c>
      <c r="Y2306" s="40">
        <f t="shared" si="152"/>
        <v>0</v>
      </c>
      <c r="Z2306" s="40">
        <f>(AC2306-J2306*carot!$B$2-spettri!K2306*carot!$C$2-spettri!L2306*carot!$D$2)</f>
        <v>0</v>
      </c>
      <c r="AA2306" s="40">
        <f>spettri!H2306*chl!$B$2+spettri!I2306*chl!$C$2+spettri!J2306*carot!$B$2+spettri!K2306*carot!$C$2+spettri!L2306*carot!$D$2+M2306*carot!$E$2+N2306*carot!$F$2+spettri!AE2306*chl!$D$2</f>
        <v>0</v>
      </c>
      <c r="AB2306" s="40">
        <v>3.6398391237500001E-2</v>
      </c>
      <c r="AC2306" s="88">
        <f>(G2306-spettri!H2306*chl!$B$2-spettri!I2306*chl!$C$2-spettri!AE2306*chl!$D$2)</f>
        <v>0</v>
      </c>
    </row>
    <row r="2307" spans="4:29" x14ac:dyDescent="0.25">
      <c r="D2307" s="51">
        <v>580.50000000005195</v>
      </c>
      <c r="E2307" s="51">
        <v>1.4608926926499999E-2</v>
      </c>
      <c r="T2307" s="40">
        <f t="shared" ref="T2307:X2370" si="154">J2332</f>
        <v>0</v>
      </c>
      <c r="U2307" s="40">
        <f t="shared" si="154"/>
        <v>0</v>
      </c>
      <c r="V2307" s="40">
        <f t="shared" si="154"/>
        <v>0</v>
      </c>
      <c r="W2307" s="40">
        <f t="shared" si="153"/>
        <v>0</v>
      </c>
      <c r="X2307" s="40">
        <f t="shared" si="153"/>
        <v>0</v>
      </c>
      <c r="Y2307" s="40">
        <f t="shared" ref="Y2307:Y2370" si="155">AC2332</f>
        <v>0</v>
      </c>
      <c r="Z2307" s="40">
        <f>(AC2307-J2307*carot!$B$2-spettri!K2307*carot!$C$2-spettri!L2307*carot!$D$2)</f>
        <v>0</v>
      </c>
      <c r="AA2307" s="40">
        <f>spettri!H2307*chl!$B$2+spettri!I2307*chl!$C$2+spettri!J2307*carot!$B$2+spettri!K2307*carot!$C$2+spettri!L2307*carot!$D$2+M2307*carot!$E$2+N2307*carot!$F$2+spettri!AE2307*chl!$D$2</f>
        <v>0</v>
      </c>
      <c r="AB2307" s="40">
        <v>3.645941615E-2</v>
      </c>
      <c r="AC2307" s="88">
        <f>(G2307-spettri!H2307*chl!$B$2-spettri!I2307*chl!$C$2-spettri!AE2307*chl!$D$2)</f>
        <v>0</v>
      </c>
    </row>
    <row r="2308" spans="4:29" x14ac:dyDescent="0.25">
      <c r="D2308" s="51">
        <v>580.60000000005198</v>
      </c>
      <c r="E2308" s="51">
        <v>1.4692041643999999E-2</v>
      </c>
      <c r="T2308" s="40">
        <f t="shared" si="154"/>
        <v>0</v>
      </c>
      <c r="U2308" s="40">
        <f t="shared" si="154"/>
        <v>0</v>
      </c>
      <c r="V2308" s="40">
        <f t="shared" si="154"/>
        <v>0</v>
      </c>
      <c r="W2308" s="40">
        <f t="shared" si="153"/>
        <v>0</v>
      </c>
      <c r="X2308" s="40">
        <f t="shared" si="153"/>
        <v>0</v>
      </c>
      <c r="Y2308" s="40">
        <f t="shared" si="155"/>
        <v>0</v>
      </c>
      <c r="Z2308" s="40">
        <f>(AC2308-J2308*carot!$B$2-spettri!K2308*carot!$C$2-spettri!L2308*carot!$D$2)</f>
        <v>0</v>
      </c>
      <c r="AA2308" s="40">
        <f>spettri!H2308*chl!$B$2+spettri!I2308*chl!$C$2+spettri!J2308*carot!$B$2+spettri!K2308*carot!$C$2+spettri!L2308*carot!$D$2+M2308*carot!$E$2+N2308*carot!$F$2+spettri!AE2308*chl!$D$2</f>
        <v>0</v>
      </c>
      <c r="AB2308" s="40">
        <v>3.6504083312499998E-2</v>
      </c>
      <c r="AC2308" s="88">
        <f>(G2308-spettri!H2308*chl!$B$2-spettri!I2308*chl!$C$2-spettri!AE2308*chl!$D$2)</f>
        <v>0</v>
      </c>
    </row>
    <row r="2309" spans="4:29" x14ac:dyDescent="0.25">
      <c r="D2309" s="51">
        <v>580.700000000052</v>
      </c>
      <c r="E2309" s="51">
        <v>1.4775156361499998E-2</v>
      </c>
      <c r="T2309" s="40">
        <f t="shared" si="154"/>
        <v>0</v>
      </c>
      <c r="U2309" s="40">
        <f t="shared" si="154"/>
        <v>0</v>
      </c>
      <c r="V2309" s="40">
        <f t="shared" si="154"/>
        <v>0</v>
      </c>
      <c r="W2309" s="40">
        <f t="shared" si="153"/>
        <v>0</v>
      </c>
      <c r="X2309" s="40">
        <f t="shared" si="153"/>
        <v>0</v>
      </c>
      <c r="Y2309" s="40">
        <f t="shared" si="155"/>
        <v>0</v>
      </c>
      <c r="Z2309" s="40">
        <f>(AC2309-J2309*carot!$B$2-spettri!K2309*carot!$C$2-spettri!L2309*carot!$D$2)</f>
        <v>0</v>
      </c>
      <c r="AA2309" s="40">
        <f>spettri!H2309*chl!$B$2+spettri!I2309*chl!$C$2+spettri!J2309*carot!$B$2+spettri!K2309*carot!$C$2+spettri!L2309*carot!$D$2+M2309*carot!$E$2+N2309*carot!$F$2+spettri!AE2309*chl!$D$2</f>
        <v>0</v>
      </c>
      <c r="AB2309" s="40">
        <v>3.6548750475000003E-2</v>
      </c>
      <c r="AC2309" s="88">
        <f>(G2309-spettri!H2309*chl!$B$2-spettri!I2309*chl!$C$2-spettri!AE2309*chl!$D$2)</f>
        <v>0</v>
      </c>
    </row>
    <row r="2310" spans="4:29" x14ac:dyDescent="0.25">
      <c r="D2310" s="51">
        <v>580.80000000005202</v>
      </c>
      <c r="E2310" s="51">
        <v>1.4858271078999999E-2</v>
      </c>
      <c r="T2310" s="40">
        <f t="shared" si="154"/>
        <v>0</v>
      </c>
      <c r="U2310" s="40">
        <f t="shared" si="154"/>
        <v>0</v>
      </c>
      <c r="V2310" s="40">
        <f t="shared" si="154"/>
        <v>0</v>
      </c>
      <c r="W2310" s="40">
        <f t="shared" si="153"/>
        <v>0</v>
      </c>
      <c r="X2310" s="40">
        <f t="shared" si="153"/>
        <v>0</v>
      </c>
      <c r="Y2310" s="40">
        <f t="shared" si="155"/>
        <v>0</v>
      </c>
      <c r="Z2310" s="40">
        <f>(AC2310-J2310*carot!$B$2-spettri!K2310*carot!$C$2-spettri!L2310*carot!$D$2)</f>
        <v>0</v>
      </c>
      <c r="AA2310" s="40">
        <f>spettri!H2310*chl!$B$2+spettri!I2310*chl!$C$2+spettri!J2310*carot!$B$2+spettri!K2310*carot!$C$2+spettri!L2310*carot!$D$2+M2310*carot!$E$2+N2310*carot!$F$2+spettri!AE2310*chl!$D$2</f>
        <v>0</v>
      </c>
      <c r="AB2310" s="40">
        <v>3.65934176375E-2</v>
      </c>
      <c r="AC2310" s="88">
        <f>(G2310-spettri!H2310*chl!$B$2-spettri!I2310*chl!$C$2-spettri!AE2310*chl!$D$2)</f>
        <v>0</v>
      </c>
    </row>
    <row r="2311" spans="4:29" x14ac:dyDescent="0.25">
      <c r="D2311" s="51">
        <v>580.90000000005296</v>
      </c>
      <c r="E2311" s="51">
        <v>1.4919782141499999E-2</v>
      </c>
      <c r="T2311" s="40">
        <f t="shared" si="154"/>
        <v>0</v>
      </c>
      <c r="U2311" s="40">
        <f t="shared" si="154"/>
        <v>0</v>
      </c>
      <c r="V2311" s="40">
        <f t="shared" si="154"/>
        <v>0</v>
      </c>
      <c r="W2311" s="40">
        <f t="shared" si="153"/>
        <v>0</v>
      </c>
      <c r="X2311" s="40">
        <f t="shared" si="153"/>
        <v>0</v>
      </c>
      <c r="Y2311" s="40">
        <f t="shared" si="155"/>
        <v>0</v>
      </c>
      <c r="Z2311" s="40">
        <f>(AC2311-J2311*carot!$B$2-spettri!K2311*carot!$C$2-spettri!L2311*carot!$D$2)</f>
        <v>0</v>
      </c>
      <c r="AA2311" s="40">
        <f>spettri!H2311*chl!$B$2+spettri!I2311*chl!$C$2+spettri!J2311*carot!$B$2+spettri!K2311*carot!$C$2+spettri!L2311*carot!$D$2+M2311*carot!$E$2+N2311*carot!$F$2+spettri!AE2311*chl!$D$2</f>
        <v>0</v>
      </c>
      <c r="AB2311" s="40">
        <v>3.6638084799999998E-2</v>
      </c>
      <c r="AC2311" s="88">
        <f>(G2311-spettri!H2311*chl!$B$2-spettri!I2311*chl!$C$2-spettri!AE2311*chl!$D$2)</f>
        <v>0</v>
      </c>
    </row>
    <row r="2312" spans="4:29" x14ac:dyDescent="0.25">
      <c r="D2312" s="51">
        <v>581.00000000005298</v>
      </c>
      <c r="E2312" s="51">
        <v>1.4981293203999999E-2</v>
      </c>
      <c r="T2312" s="40">
        <f t="shared" si="154"/>
        <v>0</v>
      </c>
      <c r="U2312" s="40">
        <f t="shared" si="154"/>
        <v>0</v>
      </c>
      <c r="V2312" s="40">
        <f t="shared" si="154"/>
        <v>0</v>
      </c>
      <c r="W2312" s="40">
        <f t="shared" si="153"/>
        <v>0</v>
      </c>
      <c r="X2312" s="40">
        <f t="shared" si="153"/>
        <v>0</v>
      </c>
      <c r="Y2312" s="40">
        <f t="shared" si="155"/>
        <v>0</v>
      </c>
      <c r="Z2312" s="40">
        <f>(AC2312-J2312*carot!$B$2-spettri!K2312*carot!$C$2-spettri!L2312*carot!$D$2)</f>
        <v>0</v>
      </c>
      <c r="AA2312" s="40">
        <f>spettri!H2312*chl!$B$2+spettri!I2312*chl!$C$2+spettri!J2312*carot!$B$2+spettri!K2312*carot!$C$2+spettri!L2312*carot!$D$2+M2312*carot!$E$2+N2312*carot!$F$2+spettri!AE2312*chl!$D$2</f>
        <v>0</v>
      </c>
      <c r="AB2312" s="40">
        <v>3.6707455292499996E-2</v>
      </c>
      <c r="AC2312" s="88">
        <f>(G2312-spettri!H2312*chl!$B$2-spettri!I2312*chl!$C$2-spettri!AE2312*chl!$D$2)</f>
        <v>0</v>
      </c>
    </row>
    <row r="2313" spans="4:29" x14ac:dyDescent="0.25">
      <c r="D2313" s="51">
        <v>581.100000000053</v>
      </c>
      <c r="E2313" s="51">
        <v>1.5042804266499999E-2</v>
      </c>
      <c r="T2313" s="40">
        <f t="shared" si="154"/>
        <v>0</v>
      </c>
      <c r="U2313" s="40">
        <f t="shared" si="154"/>
        <v>0</v>
      </c>
      <c r="V2313" s="40">
        <f t="shared" si="154"/>
        <v>0</v>
      </c>
      <c r="W2313" s="40">
        <f t="shared" si="153"/>
        <v>0</v>
      </c>
      <c r="X2313" s="40">
        <f t="shared" si="153"/>
        <v>0</v>
      </c>
      <c r="Y2313" s="40">
        <f t="shared" si="155"/>
        <v>0</v>
      </c>
      <c r="Z2313" s="40">
        <f>(AC2313-J2313*carot!$B$2-spettri!K2313*carot!$C$2-spettri!L2313*carot!$D$2)</f>
        <v>0</v>
      </c>
      <c r="AA2313" s="40">
        <f>spettri!H2313*chl!$B$2+spettri!I2313*chl!$C$2+spettri!J2313*carot!$B$2+spettri!K2313*carot!$C$2+spettri!L2313*carot!$D$2+M2313*carot!$E$2+N2313*carot!$F$2+spettri!AE2313*chl!$D$2</f>
        <v>0</v>
      </c>
      <c r="AB2313" s="40">
        <v>3.6776825784999995E-2</v>
      </c>
      <c r="AC2313" s="88">
        <f>(G2313-spettri!H2313*chl!$B$2-spettri!I2313*chl!$C$2-spettri!AE2313*chl!$D$2)</f>
        <v>0</v>
      </c>
    </row>
    <row r="2314" spans="4:29" x14ac:dyDescent="0.25">
      <c r="D2314" s="51">
        <v>581.20000000005302</v>
      </c>
      <c r="E2314" s="51">
        <v>1.5104315328999999E-2</v>
      </c>
      <c r="T2314" s="40">
        <f t="shared" si="154"/>
        <v>0</v>
      </c>
      <c r="U2314" s="40">
        <f t="shared" si="154"/>
        <v>0</v>
      </c>
      <c r="V2314" s="40">
        <f t="shared" si="154"/>
        <v>0</v>
      </c>
      <c r="W2314" s="40">
        <f t="shared" si="153"/>
        <v>0</v>
      </c>
      <c r="X2314" s="40">
        <f t="shared" si="153"/>
        <v>0</v>
      </c>
      <c r="Y2314" s="40">
        <f t="shared" si="155"/>
        <v>0</v>
      </c>
      <c r="Z2314" s="40">
        <f>(AC2314-J2314*carot!$B$2-spettri!K2314*carot!$C$2-spettri!L2314*carot!$D$2)</f>
        <v>0</v>
      </c>
      <c r="AA2314" s="40">
        <f>spettri!H2314*chl!$B$2+spettri!I2314*chl!$C$2+spettri!J2314*carot!$B$2+spettri!K2314*carot!$C$2+spettri!L2314*carot!$D$2+M2314*carot!$E$2+N2314*carot!$F$2+spettri!AE2314*chl!$D$2</f>
        <v>0</v>
      </c>
      <c r="AB2314" s="40">
        <v>3.68461962775E-2</v>
      </c>
      <c r="AC2314" s="88">
        <f>(G2314-spettri!H2314*chl!$B$2-spettri!I2314*chl!$C$2-spettri!AE2314*chl!$D$2)</f>
        <v>0</v>
      </c>
    </row>
    <row r="2315" spans="4:29" x14ac:dyDescent="0.25">
      <c r="D2315" s="51">
        <v>581.30000000005305</v>
      </c>
      <c r="E2315" s="51">
        <v>1.5172242039E-2</v>
      </c>
      <c r="T2315" s="40">
        <f t="shared" si="154"/>
        <v>0</v>
      </c>
      <c r="U2315" s="40">
        <f t="shared" si="154"/>
        <v>0</v>
      </c>
      <c r="V2315" s="40">
        <f t="shared" si="154"/>
        <v>0</v>
      </c>
      <c r="W2315" s="40">
        <f t="shared" si="153"/>
        <v>0</v>
      </c>
      <c r="X2315" s="40">
        <f t="shared" si="153"/>
        <v>0</v>
      </c>
      <c r="Y2315" s="40">
        <f t="shared" si="155"/>
        <v>0</v>
      </c>
      <c r="Z2315" s="40">
        <f>(AC2315-J2315*carot!$B$2-spettri!K2315*carot!$C$2-spettri!L2315*carot!$D$2)</f>
        <v>0</v>
      </c>
      <c r="AA2315" s="40">
        <f>spettri!H2315*chl!$B$2+spettri!I2315*chl!$C$2+spettri!J2315*carot!$B$2+spettri!K2315*carot!$C$2+spettri!L2315*carot!$D$2+M2315*carot!$E$2+N2315*carot!$F$2+spettri!AE2315*chl!$D$2</f>
        <v>0</v>
      </c>
      <c r="AB2315" s="40">
        <v>3.6915566769999998E-2</v>
      </c>
      <c r="AC2315" s="88">
        <f>(G2315-spettri!H2315*chl!$B$2-spettri!I2315*chl!$C$2-spettri!AE2315*chl!$D$2)</f>
        <v>0</v>
      </c>
    </row>
    <row r="2316" spans="4:29" x14ac:dyDescent="0.25">
      <c r="D2316" s="51">
        <v>581.40000000005296</v>
      </c>
      <c r="E2316" s="51">
        <v>1.5240168748999999E-2</v>
      </c>
      <c r="T2316" s="40">
        <f t="shared" si="154"/>
        <v>0</v>
      </c>
      <c r="U2316" s="40">
        <f t="shared" si="154"/>
        <v>0</v>
      </c>
      <c r="V2316" s="40">
        <f t="shared" si="154"/>
        <v>0</v>
      </c>
      <c r="W2316" s="40">
        <f t="shared" si="153"/>
        <v>0</v>
      </c>
      <c r="X2316" s="40">
        <f t="shared" si="153"/>
        <v>0</v>
      </c>
      <c r="Y2316" s="40">
        <f t="shared" si="155"/>
        <v>0</v>
      </c>
      <c r="Z2316" s="40">
        <f>(AC2316-J2316*carot!$B$2-spettri!K2316*carot!$C$2-spettri!L2316*carot!$D$2)</f>
        <v>0</v>
      </c>
      <c r="AA2316" s="40">
        <f>spettri!H2316*chl!$B$2+spettri!I2316*chl!$C$2+spettri!J2316*carot!$B$2+spettri!K2316*carot!$C$2+spettri!L2316*carot!$D$2+M2316*carot!$E$2+N2316*carot!$F$2+spettri!AE2316*chl!$D$2</f>
        <v>0</v>
      </c>
      <c r="AB2316" s="40">
        <v>3.6989175712500003E-2</v>
      </c>
      <c r="AC2316" s="88">
        <f>(G2316-spettri!H2316*chl!$B$2-spettri!I2316*chl!$C$2-spettri!AE2316*chl!$D$2)</f>
        <v>0</v>
      </c>
    </row>
    <row r="2317" spans="4:29" x14ac:dyDescent="0.25">
      <c r="D2317" s="51">
        <v>581.50000000005298</v>
      </c>
      <c r="E2317" s="51">
        <v>1.5308095458999998E-2</v>
      </c>
      <c r="T2317" s="40">
        <f t="shared" si="154"/>
        <v>0</v>
      </c>
      <c r="U2317" s="40">
        <f t="shared" si="154"/>
        <v>0</v>
      </c>
      <c r="V2317" s="40">
        <f t="shared" si="154"/>
        <v>0</v>
      </c>
      <c r="W2317" s="40">
        <f t="shared" si="153"/>
        <v>0</v>
      </c>
      <c r="X2317" s="40">
        <f t="shared" si="153"/>
        <v>0</v>
      </c>
      <c r="Y2317" s="40">
        <f t="shared" si="155"/>
        <v>0</v>
      </c>
      <c r="Z2317" s="40">
        <f>(AC2317-J2317*carot!$B$2-spettri!K2317*carot!$C$2-spettri!L2317*carot!$D$2)</f>
        <v>0</v>
      </c>
      <c r="AA2317" s="40">
        <f>spettri!H2317*chl!$B$2+spettri!I2317*chl!$C$2+spettri!J2317*carot!$B$2+spettri!K2317*carot!$C$2+spettri!L2317*carot!$D$2+M2317*carot!$E$2+N2317*carot!$F$2+spettri!AE2317*chl!$D$2</f>
        <v>0</v>
      </c>
      <c r="AB2317" s="40">
        <v>3.7062784655E-2</v>
      </c>
      <c r="AC2317" s="88">
        <f>(G2317-spettri!H2317*chl!$B$2-spettri!I2317*chl!$C$2-spettri!AE2317*chl!$D$2)</f>
        <v>0</v>
      </c>
    </row>
    <row r="2318" spans="4:29" x14ac:dyDescent="0.25">
      <c r="D2318" s="51">
        <v>581.600000000053</v>
      </c>
      <c r="E2318" s="51">
        <v>1.5376022168999999E-2</v>
      </c>
      <c r="T2318" s="40">
        <f t="shared" si="154"/>
        <v>0</v>
      </c>
      <c r="U2318" s="40">
        <f t="shared" si="154"/>
        <v>0</v>
      </c>
      <c r="V2318" s="40">
        <f t="shared" si="154"/>
        <v>0</v>
      </c>
      <c r="W2318" s="40">
        <f t="shared" si="153"/>
        <v>0</v>
      </c>
      <c r="X2318" s="40">
        <f t="shared" si="153"/>
        <v>0</v>
      </c>
      <c r="Y2318" s="40">
        <f t="shared" si="155"/>
        <v>0</v>
      </c>
      <c r="Z2318" s="40">
        <f>(AC2318-J2318*carot!$B$2-spettri!K2318*carot!$C$2-spettri!L2318*carot!$D$2)</f>
        <v>0</v>
      </c>
      <c r="AA2318" s="40">
        <f>spettri!H2318*chl!$B$2+spettri!I2318*chl!$C$2+spettri!J2318*carot!$B$2+spettri!K2318*carot!$C$2+spettri!L2318*carot!$D$2+M2318*carot!$E$2+N2318*carot!$F$2+spettri!AE2318*chl!$D$2</f>
        <v>0</v>
      </c>
      <c r="AB2318" s="40">
        <v>3.7136393597499998E-2</v>
      </c>
      <c r="AC2318" s="88">
        <f>(G2318-spettri!H2318*chl!$B$2-spettri!I2318*chl!$C$2-spettri!AE2318*chl!$D$2)</f>
        <v>0</v>
      </c>
    </row>
    <row r="2319" spans="4:29" x14ac:dyDescent="0.25">
      <c r="D2319" s="51">
        <v>581.70000000005302</v>
      </c>
      <c r="E2319" s="51">
        <v>1.5371681276499998E-2</v>
      </c>
      <c r="T2319" s="40">
        <f t="shared" si="154"/>
        <v>0</v>
      </c>
      <c r="U2319" s="40">
        <f t="shared" si="154"/>
        <v>0</v>
      </c>
      <c r="V2319" s="40">
        <f t="shared" si="154"/>
        <v>0</v>
      </c>
      <c r="W2319" s="40">
        <f t="shared" si="153"/>
        <v>0</v>
      </c>
      <c r="X2319" s="40">
        <f t="shared" si="153"/>
        <v>0</v>
      </c>
      <c r="Y2319" s="40">
        <f t="shared" si="155"/>
        <v>0</v>
      </c>
      <c r="Z2319" s="40">
        <f>(AC2319-J2319*carot!$B$2-spettri!K2319*carot!$C$2-spettri!L2319*carot!$D$2)</f>
        <v>0</v>
      </c>
      <c r="AA2319" s="40">
        <f>spettri!H2319*chl!$B$2+spettri!I2319*chl!$C$2+spettri!J2319*carot!$B$2+spettri!K2319*carot!$C$2+spettri!L2319*carot!$D$2+M2319*carot!$E$2+N2319*carot!$F$2+spettri!AE2319*chl!$D$2</f>
        <v>0</v>
      </c>
      <c r="AB2319" s="40">
        <v>3.7210002540000002E-2</v>
      </c>
      <c r="AC2319" s="88">
        <f>(G2319-spettri!H2319*chl!$B$2-spettri!I2319*chl!$C$2-spettri!AE2319*chl!$D$2)</f>
        <v>0</v>
      </c>
    </row>
    <row r="2320" spans="4:29" x14ac:dyDescent="0.25">
      <c r="D2320" s="51">
        <v>581.80000000005305</v>
      </c>
      <c r="E2320" s="51">
        <v>1.5367340383999999E-2</v>
      </c>
      <c r="T2320" s="40">
        <f t="shared" si="154"/>
        <v>0</v>
      </c>
      <c r="U2320" s="40">
        <f t="shared" si="154"/>
        <v>0</v>
      </c>
      <c r="V2320" s="40">
        <f t="shared" si="154"/>
        <v>0</v>
      </c>
      <c r="W2320" s="40">
        <f t="shared" si="153"/>
        <v>0</v>
      </c>
      <c r="X2320" s="40">
        <f t="shared" si="153"/>
        <v>0</v>
      </c>
      <c r="Y2320" s="40">
        <f t="shared" si="155"/>
        <v>0</v>
      </c>
      <c r="Z2320" s="40">
        <f>(AC2320-J2320*carot!$B$2-spettri!K2320*carot!$C$2-spettri!L2320*carot!$D$2)</f>
        <v>0</v>
      </c>
      <c r="AA2320" s="40">
        <f>spettri!H2320*chl!$B$2+spettri!I2320*chl!$C$2+spettri!J2320*carot!$B$2+spettri!K2320*carot!$C$2+spettri!L2320*carot!$D$2+M2320*carot!$E$2+N2320*carot!$F$2+spettri!AE2320*chl!$D$2</f>
        <v>0</v>
      </c>
      <c r="AB2320" s="40">
        <v>3.7217469885E-2</v>
      </c>
      <c r="AC2320" s="88">
        <f>(G2320-spettri!H2320*chl!$B$2-spettri!I2320*chl!$C$2-spettri!AE2320*chl!$D$2)</f>
        <v>0</v>
      </c>
    </row>
    <row r="2321" spans="4:29" x14ac:dyDescent="0.25">
      <c r="D2321" s="51">
        <v>581.90000000005296</v>
      </c>
      <c r="E2321" s="51">
        <v>1.5362999491499999E-2</v>
      </c>
      <c r="T2321" s="40">
        <f t="shared" si="154"/>
        <v>0</v>
      </c>
      <c r="U2321" s="40">
        <f t="shared" si="154"/>
        <v>0</v>
      </c>
      <c r="V2321" s="40">
        <f t="shared" si="154"/>
        <v>0</v>
      </c>
      <c r="W2321" s="40">
        <f t="shared" si="153"/>
        <v>0</v>
      </c>
      <c r="X2321" s="40">
        <f t="shared" si="153"/>
        <v>0</v>
      </c>
      <c r="Y2321" s="40">
        <f t="shared" si="155"/>
        <v>0</v>
      </c>
      <c r="Z2321" s="40">
        <f>(AC2321-J2321*carot!$B$2-spettri!K2321*carot!$C$2-spettri!L2321*carot!$D$2)</f>
        <v>0</v>
      </c>
      <c r="AA2321" s="40">
        <f>spettri!H2321*chl!$B$2+spettri!I2321*chl!$C$2+spettri!J2321*carot!$B$2+spettri!K2321*carot!$C$2+spettri!L2321*carot!$D$2+M2321*carot!$E$2+N2321*carot!$F$2+spettri!AE2321*chl!$D$2</f>
        <v>0</v>
      </c>
      <c r="AB2321" s="40">
        <v>3.7224937230000005E-2</v>
      </c>
      <c r="AC2321" s="88">
        <f>(G2321-spettri!H2321*chl!$B$2-spettri!I2321*chl!$C$2-spettri!AE2321*chl!$D$2)</f>
        <v>0</v>
      </c>
    </row>
    <row r="2322" spans="4:29" x14ac:dyDescent="0.25">
      <c r="D2322" s="51">
        <v>582.00000000005298</v>
      </c>
      <c r="E2322" s="51">
        <v>1.5358658598999998E-2</v>
      </c>
      <c r="T2322" s="40">
        <f t="shared" si="154"/>
        <v>0</v>
      </c>
      <c r="U2322" s="40">
        <f t="shared" si="154"/>
        <v>0</v>
      </c>
      <c r="V2322" s="40">
        <f t="shared" si="154"/>
        <v>0</v>
      </c>
      <c r="W2322" s="40">
        <f t="shared" si="153"/>
        <v>0</v>
      </c>
      <c r="X2322" s="40">
        <f t="shared" si="153"/>
        <v>0</v>
      </c>
      <c r="Y2322" s="40">
        <f t="shared" si="155"/>
        <v>0</v>
      </c>
      <c r="Z2322" s="40">
        <f>(AC2322-J2322*carot!$B$2-spettri!K2322*carot!$C$2-spettri!L2322*carot!$D$2)</f>
        <v>0</v>
      </c>
      <c r="AA2322" s="40">
        <f>spettri!H2322*chl!$B$2+spettri!I2322*chl!$C$2+spettri!J2322*carot!$B$2+spettri!K2322*carot!$C$2+spettri!L2322*carot!$D$2+M2322*carot!$E$2+N2322*carot!$F$2+spettri!AE2322*chl!$D$2</f>
        <v>0</v>
      </c>
      <c r="AB2322" s="40">
        <v>3.7232404575000003E-2</v>
      </c>
      <c r="AC2322" s="88">
        <f>(G2322-spettri!H2322*chl!$B$2-spettri!I2322*chl!$C$2-spettri!AE2322*chl!$D$2)</f>
        <v>0</v>
      </c>
    </row>
    <row r="2323" spans="4:29" x14ac:dyDescent="0.25">
      <c r="D2323" s="51">
        <v>582.100000000053</v>
      </c>
      <c r="E2323" s="51">
        <v>1.5497220303999998E-2</v>
      </c>
      <c r="T2323" s="40">
        <f t="shared" si="154"/>
        <v>0</v>
      </c>
      <c r="U2323" s="40">
        <f t="shared" si="154"/>
        <v>0</v>
      </c>
      <c r="V2323" s="40">
        <f t="shared" si="154"/>
        <v>0</v>
      </c>
      <c r="W2323" s="40">
        <f t="shared" si="153"/>
        <v>0</v>
      </c>
      <c r="X2323" s="40">
        <f t="shared" si="153"/>
        <v>0</v>
      </c>
      <c r="Y2323" s="40">
        <f t="shared" si="155"/>
        <v>0</v>
      </c>
      <c r="Z2323" s="40">
        <f>(AC2323-J2323*carot!$B$2-spettri!K2323*carot!$C$2-spettri!L2323*carot!$D$2)</f>
        <v>0</v>
      </c>
      <c r="AA2323" s="40">
        <f>spettri!H2323*chl!$B$2+spettri!I2323*chl!$C$2+spettri!J2323*carot!$B$2+spettri!K2323*carot!$C$2+spettri!L2323*carot!$D$2+M2323*carot!$E$2+N2323*carot!$F$2+spettri!AE2323*chl!$D$2</f>
        <v>0</v>
      </c>
      <c r="AB2323" s="40">
        <v>3.7239871920000001E-2</v>
      </c>
      <c r="AC2323" s="88">
        <f>(G2323-spettri!H2323*chl!$B$2-spettri!I2323*chl!$C$2-spettri!AE2323*chl!$D$2)</f>
        <v>0</v>
      </c>
    </row>
    <row r="2324" spans="4:29" x14ac:dyDescent="0.25">
      <c r="D2324" s="51">
        <v>582.20000000005302</v>
      </c>
      <c r="E2324" s="51">
        <v>1.5635782009E-2</v>
      </c>
      <c r="T2324" s="40">
        <f t="shared" si="154"/>
        <v>0</v>
      </c>
      <c r="U2324" s="40">
        <f t="shared" si="154"/>
        <v>0</v>
      </c>
      <c r="V2324" s="40">
        <f t="shared" si="154"/>
        <v>0</v>
      </c>
      <c r="W2324" s="40">
        <f t="shared" si="153"/>
        <v>0</v>
      </c>
      <c r="X2324" s="40">
        <f t="shared" si="153"/>
        <v>0</v>
      </c>
      <c r="Y2324" s="40">
        <f t="shared" si="155"/>
        <v>0</v>
      </c>
      <c r="Z2324" s="40">
        <f>(AC2324-J2324*carot!$B$2-spettri!K2324*carot!$C$2-spettri!L2324*carot!$D$2)</f>
        <v>0</v>
      </c>
      <c r="AA2324" s="40">
        <f>spettri!H2324*chl!$B$2+spettri!I2324*chl!$C$2+spettri!J2324*carot!$B$2+spettri!K2324*carot!$C$2+spettri!L2324*carot!$D$2+M2324*carot!$E$2+N2324*carot!$F$2+spettri!AE2324*chl!$D$2</f>
        <v>0</v>
      </c>
      <c r="AB2324" s="40">
        <v>3.7302099169999998E-2</v>
      </c>
      <c r="AC2324" s="88">
        <f>(G2324-spettri!H2324*chl!$B$2-spettri!I2324*chl!$C$2-spettri!AE2324*chl!$D$2)</f>
        <v>0</v>
      </c>
    </row>
    <row r="2325" spans="4:29" x14ac:dyDescent="0.25">
      <c r="D2325" s="51">
        <v>582.30000000005305</v>
      </c>
      <c r="E2325" s="51">
        <v>1.5774343713999998E-2</v>
      </c>
      <c r="T2325" s="40">
        <f t="shared" si="154"/>
        <v>0</v>
      </c>
      <c r="U2325" s="40">
        <f t="shared" si="154"/>
        <v>0</v>
      </c>
      <c r="V2325" s="40">
        <f t="shared" si="154"/>
        <v>0</v>
      </c>
      <c r="W2325" s="40">
        <f t="shared" si="153"/>
        <v>0</v>
      </c>
      <c r="X2325" s="40">
        <f t="shared" si="153"/>
        <v>0</v>
      </c>
      <c r="Y2325" s="40">
        <f t="shared" si="155"/>
        <v>0</v>
      </c>
      <c r="Z2325" s="40">
        <f>(AC2325-J2325*carot!$B$2-spettri!K2325*carot!$C$2-spettri!L2325*carot!$D$2)</f>
        <v>0</v>
      </c>
      <c r="AA2325" s="40">
        <f>spettri!H2325*chl!$B$2+spettri!I2325*chl!$C$2+spettri!J2325*carot!$B$2+spettri!K2325*carot!$C$2+spettri!L2325*carot!$D$2+M2325*carot!$E$2+N2325*carot!$F$2+spettri!AE2325*chl!$D$2</f>
        <v>0</v>
      </c>
      <c r="AB2325" s="40">
        <v>3.7364326419999996E-2</v>
      </c>
      <c r="AC2325" s="88">
        <f>(G2325-spettri!H2325*chl!$B$2-spettri!I2325*chl!$C$2-spettri!AE2325*chl!$D$2)</f>
        <v>0</v>
      </c>
    </row>
    <row r="2326" spans="4:29" x14ac:dyDescent="0.25">
      <c r="D2326" s="51">
        <v>582.40000000005296</v>
      </c>
      <c r="E2326" s="51">
        <v>1.5912905418999999E-2</v>
      </c>
      <c r="T2326" s="40">
        <f t="shared" si="154"/>
        <v>0</v>
      </c>
      <c r="U2326" s="40">
        <f t="shared" si="154"/>
        <v>0</v>
      </c>
      <c r="V2326" s="40">
        <f t="shared" si="154"/>
        <v>0</v>
      </c>
      <c r="W2326" s="40">
        <f t="shared" si="153"/>
        <v>0</v>
      </c>
      <c r="X2326" s="40">
        <f t="shared" si="153"/>
        <v>0</v>
      </c>
      <c r="Y2326" s="40">
        <f t="shared" si="155"/>
        <v>0</v>
      </c>
      <c r="Z2326" s="40">
        <f>(AC2326-J2326*carot!$B$2-spettri!K2326*carot!$C$2-spettri!L2326*carot!$D$2)</f>
        <v>0</v>
      </c>
      <c r="AA2326" s="40">
        <f>spettri!H2326*chl!$B$2+spettri!I2326*chl!$C$2+spettri!J2326*carot!$B$2+spettri!K2326*carot!$C$2+spettri!L2326*carot!$D$2+M2326*carot!$E$2+N2326*carot!$F$2+spettri!AE2326*chl!$D$2</f>
        <v>0</v>
      </c>
      <c r="AB2326" s="40">
        <v>3.7426553670000001E-2</v>
      </c>
      <c r="AC2326" s="88">
        <f>(G2326-spettri!H2326*chl!$B$2-spettri!I2326*chl!$C$2-spettri!AE2326*chl!$D$2)</f>
        <v>0</v>
      </c>
    </row>
    <row r="2327" spans="4:29" x14ac:dyDescent="0.25">
      <c r="D2327" s="51">
        <v>582.50000000005298</v>
      </c>
      <c r="E2327" s="51">
        <v>1.5913086561499999E-2</v>
      </c>
      <c r="T2327" s="40">
        <f t="shared" si="154"/>
        <v>0</v>
      </c>
      <c r="U2327" s="40">
        <f t="shared" si="154"/>
        <v>0</v>
      </c>
      <c r="V2327" s="40">
        <f t="shared" si="154"/>
        <v>0</v>
      </c>
      <c r="W2327" s="40">
        <f t="shared" si="153"/>
        <v>0</v>
      </c>
      <c r="X2327" s="40">
        <f t="shared" si="153"/>
        <v>0</v>
      </c>
      <c r="Y2327" s="40">
        <f t="shared" si="155"/>
        <v>0</v>
      </c>
      <c r="Z2327" s="40">
        <f>(AC2327-J2327*carot!$B$2-spettri!K2327*carot!$C$2-spettri!L2327*carot!$D$2)</f>
        <v>0</v>
      </c>
      <c r="AA2327" s="40">
        <f>spettri!H2327*chl!$B$2+spettri!I2327*chl!$C$2+spettri!J2327*carot!$B$2+spettri!K2327*carot!$C$2+spettri!L2327*carot!$D$2+M2327*carot!$E$2+N2327*carot!$F$2+spettri!AE2327*chl!$D$2</f>
        <v>0</v>
      </c>
      <c r="AB2327" s="40">
        <v>3.7488780919999999E-2</v>
      </c>
      <c r="AC2327" s="88">
        <f>(G2327-spettri!H2327*chl!$B$2-spettri!I2327*chl!$C$2-spettri!AE2327*chl!$D$2)</f>
        <v>0</v>
      </c>
    </row>
    <row r="2328" spans="4:29" x14ac:dyDescent="0.25">
      <c r="D2328" s="51">
        <v>582.600000000053</v>
      </c>
      <c r="E2328" s="51">
        <v>1.5913267703999999E-2</v>
      </c>
      <c r="T2328" s="40">
        <f t="shared" si="154"/>
        <v>0</v>
      </c>
      <c r="U2328" s="40">
        <f t="shared" si="154"/>
        <v>0</v>
      </c>
      <c r="V2328" s="40">
        <f t="shared" si="154"/>
        <v>0</v>
      </c>
      <c r="W2328" s="40">
        <f t="shared" si="153"/>
        <v>0</v>
      </c>
      <c r="X2328" s="40">
        <f t="shared" si="153"/>
        <v>0</v>
      </c>
      <c r="Y2328" s="40">
        <f t="shared" si="155"/>
        <v>0</v>
      </c>
      <c r="Z2328" s="40">
        <f>(AC2328-J2328*carot!$B$2-spettri!K2328*carot!$C$2-spettri!L2328*carot!$D$2)</f>
        <v>0</v>
      </c>
      <c r="AA2328" s="40">
        <f>spettri!H2328*chl!$B$2+spettri!I2328*chl!$C$2+spettri!J2328*carot!$B$2+spettri!K2328*carot!$C$2+spettri!L2328*carot!$D$2+M2328*carot!$E$2+N2328*carot!$F$2+spettri!AE2328*chl!$D$2</f>
        <v>0</v>
      </c>
      <c r="AB2328" s="40">
        <v>3.7541374567500001E-2</v>
      </c>
      <c r="AC2328" s="88">
        <f>(G2328-spettri!H2328*chl!$B$2-spettri!I2328*chl!$C$2-spettri!AE2328*chl!$D$2)</f>
        <v>0</v>
      </c>
    </row>
    <row r="2329" spans="4:29" x14ac:dyDescent="0.25">
      <c r="D2329" s="51">
        <v>582.70000000005302</v>
      </c>
      <c r="E2329" s="51">
        <v>1.5913448846500002E-2</v>
      </c>
      <c r="T2329" s="40">
        <f t="shared" si="154"/>
        <v>0</v>
      </c>
      <c r="U2329" s="40">
        <f t="shared" si="154"/>
        <v>0</v>
      </c>
      <c r="V2329" s="40">
        <f t="shared" si="154"/>
        <v>0</v>
      </c>
      <c r="W2329" s="40">
        <f t="shared" si="153"/>
        <v>0</v>
      </c>
      <c r="X2329" s="40">
        <f t="shared" si="153"/>
        <v>0</v>
      </c>
      <c r="Y2329" s="40">
        <f t="shared" si="155"/>
        <v>0</v>
      </c>
      <c r="Z2329" s="40">
        <f>(AC2329-J2329*carot!$B$2-spettri!K2329*carot!$C$2-spettri!L2329*carot!$D$2)</f>
        <v>0</v>
      </c>
      <c r="AA2329" s="40">
        <f>spettri!H2329*chl!$B$2+spettri!I2329*chl!$C$2+spettri!J2329*carot!$B$2+spettri!K2329*carot!$C$2+spettri!L2329*carot!$D$2+M2329*carot!$E$2+N2329*carot!$F$2+spettri!AE2329*chl!$D$2</f>
        <v>0</v>
      </c>
      <c r="AB2329" s="40">
        <v>3.7593968214999995E-2</v>
      </c>
      <c r="AC2329" s="88">
        <f>(G2329-spettri!H2329*chl!$B$2-spettri!I2329*chl!$C$2-spettri!AE2329*chl!$D$2)</f>
        <v>0</v>
      </c>
    </row>
    <row r="2330" spans="4:29" x14ac:dyDescent="0.25">
      <c r="D2330" s="51">
        <v>582.80000000005305</v>
      </c>
      <c r="E2330" s="51">
        <v>1.5913629989000002E-2</v>
      </c>
      <c r="T2330" s="40">
        <f t="shared" si="154"/>
        <v>0</v>
      </c>
      <c r="U2330" s="40">
        <f t="shared" si="154"/>
        <v>0</v>
      </c>
      <c r="V2330" s="40">
        <f t="shared" si="154"/>
        <v>0</v>
      </c>
      <c r="W2330" s="40">
        <f t="shared" si="153"/>
        <v>0</v>
      </c>
      <c r="X2330" s="40">
        <f t="shared" si="153"/>
        <v>0</v>
      </c>
      <c r="Y2330" s="40">
        <f t="shared" si="155"/>
        <v>0</v>
      </c>
      <c r="Z2330" s="40">
        <f>(AC2330-J2330*carot!$B$2-spettri!K2330*carot!$C$2-spettri!L2330*carot!$D$2)</f>
        <v>0</v>
      </c>
      <c r="AA2330" s="40">
        <f>spettri!H2330*chl!$B$2+spettri!I2330*chl!$C$2+spettri!J2330*carot!$B$2+spettri!K2330*carot!$C$2+spettri!L2330*carot!$D$2+M2330*carot!$E$2+N2330*carot!$F$2+spettri!AE2330*chl!$D$2</f>
        <v>0</v>
      </c>
      <c r="AB2330" s="40">
        <v>3.7646561862499997E-2</v>
      </c>
      <c r="AC2330" s="88">
        <f>(G2330-spettri!H2330*chl!$B$2-spettri!I2330*chl!$C$2-spettri!AE2330*chl!$D$2)</f>
        <v>0</v>
      </c>
    </row>
    <row r="2331" spans="4:29" x14ac:dyDescent="0.25">
      <c r="D2331" s="51">
        <v>582.90000000005296</v>
      </c>
      <c r="E2331" s="51">
        <v>1.5935190106500002E-2</v>
      </c>
      <c r="T2331" s="40">
        <f t="shared" si="154"/>
        <v>0</v>
      </c>
      <c r="U2331" s="40">
        <f t="shared" si="154"/>
        <v>0</v>
      </c>
      <c r="V2331" s="40">
        <f t="shared" si="154"/>
        <v>0</v>
      </c>
      <c r="W2331" s="40">
        <f t="shared" si="153"/>
        <v>0</v>
      </c>
      <c r="X2331" s="40">
        <f t="shared" si="153"/>
        <v>0</v>
      </c>
      <c r="Y2331" s="40">
        <f t="shared" si="155"/>
        <v>0</v>
      </c>
      <c r="Z2331" s="40">
        <f>(AC2331-J2331*carot!$B$2-spettri!K2331*carot!$C$2-spettri!L2331*carot!$D$2)</f>
        <v>0</v>
      </c>
      <c r="AA2331" s="40">
        <f>spettri!H2331*chl!$B$2+spettri!I2331*chl!$C$2+spettri!J2331*carot!$B$2+spettri!K2331*carot!$C$2+spettri!L2331*carot!$D$2+M2331*carot!$E$2+N2331*carot!$F$2+spettri!AE2331*chl!$D$2</f>
        <v>0</v>
      </c>
      <c r="AB2331" s="40">
        <v>3.7699155509999999E-2</v>
      </c>
      <c r="AC2331" s="88">
        <f>(G2331-spettri!H2331*chl!$B$2-spettri!I2331*chl!$C$2-spettri!AE2331*chl!$D$2)</f>
        <v>0</v>
      </c>
    </row>
    <row r="2332" spans="4:29" x14ac:dyDescent="0.25">
      <c r="D2332" s="51">
        <v>583.00000000005298</v>
      </c>
      <c r="E2332" s="51">
        <v>1.5956750224000001E-2</v>
      </c>
      <c r="T2332" s="40">
        <f t="shared" si="154"/>
        <v>0</v>
      </c>
      <c r="U2332" s="40">
        <f t="shared" si="154"/>
        <v>0</v>
      </c>
      <c r="V2332" s="40">
        <f t="shared" si="154"/>
        <v>0</v>
      </c>
      <c r="W2332" s="40">
        <f t="shared" si="153"/>
        <v>0</v>
      </c>
      <c r="X2332" s="40">
        <f t="shared" si="153"/>
        <v>0</v>
      </c>
      <c r="Y2332" s="40">
        <f t="shared" si="155"/>
        <v>0</v>
      </c>
      <c r="Z2332" s="40">
        <f>(AC2332-J2332*carot!$B$2-spettri!K2332*carot!$C$2-spettri!L2332*carot!$D$2)</f>
        <v>0</v>
      </c>
      <c r="AA2332" s="40">
        <f>spettri!H2332*chl!$B$2+spettri!I2332*chl!$C$2+spettri!J2332*carot!$B$2+spettri!K2332*carot!$C$2+spettri!L2332*carot!$D$2+M2332*carot!$E$2+N2332*carot!$F$2+spettri!AE2332*chl!$D$2</f>
        <v>0</v>
      </c>
      <c r="AB2332" s="40">
        <v>3.7744331175E-2</v>
      </c>
      <c r="AC2332" s="88">
        <f>(G2332-spettri!H2332*chl!$B$2-spettri!I2332*chl!$C$2-spettri!AE2332*chl!$D$2)</f>
        <v>0</v>
      </c>
    </row>
    <row r="2333" spans="4:29" x14ac:dyDescent="0.25">
      <c r="D2333" s="51">
        <v>583.100000000053</v>
      </c>
      <c r="E2333" s="51">
        <v>1.5978310341500001E-2</v>
      </c>
      <c r="T2333" s="40">
        <f t="shared" si="154"/>
        <v>0</v>
      </c>
      <c r="U2333" s="40">
        <f t="shared" si="154"/>
        <v>0</v>
      </c>
      <c r="V2333" s="40">
        <f t="shared" si="154"/>
        <v>0</v>
      </c>
      <c r="W2333" s="40">
        <f t="shared" si="153"/>
        <v>0</v>
      </c>
      <c r="X2333" s="40">
        <f t="shared" si="153"/>
        <v>0</v>
      </c>
      <c r="Y2333" s="40">
        <f t="shared" si="155"/>
        <v>0</v>
      </c>
      <c r="Z2333" s="40">
        <f>(AC2333-J2333*carot!$B$2-spettri!K2333*carot!$C$2-spettri!L2333*carot!$D$2)</f>
        <v>0</v>
      </c>
      <c r="AA2333" s="40">
        <f>spettri!H2333*chl!$B$2+spettri!I2333*chl!$C$2+spettri!J2333*carot!$B$2+spettri!K2333*carot!$C$2+spettri!L2333*carot!$D$2+M2333*carot!$E$2+N2333*carot!$F$2+spettri!AE2333*chl!$D$2</f>
        <v>0</v>
      </c>
      <c r="AB2333" s="40">
        <v>3.7789506840000001E-2</v>
      </c>
      <c r="AC2333" s="88">
        <f>(G2333-spettri!H2333*chl!$B$2-spettri!I2333*chl!$C$2-spettri!AE2333*chl!$D$2)</f>
        <v>0</v>
      </c>
    </row>
    <row r="2334" spans="4:29" x14ac:dyDescent="0.25">
      <c r="D2334" s="51">
        <v>583.20000000005302</v>
      </c>
      <c r="E2334" s="51">
        <v>1.5999870459000001E-2</v>
      </c>
      <c r="T2334" s="40">
        <f t="shared" si="154"/>
        <v>0</v>
      </c>
      <c r="U2334" s="40">
        <f t="shared" si="154"/>
        <v>0</v>
      </c>
      <c r="V2334" s="40">
        <f t="shared" si="154"/>
        <v>0</v>
      </c>
      <c r="W2334" s="40">
        <f t="shared" si="153"/>
        <v>0</v>
      </c>
      <c r="X2334" s="40">
        <f t="shared" si="153"/>
        <v>0</v>
      </c>
      <c r="Y2334" s="40">
        <f t="shared" si="155"/>
        <v>0</v>
      </c>
      <c r="Z2334" s="40">
        <f>(AC2334-J2334*carot!$B$2-spettri!K2334*carot!$C$2-spettri!L2334*carot!$D$2)</f>
        <v>0</v>
      </c>
      <c r="AA2334" s="40">
        <f>spettri!H2334*chl!$B$2+spettri!I2334*chl!$C$2+spettri!J2334*carot!$B$2+spettri!K2334*carot!$C$2+spettri!L2334*carot!$D$2+M2334*carot!$E$2+N2334*carot!$F$2+spettri!AE2334*chl!$D$2</f>
        <v>0</v>
      </c>
      <c r="AB2334" s="40">
        <v>3.7834682505000002E-2</v>
      </c>
      <c r="AC2334" s="88">
        <f>(G2334-spettri!H2334*chl!$B$2-spettri!I2334*chl!$C$2-spettri!AE2334*chl!$D$2)</f>
        <v>0</v>
      </c>
    </row>
    <row r="2335" spans="4:29" x14ac:dyDescent="0.25">
      <c r="D2335" s="51">
        <v>583.30000000005305</v>
      </c>
      <c r="E2335" s="51">
        <v>1.6099757134000001E-2</v>
      </c>
      <c r="T2335" s="40">
        <f t="shared" si="154"/>
        <v>0</v>
      </c>
      <c r="U2335" s="40">
        <f t="shared" si="154"/>
        <v>0</v>
      </c>
      <c r="V2335" s="40">
        <f t="shared" si="154"/>
        <v>0</v>
      </c>
      <c r="W2335" s="40">
        <f t="shared" si="153"/>
        <v>0</v>
      </c>
      <c r="X2335" s="40">
        <f t="shared" si="153"/>
        <v>0</v>
      </c>
      <c r="Y2335" s="40">
        <f t="shared" si="155"/>
        <v>0</v>
      </c>
      <c r="Z2335" s="40">
        <f>(AC2335-J2335*carot!$B$2-spettri!K2335*carot!$C$2-spettri!L2335*carot!$D$2)</f>
        <v>0</v>
      </c>
      <c r="AA2335" s="40">
        <f>spettri!H2335*chl!$B$2+spettri!I2335*chl!$C$2+spettri!J2335*carot!$B$2+spettri!K2335*carot!$C$2+spettri!L2335*carot!$D$2+M2335*carot!$E$2+N2335*carot!$F$2+spettri!AE2335*chl!$D$2</f>
        <v>0</v>
      </c>
      <c r="AB2335" s="40">
        <v>3.7879858170000003E-2</v>
      </c>
      <c r="AC2335" s="88">
        <f>(G2335-spettri!H2335*chl!$B$2-spettri!I2335*chl!$C$2-spettri!AE2335*chl!$D$2)</f>
        <v>0</v>
      </c>
    </row>
    <row r="2336" spans="4:29" x14ac:dyDescent="0.25">
      <c r="D2336" s="51">
        <v>583.40000000005296</v>
      </c>
      <c r="E2336" s="51">
        <v>1.6199643808999999E-2</v>
      </c>
      <c r="T2336" s="40">
        <f t="shared" si="154"/>
        <v>0</v>
      </c>
      <c r="U2336" s="40">
        <f t="shared" si="154"/>
        <v>0</v>
      </c>
      <c r="V2336" s="40">
        <f t="shared" si="154"/>
        <v>0</v>
      </c>
      <c r="W2336" s="40">
        <f t="shared" si="153"/>
        <v>0</v>
      </c>
      <c r="X2336" s="40">
        <f t="shared" si="153"/>
        <v>0</v>
      </c>
      <c r="Y2336" s="40">
        <f t="shared" si="155"/>
        <v>0</v>
      </c>
      <c r="Z2336" s="40">
        <f>(AC2336-J2336*carot!$B$2-spettri!K2336*carot!$C$2-spettri!L2336*carot!$D$2)</f>
        <v>0</v>
      </c>
      <c r="AA2336" s="40">
        <f>spettri!H2336*chl!$B$2+spettri!I2336*chl!$C$2+spettri!J2336*carot!$B$2+spettri!K2336*carot!$C$2+spettri!L2336*carot!$D$2+M2336*carot!$E$2+N2336*carot!$F$2+spettri!AE2336*chl!$D$2</f>
        <v>0</v>
      </c>
      <c r="AB2336" s="40">
        <v>3.7954126487500003E-2</v>
      </c>
      <c r="AC2336" s="88">
        <f>(G2336-spettri!H2336*chl!$B$2-spettri!I2336*chl!$C$2-spettri!AE2336*chl!$D$2)</f>
        <v>0</v>
      </c>
    </row>
    <row r="2337" spans="4:29" x14ac:dyDescent="0.25">
      <c r="D2337" s="51">
        <v>583.50000000005298</v>
      </c>
      <c r="E2337" s="51">
        <v>1.6299530483999999E-2</v>
      </c>
      <c r="T2337" s="40">
        <f t="shared" si="154"/>
        <v>0</v>
      </c>
      <c r="U2337" s="40">
        <f t="shared" si="154"/>
        <v>0</v>
      </c>
      <c r="V2337" s="40">
        <f t="shared" si="154"/>
        <v>0</v>
      </c>
      <c r="W2337" s="40">
        <f t="shared" si="153"/>
        <v>0</v>
      </c>
      <c r="X2337" s="40">
        <f t="shared" si="153"/>
        <v>0</v>
      </c>
      <c r="Y2337" s="40">
        <f t="shared" si="155"/>
        <v>0</v>
      </c>
      <c r="Z2337" s="40">
        <f>(AC2337-J2337*carot!$B$2-spettri!K2337*carot!$C$2-spettri!L2337*carot!$D$2)</f>
        <v>0</v>
      </c>
      <c r="AA2337" s="40">
        <f>spettri!H2337*chl!$B$2+spettri!I2337*chl!$C$2+spettri!J2337*carot!$B$2+spettri!K2337*carot!$C$2+spettri!L2337*carot!$D$2+M2337*carot!$E$2+N2337*carot!$F$2+spettri!AE2337*chl!$D$2</f>
        <v>0</v>
      </c>
      <c r="AB2337" s="40">
        <v>3.8028394805000004E-2</v>
      </c>
      <c r="AC2337" s="88">
        <f>(G2337-spettri!H2337*chl!$B$2-spettri!I2337*chl!$C$2-spettri!AE2337*chl!$D$2)</f>
        <v>0</v>
      </c>
    </row>
    <row r="2338" spans="4:29" x14ac:dyDescent="0.25">
      <c r="D2338" s="51">
        <v>583.600000000053</v>
      </c>
      <c r="E2338" s="51">
        <v>1.6399417159E-2</v>
      </c>
      <c r="T2338" s="40">
        <f t="shared" si="154"/>
        <v>0</v>
      </c>
      <c r="U2338" s="40">
        <f t="shared" si="154"/>
        <v>0</v>
      </c>
      <c r="V2338" s="40">
        <f t="shared" si="154"/>
        <v>0</v>
      </c>
      <c r="W2338" s="40">
        <f t="shared" si="153"/>
        <v>0</v>
      </c>
      <c r="X2338" s="40">
        <f t="shared" si="153"/>
        <v>0</v>
      </c>
      <c r="Y2338" s="40">
        <f t="shared" si="155"/>
        <v>0</v>
      </c>
      <c r="Z2338" s="40">
        <f>(AC2338-J2338*carot!$B$2-spettri!K2338*carot!$C$2-spettri!L2338*carot!$D$2)</f>
        <v>0</v>
      </c>
      <c r="AA2338" s="40">
        <f>spettri!H2338*chl!$B$2+spettri!I2338*chl!$C$2+spettri!J2338*carot!$B$2+spettri!K2338*carot!$C$2+spettri!L2338*carot!$D$2+M2338*carot!$E$2+N2338*carot!$F$2+spettri!AE2338*chl!$D$2</f>
        <v>0</v>
      </c>
      <c r="AB2338" s="40">
        <v>3.8102663122499998E-2</v>
      </c>
      <c r="AC2338" s="88">
        <f>(G2338-spettri!H2338*chl!$B$2-spettri!I2338*chl!$C$2-spettri!AE2338*chl!$D$2)</f>
        <v>0</v>
      </c>
    </row>
    <row r="2339" spans="4:29" x14ac:dyDescent="0.25">
      <c r="D2339" s="51">
        <v>583.70000000005302</v>
      </c>
      <c r="E2339" s="51">
        <v>1.6458118886499999E-2</v>
      </c>
      <c r="T2339" s="40">
        <f t="shared" si="154"/>
        <v>0</v>
      </c>
      <c r="U2339" s="40">
        <f t="shared" si="154"/>
        <v>0</v>
      </c>
      <c r="V2339" s="40">
        <f t="shared" si="154"/>
        <v>0</v>
      </c>
      <c r="W2339" s="40">
        <f t="shared" si="153"/>
        <v>0</v>
      </c>
      <c r="X2339" s="40">
        <f t="shared" si="153"/>
        <v>0</v>
      </c>
      <c r="Y2339" s="40">
        <f t="shared" si="155"/>
        <v>0</v>
      </c>
      <c r="Z2339" s="40">
        <f>(AC2339-J2339*carot!$B$2-spettri!K2339*carot!$C$2-spettri!L2339*carot!$D$2)</f>
        <v>0</v>
      </c>
      <c r="AA2339" s="40">
        <f>spettri!H2339*chl!$B$2+spettri!I2339*chl!$C$2+spettri!J2339*carot!$B$2+spettri!K2339*carot!$C$2+spettri!L2339*carot!$D$2+M2339*carot!$E$2+N2339*carot!$F$2+spettri!AE2339*chl!$D$2</f>
        <v>0</v>
      </c>
      <c r="AB2339" s="40">
        <v>3.8176931439999999E-2</v>
      </c>
      <c r="AC2339" s="88">
        <f>(G2339-spettri!H2339*chl!$B$2-spettri!I2339*chl!$C$2-spettri!AE2339*chl!$D$2)</f>
        <v>0</v>
      </c>
    </row>
    <row r="2340" spans="4:29" x14ac:dyDescent="0.25">
      <c r="D2340" s="51">
        <v>583.80000000005305</v>
      </c>
      <c r="E2340" s="51">
        <v>1.6516820613999998E-2</v>
      </c>
      <c r="T2340" s="40">
        <f t="shared" si="154"/>
        <v>0</v>
      </c>
      <c r="U2340" s="40">
        <f t="shared" si="154"/>
        <v>0</v>
      </c>
      <c r="V2340" s="40">
        <f t="shared" si="154"/>
        <v>0</v>
      </c>
      <c r="W2340" s="40">
        <f t="shared" si="153"/>
        <v>0</v>
      </c>
      <c r="X2340" s="40">
        <f t="shared" si="153"/>
        <v>0</v>
      </c>
      <c r="Y2340" s="40">
        <f t="shared" si="155"/>
        <v>0</v>
      </c>
      <c r="Z2340" s="40">
        <f>(AC2340-J2340*carot!$B$2-spettri!K2340*carot!$C$2-spettri!L2340*carot!$D$2)</f>
        <v>0</v>
      </c>
      <c r="AA2340" s="40">
        <f>spettri!H2340*chl!$B$2+spettri!I2340*chl!$C$2+spettri!J2340*carot!$B$2+spettri!K2340*carot!$C$2+spettri!L2340*carot!$D$2+M2340*carot!$E$2+N2340*carot!$F$2+spettri!AE2340*chl!$D$2</f>
        <v>0</v>
      </c>
      <c r="AB2340" s="40">
        <v>3.8192640057499998E-2</v>
      </c>
      <c r="AC2340" s="88">
        <f>(G2340-spettri!H2340*chl!$B$2-spettri!I2340*chl!$C$2-spettri!AE2340*chl!$D$2)</f>
        <v>0</v>
      </c>
    </row>
    <row r="2341" spans="4:29" x14ac:dyDescent="0.25">
      <c r="D2341" s="51">
        <v>583.90000000005296</v>
      </c>
      <c r="E2341" s="51">
        <v>1.6575522341500001E-2</v>
      </c>
      <c r="T2341" s="40">
        <f t="shared" si="154"/>
        <v>0</v>
      </c>
      <c r="U2341" s="40">
        <f t="shared" si="154"/>
        <v>0</v>
      </c>
      <c r="V2341" s="40">
        <f t="shared" si="154"/>
        <v>0</v>
      </c>
      <c r="W2341" s="40">
        <f t="shared" si="153"/>
        <v>0</v>
      </c>
      <c r="X2341" s="40">
        <f t="shared" si="153"/>
        <v>0</v>
      </c>
      <c r="Y2341" s="40">
        <f t="shared" si="155"/>
        <v>0</v>
      </c>
      <c r="Z2341" s="40">
        <f>(AC2341-J2341*carot!$B$2-spettri!K2341*carot!$C$2-spettri!L2341*carot!$D$2)</f>
        <v>0</v>
      </c>
      <c r="AA2341" s="40">
        <f>spettri!H2341*chl!$B$2+spettri!I2341*chl!$C$2+spettri!J2341*carot!$B$2+spettri!K2341*carot!$C$2+spettri!L2341*carot!$D$2+M2341*carot!$E$2+N2341*carot!$F$2+spettri!AE2341*chl!$D$2</f>
        <v>0</v>
      </c>
      <c r="AB2341" s="40">
        <v>3.8208348675000003E-2</v>
      </c>
      <c r="AC2341" s="88">
        <f>(G2341-spettri!H2341*chl!$B$2-spettri!I2341*chl!$C$2-spettri!AE2341*chl!$D$2)</f>
        <v>0</v>
      </c>
    </row>
    <row r="2342" spans="4:29" x14ac:dyDescent="0.25">
      <c r="D2342" s="51">
        <v>584.00000000005298</v>
      </c>
      <c r="E2342" s="51">
        <v>1.6634224069E-2</v>
      </c>
      <c r="T2342" s="40">
        <f t="shared" si="154"/>
        <v>0</v>
      </c>
      <c r="U2342" s="40">
        <f t="shared" si="154"/>
        <v>0</v>
      </c>
      <c r="V2342" s="40">
        <f t="shared" si="154"/>
        <v>0</v>
      </c>
      <c r="W2342" s="40">
        <f t="shared" si="153"/>
        <v>0</v>
      </c>
      <c r="X2342" s="40">
        <f t="shared" si="153"/>
        <v>0</v>
      </c>
      <c r="Y2342" s="40">
        <f t="shared" si="155"/>
        <v>0</v>
      </c>
      <c r="Z2342" s="40">
        <f>(AC2342-J2342*carot!$B$2-spettri!K2342*carot!$C$2-spettri!L2342*carot!$D$2)</f>
        <v>0</v>
      </c>
      <c r="AA2342" s="40">
        <f>spettri!H2342*chl!$B$2+spettri!I2342*chl!$C$2+spettri!J2342*carot!$B$2+spettri!K2342*carot!$C$2+spettri!L2342*carot!$D$2+M2342*carot!$E$2+N2342*carot!$F$2+spettri!AE2342*chl!$D$2</f>
        <v>0</v>
      </c>
      <c r="AB2342" s="40">
        <v>3.8224057292500002E-2</v>
      </c>
      <c r="AC2342" s="88">
        <f>(G2342-spettri!H2342*chl!$B$2-spettri!I2342*chl!$C$2-spettri!AE2342*chl!$D$2)</f>
        <v>0</v>
      </c>
    </row>
    <row r="2343" spans="4:29" x14ac:dyDescent="0.25">
      <c r="D2343" s="51">
        <v>584.100000000053</v>
      </c>
      <c r="E2343" s="51">
        <v>1.6655503394000001E-2</v>
      </c>
      <c r="T2343" s="40">
        <f t="shared" si="154"/>
        <v>0</v>
      </c>
      <c r="U2343" s="40">
        <f t="shared" si="154"/>
        <v>0</v>
      </c>
      <c r="V2343" s="40">
        <f t="shared" si="154"/>
        <v>0</v>
      </c>
      <c r="W2343" s="40">
        <f t="shared" si="153"/>
        <v>0</v>
      </c>
      <c r="X2343" s="40">
        <f t="shared" si="153"/>
        <v>0</v>
      </c>
      <c r="Y2343" s="40">
        <f t="shared" si="155"/>
        <v>0</v>
      </c>
      <c r="Z2343" s="40">
        <f>(AC2343-J2343*carot!$B$2-spettri!K2343*carot!$C$2-spettri!L2343*carot!$D$2)</f>
        <v>0</v>
      </c>
      <c r="AA2343" s="40">
        <f>spettri!H2343*chl!$B$2+spettri!I2343*chl!$C$2+spettri!J2343*carot!$B$2+spettri!K2343*carot!$C$2+spettri!L2343*carot!$D$2+M2343*carot!$E$2+N2343*carot!$F$2+spettri!AE2343*chl!$D$2</f>
        <v>0</v>
      </c>
      <c r="AB2343" s="40">
        <v>3.8239765910000001E-2</v>
      </c>
      <c r="AC2343" s="88">
        <f>(G2343-spettri!H2343*chl!$B$2-spettri!I2343*chl!$C$2-spettri!AE2343*chl!$D$2)</f>
        <v>0</v>
      </c>
    </row>
    <row r="2344" spans="4:29" x14ac:dyDescent="0.25">
      <c r="D2344" s="51">
        <v>584.20000000005302</v>
      </c>
      <c r="E2344" s="51">
        <v>1.6676782719E-2</v>
      </c>
      <c r="T2344" s="40">
        <f t="shared" si="154"/>
        <v>0</v>
      </c>
      <c r="U2344" s="40">
        <f t="shared" si="154"/>
        <v>0</v>
      </c>
      <c r="V2344" s="40">
        <f t="shared" si="154"/>
        <v>0</v>
      </c>
      <c r="W2344" s="40">
        <f t="shared" si="153"/>
        <v>0</v>
      </c>
      <c r="X2344" s="40">
        <f t="shared" si="153"/>
        <v>0</v>
      </c>
      <c r="Y2344" s="40">
        <f t="shared" si="155"/>
        <v>0</v>
      </c>
      <c r="Z2344" s="40">
        <f>(AC2344-J2344*carot!$B$2-spettri!K2344*carot!$C$2-spettri!L2344*carot!$D$2)</f>
        <v>0</v>
      </c>
      <c r="AA2344" s="40">
        <f>spettri!H2344*chl!$B$2+spettri!I2344*chl!$C$2+spettri!J2344*carot!$B$2+spettri!K2344*carot!$C$2+spettri!L2344*carot!$D$2+M2344*carot!$E$2+N2344*carot!$F$2+spettri!AE2344*chl!$D$2</f>
        <v>0</v>
      </c>
      <c r="AB2344" s="40">
        <v>3.8286454975000002E-2</v>
      </c>
      <c r="AC2344" s="88">
        <f>(G2344-spettri!H2344*chl!$B$2-spettri!I2344*chl!$C$2-spettri!AE2344*chl!$D$2)</f>
        <v>0</v>
      </c>
    </row>
    <row r="2345" spans="4:29" x14ac:dyDescent="0.25">
      <c r="D2345" s="51">
        <v>584.30000000005305</v>
      </c>
      <c r="E2345" s="51">
        <v>1.6698062043999998E-2</v>
      </c>
      <c r="T2345" s="40">
        <f t="shared" si="154"/>
        <v>0</v>
      </c>
      <c r="U2345" s="40">
        <f t="shared" si="154"/>
        <v>0</v>
      </c>
      <c r="V2345" s="40">
        <f t="shared" si="154"/>
        <v>0</v>
      </c>
      <c r="W2345" s="40">
        <f t="shared" si="153"/>
        <v>0</v>
      </c>
      <c r="X2345" s="40">
        <f t="shared" si="153"/>
        <v>0</v>
      </c>
      <c r="Y2345" s="40">
        <f t="shared" si="155"/>
        <v>0</v>
      </c>
      <c r="Z2345" s="40">
        <f>(AC2345-J2345*carot!$B$2-spettri!K2345*carot!$C$2-spettri!L2345*carot!$D$2)</f>
        <v>0</v>
      </c>
      <c r="AA2345" s="40">
        <f>spettri!H2345*chl!$B$2+spettri!I2345*chl!$C$2+spettri!J2345*carot!$B$2+spettri!K2345*carot!$C$2+spettri!L2345*carot!$D$2+M2345*carot!$E$2+N2345*carot!$F$2+spettri!AE2345*chl!$D$2</f>
        <v>0</v>
      </c>
      <c r="AB2345" s="40">
        <v>3.8333144040000003E-2</v>
      </c>
      <c r="AC2345" s="88">
        <f>(G2345-spettri!H2345*chl!$B$2-spettri!I2345*chl!$C$2-spettri!AE2345*chl!$D$2)</f>
        <v>0</v>
      </c>
    </row>
    <row r="2346" spans="4:29" x14ac:dyDescent="0.25">
      <c r="D2346" s="51">
        <v>584.40000000005296</v>
      </c>
      <c r="E2346" s="51">
        <v>1.6719341368999999E-2</v>
      </c>
      <c r="T2346" s="40">
        <f t="shared" si="154"/>
        <v>0</v>
      </c>
      <c r="U2346" s="40">
        <f t="shared" si="154"/>
        <v>0</v>
      </c>
      <c r="V2346" s="40">
        <f t="shared" si="154"/>
        <v>0</v>
      </c>
      <c r="W2346" s="40">
        <f t="shared" si="153"/>
        <v>0</v>
      </c>
      <c r="X2346" s="40">
        <f t="shared" si="153"/>
        <v>0</v>
      </c>
      <c r="Y2346" s="40">
        <f t="shared" si="155"/>
        <v>0</v>
      </c>
      <c r="Z2346" s="40">
        <f>(AC2346-J2346*carot!$B$2-spettri!K2346*carot!$C$2-spettri!L2346*carot!$D$2)</f>
        <v>0</v>
      </c>
      <c r="AA2346" s="40">
        <f>spettri!H2346*chl!$B$2+spettri!I2346*chl!$C$2+spettri!J2346*carot!$B$2+spettri!K2346*carot!$C$2+spettri!L2346*carot!$D$2+M2346*carot!$E$2+N2346*carot!$F$2+spettri!AE2346*chl!$D$2</f>
        <v>0</v>
      </c>
      <c r="AB2346" s="40">
        <v>3.8379833104999997E-2</v>
      </c>
      <c r="AC2346" s="88">
        <f>(G2346-spettri!H2346*chl!$B$2-spettri!I2346*chl!$C$2-spettri!AE2346*chl!$D$2)</f>
        <v>0</v>
      </c>
    </row>
    <row r="2347" spans="4:29" x14ac:dyDescent="0.25">
      <c r="D2347" s="51">
        <v>584.50000000005298</v>
      </c>
      <c r="E2347" s="51">
        <v>1.6826130538999999E-2</v>
      </c>
      <c r="T2347" s="40">
        <f t="shared" si="154"/>
        <v>0</v>
      </c>
      <c r="U2347" s="40">
        <f t="shared" si="154"/>
        <v>0</v>
      </c>
      <c r="V2347" s="40">
        <f t="shared" si="154"/>
        <v>0</v>
      </c>
      <c r="W2347" s="40">
        <f t="shared" si="153"/>
        <v>0</v>
      </c>
      <c r="X2347" s="40">
        <f t="shared" si="153"/>
        <v>0</v>
      </c>
      <c r="Y2347" s="40">
        <f t="shared" si="155"/>
        <v>0</v>
      </c>
      <c r="Z2347" s="40">
        <f>(AC2347-J2347*carot!$B$2-spettri!K2347*carot!$C$2-spettri!L2347*carot!$D$2)</f>
        <v>0</v>
      </c>
      <c r="AA2347" s="40">
        <f>spettri!H2347*chl!$B$2+spettri!I2347*chl!$C$2+spettri!J2347*carot!$B$2+spettri!K2347*carot!$C$2+spettri!L2347*carot!$D$2+M2347*carot!$E$2+N2347*carot!$F$2+spettri!AE2347*chl!$D$2</f>
        <v>0</v>
      </c>
      <c r="AB2347" s="40">
        <v>3.8426522169999998E-2</v>
      </c>
      <c r="AC2347" s="88">
        <f>(G2347-spettri!H2347*chl!$B$2-spettri!I2347*chl!$C$2-spettri!AE2347*chl!$D$2)</f>
        <v>0</v>
      </c>
    </row>
    <row r="2348" spans="4:29" x14ac:dyDescent="0.25">
      <c r="D2348" s="51">
        <v>584.600000000053</v>
      </c>
      <c r="E2348" s="51">
        <v>1.6932919709000002E-2</v>
      </c>
      <c r="T2348" s="40">
        <f t="shared" si="154"/>
        <v>0</v>
      </c>
      <c r="U2348" s="40">
        <f t="shared" si="154"/>
        <v>0</v>
      </c>
      <c r="V2348" s="40">
        <f t="shared" si="154"/>
        <v>0</v>
      </c>
      <c r="W2348" s="40">
        <f t="shared" si="153"/>
        <v>0</v>
      </c>
      <c r="X2348" s="40">
        <f t="shared" si="153"/>
        <v>0</v>
      </c>
      <c r="Y2348" s="40">
        <f t="shared" si="155"/>
        <v>0</v>
      </c>
      <c r="Z2348" s="40">
        <f>(AC2348-J2348*carot!$B$2-spettri!K2348*carot!$C$2-spettri!L2348*carot!$D$2)</f>
        <v>0</v>
      </c>
      <c r="AA2348" s="40">
        <f>spettri!H2348*chl!$B$2+spettri!I2348*chl!$C$2+spettri!J2348*carot!$B$2+spettri!K2348*carot!$C$2+spettri!L2348*carot!$D$2+M2348*carot!$E$2+N2348*carot!$F$2+spettri!AE2348*chl!$D$2</f>
        <v>0</v>
      </c>
      <c r="AB2348" s="40">
        <v>3.8464982997500001E-2</v>
      </c>
      <c r="AC2348" s="88">
        <f>(G2348-spettri!H2348*chl!$B$2-spettri!I2348*chl!$C$2-spettri!AE2348*chl!$D$2)</f>
        <v>0</v>
      </c>
    </row>
    <row r="2349" spans="4:29" x14ac:dyDescent="0.25">
      <c r="D2349" s="51">
        <v>584.70000000005302</v>
      </c>
      <c r="E2349" s="51">
        <v>1.7039708879000002E-2</v>
      </c>
      <c r="T2349" s="40">
        <f t="shared" si="154"/>
        <v>0</v>
      </c>
      <c r="U2349" s="40">
        <f t="shared" si="154"/>
        <v>0</v>
      </c>
      <c r="V2349" s="40">
        <f t="shared" si="154"/>
        <v>0</v>
      </c>
      <c r="W2349" s="40">
        <f t="shared" si="153"/>
        <v>0</v>
      </c>
      <c r="X2349" s="40">
        <f t="shared" si="153"/>
        <v>0</v>
      </c>
      <c r="Y2349" s="40">
        <f t="shared" si="155"/>
        <v>0</v>
      </c>
      <c r="Z2349" s="40">
        <f>(AC2349-J2349*carot!$B$2-spettri!K2349*carot!$C$2-spettri!L2349*carot!$D$2)</f>
        <v>0</v>
      </c>
      <c r="AA2349" s="40">
        <f>spettri!H2349*chl!$B$2+spettri!I2349*chl!$C$2+spettri!J2349*carot!$B$2+spettri!K2349*carot!$C$2+spettri!L2349*carot!$D$2+M2349*carot!$E$2+N2349*carot!$F$2+spettri!AE2349*chl!$D$2</f>
        <v>0</v>
      </c>
      <c r="AB2349" s="40">
        <v>3.8503443824999997E-2</v>
      </c>
      <c r="AC2349" s="88">
        <f>(G2349-spettri!H2349*chl!$B$2-spettri!I2349*chl!$C$2-spettri!AE2349*chl!$D$2)</f>
        <v>0</v>
      </c>
    </row>
    <row r="2350" spans="4:29" x14ac:dyDescent="0.25">
      <c r="D2350" s="51">
        <v>584.80000000005305</v>
      </c>
      <c r="E2350" s="51">
        <v>1.7146498049000002E-2</v>
      </c>
      <c r="T2350" s="40">
        <f t="shared" si="154"/>
        <v>0</v>
      </c>
      <c r="U2350" s="40">
        <f t="shared" si="154"/>
        <v>0</v>
      </c>
      <c r="V2350" s="40">
        <f t="shared" si="154"/>
        <v>0</v>
      </c>
      <c r="W2350" s="40">
        <f t="shared" si="153"/>
        <v>0</v>
      </c>
      <c r="X2350" s="40">
        <f t="shared" si="153"/>
        <v>0</v>
      </c>
      <c r="Y2350" s="40">
        <f t="shared" si="155"/>
        <v>0</v>
      </c>
      <c r="Z2350" s="40">
        <f>(AC2350-J2350*carot!$B$2-spettri!K2350*carot!$C$2-spettri!L2350*carot!$D$2)</f>
        <v>0</v>
      </c>
      <c r="AA2350" s="40">
        <f>spettri!H2350*chl!$B$2+spettri!I2350*chl!$C$2+spettri!J2350*carot!$B$2+spettri!K2350*carot!$C$2+spettri!L2350*carot!$D$2+M2350*carot!$E$2+N2350*carot!$F$2+spettri!AE2350*chl!$D$2</f>
        <v>0</v>
      </c>
      <c r="AB2350" s="40">
        <v>3.85419046525E-2</v>
      </c>
      <c r="AC2350" s="88">
        <f>(G2350-spettri!H2350*chl!$B$2-spettri!I2350*chl!$C$2-spettri!AE2350*chl!$D$2)</f>
        <v>0</v>
      </c>
    </row>
    <row r="2351" spans="4:29" x14ac:dyDescent="0.25">
      <c r="D2351" s="51">
        <v>584.90000000005296</v>
      </c>
      <c r="E2351" s="51">
        <v>1.7196430909000002E-2</v>
      </c>
      <c r="T2351" s="40">
        <f t="shared" si="154"/>
        <v>0</v>
      </c>
      <c r="U2351" s="40">
        <f t="shared" si="154"/>
        <v>0</v>
      </c>
      <c r="V2351" s="40">
        <f t="shared" si="154"/>
        <v>0</v>
      </c>
      <c r="W2351" s="40">
        <f t="shared" si="153"/>
        <v>0</v>
      </c>
      <c r="X2351" s="40">
        <f t="shared" si="153"/>
        <v>0</v>
      </c>
      <c r="Y2351" s="40">
        <f t="shared" si="155"/>
        <v>0</v>
      </c>
      <c r="Z2351" s="40">
        <f>(AC2351-J2351*carot!$B$2-spettri!K2351*carot!$C$2-spettri!L2351*carot!$D$2)</f>
        <v>0</v>
      </c>
      <c r="AA2351" s="40">
        <f>spettri!H2351*chl!$B$2+spettri!I2351*chl!$C$2+spettri!J2351*carot!$B$2+spettri!K2351*carot!$C$2+spettri!L2351*carot!$D$2+M2351*carot!$E$2+N2351*carot!$F$2+spettri!AE2351*chl!$D$2</f>
        <v>0</v>
      </c>
      <c r="AB2351" s="40">
        <v>3.8580365480000003E-2</v>
      </c>
      <c r="AC2351" s="88">
        <f>(G2351-spettri!H2351*chl!$B$2-spettri!I2351*chl!$C$2-spettri!AE2351*chl!$D$2)</f>
        <v>0</v>
      </c>
    </row>
    <row r="2352" spans="4:29" x14ac:dyDescent="0.25">
      <c r="D2352" s="51">
        <v>585.00000000005298</v>
      </c>
      <c r="E2352" s="51">
        <v>1.7246363769000003E-2</v>
      </c>
      <c r="T2352" s="40">
        <f t="shared" si="154"/>
        <v>0</v>
      </c>
      <c r="U2352" s="40">
        <f t="shared" si="154"/>
        <v>0</v>
      </c>
      <c r="V2352" s="40">
        <f t="shared" si="154"/>
        <v>0</v>
      </c>
      <c r="W2352" s="40">
        <f t="shared" si="153"/>
        <v>0</v>
      </c>
      <c r="X2352" s="40">
        <f t="shared" si="153"/>
        <v>0</v>
      </c>
      <c r="Y2352" s="40">
        <f t="shared" si="155"/>
        <v>0</v>
      </c>
      <c r="Z2352" s="40">
        <f>(AC2352-J2352*carot!$B$2-spettri!K2352*carot!$C$2-spettri!L2352*carot!$D$2)</f>
        <v>0</v>
      </c>
      <c r="AA2352" s="40">
        <f>spettri!H2352*chl!$B$2+spettri!I2352*chl!$C$2+spettri!J2352*carot!$B$2+spettri!K2352*carot!$C$2+spettri!L2352*carot!$D$2+M2352*carot!$E$2+N2352*carot!$F$2+spettri!AE2352*chl!$D$2</f>
        <v>0</v>
      </c>
      <c r="AB2352" s="40">
        <v>3.86715503425E-2</v>
      </c>
      <c r="AC2352" s="88">
        <f>(G2352-spettri!H2352*chl!$B$2-spettri!I2352*chl!$C$2-spettri!AE2352*chl!$D$2)</f>
        <v>0</v>
      </c>
    </row>
    <row r="2353" spans="4:29" x14ac:dyDescent="0.25">
      <c r="D2353" s="51">
        <v>585.100000000053</v>
      </c>
      <c r="E2353" s="51">
        <v>1.7296296629000001E-2</v>
      </c>
      <c r="T2353" s="40">
        <f t="shared" si="154"/>
        <v>0</v>
      </c>
      <c r="U2353" s="40">
        <f t="shared" si="154"/>
        <v>0</v>
      </c>
      <c r="V2353" s="40">
        <f t="shared" si="154"/>
        <v>0</v>
      </c>
      <c r="W2353" s="40">
        <f t="shared" si="153"/>
        <v>0</v>
      </c>
      <c r="X2353" s="40">
        <f t="shared" si="153"/>
        <v>0</v>
      </c>
      <c r="Y2353" s="40">
        <f t="shared" si="155"/>
        <v>0</v>
      </c>
      <c r="Z2353" s="40">
        <f>(AC2353-J2353*carot!$B$2-spettri!K2353*carot!$C$2-spettri!L2353*carot!$D$2)</f>
        <v>0</v>
      </c>
      <c r="AA2353" s="40">
        <f>spettri!H2353*chl!$B$2+spettri!I2353*chl!$C$2+spettri!J2353*carot!$B$2+spettri!K2353*carot!$C$2+spettri!L2353*carot!$D$2+M2353*carot!$E$2+N2353*carot!$F$2+spettri!AE2353*chl!$D$2</f>
        <v>0</v>
      </c>
      <c r="AB2353" s="40">
        <v>3.8762735205000003E-2</v>
      </c>
      <c r="AC2353" s="88">
        <f>(G2353-spettri!H2353*chl!$B$2-spettri!I2353*chl!$C$2-spettri!AE2353*chl!$D$2)</f>
        <v>0</v>
      </c>
    </row>
    <row r="2354" spans="4:29" x14ac:dyDescent="0.25">
      <c r="D2354" s="51">
        <v>585.20000000005302</v>
      </c>
      <c r="E2354" s="51">
        <v>1.7346229489000001E-2</v>
      </c>
      <c r="T2354" s="40">
        <f t="shared" si="154"/>
        <v>0</v>
      </c>
      <c r="U2354" s="40">
        <f t="shared" si="154"/>
        <v>0</v>
      </c>
      <c r="V2354" s="40">
        <f t="shared" si="154"/>
        <v>0</v>
      </c>
      <c r="W2354" s="40">
        <f t="shared" si="153"/>
        <v>0</v>
      </c>
      <c r="X2354" s="40">
        <f t="shared" si="153"/>
        <v>0</v>
      </c>
      <c r="Y2354" s="40">
        <f t="shared" si="155"/>
        <v>0</v>
      </c>
      <c r="Z2354" s="40">
        <f>(AC2354-J2354*carot!$B$2-spettri!K2354*carot!$C$2-spettri!L2354*carot!$D$2)</f>
        <v>0</v>
      </c>
      <c r="AA2354" s="40">
        <f>spettri!H2354*chl!$B$2+spettri!I2354*chl!$C$2+spettri!J2354*carot!$B$2+spettri!K2354*carot!$C$2+spettri!L2354*carot!$D$2+M2354*carot!$E$2+N2354*carot!$F$2+spettri!AE2354*chl!$D$2</f>
        <v>0</v>
      </c>
      <c r="AB2354" s="40">
        <v>3.8853920067500006E-2</v>
      </c>
      <c r="AC2354" s="88">
        <f>(G2354-spettri!H2354*chl!$B$2-spettri!I2354*chl!$C$2-spettri!AE2354*chl!$D$2)</f>
        <v>0</v>
      </c>
    </row>
    <row r="2355" spans="4:29" x14ac:dyDescent="0.25">
      <c r="D2355" s="51">
        <v>585.30000000005396</v>
      </c>
      <c r="E2355" s="51">
        <v>1.7418358561500001E-2</v>
      </c>
      <c r="T2355" s="40">
        <f t="shared" si="154"/>
        <v>0</v>
      </c>
      <c r="U2355" s="40">
        <f t="shared" si="154"/>
        <v>0</v>
      </c>
      <c r="V2355" s="40">
        <f t="shared" si="154"/>
        <v>0</v>
      </c>
      <c r="W2355" s="40">
        <f t="shared" si="153"/>
        <v>0</v>
      </c>
      <c r="X2355" s="40">
        <f t="shared" si="153"/>
        <v>0</v>
      </c>
      <c r="Y2355" s="40">
        <f t="shared" si="155"/>
        <v>0</v>
      </c>
      <c r="Z2355" s="40">
        <f>(AC2355-J2355*carot!$B$2-spettri!K2355*carot!$C$2-spettri!L2355*carot!$D$2)</f>
        <v>0</v>
      </c>
      <c r="AA2355" s="40">
        <f>spettri!H2355*chl!$B$2+spettri!I2355*chl!$C$2+spettri!J2355*carot!$B$2+spettri!K2355*carot!$C$2+spettri!L2355*carot!$D$2+M2355*carot!$E$2+N2355*carot!$F$2+spettri!AE2355*chl!$D$2</f>
        <v>0</v>
      </c>
      <c r="AB2355" s="40">
        <v>3.8945104930000002E-2</v>
      </c>
      <c r="AC2355" s="88">
        <f>(G2355-spettri!H2355*chl!$B$2-spettri!I2355*chl!$C$2-spettri!AE2355*chl!$D$2)</f>
        <v>0</v>
      </c>
    </row>
    <row r="2356" spans="4:29" x14ac:dyDescent="0.25">
      <c r="D2356" s="51">
        <v>585.40000000005398</v>
      </c>
      <c r="E2356" s="51">
        <v>1.7490487634000001E-2</v>
      </c>
      <c r="T2356" s="40">
        <f t="shared" si="154"/>
        <v>0</v>
      </c>
      <c r="U2356" s="40">
        <f t="shared" si="154"/>
        <v>0</v>
      </c>
      <c r="V2356" s="40">
        <f t="shared" si="154"/>
        <v>0</v>
      </c>
      <c r="W2356" s="40">
        <f t="shared" si="153"/>
        <v>0</v>
      </c>
      <c r="X2356" s="40">
        <f t="shared" si="153"/>
        <v>0</v>
      </c>
      <c r="Y2356" s="40">
        <f t="shared" si="155"/>
        <v>0</v>
      </c>
      <c r="Z2356" s="40">
        <f>(AC2356-J2356*carot!$B$2-spettri!K2356*carot!$C$2-spettri!L2356*carot!$D$2)</f>
        <v>0</v>
      </c>
      <c r="AA2356" s="40">
        <f>spettri!H2356*chl!$B$2+spettri!I2356*chl!$C$2+spettri!J2356*carot!$B$2+spettri!K2356*carot!$C$2+spettri!L2356*carot!$D$2+M2356*carot!$E$2+N2356*carot!$F$2+spettri!AE2356*chl!$D$2</f>
        <v>0</v>
      </c>
      <c r="AB2356" s="40">
        <v>3.8968855517499998E-2</v>
      </c>
      <c r="AC2356" s="88">
        <f>(G2356-spettri!H2356*chl!$B$2-spettri!I2356*chl!$C$2-spettri!AE2356*chl!$D$2)</f>
        <v>0</v>
      </c>
    </row>
    <row r="2357" spans="4:29" x14ac:dyDescent="0.25">
      <c r="D2357" s="51">
        <v>585.500000000054</v>
      </c>
      <c r="E2357" s="51">
        <v>1.7562616706500001E-2</v>
      </c>
      <c r="T2357" s="40">
        <f t="shared" si="154"/>
        <v>0</v>
      </c>
      <c r="U2357" s="40">
        <f t="shared" si="154"/>
        <v>0</v>
      </c>
      <c r="V2357" s="40">
        <f t="shared" si="154"/>
        <v>0</v>
      </c>
      <c r="W2357" s="40">
        <f t="shared" si="153"/>
        <v>0</v>
      </c>
      <c r="X2357" s="40">
        <f t="shared" si="153"/>
        <v>0</v>
      </c>
      <c r="Y2357" s="40">
        <f t="shared" si="155"/>
        <v>0</v>
      </c>
      <c r="Z2357" s="40">
        <f>(AC2357-J2357*carot!$B$2-spettri!K2357*carot!$C$2-spettri!L2357*carot!$D$2)</f>
        <v>0</v>
      </c>
      <c r="AA2357" s="40">
        <f>spettri!H2357*chl!$B$2+spettri!I2357*chl!$C$2+spettri!J2357*carot!$B$2+spettri!K2357*carot!$C$2+spettri!L2357*carot!$D$2+M2357*carot!$E$2+N2357*carot!$F$2+spettri!AE2357*chl!$D$2</f>
        <v>0</v>
      </c>
      <c r="AB2357" s="40">
        <v>3.8992606105000001E-2</v>
      </c>
      <c r="AC2357" s="88">
        <f>(G2357-spettri!H2357*chl!$B$2-spettri!I2357*chl!$C$2-spettri!AE2357*chl!$D$2)</f>
        <v>0</v>
      </c>
    </row>
    <row r="2358" spans="4:29" x14ac:dyDescent="0.25">
      <c r="D2358" s="51">
        <v>585.60000000005402</v>
      </c>
      <c r="E2358" s="51">
        <v>1.7634745779E-2</v>
      </c>
      <c r="T2358" s="40">
        <f t="shared" si="154"/>
        <v>0</v>
      </c>
      <c r="U2358" s="40">
        <f t="shared" si="154"/>
        <v>0</v>
      </c>
      <c r="V2358" s="40">
        <f t="shared" si="154"/>
        <v>0</v>
      </c>
      <c r="W2358" s="40">
        <f t="shared" si="153"/>
        <v>0</v>
      </c>
      <c r="X2358" s="40">
        <f t="shared" si="153"/>
        <v>0</v>
      </c>
      <c r="Y2358" s="40">
        <f t="shared" si="155"/>
        <v>0</v>
      </c>
      <c r="Z2358" s="40">
        <f>(AC2358-J2358*carot!$B$2-spettri!K2358*carot!$C$2-spettri!L2358*carot!$D$2)</f>
        <v>0</v>
      </c>
      <c r="AA2358" s="40">
        <f>spettri!H2358*chl!$B$2+spettri!I2358*chl!$C$2+spettri!J2358*carot!$B$2+spettri!K2358*carot!$C$2+spettri!L2358*carot!$D$2+M2358*carot!$E$2+N2358*carot!$F$2+spettri!AE2358*chl!$D$2</f>
        <v>0</v>
      </c>
      <c r="AB2358" s="40">
        <v>3.9016356692500004E-2</v>
      </c>
      <c r="AC2358" s="88">
        <f>(G2358-spettri!H2358*chl!$B$2-spettri!I2358*chl!$C$2-spettri!AE2358*chl!$D$2)</f>
        <v>0</v>
      </c>
    </row>
    <row r="2359" spans="4:29" x14ac:dyDescent="0.25">
      <c r="D2359" s="51">
        <v>585.70000000005405</v>
      </c>
      <c r="E2359" s="51">
        <v>1.7677642961500002E-2</v>
      </c>
      <c r="T2359" s="40">
        <f t="shared" si="154"/>
        <v>0</v>
      </c>
      <c r="U2359" s="40">
        <f t="shared" si="154"/>
        <v>0</v>
      </c>
      <c r="V2359" s="40">
        <f t="shared" si="154"/>
        <v>0</v>
      </c>
      <c r="W2359" s="40">
        <f t="shared" si="153"/>
        <v>0</v>
      </c>
      <c r="X2359" s="40">
        <f t="shared" si="153"/>
        <v>0</v>
      </c>
      <c r="Y2359" s="40">
        <f t="shared" si="155"/>
        <v>0</v>
      </c>
      <c r="Z2359" s="40">
        <f>(AC2359-J2359*carot!$B$2-spettri!K2359*carot!$C$2-spettri!L2359*carot!$D$2)</f>
        <v>0</v>
      </c>
      <c r="AA2359" s="40">
        <f>spettri!H2359*chl!$B$2+spettri!I2359*chl!$C$2+spettri!J2359*carot!$B$2+spettri!K2359*carot!$C$2+spettri!L2359*carot!$D$2+M2359*carot!$E$2+N2359*carot!$F$2+spettri!AE2359*chl!$D$2</f>
        <v>0</v>
      </c>
      <c r="AB2359" s="40">
        <v>3.904010728E-2</v>
      </c>
      <c r="AC2359" s="88">
        <f>(G2359-spettri!H2359*chl!$B$2-spettri!I2359*chl!$C$2-spettri!AE2359*chl!$D$2)</f>
        <v>0</v>
      </c>
    </row>
    <row r="2360" spans="4:29" x14ac:dyDescent="0.25">
      <c r="D2360" s="51">
        <v>585.80000000005396</v>
      </c>
      <c r="E2360" s="51">
        <v>1.7720540143999999E-2</v>
      </c>
      <c r="T2360" s="40">
        <f t="shared" si="154"/>
        <v>0</v>
      </c>
      <c r="U2360" s="40">
        <f t="shared" si="154"/>
        <v>0</v>
      </c>
      <c r="V2360" s="40">
        <f t="shared" si="154"/>
        <v>0</v>
      </c>
      <c r="W2360" s="40">
        <f t="shared" si="153"/>
        <v>0</v>
      </c>
      <c r="X2360" s="40">
        <f t="shared" si="153"/>
        <v>0</v>
      </c>
      <c r="Y2360" s="40">
        <f t="shared" si="155"/>
        <v>0</v>
      </c>
      <c r="Z2360" s="40">
        <f>(AC2360-J2360*carot!$B$2-spettri!K2360*carot!$C$2-spettri!L2360*carot!$D$2)</f>
        <v>0</v>
      </c>
      <c r="AA2360" s="40">
        <f>spettri!H2360*chl!$B$2+spettri!I2360*chl!$C$2+spettri!J2360*carot!$B$2+spettri!K2360*carot!$C$2+spettri!L2360*carot!$D$2+M2360*carot!$E$2+N2360*carot!$F$2+spettri!AE2360*chl!$D$2</f>
        <v>0</v>
      </c>
      <c r="AB2360" s="40">
        <v>3.9057193325000003E-2</v>
      </c>
      <c r="AC2360" s="88">
        <f>(G2360-spettri!H2360*chl!$B$2-spettri!I2360*chl!$C$2-spettri!AE2360*chl!$D$2)</f>
        <v>0</v>
      </c>
    </row>
    <row r="2361" spans="4:29" x14ac:dyDescent="0.25">
      <c r="D2361" s="51">
        <v>585.90000000005398</v>
      </c>
      <c r="E2361" s="51">
        <v>1.7763437326500001E-2</v>
      </c>
      <c r="T2361" s="40">
        <f t="shared" si="154"/>
        <v>0</v>
      </c>
      <c r="U2361" s="40">
        <f t="shared" si="154"/>
        <v>0</v>
      </c>
      <c r="V2361" s="40">
        <f t="shared" si="154"/>
        <v>0</v>
      </c>
      <c r="W2361" s="40">
        <f t="shared" si="153"/>
        <v>0</v>
      </c>
      <c r="X2361" s="40">
        <f t="shared" si="153"/>
        <v>0</v>
      </c>
      <c r="Y2361" s="40">
        <f t="shared" si="155"/>
        <v>0</v>
      </c>
      <c r="Z2361" s="40">
        <f>(AC2361-J2361*carot!$B$2-spettri!K2361*carot!$C$2-spettri!L2361*carot!$D$2)</f>
        <v>0</v>
      </c>
      <c r="AA2361" s="40">
        <f>spettri!H2361*chl!$B$2+spettri!I2361*chl!$C$2+spettri!J2361*carot!$B$2+spettri!K2361*carot!$C$2+spettri!L2361*carot!$D$2+M2361*carot!$E$2+N2361*carot!$F$2+spettri!AE2361*chl!$D$2</f>
        <v>0</v>
      </c>
      <c r="AB2361" s="40">
        <v>3.9074279369999999E-2</v>
      </c>
      <c r="AC2361" s="88">
        <f>(G2361-spettri!H2361*chl!$B$2-spettri!I2361*chl!$C$2-spettri!AE2361*chl!$D$2)</f>
        <v>0</v>
      </c>
    </row>
    <row r="2362" spans="4:29" x14ac:dyDescent="0.25">
      <c r="D2362" s="51">
        <v>586.000000000054</v>
      </c>
      <c r="E2362" s="51">
        <v>1.7806334509000002E-2</v>
      </c>
      <c r="T2362" s="40">
        <f t="shared" si="154"/>
        <v>0</v>
      </c>
      <c r="U2362" s="40">
        <f t="shared" si="154"/>
        <v>0</v>
      </c>
      <c r="V2362" s="40">
        <f t="shared" si="154"/>
        <v>0</v>
      </c>
      <c r="W2362" s="40">
        <f t="shared" si="153"/>
        <v>0</v>
      </c>
      <c r="X2362" s="40">
        <f t="shared" si="153"/>
        <v>0</v>
      </c>
      <c r="Y2362" s="40">
        <f t="shared" si="155"/>
        <v>0</v>
      </c>
      <c r="Z2362" s="40">
        <f>(AC2362-J2362*carot!$B$2-spettri!K2362*carot!$C$2-spettri!L2362*carot!$D$2)</f>
        <v>0</v>
      </c>
      <c r="AA2362" s="40">
        <f>spettri!H2362*chl!$B$2+spettri!I2362*chl!$C$2+spettri!J2362*carot!$B$2+spettri!K2362*carot!$C$2+spettri!L2362*carot!$D$2+M2362*carot!$E$2+N2362*carot!$F$2+spettri!AE2362*chl!$D$2</f>
        <v>0</v>
      </c>
      <c r="AB2362" s="40">
        <v>3.9091365414999996E-2</v>
      </c>
      <c r="AC2362" s="88">
        <f>(G2362-spettri!H2362*chl!$B$2-spettri!I2362*chl!$C$2-spettri!AE2362*chl!$D$2)</f>
        <v>0</v>
      </c>
    </row>
    <row r="2363" spans="4:29" x14ac:dyDescent="0.25">
      <c r="D2363" s="51">
        <v>586.10000000005402</v>
      </c>
      <c r="E2363" s="51">
        <v>1.7883118329000001E-2</v>
      </c>
      <c r="T2363" s="40">
        <f t="shared" si="154"/>
        <v>0</v>
      </c>
      <c r="U2363" s="40">
        <f t="shared" si="154"/>
        <v>0</v>
      </c>
      <c r="V2363" s="40">
        <f t="shared" si="154"/>
        <v>0</v>
      </c>
      <c r="W2363" s="40">
        <f t="shared" si="153"/>
        <v>0</v>
      </c>
      <c r="X2363" s="40">
        <f t="shared" si="153"/>
        <v>0</v>
      </c>
      <c r="Y2363" s="40">
        <f t="shared" si="155"/>
        <v>0</v>
      </c>
      <c r="Z2363" s="40">
        <f>(AC2363-J2363*carot!$B$2-spettri!K2363*carot!$C$2-spettri!L2363*carot!$D$2)</f>
        <v>0</v>
      </c>
      <c r="AA2363" s="40">
        <f>spettri!H2363*chl!$B$2+spettri!I2363*chl!$C$2+spettri!J2363*carot!$B$2+spettri!K2363*carot!$C$2+spettri!L2363*carot!$D$2+M2363*carot!$E$2+N2363*carot!$F$2+spettri!AE2363*chl!$D$2</f>
        <v>0</v>
      </c>
      <c r="AB2363" s="40">
        <v>3.9108451459999999E-2</v>
      </c>
      <c r="AC2363" s="88">
        <f>(G2363-spettri!H2363*chl!$B$2-spettri!I2363*chl!$C$2-spettri!AE2363*chl!$D$2)</f>
        <v>0</v>
      </c>
    </row>
    <row r="2364" spans="4:29" x14ac:dyDescent="0.25">
      <c r="D2364" s="51">
        <v>586.20000000005405</v>
      </c>
      <c r="E2364" s="51">
        <v>1.7959902149E-2</v>
      </c>
      <c r="T2364" s="40">
        <f t="shared" si="154"/>
        <v>0</v>
      </c>
      <c r="U2364" s="40">
        <f t="shared" si="154"/>
        <v>0</v>
      </c>
      <c r="V2364" s="40">
        <f t="shared" si="154"/>
        <v>0</v>
      </c>
      <c r="W2364" s="40">
        <f t="shared" si="153"/>
        <v>0</v>
      </c>
      <c r="X2364" s="40">
        <f t="shared" si="153"/>
        <v>0</v>
      </c>
      <c r="Y2364" s="40">
        <f t="shared" si="155"/>
        <v>0</v>
      </c>
      <c r="Z2364" s="40">
        <f>(AC2364-J2364*carot!$B$2-spettri!K2364*carot!$C$2-spettri!L2364*carot!$D$2)</f>
        <v>0</v>
      </c>
      <c r="AA2364" s="40">
        <f>spettri!H2364*chl!$B$2+spettri!I2364*chl!$C$2+spettri!J2364*carot!$B$2+spettri!K2364*carot!$C$2+spettri!L2364*carot!$D$2+M2364*carot!$E$2+N2364*carot!$F$2+spettri!AE2364*chl!$D$2</f>
        <v>0</v>
      </c>
      <c r="AB2364" s="40">
        <v>3.9181377742499995E-2</v>
      </c>
      <c r="AC2364" s="88">
        <f>(G2364-spettri!H2364*chl!$B$2-spettri!I2364*chl!$C$2-spettri!AE2364*chl!$D$2)</f>
        <v>0</v>
      </c>
    </row>
    <row r="2365" spans="4:29" x14ac:dyDescent="0.25">
      <c r="D2365" s="51">
        <v>586.30000000005396</v>
      </c>
      <c r="E2365" s="51">
        <v>1.8036685969000002E-2</v>
      </c>
      <c r="T2365" s="40">
        <f t="shared" si="154"/>
        <v>0</v>
      </c>
      <c r="U2365" s="40">
        <f t="shared" si="154"/>
        <v>0</v>
      </c>
      <c r="V2365" s="40">
        <f t="shared" si="154"/>
        <v>0</v>
      </c>
      <c r="W2365" s="40">
        <f t="shared" si="153"/>
        <v>0</v>
      </c>
      <c r="X2365" s="40">
        <f t="shared" si="153"/>
        <v>0</v>
      </c>
      <c r="Y2365" s="40">
        <f t="shared" si="155"/>
        <v>0</v>
      </c>
      <c r="Z2365" s="40">
        <f>(AC2365-J2365*carot!$B$2-spettri!K2365*carot!$C$2-spettri!L2365*carot!$D$2)</f>
        <v>0</v>
      </c>
      <c r="AA2365" s="40">
        <f>spettri!H2365*chl!$B$2+spettri!I2365*chl!$C$2+spettri!J2365*carot!$B$2+spettri!K2365*carot!$C$2+spettri!L2365*carot!$D$2+M2365*carot!$E$2+N2365*carot!$F$2+spettri!AE2365*chl!$D$2</f>
        <v>0</v>
      </c>
      <c r="AB2365" s="40">
        <v>3.9254304024999999E-2</v>
      </c>
      <c r="AC2365" s="88">
        <f>(G2365-spettri!H2365*chl!$B$2-spettri!I2365*chl!$C$2-spettri!AE2365*chl!$D$2)</f>
        <v>0</v>
      </c>
    </row>
    <row r="2366" spans="4:29" x14ac:dyDescent="0.25">
      <c r="D2366" s="51">
        <v>586.40000000005398</v>
      </c>
      <c r="E2366" s="51">
        <v>1.8113469789000001E-2</v>
      </c>
      <c r="T2366" s="40">
        <f t="shared" si="154"/>
        <v>0</v>
      </c>
      <c r="U2366" s="40">
        <f t="shared" si="154"/>
        <v>0</v>
      </c>
      <c r="V2366" s="40">
        <f t="shared" si="154"/>
        <v>0</v>
      </c>
      <c r="W2366" s="40">
        <f t="shared" si="153"/>
        <v>0</v>
      </c>
      <c r="X2366" s="40">
        <f t="shared" si="153"/>
        <v>0</v>
      </c>
      <c r="Y2366" s="40">
        <f t="shared" si="155"/>
        <v>0</v>
      </c>
      <c r="Z2366" s="40">
        <f>(AC2366-J2366*carot!$B$2-spettri!K2366*carot!$C$2-spettri!L2366*carot!$D$2)</f>
        <v>0</v>
      </c>
      <c r="AA2366" s="40">
        <f>spettri!H2366*chl!$B$2+spettri!I2366*chl!$C$2+spettri!J2366*carot!$B$2+spettri!K2366*carot!$C$2+spettri!L2366*carot!$D$2+M2366*carot!$E$2+N2366*carot!$F$2+spettri!AE2366*chl!$D$2</f>
        <v>0</v>
      </c>
      <c r="AB2366" s="40">
        <v>3.9327230307500002E-2</v>
      </c>
      <c r="AC2366" s="88">
        <f>(G2366-spettri!H2366*chl!$B$2-spettri!I2366*chl!$C$2-spettri!AE2366*chl!$D$2)</f>
        <v>0</v>
      </c>
    </row>
    <row r="2367" spans="4:29" x14ac:dyDescent="0.25">
      <c r="D2367" s="51">
        <v>586.500000000054</v>
      </c>
      <c r="E2367" s="51">
        <v>1.8169829706500003E-2</v>
      </c>
      <c r="T2367" s="40">
        <f t="shared" si="154"/>
        <v>0</v>
      </c>
      <c r="U2367" s="40">
        <f t="shared" si="154"/>
        <v>0</v>
      </c>
      <c r="V2367" s="40">
        <f t="shared" si="154"/>
        <v>0</v>
      </c>
      <c r="W2367" s="40">
        <f t="shared" si="153"/>
        <v>0</v>
      </c>
      <c r="X2367" s="40">
        <f t="shared" si="153"/>
        <v>0</v>
      </c>
      <c r="Y2367" s="40">
        <f t="shared" si="155"/>
        <v>0</v>
      </c>
      <c r="Z2367" s="40">
        <f>(AC2367-J2367*carot!$B$2-spettri!K2367*carot!$C$2-spettri!L2367*carot!$D$2)</f>
        <v>0</v>
      </c>
      <c r="AA2367" s="40">
        <f>spettri!H2367*chl!$B$2+spettri!I2367*chl!$C$2+spettri!J2367*carot!$B$2+spettri!K2367*carot!$C$2+spettri!L2367*carot!$D$2+M2367*carot!$E$2+N2367*carot!$F$2+spettri!AE2367*chl!$D$2</f>
        <v>0</v>
      </c>
      <c r="AB2367" s="40">
        <v>3.9400156589999999E-2</v>
      </c>
      <c r="AC2367" s="88">
        <f>(G2367-spettri!H2367*chl!$B$2-spettri!I2367*chl!$C$2-spettri!AE2367*chl!$D$2)</f>
        <v>0</v>
      </c>
    </row>
    <row r="2368" spans="4:29" x14ac:dyDescent="0.25">
      <c r="D2368" s="51">
        <v>586.60000000005402</v>
      </c>
      <c r="E2368" s="51">
        <v>1.8226189624000001E-2</v>
      </c>
      <c r="T2368" s="40">
        <f t="shared" si="154"/>
        <v>0</v>
      </c>
      <c r="U2368" s="40">
        <f t="shared" si="154"/>
        <v>0</v>
      </c>
      <c r="V2368" s="40">
        <f t="shared" si="154"/>
        <v>0</v>
      </c>
      <c r="W2368" s="40">
        <f t="shared" si="153"/>
        <v>0</v>
      </c>
      <c r="X2368" s="40">
        <f t="shared" si="153"/>
        <v>0</v>
      </c>
      <c r="Y2368" s="40">
        <f t="shared" si="155"/>
        <v>0</v>
      </c>
      <c r="Z2368" s="40">
        <f>(AC2368-J2368*carot!$B$2-spettri!K2368*carot!$C$2-spettri!L2368*carot!$D$2)</f>
        <v>0</v>
      </c>
      <c r="AA2368" s="40">
        <f>spettri!H2368*chl!$B$2+spettri!I2368*chl!$C$2+spettri!J2368*carot!$B$2+spettri!K2368*carot!$C$2+spettri!L2368*carot!$D$2+M2368*carot!$E$2+N2368*carot!$F$2+spettri!AE2368*chl!$D$2</f>
        <v>0</v>
      </c>
      <c r="AB2368" s="40">
        <v>3.9420126940000001E-2</v>
      </c>
      <c r="AC2368" s="88">
        <f>(G2368-spettri!H2368*chl!$B$2-spettri!I2368*chl!$C$2-spettri!AE2368*chl!$D$2)</f>
        <v>0</v>
      </c>
    </row>
    <row r="2369" spans="4:29" x14ac:dyDescent="0.25">
      <c r="D2369" s="51">
        <v>586.70000000005405</v>
      </c>
      <c r="E2369" s="51">
        <v>1.82825495415E-2</v>
      </c>
      <c r="T2369" s="40">
        <f t="shared" si="154"/>
        <v>0</v>
      </c>
      <c r="U2369" s="40">
        <f t="shared" si="154"/>
        <v>0</v>
      </c>
      <c r="V2369" s="40">
        <f t="shared" si="154"/>
        <v>0</v>
      </c>
      <c r="W2369" s="40">
        <f t="shared" si="153"/>
        <v>0</v>
      </c>
      <c r="X2369" s="40">
        <f t="shared" si="153"/>
        <v>0</v>
      </c>
      <c r="Y2369" s="40">
        <f t="shared" si="155"/>
        <v>0</v>
      </c>
      <c r="Z2369" s="40">
        <f>(AC2369-J2369*carot!$B$2-spettri!K2369*carot!$C$2-spettri!L2369*carot!$D$2)</f>
        <v>0</v>
      </c>
      <c r="AA2369" s="40">
        <f>spettri!H2369*chl!$B$2+spettri!I2369*chl!$C$2+spettri!J2369*carot!$B$2+spettri!K2369*carot!$C$2+spettri!L2369*carot!$D$2+M2369*carot!$E$2+N2369*carot!$F$2+spettri!AE2369*chl!$D$2</f>
        <v>0</v>
      </c>
      <c r="AB2369" s="40">
        <v>3.9440097290000004E-2</v>
      </c>
      <c r="AC2369" s="88">
        <f>(G2369-spettri!H2369*chl!$B$2-spettri!I2369*chl!$C$2-spettri!AE2369*chl!$D$2)</f>
        <v>0</v>
      </c>
    </row>
    <row r="2370" spans="4:29" x14ac:dyDescent="0.25">
      <c r="D2370" s="51">
        <v>586.80000000005396</v>
      </c>
      <c r="E2370" s="51">
        <v>1.8338909459000002E-2</v>
      </c>
      <c r="T2370" s="40">
        <f t="shared" si="154"/>
        <v>0</v>
      </c>
      <c r="U2370" s="40">
        <f t="shared" si="154"/>
        <v>0</v>
      </c>
      <c r="V2370" s="40">
        <f t="shared" si="154"/>
        <v>0</v>
      </c>
      <c r="W2370" s="40">
        <f t="shared" si="154"/>
        <v>0</v>
      </c>
      <c r="X2370" s="40">
        <f t="shared" si="154"/>
        <v>0</v>
      </c>
      <c r="Y2370" s="40">
        <f t="shared" si="155"/>
        <v>0</v>
      </c>
      <c r="Z2370" s="40">
        <f>(AC2370-J2370*carot!$B$2-spettri!K2370*carot!$C$2-spettri!L2370*carot!$D$2)</f>
        <v>0</v>
      </c>
      <c r="AA2370" s="40">
        <f>spettri!H2370*chl!$B$2+spettri!I2370*chl!$C$2+spettri!J2370*carot!$B$2+spettri!K2370*carot!$C$2+spettri!L2370*carot!$D$2+M2370*carot!$E$2+N2370*carot!$F$2+spettri!AE2370*chl!$D$2</f>
        <v>0</v>
      </c>
      <c r="AB2370" s="40">
        <v>3.9460067639999999E-2</v>
      </c>
      <c r="AC2370" s="88">
        <f>(G2370-spettri!H2370*chl!$B$2-spettri!I2370*chl!$C$2-spettri!AE2370*chl!$D$2)</f>
        <v>0</v>
      </c>
    </row>
    <row r="2371" spans="4:29" x14ac:dyDescent="0.25">
      <c r="D2371" s="51">
        <v>586.90000000005398</v>
      </c>
      <c r="E2371" s="51">
        <v>1.8350516066500001E-2</v>
      </c>
      <c r="T2371" s="40">
        <f t="shared" ref="T2371:W2434" si="156">J2396</f>
        <v>0</v>
      </c>
      <c r="U2371" s="40">
        <f t="shared" si="156"/>
        <v>0</v>
      </c>
      <c r="V2371" s="40">
        <f t="shared" si="156"/>
        <v>0</v>
      </c>
      <c r="W2371" s="40">
        <f t="shared" si="156"/>
        <v>0</v>
      </c>
      <c r="X2371" s="40">
        <f t="shared" ref="X2371:X2434" si="157">N2396</f>
        <v>0</v>
      </c>
      <c r="Y2371" s="40">
        <f t="shared" ref="Y2371:Y2434" si="158">AC2396</f>
        <v>0</v>
      </c>
      <c r="Z2371" s="40">
        <f>(AC2371-J2371*carot!$B$2-spettri!K2371*carot!$C$2-spettri!L2371*carot!$D$2)</f>
        <v>0</v>
      </c>
      <c r="AA2371" s="40">
        <f>spettri!H2371*chl!$B$2+spettri!I2371*chl!$C$2+spettri!J2371*carot!$B$2+spettri!K2371*carot!$C$2+spettri!L2371*carot!$D$2+M2371*carot!$E$2+N2371*carot!$F$2+spettri!AE2371*chl!$D$2</f>
        <v>0</v>
      </c>
      <c r="AB2371" s="40">
        <v>3.9480037990000001E-2</v>
      </c>
      <c r="AC2371" s="88">
        <f>(G2371-spettri!H2371*chl!$B$2-spettri!I2371*chl!$C$2-spettri!AE2371*chl!$D$2)</f>
        <v>0</v>
      </c>
    </row>
    <row r="2372" spans="4:29" x14ac:dyDescent="0.25">
      <c r="D2372" s="51">
        <v>587.000000000054</v>
      </c>
      <c r="E2372" s="51">
        <v>1.8362122674000003E-2</v>
      </c>
      <c r="T2372" s="40">
        <f t="shared" si="156"/>
        <v>0</v>
      </c>
      <c r="U2372" s="40">
        <f t="shared" si="156"/>
        <v>0</v>
      </c>
      <c r="V2372" s="40">
        <f t="shared" si="156"/>
        <v>0</v>
      </c>
      <c r="W2372" s="40">
        <f t="shared" si="156"/>
        <v>0</v>
      </c>
      <c r="X2372" s="40">
        <f t="shared" si="157"/>
        <v>0</v>
      </c>
      <c r="Y2372" s="40">
        <f t="shared" si="158"/>
        <v>0</v>
      </c>
      <c r="Z2372" s="40">
        <f>(AC2372-J2372*carot!$B$2-spettri!K2372*carot!$C$2-spettri!L2372*carot!$D$2)</f>
        <v>0</v>
      </c>
      <c r="AA2372" s="40">
        <f>spettri!H2372*chl!$B$2+spettri!I2372*chl!$C$2+spettri!J2372*carot!$B$2+spettri!K2372*carot!$C$2+spettri!L2372*carot!$D$2+M2372*carot!$E$2+N2372*carot!$F$2+spettri!AE2372*chl!$D$2</f>
        <v>0</v>
      </c>
      <c r="AB2372" s="40">
        <v>3.9546899500000003E-2</v>
      </c>
      <c r="AC2372" s="88">
        <f>(G2372-spettri!H2372*chl!$B$2-spettri!I2372*chl!$C$2-spettri!AE2372*chl!$D$2)</f>
        <v>0</v>
      </c>
    </row>
    <row r="2373" spans="4:29" x14ac:dyDescent="0.25">
      <c r="D2373" s="51">
        <v>587.10000000005402</v>
      </c>
      <c r="E2373" s="51">
        <v>1.8373729281500002E-2</v>
      </c>
      <c r="T2373" s="40">
        <f t="shared" si="156"/>
        <v>0</v>
      </c>
      <c r="U2373" s="40">
        <f t="shared" si="156"/>
        <v>0</v>
      </c>
      <c r="V2373" s="40">
        <f t="shared" si="156"/>
        <v>0</v>
      </c>
      <c r="W2373" s="40">
        <f t="shared" si="156"/>
        <v>0</v>
      </c>
      <c r="X2373" s="40">
        <f t="shared" si="157"/>
        <v>0</v>
      </c>
      <c r="Y2373" s="40">
        <f t="shared" si="158"/>
        <v>0</v>
      </c>
      <c r="Z2373" s="40">
        <f>(AC2373-J2373*carot!$B$2-spettri!K2373*carot!$C$2-spettri!L2373*carot!$D$2)</f>
        <v>0</v>
      </c>
      <c r="AA2373" s="40">
        <f>spettri!H2373*chl!$B$2+spettri!I2373*chl!$C$2+spettri!J2373*carot!$B$2+spettri!K2373*carot!$C$2+spettri!L2373*carot!$D$2+M2373*carot!$E$2+N2373*carot!$F$2+spettri!AE2373*chl!$D$2</f>
        <v>0</v>
      </c>
      <c r="AB2373" s="40">
        <v>3.9613761009999998E-2</v>
      </c>
      <c r="AC2373" s="88">
        <f>(G2373-spettri!H2373*chl!$B$2-spettri!I2373*chl!$C$2-spettri!AE2373*chl!$D$2)</f>
        <v>0</v>
      </c>
    </row>
    <row r="2374" spans="4:29" x14ac:dyDescent="0.25">
      <c r="D2374" s="51">
        <v>587.20000000005405</v>
      </c>
      <c r="E2374" s="51">
        <v>1.8385335889000001E-2</v>
      </c>
      <c r="T2374" s="40">
        <f t="shared" si="156"/>
        <v>0</v>
      </c>
      <c r="U2374" s="40">
        <f t="shared" si="156"/>
        <v>0</v>
      </c>
      <c r="V2374" s="40">
        <f t="shared" si="156"/>
        <v>0</v>
      </c>
      <c r="W2374" s="40">
        <f t="shared" si="156"/>
        <v>0</v>
      </c>
      <c r="X2374" s="40">
        <f t="shared" si="157"/>
        <v>0</v>
      </c>
      <c r="Y2374" s="40">
        <f t="shared" si="158"/>
        <v>0</v>
      </c>
      <c r="Z2374" s="40">
        <f>(AC2374-J2374*carot!$B$2-spettri!K2374*carot!$C$2-spettri!L2374*carot!$D$2)</f>
        <v>0</v>
      </c>
      <c r="AA2374" s="40">
        <f>spettri!H2374*chl!$B$2+spettri!I2374*chl!$C$2+spettri!J2374*carot!$B$2+spettri!K2374*carot!$C$2+spettri!L2374*carot!$D$2+M2374*carot!$E$2+N2374*carot!$F$2+spettri!AE2374*chl!$D$2</f>
        <v>0</v>
      </c>
      <c r="AB2374" s="40">
        <v>3.968062252E-2</v>
      </c>
      <c r="AC2374" s="88">
        <f>(G2374-spettri!H2374*chl!$B$2-spettri!I2374*chl!$C$2-spettri!AE2374*chl!$D$2)</f>
        <v>0</v>
      </c>
    </row>
    <row r="2375" spans="4:29" x14ac:dyDescent="0.25">
      <c r="D2375" s="51">
        <v>587.30000000005396</v>
      </c>
      <c r="E2375" s="51">
        <v>1.8509471409E-2</v>
      </c>
      <c r="T2375" s="40">
        <f t="shared" si="156"/>
        <v>0</v>
      </c>
      <c r="U2375" s="40">
        <f t="shared" si="156"/>
        <v>0</v>
      </c>
      <c r="V2375" s="40">
        <f t="shared" si="156"/>
        <v>0</v>
      </c>
      <c r="W2375" s="40">
        <f t="shared" si="156"/>
        <v>0</v>
      </c>
      <c r="X2375" s="40">
        <f t="shared" si="157"/>
        <v>0</v>
      </c>
      <c r="Y2375" s="40">
        <f t="shared" si="158"/>
        <v>0</v>
      </c>
      <c r="Z2375" s="40">
        <f>(AC2375-J2375*carot!$B$2-spettri!K2375*carot!$C$2-spettri!L2375*carot!$D$2)</f>
        <v>0</v>
      </c>
      <c r="AA2375" s="40">
        <f>spettri!H2375*chl!$B$2+spettri!I2375*chl!$C$2+spettri!J2375*carot!$B$2+spettri!K2375*carot!$C$2+spettri!L2375*carot!$D$2+M2375*carot!$E$2+N2375*carot!$F$2+spettri!AE2375*chl!$D$2</f>
        <v>0</v>
      </c>
      <c r="AB2375" s="40">
        <v>3.9747484030000002E-2</v>
      </c>
      <c r="AC2375" s="88">
        <f>(G2375-spettri!H2375*chl!$B$2-spettri!I2375*chl!$C$2-spettri!AE2375*chl!$D$2)</f>
        <v>0</v>
      </c>
    </row>
    <row r="2376" spans="4:29" x14ac:dyDescent="0.25">
      <c r="D2376" s="51">
        <v>587.40000000005398</v>
      </c>
      <c r="E2376" s="51">
        <v>1.8633606928999999E-2</v>
      </c>
      <c r="T2376" s="40">
        <f t="shared" si="156"/>
        <v>0</v>
      </c>
      <c r="U2376" s="40">
        <f t="shared" si="156"/>
        <v>0</v>
      </c>
      <c r="V2376" s="40">
        <f t="shared" si="156"/>
        <v>0</v>
      </c>
      <c r="W2376" s="40">
        <f t="shared" si="156"/>
        <v>0</v>
      </c>
      <c r="X2376" s="40">
        <f t="shared" si="157"/>
        <v>0</v>
      </c>
      <c r="Y2376" s="40">
        <f t="shared" si="158"/>
        <v>0</v>
      </c>
      <c r="Z2376" s="40">
        <f>(AC2376-J2376*carot!$B$2-spettri!K2376*carot!$C$2-spettri!L2376*carot!$D$2)</f>
        <v>0</v>
      </c>
      <c r="AA2376" s="40">
        <f>spettri!H2376*chl!$B$2+spettri!I2376*chl!$C$2+spettri!J2376*carot!$B$2+spettri!K2376*carot!$C$2+spettri!L2376*carot!$D$2+M2376*carot!$E$2+N2376*carot!$F$2+spettri!AE2376*chl!$D$2</f>
        <v>0</v>
      </c>
      <c r="AB2376" s="40">
        <v>3.9741662332500004E-2</v>
      </c>
      <c r="AC2376" s="88">
        <f>(G2376-spettri!H2376*chl!$B$2-spettri!I2376*chl!$C$2-spettri!AE2376*chl!$D$2)</f>
        <v>0</v>
      </c>
    </row>
    <row r="2377" spans="4:29" x14ac:dyDescent="0.25">
      <c r="D2377" s="51">
        <v>587.500000000054</v>
      </c>
      <c r="E2377" s="51">
        <v>1.8757742449000001E-2</v>
      </c>
      <c r="T2377" s="40">
        <f t="shared" si="156"/>
        <v>0</v>
      </c>
      <c r="U2377" s="40">
        <f t="shared" si="156"/>
        <v>0</v>
      </c>
      <c r="V2377" s="40">
        <f t="shared" si="156"/>
        <v>0</v>
      </c>
      <c r="W2377" s="40">
        <f t="shared" si="156"/>
        <v>0</v>
      </c>
      <c r="X2377" s="40">
        <f t="shared" si="157"/>
        <v>0</v>
      </c>
      <c r="Y2377" s="40">
        <f t="shared" si="158"/>
        <v>0</v>
      </c>
      <c r="Z2377" s="40">
        <f>(AC2377-J2377*carot!$B$2-spettri!K2377*carot!$C$2-spettri!L2377*carot!$D$2)</f>
        <v>0</v>
      </c>
      <c r="AA2377" s="40">
        <f>spettri!H2377*chl!$B$2+spettri!I2377*chl!$C$2+spettri!J2377*carot!$B$2+spettri!K2377*carot!$C$2+spettri!L2377*carot!$D$2+M2377*carot!$E$2+N2377*carot!$F$2+spettri!AE2377*chl!$D$2</f>
        <v>0</v>
      </c>
      <c r="AB2377" s="40">
        <v>3.9735840635000005E-2</v>
      </c>
      <c r="AC2377" s="88">
        <f>(G2377-spettri!H2377*chl!$B$2-spettri!I2377*chl!$C$2-spettri!AE2377*chl!$D$2)</f>
        <v>0</v>
      </c>
    </row>
    <row r="2378" spans="4:29" x14ac:dyDescent="0.25">
      <c r="D2378" s="51">
        <v>587.60000000005402</v>
      </c>
      <c r="E2378" s="51">
        <v>1.8881877969E-2</v>
      </c>
      <c r="T2378" s="40">
        <f t="shared" si="156"/>
        <v>0</v>
      </c>
      <c r="U2378" s="40">
        <f t="shared" si="156"/>
        <v>0</v>
      </c>
      <c r="V2378" s="40">
        <f t="shared" si="156"/>
        <v>0</v>
      </c>
      <c r="W2378" s="40">
        <f t="shared" si="156"/>
        <v>0</v>
      </c>
      <c r="X2378" s="40">
        <f t="shared" si="157"/>
        <v>0</v>
      </c>
      <c r="Y2378" s="40">
        <f t="shared" si="158"/>
        <v>0</v>
      </c>
      <c r="Z2378" s="40">
        <f>(AC2378-J2378*carot!$B$2-spettri!K2378*carot!$C$2-spettri!L2378*carot!$D$2)</f>
        <v>0</v>
      </c>
      <c r="AA2378" s="40">
        <f>spettri!H2378*chl!$B$2+spettri!I2378*chl!$C$2+spettri!J2378*carot!$B$2+spettri!K2378*carot!$C$2+spettri!L2378*carot!$D$2+M2378*carot!$E$2+N2378*carot!$F$2+spettri!AE2378*chl!$D$2</f>
        <v>0</v>
      </c>
      <c r="AB2378" s="40">
        <v>3.97300189375E-2</v>
      </c>
      <c r="AC2378" s="88">
        <f>(G2378-spettri!H2378*chl!$B$2-spettri!I2378*chl!$C$2-spettri!AE2378*chl!$D$2)</f>
        <v>0</v>
      </c>
    </row>
    <row r="2379" spans="4:29" x14ac:dyDescent="0.25">
      <c r="D2379" s="51">
        <v>587.70000000005405</v>
      </c>
      <c r="E2379" s="51">
        <v>1.89615665865E-2</v>
      </c>
      <c r="T2379" s="40">
        <f t="shared" si="156"/>
        <v>0</v>
      </c>
      <c r="U2379" s="40">
        <f t="shared" si="156"/>
        <v>0</v>
      </c>
      <c r="V2379" s="40">
        <f t="shared" si="156"/>
        <v>0</v>
      </c>
      <c r="W2379" s="40">
        <f t="shared" si="156"/>
        <v>0</v>
      </c>
      <c r="X2379" s="40">
        <f t="shared" si="157"/>
        <v>0</v>
      </c>
      <c r="Y2379" s="40">
        <f t="shared" si="158"/>
        <v>0</v>
      </c>
      <c r="Z2379" s="40">
        <f>(AC2379-J2379*carot!$B$2-spettri!K2379*carot!$C$2-spettri!L2379*carot!$D$2)</f>
        <v>0</v>
      </c>
      <c r="AA2379" s="40">
        <f>spettri!H2379*chl!$B$2+spettri!I2379*chl!$C$2+spettri!J2379*carot!$B$2+spettri!K2379*carot!$C$2+spettri!L2379*carot!$D$2+M2379*carot!$E$2+N2379*carot!$F$2+spettri!AE2379*chl!$D$2</f>
        <v>0</v>
      </c>
      <c r="AB2379" s="40">
        <v>3.9724197240000002E-2</v>
      </c>
      <c r="AC2379" s="88">
        <f>(G2379-spettri!H2379*chl!$B$2-spettri!I2379*chl!$C$2-spettri!AE2379*chl!$D$2)</f>
        <v>0</v>
      </c>
    </row>
    <row r="2380" spans="4:29" x14ac:dyDescent="0.25">
      <c r="D2380" s="51">
        <v>587.80000000005396</v>
      </c>
      <c r="E2380" s="51">
        <v>1.9041255204000001E-2</v>
      </c>
      <c r="T2380" s="40">
        <f t="shared" si="156"/>
        <v>0</v>
      </c>
      <c r="U2380" s="40">
        <f t="shared" si="156"/>
        <v>0</v>
      </c>
      <c r="V2380" s="40">
        <f t="shared" si="156"/>
        <v>0</v>
      </c>
      <c r="W2380" s="40">
        <f t="shared" si="156"/>
        <v>0</v>
      </c>
      <c r="X2380" s="40">
        <f t="shared" si="157"/>
        <v>0</v>
      </c>
      <c r="Y2380" s="40">
        <f t="shared" si="158"/>
        <v>0</v>
      </c>
      <c r="Z2380" s="40">
        <f>(AC2380-J2380*carot!$B$2-spettri!K2380*carot!$C$2-spettri!L2380*carot!$D$2)</f>
        <v>0</v>
      </c>
      <c r="AA2380" s="40">
        <f>spettri!H2380*chl!$B$2+spettri!I2380*chl!$C$2+spettri!J2380*carot!$B$2+spettri!K2380*carot!$C$2+spettri!L2380*carot!$D$2+M2380*carot!$E$2+N2380*carot!$F$2+spettri!AE2380*chl!$D$2</f>
        <v>0</v>
      </c>
      <c r="AB2380" s="40">
        <v>3.97670511175E-2</v>
      </c>
      <c r="AC2380" s="88">
        <f>(G2380-spettri!H2380*chl!$B$2-spettri!I2380*chl!$C$2-spettri!AE2380*chl!$D$2)</f>
        <v>0</v>
      </c>
    </row>
    <row r="2381" spans="4:29" x14ac:dyDescent="0.25">
      <c r="D2381" s="51">
        <v>587.90000000005398</v>
      </c>
      <c r="E2381" s="51">
        <v>1.9120943821500001E-2</v>
      </c>
      <c r="T2381" s="40">
        <f t="shared" si="156"/>
        <v>0</v>
      </c>
      <c r="U2381" s="40">
        <f t="shared" si="156"/>
        <v>0</v>
      </c>
      <c r="V2381" s="40">
        <f t="shared" si="156"/>
        <v>0</v>
      </c>
      <c r="W2381" s="40">
        <f t="shared" si="156"/>
        <v>0</v>
      </c>
      <c r="X2381" s="40">
        <f t="shared" si="157"/>
        <v>0</v>
      </c>
      <c r="Y2381" s="40">
        <f t="shared" si="158"/>
        <v>0</v>
      </c>
      <c r="Z2381" s="40">
        <f>(AC2381-J2381*carot!$B$2-spettri!K2381*carot!$C$2-spettri!L2381*carot!$D$2)</f>
        <v>0</v>
      </c>
      <c r="AA2381" s="40">
        <f>spettri!H2381*chl!$B$2+spettri!I2381*chl!$C$2+spettri!J2381*carot!$B$2+spettri!K2381*carot!$C$2+spettri!L2381*carot!$D$2+M2381*carot!$E$2+N2381*carot!$F$2+spettri!AE2381*chl!$D$2</f>
        <v>0</v>
      </c>
      <c r="AB2381" s="40">
        <v>3.9809904994999999E-2</v>
      </c>
      <c r="AC2381" s="88">
        <f>(G2381-spettri!H2381*chl!$B$2-spettri!I2381*chl!$C$2-spettri!AE2381*chl!$D$2)</f>
        <v>0</v>
      </c>
    </row>
    <row r="2382" spans="4:29" x14ac:dyDescent="0.25">
      <c r="D2382" s="51">
        <v>588.000000000054</v>
      </c>
      <c r="E2382" s="51">
        <v>1.9200632439000002E-2</v>
      </c>
      <c r="T2382" s="40">
        <f t="shared" si="156"/>
        <v>0</v>
      </c>
      <c r="U2382" s="40">
        <f t="shared" si="156"/>
        <v>0</v>
      </c>
      <c r="V2382" s="40">
        <f t="shared" si="156"/>
        <v>0</v>
      </c>
      <c r="W2382" s="40">
        <f t="shared" si="156"/>
        <v>0</v>
      </c>
      <c r="X2382" s="40">
        <f t="shared" si="157"/>
        <v>0</v>
      </c>
      <c r="Y2382" s="40">
        <f t="shared" si="158"/>
        <v>0</v>
      </c>
      <c r="Z2382" s="40">
        <f>(AC2382-J2382*carot!$B$2-spettri!K2382*carot!$C$2-spettri!L2382*carot!$D$2)</f>
        <v>0</v>
      </c>
      <c r="AA2382" s="40">
        <f>spettri!H2382*chl!$B$2+spettri!I2382*chl!$C$2+spettri!J2382*carot!$B$2+spettri!K2382*carot!$C$2+spettri!L2382*carot!$D$2+M2382*carot!$E$2+N2382*carot!$F$2+spettri!AE2382*chl!$D$2</f>
        <v>0</v>
      </c>
      <c r="AB2382" s="40">
        <v>3.9852758872499998E-2</v>
      </c>
      <c r="AC2382" s="88">
        <f>(G2382-spettri!H2382*chl!$B$2-spettri!I2382*chl!$C$2-spettri!AE2382*chl!$D$2)</f>
        <v>0</v>
      </c>
    </row>
    <row r="2383" spans="4:29" x14ac:dyDescent="0.25">
      <c r="D2383" s="51">
        <v>588.10000000005402</v>
      </c>
      <c r="E2383" s="51">
        <v>1.9246894024E-2</v>
      </c>
      <c r="T2383" s="40">
        <f t="shared" si="156"/>
        <v>0</v>
      </c>
      <c r="U2383" s="40">
        <f t="shared" si="156"/>
        <v>0</v>
      </c>
      <c r="V2383" s="40">
        <f t="shared" si="156"/>
        <v>0</v>
      </c>
      <c r="W2383" s="40">
        <f t="shared" si="156"/>
        <v>0</v>
      </c>
      <c r="X2383" s="40">
        <f t="shared" si="157"/>
        <v>0</v>
      </c>
      <c r="Y2383" s="40">
        <f t="shared" si="158"/>
        <v>0</v>
      </c>
      <c r="Z2383" s="40">
        <f>(AC2383-J2383*carot!$B$2-spettri!K2383*carot!$C$2-spettri!L2383*carot!$D$2)</f>
        <v>0</v>
      </c>
      <c r="AA2383" s="40">
        <f>spettri!H2383*chl!$B$2+spettri!I2383*chl!$C$2+spettri!J2383*carot!$B$2+spettri!K2383*carot!$C$2+spettri!L2383*carot!$D$2+M2383*carot!$E$2+N2383*carot!$F$2+spettri!AE2383*chl!$D$2</f>
        <v>0</v>
      </c>
      <c r="AB2383" s="40">
        <v>3.9895612749999997E-2</v>
      </c>
      <c r="AC2383" s="88">
        <f>(G2383-spettri!H2383*chl!$B$2-spettri!I2383*chl!$C$2-spettri!AE2383*chl!$D$2)</f>
        <v>0</v>
      </c>
    </row>
    <row r="2384" spans="4:29" x14ac:dyDescent="0.25">
      <c r="D2384" s="51">
        <v>588.20000000005405</v>
      </c>
      <c r="E2384" s="51">
        <v>1.9293155609000003E-2</v>
      </c>
      <c r="T2384" s="40">
        <f t="shared" si="156"/>
        <v>0</v>
      </c>
      <c r="U2384" s="40">
        <f t="shared" si="156"/>
        <v>0</v>
      </c>
      <c r="V2384" s="40">
        <f t="shared" si="156"/>
        <v>0</v>
      </c>
      <c r="W2384" s="40">
        <f t="shared" si="156"/>
        <v>0</v>
      </c>
      <c r="X2384" s="40">
        <f t="shared" si="157"/>
        <v>0</v>
      </c>
      <c r="Y2384" s="40">
        <f t="shared" si="158"/>
        <v>0</v>
      </c>
      <c r="Z2384" s="40">
        <f>(AC2384-J2384*carot!$B$2-spettri!K2384*carot!$C$2-spettri!L2384*carot!$D$2)</f>
        <v>0</v>
      </c>
      <c r="AA2384" s="40">
        <f>spettri!H2384*chl!$B$2+spettri!I2384*chl!$C$2+spettri!J2384*carot!$B$2+spettri!K2384*carot!$C$2+spettri!L2384*carot!$D$2+M2384*carot!$E$2+N2384*carot!$F$2+spettri!AE2384*chl!$D$2</f>
        <v>0</v>
      </c>
      <c r="AB2384" s="40">
        <v>3.9985242302500001E-2</v>
      </c>
      <c r="AC2384" s="88">
        <f>(G2384-spettri!H2384*chl!$B$2-spettri!I2384*chl!$C$2-spettri!AE2384*chl!$D$2)</f>
        <v>0</v>
      </c>
    </row>
    <row r="2385" spans="4:29" x14ac:dyDescent="0.25">
      <c r="D2385" s="51">
        <v>588.30000000005396</v>
      </c>
      <c r="E2385" s="51">
        <v>1.9339417194000001E-2</v>
      </c>
      <c r="T2385" s="40">
        <f t="shared" si="156"/>
        <v>0</v>
      </c>
      <c r="U2385" s="40">
        <f t="shared" si="156"/>
        <v>0</v>
      </c>
      <c r="V2385" s="40">
        <f t="shared" si="156"/>
        <v>0</v>
      </c>
      <c r="W2385" s="40">
        <f t="shared" si="156"/>
        <v>0</v>
      </c>
      <c r="X2385" s="40">
        <f t="shared" si="157"/>
        <v>0</v>
      </c>
      <c r="Y2385" s="40">
        <f t="shared" si="158"/>
        <v>0</v>
      </c>
      <c r="Z2385" s="40">
        <f>(AC2385-J2385*carot!$B$2-spettri!K2385*carot!$C$2-spettri!L2385*carot!$D$2)</f>
        <v>0</v>
      </c>
      <c r="AA2385" s="40">
        <f>spettri!H2385*chl!$B$2+spettri!I2385*chl!$C$2+spettri!J2385*carot!$B$2+spettri!K2385*carot!$C$2+spettri!L2385*carot!$D$2+M2385*carot!$E$2+N2385*carot!$F$2+spettri!AE2385*chl!$D$2</f>
        <v>0</v>
      </c>
      <c r="AB2385" s="40">
        <v>4.0074871854999999E-2</v>
      </c>
      <c r="AC2385" s="88">
        <f>(G2385-spettri!H2385*chl!$B$2-spettri!I2385*chl!$C$2-spettri!AE2385*chl!$D$2)</f>
        <v>0</v>
      </c>
    </row>
    <row r="2386" spans="4:29" x14ac:dyDescent="0.25">
      <c r="D2386" s="51">
        <v>588.40000000005398</v>
      </c>
      <c r="E2386" s="51">
        <v>1.9385678779E-2</v>
      </c>
      <c r="T2386" s="40">
        <f t="shared" si="156"/>
        <v>0</v>
      </c>
      <c r="U2386" s="40">
        <f t="shared" si="156"/>
        <v>0</v>
      </c>
      <c r="V2386" s="40">
        <f t="shared" si="156"/>
        <v>0</v>
      </c>
      <c r="W2386" s="40">
        <f t="shared" si="156"/>
        <v>0</v>
      </c>
      <c r="X2386" s="40">
        <f t="shared" si="157"/>
        <v>0</v>
      </c>
      <c r="Y2386" s="40">
        <f t="shared" si="158"/>
        <v>0</v>
      </c>
      <c r="Z2386" s="40">
        <f>(AC2386-J2386*carot!$B$2-spettri!K2386*carot!$C$2-spettri!L2386*carot!$D$2)</f>
        <v>0</v>
      </c>
      <c r="AA2386" s="40">
        <f>spettri!H2386*chl!$B$2+spettri!I2386*chl!$C$2+spettri!J2386*carot!$B$2+spettri!K2386*carot!$C$2+spettri!L2386*carot!$D$2+M2386*carot!$E$2+N2386*carot!$F$2+spettri!AE2386*chl!$D$2</f>
        <v>0</v>
      </c>
      <c r="AB2386" s="40">
        <v>4.0164501407499997E-2</v>
      </c>
      <c r="AC2386" s="88">
        <f>(G2386-spettri!H2386*chl!$B$2-spettri!I2386*chl!$C$2-spettri!AE2386*chl!$D$2)</f>
        <v>0</v>
      </c>
    </row>
    <row r="2387" spans="4:29" x14ac:dyDescent="0.25">
      <c r="D2387" s="51">
        <v>588.500000000054</v>
      </c>
      <c r="E2387" s="51">
        <v>1.9414991226499999E-2</v>
      </c>
      <c r="T2387" s="40">
        <f t="shared" si="156"/>
        <v>0</v>
      </c>
      <c r="U2387" s="40">
        <f t="shared" si="156"/>
        <v>0</v>
      </c>
      <c r="V2387" s="40">
        <f t="shared" si="156"/>
        <v>0</v>
      </c>
      <c r="W2387" s="40">
        <f t="shared" si="156"/>
        <v>0</v>
      </c>
      <c r="X2387" s="40">
        <f t="shared" si="157"/>
        <v>0</v>
      </c>
      <c r="Y2387" s="40">
        <f t="shared" si="158"/>
        <v>0</v>
      </c>
      <c r="Z2387" s="40">
        <f>(AC2387-J2387*carot!$B$2-spettri!K2387*carot!$C$2-spettri!L2387*carot!$D$2)</f>
        <v>0</v>
      </c>
      <c r="AA2387" s="40">
        <f>spettri!H2387*chl!$B$2+spettri!I2387*chl!$C$2+spettri!J2387*carot!$B$2+spettri!K2387*carot!$C$2+spettri!L2387*carot!$D$2+M2387*carot!$E$2+N2387*carot!$F$2+spettri!AE2387*chl!$D$2</f>
        <v>0</v>
      </c>
      <c r="AB2387" s="40">
        <v>4.0254130960000002E-2</v>
      </c>
      <c r="AC2387" s="88">
        <f>(G2387-spettri!H2387*chl!$B$2-spettri!I2387*chl!$C$2-spettri!AE2387*chl!$D$2)</f>
        <v>0</v>
      </c>
    </row>
    <row r="2388" spans="4:29" x14ac:dyDescent="0.25">
      <c r="D2388" s="51">
        <v>588.60000000005402</v>
      </c>
      <c r="E2388" s="51">
        <v>1.9444303674000001E-2</v>
      </c>
      <c r="T2388" s="40">
        <f t="shared" si="156"/>
        <v>0</v>
      </c>
      <c r="U2388" s="40">
        <f t="shared" si="156"/>
        <v>0</v>
      </c>
      <c r="V2388" s="40">
        <f t="shared" si="156"/>
        <v>0</v>
      </c>
      <c r="W2388" s="40">
        <f t="shared" si="156"/>
        <v>0</v>
      </c>
      <c r="X2388" s="40">
        <f t="shared" si="157"/>
        <v>0</v>
      </c>
      <c r="Y2388" s="40">
        <f t="shared" si="158"/>
        <v>0</v>
      </c>
      <c r="Z2388" s="40">
        <f>(AC2388-J2388*carot!$B$2-spettri!K2388*carot!$C$2-spettri!L2388*carot!$D$2)</f>
        <v>0</v>
      </c>
      <c r="AA2388" s="40">
        <f>spettri!H2388*chl!$B$2+spettri!I2388*chl!$C$2+spettri!J2388*carot!$B$2+spettri!K2388*carot!$C$2+spettri!L2388*carot!$D$2+M2388*carot!$E$2+N2388*carot!$F$2+spettri!AE2388*chl!$D$2</f>
        <v>0</v>
      </c>
      <c r="AB2388" s="40">
        <v>4.0247592145000004E-2</v>
      </c>
      <c r="AC2388" s="88">
        <f>(G2388-spettri!H2388*chl!$B$2-spettri!I2388*chl!$C$2-spettri!AE2388*chl!$D$2)</f>
        <v>0</v>
      </c>
    </row>
    <row r="2389" spans="4:29" x14ac:dyDescent="0.25">
      <c r="D2389" s="51">
        <v>588.70000000005405</v>
      </c>
      <c r="E2389" s="51">
        <v>1.9473616121500004E-2</v>
      </c>
      <c r="T2389" s="40">
        <f t="shared" si="156"/>
        <v>0</v>
      </c>
      <c r="U2389" s="40">
        <f t="shared" si="156"/>
        <v>0</v>
      </c>
      <c r="V2389" s="40">
        <f t="shared" si="156"/>
        <v>0</v>
      </c>
      <c r="W2389" s="40">
        <f t="shared" si="156"/>
        <v>0</v>
      </c>
      <c r="X2389" s="40">
        <f t="shared" si="157"/>
        <v>0</v>
      </c>
      <c r="Y2389" s="40">
        <f t="shared" si="158"/>
        <v>0</v>
      </c>
      <c r="Z2389" s="40">
        <f>(AC2389-J2389*carot!$B$2-spettri!K2389*carot!$C$2-spettri!L2389*carot!$D$2)</f>
        <v>0</v>
      </c>
      <c r="AA2389" s="40">
        <f>spettri!H2389*chl!$B$2+spettri!I2389*chl!$C$2+spettri!J2389*carot!$B$2+spettri!K2389*carot!$C$2+spettri!L2389*carot!$D$2+M2389*carot!$E$2+N2389*carot!$F$2+spettri!AE2389*chl!$D$2</f>
        <v>0</v>
      </c>
      <c r="AB2389" s="40">
        <v>4.0241053329999998E-2</v>
      </c>
      <c r="AC2389" s="88">
        <f>(G2389-spettri!H2389*chl!$B$2-spettri!I2389*chl!$C$2-spettri!AE2389*chl!$D$2)</f>
        <v>0</v>
      </c>
    </row>
    <row r="2390" spans="4:29" x14ac:dyDescent="0.25">
      <c r="D2390" s="51">
        <v>588.80000000005396</v>
      </c>
      <c r="E2390" s="51">
        <v>1.9502928569000003E-2</v>
      </c>
      <c r="T2390" s="40">
        <f t="shared" si="156"/>
        <v>0</v>
      </c>
      <c r="U2390" s="40">
        <f t="shared" si="156"/>
        <v>0</v>
      </c>
      <c r="V2390" s="40">
        <f t="shared" si="156"/>
        <v>0</v>
      </c>
      <c r="W2390" s="40">
        <f t="shared" si="156"/>
        <v>0</v>
      </c>
      <c r="X2390" s="40">
        <f t="shared" si="157"/>
        <v>0</v>
      </c>
      <c r="Y2390" s="40">
        <f t="shared" si="158"/>
        <v>0</v>
      </c>
      <c r="Z2390" s="40">
        <f>(AC2390-J2390*carot!$B$2-spettri!K2390*carot!$C$2-spettri!L2390*carot!$D$2)</f>
        <v>0</v>
      </c>
      <c r="AA2390" s="40">
        <f>spettri!H2390*chl!$B$2+spettri!I2390*chl!$C$2+spettri!J2390*carot!$B$2+spettri!K2390*carot!$C$2+spettri!L2390*carot!$D$2+M2390*carot!$E$2+N2390*carot!$F$2+spettri!AE2390*chl!$D$2</f>
        <v>0</v>
      </c>
      <c r="AB2390" s="40">
        <v>4.0234514515E-2</v>
      </c>
      <c r="AC2390" s="88">
        <f>(G2390-spettri!H2390*chl!$B$2-spettri!I2390*chl!$C$2-spettri!AE2390*chl!$D$2)</f>
        <v>0</v>
      </c>
    </row>
    <row r="2391" spans="4:29" x14ac:dyDescent="0.25">
      <c r="D2391" s="51">
        <v>588.90000000005398</v>
      </c>
      <c r="E2391" s="51">
        <v>1.9644278189000004E-2</v>
      </c>
      <c r="T2391" s="40">
        <f t="shared" si="156"/>
        <v>0</v>
      </c>
      <c r="U2391" s="40">
        <f t="shared" si="156"/>
        <v>0</v>
      </c>
      <c r="V2391" s="40">
        <f t="shared" si="156"/>
        <v>0</v>
      </c>
      <c r="W2391" s="40">
        <f t="shared" si="156"/>
        <v>0</v>
      </c>
      <c r="X2391" s="40">
        <f t="shared" si="157"/>
        <v>0</v>
      </c>
      <c r="Y2391" s="40">
        <f t="shared" si="158"/>
        <v>0</v>
      </c>
      <c r="Z2391" s="40">
        <f>(AC2391-J2391*carot!$B$2-spettri!K2391*carot!$C$2-spettri!L2391*carot!$D$2)</f>
        <v>0</v>
      </c>
      <c r="AA2391" s="40">
        <f>spettri!H2391*chl!$B$2+spettri!I2391*chl!$C$2+spettri!J2391*carot!$B$2+spettri!K2391*carot!$C$2+spettri!L2391*carot!$D$2+M2391*carot!$E$2+N2391*carot!$F$2+spettri!AE2391*chl!$D$2</f>
        <v>0</v>
      </c>
      <c r="AB2391" s="40">
        <v>4.0227975700000002E-2</v>
      </c>
      <c r="AC2391" s="88">
        <f>(G2391-spettri!H2391*chl!$B$2-spettri!I2391*chl!$C$2-spettri!AE2391*chl!$D$2)</f>
        <v>0</v>
      </c>
    </row>
    <row r="2392" spans="4:29" x14ac:dyDescent="0.25">
      <c r="D2392" s="51">
        <v>589.000000000054</v>
      </c>
      <c r="E2392" s="51">
        <v>1.9785627809000002E-2</v>
      </c>
      <c r="T2392" s="40">
        <f t="shared" si="156"/>
        <v>0</v>
      </c>
      <c r="U2392" s="40">
        <f t="shared" si="156"/>
        <v>0</v>
      </c>
      <c r="V2392" s="40">
        <f t="shared" si="156"/>
        <v>0</v>
      </c>
      <c r="W2392" s="40">
        <f t="shared" si="156"/>
        <v>0</v>
      </c>
      <c r="X2392" s="40">
        <f t="shared" si="157"/>
        <v>0</v>
      </c>
      <c r="Y2392" s="40">
        <f t="shared" si="158"/>
        <v>0</v>
      </c>
      <c r="Z2392" s="40">
        <f>(AC2392-J2392*carot!$B$2-spettri!K2392*carot!$C$2-spettri!L2392*carot!$D$2)</f>
        <v>0</v>
      </c>
      <c r="AA2392" s="40">
        <f>spettri!H2392*chl!$B$2+spettri!I2392*chl!$C$2+spettri!J2392*carot!$B$2+spettri!K2392*carot!$C$2+spettri!L2392*carot!$D$2+M2392*carot!$E$2+N2392*carot!$F$2+spettri!AE2392*chl!$D$2</f>
        <v>0</v>
      </c>
      <c r="AB2392" s="40">
        <v>4.0262512865000002E-2</v>
      </c>
      <c r="AC2392" s="88">
        <f>(G2392-spettri!H2392*chl!$B$2-spettri!I2392*chl!$C$2-spettri!AE2392*chl!$D$2)</f>
        <v>0</v>
      </c>
    </row>
    <row r="2393" spans="4:29" x14ac:dyDescent="0.25">
      <c r="D2393" s="51">
        <v>589.10000000005402</v>
      </c>
      <c r="E2393" s="51">
        <v>1.9926977429000001E-2</v>
      </c>
      <c r="T2393" s="40">
        <f t="shared" si="156"/>
        <v>0</v>
      </c>
      <c r="U2393" s="40">
        <f t="shared" si="156"/>
        <v>0</v>
      </c>
      <c r="V2393" s="40">
        <f t="shared" si="156"/>
        <v>0</v>
      </c>
      <c r="W2393" s="40">
        <f t="shared" si="156"/>
        <v>0</v>
      </c>
      <c r="X2393" s="40">
        <f t="shared" si="157"/>
        <v>0</v>
      </c>
      <c r="Y2393" s="40">
        <f t="shared" si="158"/>
        <v>0</v>
      </c>
      <c r="Z2393" s="40">
        <f>(AC2393-J2393*carot!$B$2-spettri!K2393*carot!$C$2-spettri!L2393*carot!$D$2)</f>
        <v>0</v>
      </c>
      <c r="AA2393" s="40">
        <f>spettri!H2393*chl!$B$2+spettri!I2393*chl!$C$2+spettri!J2393*carot!$B$2+spettri!K2393*carot!$C$2+spettri!L2393*carot!$D$2+M2393*carot!$E$2+N2393*carot!$F$2+spettri!AE2393*chl!$D$2</f>
        <v>0</v>
      </c>
      <c r="AB2393" s="40">
        <v>4.0297050030000003E-2</v>
      </c>
      <c r="AC2393" s="88">
        <f>(G2393-spettri!H2393*chl!$B$2-spettri!I2393*chl!$C$2-spettri!AE2393*chl!$D$2)</f>
        <v>0</v>
      </c>
    </row>
    <row r="2394" spans="4:29" x14ac:dyDescent="0.25">
      <c r="D2394" s="51">
        <v>589.20000000005405</v>
      </c>
      <c r="E2394" s="51">
        <v>2.0068327049000002E-2</v>
      </c>
      <c r="T2394" s="40">
        <f t="shared" si="156"/>
        <v>0</v>
      </c>
      <c r="U2394" s="40">
        <f t="shared" si="156"/>
        <v>0</v>
      </c>
      <c r="V2394" s="40">
        <f t="shared" si="156"/>
        <v>0</v>
      </c>
      <c r="W2394" s="40">
        <f t="shared" si="156"/>
        <v>0</v>
      </c>
      <c r="X2394" s="40">
        <f t="shared" si="157"/>
        <v>0</v>
      </c>
      <c r="Y2394" s="40">
        <f t="shared" si="158"/>
        <v>0</v>
      </c>
      <c r="Z2394" s="40">
        <f>(AC2394-J2394*carot!$B$2-spettri!K2394*carot!$C$2-spettri!L2394*carot!$D$2)</f>
        <v>0</v>
      </c>
      <c r="AA2394" s="40">
        <f>spettri!H2394*chl!$B$2+spettri!I2394*chl!$C$2+spettri!J2394*carot!$B$2+spettri!K2394*carot!$C$2+spettri!L2394*carot!$D$2+M2394*carot!$E$2+N2394*carot!$F$2+spettri!AE2394*chl!$D$2</f>
        <v>0</v>
      </c>
      <c r="AB2394" s="40">
        <v>4.0331587194999997E-2</v>
      </c>
      <c r="AC2394" s="88">
        <f>(G2394-spettri!H2394*chl!$B$2-spettri!I2394*chl!$C$2-spettri!AE2394*chl!$D$2)</f>
        <v>0</v>
      </c>
    </row>
    <row r="2395" spans="4:29" x14ac:dyDescent="0.25">
      <c r="D2395" s="51">
        <v>589.30000000005396</v>
      </c>
      <c r="E2395" s="51">
        <v>2.0090575414E-2</v>
      </c>
      <c r="T2395" s="40">
        <f t="shared" si="156"/>
        <v>0</v>
      </c>
      <c r="U2395" s="40">
        <f t="shared" si="156"/>
        <v>0</v>
      </c>
      <c r="V2395" s="40">
        <f t="shared" si="156"/>
        <v>0</v>
      </c>
      <c r="W2395" s="40">
        <f t="shared" si="156"/>
        <v>0</v>
      </c>
      <c r="X2395" s="40">
        <f t="shared" si="157"/>
        <v>0</v>
      </c>
      <c r="Y2395" s="40">
        <f t="shared" si="158"/>
        <v>0</v>
      </c>
      <c r="Z2395" s="40">
        <f>(AC2395-J2395*carot!$B$2-spettri!K2395*carot!$C$2-spettri!L2395*carot!$D$2)</f>
        <v>0</v>
      </c>
      <c r="AA2395" s="40">
        <f>spettri!H2395*chl!$B$2+spettri!I2395*chl!$C$2+spettri!J2395*carot!$B$2+spettri!K2395*carot!$C$2+spettri!L2395*carot!$D$2+M2395*carot!$E$2+N2395*carot!$F$2+spettri!AE2395*chl!$D$2</f>
        <v>0</v>
      </c>
      <c r="AB2395" s="40">
        <v>4.0366124359999998E-2</v>
      </c>
      <c r="AC2395" s="88">
        <f>(G2395-spettri!H2395*chl!$B$2-spettri!I2395*chl!$C$2-spettri!AE2395*chl!$D$2)</f>
        <v>0</v>
      </c>
    </row>
    <row r="2396" spans="4:29" x14ac:dyDescent="0.25">
      <c r="D2396" s="51">
        <v>589.40000000005398</v>
      </c>
      <c r="E2396" s="51">
        <v>2.0112823779000002E-2</v>
      </c>
      <c r="T2396" s="40">
        <f t="shared" si="156"/>
        <v>0</v>
      </c>
      <c r="U2396" s="40">
        <f t="shared" si="156"/>
        <v>0</v>
      </c>
      <c r="V2396" s="40">
        <f t="shared" si="156"/>
        <v>0</v>
      </c>
      <c r="W2396" s="40">
        <f t="shared" si="156"/>
        <v>0</v>
      </c>
      <c r="X2396" s="40">
        <f t="shared" si="157"/>
        <v>0</v>
      </c>
      <c r="Y2396" s="40">
        <f t="shared" si="158"/>
        <v>0</v>
      </c>
      <c r="Z2396" s="40">
        <f>(AC2396-J2396*carot!$B$2-spettri!K2396*carot!$C$2-spettri!L2396*carot!$D$2)</f>
        <v>0</v>
      </c>
      <c r="AA2396" s="40">
        <f>spettri!H2396*chl!$B$2+spettri!I2396*chl!$C$2+spettri!J2396*carot!$B$2+spettri!K2396*carot!$C$2+spettri!L2396*carot!$D$2+M2396*carot!$E$2+N2396*carot!$F$2+spettri!AE2396*chl!$D$2</f>
        <v>0</v>
      </c>
      <c r="AB2396" s="40">
        <v>4.0392937137500001E-2</v>
      </c>
      <c r="AC2396" s="88">
        <f>(G2396-spettri!H2396*chl!$B$2-spettri!I2396*chl!$C$2-spettri!AE2396*chl!$D$2)</f>
        <v>0</v>
      </c>
    </row>
    <row r="2397" spans="4:29" x14ac:dyDescent="0.25">
      <c r="D2397" s="51">
        <v>589.500000000054</v>
      </c>
      <c r="E2397" s="51">
        <v>2.0135072144000003E-2</v>
      </c>
      <c r="T2397" s="40">
        <f t="shared" si="156"/>
        <v>0</v>
      </c>
      <c r="U2397" s="40">
        <f t="shared" si="156"/>
        <v>0</v>
      </c>
      <c r="V2397" s="40">
        <f t="shared" si="156"/>
        <v>0</v>
      </c>
      <c r="W2397" s="40">
        <f t="shared" si="156"/>
        <v>0</v>
      </c>
      <c r="X2397" s="40">
        <f t="shared" si="157"/>
        <v>0</v>
      </c>
      <c r="Y2397" s="40">
        <f t="shared" si="158"/>
        <v>0</v>
      </c>
      <c r="Z2397" s="40">
        <f>(AC2397-J2397*carot!$B$2-spettri!K2397*carot!$C$2-spettri!L2397*carot!$D$2)</f>
        <v>0</v>
      </c>
      <c r="AA2397" s="40">
        <f>spettri!H2397*chl!$B$2+spettri!I2397*chl!$C$2+spettri!J2397*carot!$B$2+spettri!K2397*carot!$C$2+spettri!L2397*carot!$D$2+M2397*carot!$E$2+N2397*carot!$F$2+spettri!AE2397*chl!$D$2</f>
        <v>0</v>
      </c>
      <c r="AB2397" s="40">
        <v>4.0419749914999997E-2</v>
      </c>
      <c r="AC2397" s="88">
        <f>(G2397-spettri!H2397*chl!$B$2-spettri!I2397*chl!$C$2-spettri!AE2397*chl!$D$2)</f>
        <v>0</v>
      </c>
    </row>
    <row r="2398" spans="4:29" x14ac:dyDescent="0.25">
      <c r="D2398" s="51">
        <v>589.60000000005402</v>
      </c>
      <c r="E2398" s="51">
        <v>2.0157320509000001E-2</v>
      </c>
      <c r="T2398" s="40">
        <f t="shared" si="156"/>
        <v>0</v>
      </c>
      <c r="U2398" s="40">
        <f t="shared" si="156"/>
        <v>0</v>
      </c>
      <c r="V2398" s="40">
        <f t="shared" si="156"/>
        <v>0</v>
      </c>
      <c r="W2398" s="40">
        <f t="shared" si="156"/>
        <v>0</v>
      </c>
      <c r="X2398" s="40">
        <f t="shared" si="157"/>
        <v>0</v>
      </c>
      <c r="Y2398" s="40">
        <f t="shared" si="158"/>
        <v>0</v>
      </c>
      <c r="Z2398" s="40">
        <f>(AC2398-J2398*carot!$B$2-spettri!K2398*carot!$C$2-spettri!L2398*carot!$D$2)</f>
        <v>0</v>
      </c>
      <c r="AA2398" s="40">
        <f>spettri!H2398*chl!$B$2+spettri!I2398*chl!$C$2+spettri!J2398*carot!$B$2+spettri!K2398*carot!$C$2+spettri!L2398*carot!$D$2+M2398*carot!$E$2+N2398*carot!$F$2+spettri!AE2398*chl!$D$2</f>
        <v>0</v>
      </c>
      <c r="AB2398" s="40">
        <v>4.04465626925E-2</v>
      </c>
      <c r="AC2398" s="88">
        <f>(G2398-spettri!H2398*chl!$B$2-spettri!I2398*chl!$C$2-spettri!AE2398*chl!$D$2)</f>
        <v>0</v>
      </c>
    </row>
    <row r="2399" spans="4:29" x14ac:dyDescent="0.25">
      <c r="D2399" s="51">
        <v>589.70000000005496</v>
      </c>
      <c r="E2399" s="51">
        <v>2.0238553724000002E-2</v>
      </c>
      <c r="T2399" s="40">
        <f t="shared" si="156"/>
        <v>0</v>
      </c>
      <c r="U2399" s="40">
        <f t="shared" si="156"/>
        <v>0</v>
      </c>
      <c r="V2399" s="40">
        <f t="shared" si="156"/>
        <v>0</v>
      </c>
      <c r="W2399" s="40">
        <f t="shared" si="156"/>
        <v>0</v>
      </c>
      <c r="X2399" s="40">
        <f t="shared" si="157"/>
        <v>0</v>
      </c>
      <c r="Y2399" s="40">
        <f t="shared" si="158"/>
        <v>0</v>
      </c>
      <c r="Z2399" s="40">
        <f>(AC2399-J2399*carot!$B$2-spettri!K2399*carot!$C$2-spettri!L2399*carot!$D$2)</f>
        <v>0</v>
      </c>
      <c r="AA2399" s="40">
        <f>spettri!H2399*chl!$B$2+spettri!I2399*chl!$C$2+spettri!J2399*carot!$B$2+spettri!K2399*carot!$C$2+spettri!L2399*carot!$D$2+M2399*carot!$E$2+N2399*carot!$F$2+spettri!AE2399*chl!$D$2</f>
        <v>0</v>
      </c>
      <c r="AB2399" s="40">
        <v>4.0473375470000003E-2</v>
      </c>
      <c r="AC2399" s="88">
        <f>(G2399-spettri!H2399*chl!$B$2-spettri!I2399*chl!$C$2-spettri!AE2399*chl!$D$2)</f>
        <v>0</v>
      </c>
    </row>
    <row r="2400" spans="4:29" x14ac:dyDescent="0.25">
      <c r="D2400" s="51">
        <v>589.80000000005498</v>
      </c>
      <c r="E2400" s="51">
        <v>2.0319786939000002E-2</v>
      </c>
      <c r="T2400" s="40">
        <f t="shared" si="156"/>
        <v>0</v>
      </c>
      <c r="U2400" s="40">
        <f t="shared" si="156"/>
        <v>0</v>
      </c>
      <c r="V2400" s="40">
        <f t="shared" si="156"/>
        <v>0</v>
      </c>
      <c r="W2400" s="40">
        <f t="shared" si="156"/>
        <v>0</v>
      </c>
      <c r="X2400" s="40">
        <f t="shared" si="157"/>
        <v>0</v>
      </c>
      <c r="Y2400" s="40">
        <f t="shared" si="158"/>
        <v>0</v>
      </c>
      <c r="Z2400" s="40">
        <f>(AC2400-J2400*carot!$B$2-spettri!K2400*carot!$C$2-spettri!L2400*carot!$D$2)</f>
        <v>0</v>
      </c>
      <c r="AA2400" s="40">
        <f>spettri!H2400*chl!$B$2+spettri!I2400*chl!$C$2+spettri!J2400*carot!$B$2+spettri!K2400*carot!$C$2+spettri!L2400*carot!$D$2+M2400*carot!$E$2+N2400*carot!$F$2+spettri!AE2400*chl!$D$2</f>
        <v>0</v>
      </c>
      <c r="AB2400" s="40">
        <v>4.0518443100000003E-2</v>
      </c>
      <c r="AC2400" s="88">
        <f>(G2400-spettri!H2400*chl!$B$2-spettri!I2400*chl!$C$2-spettri!AE2400*chl!$D$2)</f>
        <v>0</v>
      </c>
    </row>
    <row r="2401" spans="4:29" x14ac:dyDescent="0.25">
      <c r="D2401" s="51">
        <v>589.900000000055</v>
      </c>
      <c r="E2401" s="51">
        <v>2.0401020153999999E-2</v>
      </c>
      <c r="T2401" s="40">
        <f t="shared" si="156"/>
        <v>0</v>
      </c>
      <c r="U2401" s="40">
        <f t="shared" si="156"/>
        <v>0</v>
      </c>
      <c r="V2401" s="40">
        <f t="shared" si="156"/>
        <v>0</v>
      </c>
      <c r="W2401" s="40">
        <f t="shared" si="156"/>
        <v>0</v>
      </c>
      <c r="X2401" s="40">
        <f t="shared" si="157"/>
        <v>0</v>
      </c>
      <c r="Y2401" s="40">
        <f t="shared" si="158"/>
        <v>0</v>
      </c>
      <c r="Z2401" s="40">
        <f>(AC2401-J2401*carot!$B$2-spettri!K2401*carot!$C$2-spettri!L2401*carot!$D$2)</f>
        <v>0</v>
      </c>
      <c r="AA2401" s="40">
        <f>spettri!H2401*chl!$B$2+spettri!I2401*chl!$C$2+spettri!J2401*carot!$B$2+spettri!K2401*carot!$C$2+spettri!L2401*carot!$D$2+M2401*carot!$E$2+N2401*carot!$F$2+spettri!AE2401*chl!$D$2</f>
        <v>0</v>
      </c>
      <c r="AB2401" s="40">
        <v>4.0563510730000002E-2</v>
      </c>
      <c r="AC2401" s="88">
        <f>(G2401-spettri!H2401*chl!$B$2-spettri!I2401*chl!$C$2-spettri!AE2401*chl!$D$2)</f>
        <v>0</v>
      </c>
    </row>
    <row r="2402" spans="4:29" x14ac:dyDescent="0.25">
      <c r="D2402" s="51">
        <v>590.00000000005502</v>
      </c>
      <c r="E2402" s="51">
        <v>2.0482253369E-2</v>
      </c>
      <c r="T2402" s="40">
        <f t="shared" si="156"/>
        <v>0</v>
      </c>
      <c r="U2402" s="40">
        <f t="shared" si="156"/>
        <v>0</v>
      </c>
      <c r="V2402" s="40">
        <f t="shared" si="156"/>
        <v>0</v>
      </c>
      <c r="W2402" s="40">
        <f t="shared" si="156"/>
        <v>0</v>
      </c>
      <c r="X2402" s="40">
        <f t="shared" si="157"/>
        <v>0</v>
      </c>
      <c r="Y2402" s="40">
        <f t="shared" si="158"/>
        <v>0</v>
      </c>
      <c r="Z2402" s="40">
        <f>(AC2402-J2402*carot!$B$2-spettri!K2402*carot!$C$2-spettri!L2402*carot!$D$2)</f>
        <v>0</v>
      </c>
      <c r="AA2402" s="40">
        <f>spettri!H2402*chl!$B$2+spettri!I2402*chl!$C$2+spettri!J2402*carot!$B$2+spettri!K2402*carot!$C$2+spettri!L2402*carot!$D$2+M2402*carot!$E$2+N2402*carot!$F$2+spettri!AE2402*chl!$D$2</f>
        <v>0</v>
      </c>
      <c r="AB2402" s="40">
        <v>4.0608578360000001E-2</v>
      </c>
      <c r="AC2402" s="88">
        <f>(G2402-spettri!H2402*chl!$B$2-spettri!I2402*chl!$C$2-spettri!AE2402*chl!$D$2)</f>
        <v>0</v>
      </c>
    </row>
    <row r="2403" spans="4:29" x14ac:dyDescent="0.25">
      <c r="D2403" s="51">
        <v>590.10000000005505</v>
      </c>
      <c r="E2403" s="51">
        <v>2.0567488011500001E-2</v>
      </c>
      <c r="T2403" s="40">
        <f t="shared" si="156"/>
        <v>0</v>
      </c>
      <c r="U2403" s="40">
        <f t="shared" si="156"/>
        <v>0</v>
      </c>
      <c r="V2403" s="40">
        <f t="shared" si="156"/>
        <v>0</v>
      </c>
      <c r="W2403" s="40">
        <f t="shared" si="156"/>
        <v>0</v>
      </c>
      <c r="X2403" s="40">
        <f t="shared" si="157"/>
        <v>0</v>
      </c>
      <c r="Y2403" s="40">
        <f t="shared" si="158"/>
        <v>0</v>
      </c>
      <c r="Z2403" s="40">
        <f>(AC2403-J2403*carot!$B$2-spettri!K2403*carot!$C$2-spettri!L2403*carot!$D$2)</f>
        <v>0</v>
      </c>
      <c r="AA2403" s="40">
        <f>spettri!H2403*chl!$B$2+spettri!I2403*chl!$C$2+spettri!J2403*carot!$B$2+spettri!K2403*carot!$C$2+spettri!L2403*carot!$D$2+M2403*carot!$E$2+N2403*carot!$F$2+spettri!AE2403*chl!$D$2</f>
        <v>0</v>
      </c>
      <c r="AB2403" s="40">
        <v>4.0653645990000001E-2</v>
      </c>
      <c r="AC2403" s="88">
        <f>(G2403-spettri!H2403*chl!$B$2-spettri!I2403*chl!$C$2-spettri!AE2403*chl!$D$2)</f>
        <v>0</v>
      </c>
    </row>
    <row r="2404" spans="4:29" x14ac:dyDescent="0.25">
      <c r="D2404" s="51">
        <v>590.20000000005496</v>
      </c>
      <c r="E2404" s="51">
        <v>2.0652722653999998E-2</v>
      </c>
      <c r="T2404" s="40">
        <f t="shared" si="156"/>
        <v>0</v>
      </c>
      <c r="U2404" s="40">
        <f t="shared" si="156"/>
        <v>0</v>
      </c>
      <c r="V2404" s="40">
        <f t="shared" si="156"/>
        <v>0</v>
      </c>
      <c r="W2404" s="40">
        <f t="shared" si="156"/>
        <v>0</v>
      </c>
      <c r="X2404" s="40">
        <f t="shared" si="157"/>
        <v>0</v>
      </c>
      <c r="Y2404" s="40">
        <f t="shared" si="158"/>
        <v>0</v>
      </c>
      <c r="Z2404" s="40">
        <f>(AC2404-J2404*carot!$B$2-spettri!K2404*carot!$C$2-spettri!L2404*carot!$D$2)</f>
        <v>0</v>
      </c>
      <c r="AA2404" s="40">
        <f>spettri!H2404*chl!$B$2+spettri!I2404*chl!$C$2+spettri!J2404*carot!$B$2+spettri!K2404*carot!$C$2+spettri!L2404*carot!$D$2+M2404*carot!$E$2+N2404*carot!$F$2+spettri!AE2404*chl!$D$2</f>
        <v>0</v>
      </c>
      <c r="AB2404" s="40">
        <v>4.0712468325000001E-2</v>
      </c>
      <c r="AC2404" s="88">
        <f>(G2404-spettri!H2404*chl!$B$2-spettri!I2404*chl!$C$2-spettri!AE2404*chl!$D$2)</f>
        <v>0</v>
      </c>
    </row>
    <row r="2405" spans="4:29" x14ac:dyDescent="0.25">
      <c r="D2405" s="51">
        <v>590.30000000005498</v>
      </c>
      <c r="E2405" s="51">
        <v>2.0737957296499999E-2</v>
      </c>
      <c r="T2405" s="40">
        <f t="shared" si="156"/>
        <v>0</v>
      </c>
      <c r="U2405" s="40">
        <f t="shared" si="156"/>
        <v>0</v>
      </c>
      <c r="V2405" s="40">
        <f t="shared" si="156"/>
        <v>0</v>
      </c>
      <c r="W2405" s="40">
        <f t="shared" si="156"/>
        <v>0</v>
      </c>
      <c r="X2405" s="40">
        <f t="shared" si="157"/>
        <v>0</v>
      </c>
      <c r="Y2405" s="40">
        <f t="shared" si="158"/>
        <v>0</v>
      </c>
      <c r="Z2405" s="40">
        <f>(AC2405-J2405*carot!$B$2-spettri!K2405*carot!$C$2-spettri!L2405*carot!$D$2)</f>
        <v>0</v>
      </c>
      <c r="AA2405" s="40">
        <f>spettri!H2405*chl!$B$2+spettri!I2405*chl!$C$2+spettri!J2405*carot!$B$2+spettri!K2405*carot!$C$2+spettri!L2405*carot!$D$2+M2405*carot!$E$2+N2405*carot!$F$2+spettri!AE2405*chl!$D$2</f>
        <v>0</v>
      </c>
      <c r="AB2405" s="40">
        <v>4.0771290660000001E-2</v>
      </c>
      <c r="AC2405" s="88">
        <f>(G2405-spettri!H2405*chl!$B$2-spettri!I2405*chl!$C$2-spettri!AE2405*chl!$D$2)</f>
        <v>0</v>
      </c>
    </row>
    <row r="2406" spans="4:29" x14ac:dyDescent="0.25">
      <c r="D2406" s="51">
        <v>590.400000000055</v>
      </c>
      <c r="E2406" s="51">
        <v>2.0823191939000001E-2</v>
      </c>
      <c r="T2406" s="40">
        <f t="shared" si="156"/>
        <v>0</v>
      </c>
      <c r="U2406" s="40">
        <f t="shared" si="156"/>
        <v>0</v>
      </c>
      <c r="V2406" s="40">
        <f t="shared" si="156"/>
        <v>0</v>
      </c>
      <c r="W2406" s="40">
        <f t="shared" si="156"/>
        <v>0</v>
      </c>
      <c r="X2406" s="40">
        <f t="shared" si="157"/>
        <v>0</v>
      </c>
      <c r="Y2406" s="40">
        <f t="shared" si="158"/>
        <v>0</v>
      </c>
      <c r="Z2406" s="40">
        <f>(AC2406-J2406*carot!$B$2-spettri!K2406*carot!$C$2-spettri!L2406*carot!$D$2)</f>
        <v>0</v>
      </c>
      <c r="AA2406" s="40">
        <f>spettri!H2406*chl!$B$2+spettri!I2406*chl!$C$2+spettri!J2406*carot!$B$2+spettri!K2406*carot!$C$2+spettri!L2406*carot!$D$2+M2406*carot!$E$2+N2406*carot!$F$2+spettri!AE2406*chl!$D$2</f>
        <v>0</v>
      </c>
      <c r="AB2406" s="40">
        <v>4.0830112995000001E-2</v>
      </c>
      <c r="AC2406" s="88">
        <f>(G2406-spettri!H2406*chl!$B$2-spettri!I2406*chl!$C$2-spettri!AE2406*chl!$D$2)</f>
        <v>0</v>
      </c>
    </row>
    <row r="2407" spans="4:29" x14ac:dyDescent="0.25">
      <c r="D2407" s="51">
        <v>590.50000000005502</v>
      </c>
      <c r="E2407" s="51">
        <v>2.0947067619E-2</v>
      </c>
      <c r="T2407" s="40">
        <f t="shared" si="156"/>
        <v>0</v>
      </c>
      <c r="U2407" s="40">
        <f t="shared" si="156"/>
        <v>0</v>
      </c>
      <c r="V2407" s="40">
        <f t="shared" si="156"/>
        <v>0</v>
      </c>
      <c r="W2407" s="40">
        <f t="shared" si="156"/>
        <v>0</v>
      </c>
      <c r="X2407" s="40">
        <f t="shared" si="157"/>
        <v>0</v>
      </c>
      <c r="Y2407" s="40">
        <f t="shared" si="158"/>
        <v>0</v>
      </c>
      <c r="Z2407" s="40">
        <f>(AC2407-J2407*carot!$B$2-spettri!K2407*carot!$C$2-spettri!L2407*carot!$D$2)</f>
        <v>0</v>
      </c>
      <c r="AA2407" s="40">
        <f>spettri!H2407*chl!$B$2+spettri!I2407*chl!$C$2+spettri!J2407*carot!$B$2+spettri!K2407*carot!$C$2+spettri!L2407*carot!$D$2+M2407*carot!$E$2+N2407*carot!$F$2+spettri!AE2407*chl!$D$2</f>
        <v>0</v>
      </c>
      <c r="AB2407" s="40">
        <v>4.0888935330000001E-2</v>
      </c>
      <c r="AC2407" s="88">
        <f>(G2407-spettri!H2407*chl!$B$2-spettri!I2407*chl!$C$2-spettri!AE2407*chl!$D$2)</f>
        <v>0</v>
      </c>
    </row>
    <row r="2408" spans="4:29" x14ac:dyDescent="0.25">
      <c r="D2408" s="51">
        <v>590.60000000005505</v>
      </c>
      <c r="E2408" s="51">
        <v>2.1070943299E-2</v>
      </c>
      <c r="T2408" s="40">
        <f t="shared" si="156"/>
        <v>0</v>
      </c>
      <c r="U2408" s="40">
        <f t="shared" si="156"/>
        <v>0</v>
      </c>
      <c r="V2408" s="40">
        <f t="shared" si="156"/>
        <v>0</v>
      </c>
      <c r="W2408" s="40">
        <f t="shared" si="156"/>
        <v>0</v>
      </c>
      <c r="X2408" s="40">
        <f t="shared" si="157"/>
        <v>0</v>
      </c>
      <c r="Y2408" s="40">
        <f t="shared" si="158"/>
        <v>0</v>
      </c>
      <c r="Z2408" s="40">
        <f>(AC2408-J2408*carot!$B$2-spettri!K2408*carot!$C$2-spettri!L2408*carot!$D$2)</f>
        <v>0</v>
      </c>
      <c r="AA2408" s="40">
        <f>spettri!H2408*chl!$B$2+spettri!I2408*chl!$C$2+spettri!J2408*carot!$B$2+spettri!K2408*carot!$C$2+spettri!L2408*carot!$D$2+M2408*carot!$E$2+N2408*carot!$F$2+spettri!AE2408*chl!$D$2</f>
        <v>0</v>
      </c>
      <c r="AB2408" s="40">
        <v>4.0922893212499999E-2</v>
      </c>
      <c r="AC2408" s="88">
        <f>(G2408-spettri!H2408*chl!$B$2-spettri!I2408*chl!$C$2-spettri!AE2408*chl!$D$2)</f>
        <v>0</v>
      </c>
    </row>
    <row r="2409" spans="4:29" x14ac:dyDescent="0.25">
      <c r="D2409" s="51">
        <v>590.70000000005496</v>
      </c>
      <c r="E2409" s="51">
        <v>2.1194818979E-2</v>
      </c>
      <c r="T2409" s="40">
        <f t="shared" si="156"/>
        <v>0</v>
      </c>
      <c r="U2409" s="40">
        <f t="shared" si="156"/>
        <v>0</v>
      </c>
      <c r="V2409" s="40">
        <f t="shared" si="156"/>
        <v>0</v>
      </c>
      <c r="W2409" s="40">
        <f t="shared" si="156"/>
        <v>0</v>
      </c>
      <c r="X2409" s="40">
        <f t="shared" si="157"/>
        <v>0</v>
      </c>
      <c r="Y2409" s="40">
        <f t="shared" si="158"/>
        <v>0</v>
      </c>
      <c r="Z2409" s="40">
        <f>(AC2409-J2409*carot!$B$2-spettri!K2409*carot!$C$2-spettri!L2409*carot!$D$2)</f>
        <v>0</v>
      </c>
      <c r="AA2409" s="40">
        <f>spettri!H2409*chl!$B$2+spettri!I2409*chl!$C$2+spettri!J2409*carot!$B$2+spettri!K2409*carot!$C$2+spettri!L2409*carot!$D$2+M2409*carot!$E$2+N2409*carot!$F$2+spettri!AE2409*chl!$D$2</f>
        <v>0</v>
      </c>
      <c r="AB2409" s="40">
        <v>4.0956851094999996E-2</v>
      </c>
      <c r="AC2409" s="88">
        <f>(G2409-spettri!H2409*chl!$B$2-spettri!I2409*chl!$C$2-spettri!AE2409*chl!$D$2)</f>
        <v>0</v>
      </c>
    </row>
    <row r="2410" spans="4:29" x14ac:dyDescent="0.25">
      <c r="D2410" s="51">
        <v>590.80000000005498</v>
      </c>
      <c r="E2410" s="51">
        <v>2.1318694659E-2</v>
      </c>
      <c r="T2410" s="40">
        <f t="shared" si="156"/>
        <v>0</v>
      </c>
      <c r="U2410" s="40">
        <f t="shared" si="156"/>
        <v>0</v>
      </c>
      <c r="V2410" s="40">
        <f t="shared" si="156"/>
        <v>0</v>
      </c>
      <c r="W2410" s="40">
        <f t="shared" si="156"/>
        <v>0</v>
      </c>
      <c r="X2410" s="40">
        <f t="shared" si="157"/>
        <v>0</v>
      </c>
      <c r="Y2410" s="40">
        <f t="shared" si="158"/>
        <v>0</v>
      </c>
      <c r="Z2410" s="40">
        <f>(AC2410-J2410*carot!$B$2-spettri!K2410*carot!$C$2-spettri!L2410*carot!$D$2)</f>
        <v>0</v>
      </c>
      <c r="AA2410" s="40">
        <f>spettri!H2410*chl!$B$2+spettri!I2410*chl!$C$2+spettri!J2410*carot!$B$2+spettri!K2410*carot!$C$2+spettri!L2410*carot!$D$2+M2410*carot!$E$2+N2410*carot!$F$2+spettri!AE2410*chl!$D$2</f>
        <v>0</v>
      </c>
      <c r="AB2410" s="40">
        <v>4.0990808977500001E-2</v>
      </c>
      <c r="AC2410" s="88">
        <f>(G2410-spettri!H2410*chl!$B$2-spettri!I2410*chl!$C$2-spettri!AE2410*chl!$D$2)</f>
        <v>0</v>
      </c>
    </row>
    <row r="2411" spans="4:29" x14ac:dyDescent="0.25">
      <c r="D2411" s="51">
        <v>590.900000000055</v>
      </c>
      <c r="E2411" s="51">
        <v>2.13329932565E-2</v>
      </c>
      <c r="T2411" s="40">
        <f t="shared" si="156"/>
        <v>0</v>
      </c>
      <c r="U2411" s="40">
        <f t="shared" si="156"/>
        <v>0</v>
      </c>
      <c r="V2411" s="40">
        <f t="shared" si="156"/>
        <v>0</v>
      </c>
      <c r="W2411" s="40">
        <f t="shared" si="156"/>
        <v>0</v>
      </c>
      <c r="X2411" s="40">
        <f t="shared" si="157"/>
        <v>0</v>
      </c>
      <c r="Y2411" s="40">
        <f t="shared" si="158"/>
        <v>0</v>
      </c>
      <c r="Z2411" s="40">
        <f>(AC2411-J2411*carot!$B$2-spettri!K2411*carot!$C$2-spettri!L2411*carot!$D$2)</f>
        <v>0</v>
      </c>
      <c r="AA2411" s="40">
        <f>spettri!H2411*chl!$B$2+spettri!I2411*chl!$C$2+spettri!J2411*carot!$B$2+spettri!K2411*carot!$C$2+spettri!L2411*carot!$D$2+M2411*carot!$E$2+N2411*carot!$F$2+spettri!AE2411*chl!$D$2</f>
        <v>0</v>
      </c>
      <c r="AB2411" s="40">
        <v>4.1024766859999999E-2</v>
      </c>
      <c r="AC2411" s="88">
        <f>(G2411-spettri!H2411*chl!$B$2-spettri!I2411*chl!$C$2-spettri!AE2411*chl!$D$2)</f>
        <v>0</v>
      </c>
    </row>
    <row r="2412" spans="4:29" x14ac:dyDescent="0.25">
      <c r="D2412" s="51">
        <v>591.00000000005502</v>
      </c>
      <c r="E2412" s="51">
        <v>2.1347291854E-2</v>
      </c>
      <c r="T2412" s="40">
        <f t="shared" si="156"/>
        <v>0</v>
      </c>
      <c r="U2412" s="40">
        <f t="shared" si="156"/>
        <v>0</v>
      </c>
      <c r="V2412" s="40">
        <f t="shared" si="156"/>
        <v>0</v>
      </c>
      <c r="W2412" s="40">
        <f t="shared" si="156"/>
        <v>0</v>
      </c>
      <c r="X2412" s="40">
        <f t="shared" si="157"/>
        <v>0</v>
      </c>
      <c r="Y2412" s="40">
        <f t="shared" si="158"/>
        <v>0</v>
      </c>
      <c r="Z2412" s="40">
        <f>(AC2412-J2412*carot!$B$2-spettri!K2412*carot!$C$2-spettri!L2412*carot!$D$2)</f>
        <v>0</v>
      </c>
      <c r="AA2412" s="40">
        <f>spettri!H2412*chl!$B$2+spettri!I2412*chl!$C$2+spettri!J2412*carot!$B$2+spettri!K2412*carot!$C$2+spettri!L2412*carot!$D$2+M2412*carot!$E$2+N2412*carot!$F$2+spettri!AE2412*chl!$D$2</f>
        <v>0</v>
      </c>
      <c r="AB2412" s="40">
        <v>4.1038843802500002E-2</v>
      </c>
      <c r="AC2412" s="88">
        <f>(G2412-spettri!H2412*chl!$B$2-spettri!I2412*chl!$C$2-spettri!AE2412*chl!$D$2)</f>
        <v>0</v>
      </c>
    </row>
    <row r="2413" spans="4:29" x14ac:dyDescent="0.25">
      <c r="D2413" s="51">
        <v>591.10000000005505</v>
      </c>
      <c r="E2413" s="51">
        <v>2.13615904515E-2</v>
      </c>
      <c r="T2413" s="40">
        <f t="shared" si="156"/>
        <v>0</v>
      </c>
      <c r="U2413" s="40">
        <f t="shared" si="156"/>
        <v>0</v>
      </c>
      <c r="V2413" s="40">
        <f t="shared" si="156"/>
        <v>0</v>
      </c>
      <c r="W2413" s="40">
        <f t="shared" si="156"/>
        <v>0</v>
      </c>
      <c r="X2413" s="40">
        <f t="shared" si="157"/>
        <v>0</v>
      </c>
      <c r="Y2413" s="40">
        <f t="shared" si="158"/>
        <v>0</v>
      </c>
      <c r="Z2413" s="40">
        <f>(AC2413-J2413*carot!$B$2-spettri!K2413*carot!$C$2-spettri!L2413*carot!$D$2)</f>
        <v>0</v>
      </c>
      <c r="AA2413" s="40">
        <f>spettri!H2413*chl!$B$2+spettri!I2413*chl!$C$2+spettri!J2413*carot!$B$2+spettri!K2413*carot!$C$2+spettri!L2413*carot!$D$2+M2413*carot!$E$2+N2413*carot!$F$2+spettri!AE2413*chl!$D$2</f>
        <v>0</v>
      </c>
      <c r="AB2413" s="40">
        <v>4.1052920744999999E-2</v>
      </c>
      <c r="AC2413" s="88">
        <f>(G2413-spettri!H2413*chl!$B$2-spettri!I2413*chl!$C$2-spettri!AE2413*chl!$D$2)</f>
        <v>0</v>
      </c>
    </row>
    <row r="2414" spans="4:29" x14ac:dyDescent="0.25">
      <c r="D2414" s="51">
        <v>591.20000000005496</v>
      </c>
      <c r="E2414" s="51">
        <v>2.1375889049000001E-2</v>
      </c>
      <c r="T2414" s="40">
        <f t="shared" si="156"/>
        <v>0</v>
      </c>
      <c r="U2414" s="40">
        <f t="shared" si="156"/>
        <v>0</v>
      </c>
      <c r="V2414" s="40">
        <f t="shared" si="156"/>
        <v>0</v>
      </c>
      <c r="W2414" s="40">
        <f t="shared" si="156"/>
        <v>0</v>
      </c>
      <c r="X2414" s="40">
        <f t="shared" si="157"/>
        <v>0</v>
      </c>
      <c r="Y2414" s="40">
        <f t="shared" si="158"/>
        <v>0</v>
      </c>
      <c r="Z2414" s="40">
        <f>(AC2414-J2414*carot!$B$2-spettri!K2414*carot!$C$2-spettri!L2414*carot!$D$2)</f>
        <v>0</v>
      </c>
      <c r="AA2414" s="40">
        <f>spettri!H2414*chl!$B$2+spettri!I2414*chl!$C$2+spettri!J2414*carot!$B$2+spettri!K2414*carot!$C$2+spettri!L2414*carot!$D$2+M2414*carot!$E$2+N2414*carot!$F$2+spettri!AE2414*chl!$D$2</f>
        <v>0</v>
      </c>
      <c r="AB2414" s="40">
        <v>4.1066997687499995E-2</v>
      </c>
      <c r="AC2414" s="88">
        <f>(G2414-spettri!H2414*chl!$B$2-spettri!I2414*chl!$C$2-spettri!AE2414*chl!$D$2)</f>
        <v>0</v>
      </c>
    </row>
    <row r="2415" spans="4:29" x14ac:dyDescent="0.25">
      <c r="D2415" s="51">
        <v>591.30000000005498</v>
      </c>
      <c r="E2415" s="51">
        <v>2.1454736214E-2</v>
      </c>
      <c r="T2415" s="40">
        <f t="shared" si="156"/>
        <v>0</v>
      </c>
      <c r="U2415" s="40">
        <f t="shared" si="156"/>
        <v>0</v>
      </c>
      <c r="V2415" s="40">
        <f t="shared" si="156"/>
        <v>0</v>
      </c>
      <c r="W2415" s="40">
        <f t="shared" si="156"/>
        <v>0</v>
      </c>
      <c r="X2415" s="40">
        <f t="shared" si="157"/>
        <v>0</v>
      </c>
      <c r="Y2415" s="40">
        <f t="shared" si="158"/>
        <v>0</v>
      </c>
      <c r="Z2415" s="40">
        <f>(AC2415-J2415*carot!$B$2-spettri!K2415*carot!$C$2-spettri!L2415*carot!$D$2)</f>
        <v>0</v>
      </c>
      <c r="AA2415" s="40">
        <f>spettri!H2415*chl!$B$2+spettri!I2415*chl!$C$2+spettri!J2415*carot!$B$2+spettri!K2415*carot!$C$2+spettri!L2415*carot!$D$2+M2415*carot!$E$2+N2415*carot!$F$2+spettri!AE2415*chl!$D$2</f>
        <v>0</v>
      </c>
      <c r="AB2415" s="40">
        <v>4.1081074629999999E-2</v>
      </c>
      <c r="AC2415" s="88">
        <f>(G2415-spettri!H2415*chl!$B$2-spettri!I2415*chl!$C$2-spettri!AE2415*chl!$D$2)</f>
        <v>0</v>
      </c>
    </row>
    <row r="2416" spans="4:29" x14ac:dyDescent="0.25">
      <c r="D2416" s="51">
        <v>591.400000000055</v>
      </c>
      <c r="E2416" s="51">
        <v>2.1533583379E-2</v>
      </c>
      <c r="T2416" s="40">
        <f t="shared" si="156"/>
        <v>0</v>
      </c>
      <c r="U2416" s="40">
        <f t="shared" si="156"/>
        <v>0</v>
      </c>
      <c r="V2416" s="40">
        <f t="shared" si="156"/>
        <v>0</v>
      </c>
      <c r="W2416" s="40">
        <f t="shared" si="156"/>
        <v>0</v>
      </c>
      <c r="X2416" s="40">
        <f t="shared" si="157"/>
        <v>0</v>
      </c>
      <c r="Y2416" s="40">
        <f t="shared" si="158"/>
        <v>0</v>
      </c>
      <c r="Z2416" s="40">
        <f>(AC2416-J2416*carot!$B$2-spettri!K2416*carot!$C$2-spettri!L2416*carot!$D$2)</f>
        <v>0</v>
      </c>
      <c r="AA2416" s="40">
        <f>spettri!H2416*chl!$B$2+spettri!I2416*chl!$C$2+spettri!J2416*carot!$B$2+spettri!K2416*carot!$C$2+spettri!L2416*carot!$D$2+M2416*carot!$E$2+N2416*carot!$F$2+spettri!AE2416*chl!$D$2</f>
        <v>0</v>
      </c>
      <c r="AB2416" s="40">
        <v>4.1108613837500002E-2</v>
      </c>
      <c r="AC2416" s="88">
        <f>(G2416-spettri!H2416*chl!$B$2-spettri!I2416*chl!$C$2-spettri!AE2416*chl!$D$2)</f>
        <v>0</v>
      </c>
    </row>
    <row r="2417" spans="4:29" x14ac:dyDescent="0.25">
      <c r="D2417" s="51">
        <v>591.50000000005502</v>
      </c>
      <c r="E2417" s="51">
        <v>2.1612430544E-2</v>
      </c>
      <c r="T2417" s="40">
        <f t="shared" si="156"/>
        <v>0</v>
      </c>
      <c r="U2417" s="40">
        <f t="shared" si="156"/>
        <v>0</v>
      </c>
      <c r="V2417" s="40">
        <f t="shared" si="156"/>
        <v>0</v>
      </c>
      <c r="W2417" s="40">
        <f t="shared" si="156"/>
        <v>0</v>
      </c>
      <c r="X2417" s="40">
        <f t="shared" si="157"/>
        <v>0</v>
      </c>
      <c r="Y2417" s="40">
        <f t="shared" si="158"/>
        <v>0</v>
      </c>
      <c r="Z2417" s="40">
        <f>(AC2417-J2417*carot!$B$2-spettri!K2417*carot!$C$2-spettri!L2417*carot!$D$2)</f>
        <v>0</v>
      </c>
      <c r="AA2417" s="40">
        <f>spettri!H2417*chl!$B$2+spettri!I2417*chl!$C$2+spettri!J2417*carot!$B$2+spettri!K2417*carot!$C$2+spettri!L2417*carot!$D$2+M2417*carot!$E$2+N2417*carot!$F$2+spettri!AE2417*chl!$D$2</f>
        <v>0</v>
      </c>
      <c r="AB2417" s="40">
        <v>4.1136153044999998E-2</v>
      </c>
      <c r="AC2417" s="88">
        <f>(G2417-spettri!H2417*chl!$B$2-spettri!I2417*chl!$C$2-spettri!AE2417*chl!$D$2)</f>
        <v>0</v>
      </c>
    </row>
    <row r="2418" spans="4:29" x14ac:dyDescent="0.25">
      <c r="D2418" s="51">
        <v>591.60000000005505</v>
      </c>
      <c r="E2418" s="51">
        <v>2.1691277708999999E-2</v>
      </c>
      <c r="T2418" s="40">
        <f t="shared" si="156"/>
        <v>0</v>
      </c>
      <c r="U2418" s="40">
        <f t="shared" si="156"/>
        <v>0</v>
      </c>
      <c r="V2418" s="40">
        <f t="shared" si="156"/>
        <v>0</v>
      </c>
      <c r="W2418" s="40">
        <f t="shared" si="156"/>
        <v>0</v>
      </c>
      <c r="X2418" s="40">
        <f t="shared" si="157"/>
        <v>0</v>
      </c>
      <c r="Y2418" s="40">
        <f t="shared" si="158"/>
        <v>0</v>
      </c>
      <c r="Z2418" s="40">
        <f>(AC2418-J2418*carot!$B$2-spettri!K2418*carot!$C$2-spettri!L2418*carot!$D$2)</f>
        <v>0</v>
      </c>
      <c r="AA2418" s="40">
        <f>spettri!H2418*chl!$B$2+spettri!I2418*chl!$C$2+spettri!J2418*carot!$B$2+spettri!K2418*carot!$C$2+spettri!L2418*carot!$D$2+M2418*carot!$E$2+N2418*carot!$F$2+spettri!AE2418*chl!$D$2</f>
        <v>0</v>
      </c>
      <c r="AB2418" s="40">
        <v>4.1163692252499995E-2</v>
      </c>
      <c r="AC2418" s="88">
        <f>(G2418-spettri!H2418*chl!$B$2-spettri!I2418*chl!$C$2-spettri!AE2418*chl!$D$2)</f>
        <v>0</v>
      </c>
    </row>
    <row r="2419" spans="4:29" x14ac:dyDescent="0.25">
      <c r="D2419" s="51">
        <v>591.70000000005496</v>
      </c>
      <c r="E2419" s="51">
        <v>2.1753519393999998E-2</v>
      </c>
      <c r="T2419" s="40">
        <f t="shared" si="156"/>
        <v>0</v>
      </c>
      <c r="U2419" s="40">
        <f t="shared" si="156"/>
        <v>0</v>
      </c>
      <c r="V2419" s="40">
        <f t="shared" si="156"/>
        <v>0</v>
      </c>
      <c r="W2419" s="40">
        <f t="shared" si="156"/>
        <v>0</v>
      </c>
      <c r="X2419" s="40">
        <f t="shared" si="157"/>
        <v>0</v>
      </c>
      <c r="Y2419" s="40">
        <f t="shared" si="158"/>
        <v>0</v>
      </c>
      <c r="Z2419" s="40">
        <f>(AC2419-J2419*carot!$B$2-spettri!K2419*carot!$C$2-spettri!L2419*carot!$D$2)</f>
        <v>0</v>
      </c>
      <c r="AA2419" s="40">
        <f>spettri!H2419*chl!$B$2+spettri!I2419*chl!$C$2+spettri!J2419*carot!$B$2+spettri!K2419*carot!$C$2+spettri!L2419*carot!$D$2+M2419*carot!$E$2+N2419*carot!$F$2+spettri!AE2419*chl!$D$2</f>
        <v>0</v>
      </c>
      <c r="AB2419" s="40">
        <v>4.1191231459999998E-2</v>
      </c>
      <c r="AC2419" s="88">
        <f>(G2419-spettri!H2419*chl!$B$2-spettri!I2419*chl!$C$2-spettri!AE2419*chl!$D$2)</f>
        <v>0</v>
      </c>
    </row>
    <row r="2420" spans="4:29" x14ac:dyDescent="0.25">
      <c r="D2420" s="51">
        <v>591.80000000005498</v>
      </c>
      <c r="E2420" s="51">
        <v>2.1815761079E-2</v>
      </c>
      <c r="T2420" s="40">
        <f t="shared" si="156"/>
        <v>0</v>
      </c>
      <c r="U2420" s="40">
        <f t="shared" si="156"/>
        <v>0</v>
      </c>
      <c r="V2420" s="40">
        <f t="shared" si="156"/>
        <v>0</v>
      </c>
      <c r="W2420" s="40">
        <f t="shared" si="156"/>
        <v>0</v>
      </c>
      <c r="X2420" s="40">
        <f t="shared" si="157"/>
        <v>0</v>
      </c>
      <c r="Y2420" s="40">
        <f t="shared" si="158"/>
        <v>0</v>
      </c>
      <c r="Z2420" s="40">
        <f>(AC2420-J2420*carot!$B$2-spettri!K2420*carot!$C$2-spettri!L2420*carot!$D$2)</f>
        <v>0</v>
      </c>
      <c r="AA2420" s="40">
        <f>spettri!H2420*chl!$B$2+spettri!I2420*chl!$C$2+spettri!J2420*carot!$B$2+spettri!K2420*carot!$C$2+spettri!L2420*carot!$D$2+M2420*carot!$E$2+N2420*carot!$F$2+spettri!AE2420*chl!$D$2</f>
        <v>0</v>
      </c>
      <c r="AB2420" s="40">
        <v>4.1276877747499996E-2</v>
      </c>
      <c r="AC2420" s="88">
        <f>(G2420-spettri!H2420*chl!$B$2-spettri!I2420*chl!$C$2-spettri!AE2420*chl!$D$2)</f>
        <v>0</v>
      </c>
    </row>
    <row r="2421" spans="4:29" x14ac:dyDescent="0.25">
      <c r="D2421" s="51">
        <v>591.900000000055</v>
      </c>
      <c r="E2421" s="51">
        <v>2.1878002764000003E-2</v>
      </c>
      <c r="T2421" s="40">
        <f t="shared" si="156"/>
        <v>0</v>
      </c>
      <c r="U2421" s="40">
        <f t="shared" si="156"/>
        <v>0</v>
      </c>
      <c r="V2421" s="40">
        <f t="shared" si="156"/>
        <v>0</v>
      </c>
      <c r="W2421" s="40">
        <f t="shared" si="156"/>
        <v>0</v>
      </c>
      <c r="X2421" s="40">
        <f t="shared" si="157"/>
        <v>0</v>
      </c>
      <c r="Y2421" s="40">
        <f t="shared" si="158"/>
        <v>0</v>
      </c>
      <c r="Z2421" s="40">
        <f>(AC2421-J2421*carot!$B$2-spettri!K2421*carot!$C$2-spettri!L2421*carot!$D$2)</f>
        <v>0</v>
      </c>
      <c r="AA2421" s="40">
        <f>spettri!H2421*chl!$B$2+spettri!I2421*chl!$C$2+spettri!J2421*carot!$B$2+spettri!K2421*carot!$C$2+spettri!L2421*carot!$D$2+M2421*carot!$E$2+N2421*carot!$F$2+spettri!AE2421*chl!$D$2</f>
        <v>0</v>
      </c>
      <c r="AB2421" s="40">
        <v>4.1362524035000001E-2</v>
      </c>
      <c r="AC2421" s="88">
        <f>(G2421-spettri!H2421*chl!$B$2-spettri!I2421*chl!$C$2-spettri!AE2421*chl!$D$2)</f>
        <v>0</v>
      </c>
    </row>
    <row r="2422" spans="4:29" x14ac:dyDescent="0.25">
      <c r="D2422" s="51">
        <v>592.00000000005502</v>
      </c>
      <c r="E2422" s="51">
        <v>2.1940244449000001E-2</v>
      </c>
      <c r="T2422" s="40">
        <f t="shared" si="156"/>
        <v>0</v>
      </c>
      <c r="U2422" s="40">
        <f t="shared" si="156"/>
        <v>0</v>
      </c>
      <c r="V2422" s="40">
        <f t="shared" si="156"/>
        <v>0</v>
      </c>
      <c r="W2422" s="40">
        <f t="shared" si="156"/>
        <v>0</v>
      </c>
      <c r="X2422" s="40">
        <f t="shared" si="157"/>
        <v>0</v>
      </c>
      <c r="Y2422" s="40">
        <f t="shared" si="158"/>
        <v>0</v>
      </c>
      <c r="Z2422" s="40">
        <f>(AC2422-J2422*carot!$B$2-spettri!K2422*carot!$C$2-spettri!L2422*carot!$D$2)</f>
        <v>0</v>
      </c>
      <c r="AA2422" s="40">
        <f>spettri!H2422*chl!$B$2+spettri!I2422*chl!$C$2+spettri!J2422*carot!$B$2+spettri!K2422*carot!$C$2+spettri!L2422*carot!$D$2+M2422*carot!$E$2+N2422*carot!$F$2+spettri!AE2422*chl!$D$2</f>
        <v>0</v>
      </c>
      <c r="AB2422" s="40">
        <v>4.1448170322500005E-2</v>
      </c>
      <c r="AC2422" s="88">
        <f>(G2422-spettri!H2422*chl!$B$2-spettri!I2422*chl!$C$2-spettri!AE2422*chl!$D$2)</f>
        <v>0</v>
      </c>
    </row>
    <row r="2423" spans="4:29" x14ac:dyDescent="0.25">
      <c r="D2423" s="51">
        <v>592.10000000005505</v>
      </c>
      <c r="E2423" s="51">
        <v>2.2021484649E-2</v>
      </c>
      <c r="T2423" s="40">
        <f t="shared" si="156"/>
        <v>0</v>
      </c>
      <c r="U2423" s="40">
        <f t="shared" si="156"/>
        <v>0</v>
      </c>
      <c r="V2423" s="40">
        <f t="shared" si="156"/>
        <v>0</v>
      </c>
      <c r="W2423" s="40">
        <f t="shared" si="156"/>
        <v>0</v>
      </c>
      <c r="X2423" s="40">
        <f t="shared" si="157"/>
        <v>0</v>
      </c>
      <c r="Y2423" s="40">
        <f t="shared" si="158"/>
        <v>0</v>
      </c>
      <c r="Z2423" s="40">
        <f>(AC2423-J2423*carot!$B$2-spettri!K2423*carot!$C$2-spettri!L2423*carot!$D$2)</f>
        <v>0</v>
      </c>
      <c r="AA2423" s="40">
        <f>spettri!H2423*chl!$B$2+spettri!I2423*chl!$C$2+spettri!J2423*carot!$B$2+spettri!K2423*carot!$C$2+spettri!L2423*carot!$D$2+M2423*carot!$E$2+N2423*carot!$F$2+spettri!AE2423*chl!$D$2</f>
        <v>0</v>
      </c>
      <c r="AB2423" s="40">
        <v>4.1533816610000003E-2</v>
      </c>
      <c r="AC2423" s="88">
        <f>(G2423-spettri!H2423*chl!$B$2-spettri!I2423*chl!$C$2-spettri!AE2423*chl!$D$2)</f>
        <v>0</v>
      </c>
    </row>
    <row r="2424" spans="4:29" x14ac:dyDescent="0.25">
      <c r="D2424" s="51">
        <v>592.20000000005496</v>
      </c>
      <c r="E2424" s="51">
        <v>2.2102724848999999E-2</v>
      </c>
      <c r="T2424" s="40">
        <f t="shared" si="156"/>
        <v>0</v>
      </c>
      <c r="U2424" s="40">
        <f t="shared" si="156"/>
        <v>0</v>
      </c>
      <c r="V2424" s="40">
        <f t="shared" si="156"/>
        <v>0</v>
      </c>
      <c r="W2424" s="40">
        <f t="shared" si="156"/>
        <v>0</v>
      </c>
      <c r="X2424" s="40">
        <f t="shared" si="157"/>
        <v>0</v>
      </c>
      <c r="Y2424" s="40">
        <f t="shared" si="158"/>
        <v>0</v>
      </c>
      <c r="Z2424" s="40">
        <f>(AC2424-J2424*carot!$B$2-spettri!K2424*carot!$C$2-spettri!L2424*carot!$D$2)</f>
        <v>0</v>
      </c>
      <c r="AA2424" s="40">
        <f>spettri!H2424*chl!$B$2+spettri!I2424*chl!$C$2+spettri!J2424*carot!$B$2+spettri!K2424*carot!$C$2+spettri!L2424*carot!$D$2+M2424*carot!$E$2+N2424*carot!$F$2+spettri!AE2424*chl!$D$2</f>
        <v>0</v>
      </c>
      <c r="AB2424" s="40">
        <v>4.1565572845000003E-2</v>
      </c>
      <c r="AC2424" s="88">
        <f>(G2424-spettri!H2424*chl!$B$2-spettri!I2424*chl!$C$2-spettri!AE2424*chl!$D$2)</f>
        <v>0</v>
      </c>
    </row>
    <row r="2425" spans="4:29" x14ac:dyDescent="0.25">
      <c r="D2425" s="51">
        <v>592.30000000005498</v>
      </c>
      <c r="E2425" s="51">
        <v>2.2183965049000002E-2</v>
      </c>
      <c r="T2425" s="40">
        <f t="shared" si="156"/>
        <v>0</v>
      </c>
      <c r="U2425" s="40">
        <f t="shared" si="156"/>
        <v>0</v>
      </c>
      <c r="V2425" s="40">
        <f t="shared" si="156"/>
        <v>0</v>
      </c>
      <c r="W2425" s="40">
        <f t="shared" si="156"/>
        <v>0</v>
      </c>
      <c r="X2425" s="40">
        <f t="shared" si="157"/>
        <v>0</v>
      </c>
      <c r="Y2425" s="40">
        <f t="shared" si="158"/>
        <v>0</v>
      </c>
      <c r="Z2425" s="40">
        <f>(AC2425-J2425*carot!$B$2-spettri!K2425*carot!$C$2-spettri!L2425*carot!$D$2)</f>
        <v>0</v>
      </c>
      <c r="AA2425" s="40">
        <f>spettri!H2425*chl!$B$2+spettri!I2425*chl!$C$2+spettri!J2425*carot!$B$2+spettri!K2425*carot!$C$2+spettri!L2425*carot!$D$2+M2425*carot!$E$2+N2425*carot!$F$2+spettri!AE2425*chl!$D$2</f>
        <v>0</v>
      </c>
      <c r="AB2425" s="40">
        <v>4.1597329080000002E-2</v>
      </c>
      <c r="AC2425" s="88">
        <f>(G2425-spettri!H2425*chl!$B$2-spettri!I2425*chl!$C$2-spettri!AE2425*chl!$D$2)</f>
        <v>0</v>
      </c>
    </row>
    <row r="2426" spans="4:29" x14ac:dyDescent="0.25">
      <c r="D2426" s="51">
        <v>592.400000000055</v>
      </c>
      <c r="E2426" s="51">
        <v>2.2265205249000001E-2</v>
      </c>
      <c r="T2426" s="40">
        <f t="shared" si="156"/>
        <v>0</v>
      </c>
      <c r="U2426" s="40">
        <f t="shared" si="156"/>
        <v>0</v>
      </c>
      <c r="V2426" s="40">
        <f t="shared" si="156"/>
        <v>0</v>
      </c>
      <c r="W2426" s="40">
        <f t="shared" si="156"/>
        <v>0</v>
      </c>
      <c r="X2426" s="40">
        <f t="shared" si="157"/>
        <v>0</v>
      </c>
      <c r="Y2426" s="40">
        <f t="shared" si="158"/>
        <v>0</v>
      </c>
      <c r="Z2426" s="40">
        <f>(AC2426-J2426*carot!$B$2-spettri!K2426*carot!$C$2-spettri!L2426*carot!$D$2)</f>
        <v>0</v>
      </c>
      <c r="AA2426" s="40">
        <f>spettri!H2426*chl!$B$2+spettri!I2426*chl!$C$2+spettri!J2426*carot!$B$2+spettri!K2426*carot!$C$2+spettri!L2426*carot!$D$2+M2426*carot!$E$2+N2426*carot!$F$2+spettri!AE2426*chl!$D$2</f>
        <v>0</v>
      </c>
      <c r="AB2426" s="40">
        <v>4.1629085315000001E-2</v>
      </c>
      <c r="AC2426" s="88">
        <f>(G2426-spettri!H2426*chl!$B$2-spettri!I2426*chl!$C$2-spettri!AE2426*chl!$D$2)</f>
        <v>0</v>
      </c>
    </row>
    <row r="2427" spans="4:29" x14ac:dyDescent="0.25">
      <c r="D2427" s="51">
        <v>592.50000000005502</v>
      </c>
      <c r="E2427" s="51">
        <v>2.2325680679000003E-2</v>
      </c>
      <c r="T2427" s="40">
        <f t="shared" si="156"/>
        <v>0</v>
      </c>
      <c r="U2427" s="40">
        <f t="shared" si="156"/>
        <v>0</v>
      </c>
      <c r="V2427" s="40">
        <f t="shared" si="156"/>
        <v>0</v>
      </c>
      <c r="W2427" s="40">
        <f t="shared" si="156"/>
        <v>0</v>
      </c>
      <c r="X2427" s="40">
        <f t="shared" si="157"/>
        <v>0</v>
      </c>
      <c r="Y2427" s="40">
        <f t="shared" si="158"/>
        <v>0</v>
      </c>
      <c r="Z2427" s="40">
        <f>(AC2427-J2427*carot!$B$2-spettri!K2427*carot!$C$2-spettri!L2427*carot!$D$2)</f>
        <v>0</v>
      </c>
      <c r="AA2427" s="40">
        <f>spettri!H2427*chl!$B$2+spettri!I2427*chl!$C$2+spettri!J2427*carot!$B$2+spettri!K2427*carot!$C$2+spettri!L2427*carot!$D$2+M2427*carot!$E$2+N2427*carot!$F$2+spettri!AE2427*chl!$D$2</f>
        <v>0</v>
      </c>
      <c r="AB2427" s="40">
        <v>4.1660841550000001E-2</v>
      </c>
      <c r="AC2427" s="88">
        <f>(G2427-spettri!H2427*chl!$B$2-spettri!I2427*chl!$C$2-spettri!AE2427*chl!$D$2)</f>
        <v>0</v>
      </c>
    </row>
    <row r="2428" spans="4:29" x14ac:dyDescent="0.25">
      <c r="D2428" s="51">
        <v>592.60000000005505</v>
      </c>
      <c r="E2428" s="51">
        <v>2.2386156109000001E-2</v>
      </c>
      <c r="T2428" s="40">
        <f t="shared" si="156"/>
        <v>0</v>
      </c>
      <c r="U2428" s="40">
        <f t="shared" si="156"/>
        <v>0</v>
      </c>
      <c r="V2428" s="40">
        <f t="shared" si="156"/>
        <v>0</v>
      </c>
      <c r="W2428" s="40">
        <f t="shared" si="156"/>
        <v>0</v>
      </c>
      <c r="X2428" s="40">
        <f t="shared" si="157"/>
        <v>0</v>
      </c>
      <c r="Y2428" s="40">
        <f t="shared" si="158"/>
        <v>0</v>
      </c>
      <c r="Z2428" s="40">
        <f>(AC2428-J2428*carot!$B$2-spettri!K2428*carot!$C$2-spettri!L2428*carot!$D$2)</f>
        <v>0</v>
      </c>
      <c r="AA2428" s="40">
        <f>spettri!H2428*chl!$B$2+spettri!I2428*chl!$C$2+spettri!J2428*carot!$B$2+spettri!K2428*carot!$C$2+spettri!L2428*carot!$D$2+M2428*carot!$E$2+N2428*carot!$F$2+spettri!AE2428*chl!$D$2</f>
        <v>0</v>
      </c>
      <c r="AB2428" s="40">
        <v>4.1685768400000003E-2</v>
      </c>
      <c r="AC2428" s="88">
        <f>(G2428-spettri!H2428*chl!$B$2-spettri!I2428*chl!$C$2-spettri!AE2428*chl!$D$2)</f>
        <v>0</v>
      </c>
    </row>
    <row r="2429" spans="4:29" x14ac:dyDescent="0.25">
      <c r="D2429" s="51">
        <v>592.70000000005496</v>
      </c>
      <c r="E2429" s="51">
        <v>2.2446631538999999E-2</v>
      </c>
      <c r="T2429" s="40">
        <f t="shared" si="156"/>
        <v>0</v>
      </c>
      <c r="U2429" s="40">
        <f t="shared" si="156"/>
        <v>0</v>
      </c>
      <c r="V2429" s="40">
        <f t="shared" si="156"/>
        <v>0</v>
      </c>
      <c r="W2429" s="40">
        <f t="shared" si="156"/>
        <v>0</v>
      </c>
      <c r="X2429" s="40">
        <f t="shared" si="157"/>
        <v>0</v>
      </c>
      <c r="Y2429" s="40">
        <f t="shared" si="158"/>
        <v>0</v>
      </c>
      <c r="Z2429" s="40">
        <f>(AC2429-J2429*carot!$B$2-spettri!K2429*carot!$C$2-spettri!L2429*carot!$D$2)</f>
        <v>0</v>
      </c>
      <c r="AA2429" s="40">
        <f>spettri!H2429*chl!$B$2+spettri!I2429*chl!$C$2+spettri!J2429*carot!$B$2+spettri!K2429*carot!$C$2+spettri!L2429*carot!$D$2+M2429*carot!$E$2+N2429*carot!$F$2+spettri!AE2429*chl!$D$2</f>
        <v>0</v>
      </c>
      <c r="AB2429" s="40">
        <v>4.1710695249999999E-2</v>
      </c>
      <c r="AC2429" s="88">
        <f>(G2429-spettri!H2429*chl!$B$2-spettri!I2429*chl!$C$2-spettri!AE2429*chl!$D$2)</f>
        <v>0</v>
      </c>
    </row>
    <row r="2430" spans="4:29" x14ac:dyDescent="0.25">
      <c r="D2430" s="51">
        <v>592.80000000005498</v>
      </c>
      <c r="E2430" s="51">
        <v>2.2507106969000001E-2</v>
      </c>
      <c r="T2430" s="40">
        <f t="shared" si="156"/>
        <v>0</v>
      </c>
      <c r="U2430" s="40">
        <f t="shared" si="156"/>
        <v>0</v>
      </c>
      <c r="V2430" s="40">
        <f t="shared" si="156"/>
        <v>0</v>
      </c>
      <c r="W2430" s="40">
        <f t="shared" si="156"/>
        <v>0</v>
      </c>
      <c r="X2430" s="40">
        <f t="shared" si="157"/>
        <v>0</v>
      </c>
      <c r="Y2430" s="40">
        <f t="shared" si="158"/>
        <v>0</v>
      </c>
      <c r="Z2430" s="40">
        <f>(AC2430-J2430*carot!$B$2-spettri!K2430*carot!$C$2-spettri!L2430*carot!$D$2)</f>
        <v>0</v>
      </c>
      <c r="AA2430" s="40">
        <f>spettri!H2430*chl!$B$2+spettri!I2430*chl!$C$2+spettri!J2430*carot!$B$2+spettri!K2430*carot!$C$2+spettri!L2430*carot!$D$2+M2430*carot!$E$2+N2430*carot!$F$2+spettri!AE2430*chl!$D$2</f>
        <v>0</v>
      </c>
      <c r="AB2430" s="40">
        <v>4.1735622099999994E-2</v>
      </c>
      <c r="AC2430" s="88">
        <f>(G2430-spettri!H2430*chl!$B$2-spettri!I2430*chl!$C$2-spettri!AE2430*chl!$D$2)</f>
        <v>0</v>
      </c>
    </row>
    <row r="2431" spans="4:29" x14ac:dyDescent="0.25">
      <c r="D2431" s="51">
        <v>592.900000000055</v>
      </c>
      <c r="E2431" s="51">
        <v>2.2614285434E-2</v>
      </c>
      <c r="T2431" s="40">
        <f t="shared" si="156"/>
        <v>0</v>
      </c>
      <c r="U2431" s="40">
        <f t="shared" si="156"/>
        <v>0</v>
      </c>
      <c r="V2431" s="40">
        <f t="shared" si="156"/>
        <v>0</v>
      </c>
      <c r="W2431" s="40">
        <f t="shared" si="156"/>
        <v>0</v>
      </c>
      <c r="X2431" s="40">
        <f t="shared" si="157"/>
        <v>0</v>
      </c>
      <c r="Y2431" s="40">
        <f t="shared" si="158"/>
        <v>0</v>
      </c>
      <c r="Z2431" s="40">
        <f>(AC2431-J2431*carot!$B$2-spettri!K2431*carot!$C$2-spettri!L2431*carot!$D$2)</f>
        <v>0</v>
      </c>
      <c r="AA2431" s="40">
        <f>spettri!H2431*chl!$B$2+spettri!I2431*chl!$C$2+spettri!J2431*carot!$B$2+spettri!K2431*carot!$C$2+spettri!L2431*carot!$D$2+M2431*carot!$E$2+N2431*carot!$F$2+spettri!AE2431*chl!$D$2</f>
        <v>0</v>
      </c>
      <c r="AB2431" s="40">
        <v>4.1760548949999997E-2</v>
      </c>
      <c r="AC2431" s="88">
        <f>(G2431-spettri!H2431*chl!$B$2-spettri!I2431*chl!$C$2-spettri!AE2431*chl!$D$2)</f>
        <v>0</v>
      </c>
    </row>
    <row r="2432" spans="4:29" x14ac:dyDescent="0.25">
      <c r="D2432" s="51">
        <v>593.00000000005502</v>
      </c>
      <c r="E2432" s="51">
        <v>2.2721463899E-2</v>
      </c>
      <c r="T2432" s="40">
        <f t="shared" si="156"/>
        <v>0</v>
      </c>
      <c r="U2432" s="40">
        <f t="shared" si="156"/>
        <v>0</v>
      </c>
      <c r="V2432" s="40">
        <f t="shared" si="156"/>
        <v>0</v>
      </c>
      <c r="W2432" s="40">
        <f t="shared" si="156"/>
        <v>0</v>
      </c>
      <c r="X2432" s="40">
        <f t="shared" si="157"/>
        <v>0</v>
      </c>
      <c r="Y2432" s="40">
        <f t="shared" si="158"/>
        <v>0</v>
      </c>
      <c r="Z2432" s="40">
        <f>(AC2432-J2432*carot!$B$2-spettri!K2432*carot!$C$2-spettri!L2432*carot!$D$2)</f>
        <v>0</v>
      </c>
      <c r="AA2432" s="40">
        <f>spettri!H2432*chl!$B$2+spettri!I2432*chl!$C$2+spettri!J2432*carot!$B$2+spettri!K2432*carot!$C$2+spettri!L2432*carot!$D$2+M2432*carot!$E$2+N2432*carot!$F$2+spettri!AE2432*chl!$D$2</f>
        <v>0</v>
      </c>
      <c r="AB2432" s="40">
        <v>4.1786670684999999E-2</v>
      </c>
      <c r="AC2432" s="88">
        <f>(G2432-spettri!H2432*chl!$B$2-spettri!I2432*chl!$C$2-spettri!AE2432*chl!$D$2)</f>
        <v>0</v>
      </c>
    </row>
    <row r="2433" spans="4:29" x14ac:dyDescent="0.25">
      <c r="D2433" s="51">
        <v>593.10000000005505</v>
      </c>
      <c r="E2433" s="51">
        <v>2.2828642364E-2</v>
      </c>
      <c r="T2433" s="40">
        <f t="shared" si="156"/>
        <v>0</v>
      </c>
      <c r="U2433" s="40">
        <f t="shared" si="156"/>
        <v>0</v>
      </c>
      <c r="V2433" s="40">
        <f t="shared" si="156"/>
        <v>0</v>
      </c>
      <c r="W2433" s="40">
        <f t="shared" si="156"/>
        <v>0</v>
      </c>
      <c r="X2433" s="40">
        <f t="shared" si="157"/>
        <v>0</v>
      </c>
      <c r="Y2433" s="40">
        <f t="shared" si="158"/>
        <v>0</v>
      </c>
      <c r="Z2433" s="40">
        <f>(AC2433-J2433*carot!$B$2-spettri!K2433*carot!$C$2-spettri!L2433*carot!$D$2)</f>
        <v>0</v>
      </c>
      <c r="AA2433" s="40">
        <f>spettri!H2433*chl!$B$2+spettri!I2433*chl!$C$2+spettri!J2433*carot!$B$2+spettri!K2433*carot!$C$2+spettri!L2433*carot!$D$2+M2433*carot!$E$2+N2433*carot!$F$2+spettri!AE2433*chl!$D$2</f>
        <v>0</v>
      </c>
      <c r="AB2433" s="40">
        <v>4.1812792419999995E-2</v>
      </c>
      <c r="AC2433" s="88">
        <f>(G2433-spettri!H2433*chl!$B$2-spettri!I2433*chl!$C$2-spettri!AE2433*chl!$D$2)</f>
        <v>0</v>
      </c>
    </row>
    <row r="2434" spans="4:29" x14ac:dyDescent="0.25">
      <c r="D2434" s="51">
        <v>593.20000000005496</v>
      </c>
      <c r="E2434" s="51">
        <v>2.2935820829E-2</v>
      </c>
      <c r="T2434" s="40">
        <f t="shared" si="156"/>
        <v>0</v>
      </c>
      <c r="U2434" s="40">
        <f t="shared" si="156"/>
        <v>0</v>
      </c>
      <c r="V2434" s="40">
        <f t="shared" si="156"/>
        <v>0</v>
      </c>
      <c r="W2434" s="40">
        <f t="shared" ref="W2434:X2497" si="159">M2459</f>
        <v>0</v>
      </c>
      <c r="X2434" s="40">
        <f t="shared" si="157"/>
        <v>0</v>
      </c>
      <c r="Y2434" s="40">
        <f t="shared" si="158"/>
        <v>0</v>
      </c>
      <c r="Z2434" s="40">
        <f>(AC2434-J2434*carot!$B$2-spettri!K2434*carot!$C$2-spettri!L2434*carot!$D$2)</f>
        <v>0</v>
      </c>
      <c r="AA2434" s="40">
        <f>spettri!H2434*chl!$B$2+spettri!I2434*chl!$C$2+spettri!J2434*carot!$B$2+spettri!K2434*carot!$C$2+spettri!L2434*carot!$D$2+M2434*carot!$E$2+N2434*carot!$F$2+spettri!AE2434*chl!$D$2</f>
        <v>0</v>
      </c>
      <c r="AB2434" s="40">
        <v>4.1838914154999997E-2</v>
      </c>
      <c r="AC2434" s="88">
        <f>(G2434-spettri!H2434*chl!$B$2-spettri!I2434*chl!$C$2-spettri!AE2434*chl!$D$2)</f>
        <v>0</v>
      </c>
    </row>
    <row r="2435" spans="4:29" x14ac:dyDescent="0.25">
      <c r="D2435" s="51">
        <v>593.30000000005498</v>
      </c>
      <c r="E2435" s="51">
        <v>2.2992270618999999E-2</v>
      </c>
      <c r="T2435" s="40">
        <f t="shared" ref="T2435:X2498" si="160">J2460</f>
        <v>0</v>
      </c>
      <c r="U2435" s="40">
        <f t="shared" si="160"/>
        <v>0</v>
      </c>
      <c r="V2435" s="40">
        <f t="shared" si="160"/>
        <v>0</v>
      </c>
      <c r="W2435" s="40">
        <f t="shared" si="159"/>
        <v>0</v>
      </c>
      <c r="X2435" s="40">
        <f t="shared" si="159"/>
        <v>0</v>
      </c>
      <c r="Y2435" s="40">
        <f t="shared" ref="Y2435:Y2498" si="161">AC2460</f>
        <v>0</v>
      </c>
      <c r="Z2435" s="40">
        <f>(AC2435-J2435*carot!$B$2-spettri!K2435*carot!$C$2-spettri!L2435*carot!$D$2)</f>
        <v>0</v>
      </c>
      <c r="AA2435" s="40">
        <f>spettri!H2435*chl!$B$2+spettri!I2435*chl!$C$2+spettri!J2435*carot!$B$2+spettri!K2435*carot!$C$2+spettri!L2435*carot!$D$2+M2435*carot!$E$2+N2435*carot!$F$2+spettri!AE2435*chl!$D$2</f>
        <v>0</v>
      </c>
      <c r="AB2435" s="40">
        <v>4.1865035889999999E-2</v>
      </c>
      <c r="AC2435" s="88">
        <f>(G2435-spettri!H2435*chl!$B$2-spettri!I2435*chl!$C$2-spettri!AE2435*chl!$D$2)</f>
        <v>0</v>
      </c>
    </row>
    <row r="2436" spans="4:29" x14ac:dyDescent="0.25">
      <c r="D2436" s="51">
        <v>593.400000000055</v>
      </c>
      <c r="E2436" s="51">
        <v>2.3048720409000002E-2</v>
      </c>
      <c r="T2436" s="40">
        <f t="shared" si="160"/>
        <v>0</v>
      </c>
      <c r="U2436" s="40">
        <f t="shared" si="160"/>
        <v>0</v>
      </c>
      <c r="V2436" s="40">
        <f t="shared" si="160"/>
        <v>0</v>
      </c>
      <c r="W2436" s="40">
        <f t="shared" si="159"/>
        <v>0</v>
      </c>
      <c r="X2436" s="40">
        <f t="shared" si="159"/>
        <v>0</v>
      </c>
      <c r="Y2436" s="40">
        <f t="shared" si="161"/>
        <v>0</v>
      </c>
      <c r="Z2436" s="40">
        <f>(AC2436-J2436*carot!$B$2-spettri!K2436*carot!$C$2-spettri!L2436*carot!$D$2)</f>
        <v>0</v>
      </c>
      <c r="AA2436" s="40">
        <f>spettri!H2436*chl!$B$2+spettri!I2436*chl!$C$2+spettri!J2436*carot!$B$2+spettri!K2436*carot!$C$2+spettri!L2436*carot!$D$2+M2436*carot!$E$2+N2436*carot!$F$2+spettri!AE2436*chl!$D$2</f>
        <v>0</v>
      </c>
      <c r="AB2436" s="40">
        <v>4.1932986117500001E-2</v>
      </c>
      <c r="AC2436" s="88">
        <f>(G2436-spettri!H2436*chl!$B$2-spettri!I2436*chl!$C$2-spettri!AE2436*chl!$D$2)</f>
        <v>0</v>
      </c>
    </row>
    <row r="2437" spans="4:29" x14ac:dyDescent="0.25">
      <c r="D2437" s="51">
        <v>593.50000000005502</v>
      </c>
      <c r="E2437" s="51">
        <v>2.3105170199000002E-2</v>
      </c>
      <c r="T2437" s="40">
        <f t="shared" si="160"/>
        <v>0</v>
      </c>
      <c r="U2437" s="40">
        <f t="shared" si="160"/>
        <v>0</v>
      </c>
      <c r="V2437" s="40">
        <f t="shared" si="160"/>
        <v>0</v>
      </c>
      <c r="W2437" s="40">
        <f t="shared" si="159"/>
        <v>0</v>
      </c>
      <c r="X2437" s="40">
        <f t="shared" si="159"/>
        <v>0</v>
      </c>
      <c r="Y2437" s="40">
        <f t="shared" si="161"/>
        <v>0</v>
      </c>
      <c r="Z2437" s="40">
        <f>(AC2437-J2437*carot!$B$2-spettri!K2437*carot!$C$2-spettri!L2437*carot!$D$2)</f>
        <v>0</v>
      </c>
      <c r="AA2437" s="40">
        <f>spettri!H2437*chl!$B$2+spettri!I2437*chl!$C$2+spettri!J2437*carot!$B$2+spettri!K2437*carot!$C$2+spettri!L2437*carot!$D$2+M2437*carot!$E$2+N2437*carot!$F$2+spettri!AE2437*chl!$D$2</f>
        <v>0</v>
      </c>
      <c r="AB2437" s="40">
        <v>4.2000936345000003E-2</v>
      </c>
      <c r="AC2437" s="88">
        <f>(G2437-spettri!H2437*chl!$B$2-spettri!I2437*chl!$C$2-spettri!AE2437*chl!$D$2)</f>
        <v>0</v>
      </c>
    </row>
    <row r="2438" spans="4:29" x14ac:dyDescent="0.25">
      <c r="D2438" s="51">
        <v>593.60000000005505</v>
      </c>
      <c r="E2438" s="51">
        <v>2.3161619989000001E-2</v>
      </c>
      <c r="T2438" s="40">
        <f t="shared" si="160"/>
        <v>0</v>
      </c>
      <c r="U2438" s="40">
        <f t="shared" si="160"/>
        <v>0</v>
      </c>
      <c r="V2438" s="40">
        <f t="shared" si="160"/>
        <v>0</v>
      </c>
      <c r="W2438" s="40">
        <f t="shared" si="159"/>
        <v>0</v>
      </c>
      <c r="X2438" s="40">
        <f t="shared" si="159"/>
        <v>0</v>
      </c>
      <c r="Y2438" s="40">
        <f t="shared" si="161"/>
        <v>0</v>
      </c>
      <c r="Z2438" s="40">
        <f>(AC2438-J2438*carot!$B$2-spettri!K2438*carot!$C$2-spettri!L2438*carot!$D$2)</f>
        <v>0</v>
      </c>
      <c r="AA2438" s="40">
        <f>spettri!H2438*chl!$B$2+spettri!I2438*chl!$C$2+spettri!J2438*carot!$B$2+spettri!K2438*carot!$C$2+spettri!L2438*carot!$D$2+M2438*carot!$E$2+N2438*carot!$F$2+spettri!AE2438*chl!$D$2</f>
        <v>0</v>
      </c>
      <c r="AB2438" s="40">
        <v>4.2068886572499999E-2</v>
      </c>
      <c r="AC2438" s="88">
        <f>(G2438-spettri!H2438*chl!$B$2-spettri!I2438*chl!$C$2-spettri!AE2438*chl!$D$2)</f>
        <v>0</v>
      </c>
    </row>
    <row r="2439" spans="4:29" x14ac:dyDescent="0.25">
      <c r="D2439" s="51">
        <v>593.70000000005496</v>
      </c>
      <c r="E2439" s="51">
        <v>2.3235931614000001E-2</v>
      </c>
      <c r="T2439" s="40">
        <f t="shared" si="160"/>
        <v>0</v>
      </c>
      <c r="U2439" s="40">
        <f t="shared" si="160"/>
        <v>0</v>
      </c>
      <c r="V2439" s="40">
        <f t="shared" si="160"/>
        <v>0</v>
      </c>
      <c r="W2439" s="40">
        <f t="shared" si="159"/>
        <v>0</v>
      </c>
      <c r="X2439" s="40">
        <f t="shared" si="159"/>
        <v>0</v>
      </c>
      <c r="Y2439" s="40">
        <f t="shared" si="161"/>
        <v>0</v>
      </c>
      <c r="Z2439" s="40">
        <f>(AC2439-J2439*carot!$B$2-spettri!K2439*carot!$C$2-spettri!L2439*carot!$D$2)</f>
        <v>0</v>
      </c>
      <c r="AA2439" s="40">
        <f>spettri!H2439*chl!$B$2+spettri!I2439*chl!$C$2+spettri!J2439*carot!$B$2+spettri!K2439*carot!$C$2+spettri!L2439*carot!$D$2+M2439*carot!$E$2+N2439*carot!$F$2+spettri!AE2439*chl!$D$2</f>
        <v>0</v>
      </c>
      <c r="AB2439" s="40">
        <v>4.2136836800000001E-2</v>
      </c>
      <c r="AC2439" s="88">
        <f>(G2439-spettri!H2439*chl!$B$2-spettri!I2439*chl!$C$2-spettri!AE2439*chl!$D$2)</f>
        <v>0</v>
      </c>
    </row>
    <row r="2440" spans="4:29" x14ac:dyDescent="0.25">
      <c r="D2440" s="51">
        <v>593.80000000005498</v>
      </c>
      <c r="E2440" s="51">
        <v>2.3310243239000002E-2</v>
      </c>
      <c r="T2440" s="40">
        <f t="shared" si="160"/>
        <v>0</v>
      </c>
      <c r="U2440" s="40">
        <f t="shared" si="160"/>
        <v>0</v>
      </c>
      <c r="V2440" s="40">
        <f t="shared" si="160"/>
        <v>0</v>
      </c>
      <c r="W2440" s="40">
        <f t="shared" si="159"/>
        <v>0</v>
      </c>
      <c r="X2440" s="40">
        <f t="shared" si="159"/>
        <v>0</v>
      </c>
      <c r="Y2440" s="40">
        <f t="shared" si="161"/>
        <v>0</v>
      </c>
      <c r="Z2440" s="40">
        <f>(AC2440-J2440*carot!$B$2-spettri!K2440*carot!$C$2-spettri!L2440*carot!$D$2)</f>
        <v>0</v>
      </c>
      <c r="AA2440" s="40">
        <f>spettri!H2440*chl!$B$2+spettri!I2440*chl!$C$2+spettri!J2440*carot!$B$2+spettri!K2440*carot!$C$2+spettri!L2440*carot!$D$2+M2440*carot!$E$2+N2440*carot!$F$2+spettri!AE2440*chl!$D$2</f>
        <v>0</v>
      </c>
      <c r="AB2440" s="40">
        <v>4.2162882167499999E-2</v>
      </c>
      <c r="AC2440" s="88">
        <f>(G2440-spettri!H2440*chl!$B$2-spettri!I2440*chl!$C$2-spettri!AE2440*chl!$D$2)</f>
        <v>0</v>
      </c>
    </row>
    <row r="2441" spans="4:29" x14ac:dyDescent="0.25">
      <c r="D2441" s="51">
        <v>593.900000000055</v>
      </c>
      <c r="E2441" s="51">
        <v>2.3384554864000002E-2</v>
      </c>
      <c r="T2441" s="40">
        <f t="shared" si="160"/>
        <v>0</v>
      </c>
      <c r="U2441" s="40">
        <f t="shared" si="160"/>
        <v>0</v>
      </c>
      <c r="V2441" s="40">
        <f t="shared" si="160"/>
        <v>0</v>
      </c>
      <c r="W2441" s="40">
        <f t="shared" si="159"/>
        <v>0</v>
      </c>
      <c r="X2441" s="40">
        <f t="shared" si="159"/>
        <v>0</v>
      </c>
      <c r="Y2441" s="40">
        <f t="shared" si="161"/>
        <v>0</v>
      </c>
      <c r="Z2441" s="40">
        <f>(AC2441-J2441*carot!$B$2-spettri!K2441*carot!$C$2-spettri!L2441*carot!$D$2)</f>
        <v>0</v>
      </c>
      <c r="AA2441" s="40">
        <f>spettri!H2441*chl!$B$2+spettri!I2441*chl!$C$2+spettri!J2441*carot!$B$2+spettri!K2441*carot!$C$2+spettri!L2441*carot!$D$2+M2441*carot!$E$2+N2441*carot!$F$2+spettri!AE2441*chl!$D$2</f>
        <v>0</v>
      </c>
      <c r="AB2441" s="40">
        <v>4.2188927535000004E-2</v>
      </c>
      <c r="AC2441" s="88">
        <f>(G2441-spettri!H2441*chl!$B$2-spettri!I2441*chl!$C$2-spettri!AE2441*chl!$D$2)</f>
        <v>0</v>
      </c>
    </row>
    <row r="2442" spans="4:29" x14ac:dyDescent="0.25">
      <c r="D2442" s="51">
        <v>594.00000000005502</v>
      </c>
      <c r="E2442" s="51">
        <v>2.3458866489000002E-2</v>
      </c>
      <c r="T2442" s="40">
        <f t="shared" si="160"/>
        <v>0</v>
      </c>
      <c r="U2442" s="40">
        <f t="shared" si="160"/>
        <v>0</v>
      </c>
      <c r="V2442" s="40">
        <f t="shared" si="160"/>
        <v>0</v>
      </c>
      <c r="W2442" s="40">
        <f t="shared" si="159"/>
        <v>0</v>
      </c>
      <c r="X2442" s="40">
        <f t="shared" si="159"/>
        <v>0</v>
      </c>
      <c r="Y2442" s="40">
        <f t="shared" si="161"/>
        <v>0</v>
      </c>
      <c r="Z2442" s="40">
        <f>(AC2442-J2442*carot!$B$2-spettri!K2442*carot!$C$2-spettri!L2442*carot!$D$2)</f>
        <v>0</v>
      </c>
      <c r="AA2442" s="40">
        <f>spettri!H2442*chl!$B$2+spettri!I2442*chl!$C$2+spettri!J2442*carot!$B$2+spettri!K2442*carot!$C$2+spettri!L2442*carot!$D$2+M2442*carot!$E$2+N2442*carot!$F$2+spettri!AE2442*chl!$D$2</f>
        <v>0</v>
      </c>
      <c r="AB2442" s="40">
        <v>4.2214972902500002E-2</v>
      </c>
      <c r="AC2442" s="88">
        <f>(G2442-spettri!H2442*chl!$B$2-spettri!I2442*chl!$C$2-spettri!AE2442*chl!$D$2)</f>
        <v>0</v>
      </c>
    </row>
    <row r="2443" spans="4:29" x14ac:dyDescent="0.25">
      <c r="D2443" s="51">
        <v>594.10000000005596</v>
      </c>
      <c r="E2443" s="51">
        <v>2.3570727644000002E-2</v>
      </c>
      <c r="T2443" s="40">
        <f t="shared" si="160"/>
        <v>0</v>
      </c>
      <c r="U2443" s="40">
        <f t="shared" si="160"/>
        <v>0</v>
      </c>
      <c r="V2443" s="40">
        <f t="shared" si="160"/>
        <v>0</v>
      </c>
      <c r="W2443" s="40">
        <f t="shared" si="159"/>
        <v>0</v>
      </c>
      <c r="X2443" s="40">
        <f t="shared" si="159"/>
        <v>0</v>
      </c>
      <c r="Y2443" s="40">
        <f t="shared" si="161"/>
        <v>0</v>
      </c>
      <c r="Z2443" s="40">
        <f>(AC2443-J2443*carot!$B$2-spettri!K2443*carot!$C$2-spettri!L2443*carot!$D$2)</f>
        <v>0</v>
      </c>
      <c r="AA2443" s="40">
        <f>spettri!H2443*chl!$B$2+spettri!I2443*chl!$C$2+spettri!J2443*carot!$B$2+spettri!K2443*carot!$C$2+spettri!L2443*carot!$D$2+M2443*carot!$E$2+N2443*carot!$F$2+spettri!AE2443*chl!$D$2</f>
        <v>0</v>
      </c>
      <c r="AB2443" s="40">
        <v>4.224101827E-2</v>
      </c>
      <c r="AC2443" s="88">
        <f>(G2443-spettri!H2443*chl!$B$2-spettri!I2443*chl!$C$2-spettri!AE2443*chl!$D$2)</f>
        <v>0</v>
      </c>
    </row>
    <row r="2444" spans="4:29" x14ac:dyDescent="0.25">
      <c r="D2444" s="51">
        <v>594.20000000005598</v>
      </c>
      <c r="E2444" s="51">
        <v>2.3682588799000003E-2</v>
      </c>
      <c r="T2444" s="40">
        <f t="shared" si="160"/>
        <v>0</v>
      </c>
      <c r="U2444" s="40">
        <f t="shared" si="160"/>
        <v>0</v>
      </c>
      <c r="V2444" s="40">
        <f t="shared" si="160"/>
        <v>0</v>
      </c>
      <c r="W2444" s="40">
        <f t="shared" si="159"/>
        <v>0</v>
      </c>
      <c r="X2444" s="40">
        <f t="shared" si="159"/>
        <v>0</v>
      </c>
      <c r="Y2444" s="40">
        <f t="shared" si="161"/>
        <v>0</v>
      </c>
      <c r="Z2444" s="40">
        <f>(AC2444-J2444*carot!$B$2-spettri!K2444*carot!$C$2-spettri!L2444*carot!$D$2)</f>
        <v>0</v>
      </c>
      <c r="AA2444" s="40">
        <f>spettri!H2444*chl!$B$2+spettri!I2444*chl!$C$2+spettri!J2444*carot!$B$2+spettri!K2444*carot!$C$2+spettri!L2444*carot!$D$2+M2444*carot!$E$2+N2444*carot!$F$2+spettri!AE2444*chl!$D$2</f>
        <v>0</v>
      </c>
      <c r="AB2444" s="40">
        <v>4.22952035475E-2</v>
      </c>
      <c r="AC2444" s="88">
        <f>(G2444-spettri!H2444*chl!$B$2-spettri!I2444*chl!$C$2-spettri!AE2444*chl!$D$2)</f>
        <v>0</v>
      </c>
    </row>
    <row r="2445" spans="4:29" x14ac:dyDescent="0.25">
      <c r="D2445" s="51">
        <v>594.300000000056</v>
      </c>
      <c r="E2445" s="51">
        <v>2.3794449953999999E-2</v>
      </c>
      <c r="T2445" s="40">
        <f t="shared" si="160"/>
        <v>0</v>
      </c>
      <c r="U2445" s="40">
        <f t="shared" si="160"/>
        <v>0</v>
      </c>
      <c r="V2445" s="40">
        <f t="shared" si="160"/>
        <v>0</v>
      </c>
      <c r="W2445" s="40">
        <f t="shared" si="159"/>
        <v>0</v>
      </c>
      <c r="X2445" s="40">
        <f t="shared" si="159"/>
        <v>0</v>
      </c>
      <c r="Y2445" s="40">
        <f t="shared" si="161"/>
        <v>0</v>
      </c>
      <c r="Z2445" s="40">
        <f>(AC2445-J2445*carot!$B$2-spettri!K2445*carot!$C$2-spettri!L2445*carot!$D$2)</f>
        <v>0</v>
      </c>
      <c r="AA2445" s="40">
        <f>spettri!H2445*chl!$B$2+spettri!I2445*chl!$C$2+spettri!J2445*carot!$B$2+spettri!K2445*carot!$C$2+spettri!L2445*carot!$D$2+M2445*carot!$E$2+N2445*carot!$F$2+spettri!AE2445*chl!$D$2</f>
        <v>0</v>
      </c>
      <c r="AB2445" s="40">
        <v>4.2349388825000001E-2</v>
      </c>
      <c r="AC2445" s="88">
        <f>(G2445-spettri!H2445*chl!$B$2-spettri!I2445*chl!$C$2-spettri!AE2445*chl!$D$2)</f>
        <v>0</v>
      </c>
    </row>
    <row r="2446" spans="4:29" x14ac:dyDescent="0.25">
      <c r="D2446" s="51">
        <v>594.40000000005602</v>
      </c>
      <c r="E2446" s="51">
        <v>2.3906311109E-2</v>
      </c>
      <c r="T2446" s="40">
        <f t="shared" si="160"/>
        <v>0</v>
      </c>
      <c r="U2446" s="40">
        <f t="shared" si="160"/>
        <v>0</v>
      </c>
      <c r="V2446" s="40">
        <f t="shared" si="160"/>
        <v>0</v>
      </c>
      <c r="W2446" s="40">
        <f t="shared" si="159"/>
        <v>0</v>
      </c>
      <c r="X2446" s="40">
        <f t="shared" si="159"/>
        <v>0</v>
      </c>
      <c r="Y2446" s="40">
        <f t="shared" si="161"/>
        <v>0</v>
      </c>
      <c r="Z2446" s="40">
        <f>(AC2446-J2446*carot!$B$2-spettri!K2446*carot!$C$2-spettri!L2446*carot!$D$2)</f>
        <v>0</v>
      </c>
      <c r="AA2446" s="40">
        <f>spettri!H2446*chl!$B$2+spettri!I2446*chl!$C$2+spettri!J2446*carot!$B$2+spettri!K2446*carot!$C$2+spettri!L2446*carot!$D$2+M2446*carot!$E$2+N2446*carot!$F$2+spettri!AE2446*chl!$D$2</f>
        <v>0</v>
      </c>
      <c r="AB2446" s="40">
        <v>4.2403574102500001E-2</v>
      </c>
      <c r="AC2446" s="88">
        <f>(G2446-spettri!H2446*chl!$B$2-spettri!I2446*chl!$C$2-spettri!AE2446*chl!$D$2)</f>
        <v>0</v>
      </c>
    </row>
    <row r="2447" spans="4:29" x14ac:dyDescent="0.25">
      <c r="D2447" s="51">
        <v>594.50000000005605</v>
      </c>
      <c r="E2447" s="51">
        <v>2.40380783515E-2</v>
      </c>
      <c r="T2447" s="40">
        <f t="shared" si="160"/>
        <v>0</v>
      </c>
      <c r="U2447" s="40">
        <f t="shared" si="160"/>
        <v>0</v>
      </c>
      <c r="V2447" s="40">
        <f t="shared" si="160"/>
        <v>0</v>
      </c>
      <c r="W2447" s="40">
        <f t="shared" si="159"/>
        <v>0</v>
      </c>
      <c r="X2447" s="40">
        <f t="shared" si="159"/>
        <v>0</v>
      </c>
      <c r="Y2447" s="40">
        <f t="shared" si="161"/>
        <v>0</v>
      </c>
      <c r="Z2447" s="40">
        <f>(AC2447-J2447*carot!$B$2-spettri!K2447*carot!$C$2-spettri!L2447*carot!$D$2)</f>
        <v>0</v>
      </c>
      <c r="AA2447" s="40">
        <f>spettri!H2447*chl!$B$2+spettri!I2447*chl!$C$2+spettri!J2447*carot!$B$2+spettri!K2447*carot!$C$2+spettri!L2447*carot!$D$2+M2447*carot!$E$2+N2447*carot!$F$2+spettri!AE2447*chl!$D$2</f>
        <v>0</v>
      </c>
      <c r="AB2447" s="40">
        <v>4.2457759380000001E-2</v>
      </c>
      <c r="AC2447" s="88">
        <f>(G2447-spettri!H2447*chl!$B$2-spettri!I2447*chl!$C$2-spettri!AE2447*chl!$D$2)</f>
        <v>0</v>
      </c>
    </row>
    <row r="2448" spans="4:29" x14ac:dyDescent="0.25">
      <c r="D2448" s="51">
        <v>594.60000000005596</v>
      </c>
      <c r="E2448" s="51">
        <v>2.4169845594000001E-2</v>
      </c>
      <c r="T2448" s="40">
        <f t="shared" si="160"/>
        <v>0</v>
      </c>
      <c r="U2448" s="40">
        <f t="shared" si="160"/>
        <v>0</v>
      </c>
      <c r="V2448" s="40">
        <f t="shared" si="160"/>
        <v>0</v>
      </c>
      <c r="W2448" s="40">
        <f t="shared" si="159"/>
        <v>0</v>
      </c>
      <c r="X2448" s="40">
        <f t="shared" si="159"/>
        <v>0</v>
      </c>
      <c r="Y2448" s="40">
        <f t="shared" si="161"/>
        <v>0</v>
      </c>
      <c r="Z2448" s="40">
        <f>(AC2448-J2448*carot!$B$2-spettri!K2448*carot!$C$2-spettri!L2448*carot!$D$2)</f>
        <v>0</v>
      </c>
      <c r="AA2448" s="40">
        <f>spettri!H2448*chl!$B$2+spettri!I2448*chl!$C$2+spettri!J2448*carot!$B$2+spettri!K2448*carot!$C$2+spettri!L2448*carot!$D$2+M2448*carot!$E$2+N2448*carot!$F$2+spettri!AE2448*chl!$D$2</f>
        <v>0</v>
      </c>
      <c r="AB2448" s="40">
        <v>4.2494316584999997E-2</v>
      </c>
      <c r="AC2448" s="88">
        <f>(G2448-spettri!H2448*chl!$B$2-spettri!I2448*chl!$C$2-spettri!AE2448*chl!$D$2)</f>
        <v>0</v>
      </c>
    </row>
    <row r="2449" spans="4:29" x14ac:dyDescent="0.25">
      <c r="D2449" s="51">
        <v>594.70000000005598</v>
      </c>
      <c r="E2449" s="51">
        <v>2.4301612836500001E-2</v>
      </c>
      <c r="T2449" s="40">
        <f t="shared" si="160"/>
        <v>0</v>
      </c>
      <c r="U2449" s="40">
        <f t="shared" si="160"/>
        <v>0</v>
      </c>
      <c r="V2449" s="40">
        <f t="shared" si="160"/>
        <v>0</v>
      </c>
      <c r="W2449" s="40">
        <f t="shared" si="159"/>
        <v>0</v>
      </c>
      <c r="X2449" s="40">
        <f t="shared" si="159"/>
        <v>0</v>
      </c>
      <c r="Y2449" s="40">
        <f t="shared" si="161"/>
        <v>0</v>
      </c>
      <c r="Z2449" s="40">
        <f>(AC2449-J2449*carot!$B$2-spettri!K2449*carot!$C$2-spettri!L2449*carot!$D$2)</f>
        <v>0</v>
      </c>
      <c r="AA2449" s="40">
        <f>spettri!H2449*chl!$B$2+spettri!I2449*chl!$C$2+spettri!J2449*carot!$B$2+spettri!K2449*carot!$C$2+spettri!L2449*carot!$D$2+M2449*carot!$E$2+N2449*carot!$F$2+spettri!AE2449*chl!$D$2</f>
        <v>0</v>
      </c>
      <c r="AB2449" s="40">
        <v>4.253087379E-2</v>
      </c>
      <c r="AC2449" s="88">
        <f>(G2449-spettri!H2449*chl!$B$2-spettri!I2449*chl!$C$2-spettri!AE2449*chl!$D$2)</f>
        <v>0</v>
      </c>
    </row>
    <row r="2450" spans="4:29" x14ac:dyDescent="0.25">
      <c r="D2450" s="51">
        <v>594.800000000056</v>
      </c>
      <c r="E2450" s="51">
        <v>2.4433380079000002E-2</v>
      </c>
      <c r="T2450" s="40">
        <f t="shared" si="160"/>
        <v>0</v>
      </c>
      <c r="U2450" s="40">
        <f t="shared" si="160"/>
        <v>0</v>
      </c>
      <c r="V2450" s="40">
        <f t="shared" si="160"/>
        <v>0</v>
      </c>
      <c r="W2450" s="40">
        <f t="shared" si="159"/>
        <v>0</v>
      </c>
      <c r="X2450" s="40">
        <f t="shared" si="159"/>
        <v>0</v>
      </c>
      <c r="Y2450" s="40">
        <f t="shared" si="161"/>
        <v>0</v>
      </c>
      <c r="Z2450" s="40">
        <f>(AC2450-J2450*carot!$B$2-spettri!K2450*carot!$C$2-spettri!L2450*carot!$D$2)</f>
        <v>0</v>
      </c>
      <c r="AA2450" s="40">
        <f>spettri!H2450*chl!$B$2+spettri!I2450*chl!$C$2+spettri!J2450*carot!$B$2+spettri!K2450*carot!$C$2+spettri!L2450*carot!$D$2+M2450*carot!$E$2+N2450*carot!$F$2+spettri!AE2450*chl!$D$2</f>
        <v>0</v>
      </c>
      <c r="AB2450" s="40">
        <v>4.2567430995000002E-2</v>
      </c>
      <c r="AC2450" s="88">
        <f>(G2450-spettri!H2450*chl!$B$2-spettri!I2450*chl!$C$2-spettri!AE2450*chl!$D$2)</f>
        <v>0</v>
      </c>
    </row>
    <row r="2451" spans="4:29" x14ac:dyDescent="0.25">
      <c r="D2451" s="51">
        <v>594.90000000005602</v>
      </c>
      <c r="E2451" s="51">
        <v>2.4481765546500001E-2</v>
      </c>
      <c r="T2451" s="40">
        <f t="shared" si="160"/>
        <v>0</v>
      </c>
      <c r="U2451" s="40">
        <f t="shared" si="160"/>
        <v>0</v>
      </c>
      <c r="V2451" s="40">
        <f t="shared" si="160"/>
        <v>0</v>
      </c>
      <c r="W2451" s="40">
        <f t="shared" si="159"/>
        <v>0</v>
      </c>
      <c r="X2451" s="40">
        <f t="shared" si="159"/>
        <v>0</v>
      </c>
      <c r="Y2451" s="40">
        <f t="shared" si="161"/>
        <v>0</v>
      </c>
      <c r="Z2451" s="40">
        <f>(AC2451-J2451*carot!$B$2-spettri!K2451*carot!$C$2-spettri!L2451*carot!$D$2)</f>
        <v>0</v>
      </c>
      <c r="AA2451" s="40">
        <f>spettri!H2451*chl!$B$2+spettri!I2451*chl!$C$2+spettri!J2451*carot!$B$2+spettri!K2451*carot!$C$2+spettri!L2451*carot!$D$2+M2451*carot!$E$2+N2451*carot!$F$2+spettri!AE2451*chl!$D$2</f>
        <v>0</v>
      </c>
      <c r="AB2451" s="40">
        <v>4.2603988199999998E-2</v>
      </c>
      <c r="AC2451" s="88">
        <f>(G2451-spettri!H2451*chl!$B$2-spettri!I2451*chl!$C$2-spettri!AE2451*chl!$D$2)</f>
        <v>0</v>
      </c>
    </row>
    <row r="2452" spans="4:29" x14ac:dyDescent="0.25">
      <c r="D2452" s="51">
        <v>595.00000000005605</v>
      </c>
      <c r="E2452" s="51">
        <v>2.4530151014000003E-2</v>
      </c>
      <c r="T2452" s="40">
        <f t="shared" si="160"/>
        <v>0</v>
      </c>
      <c r="U2452" s="40">
        <f t="shared" si="160"/>
        <v>0</v>
      </c>
      <c r="V2452" s="40">
        <f t="shared" si="160"/>
        <v>0</v>
      </c>
      <c r="W2452" s="40">
        <f t="shared" si="159"/>
        <v>0</v>
      </c>
      <c r="X2452" s="40">
        <f t="shared" si="159"/>
        <v>0</v>
      </c>
      <c r="Y2452" s="40">
        <f t="shared" si="161"/>
        <v>0</v>
      </c>
      <c r="Z2452" s="40">
        <f>(AC2452-J2452*carot!$B$2-spettri!K2452*carot!$C$2-spettri!L2452*carot!$D$2)</f>
        <v>0</v>
      </c>
      <c r="AA2452" s="40">
        <f>spettri!H2452*chl!$B$2+spettri!I2452*chl!$C$2+spettri!J2452*carot!$B$2+spettri!K2452*carot!$C$2+spettri!L2452*carot!$D$2+M2452*carot!$E$2+N2452*carot!$F$2+spettri!AE2452*chl!$D$2</f>
        <v>0</v>
      </c>
      <c r="AB2452" s="40">
        <v>4.2659725992499994E-2</v>
      </c>
      <c r="AC2452" s="88">
        <f>(G2452-spettri!H2452*chl!$B$2-spettri!I2452*chl!$C$2-spettri!AE2452*chl!$D$2)</f>
        <v>0</v>
      </c>
    </row>
    <row r="2453" spans="4:29" x14ac:dyDescent="0.25">
      <c r="D2453" s="51">
        <v>595.10000000005596</v>
      </c>
      <c r="E2453" s="51">
        <v>2.4578536481500001E-2</v>
      </c>
      <c r="T2453" s="40">
        <f t="shared" si="160"/>
        <v>0</v>
      </c>
      <c r="U2453" s="40">
        <f t="shared" si="160"/>
        <v>0</v>
      </c>
      <c r="V2453" s="40">
        <f t="shared" si="160"/>
        <v>0</v>
      </c>
      <c r="W2453" s="40">
        <f t="shared" si="159"/>
        <v>0</v>
      </c>
      <c r="X2453" s="40">
        <f t="shared" si="159"/>
        <v>0</v>
      </c>
      <c r="Y2453" s="40">
        <f t="shared" si="161"/>
        <v>0</v>
      </c>
      <c r="Z2453" s="40">
        <f>(AC2453-J2453*carot!$B$2-spettri!K2453*carot!$C$2-spettri!L2453*carot!$D$2)</f>
        <v>0</v>
      </c>
      <c r="AA2453" s="40">
        <f>spettri!H2453*chl!$B$2+spettri!I2453*chl!$C$2+spettri!J2453*carot!$B$2+spettri!K2453*carot!$C$2+spettri!L2453*carot!$D$2+M2453*carot!$E$2+N2453*carot!$F$2+spettri!AE2453*chl!$D$2</f>
        <v>0</v>
      </c>
      <c r="AB2453" s="40">
        <v>4.2715463784999998E-2</v>
      </c>
      <c r="AC2453" s="88">
        <f>(G2453-spettri!H2453*chl!$B$2-spettri!I2453*chl!$C$2-spettri!AE2453*chl!$D$2)</f>
        <v>0</v>
      </c>
    </row>
    <row r="2454" spans="4:29" x14ac:dyDescent="0.25">
      <c r="D2454" s="51">
        <v>595.20000000005598</v>
      </c>
      <c r="E2454" s="51">
        <v>2.4626921949E-2</v>
      </c>
      <c r="T2454" s="40">
        <f t="shared" si="160"/>
        <v>0</v>
      </c>
      <c r="U2454" s="40">
        <f t="shared" si="160"/>
        <v>0</v>
      </c>
      <c r="V2454" s="40">
        <f t="shared" si="160"/>
        <v>0</v>
      </c>
      <c r="W2454" s="40">
        <f t="shared" si="159"/>
        <v>0</v>
      </c>
      <c r="X2454" s="40">
        <f t="shared" si="159"/>
        <v>0</v>
      </c>
      <c r="Y2454" s="40">
        <f t="shared" si="161"/>
        <v>0</v>
      </c>
      <c r="Z2454" s="40">
        <f>(AC2454-J2454*carot!$B$2-spettri!K2454*carot!$C$2-spettri!L2454*carot!$D$2)</f>
        <v>0</v>
      </c>
      <c r="AA2454" s="40">
        <f>spettri!H2454*chl!$B$2+spettri!I2454*chl!$C$2+spettri!J2454*carot!$B$2+spettri!K2454*carot!$C$2+spettri!L2454*carot!$D$2+M2454*carot!$E$2+N2454*carot!$F$2+spettri!AE2454*chl!$D$2</f>
        <v>0</v>
      </c>
      <c r="AB2454" s="40">
        <v>4.2771201577500001E-2</v>
      </c>
      <c r="AC2454" s="88">
        <f>(G2454-spettri!H2454*chl!$B$2-spettri!I2454*chl!$C$2-spettri!AE2454*chl!$D$2)</f>
        <v>0</v>
      </c>
    </row>
    <row r="2455" spans="4:29" x14ac:dyDescent="0.25">
      <c r="D2455" s="51">
        <v>595.300000000056</v>
      </c>
      <c r="E2455" s="51">
        <v>2.4699180474E-2</v>
      </c>
      <c r="T2455" s="40">
        <f t="shared" si="160"/>
        <v>0</v>
      </c>
      <c r="U2455" s="40">
        <f t="shared" si="160"/>
        <v>0</v>
      </c>
      <c r="V2455" s="40">
        <f t="shared" si="160"/>
        <v>0</v>
      </c>
      <c r="W2455" s="40">
        <f t="shared" si="159"/>
        <v>0</v>
      </c>
      <c r="X2455" s="40">
        <f t="shared" si="159"/>
        <v>0</v>
      </c>
      <c r="Y2455" s="40">
        <f t="shared" si="161"/>
        <v>0</v>
      </c>
      <c r="Z2455" s="40">
        <f>(AC2455-J2455*carot!$B$2-spettri!K2455*carot!$C$2-spettri!L2455*carot!$D$2)</f>
        <v>0</v>
      </c>
      <c r="AA2455" s="40">
        <f>spettri!H2455*chl!$B$2+spettri!I2455*chl!$C$2+spettri!J2455*carot!$B$2+spettri!K2455*carot!$C$2+spettri!L2455*carot!$D$2+M2455*carot!$E$2+N2455*carot!$F$2+spettri!AE2455*chl!$D$2</f>
        <v>0</v>
      </c>
      <c r="AB2455" s="40">
        <v>4.2826939369999997E-2</v>
      </c>
      <c r="AC2455" s="88">
        <f>(G2455-spettri!H2455*chl!$B$2-spettri!I2455*chl!$C$2-spettri!AE2455*chl!$D$2)</f>
        <v>0</v>
      </c>
    </row>
    <row r="2456" spans="4:29" x14ac:dyDescent="0.25">
      <c r="D2456" s="51">
        <v>595.40000000005602</v>
      </c>
      <c r="E2456" s="51">
        <v>2.4771438999000001E-2</v>
      </c>
      <c r="T2456" s="40">
        <f t="shared" si="160"/>
        <v>0</v>
      </c>
      <c r="U2456" s="40">
        <f t="shared" si="160"/>
        <v>0</v>
      </c>
      <c r="V2456" s="40">
        <f t="shared" si="160"/>
        <v>0</v>
      </c>
      <c r="W2456" s="40">
        <f t="shared" si="159"/>
        <v>0</v>
      </c>
      <c r="X2456" s="40">
        <f t="shared" si="159"/>
        <v>0</v>
      </c>
      <c r="Y2456" s="40">
        <f t="shared" si="161"/>
        <v>0</v>
      </c>
      <c r="Z2456" s="40">
        <f>(AC2456-J2456*carot!$B$2-spettri!K2456*carot!$C$2-spettri!L2456*carot!$D$2)</f>
        <v>0</v>
      </c>
      <c r="AA2456" s="40">
        <f>spettri!H2456*chl!$B$2+spettri!I2456*chl!$C$2+spettri!J2456*carot!$B$2+spettri!K2456*carot!$C$2+spettri!L2456*carot!$D$2+M2456*carot!$E$2+N2456*carot!$F$2+spettri!AE2456*chl!$D$2</f>
        <v>0</v>
      </c>
      <c r="AB2456" s="40">
        <v>4.2877867814999998E-2</v>
      </c>
      <c r="AC2456" s="88">
        <f>(G2456-spettri!H2456*chl!$B$2-spettri!I2456*chl!$C$2-spettri!AE2456*chl!$D$2)</f>
        <v>0</v>
      </c>
    </row>
    <row r="2457" spans="4:29" x14ac:dyDescent="0.25">
      <c r="D2457" s="51">
        <v>595.50000000005605</v>
      </c>
      <c r="E2457" s="51">
        <v>2.4843697524000001E-2</v>
      </c>
      <c r="T2457" s="40">
        <f t="shared" si="160"/>
        <v>0</v>
      </c>
      <c r="U2457" s="40">
        <f t="shared" si="160"/>
        <v>0</v>
      </c>
      <c r="V2457" s="40">
        <f t="shared" si="160"/>
        <v>0</v>
      </c>
      <c r="W2457" s="40">
        <f t="shared" si="159"/>
        <v>0</v>
      </c>
      <c r="X2457" s="40">
        <f t="shared" si="159"/>
        <v>0</v>
      </c>
      <c r="Y2457" s="40">
        <f t="shared" si="161"/>
        <v>0</v>
      </c>
      <c r="Z2457" s="40">
        <f>(AC2457-J2457*carot!$B$2-spettri!K2457*carot!$C$2-spettri!L2457*carot!$D$2)</f>
        <v>0</v>
      </c>
      <c r="AA2457" s="40">
        <f>spettri!H2457*chl!$B$2+spettri!I2457*chl!$C$2+spettri!J2457*carot!$B$2+spettri!K2457*carot!$C$2+spettri!L2457*carot!$D$2+M2457*carot!$E$2+N2457*carot!$F$2+spettri!AE2457*chl!$D$2</f>
        <v>0</v>
      </c>
      <c r="AB2457" s="40">
        <v>4.2928796259999999E-2</v>
      </c>
      <c r="AC2457" s="88">
        <f>(G2457-spettri!H2457*chl!$B$2-spettri!I2457*chl!$C$2-spettri!AE2457*chl!$D$2)</f>
        <v>0</v>
      </c>
    </row>
    <row r="2458" spans="4:29" x14ac:dyDescent="0.25">
      <c r="D2458" s="51">
        <v>595.60000000005596</v>
      </c>
      <c r="E2458" s="51">
        <v>2.4915956049000001E-2</v>
      </c>
      <c r="T2458" s="40">
        <f t="shared" si="160"/>
        <v>0</v>
      </c>
      <c r="U2458" s="40">
        <f t="shared" si="160"/>
        <v>0</v>
      </c>
      <c r="V2458" s="40">
        <f t="shared" si="160"/>
        <v>0</v>
      </c>
      <c r="W2458" s="40">
        <f t="shared" si="159"/>
        <v>0</v>
      </c>
      <c r="X2458" s="40">
        <f t="shared" si="159"/>
        <v>0</v>
      </c>
      <c r="Y2458" s="40">
        <f t="shared" si="161"/>
        <v>0</v>
      </c>
      <c r="Z2458" s="40">
        <f>(AC2458-J2458*carot!$B$2-spettri!K2458*carot!$C$2-spettri!L2458*carot!$D$2)</f>
        <v>0</v>
      </c>
      <c r="AA2458" s="40">
        <f>spettri!H2458*chl!$B$2+spettri!I2458*chl!$C$2+spettri!J2458*carot!$B$2+spettri!K2458*carot!$C$2+spettri!L2458*carot!$D$2+M2458*carot!$E$2+N2458*carot!$F$2+spettri!AE2458*chl!$D$2</f>
        <v>0</v>
      </c>
      <c r="AB2458" s="40">
        <v>4.2979724705E-2</v>
      </c>
      <c r="AC2458" s="88">
        <f>(G2458-spettri!H2458*chl!$B$2-spettri!I2458*chl!$C$2-spettri!AE2458*chl!$D$2)</f>
        <v>0</v>
      </c>
    </row>
    <row r="2459" spans="4:29" x14ac:dyDescent="0.25">
      <c r="D2459" s="51">
        <v>595.70000000005598</v>
      </c>
      <c r="E2459" s="51">
        <v>2.5035958359E-2</v>
      </c>
      <c r="T2459" s="40">
        <f t="shared" si="160"/>
        <v>0</v>
      </c>
      <c r="U2459" s="40">
        <f t="shared" si="160"/>
        <v>0</v>
      </c>
      <c r="V2459" s="40">
        <f t="shared" si="160"/>
        <v>0</v>
      </c>
      <c r="W2459" s="40">
        <f t="shared" si="159"/>
        <v>0</v>
      </c>
      <c r="X2459" s="40">
        <f t="shared" si="159"/>
        <v>0</v>
      </c>
      <c r="Y2459" s="40">
        <f t="shared" si="161"/>
        <v>0</v>
      </c>
      <c r="Z2459" s="40">
        <f>(AC2459-J2459*carot!$B$2-spettri!K2459*carot!$C$2-spettri!L2459*carot!$D$2)</f>
        <v>0</v>
      </c>
      <c r="AA2459" s="40">
        <f>spettri!H2459*chl!$B$2+spettri!I2459*chl!$C$2+spettri!J2459*carot!$B$2+spettri!K2459*carot!$C$2+spettri!L2459*carot!$D$2+M2459*carot!$E$2+N2459*carot!$F$2+spettri!AE2459*chl!$D$2</f>
        <v>0</v>
      </c>
      <c r="AB2459" s="40">
        <v>4.3030653150000001E-2</v>
      </c>
      <c r="AC2459" s="88">
        <f>(G2459-spettri!H2459*chl!$B$2-spettri!I2459*chl!$C$2-spettri!AE2459*chl!$D$2)</f>
        <v>0</v>
      </c>
    </row>
    <row r="2460" spans="4:29" x14ac:dyDescent="0.25">
      <c r="D2460" s="51">
        <v>595.800000000056</v>
      </c>
      <c r="E2460" s="51">
        <v>2.5155960668999999E-2</v>
      </c>
      <c r="T2460" s="40">
        <f t="shared" si="160"/>
        <v>0</v>
      </c>
      <c r="U2460" s="40">
        <f t="shared" si="160"/>
        <v>0</v>
      </c>
      <c r="V2460" s="40">
        <f t="shared" si="160"/>
        <v>0</v>
      </c>
      <c r="W2460" s="40">
        <f t="shared" si="159"/>
        <v>0</v>
      </c>
      <c r="X2460" s="40">
        <f t="shared" si="159"/>
        <v>0</v>
      </c>
      <c r="Y2460" s="40">
        <f t="shared" si="161"/>
        <v>0</v>
      </c>
      <c r="Z2460" s="40">
        <f>(AC2460-J2460*carot!$B$2-spettri!K2460*carot!$C$2-spettri!L2460*carot!$D$2)</f>
        <v>0</v>
      </c>
      <c r="AA2460" s="40">
        <f>spettri!H2460*chl!$B$2+spettri!I2460*chl!$C$2+spettri!J2460*carot!$B$2+spettri!K2460*carot!$C$2+spettri!L2460*carot!$D$2+M2460*carot!$E$2+N2460*carot!$F$2+spettri!AE2460*chl!$D$2</f>
        <v>0</v>
      </c>
      <c r="AB2460" s="40">
        <v>4.310879577E-2</v>
      </c>
      <c r="AC2460" s="88">
        <f>(G2460-spettri!H2460*chl!$B$2-spettri!I2460*chl!$C$2-spettri!AE2460*chl!$D$2)</f>
        <v>0</v>
      </c>
    </row>
    <row r="2461" spans="4:29" x14ac:dyDescent="0.25">
      <c r="D2461" s="51">
        <v>595.90000000005602</v>
      </c>
      <c r="E2461" s="51">
        <v>2.5275962979000002E-2</v>
      </c>
      <c r="T2461" s="40">
        <f t="shared" si="160"/>
        <v>0</v>
      </c>
      <c r="U2461" s="40">
        <f t="shared" si="160"/>
        <v>0</v>
      </c>
      <c r="V2461" s="40">
        <f t="shared" si="160"/>
        <v>0</v>
      </c>
      <c r="W2461" s="40">
        <f t="shared" si="159"/>
        <v>0</v>
      </c>
      <c r="X2461" s="40">
        <f t="shared" si="159"/>
        <v>0</v>
      </c>
      <c r="Y2461" s="40">
        <f t="shared" si="161"/>
        <v>0</v>
      </c>
      <c r="Z2461" s="40">
        <f>(AC2461-J2461*carot!$B$2-spettri!K2461*carot!$C$2-spettri!L2461*carot!$D$2)</f>
        <v>0</v>
      </c>
      <c r="AA2461" s="40">
        <f>spettri!H2461*chl!$B$2+spettri!I2461*chl!$C$2+spettri!J2461*carot!$B$2+spettri!K2461*carot!$C$2+spettri!L2461*carot!$D$2+M2461*carot!$E$2+N2461*carot!$F$2+spettri!AE2461*chl!$D$2</f>
        <v>0</v>
      </c>
      <c r="AB2461" s="40">
        <v>4.3186938389999999E-2</v>
      </c>
      <c r="AC2461" s="88">
        <f>(G2461-spettri!H2461*chl!$B$2-spettri!I2461*chl!$C$2-spettri!AE2461*chl!$D$2)</f>
        <v>0</v>
      </c>
    </row>
    <row r="2462" spans="4:29" x14ac:dyDescent="0.25">
      <c r="D2462" s="51">
        <v>596.00000000005605</v>
      </c>
      <c r="E2462" s="51">
        <v>2.5395965289000001E-2</v>
      </c>
      <c r="T2462" s="40">
        <f t="shared" si="160"/>
        <v>0</v>
      </c>
      <c r="U2462" s="40">
        <f t="shared" si="160"/>
        <v>0</v>
      </c>
      <c r="V2462" s="40">
        <f t="shared" si="160"/>
        <v>0</v>
      </c>
      <c r="W2462" s="40">
        <f t="shared" si="159"/>
        <v>0</v>
      </c>
      <c r="X2462" s="40">
        <f t="shared" si="159"/>
        <v>0</v>
      </c>
      <c r="Y2462" s="40">
        <f t="shared" si="161"/>
        <v>0</v>
      </c>
      <c r="Z2462" s="40">
        <f>(AC2462-J2462*carot!$B$2-spettri!K2462*carot!$C$2-spettri!L2462*carot!$D$2)</f>
        <v>0</v>
      </c>
      <c r="AA2462" s="40">
        <f>spettri!H2462*chl!$B$2+spettri!I2462*chl!$C$2+spettri!J2462*carot!$B$2+spettri!K2462*carot!$C$2+spettri!L2462*carot!$D$2+M2462*carot!$E$2+N2462*carot!$F$2+spettri!AE2462*chl!$D$2</f>
        <v>0</v>
      </c>
      <c r="AB2462" s="40">
        <v>4.3265081009999998E-2</v>
      </c>
      <c r="AC2462" s="88">
        <f>(G2462-spettri!H2462*chl!$B$2-spettri!I2462*chl!$C$2-spettri!AE2462*chl!$D$2)</f>
        <v>0</v>
      </c>
    </row>
    <row r="2463" spans="4:29" x14ac:dyDescent="0.25">
      <c r="D2463" s="51">
        <v>596.10000000005596</v>
      </c>
      <c r="E2463" s="51">
        <v>2.5507213169000002E-2</v>
      </c>
      <c r="T2463" s="40">
        <f t="shared" si="160"/>
        <v>0</v>
      </c>
      <c r="U2463" s="40">
        <f t="shared" si="160"/>
        <v>0</v>
      </c>
      <c r="V2463" s="40">
        <f t="shared" si="160"/>
        <v>0</v>
      </c>
      <c r="W2463" s="40">
        <f t="shared" si="159"/>
        <v>0</v>
      </c>
      <c r="X2463" s="40">
        <f t="shared" si="159"/>
        <v>0</v>
      </c>
      <c r="Y2463" s="40">
        <f t="shared" si="161"/>
        <v>0</v>
      </c>
      <c r="Z2463" s="40">
        <f>(AC2463-J2463*carot!$B$2-spettri!K2463*carot!$C$2-spettri!L2463*carot!$D$2)</f>
        <v>0</v>
      </c>
      <c r="AA2463" s="40">
        <f>spettri!H2463*chl!$B$2+spettri!I2463*chl!$C$2+spettri!J2463*carot!$B$2+spettri!K2463*carot!$C$2+spettri!L2463*carot!$D$2+M2463*carot!$E$2+N2463*carot!$F$2+spettri!AE2463*chl!$D$2</f>
        <v>0</v>
      </c>
      <c r="AB2463" s="40">
        <v>4.3343223629999997E-2</v>
      </c>
      <c r="AC2463" s="88">
        <f>(G2463-spettri!H2463*chl!$B$2-spettri!I2463*chl!$C$2-spettri!AE2463*chl!$D$2)</f>
        <v>0</v>
      </c>
    </row>
    <row r="2464" spans="4:29" x14ac:dyDescent="0.25">
      <c r="D2464" s="51">
        <v>596.20000000005598</v>
      </c>
      <c r="E2464" s="51">
        <v>2.5618461049000001E-2</v>
      </c>
      <c r="T2464" s="40">
        <f t="shared" si="160"/>
        <v>0</v>
      </c>
      <c r="U2464" s="40">
        <f t="shared" si="160"/>
        <v>0</v>
      </c>
      <c r="V2464" s="40">
        <f t="shared" si="160"/>
        <v>0</v>
      </c>
      <c r="W2464" s="40">
        <f t="shared" si="159"/>
        <v>0</v>
      </c>
      <c r="X2464" s="40">
        <f t="shared" si="159"/>
        <v>0</v>
      </c>
      <c r="Y2464" s="40">
        <f t="shared" si="161"/>
        <v>0</v>
      </c>
      <c r="Z2464" s="40">
        <f>(AC2464-J2464*carot!$B$2-spettri!K2464*carot!$C$2-spettri!L2464*carot!$D$2)</f>
        <v>0</v>
      </c>
      <c r="AA2464" s="40">
        <f>spettri!H2464*chl!$B$2+spettri!I2464*chl!$C$2+spettri!J2464*carot!$B$2+spettri!K2464*carot!$C$2+spettri!L2464*carot!$D$2+M2464*carot!$E$2+N2464*carot!$F$2+spettri!AE2464*chl!$D$2</f>
        <v>0</v>
      </c>
      <c r="AB2464" s="40">
        <v>4.3362954629999999E-2</v>
      </c>
      <c r="AC2464" s="88">
        <f>(G2464-spettri!H2464*chl!$B$2-spettri!I2464*chl!$C$2-spettri!AE2464*chl!$D$2)</f>
        <v>0</v>
      </c>
    </row>
    <row r="2465" spans="4:29" x14ac:dyDescent="0.25">
      <c r="D2465" s="51">
        <v>596.300000000056</v>
      </c>
      <c r="E2465" s="51">
        <v>2.5729708928999999E-2</v>
      </c>
      <c r="T2465" s="40">
        <f t="shared" si="160"/>
        <v>0</v>
      </c>
      <c r="U2465" s="40">
        <f t="shared" si="160"/>
        <v>0</v>
      </c>
      <c r="V2465" s="40">
        <f t="shared" si="160"/>
        <v>0</v>
      </c>
      <c r="W2465" s="40">
        <f t="shared" si="159"/>
        <v>0</v>
      </c>
      <c r="X2465" s="40">
        <f t="shared" si="159"/>
        <v>0</v>
      </c>
      <c r="Y2465" s="40">
        <f t="shared" si="161"/>
        <v>0</v>
      </c>
      <c r="Z2465" s="40">
        <f>(AC2465-J2465*carot!$B$2-spettri!K2465*carot!$C$2-spettri!L2465*carot!$D$2)</f>
        <v>0</v>
      </c>
      <c r="AA2465" s="40">
        <f>spettri!H2465*chl!$B$2+spettri!I2465*chl!$C$2+spettri!J2465*carot!$B$2+spettri!K2465*carot!$C$2+spettri!L2465*carot!$D$2+M2465*carot!$E$2+N2465*carot!$F$2+spettri!AE2465*chl!$D$2</f>
        <v>0</v>
      </c>
      <c r="AB2465" s="40">
        <v>4.3382685630000001E-2</v>
      </c>
      <c r="AC2465" s="88">
        <f>(G2465-spettri!H2465*chl!$B$2-spettri!I2465*chl!$C$2-spettri!AE2465*chl!$D$2)</f>
        <v>0</v>
      </c>
    </row>
    <row r="2466" spans="4:29" x14ac:dyDescent="0.25">
      <c r="D2466" s="51">
        <v>596.40000000005602</v>
      </c>
      <c r="E2466" s="51">
        <v>2.5840956809000001E-2</v>
      </c>
      <c r="T2466" s="40">
        <f t="shared" si="160"/>
        <v>0</v>
      </c>
      <c r="U2466" s="40">
        <f t="shared" si="160"/>
        <v>0</v>
      </c>
      <c r="V2466" s="40">
        <f t="shared" si="160"/>
        <v>0</v>
      </c>
      <c r="W2466" s="40">
        <f t="shared" si="159"/>
        <v>0</v>
      </c>
      <c r="X2466" s="40">
        <f t="shared" si="159"/>
        <v>0</v>
      </c>
      <c r="Y2466" s="40">
        <f t="shared" si="161"/>
        <v>0</v>
      </c>
      <c r="Z2466" s="40">
        <f>(AC2466-J2466*carot!$B$2-spettri!K2466*carot!$C$2-spettri!L2466*carot!$D$2)</f>
        <v>0</v>
      </c>
      <c r="AA2466" s="40">
        <f>spettri!H2466*chl!$B$2+spettri!I2466*chl!$C$2+spettri!J2466*carot!$B$2+spettri!K2466*carot!$C$2+spettri!L2466*carot!$D$2+M2466*carot!$E$2+N2466*carot!$F$2+spettri!AE2466*chl!$D$2</f>
        <v>0</v>
      </c>
      <c r="AB2466" s="40">
        <v>4.3402416629999996E-2</v>
      </c>
      <c r="AC2466" s="88">
        <f>(G2466-spettri!H2466*chl!$B$2-spettri!I2466*chl!$C$2-spettri!AE2466*chl!$D$2)</f>
        <v>0</v>
      </c>
    </row>
    <row r="2467" spans="4:29" x14ac:dyDescent="0.25">
      <c r="D2467" s="51">
        <v>596.50000000005605</v>
      </c>
      <c r="E2467" s="51">
        <v>2.5879666764000001E-2</v>
      </c>
      <c r="T2467" s="40">
        <f t="shared" si="160"/>
        <v>0</v>
      </c>
      <c r="U2467" s="40">
        <f t="shared" si="160"/>
        <v>0</v>
      </c>
      <c r="V2467" s="40">
        <f t="shared" si="160"/>
        <v>0</v>
      </c>
      <c r="W2467" s="40">
        <f t="shared" si="159"/>
        <v>0</v>
      </c>
      <c r="X2467" s="40">
        <f t="shared" si="159"/>
        <v>0</v>
      </c>
      <c r="Y2467" s="40">
        <f t="shared" si="161"/>
        <v>0</v>
      </c>
      <c r="Z2467" s="40">
        <f>(AC2467-J2467*carot!$B$2-spettri!K2467*carot!$C$2-spettri!L2467*carot!$D$2)</f>
        <v>0</v>
      </c>
      <c r="AA2467" s="40">
        <f>spettri!H2467*chl!$B$2+spettri!I2467*chl!$C$2+spettri!J2467*carot!$B$2+spettri!K2467*carot!$C$2+spettri!L2467*carot!$D$2+M2467*carot!$E$2+N2467*carot!$F$2+spettri!AE2467*chl!$D$2</f>
        <v>0</v>
      </c>
      <c r="AB2467" s="40">
        <v>4.3422147629999998E-2</v>
      </c>
      <c r="AC2467" s="88">
        <f>(G2467-spettri!H2467*chl!$B$2-spettri!I2467*chl!$C$2-spettri!AE2467*chl!$D$2)</f>
        <v>0</v>
      </c>
    </row>
    <row r="2468" spans="4:29" x14ac:dyDescent="0.25">
      <c r="D2468" s="51">
        <v>596.60000000005596</v>
      </c>
      <c r="E2468" s="51">
        <v>2.5918376718999998E-2</v>
      </c>
      <c r="T2468" s="40">
        <f t="shared" si="160"/>
        <v>0</v>
      </c>
      <c r="U2468" s="40">
        <f t="shared" si="160"/>
        <v>0</v>
      </c>
      <c r="V2468" s="40">
        <f t="shared" si="160"/>
        <v>0</v>
      </c>
      <c r="W2468" s="40">
        <f t="shared" si="159"/>
        <v>0</v>
      </c>
      <c r="X2468" s="40">
        <f t="shared" si="159"/>
        <v>0</v>
      </c>
      <c r="Y2468" s="40">
        <f t="shared" si="161"/>
        <v>0</v>
      </c>
      <c r="Z2468" s="40">
        <f>(AC2468-J2468*carot!$B$2-spettri!K2468*carot!$C$2-spettri!L2468*carot!$D$2)</f>
        <v>0</v>
      </c>
      <c r="AA2468" s="40">
        <f>spettri!H2468*chl!$B$2+spettri!I2468*chl!$C$2+spettri!J2468*carot!$B$2+spettri!K2468*carot!$C$2+spettri!L2468*carot!$D$2+M2468*carot!$E$2+N2468*carot!$F$2+spettri!AE2468*chl!$D$2</f>
        <v>0</v>
      </c>
      <c r="AB2468" s="40">
        <v>4.3467286042499997E-2</v>
      </c>
      <c r="AC2468" s="88">
        <f>(G2468-spettri!H2468*chl!$B$2-spettri!I2468*chl!$C$2-spettri!AE2468*chl!$D$2)</f>
        <v>0</v>
      </c>
    </row>
    <row r="2469" spans="4:29" x14ac:dyDescent="0.25">
      <c r="D2469" s="51">
        <v>596.70000000005598</v>
      </c>
      <c r="E2469" s="51">
        <v>2.5957086673999999E-2</v>
      </c>
      <c r="T2469" s="40">
        <f t="shared" si="160"/>
        <v>0</v>
      </c>
      <c r="U2469" s="40">
        <f t="shared" si="160"/>
        <v>0</v>
      </c>
      <c r="V2469" s="40">
        <f t="shared" si="160"/>
        <v>0</v>
      </c>
      <c r="W2469" s="40">
        <f t="shared" si="159"/>
        <v>0</v>
      </c>
      <c r="X2469" s="40">
        <f t="shared" si="159"/>
        <v>0</v>
      </c>
      <c r="Y2469" s="40">
        <f t="shared" si="161"/>
        <v>0</v>
      </c>
      <c r="Z2469" s="40">
        <f>(AC2469-J2469*carot!$B$2-spettri!K2469*carot!$C$2-spettri!L2469*carot!$D$2)</f>
        <v>0</v>
      </c>
      <c r="AA2469" s="40">
        <f>spettri!H2469*chl!$B$2+spettri!I2469*chl!$C$2+spettri!J2469*carot!$B$2+spettri!K2469*carot!$C$2+spettri!L2469*carot!$D$2+M2469*carot!$E$2+N2469*carot!$F$2+spettri!AE2469*chl!$D$2</f>
        <v>0</v>
      </c>
      <c r="AB2469" s="40">
        <v>4.3512424455000004E-2</v>
      </c>
      <c r="AC2469" s="88">
        <f>(G2469-spettri!H2469*chl!$B$2-spettri!I2469*chl!$C$2-spettri!AE2469*chl!$D$2)</f>
        <v>0</v>
      </c>
    </row>
    <row r="2470" spans="4:29" x14ac:dyDescent="0.25">
      <c r="D2470" s="51">
        <v>596.800000000056</v>
      </c>
      <c r="E2470" s="51">
        <v>2.5995796628999999E-2</v>
      </c>
      <c r="T2470" s="40">
        <f t="shared" si="160"/>
        <v>0</v>
      </c>
      <c r="U2470" s="40">
        <f t="shared" si="160"/>
        <v>0</v>
      </c>
      <c r="V2470" s="40">
        <f t="shared" si="160"/>
        <v>0</v>
      </c>
      <c r="W2470" s="40">
        <f t="shared" si="159"/>
        <v>0</v>
      </c>
      <c r="X2470" s="40">
        <f t="shared" si="159"/>
        <v>0</v>
      </c>
      <c r="Y2470" s="40">
        <f t="shared" si="161"/>
        <v>0</v>
      </c>
      <c r="Z2470" s="40">
        <f>(AC2470-J2470*carot!$B$2-spettri!K2470*carot!$C$2-spettri!L2470*carot!$D$2)</f>
        <v>0</v>
      </c>
      <c r="AA2470" s="40">
        <f>spettri!H2470*chl!$B$2+spettri!I2470*chl!$C$2+spettri!J2470*carot!$B$2+spettri!K2470*carot!$C$2+spettri!L2470*carot!$D$2+M2470*carot!$E$2+N2470*carot!$F$2+spettri!AE2470*chl!$D$2</f>
        <v>0</v>
      </c>
      <c r="AB2470" s="40">
        <v>4.3557562867500003E-2</v>
      </c>
      <c r="AC2470" s="88">
        <f>(G2470-spettri!H2470*chl!$B$2-spettri!I2470*chl!$C$2-spettri!AE2470*chl!$D$2)</f>
        <v>0</v>
      </c>
    </row>
    <row r="2471" spans="4:29" x14ac:dyDescent="0.25">
      <c r="D2471" s="51">
        <v>596.90000000005602</v>
      </c>
      <c r="E2471" s="51">
        <v>2.6105333203999999E-2</v>
      </c>
      <c r="T2471" s="40">
        <f t="shared" si="160"/>
        <v>0</v>
      </c>
      <c r="U2471" s="40">
        <f t="shared" si="160"/>
        <v>0</v>
      </c>
      <c r="V2471" s="40">
        <f t="shared" si="160"/>
        <v>0</v>
      </c>
      <c r="W2471" s="40">
        <f t="shared" si="159"/>
        <v>0</v>
      </c>
      <c r="X2471" s="40">
        <f t="shared" si="159"/>
        <v>0</v>
      </c>
      <c r="Y2471" s="40">
        <f t="shared" si="161"/>
        <v>0</v>
      </c>
      <c r="Z2471" s="40">
        <f>(AC2471-J2471*carot!$B$2-spettri!K2471*carot!$C$2-spettri!L2471*carot!$D$2)</f>
        <v>0</v>
      </c>
      <c r="AA2471" s="40">
        <f>spettri!H2471*chl!$B$2+spettri!I2471*chl!$C$2+spettri!J2471*carot!$B$2+spettri!K2471*carot!$C$2+spettri!L2471*carot!$D$2+M2471*carot!$E$2+N2471*carot!$F$2+spettri!AE2471*chl!$D$2</f>
        <v>0</v>
      </c>
      <c r="AB2471" s="40">
        <v>4.3602701280000003E-2</v>
      </c>
      <c r="AC2471" s="88">
        <f>(G2471-spettri!H2471*chl!$B$2-spettri!I2471*chl!$C$2-spettri!AE2471*chl!$D$2)</f>
        <v>0</v>
      </c>
    </row>
    <row r="2472" spans="4:29" x14ac:dyDescent="0.25">
      <c r="D2472" s="51">
        <v>597.00000000005605</v>
      </c>
      <c r="E2472" s="51">
        <v>2.6214869778999998E-2</v>
      </c>
      <c r="T2472" s="40">
        <f t="shared" si="160"/>
        <v>0</v>
      </c>
      <c r="U2472" s="40">
        <f t="shared" si="160"/>
        <v>0</v>
      </c>
      <c r="V2472" s="40">
        <f t="shared" si="160"/>
        <v>0</v>
      </c>
      <c r="W2472" s="40">
        <f t="shared" si="159"/>
        <v>0</v>
      </c>
      <c r="X2472" s="40">
        <f t="shared" si="159"/>
        <v>0</v>
      </c>
      <c r="Y2472" s="40">
        <f t="shared" si="161"/>
        <v>0</v>
      </c>
      <c r="Z2472" s="40">
        <f>(AC2472-J2472*carot!$B$2-spettri!K2472*carot!$C$2-spettri!L2472*carot!$D$2)</f>
        <v>0</v>
      </c>
      <c r="AA2472" s="40">
        <f>spettri!H2472*chl!$B$2+spettri!I2472*chl!$C$2+spettri!J2472*carot!$B$2+spettri!K2472*carot!$C$2+spettri!L2472*carot!$D$2+M2472*carot!$E$2+N2472*carot!$F$2+spettri!AE2472*chl!$D$2</f>
        <v>0</v>
      </c>
      <c r="AB2472" s="40">
        <v>4.3676458302499999E-2</v>
      </c>
      <c r="AC2472" s="88">
        <f>(G2472-spettri!H2472*chl!$B$2-spettri!I2472*chl!$C$2-spettri!AE2472*chl!$D$2)</f>
        <v>0</v>
      </c>
    </row>
    <row r="2473" spans="4:29" x14ac:dyDescent="0.25">
      <c r="D2473" s="51">
        <v>597.10000000005596</v>
      </c>
      <c r="E2473" s="51">
        <v>2.6324406354000001E-2</v>
      </c>
      <c r="T2473" s="40">
        <f t="shared" si="160"/>
        <v>0</v>
      </c>
      <c r="U2473" s="40">
        <f t="shared" si="160"/>
        <v>0</v>
      </c>
      <c r="V2473" s="40">
        <f t="shared" si="160"/>
        <v>0</v>
      </c>
      <c r="W2473" s="40">
        <f t="shared" si="159"/>
        <v>0</v>
      </c>
      <c r="X2473" s="40">
        <f t="shared" si="159"/>
        <v>0</v>
      </c>
      <c r="Y2473" s="40">
        <f t="shared" si="161"/>
        <v>0</v>
      </c>
      <c r="Z2473" s="40">
        <f>(AC2473-J2473*carot!$B$2-spettri!K2473*carot!$C$2-spettri!L2473*carot!$D$2)</f>
        <v>0</v>
      </c>
      <c r="AA2473" s="40">
        <f>spettri!H2473*chl!$B$2+spettri!I2473*chl!$C$2+spettri!J2473*carot!$B$2+spettri!K2473*carot!$C$2+spettri!L2473*carot!$D$2+M2473*carot!$E$2+N2473*carot!$F$2+spettri!AE2473*chl!$D$2</f>
        <v>0</v>
      </c>
      <c r="AB2473" s="40">
        <v>4.3750215325000001E-2</v>
      </c>
      <c r="AC2473" s="88">
        <f>(G2473-spettri!H2473*chl!$B$2-spettri!I2473*chl!$C$2-spettri!AE2473*chl!$D$2)</f>
        <v>0</v>
      </c>
    </row>
    <row r="2474" spans="4:29" x14ac:dyDescent="0.25">
      <c r="D2474" s="51">
        <v>597.20000000005598</v>
      </c>
      <c r="E2474" s="51">
        <v>2.6433942929E-2</v>
      </c>
      <c r="T2474" s="40">
        <f t="shared" si="160"/>
        <v>0</v>
      </c>
      <c r="U2474" s="40">
        <f t="shared" si="160"/>
        <v>0</v>
      </c>
      <c r="V2474" s="40">
        <f t="shared" si="160"/>
        <v>0</v>
      </c>
      <c r="W2474" s="40">
        <f t="shared" si="159"/>
        <v>0</v>
      </c>
      <c r="X2474" s="40">
        <f t="shared" si="159"/>
        <v>0</v>
      </c>
      <c r="Y2474" s="40">
        <f t="shared" si="161"/>
        <v>0</v>
      </c>
      <c r="Z2474" s="40">
        <f>(AC2474-J2474*carot!$B$2-spettri!K2474*carot!$C$2-spettri!L2474*carot!$D$2)</f>
        <v>0</v>
      </c>
      <c r="AA2474" s="40">
        <f>spettri!H2474*chl!$B$2+spettri!I2474*chl!$C$2+spettri!J2474*carot!$B$2+spettri!K2474*carot!$C$2+spettri!L2474*carot!$D$2+M2474*carot!$E$2+N2474*carot!$F$2+spettri!AE2474*chl!$D$2</f>
        <v>0</v>
      </c>
      <c r="AB2474" s="40">
        <v>4.3823972347500004E-2</v>
      </c>
      <c r="AC2474" s="88">
        <f>(G2474-spettri!H2474*chl!$B$2-spettri!I2474*chl!$C$2-spettri!AE2474*chl!$D$2)</f>
        <v>0</v>
      </c>
    </row>
    <row r="2475" spans="4:29" x14ac:dyDescent="0.25">
      <c r="D2475" s="51">
        <v>597.300000000056</v>
      </c>
      <c r="E2475" s="51">
        <v>2.6551926596499999E-2</v>
      </c>
      <c r="T2475" s="40">
        <f t="shared" si="160"/>
        <v>0</v>
      </c>
      <c r="U2475" s="40">
        <f t="shared" si="160"/>
        <v>0</v>
      </c>
      <c r="V2475" s="40">
        <f t="shared" si="160"/>
        <v>0</v>
      </c>
      <c r="W2475" s="40">
        <f t="shared" si="159"/>
        <v>0</v>
      </c>
      <c r="X2475" s="40">
        <f t="shared" si="159"/>
        <v>0</v>
      </c>
      <c r="Y2475" s="40">
        <f t="shared" si="161"/>
        <v>0</v>
      </c>
      <c r="Z2475" s="40">
        <f>(AC2475-J2475*carot!$B$2-spettri!K2475*carot!$C$2-spettri!L2475*carot!$D$2)</f>
        <v>0</v>
      </c>
      <c r="AA2475" s="40">
        <f>spettri!H2475*chl!$B$2+spettri!I2475*chl!$C$2+spettri!J2475*carot!$B$2+spettri!K2475*carot!$C$2+spettri!L2475*carot!$D$2+M2475*carot!$E$2+N2475*carot!$F$2+spettri!AE2475*chl!$D$2</f>
        <v>0</v>
      </c>
      <c r="AB2475" s="40">
        <v>4.3897729369999999E-2</v>
      </c>
      <c r="AC2475" s="88">
        <f>(G2475-spettri!H2475*chl!$B$2-spettri!I2475*chl!$C$2-spettri!AE2475*chl!$D$2)</f>
        <v>0</v>
      </c>
    </row>
    <row r="2476" spans="4:29" x14ac:dyDescent="0.25">
      <c r="D2476" s="51">
        <v>597.40000000005602</v>
      </c>
      <c r="E2476" s="51">
        <v>2.6669910264E-2</v>
      </c>
      <c r="T2476" s="40">
        <f t="shared" si="160"/>
        <v>0</v>
      </c>
      <c r="U2476" s="40">
        <f t="shared" si="160"/>
        <v>0</v>
      </c>
      <c r="V2476" s="40">
        <f t="shared" si="160"/>
        <v>0</v>
      </c>
      <c r="W2476" s="40">
        <f t="shared" si="159"/>
        <v>0</v>
      </c>
      <c r="X2476" s="40">
        <f t="shared" si="159"/>
        <v>0</v>
      </c>
      <c r="Y2476" s="40">
        <f t="shared" si="161"/>
        <v>0</v>
      </c>
      <c r="Z2476" s="40">
        <f>(AC2476-J2476*carot!$B$2-spettri!K2476*carot!$C$2-spettri!L2476*carot!$D$2)</f>
        <v>0</v>
      </c>
      <c r="AA2476" s="40">
        <f>spettri!H2476*chl!$B$2+spettri!I2476*chl!$C$2+spettri!J2476*carot!$B$2+spettri!K2476*carot!$C$2+spettri!L2476*carot!$D$2+M2476*carot!$E$2+N2476*carot!$F$2+spettri!AE2476*chl!$D$2</f>
        <v>0</v>
      </c>
      <c r="AB2476" s="40">
        <v>4.3956562880000001E-2</v>
      </c>
      <c r="AC2476" s="88">
        <f>(G2476-spettri!H2476*chl!$B$2-spettri!I2476*chl!$C$2-spettri!AE2476*chl!$D$2)</f>
        <v>0</v>
      </c>
    </row>
    <row r="2477" spans="4:29" x14ac:dyDescent="0.25">
      <c r="D2477" s="51">
        <v>597.50000000005605</v>
      </c>
      <c r="E2477" s="51">
        <v>2.6787893931500002E-2</v>
      </c>
      <c r="T2477" s="40">
        <f t="shared" si="160"/>
        <v>0</v>
      </c>
      <c r="U2477" s="40">
        <f t="shared" si="160"/>
        <v>0</v>
      </c>
      <c r="V2477" s="40">
        <f t="shared" si="160"/>
        <v>0</v>
      </c>
      <c r="W2477" s="40">
        <f t="shared" si="159"/>
        <v>0</v>
      </c>
      <c r="X2477" s="40">
        <f t="shared" si="159"/>
        <v>0</v>
      </c>
      <c r="Y2477" s="40">
        <f t="shared" si="161"/>
        <v>0</v>
      </c>
      <c r="Z2477" s="40">
        <f>(AC2477-J2477*carot!$B$2-spettri!K2477*carot!$C$2-spettri!L2477*carot!$D$2)</f>
        <v>0</v>
      </c>
      <c r="AA2477" s="40">
        <f>spettri!H2477*chl!$B$2+spettri!I2477*chl!$C$2+spettri!J2477*carot!$B$2+spettri!K2477*carot!$C$2+spettri!L2477*carot!$D$2+M2477*carot!$E$2+N2477*carot!$F$2+spettri!AE2477*chl!$D$2</f>
        <v>0</v>
      </c>
      <c r="AB2477" s="40">
        <v>4.4015396390000003E-2</v>
      </c>
      <c r="AC2477" s="88">
        <f>(G2477-spettri!H2477*chl!$B$2-spettri!I2477*chl!$C$2-spettri!AE2477*chl!$D$2)</f>
        <v>0</v>
      </c>
    </row>
    <row r="2478" spans="4:29" x14ac:dyDescent="0.25">
      <c r="D2478" s="51">
        <v>597.60000000005596</v>
      </c>
      <c r="E2478" s="51">
        <v>2.6905877599000001E-2</v>
      </c>
      <c r="T2478" s="40">
        <f t="shared" si="160"/>
        <v>0</v>
      </c>
      <c r="U2478" s="40">
        <f t="shared" si="160"/>
        <v>0</v>
      </c>
      <c r="V2478" s="40">
        <f t="shared" si="160"/>
        <v>0</v>
      </c>
      <c r="W2478" s="40">
        <f t="shared" si="159"/>
        <v>0</v>
      </c>
      <c r="X2478" s="40">
        <f t="shared" si="159"/>
        <v>0</v>
      </c>
      <c r="Y2478" s="40">
        <f t="shared" si="161"/>
        <v>0</v>
      </c>
      <c r="Z2478" s="40">
        <f>(AC2478-J2478*carot!$B$2-spettri!K2478*carot!$C$2-spettri!L2478*carot!$D$2)</f>
        <v>0</v>
      </c>
      <c r="AA2478" s="40">
        <f>spettri!H2478*chl!$B$2+spettri!I2478*chl!$C$2+spettri!J2478*carot!$B$2+spettri!K2478*carot!$C$2+spettri!L2478*carot!$D$2+M2478*carot!$E$2+N2478*carot!$F$2+spettri!AE2478*chl!$D$2</f>
        <v>0</v>
      </c>
      <c r="AB2478" s="40">
        <v>4.4074229899999998E-2</v>
      </c>
      <c r="AC2478" s="88">
        <f>(G2478-spettri!H2478*chl!$B$2-spettri!I2478*chl!$C$2-spettri!AE2478*chl!$D$2)</f>
        <v>0</v>
      </c>
    </row>
    <row r="2479" spans="4:29" x14ac:dyDescent="0.25">
      <c r="D2479" s="51">
        <v>597.70000000005598</v>
      </c>
      <c r="E2479" s="51">
        <v>2.6941477871500003E-2</v>
      </c>
      <c r="T2479" s="40">
        <f t="shared" si="160"/>
        <v>0</v>
      </c>
      <c r="U2479" s="40">
        <f t="shared" si="160"/>
        <v>0</v>
      </c>
      <c r="V2479" s="40">
        <f t="shared" si="160"/>
        <v>0</v>
      </c>
      <c r="W2479" s="40">
        <f t="shared" si="159"/>
        <v>0</v>
      </c>
      <c r="X2479" s="40">
        <f t="shared" si="159"/>
        <v>0</v>
      </c>
      <c r="Y2479" s="40">
        <f t="shared" si="161"/>
        <v>0</v>
      </c>
      <c r="Z2479" s="40">
        <f>(AC2479-J2479*carot!$B$2-spettri!K2479*carot!$C$2-spettri!L2479*carot!$D$2)</f>
        <v>0</v>
      </c>
      <c r="AA2479" s="40">
        <f>spettri!H2479*chl!$B$2+spettri!I2479*chl!$C$2+spettri!J2479*carot!$B$2+spettri!K2479*carot!$C$2+spettri!L2479*carot!$D$2+M2479*carot!$E$2+N2479*carot!$F$2+spettri!AE2479*chl!$D$2</f>
        <v>0</v>
      </c>
      <c r="AB2479" s="40">
        <v>4.4133063409999999E-2</v>
      </c>
      <c r="AC2479" s="88">
        <f>(G2479-spettri!H2479*chl!$B$2-spettri!I2479*chl!$C$2-spettri!AE2479*chl!$D$2)</f>
        <v>0</v>
      </c>
    </row>
    <row r="2480" spans="4:29" x14ac:dyDescent="0.25">
      <c r="D2480" s="51">
        <v>597.800000000056</v>
      </c>
      <c r="E2480" s="51">
        <v>2.6977078144000001E-2</v>
      </c>
      <c r="T2480" s="40">
        <f t="shared" si="160"/>
        <v>0</v>
      </c>
      <c r="U2480" s="40">
        <f t="shared" si="160"/>
        <v>0</v>
      </c>
      <c r="V2480" s="40">
        <f t="shared" si="160"/>
        <v>0</v>
      </c>
      <c r="W2480" s="40">
        <f t="shared" si="159"/>
        <v>0</v>
      </c>
      <c r="X2480" s="40">
        <f t="shared" si="159"/>
        <v>0</v>
      </c>
      <c r="Y2480" s="40">
        <f t="shared" si="161"/>
        <v>0</v>
      </c>
      <c r="Z2480" s="40">
        <f>(AC2480-J2480*carot!$B$2-spettri!K2480*carot!$C$2-spettri!L2480*carot!$D$2)</f>
        <v>0</v>
      </c>
      <c r="AA2480" s="40">
        <f>spettri!H2480*chl!$B$2+spettri!I2480*chl!$C$2+spettri!J2480*carot!$B$2+spettri!K2480*carot!$C$2+spettri!L2480*carot!$D$2+M2480*carot!$E$2+N2480*carot!$F$2+spettri!AE2480*chl!$D$2</f>
        <v>0</v>
      </c>
      <c r="AB2480" s="40">
        <v>4.421330523E-2</v>
      </c>
      <c r="AC2480" s="88">
        <f>(G2480-spettri!H2480*chl!$B$2-spettri!I2480*chl!$C$2-spettri!AE2480*chl!$D$2)</f>
        <v>0</v>
      </c>
    </row>
    <row r="2481" spans="4:29" x14ac:dyDescent="0.25">
      <c r="D2481" s="51">
        <v>597.90000000005602</v>
      </c>
      <c r="E2481" s="51">
        <v>2.7012678416499999E-2</v>
      </c>
      <c r="T2481" s="40">
        <f t="shared" si="160"/>
        <v>0</v>
      </c>
      <c r="U2481" s="40">
        <f t="shared" si="160"/>
        <v>0</v>
      </c>
      <c r="V2481" s="40">
        <f t="shared" si="160"/>
        <v>0</v>
      </c>
      <c r="W2481" s="40">
        <f t="shared" si="159"/>
        <v>0</v>
      </c>
      <c r="X2481" s="40">
        <f t="shared" si="159"/>
        <v>0</v>
      </c>
      <c r="Y2481" s="40">
        <f t="shared" si="161"/>
        <v>0</v>
      </c>
      <c r="Z2481" s="40">
        <f>(AC2481-J2481*carot!$B$2-spettri!K2481*carot!$C$2-spettri!L2481*carot!$D$2)</f>
        <v>0</v>
      </c>
      <c r="AA2481" s="40">
        <f>spettri!H2481*chl!$B$2+spettri!I2481*chl!$C$2+spettri!J2481*carot!$B$2+spettri!K2481*carot!$C$2+spettri!L2481*carot!$D$2+M2481*carot!$E$2+N2481*carot!$F$2+spettri!AE2481*chl!$D$2</f>
        <v>0</v>
      </c>
      <c r="AB2481" s="40">
        <v>4.429354705E-2</v>
      </c>
      <c r="AC2481" s="88">
        <f>(G2481-spettri!H2481*chl!$B$2-spettri!I2481*chl!$C$2-spettri!AE2481*chl!$D$2)</f>
        <v>0</v>
      </c>
    </row>
    <row r="2482" spans="4:29" x14ac:dyDescent="0.25">
      <c r="D2482" s="51">
        <v>598.00000000005605</v>
      </c>
      <c r="E2482" s="51">
        <v>2.7048278689000001E-2</v>
      </c>
      <c r="T2482" s="40">
        <f t="shared" si="160"/>
        <v>0</v>
      </c>
      <c r="U2482" s="40">
        <f t="shared" si="160"/>
        <v>0</v>
      </c>
      <c r="V2482" s="40">
        <f t="shared" si="160"/>
        <v>0</v>
      </c>
      <c r="W2482" s="40">
        <f t="shared" si="159"/>
        <v>0</v>
      </c>
      <c r="X2482" s="40">
        <f t="shared" si="159"/>
        <v>0</v>
      </c>
      <c r="Y2482" s="40">
        <f t="shared" si="161"/>
        <v>0</v>
      </c>
      <c r="Z2482" s="40">
        <f>(AC2482-J2482*carot!$B$2-spettri!K2482*carot!$C$2-spettri!L2482*carot!$D$2)</f>
        <v>0</v>
      </c>
      <c r="AA2482" s="40">
        <f>spettri!H2482*chl!$B$2+spettri!I2482*chl!$C$2+spettri!J2482*carot!$B$2+spettri!K2482*carot!$C$2+spettri!L2482*carot!$D$2+M2482*carot!$E$2+N2482*carot!$F$2+spettri!AE2482*chl!$D$2</f>
        <v>0</v>
      </c>
      <c r="AB2482" s="40">
        <v>4.437378887E-2</v>
      </c>
      <c r="AC2482" s="88">
        <f>(G2482-spettri!H2482*chl!$B$2-spettri!I2482*chl!$C$2-spettri!AE2482*chl!$D$2)</f>
        <v>0</v>
      </c>
    </row>
    <row r="2483" spans="4:29" x14ac:dyDescent="0.25">
      <c r="D2483" s="51">
        <v>598.10000000005596</v>
      </c>
      <c r="E2483" s="51">
        <v>2.7100790381500001E-2</v>
      </c>
      <c r="T2483" s="40">
        <f t="shared" si="160"/>
        <v>0</v>
      </c>
      <c r="U2483" s="40">
        <f t="shared" si="160"/>
        <v>0</v>
      </c>
      <c r="V2483" s="40">
        <f t="shared" si="160"/>
        <v>0</v>
      </c>
      <c r="W2483" s="40">
        <f t="shared" si="159"/>
        <v>0</v>
      </c>
      <c r="X2483" s="40">
        <f t="shared" si="159"/>
        <v>0</v>
      </c>
      <c r="Y2483" s="40">
        <f t="shared" si="161"/>
        <v>0</v>
      </c>
      <c r="Z2483" s="40">
        <f>(AC2483-J2483*carot!$B$2-spettri!K2483*carot!$C$2-spettri!L2483*carot!$D$2)</f>
        <v>0</v>
      </c>
      <c r="AA2483" s="40">
        <f>spettri!H2483*chl!$B$2+spettri!I2483*chl!$C$2+spettri!J2483*carot!$B$2+spettri!K2483*carot!$C$2+spettri!L2483*carot!$D$2+M2483*carot!$E$2+N2483*carot!$F$2+spettri!AE2483*chl!$D$2</f>
        <v>0</v>
      </c>
      <c r="AB2483" s="40">
        <v>4.445403069E-2</v>
      </c>
      <c r="AC2483" s="88">
        <f>(G2483-spettri!H2483*chl!$B$2-spettri!I2483*chl!$C$2-spettri!AE2483*chl!$D$2)</f>
        <v>0</v>
      </c>
    </row>
    <row r="2484" spans="4:29" x14ac:dyDescent="0.25">
      <c r="D2484" s="51">
        <v>598.20000000005598</v>
      </c>
      <c r="E2484" s="51">
        <v>2.7153302074000001E-2</v>
      </c>
      <c r="T2484" s="40">
        <f t="shared" si="160"/>
        <v>0</v>
      </c>
      <c r="U2484" s="40">
        <f t="shared" si="160"/>
        <v>0</v>
      </c>
      <c r="V2484" s="40">
        <f t="shared" si="160"/>
        <v>0</v>
      </c>
      <c r="W2484" s="40">
        <f t="shared" si="159"/>
        <v>0</v>
      </c>
      <c r="X2484" s="40">
        <f t="shared" si="159"/>
        <v>0</v>
      </c>
      <c r="Y2484" s="40">
        <f t="shared" si="161"/>
        <v>0</v>
      </c>
      <c r="Z2484" s="40">
        <f>(AC2484-J2484*carot!$B$2-spettri!K2484*carot!$C$2-spettri!L2484*carot!$D$2)</f>
        <v>0</v>
      </c>
      <c r="AA2484" s="40">
        <f>spettri!H2484*chl!$B$2+spettri!I2484*chl!$C$2+spettri!J2484*carot!$B$2+spettri!K2484*carot!$C$2+spettri!L2484*carot!$D$2+M2484*carot!$E$2+N2484*carot!$F$2+spettri!AE2484*chl!$D$2</f>
        <v>0</v>
      </c>
      <c r="AB2484" s="40">
        <v>4.4482796450000001E-2</v>
      </c>
      <c r="AC2484" s="88">
        <f>(G2484-spettri!H2484*chl!$B$2-spettri!I2484*chl!$C$2-spettri!AE2484*chl!$D$2)</f>
        <v>0</v>
      </c>
    </row>
    <row r="2485" spans="4:29" x14ac:dyDescent="0.25">
      <c r="D2485" s="51">
        <v>598.300000000056</v>
      </c>
      <c r="E2485" s="51">
        <v>2.7205813766500001E-2</v>
      </c>
      <c r="T2485" s="40">
        <f t="shared" si="160"/>
        <v>0</v>
      </c>
      <c r="U2485" s="40">
        <f t="shared" si="160"/>
        <v>0</v>
      </c>
      <c r="V2485" s="40">
        <f t="shared" si="160"/>
        <v>0</v>
      </c>
      <c r="W2485" s="40">
        <f t="shared" si="159"/>
        <v>0</v>
      </c>
      <c r="X2485" s="40">
        <f t="shared" si="159"/>
        <v>0</v>
      </c>
      <c r="Y2485" s="40">
        <f t="shared" si="161"/>
        <v>0</v>
      </c>
      <c r="Z2485" s="40">
        <f>(AC2485-J2485*carot!$B$2-spettri!K2485*carot!$C$2-spettri!L2485*carot!$D$2)</f>
        <v>0</v>
      </c>
      <c r="AA2485" s="40">
        <f>spettri!H2485*chl!$B$2+spettri!I2485*chl!$C$2+spettri!J2485*carot!$B$2+spettri!K2485*carot!$C$2+spettri!L2485*carot!$D$2+M2485*carot!$E$2+N2485*carot!$F$2+spettri!AE2485*chl!$D$2</f>
        <v>0</v>
      </c>
      <c r="AB2485" s="40">
        <v>4.4511562210000001E-2</v>
      </c>
      <c r="AC2485" s="88">
        <f>(G2485-spettri!H2485*chl!$B$2-spettri!I2485*chl!$C$2-spettri!AE2485*chl!$D$2)</f>
        <v>0</v>
      </c>
    </row>
    <row r="2486" spans="4:29" x14ac:dyDescent="0.25">
      <c r="D2486" s="51">
        <v>598.40000000005602</v>
      </c>
      <c r="E2486" s="51">
        <v>2.7258325459000001E-2</v>
      </c>
      <c r="T2486" s="40">
        <f t="shared" si="160"/>
        <v>0</v>
      </c>
      <c r="U2486" s="40">
        <f t="shared" si="160"/>
        <v>0</v>
      </c>
      <c r="V2486" s="40">
        <f t="shared" si="160"/>
        <v>0</v>
      </c>
      <c r="W2486" s="40">
        <f t="shared" si="159"/>
        <v>0</v>
      </c>
      <c r="X2486" s="40">
        <f t="shared" si="159"/>
        <v>0</v>
      </c>
      <c r="Y2486" s="40">
        <f t="shared" si="161"/>
        <v>0</v>
      </c>
      <c r="Z2486" s="40">
        <f>(AC2486-J2486*carot!$B$2-spettri!K2486*carot!$C$2-spettri!L2486*carot!$D$2)</f>
        <v>0</v>
      </c>
      <c r="AA2486" s="40">
        <f>spettri!H2486*chl!$B$2+spettri!I2486*chl!$C$2+spettri!J2486*carot!$B$2+spettri!K2486*carot!$C$2+spettri!L2486*carot!$D$2+M2486*carot!$E$2+N2486*carot!$F$2+spettri!AE2486*chl!$D$2</f>
        <v>0</v>
      </c>
      <c r="AB2486" s="40">
        <v>4.4540327970000002E-2</v>
      </c>
      <c r="AC2486" s="88">
        <f>(G2486-spettri!H2486*chl!$B$2-spettri!I2486*chl!$C$2-spettri!AE2486*chl!$D$2)</f>
        <v>0</v>
      </c>
    </row>
    <row r="2487" spans="4:29" x14ac:dyDescent="0.25">
      <c r="D2487" s="51">
        <v>598.50000000005696</v>
      </c>
      <c r="E2487" s="51">
        <v>2.7397141416500001E-2</v>
      </c>
      <c r="T2487" s="40">
        <f t="shared" si="160"/>
        <v>0</v>
      </c>
      <c r="U2487" s="40">
        <f t="shared" si="160"/>
        <v>0</v>
      </c>
      <c r="V2487" s="40">
        <f t="shared" si="160"/>
        <v>0</v>
      </c>
      <c r="W2487" s="40">
        <f t="shared" si="159"/>
        <v>0</v>
      </c>
      <c r="X2487" s="40">
        <f t="shared" si="159"/>
        <v>0</v>
      </c>
      <c r="Y2487" s="40">
        <f t="shared" si="161"/>
        <v>0</v>
      </c>
      <c r="Z2487" s="40">
        <f>(AC2487-J2487*carot!$B$2-spettri!K2487*carot!$C$2-spettri!L2487*carot!$D$2)</f>
        <v>0</v>
      </c>
      <c r="AA2487" s="40">
        <f>spettri!H2487*chl!$B$2+spettri!I2487*chl!$C$2+spettri!J2487*carot!$B$2+spettri!K2487*carot!$C$2+spettri!L2487*carot!$D$2+M2487*carot!$E$2+N2487*carot!$F$2+spettri!AE2487*chl!$D$2</f>
        <v>0</v>
      </c>
      <c r="AB2487" s="40">
        <v>4.4569093730000002E-2</v>
      </c>
      <c r="AC2487" s="88">
        <f>(G2487-spettri!H2487*chl!$B$2-spettri!I2487*chl!$C$2-spettri!AE2487*chl!$D$2)</f>
        <v>0</v>
      </c>
    </row>
    <row r="2488" spans="4:29" x14ac:dyDescent="0.25">
      <c r="D2488" s="51">
        <v>598.60000000005698</v>
      </c>
      <c r="E2488" s="51">
        <v>2.7535957374000001E-2</v>
      </c>
      <c r="T2488" s="40">
        <f t="shared" si="160"/>
        <v>0</v>
      </c>
      <c r="U2488" s="40">
        <f t="shared" si="160"/>
        <v>0</v>
      </c>
      <c r="V2488" s="40">
        <f t="shared" si="160"/>
        <v>0</v>
      </c>
      <c r="W2488" s="40">
        <f t="shared" si="159"/>
        <v>0</v>
      </c>
      <c r="X2488" s="40">
        <f t="shared" si="159"/>
        <v>0</v>
      </c>
      <c r="Y2488" s="40">
        <f t="shared" si="161"/>
        <v>0</v>
      </c>
      <c r="Z2488" s="40">
        <f>(AC2488-J2488*carot!$B$2-spettri!K2488*carot!$C$2-spettri!L2488*carot!$D$2)</f>
        <v>0</v>
      </c>
      <c r="AA2488" s="40">
        <f>spettri!H2488*chl!$B$2+spettri!I2488*chl!$C$2+spettri!J2488*carot!$B$2+spettri!K2488*carot!$C$2+spettri!L2488*carot!$D$2+M2488*carot!$E$2+N2488*carot!$F$2+spettri!AE2488*chl!$D$2</f>
        <v>0</v>
      </c>
      <c r="AB2488" s="40">
        <v>4.4639663767500004E-2</v>
      </c>
      <c r="AC2488" s="88">
        <f>(G2488-spettri!H2488*chl!$B$2-spettri!I2488*chl!$C$2-spettri!AE2488*chl!$D$2)</f>
        <v>0</v>
      </c>
    </row>
    <row r="2489" spans="4:29" x14ac:dyDescent="0.25">
      <c r="D2489" s="51">
        <v>598.700000000057</v>
      </c>
      <c r="E2489" s="51">
        <v>2.7674773331500001E-2</v>
      </c>
      <c r="T2489" s="40">
        <f t="shared" si="160"/>
        <v>0</v>
      </c>
      <c r="U2489" s="40">
        <f t="shared" si="160"/>
        <v>0</v>
      </c>
      <c r="V2489" s="40">
        <f t="shared" si="160"/>
        <v>0</v>
      </c>
      <c r="W2489" s="40">
        <f t="shared" si="159"/>
        <v>0</v>
      </c>
      <c r="X2489" s="40">
        <f t="shared" si="159"/>
        <v>0</v>
      </c>
      <c r="Y2489" s="40">
        <f t="shared" si="161"/>
        <v>0</v>
      </c>
      <c r="Z2489" s="40">
        <f>(AC2489-J2489*carot!$B$2-spettri!K2489*carot!$C$2-spettri!L2489*carot!$D$2)</f>
        <v>0</v>
      </c>
      <c r="AA2489" s="40">
        <f>spettri!H2489*chl!$B$2+spettri!I2489*chl!$C$2+spettri!J2489*carot!$B$2+spettri!K2489*carot!$C$2+spettri!L2489*carot!$D$2+M2489*carot!$E$2+N2489*carot!$F$2+spettri!AE2489*chl!$D$2</f>
        <v>0</v>
      </c>
      <c r="AB2489" s="40">
        <v>4.4710233804999999E-2</v>
      </c>
      <c r="AC2489" s="88">
        <f>(G2489-spettri!H2489*chl!$B$2-spettri!I2489*chl!$C$2-spettri!AE2489*chl!$D$2)</f>
        <v>0</v>
      </c>
    </row>
    <row r="2490" spans="4:29" x14ac:dyDescent="0.25">
      <c r="D2490" s="51">
        <v>598.80000000005703</v>
      </c>
      <c r="E2490" s="51">
        <v>2.7813589289000001E-2</v>
      </c>
      <c r="T2490" s="40">
        <f t="shared" si="160"/>
        <v>0</v>
      </c>
      <c r="U2490" s="40">
        <f t="shared" si="160"/>
        <v>0</v>
      </c>
      <c r="V2490" s="40">
        <f t="shared" si="160"/>
        <v>0</v>
      </c>
      <c r="W2490" s="40">
        <f t="shared" si="159"/>
        <v>0</v>
      </c>
      <c r="X2490" s="40">
        <f t="shared" si="159"/>
        <v>0</v>
      </c>
      <c r="Y2490" s="40">
        <f t="shared" si="161"/>
        <v>0</v>
      </c>
      <c r="Z2490" s="40">
        <f>(AC2490-J2490*carot!$B$2-spettri!K2490*carot!$C$2-spettri!L2490*carot!$D$2)</f>
        <v>0</v>
      </c>
      <c r="AA2490" s="40">
        <f>spettri!H2490*chl!$B$2+spettri!I2490*chl!$C$2+spettri!J2490*carot!$B$2+spettri!K2490*carot!$C$2+spettri!L2490*carot!$D$2+M2490*carot!$E$2+N2490*carot!$F$2+spettri!AE2490*chl!$D$2</f>
        <v>0</v>
      </c>
      <c r="AB2490" s="40">
        <v>4.4780803842500001E-2</v>
      </c>
      <c r="AC2490" s="88">
        <f>(G2490-spettri!H2490*chl!$B$2-spettri!I2490*chl!$C$2-spettri!AE2490*chl!$D$2)</f>
        <v>0</v>
      </c>
    </row>
    <row r="2491" spans="4:29" x14ac:dyDescent="0.25">
      <c r="D2491" s="51">
        <v>598.90000000005705</v>
      </c>
      <c r="E2491" s="51">
        <v>2.7849167208999999E-2</v>
      </c>
      <c r="T2491" s="40">
        <f t="shared" si="160"/>
        <v>0</v>
      </c>
      <c r="U2491" s="40">
        <f t="shared" si="160"/>
        <v>0</v>
      </c>
      <c r="V2491" s="40">
        <f t="shared" si="160"/>
        <v>0</v>
      </c>
      <c r="W2491" s="40">
        <f t="shared" si="159"/>
        <v>0</v>
      </c>
      <c r="X2491" s="40">
        <f t="shared" si="159"/>
        <v>0</v>
      </c>
      <c r="Y2491" s="40">
        <f t="shared" si="161"/>
        <v>0</v>
      </c>
      <c r="Z2491" s="40">
        <f>(AC2491-J2491*carot!$B$2-spettri!K2491*carot!$C$2-spettri!L2491*carot!$D$2)</f>
        <v>0</v>
      </c>
      <c r="AA2491" s="40">
        <f>spettri!H2491*chl!$B$2+spettri!I2491*chl!$C$2+spettri!J2491*carot!$B$2+spettri!K2491*carot!$C$2+spettri!L2491*carot!$D$2+M2491*carot!$E$2+N2491*carot!$F$2+spettri!AE2491*chl!$D$2</f>
        <v>0</v>
      </c>
      <c r="AB2491" s="40">
        <v>4.4851373880000003E-2</v>
      </c>
      <c r="AC2491" s="88">
        <f>(G2491-spettri!H2491*chl!$B$2-spettri!I2491*chl!$C$2-spettri!AE2491*chl!$D$2)</f>
        <v>0</v>
      </c>
    </row>
    <row r="2492" spans="4:29" x14ac:dyDescent="0.25">
      <c r="D2492" s="51">
        <v>599.00000000005696</v>
      </c>
      <c r="E2492" s="51">
        <v>2.7884745129000001E-2</v>
      </c>
      <c r="T2492" s="40">
        <f t="shared" si="160"/>
        <v>0</v>
      </c>
      <c r="U2492" s="40">
        <f t="shared" si="160"/>
        <v>0</v>
      </c>
      <c r="V2492" s="40">
        <f t="shared" si="160"/>
        <v>0</v>
      </c>
      <c r="W2492" s="40">
        <f t="shared" si="159"/>
        <v>0</v>
      </c>
      <c r="X2492" s="40">
        <f t="shared" si="159"/>
        <v>0</v>
      </c>
      <c r="Y2492" s="40">
        <f t="shared" si="161"/>
        <v>0</v>
      </c>
      <c r="Z2492" s="40">
        <f>(AC2492-J2492*carot!$B$2-spettri!K2492*carot!$C$2-spettri!L2492*carot!$D$2)</f>
        <v>0</v>
      </c>
      <c r="AA2492" s="40">
        <f>spettri!H2492*chl!$B$2+spettri!I2492*chl!$C$2+spettri!J2492*carot!$B$2+spettri!K2492*carot!$C$2+spettri!L2492*carot!$D$2+M2492*carot!$E$2+N2492*carot!$F$2+spettri!AE2492*chl!$D$2</f>
        <v>0</v>
      </c>
      <c r="AB2492" s="40">
        <v>4.4916555285000007E-2</v>
      </c>
      <c r="AC2492" s="88">
        <f>(G2492-spettri!H2492*chl!$B$2-spettri!I2492*chl!$C$2-spettri!AE2492*chl!$D$2)</f>
        <v>0</v>
      </c>
    </row>
    <row r="2493" spans="4:29" x14ac:dyDescent="0.25">
      <c r="D2493" s="51">
        <v>599.10000000005698</v>
      </c>
      <c r="E2493" s="51">
        <v>2.7920323049000002E-2</v>
      </c>
      <c r="T2493" s="40">
        <f t="shared" si="160"/>
        <v>0</v>
      </c>
      <c r="U2493" s="40">
        <f t="shared" si="160"/>
        <v>0</v>
      </c>
      <c r="V2493" s="40">
        <f t="shared" si="160"/>
        <v>0</v>
      </c>
      <c r="W2493" s="40">
        <f t="shared" si="159"/>
        <v>0</v>
      </c>
      <c r="X2493" s="40">
        <f t="shared" si="159"/>
        <v>0</v>
      </c>
      <c r="Y2493" s="40">
        <f t="shared" si="161"/>
        <v>0</v>
      </c>
      <c r="Z2493" s="40">
        <f>(AC2493-J2493*carot!$B$2-spettri!K2493*carot!$C$2-spettri!L2493*carot!$D$2)</f>
        <v>0</v>
      </c>
      <c r="AA2493" s="40">
        <f>spettri!H2493*chl!$B$2+spettri!I2493*chl!$C$2+spettri!J2493*carot!$B$2+spettri!K2493*carot!$C$2+spettri!L2493*carot!$D$2+M2493*carot!$E$2+N2493*carot!$F$2+spettri!AE2493*chl!$D$2</f>
        <v>0</v>
      </c>
      <c r="AB2493" s="40">
        <v>4.4981736690000003E-2</v>
      </c>
      <c r="AC2493" s="88">
        <f>(G2493-spettri!H2493*chl!$B$2-spettri!I2493*chl!$C$2-spettri!AE2493*chl!$D$2)</f>
        <v>0</v>
      </c>
    </row>
    <row r="2494" spans="4:29" x14ac:dyDescent="0.25">
      <c r="D2494" s="51">
        <v>599.200000000057</v>
      </c>
      <c r="E2494" s="51">
        <v>2.7955900969000001E-2</v>
      </c>
      <c r="T2494" s="40">
        <f t="shared" si="160"/>
        <v>0</v>
      </c>
      <c r="U2494" s="40">
        <f t="shared" si="160"/>
        <v>0</v>
      </c>
      <c r="V2494" s="40">
        <f t="shared" si="160"/>
        <v>0</v>
      </c>
      <c r="W2494" s="40">
        <f t="shared" si="159"/>
        <v>0</v>
      </c>
      <c r="X2494" s="40">
        <f t="shared" si="159"/>
        <v>0</v>
      </c>
      <c r="Y2494" s="40">
        <f t="shared" si="161"/>
        <v>0</v>
      </c>
      <c r="Z2494" s="40">
        <f>(AC2494-J2494*carot!$B$2-spettri!K2494*carot!$C$2-spettri!L2494*carot!$D$2)</f>
        <v>0</v>
      </c>
      <c r="AA2494" s="40">
        <f>spettri!H2494*chl!$B$2+spettri!I2494*chl!$C$2+spettri!J2494*carot!$B$2+spettri!K2494*carot!$C$2+spettri!L2494*carot!$D$2+M2494*carot!$E$2+N2494*carot!$F$2+spettri!AE2494*chl!$D$2</f>
        <v>0</v>
      </c>
      <c r="AB2494" s="40">
        <v>4.5046918094999999E-2</v>
      </c>
      <c r="AC2494" s="88">
        <f>(G2494-spettri!H2494*chl!$B$2-spettri!I2494*chl!$C$2-spettri!AE2494*chl!$D$2)</f>
        <v>0</v>
      </c>
    </row>
    <row r="2495" spans="4:29" x14ac:dyDescent="0.25">
      <c r="D2495" s="51">
        <v>599.30000000005703</v>
      </c>
      <c r="E2495" s="51">
        <v>2.7958429044000001E-2</v>
      </c>
      <c r="T2495" s="40">
        <f t="shared" si="160"/>
        <v>0</v>
      </c>
      <c r="U2495" s="40">
        <f t="shared" si="160"/>
        <v>0</v>
      </c>
      <c r="V2495" s="40">
        <f t="shared" si="160"/>
        <v>0</v>
      </c>
      <c r="W2495" s="40">
        <f t="shared" si="159"/>
        <v>0</v>
      </c>
      <c r="X2495" s="40">
        <f t="shared" si="159"/>
        <v>0</v>
      </c>
      <c r="Y2495" s="40">
        <f t="shared" si="161"/>
        <v>0</v>
      </c>
      <c r="Z2495" s="40">
        <f>(AC2495-J2495*carot!$B$2-spettri!K2495*carot!$C$2-spettri!L2495*carot!$D$2)</f>
        <v>0</v>
      </c>
      <c r="AA2495" s="40">
        <f>spettri!H2495*chl!$B$2+spettri!I2495*chl!$C$2+spettri!J2495*carot!$B$2+spettri!K2495*carot!$C$2+spettri!L2495*carot!$D$2+M2495*carot!$E$2+N2495*carot!$F$2+spettri!AE2495*chl!$D$2</f>
        <v>0</v>
      </c>
      <c r="AB2495" s="40">
        <v>4.5112099500000002E-2</v>
      </c>
      <c r="AC2495" s="88">
        <f>(G2495-spettri!H2495*chl!$B$2-spettri!I2495*chl!$C$2-spettri!AE2495*chl!$D$2)</f>
        <v>0</v>
      </c>
    </row>
    <row r="2496" spans="4:29" x14ac:dyDescent="0.25">
      <c r="D2496" s="51">
        <v>599.40000000005705</v>
      </c>
      <c r="E2496" s="51">
        <v>2.7960957118999999E-2</v>
      </c>
      <c r="T2496" s="40">
        <f t="shared" si="160"/>
        <v>0</v>
      </c>
      <c r="U2496" s="40">
        <f t="shared" si="160"/>
        <v>0</v>
      </c>
      <c r="V2496" s="40">
        <f t="shared" si="160"/>
        <v>0</v>
      </c>
      <c r="W2496" s="40">
        <f t="shared" si="159"/>
        <v>0</v>
      </c>
      <c r="X2496" s="40">
        <f t="shared" si="159"/>
        <v>0</v>
      </c>
      <c r="Y2496" s="40">
        <f t="shared" si="161"/>
        <v>0</v>
      </c>
      <c r="Z2496" s="40">
        <f>(AC2496-J2496*carot!$B$2-spettri!K2496*carot!$C$2-spettri!L2496*carot!$D$2)</f>
        <v>0</v>
      </c>
      <c r="AA2496" s="40">
        <f>spettri!H2496*chl!$B$2+spettri!I2496*chl!$C$2+spettri!J2496*carot!$B$2+spettri!K2496*carot!$C$2+spettri!L2496*carot!$D$2+M2496*carot!$E$2+N2496*carot!$F$2+spettri!AE2496*chl!$D$2</f>
        <v>0</v>
      </c>
      <c r="AB2496" s="40">
        <v>4.5149562882500001E-2</v>
      </c>
      <c r="AC2496" s="88">
        <f>(G2496-spettri!H2496*chl!$B$2-spettri!I2496*chl!$C$2-spettri!AE2496*chl!$D$2)</f>
        <v>0</v>
      </c>
    </row>
    <row r="2497" spans="4:29" x14ac:dyDescent="0.25">
      <c r="D2497" s="51">
        <v>599.50000000005696</v>
      </c>
      <c r="E2497" s="51">
        <v>2.7963485194E-2</v>
      </c>
      <c r="T2497" s="40">
        <f t="shared" si="160"/>
        <v>0</v>
      </c>
      <c r="U2497" s="40">
        <f t="shared" si="160"/>
        <v>0</v>
      </c>
      <c r="V2497" s="40">
        <f t="shared" si="160"/>
        <v>0</v>
      </c>
      <c r="W2497" s="40">
        <f t="shared" si="159"/>
        <v>0</v>
      </c>
      <c r="X2497" s="40">
        <f t="shared" si="159"/>
        <v>0</v>
      </c>
      <c r="Y2497" s="40">
        <f t="shared" si="161"/>
        <v>0</v>
      </c>
      <c r="Z2497" s="40">
        <f>(AC2497-J2497*carot!$B$2-spettri!K2497*carot!$C$2-spettri!L2497*carot!$D$2)</f>
        <v>0</v>
      </c>
      <c r="AA2497" s="40">
        <f>spettri!H2497*chl!$B$2+spettri!I2497*chl!$C$2+spettri!J2497*carot!$B$2+spettri!K2497*carot!$C$2+spettri!L2497*carot!$D$2+M2497*carot!$E$2+N2497*carot!$F$2+spettri!AE2497*chl!$D$2</f>
        <v>0</v>
      </c>
      <c r="AB2497" s="40">
        <v>4.5187026264999999E-2</v>
      </c>
      <c r="AC2497" s="88">
        <f>(G2497-spettri!H2497*chl!$B$2-spettri!I2497*chl!$C$2-spettri!AE2497*chl!$D$2)</f>
        <v>0</v>
      </c>
    </row>
    <row r="2498" spans="4:29" x14ac:dyDescent="0.25">
      <c r="D2498" s="51">
        <v>599.60000000005698</v>
      </c>
      <c r="E2498" s="51">
        <v>2.7966013269000001E-2</v>
      </c>
      <c r="T2498" s="40">
        <f t="shared" si="160"/>
        <v>0</v>
      </c>
      <c r="U2498" s="40">
        <f t="shared" si="160"/>
        <v>0</v>
      </c>
      <c r="V2498" s="40">
        <f t="shared" si="160"/>
        <v>0</v>
      </c>
      <c r="W2498" s="40">
        <f t="shared" si="160"/>
        <v>0</v>
      </c>
      <c r="X2498" s="40">
        <f t="shared" si="160"/>
        <v>0</v>
      </c>
      <c r="Y2498" s="40">
        <f t="shared" si="161"/>
        <v>0</v>
      </c>
      <c r="Z2498" s="40">
        <f>(AC2498-J2498*carot!$B$2-spettri!K2498*carot!$C$2-spettri!L2498*carot!$D$2)</f>
        <v>0</v>
      </c>
      <c r="AA2498" s="40">
        <f>spettri!H2498*chl!$B$2+spettri!I2498*chl!$C$2+spettri!J2498*carot!$B$2+spettri!K2498*carot!$C$2+spettri!L2498*carot!$D$2+M2498*carot!$E$2+N2498*carot!$F$2+spettri!AE2498*chl!$D$2</f>
        <v>0</v>
      </c>
      <c r="AB2498" s="40">
        <v>4.5224489647500005E-2</v>
      </c>
      <c r="AC2498" s="88">
        <f>(G2498-spettri!H2498*chl!$B$2-spettri!I2498*chl!$C$2-spettri!AE2498*chl!$D$2)</f>
        <v>0</v>
      </c>
    </row>
    <row r="2499" spans="4:29" x14ac:dyDescent="0.25">
      <c r="D2499" s="51">
        <v>599.700000000057</v>
      </c>
      <c r="E2499" s="51">
        <v>2.8113624636500002E-2</v>
      </c>
      <c r="T2499" s="40">
        <f t="shared" ref="T2499:W2562" si="162">J2524</f>
        <v>0</v>
      </c>
      <c r="U2499" s="40">
        <f t="shared" si="162"/>
        <v>0</v>
      </c>
      <c r="V2499" s="40">
        <f t="shared" si="162"/>
        <v>0</v>
      </c>
      <c r="W2499" s="40">
        <f t="shared" si="162"/>
        <v>0</v>
      </c>
      <c r="X2499" s="40">
        <f t="shared" ref="X2499:X2562" si="163">N2524</f>
        <v>0</v>
      </c>
      <c r="Y2499" s="40">
        <f t="shared" ref="Y2499:Y2562" si="164">AC2524</f>
        <v>0</v>
      </c>
      <c r="Z2499" s="40">
        <f>(AC2499-J2499*carot!$B$2-spettri!K2499*carot!$C$2-spettri!L2499*carot!$D$2)</f>
        <v>0</v>
      </c>
      <c r="AA2499" s="40">
        <f>spettri!H2499*chl!$B$2+spettri!I2499*chl!$C$2+spettri!J2499*carot!$B$2+spettri!K2499*carot!$C$2+spettri!L2499*carot!$D$2+M2499*carot!$E$2+N2499*carot!$F$2+spettri!AE2499*chl!$D$2</f>
        <v>0</v>
      </c>
      <c r="AB2499" s="40">
        <v>4.5261953030000003E-2</v>
      </c>
      <c r="AC2499" s="88">
        <f>(G2499-spettri!H2499*chl!$B$2-spettri!I2499*chl!$C$2-spettri!AE2499*chl!$D$2)</f>
        <v>0</v>
      </c>
    </row>
    <row r="2500" spans="4:29" x14ac:dyDescent="0.25">
      <c r="D2500" s="51">
        <v>599.80000000005703</v>
      </c>
      <c r="E2500" s="51">
        <v>2.8261236004E-2</v>
      </c>
      <c r="T2500" s="40">
        <f t="shared" si="162"/>
        <v>0</v>
      </c>
      <c r="U2500" s="40">
        <f t="shared" si="162"/>
        <v>0</v>
      </c>
      <c r="V2500" s="40">
        <f t="shared" si="162"/>
        <v>0</v>
      </c>
      <c r="W2500" s="40">
        <f t="shared" si="162"/>
        <v>0</v>
      </c>
      <c r="X2500" s="40">
        <f t="shared" si="163"/>
        <v>0</v>
      </c>
      <c r="Y2500" s="40">
        <f t="shared" si="164"/>
        <v>0</v>
      </c>
      <c r="Z2500" s="40">
        <f>(AC2500-J2500*carot!$B$2-spettri!K2500*carot!$C$2-spettri!L2500*carot!$D$2)</f>
        <v>0</v>
      </c>
      <c r="AA2500" s="40">
        <f>spettri!H2500*chl!$B$2+spettri!I2500*chl!$C$2+spettri!J2500*carot!$B$2+spettri!K2500*carot!$C$2+spettri!L2500*carot!$D$2+M2500*carot!$E$2+N2500*carot!$F$2+spettri!AE2500*chl!$D$2</f>
        <v>0</v>
      </c>
      <c r="AB2500" s="40">
        <v>4.5316272417500005E-2</v>
      </c>
      <c r="AC2500" s="88">
        <f>(G2500-spettri!H2500*chl!$B$2-spettri!I2500*chl!$C$2-spettri!AE2500*chl!$D$2)</f>
        <v>0</v>
      </c>
    </row>
    <row r="2501" spans="4:29" x14ac:dyDescent="0.25">
      <c r="D2501" s="51">
        <v>599.90000000005705</v>
      </c>
      <c r="E2501" s="51">
        <v>2.8408847371499998E-2</v>
      </c>
      <c r="T2501" s="40">
        <f t="shared" si="162"/>
        <v>0</v>
      </c>
      <c r="U2501" s="40">
        <f t="shared" si="162"/>
        <v>0</v>
      </c>
      <c r="V2501" s="40">
        <f t="shared" si="162"/>
        <v>0</v>
      </c>
      <c r="W2501" s="40">
        <f t="shared" si="162"/>
        <v>0</v>
      </c>
      <c r="X2501" s="40">
        <f t="shared" si="163"/>
        <v>0</v>
      </c>
      <c r="Y2501" s="40">
        <f t="shared" si="164"/>
        <v>0</v>
      </c>
      <c r="Z2501" s="40">
        <f>(AC2501-J2501*carot!$B$2-spettri!K2501*carot!$C$2-spettri!L2501*carot!$D$2)</f>
        <v>0</v>
      </c>
      <c r="AA2501" s="40">
        <f>spettri!H2501*chl!$B$2+spettri!I2501*chl!$C$2+spettri!J2501*carot!$B$2+spettri!K2501*carot!$C$2+spettri!L2501*carot!$D$2+M2501*carot!$E$2+N2501*carot!$F$2+spettri!AE2501*chl!$D$2</f>
        <v>0</v>
      </c>
      <c r="AB2501" s="40">
        <v>4.5370591804999999E-2</v>
      </c>
      <c r="AC2501" s="88">
        <f>(G2501-spettri!H2501*chl!$B$2-spettri!I2501*chl!$C$2-spettri!AE2501*chl!$D$2)</f>
        <v>0</v>
      </c>
    </row>
    <row r="2502" spans="4:29" x14ac:dyDescent="0.25">
      <c r="D2502" s="51">
        <v>600.00000000005696</v>
      </c>
      <c r="E2502" s="51">
        <v>2.8556458739E-2</v>
      </c>
      <c r="T2502" s="40">
        <f t="shared" si="162"/>
        <v>0</v>
      </c>
      <c r="U2502" s="40">
        <f t="shared" si="162"/>
        <v>0</v>
      </c>
      <c r="V2502" s="40">
        <f t="shared" si="162"/>
        <v>0</v>
      </c>
      <c r="W2502" s="40">
        <f t="shared" si="162"/>
        <v>0</v>
      </c>
      <c r="X2502" s="40">
        <f t="shared" si="163"/>
        <v>0</v>
      </c>
      <c r="Y2502" s="40">
        <f t="shared" si="164"/>
        <v>0</v>
      </c>
      <c r="Z2502" s="40">
        <f>(AC2502-J2502*carot!$B$2-spettri!K2502*carot!$C$2-spettri!L2502*carot!$D$2)</f>
        <v>0</v>
      </c>
      <c r="AA2502" s="40">
        <f>spettri!H2502*chl!$B$2+spettri!I2502*chl!$C$2+spettri!J2502*carot!$B$2+spettri!K2502*carot!$C$2+spettri!L2502*carot!$D$2+M2502*carot!$E$2+N2502*carot!$F$2+spettri!AE2502*chl!$D$2</f>
        <v>0</v>
      </c>
      <c r="AB2502" s="40">
        <v>4.54249111925E-2</v>
      </c>
      <c r="AC2502" s="88">
        <f>(G2502-spettri!H2502*chl!$B$2-spettri!I2502*chl!$C$2-spettri!AE2502*chl!$D$2)</f>
        <v>0</v>
      </c>
    </row>
    <row r="2503" spans="4:29" x14ac:dyDescent="0.25">
      <c r="D2503" s="51">
        <v>600.10000000005698</v>
      </c>
      <c r="E2503" s="51">
        <v>2.8620156081500002E-2</v>
      </c>
      <c r="T2503" s="40">
        <f t="shared" si="162"/>
        <v>0</v>
      </c>
      <c r="U2503" s="40">
        <f t="shared" si="162"/>
        <v>0</v>
      </c>
      <c r="V2503" s="40">
        <f t="shared" si="162"/>
        <v>0</v>
      </c>
      <c r="W2503" s="40">
        <f t="shared" si="162"/>
        <v>0</v>
      </c>
      <c r="X2503" s="40">
        <f t="shared" si="163"/>
        <v>0</v>
      </c>
      <c r="Y2503" s="40">
        <f t="shared" si="164"/>
        <v>0</v>
      </c>
      <c r="Z2503" s="40">
        <f>(AC2503-J2503*carot!$B$2-spettri!K2503*carot!$C$2-spettri!L2503*carot!$D$2)</f>
        <v>0</v>
      </c>
      <c r="AA2503" s="40">
        <f>spettri!H2503*chl!$B$2+spettri!I2503*chl!$C$2+spettri!J2503*carot!$B$2+spettri!K2503*carot!$C$2+spettri!L2503*carot!$D$2+M2503*carot!$E$2+N2503*carot!$F$2+spettri!AE2503*chl!$D$2</f>
        <v>0</v>
      </c>
      <c r="AB2503" s="40">
        <v>4.5479230580000002E-2</v>
      </c>
      <c r="AC2503" s="88">
        <f>(G2503-spettri!H2503*chl!$B$2-spettri!I2503*chl!$C$2-spettri!AE2503*chl!$D$2)</f>
        <v>0</v>
      </c>
    </row>
    <row r="2504" spans="4:29" x14ac:dyDescent="0.25">
      <c r="D2504" s="51">
        <v>600.200000000057</v>
      </c>
      <c r="E2504" s="51">
        <v>2.8683853424000001E-2</v>
      </c>
      <c r="T2504" s="40">
        <f t="shared" si="162"/>
        <v>0</v>
      </c>
      <c r="U2504" s="40">
        <f t="shared" si="162"/>
        <v>0</v>
      </c>
      <c r="V2504" s="40">
        <f t="shared" si="162"/>
        <v>0</v>
      </c>
      <c r="W2504" s="40">
        <f t="shared" si="162"/>
        <v>0</v>
      </c>
      <c r="X2504" s="40">
        <f t="shared" si="163"/>
        <v>0</v>
      </c>
      <c r="Y2504" s="40">
        <f t="shared" si="164"/>
        <v>0</v>
      </c>
      <c r="Z2504" s="40">
        <f>(AC2504-J2504*carot!$B$2-spettri!K2504*carot!$C$2-spettri!L2504*carot!$D$2)</f>
        <v>0</v>
      </c>
      <c r="AA2504" s="40">
        <f>spettri!H2504*chl!$B$2+spettri!I2504*chl!$C$2+spettri!J2504*carot!$B$2+spettri!K2504*carot!$C$2+spettri!L2504*carot!$D$2+M2504*carot!$E$2+N2504*carot!$F$2+spettri!AE2504*chl!$D$2</f>
        <v>0</v>
      </c>
      <c r="AB2504" s="40">
        <v>4.5543456447500005E-2</v>
      </c>
      <c r="AC2504" s="88">
        <f>(G2504-spettri!H2504*chl!$B$2-spettri!I2504*chl!$C$2-spettri!AE2504*chl!$D$2)</f>
        <v>0</v>
      </c>
    </row>
    <row r="2505" spans="4:29" x14ac:dyDescent="0.25">
      <c r="D2505" s="51">
        <v>600.30000000005703</v>
      </c>
      <c r="E2505" s="51">
        <v>2.8747550766499999E-2</v>
      </c>
      <c r="T2505" s="40">
        <f t="shared" si="162"/>
        <v>0</v>
      </c>
      <c r="U2505" s="40">
        <f t="shared" si="162"/>
        <v>0</v>
      </c>
      <c r="V2505" s="40">
        <f t="shared" si="162"/>
        <v>0</v>
      </c>
      <c r="W2505" s="40">
        <f t="shared" si="162"/>
        <v>0</v>
      </c>
      <c r="X2505" s="40">
        <f t="shared" si="163"/>
        <v>0</v>
      </c>
      <c r="Y2505" s="40">
        <f t="shared" si="164"/>
        <v>0</v>
      </c>
      <c r="Z2505" s="40">
        <f>(AC2505-J2505*carot!$B$2-spettri!K2505*carot!$C$2-spettri!L2505*carot!$D$2)</f>
        <v>0</v>
      </c>
      <c r="AA2505" s="40">
        <f>spettri!H2505*chl!$B$2+spettri!I2505*chl!$C$2+spettri!J2505*carot!$B$2+spettri!K2505*carot!$C$2+spettri!L2505*carot!$D$2+M2505*carot!$E$2+N2505*carot!$F$2+spettri!AE2505*chl!$D$2</f>
        <v>0</v>
      </c>
      <c r="AB2505" s="40">
        <v>4.5607682315000002E-2</v>
      </c>
      <c r="AC2505" s="88">
        <f>(G2505-spettri!H2505*chl!$B$2-spettri!I2505*chl!$C$2-spettri!AE2505*chl!$D$2)</f>
        <v>0</v>
      </c>
    </row>
    <row r="2506" spans="4:29" x14ac:dyDescent="0.25">
      <c r="D2506" s="51">
        <v>600.40000000005705</v>
      </c>
      <c r="E2506" s="51">
        <v>2.8811248109000001E-2</v>
      </c>
      <c r="T2506" s="40">
        <f t="shared" si="162"/>
        <v>0</v>
      </c>
      <c r="U2506" s="40">
        <f t="shared" si="162"/>
        <v>0</v>
      </c>
      <c r="V2506" s="40">
        <f t="shared" si="162"/>
        <v>0</v>
      </c>
      <c r="W2506" s="40">
        <f t="shared" si="162"/>
        <v>0</v>
      </c>
      <c r="X2506" s="40">
        <f t="shared" si="163"/>
        <v>0</v>
      </c>
      <c r="Y2506" s="40">
        <f t="shared" si="164"/>
        <v>0</v>
      </c>
      <c r="Z2506" s="40">
        <f>(AC2506-J2506*carot!$B$2-spettri!K2506*carot!$C$2-spettri!L2506*carot!$D$2)</f>
        <v>0</v>
      </c>
      <c r="AA2506" s="40">
        <f>spettri!H2506*chl!$B$2+spettri!I2506*chl!$C$2+spettri!J2506*carot!$B$2+spettri!K2506*carot!$C$2+spettri!L2506*carot!$D$2+M2506*carot!$E$2+N2506*carot!$F$2+spettri!AE2506*chl!$D$2</f>
        <v>0</v>
      </c>
      <c r="AB2506" s="40">
        <v>4.5671908182499998E-2</v>
      </c>
      <c r="AC2506" s="88">
        <f>(G2506-spettri!H2506*chl!$B$2-spettri!I2506*chl!$C$2-spettri!AE2506*chl!$D$2)</f>
        <v>0</v>
      </c>
    </row>
    <row r="2507" spans="4:29" x14ac:dyDescent="0.25">
      <c r="D2507" s="51">
        <v>600.50000000005696</v>
      </c>
      <c r="E2507" s="51">
        <v>2.8795871971499999E-2</v>
      </c>
      <c r="T2507" s="40">
        <f t="shared" si="162"/>
        <v>0</v>
      </c>
      <c r="U2507" s="40">
        <f t="shared" si="162"/>
        <v>0</v>
      </c>
      <c r="V2507" s="40">
        <f t="shared" si="162"/>
        <v>0</v>
      </c>
      <c r="W2507" s="40">
        <f t="shared" si="162"/>
        <v>0</v>
      </c>
      <c r="X2507" s="40">
        <f t="shared" si="163"/>
        <v>0</v>
      </c>
      <c r="Y2507" s="40">
        <f t="shared" si="164"/>
        <v>0</v>
      </c>
      <c r="Z2507" s="40">
        <f>(AC2507-J2507*carot!$B$2-spettri!K2507*carot!$C$2-spettri!L2507*carot!$D$2)</f>
        <v>0</v>
      </c>
      <c r="AA2507" s="40">
        <f>spettri!H2507*chl!$B$2+spettri!I2507*chl!$C$2+spettri!J2507*carot!$B$2+spettri!K2507*carot!$C$2+spettri!L2507*carot!$D$2+M2507*carot!$E$2+N2507*carot!$F$2+spettri!AE2507*chl!$D$2</f>
        <v>0</v>
      </c>
      <c r="AB2507" s="40">
        <v>4.5736134050000002E-2</v>
      </c>
      <c r="AC2507" s="88">
        <f>(G2507-spettri!H2507*chl!$B$2-spettri!I2507*chl!$C$2-spettri!AE2507*chl!$D$2)</f>
        <v>0</v>
      </c>
    </row>
    <row r="2508" spans="4:29" x14ac:dyDescent="0.25">
      <c r="D2508" s="51">
        <v>600.60000000005698</v>
      </c>
      <c r="E2508" s="51">
        <v>2.8780495834000001E-2</v>
      </c>
      <c r="T2508" s="40">
        <f t="shared" si="162"/>
        <v>0</v>
      </c>
      <c r="U2508" s="40">
        <f t="shared" si="162"/>
        <v>0</v>
      </c>
      <c r="V2508" s="40">
        <f t="shared" si="162"/>
        <v>0</v>
      </c>
      <c r="W2508" s="40">
        <f t="shared" si="162"/>
        <v>0</v>
      </c>
      <c r="X2508" s="40">
        <f t="shared" si="163"/>
        <v>0</v>
      </c>
      <c r="Y2508" s="40">
        <f t="shared" si="164"/>
        <v>0</v>
      </c>
      <c r="Z2508" s="40">
        <f>(AC2508-J2508*carot!$B$2-spettri!K2508*carot!$C$2-spettri!L2508*carot!$D$2)</f>
        <v>0</v>
      </c>
      <c r="AA2508" s="40">
        <f>spettri!H2508*chl!$B$2+spettri!I2508*chl!$C$2+spettri!J2508*carot!$B$2+spettri!K2508*carot!$C$2+spettri!L2508*carot!$D$2+M2508*carot!$E$2+N2508*carot!$F$2+spettri!AE2508*chl!$D$2</f>
        <v>0</v>
      </c>
      <c r="AB2508" s="40">
        <v>4.5781714840000001E-2</v>
      </c>
      <c r="AC2508" s="88">
        <f>(G2508-spettri!H2508*chl!$B$2-spettri!I2508*chl!$C$2-spettri!AE2508*chl!$D$2)</f>
        <v>0</v>
      </c>
    </row>
    <row r="2509" spans="4:29" x14ac:dyDescent="0.25">
      <c r="D2509" s="51">
        <v>600.700000000057</v>
      </c>
      <c r="E2509" s="51">
        <v>2.8765119696500002E-2</v>
      </c>
      <c r="T2509" s="40">
        <f t="shared" si="162"/>
        <v>0</v>
      </c>
      <c r="U2509" s="40">
        <f t="shared" si="162"/>
        <v>0</v>
      </c>
      <c r="V2509" s="40">
        <f t="shared" si="162"/>
        <v>0</v>
      </c>
      <c r="W2509" s="40">
        <f t="shared" si="162"/>
        <v>0</v>
      </c>
      <c r="X2509" s="40">
        <f t="shared" si="163"/>
        <v>0</v>
      </c>
      <c r="Y2509" s="40">
        <f t="shared" si="164"/>
        <v>0</v>
      </c>
      <c r="Z2509" s="40">
        <f>(AC2509-J2509*carot!$B$2-spettri!K2509*carot!$C$2-spettri!L2509*carot!$D$2)</f>
        <v>0</v>
      </c>
      <c r="AA2509" s="40">
        <f>spettri!H2509*chl!$B$2+spettri!I2509*chl!$C$2+spettri!J2509*carot!$B$2+spettri!K2509*carot!$C$2+spettri!L2509*carot!$D$2+M2509*carot!$E$2+N2509*carot!$F$2+spettri!AE2509*chl!$D$2</f>
        <v>0</v>
      </c>
      <c r="AB2509" s="40">
        <v>4.5827295630000001E-2</v>
      </c>
      <c r="AC2509" s="88">
        <f>(G2509-spettri!H2509*chl!$B$2-spettri!I2509*chl!$C$2-spettri!AE2509*chl!$D$2)</f>
        <v>0</v>
      </c>
    </row>
    <row r="2510" spans="4:29" x14ac:dyDescent="0.25">
      <c r="D2510" s="51">
        <v>600.80000000005703</v>
      </c>
      <c r="E2510" s="51">
        <v>2.8749743559E-2</v>
      </c>
      <c r="T2510" s="40">
        <f t="shared" si="162"/>
        <v>0</v>
      </c>
      <c r="U2510" s="40">
        <f t="shared" si="162"/>
        <v>0</v>
      </c>
      <c r="V2510" s="40">
        <f t="shared" si="162"/>
        <v>0</v>
      </c>
      <c r="W2510" s="40">
        <f t="shared" si="162"/>
        <v>0</v>
      </c>
      <c r="X2510" s="40">
        <f t="shared" si="163"/>
        <v>0</v>
      </c>
      <c r="Y2510" s="40">
        <f t="shared" si="164"/>
        <v>0</v>
      </c>
      <c r="Z2510" s="40">
        <f>(AC2510-J2510*carot!$B$2-spettri!K2510*carot!$C$2-spettri!L2510*carot!$D$2)</f>
        <v>0</v>
      </c>
      <c r="AA2510" s="40">
        <f>spettri!H2510*chl!$B$2+spettri!I2510*chl!$C$2+spettri!J2510*carot!$B$2+spettri!K2510*carot!$C$2+spettri!L2510*carot!$D$2+M2510*carot!$E$2+N2510*carot!$F$2+spettri!AE2510*chl!$D$2</f>
        <v>0</v>
      </c>
      <c r="AB2510" s="40">
        <v>4.587287642E-2</v>
      </c>
      <c r="AC2510" s="88">
        <f>(G2510-spettri!H2510*chl!$B$2-spettri!I2510*chl!$C$2-spettri!AE2510*chl!$D$2)</f>
        <v>0</v>
      </c>
    </row>
    <row r="2511" spans="4:29" x14ac:dyDescent="0.25">
      <c r="D2511" s="51">
        <v>600.90000000005705</v>
      </c>
      <c r="E2511" s="51">
        <v>2.8817907524E-2</v>
      </c>
      <c r="T2511" s="40">
        <f t="shared" si="162"/>
        <v>0</v>
      </c>
      <c r="U2511" s="40">
        <f t="shared" si="162"/>
        <v>0</v>
      </c>
      <c r="V2511" s="40">
        <f t="shared" si="162"/>
        <v>0</v>
      </c>
      <c r="W2511" s="40">
        <f t="shared" si="162"/>
        <v>0</v>
      </c>
      <c r="X2511" s="40">
        <f t="shared" si="163"/>
        <v>0</v>
      </c>
      <c r="Y2511" s="40">
        <f t="shared" si="164"/>
        <v>0</v>
      </c>
      <c r="Z2511" s="40">
        <f>(AC2511-J2511*carot!$B$2-spettri!K2511*carot!$C$2-spettri!L2511*carot!$D$2)</f>
        <v>0</v>
      </c>
      <c r="AA2511" s="40">
        <f>spettri!H2511*chl!$B$2+spettri!I2511*chl!$C$2+spettri!J2511*carot!$B$2+spettri!K2511*carot!$C$2+spettri!L2511*carot!$D$2+M2511*carot!$E$2+N2511*carot!$F$2+spettri!AE2511*chl!$D$2</f>
        <v>0</v>
      </c>
      <c r="AB2511" s="40">
        <v>4.5918457209999999E-2</v>
      </c>
      <c r="AC2511" s="88">
        <f>(G2511-spettri!H2511*chl!$B$2-spettri!I2511*chl!$C$2-spettri!AE2511*chl!$D$2)</f>
        <v>0</v>
      </c>
    </row>
    <row r="2512" spans="4:29" x14ac:dyDescent="0.25">
      <c r="D2512" s="51">
        <v>601.00000000005696</v>
      </c>
      <c r="E2512" s="51">
        <v>2.8886071488999999E-2</v>
      </c>
      <c r="T2512" s="40">
        <f t="shared" si="162"/>
        <v>0</v>
      </c>
      <c r="U2512" s="40">
        <f t="shared" si="162"/>
        <v>0</v>
      </c>
      <c r="V2512" s="40">
        <f t="shared" si="162"/>
        <v>0</v>
      </c>
      <c r="W2512" s="40">
        <f t="shared" si="162"/>
        <v>0</v>
      </c>
      <c r="X2512" s="40">
        <f t="shared" si="163"/>
        <v>0</v>
      </c>
      <c r="Y2512" s="40">
        <f t="shared" si="164"/>
        <v>0</v>
      </c>
      <c r="Z2512" s="40">
        <f>(AC2512-J2512*carot!$B$2-spettri!K2512*carot!$C$2-spettri!L2512*carot!$D$2)</f>
        <v>0</v>
      </c>
      <c r="AA2512" s="40">
        <f>spettri!H2512*chl!$B$2+spettri!I2512*chl!$C$2+spettri!J2512*carot!$B$2+spettri!K2512*carot!$C$2+spettri!L2512*carot!$D$2+M2512*carot!$E$2+N2512*carot!$F$2+spettri!AE2512*chl!$D$2</f>
        <v>0</v>
      </c>
      <c r="AB2512" s="40">
        <v>4.5990218407499998E-2</v>
      </c>
      <c r="AC2512" s="88">
        <f>(G2512-spettri!H2512*chl!$B$2-spettri!I2512*chl!$C$2-spettri!AE2512*chl!$D$2)</f>
        <v>0</v>
      </c>
    </row>
    <row r="2513" spans="4:29" x14ac:dyDescent="0.25">
      <c r="D2513" s="51">
        <v>601.10000000005698</v>
      </c>
      <c r="E2513" s="51">
        <v>2.8954235454000003E-2</v>
      </c>
      <c r="T2513" s="40">
        <f t="shared" si="162"/>
        <v>0</v>
      </c>
      <c r="U2513" s="40">
        <f t="shared" si="162"/>
        <v>0</v>
      </c>
      <c r="V2513" s="40">
        <f t="shared" si="162"/>
        <v>0</v>
      </c>
      <c r="W2513" s="40">
        <f t="shared" si="162"/>
        <v>0</v>
      </c>
      <c r="X2513" s="40">
        <f t="shared" si="163"/>
        <v>0</v>
      </c>
      <c r="Y2513" s="40">
        <f t="shared" si="164"/>
        <v>0</v>
      </c>
      <c r="Z2513" s="40">
        <f>(AC2513-J2513*carot!$B$2-spettri!K2513*carot!$C$2-spettri!L2513*carot!$D$2)</f>
        <v>0</v>
      </c>
      <c r="AA2513" s="40">
        <f>spettri!H2513*chl!$B$2+spettri!I2513*chl!$C$2+spettri!J2513*carot!$B$2+spettri!K2513*carot!$C$2+spettri!L2513*carot!$D$2+M2513*carot!$E$2+N2513*carot!$F$2+spettri!AE2513*chl!$D$2</f>
        <v>0</v>
      </c>
      <c r="AB2513" s="40">
        <v>4.6061979604999997E-2</v>
      </c>
      <c r="AC2513" s="88">
        <f>(G2513-spettri!H2513*chl!$B$2-spettri!I2513*chl!$C$2-spettri!AE2513*chl!$D$2)</f>
        <v>0</v>
      </c>
    </row>
    <row r="2514" spans="4:29" x14ac:dyDescent="0.25">
      <c r="D2514" s="51">
        <v>601.200000000057</v>
      </c>
      <c r="E2514" s="51">
        <v>2.9022399419000002E-2</v>
      </c>
      <c r="T2514" s="40">
        <f t="shared" si="162"/>
        <v>0</v>
      </c>
      <c r="U2514" s="40">
        <f t="shared" si="162"/>
        <v>0</v>
      </c>
      <c r="V2514" s="40">
        <f t="shared" si="162"/>
        <v>0</v>
      </c>
      <c r="W2514" s="40">
        <f t="shared" si="162"/>
        <v>0</v>
      </c>
      <c r="X2514" s="40">
        <f t="shared" si="163"/>
        <v>0</v>
      </c>
      <c r="Y2514" s="40">
        <f t="shared" si="164"/>
        <v>0</v>
      </c>
      <c r="Z2514" s="40">
        <f>(AC2514-J2514*carot!$B$2-spettri!K2514*carot!$C$2-spettri!L2514*carot!$D$2)</f>
        <v>0</v>
      </c>
      <c r="AA2514" s="40">
        <f>spettri!H2514*chl!$B$2+spettri!I2514*chl!$C$2+spettri!J2514*carot!$B$2+spettri!K2514*carot!$C$2+spettri!L2514*carot!$D$2+M2514*carot!$E$2+N2514*carot!$F$2+spettri!AE2514*chl!$D$2</f>
        <v>0</v>
      </c>
      <c r="AB2514" s="40">
        <v>4.6133740802500003E-2</v>
      </c>
      <c r="AC2514" s="88">
        <f>(G2514-spettri!H2514*chl!$B$2-spettri!I2514*chl!$C$2-spettri!AE2514*chl!$D$2)</f>
        <v>0</v>
      </c>
    </row>
    <row r="2515" spans="4:29" x14ac:dyDescent="0.25">
      <c r="D2515" s="51">
        <v>601.30000000005703</v>
      </c>
      <c r="E2515" s="51">
        <v>2.9157559006500001E-2</v>
      </c>
      <c r="T2515" s="40">
        <f t="shared" si="162"/>
        <v>0</v>
      </c>
      <c r="U2515" s="40">
        <f t="shared" si="162"/>
        <v>0</v>
      </c>
      <c r="V2515" s="40">
        <f t="shared" si="162"/>
        <v>0</v>
      </c>
      <c r="W2515" s="40">
        <f t="shared" si="162"/>
        <v>0</v>
      </c>
      <c r="X2515" s="40">
        <f t="shared" si="163"/>
        <v>0</v>
      </c>
      <c r="Y2515" s="40">
        <f t="shared" si="164"/>
        <v>0</v>
      </c>
      <c r="Z2515" s="40">
        <f>(AC2515-J2515*carot!$B$2-spettri!K2515*carot!$C$2-spettri!L2515*carot!$D$2)</f>
        <v>0</v>
      </c>
      <c r="AA2515" s="40">
        <f>spettri!H2515*chl!$B$2+spettri!I2515*chl!$C$2+spettri!J2515*carot!$B$2+spettri!K2515*carot!$C$2+spettri!L2515*carot!$D$2+M2515*carot!$E$2+N2515*carot!$F$2+spettri!AE2515*chl!$D$2</f>
        <v>0</v>
      </c>
      <c r="AB2515" s="40">
        <v>4.6205502000000002E-2</v>
      </c>
      <c r="AC2515" s="88">
        <f>(G2515-spettri!H2515*chl!$B$2-spettri!I2515*chl!$C$2-spettri!AE2515*chl!$D$2)</f>
        <v>0</v>
      </c>
    </row>
    <row r="2516" spans="4:29" x14ac:dyDescent="0.25">
      <c r="D2516" s="51">
        <v>601.40000000005705</v>
      </c>
      <c r="E2516" s="51">
        <v>2.9292718594000001E-2</v>
      </c>
      <c r="T2516" s="40">
        <f t="shared" si="162"/>
        <v>0</v>
      </c>
      <c r="U2516" s="40">
        <f t="shared" si="162"/>
        <v>0</v>
      </c>
      <c r="V2516" s="40">
        <f t="shared" si="162"/>
        <v>0</v>
      </c>
      <c r="W2516" s="40">
        <f t="shared" si="162"/>
        <v>0</v>
      </c>
      <c r="X2516" s="40">
        <f t="shared" si="163"/>
        <v>0</v>
      </c>
      <c r="Y2516" s="40">
        <f t="shared" si="164"/>
        <v>0</v>
      </c>
      <c r="Z2516" s="40">
        <f>(AC2516-J2516*carot!$B$2-spettri!K2516*carot!$C$2-spettri!L2516*carot!$D$2)</f>
        <v>0</v>
      </c>
      <c r="AA2516" s="40">
        <f>spettri!H2516*chl!$B$2+spettri!I2516*chl!$C$2+spettri!J2516*carot!$B$2+spettri!K2516*carot!$C$2+spettri!L2516*carot!$D$2+M2516*carot!$E$2+N2516*carot!$F$2+spettri!AE2516*chl!$D$2</f>
        <v>0</v>
      </c>
      <c r="AB2516" s="40">
        <v>4.6274624762500001E-2</v>
      </c>
      <c r="AC2516" s="88">
        <f>(G2516-spettri!H2516*chl!$B$2-spettri!I2516*chl!$C$2-spettri!AE2516*chl!$D$2)</f>
        <v>0</v>
      </c>
    </row>
    <row r="2517" spans="4:29" x14ac:dyDescent="0.25">
      <c r="D2517" s="51">
        <v>601.50000000005696</v>
      </c>
      <c r="E2517" s="51">
        <v>2.94278781815E-2</v>
      </c>
      <c r="T2517" s="40">
        <f t="shared" si="162"/>
        <v>0</v>
      </c>
      <c r="U2517" s="40">
        <f t="shared" si="162"/>
        <v>0</v>
      </c>
      <c r="V2517" s="40">
        <f t="shared" si="162"/>
        <v>0</v>
      </c>
      <c r="W2517" s="40">
        <f t="shared" si="162"/>
        <v>0</v>
      </c>
      <c r="X2517" s="40">
        <f t="shared" si="163"/>
        <v>0</v>
      </c>
      <c r="Y2517" s="40">
        <f t="shared" si="164"/>
        <v>0</v>
      </c>
      <c r="Z2517" s="40">
        <f>(AC2517-J2517*carot!$B$2-spettri!K2517*carot!$C$2-spettri!L2517*carot!$D$2)</f>
        <v>0</v>
      </c>
      <c r="AA2517" s="40">
        <f>spettri!H2517*chl!$B$2+spettri!I2517*chl!$C$2+spettri!J2517*carot!$B$2+spettri!K2517*carot!$C$2+spettri!L2517*carot!$D$2+M2517*carot!$E$2+N2517*carot!$F$2+spettri!AE2517*chl!$D$2</f>
        <v>0</v>
      </c>
      <c r="AB2517" s="40">
        <v>4.6343747525000006E-2</v>
      </c>
      <c r="AC2517" s="88">
        <f>(G2517-spettri!H2517*chl!$B$2-spettri!I2517*chl!$C$2-spettri!AE2517*chl!$D$2)</f>
        <v>0</v>
      </c>
    </row>
    <row r="2518" spans="4:29" x14ac:dyDescent="0.25">
      <c r="D2518" s="51">
        <v>601.60000000005698</v>
      </c>
      <c r="E2518" s="51">
        <v>2.9563037768999999E-2</v>
      </c>
      <c r="T2518" s="40">
        <f t="shared" si="162"/>
        <v>0</v>
      </c>
      <c r="U2518" s="40">
        <f t="shared" si="162"/>
        <v>0</v>
      </c>
      <c r="V2518" s="40">
        <f t="shared" si="162"/>
        <v>0</v>
      </c>
      <c r="W2518" s="40">
        <f t="shared" si="162"/>
        <v>0</v>
      </c>
      <c r="X2518" s="40">
        <f t="shared" si="163"/>
        <v>0</v>
      </c>
      <c r="Y2518" s="40">
        <f t="shared" si="164"/>
        <v>0</v>
      </c>
      <c r="Z2518" s="40">
        <f>(AC2518-J2518*carot!$B$2-spettri!K2518*carot!$C$2-spettri!L2518*carot!$D$2)</f>
        <v>0</v>
      </c>
      <c r="AA2518" s="40">
        <f>spettri!H2518*chl!$B$2+spettri!I2518*chl!$C$2+spettri!J2518*carot!$B$2+spettri!K2518*carot!$C$2+spettri!L2518*carot!$D$2+M2518*carot!$E$2+N2518*carot!$F$2+spettri!AE2518*chl!$D$2</f>
        <v>0</v>
      </c>
      <c r="AB2518" s="40">
        <v>4.6412870287500005E-2</v>
      </c>
      <c r="AC2518" s="88">
        <f>(G2518-spettri!H2518*chl!$B$2-spettri!I2518*chl!$C$2-spettri!AE2518*chl!$D$2)</f>
        <v>0</v>
      </c>
    </row>
    <row r="2519" spans="4:29" x14ac:dyDescent="0.25">
      <c r="D2519" s="51">
        <v>601.700000000057</v>
      </c>
      <c r="E2519" s="51">
        <v>2.9558018871499999E-2</v>
      </c>
      <c r="T2519" s="40">
        <f t="shared" si="162"/>
        <v>0</v>
      </c>
      <c r="U2519" s="40">
        <f t="shared" si="162"/>
        <v>0</v>
      </c>
      <c r="V2519" s="40">
        <f t="shared" si="162"/>
        <v>0</v>
      </c>
      <c r="W2519" s="40">
        <f t="shared" si="162"/>
        <v>0</v>
      </c>
      <c r="X2519" s="40">
        <f t="shared" si="163"/>
        <v>0</v>
      </c>
      <c r="Y2519" s="40">
        <f t="shared" si="164"/>
        <v>0</v>
      </c>
      <c r="Z2519" s="40">
        <f>(AC2519-J2519*carot!$B$2-spettri!K2519*carot!$C$2-spettri!L2519*carot!$D$2)</f>
        <v>0</v>
      </c>
      <c r="AA2519" s="40">
        <f>spettri!H2519*chl!$B$2+spettri!I2519*chl!$C$2+spettri!J2519*carot!$B$2+spettri!K2519*carot!$C$2+spettri!L2519*carot!$D$2+M2519*carot!$E$2+N2519*carot!$F$2+spettri!AE2519*chl!$D$2</f>
        <v>0</v>
      </c>
      <c r="AB2519" s="40">
        <v>4.6481993050000003E-2</v>
      </c>
      <c r="AC2519" s="88">
        <f>(G2519-spettri!H2519*chl!$B$2-spettri!I2519*chl!$C$2-spettri!AE2519*chl!$D$2)</f>
        <v>0</v>
      </c>
    </row>
    <row r="2520" spans="4:29" x14ac:dyDescent="0.25">
      <c r="D2520" s="51">
        <v>601.80000000005703</v>
      </c>
      <c r="E2520" s="51">
        <v>2.9552999974000002E-2</v>
      </c>
      <c r="T2520" s="40">
        <f t="shared" si="162"/>
        <v>0</v>
      </c>
      <c r="U2520" s="40">
        <f t="shared" si="162"/>
        <v>0</v>
      </c>
      <c r="V2520" s="40">
        <f t="shared" si="162"/>
        <v>0</v>
      </c>
      <c r="W2520" s="40">
        <f t="shared" si="162"/>
        <v>0</v>
      </c>
      <c r="X2520" s="40">
        <f t="shared" si="163"/>
        <v>0</v>
      </c>
      <c r="Y2520" s="40">
        <f t="shared" si="164"/>
        <v>0</v>
      </c>
      <c r="Z2520" s="40">
        <f>(AC2520-J2520*carot!$B$2-spettri!K2520*carot!$C$2-spettri!L2520*carot!$D$2)</f>
        <v>0</v>
      </c>
      <c r="AA2520" s="40">
        <f>spettri!H2520*chl!$B$2+spettri!I2520*chl!$C$2+spettri!J2520*carot!$B$2+spettri!K2520*carot!$C$2+spettri!L2520*carot!$D$2+M2520*carot!$E$2+N2520*carot!$F$2+spettri!AE2520*chl!$D$2</f>
        <v>0</v>
      </c>
      <c r="AB2520" s="40">
        <v>4.6537444927500005E-2</v>
      </c>
      <c r="AC2520" s="88">
        <f>(G2520-spettri!H2520*chl!$B$2-spettri!I2520*chl!$C$2-spettri!AE2520*chl!$D$2)</f>
        <v>0</v>
      </c>
    </row>
    <row r="2521" spans="4:29" x14ac:dyDescent="0.25">
      <c r="D2521" s="51">
        <v>601.90000000005705</v>
      </c>
      <c r="E2521" s="51">
        <v>2.9547981076500002E-2</v>
      </c>
      <c r="T2521" s="40">
        <f t="shared" si="162"/>
        <v>0</v>
      </c>
      <c r="U2521" s="40">
        <f t="shared" si="162"/>
        <v>0</v>
      </c>
      <c r="V2521" s="40">
        <f t="shared" si="162"/>
        <v>0</v>
      </c>
      <c r="W2521" s="40">
        <f t="shared" si="162"/>
        <v>0</v>
      </c>
      <c r="X2521" s="40">
        <f t="shared" si="163"/>
        <v>0</v>
      </c>
      <c r="Y2521" s="40">
        <f t="shared" si="164"/>
        <v>0</v>
      </c>
      <c r="Z2521" s="40">
        <f>(AC2521-J2521*carot!$B$2-spettri!K2521*carot!$C$2-spettri!L2521*carot!$D$2)</f>
        <v>0</v>
      </c>
      <c r="AA2521" s="40">
        <f>spettri!H2521*chl!$B$2+spettri!I2521*chl!$C$2+spettri!J2521*carot!$B$2+spettri!K2521*carot!$C$2+spettri!L2521*carot!$D$2+M2521*carot!$E$2+N2521*carot!$F$2+spettri!AE2521*chl!$D$2</f>
        <v>0</v>
      </c>
      <c r="AB2521" s="40">
        <v>4.6592896805000006E-2</v>
      </c>
      <c r="AC2521" s="88">
        <f>(G2521-spettri!H2521*chl!$B$2-spettri!I2521*chl!$C$2-spettri!AE2521*chl!$D$2)</f>
        <v>0</v>
      </c>
    </row>
    <row r="2522" spans="4:29" x14ac:dyDescent="0.25">
      <c r="D2522" s="51">
        <v>602.00000000005696</v>
      </c>
      <c r="E2522" s="51">
        <v>2.9542962179000001E-2</v>
      </c>
      <c r="T2522" s="40">
        <f t="shared" si="162"/>
        <v>0</v>
      </c>
      <c r="U2522" s="40">
        <f t="shared" si="162"/>
        <v>0</v>
      </c>
      <c r="V2522" s="40">
        <f t="shared" si="162"/>
        <v>0</v>
      </c>
      <c r="W2522" s="40">
        <f t="shared" si="162"/>
        <v>0</v>
      </c>
      <c r="X2522" s="40">
        <f t="shared" si="163"/>
        <v>0</v>
      </c>
      <c r="Y2522" s="40">
        <f t="shared" si="164"/>
        <v>0</v>
      </c>
      <c r="Z2522" s="40">
        <f>(AC2522-J2522*carot!$B$2-spettri!K2522*carot!$C$2-spettri!L2522*carot!$D$2)</f>
        <v>0</v>
      </c>
      <c r="AA2522" s="40">
        <f>spettri!H2522*chl!$B$2+spettri!I2522*chl!$C$2+spettri!J2522*carot!$B$2+spettri!K2522*carot!$C$2+spettri!L2522*carot!$D$2+M2522*carot!$E$2+N2522*carot!$F$2+spettri!AE2522*chl!$D$2</f>
        <v>0</v>
      </c>
      <c r="AB2522" s="40">
        <v>4.66483486825E-2</v>
      </c>
      <c r="AC2522" s="88">
        <f>(G2522-spettri!H2522*chl!$B$2-spettri!I2522*chl!$C$2-spettri!AE2522*chl!$D$2)</f>
        <v>0</v>
      </c>
    </row>
    <row r="2523" spans="4:29" x14ac:dyDescent="0.25">
      <c r="D2523" s="51">
        <v>602.10000000005698</v>
      </c>
      <c r="E2523" s="51">
        <v>2.9569466686500002E-2</v>
      </c>
      <c r="T2523" s="40">
        <f t="shared" si="162"/>
        <v>0</v>
      </c>
      <c r="U2523" s="40">
        <f t="shared" si="162"/>
        <v>0</v>
      </c>
      <c r="V2523" s="40">
        <f t="shared" si="162"/>
        <v>0</v>
      </c>
      <c r="W2523" s="40">
        <f t="shared" si="162"/>
        <v>0</v>
      </c>
      <c r="X2523" s="40">
        <f t="shared" si="163"/>
        <v>0</v>
      </c>
      <c r="Y2523" s="40">
        <f t="shared" si="164"/>
        <v>0</v>
      </c>
      <c r="Z2523" s="40">
        <f>(AC2523-J2523*carot!$B$2-spettri!K2523*carot!$C$2-spettri!L2523*carot!$D$2)</f>
        <v>0</v>
      </c>
      <c r="AA2523" s="40">
        <f>spettri!H2523*chl!$B$2+spettri!I2523*chl!$C$2+spettri!J2523*carot!$B$2+spettri!K2523*carot!$C$2+spettri!L2523*carot!$D$2+M2523*carot!$E$2+N2523*carot!$F$2+spettri!AE2523*chl!$D$2</f>
        <v>0</v>
      </c>
      <c r="AB2523" s="40">
        <v>4.6703800560000001E-2</v>
      </c>
      <c r="AC2523" s="88">
        <f>(G2523-spettri!H2523*chl!$B$2-spettri!I2523*chl!$C$2-spettri!AE2523*chl!$D$2)</f>
        <v>0</v>
      </c>
    </row>
    <row r="2524" spans="4:29" x14ac:dyDescent="0.25">
      <c r="D2524" s="51">
        <v>602.200000000057</v>
      </c>
      <c r="E2524" s="51">
        <v>2.9595971194000002E-2</v>
      </c>
      <c r="T2524" s="40">
        <f t="shared" si="162"/>
        <v>0</v>
      </c>
      <c r="U2524" s="40">
        <f t="shared" si="162"/>
        <v>0</v>
      </c>
      <c r="V2524" s="40">
        <f t="shared" si="162"/>
        <v>0</v>
      </c>
      <c r="W2524" s="40">
        <f t="shared" si="162"/>
        <v>0</v>
      </c>
      <c r="X2524" s="40">
        <f t="shared" si="163"/>
        <v>0</v>
      </c>
      <c r="Y2524" s="40">
        <f t="shared" si="164"/>
        <v>0</v>
      </c>
      <c r="Z2524" s="40">
        <f>(AC2524-J2524*carot!$B$2-spettri!K2524*carot!$C$2-spettri!L2524*carot!$D$2)</f>
        <v>0</v>
      </c>
      <c r="AA2524" s="40">
        <f>spettri!H2524*chl!$B$2+spettri!I2524*chl!$C$2+spettri!J2524*carot!$B$2+spettri!K2524*carot!$C$2+spettri!L2524*carot!$D$2+M2524*carot!$E$2+N2524*carot!$F$2+spettri!AE2524*chl!$D$2</f>
        <v>0</v>
      </c>
      <c r="AB2524" s="40">
        <v>4.6779355967500005E-2</v>
      </c>
      <c r="AC2524" s="88">
        <f>(G2524-spettri!H2524*chl!$B$2-spettri!I2524*chl!$C$2-spettri!AE2524*chl!$D$2)</f>
        <v>0</v>
      </c>
    </row>
    <row r="2525" spans="4:29" x14ac:dyDescent="0.25">
      <c r="D2525" s="51">
        <v>602.30000000005703</v>
      </c>
      <c r="E2525" s="51">
        <v>2.9622475701499999E-2</v>
      </c>
      <c r="T2525" s="40">
        <f t="shared" si="162"/>
        <v>0</v>
      </c>
      <c r="U2525" s="40">
        <f t="shared" si="162"/>
        <v>0</v>
      </c>
      <c r="V2525" s="40">
        <f t="shared" si="162"/>
        <v>0</v>
      </c>
      <c r="W2525" s="40">
        <f t="shared" si="162"/>
        <v>0</v>
      </c>
      <c r="X2525" s="40">
        <f t="shared" si="163"/>
        <v>0</v>
      </c>
      <c r="Y2525" s="40">
        <f t="shared" si="164"/>
        <v>0</v>
      </c>
      <c r="Z2525" s="40">
        <f>(AC2525-J2525*carot!$B$2-spettri!K2525*carot!$C$2-spettri!L2525*carot!$D$2)</f>
        <v>0</v>
      </c>
      <c r="AA2525" s="40">
        <f>spettri!H2525*chl!$B$2+spettri!I2525*chl!$C$2+spettri!J2525*carot!$B$2+spettri!K2525*carot!$C$2+spettri!L2525*carot!$D$2+M2525*carot!$E$2+N2525*carot!$F$2+spettri!AE2525*chl!$D$2</f>
        <v>0</v>
      </c>
      <c r="AB2525" s="40">
        <v>4.6854911375000002E-2</v>
      </c>
      <c r="AC2525" s="88">
        <f>(G2525-spettri!H2525*chl!$B$2-spettri!I2525*chl!$C$2-spettri!AE2525*chl!$D$2)</f>
        <v>0</v>
      </c>
    </row>
    <row r="2526" spans="4:29" x14ac:dyDescent="0.25">
      <c r="D2526" s="51">
        <v>602.40000000005705</v>
      </c>
      <c r="E2526" s="51">
        <v>2.9648980209E-2</v>
      </c>
      <c r="T2526" s="40">
        <f t="shared" si="162"/>
        <v>0</v>
      </c>
      <c r="U2526" s="40">
        <f t="shared" si="162"/>
        <v>0</v>
      </c>
      <c r="V2526" s="40">
        <f t="shared" si="162"/>
        <v>0</v>
      </c>
      <c r="W2526" s="40">
        <f t="shared" si="162"/>
        <v>0</v>
      </c>
      <c r="X2526" s="40">
        <f t="shared" si="163"/>
        <v>0</v>
      </c>
      <c r="Y2526" s="40">
        <f t="shared" si="164"/>
        <v>0</v>
      </c>
      <c r="Z2526" s="40">
        <f>(AC2526-J2526*carot!$B$2-spettri!K2526*carot!$C$2-spettri!L2526*carot!$D$2)</f>
        <v>0</v>
      </c>
      <c r="AA2526" s="40">
        <f>spettri!H2526*chl!$B$2+spettri!I2526*chl!$C$2+spettri!J2526*carot!$B$2+spettri!K2526*carot!$C$2+spettri!L2526*carot!$D$2+M2526*carot!$E$2+N2526*carot!$F$2+spettri!AE2526*chl!$D$2</f>
        <v>0</v>
      </c>
      <c r="AB2526" s="40">
        <v>4.6930466782499999E-2</v>
      </c>
      <c r="AC2526" s="88">
        <f>(G2526-spettri!H2526*chl!$B$2-spettri!I2526*chl!$C$2-spettri!AE2526*chl!$D$2)</f>
        <v>0</v>
      </c>
    </row>
    <row r="2527" spans="4:29" x14ac:dyDescent="0.25">
      <c r="D2527" s="51">
        <v>602.50000000005696</v>
      </c>
      <c r="E2527" s="51">
        <v>2.9742660551499999E-2</v>
      </c>
      <c r="T2527" s="40">
        <f t="shared" si="162"/>
        <v>0</v>
      </c>
      <c r="U2527" s="40">
        <f t="shared" si="162"/>
        <v>0</v>
      </c>
      <c r="V2527" s="40">
        <f t="shared" si="162"/>
        <v>0</v>
      </c>
      <c r="W2527" s="40">
        <f t="shared" si="162"/>
        <v>0</v>
      </c>
      <c r="X2527" s="40">
        <f t="shared" si="163"/>
        <v>0</v>
      </c>
      <c r="Y2527" s="40">
        <f t="shared" si="164"/>
        <v>0</v>
      </c>
      <c r="Z2527" s="40">
        <f>(AC2527-J2527*carot!$B$2-spettri!K2527*carot!$C$2-spettri!L2527*carot!$D$2)</f>
        <v>0</v>
      </c>
      <c r="AA2527" s="40">
        <f>spettri!H2527*chl!$B$2+spettri!I2527*chl!$C$2+spettri!J2527*carot!$B$2+spettri!K2527*carot!$C$2+spettri!L2527*carot!$D$2+M2527*carot!$E$2+N2527*carot!$F$2+spettri!AE2527*chl!$D$2</f>
        <v>0</v>
      </c>
      <c r="AB2527" s="40">
        <v>4.7006022190000003E-2</v>
      </c>
      <c r="AC2527" s="88">
        <f>(G2527-spettri!H2527*chl!$B$2-spettri!I2527*chl!$C$2-spettri!AE2527*chl!$D$2)</f>
        <v>0</v>
      </c>
    </row>
    <row r="2528" spans="4:29" x14ac:dyDescent="0.25">
      <c r="D2528" s="51">
        <v>602.60000000005698</v>
      </c>
      <c r="E2528" s="51">
        <v>2.9836340894000002E-2</v>
      </c>
      <c r="T2528" s="40">
        <f t="shared" si="162"/>
        <v>0</v>
      </c>
      <c r="U2528" s="40">
        <f t="shared" si="162"/>
        <v>0</v>
      </c>
      <c r="V2528" s="40">
        <f t="shared" si="162"/>
        <v>0</v>
      </c>
      <c r="W2528" s="40">
        <f t="shared" si="162"/>
        <v>0</v>
      </c>
      <c r="X2528" s="40">
        <f t="shared" si="163"/>
        <v>0</v>
      </c>
      <c r="Y2528" s="40">
        <f t="shared" si="164"/>
        <v>0</v>
      </c>
      <c r="Z2528" s="40">
        <f>(AC2528-J2528*carot!$B$2-spettri!K2528*carot!$C$2-spettri!L2528*carot!$D$2)</f>
        <v>0</v>
      </c>
      <c r="AA2528" s="40">
        <f>spettri!H2528*chl!$B$2+spettri!I2528*chl!$C$2+spettri!J2528*carot!$B$2+spettri!K2528*carot!$C$2+spettri!L2528*carot!$D$2+M2528*carot!$E$2+N2528*carot!$F$2+spettri!AE2528*chl!$D$2</f>
        <v>0</v>
      </c>
      <c r="AB2528" s="40">
        <v>4.7048388985000002E-2</v>
      </c>
      <c r="AC2528" s="88">
        <f>(G2528-spettri!H2528*chl!$B$2-spettri!I2528*chl!$C$2-spettri!AE2528*chl!$D$2)</f>
        <v>0</v>
      </c>
    </row>
    <row r="2529" spans="4:29" x14ac:dyDescent="0.25">
      <c r="D2529" s="51">
        <v>602.700000000057</v>
      </c>
      <c r="E2529" s="51">
        <v>2.9930021236500001E-2</v>
      </c>
      <c r="T2529" s="40">
        <f t="shared" si="162"/>
        <v>0</v>
      </c>
      <c r="U2529" s="40">
        <f t="shared" si="162"/>
        <v>0</v>
      </c>
      <c r="V2529" s="40">
        <f t="shared" si="162"/>
        <v>0</v>
      </c>
      <c r="W2529" s="40">
        <f t="shared" si="162"/>
        <v>0</v>
      </c>
      <c r="X2529" s="40">
        <f t="shared" si="163"/>
        <v>0</v>
      </c>
      <c r="Y2529" s="40">
        <f t="shared" si="164"/>
        <v>0</v>
      </c>
      <c r="Z2529" s="40">
        <f>(AC2529-J2529*carot!$B$2-spettri!K2529*carot!$C$2-spettri!L2529*carot!$D$2)</f>
        <v>0</v>
      </c>
      <c r="AA2529" s="40">
        <f>spettri!H2529*chl!$B$2+spettri!I2529*chl!$C$2+spettri!J2529*carot!$B$2+spettri!K2529*carot!$C$2+spettri!L2529*carot!$D$2+M2529*carot!$E$2+N2529*carot!$F$2+spettri!AE2529*chl!$D$2</f>
        <v>0</v>
      </c>
      <c r="AB2529" s="40">
        <v>4.709075578E-2</v>
      </c>
      <c r="AC2529" s="88">
        <f>(G2529-spettri!H2529*chl!$B$2-spettri!I2529*chl!$C$2-spettri!AE2529*chl!$D$2)</f>
        <v>0</v>
      </c>
    </row>
    <row r="2530" spans="4:29" x14ac:dyDescent="0.25">
      <c r="D2530" s="51">
        <v>602.80000000005703</v>
      </c>
      <c r="E2530" s="51">
        <v>3.0023701579000001E-2</v>
      </c>
      <c r="T2530" s="40">
        <f t="shared" si="162"/>
        <v>0</v>
      </c>
      <c r="U2530" s="40">
        <f t="shared" si="162"/>
        <v>0</v>
      </c>
      <c r="V2530" s="40">
        <f t="shared" si="162"/>
        <v>0</v>
      </c>
      <c r="W2530" s="40">
        <f t="shared" si="162"/>
        <v>0</v>
      </c>
      <c r="X2530" s="40">
        <f t="shared" si="163"/>
        <v>0</v>
      </c>
      <c r="Y2530" s="40">
        <f t="shared" si="164"/>
        <v>0</v>
      </c>
      <c r="Z2530" s="40">
        <f>(AC2530-J2530*carot!$B$2-spettri!K2530*carot!$C$2-spettri!L2530*carot!$D$2)</f>
        <v>0</v>
      </c>
      <c r="AA2530" s="40">
        <f>spettri!H2530*chl!$B$2+spettri!I2530*chl!$C$2+spettri!J2530*carot!$B$2+spettri!K2530*carot!$C$2+spettri!L2530*carot!$D$2+M2530*carot!$E$2+N2530*carot!$F$2+spettri!AE2530*chl!$D$2</f>
        <v>0</v>
      </c>
      <c r="AB2530" s="40">
        <v>4.7133122574999999E-2</v>
      </c>
      <c r="AC2530" s="88">
        <f>(G2530-spettri!H2530*chl!$B$2-spettri!I2530*chl!$C$2-spettri!AE2530*chl!$D$2)</f>
        <v>0</v>
      </c>
    </row>
    <row r="2531" spans="4:29" x14ac:dyDescent="0.25">
      <c r="D2531" s="51">
        <v>602.90000000005796</v>
      </c>
      <c r="E2531" s="51">
        <v>3.0085517648999999E-2</v>
      </c>
      <c r="T2531" s="40">
        <f t="shared" si="162"/>
        <v>0</v>
      </c>
      <c r="U2531" s="40">
        <f t="shared" si="162"/>
        <v>0</v>
      </c>
      <c r="V2531" s="40">
        <f t="shared" si="162"/>
        <v>0</v>
      </c>
      <c r="W2531" s="40">
        <f t="shared" si="162"/>
        <v>0</v>
      </c>
      <c r="X2531" s="40">
        <f t="shared" si="163"/>
        <v>0</v>
      </c>
      <c r="Y2531" s="40">
        <f t="shared" si="164"/>
        <v>0</v>
      </c>
      <c r="Z2531" s="40">
        <f>(AC2531-J2531*carot!$B$2-spettri!K2531*carot!$C$2-spettri!L2531*carot!$D$2)</f>
        <v>0</v>
      </c>
      <c r="AA2531" s="40">
        <f>spettri!H2531*chl!$B$2+spettri!I2531*chl!$C$2+spettri!J2531*carot!$B$2+spettri!K2531*carot!$C$2+spettri!L2531*carot!$D$2+M2531*carot!$E$2+N2531*carot!$F$2+spettri!AE2531*chl!$D$2</f>
        <v>0</v>
      </c>
      <c r="AB2531" s="40">
        <v>4.7175489369999997E-2</v>
      </c>
      <c r="AC2531" s="88">
        <f>(G2531-spettri!H2531*chl!$B$2-spettri!I2531*chl!$C$2-spettri!AE2531*chl!$D$2)</f>
        <v>0</v>
      </c>
    </row>
    <row r="2532" spans="4:29" x14ac:dyDescent="0.25">
      <c r="D2532" s="51">
        <v>603.00000000005798</v>
      </c>
      <c r="E2532" s="51">
        <v>3.0147333719E-2</v>
      </c>
      <c r="T2532" s="40">
        <f t="shared" si="162"/>
        <v>0</v>
      </c>
      <c r="U2532" s="40">
        <f t="shared" si="162"/>
        <v>0</v>
      </c>
      <c r="V2532" s="40">
        <f t="shared" si="162"/>
        <v>0</v>
      </c>
      <c r="W2532" s="40">
        <f t="shared" si="162"/>
        <v>0</v>
      </c>
      <c r="X2532" s="40">
        <f t="shared" si="163"/>
        <v>0</v>
      </c>
      <c r="Y2532" s="40">
        <f t="shared" si="164"/>
        <v>0</v>
      </c>
      <c r="Z2532" s="40">
        <f>(AC2532-J2532*carot!$B$2-spettri!K2532*carot!$C$2-spettri!L2532*carot!$D$2)</f>
        <v>0</v>
      </c>
      <c r="AA2532" s="40">
        <f>spettri!H2532*chl!$B$2+spettri!I2532*chl!$C$2+spettri!J2532*carot!$B$2+spettri!K2532*carot!$C$2+spettri!L2532*carot!$D$2+M2532*carot!$E$2+N2532*carot!$F$2+spettri!AE2532*chl!$D$2</f>
        <v>0</v>
      </c>
      <c r="AB2532" s="40">
        <v>4.7222001479999998E-2</v>
      </c>
      <c r="AC2532" s="88">
        <f>(G2532-spettri!H2532*chl!$B$2-spettri!I2532*chl!$C$2-spettri!AE2532*chl!$D$2)</f>
        <v>0</v>
      </c>
    </row>
    <row r="2533" spans="4:29" x14ac:dyDescent="0.25">
      <c r="D2533" s="51">
        <v>603.100000000058</v>
      </c>
      <c r="E2533" s="51">
        <v>3.0209149789000002E-2</v>
      </c>
      <c r="T2533" s="40">
        <f t="shared" si="162"/>
        <v>0</v>
      </c>
      <c r="U2533" s="40">
        <f t="shared" si="162"/>
        <v>0</v>
      </c>
      <c r="V2533" s="40">
        <f t="shared" si="162"/>
        <v>0</v>
      </c>
      <c r="W2533" s="40">
        <f t="shared" si="162"/>
        <v>0</v>
      </c>
      <c r="X2533" s="40">
        <f t="shared" si="163"/>
        <v>0</v>
      </c>
      <c r="Y2533" s="40">
        <f t="shared" si="164"/>
        <v>0</v>
      </c>
      <c r="Z2533" s="40">
        <f>(AC2533-J2533*carot!$B$2-spettri!K2533*carot!$C$2-spettri!L2533*carot!$D$2)</f>
        <v>0</v>
      </c>
      <c r="AA2533" s="40">
        <f>spettri!H2533*chl!$B$2+spettri!I2533*chl!$C$2+spettri!J2533*carot!$B$2+spettri!K2533*carot!$C$2+spettri!L2533*carot!$D$2+M2533*carot!$E$2+N2533*carot!$F$2+spettri!AE2533*chl!$D$2</f>
        <v>0</v>
      </c>
      <c r="AB2533" s="40">
        <v>4.7268513589999998E-2</v>
      </c>
      <c r="AC2533" s="88">
        <f>(G2533-spettri!H2533*chl!$B$2-spettri!I2533*chl!$C$2-spettri!AE2533*chl!$D$2)</f>
        <v>0</v>
      </c>
    </row>
    <row r="2534" spans="4:29" x14ac:dyDescent="0.25">
      <c r="D2534" s="51">
        <v>603.20000000005803</v>
      </c>
      <c r="E2534" s="51">
        <v>3.0270965859E-2</v>
      </c>
      <c r="T2534" s="40">
        <f t="shared" si="162"/>
        <v>0</v>
      </c>
      <c r="U2534" s="40">
        <f t="shared" si="162"/>
        <v>0</v>
      </c>
      <c r="V2534" s="40">
        <f t="shared" si="162"/>
        <v>0</v>
      </c>
      <c r="W2534" s="40">
        <f t="shared" si="162"/>
        <v>0</v>
      </c>
      <c r="X2534" s="40">
        <f t="shared" si="163"/>
        <v>0</v>
      </c>
      <c r="Y2534" s="40">
        <f t="shared" si="164"/>
        <v>0</v>
      </c>
      <c r="Z2534" s="40">
        <f>(AC2534-J2534*carot!$B$2-spettri!K2534*carot!$C$2-spettri!L2534*carot!$D$2)</f>
        <v>0</v>
      </c>
      <c r="AA2534" s="40">
        <f>spettri!H2534*chl!$B$2+spettri!I2534*chl!$C$2+spettri!J2534*carot!$B$2+spettri!K2534*carot!$C$2+spettri!L2534*carot!$D$2+M2534*carot!$E$2+N2534*carot!$F$2+spettri!AE2534*chl!$D$2</f>
        <v>0</v>
      </c>
      <c r="AB2534" s="40">
        <v>4.7315025699999999E-2</v>
      </c>
      <c r="AC2534" s="88">
        <f>(G2534-spettri!H2534*chl!$B$2-spettri!I2534*chl!$C$2-spettri!AE2534*chl!$D$2)</f>
        <v>0</v>
      </c>
    </row>
    <row r="2535" spans="4:29" x14ac:dyDescent="0.25">
      <c r="D2535" s="51">
        <v>603.30000000005805</v>
      </c>
      <c r="E2535" s="51">
        <v>3.0317144091499999E-2</v>
      </c>
      <c r="T2535" s="40">
        <f t="shared" si="162"/>
        <v>0</v>
      </c>
      <c r="U2535" s="40">
        <f t="shared" si="162"/>
        <v>0</v>
      </c>
      <c r="V2535" s="40">
        <f t="shared" si="162"/>
        <v>0</v>
      </c>
      <c r="W2535" s="40">
        <f t="shared" si="162"/>
        <v>0</v>
      </c>
      <c r="X2535" s="40">
        <f t="shared" si="163"/>
        <v>0</v>
      </c>
      <c r="Y2535" s="40">
        <f t="shared" si="164"/>
        <v>0</v>
      </c>
      <c r="Z2535" s="40">
        <f>(AC2535-J2535*carot!$B$2-spettri!K2535*carot!$C$2-spettri!L2535*carot!$D$2)</f>
        <v>0</v>
      </c>
      <c r="AA2535" s="40">
        <f>spettri!H2535*chl!$B$2+spettri!I2535*chl!$C$2+spettri!J2535*carot!$B$2+spettri!K2535*carot!$C$2+spettri!L2535*carot!$D$2+M2535*carot!$E$2+N2535*carot!$F$2+spettri!AE2535*chl!$D$2</f>
        <v>0</v>
      </c>
      <c r="AB2535" s="40">
        <v>4.736153781E-2</v>
      </c>
      <c r="AC2535" s="88">
        <f>(G2535-spettri!H2535*chl!$B$2-spettri!I2535*chl!$C$2-spettri!AE2535*chl!$D$2)</f>
        <v>0</v>
      </c>
    </row>
    <row r="2536" spans="4:29" x14ac:dyDescent="0.25">
      <c r="D2536" s="51">
        <v>603.40000000005796</v>
      </c>
      <c r="E2536" s="51">
        <v>3.0363322323999999E-2</v>
      </c>
      <c r="T2536" s="40">
        <f t="shared" si="162"/>
        <v>0</v>
      </c>
      <c r="U2536" s="40">
        <f t="shared" si="162"/>
        <v>0</v>
      </c>
      <c r="V2536" s="40">
        <f t="shared" si="162"/>
        <v>0</v>
      </c>
      <c r="W2536" s="40">
        <f t="shared" si="162"/>
        <v>0</v>
      </c>
      <c r="X2536" s="40">
        <f t="shared" si="163"/>
        <v>0</v>
      </c>
      <c r="Y2536" s="40">
        <f t="shared" si="164"/>
        <v>0</v>
      </c>
      <c r="Z2536" s="40">
        <f>(AC2536-J2536*carot!$B$2-spettri!K2536*carot!$C$2-spettri!L2536*carot!$D$2)</f>
        <v>0</v>
      </c>
      <c r="AA2536" s="40">
        <f>spettri!H2536*chl!$B$2+spettri!I2536*chl!$C$2+spettri!J2536*carot!$B$2+spettri!K2536*carot!$C$2+spettri!L2536*carot!$D$2+M2536*carot!$E$2+N2536*carot!$F$2+spettri!AE2536*chl!$D$2</f>
        <v>0</v>
      </c>
      <c r="AB2536" s="40">
        <v>4.7446979207500004E-2</v>
      </c>
      <c r="AC2536" s="88">
        <f>(G2536-spettri!H2536*chl!$B$2-spettri!I2536*chl!$C$2-spettri!AE2536*chl!$D$2)</f>
        <v>0</v>
      </c>
    </row>
    <row r="2537" spans="4:29" x14ac:dyDescent="0.25">
      <c r="D2537" s="51">
        <v>603.50000000005798</v>
      </c>
      <c r="E2537" s="51">
        <v>3.0409500556500001E-2</v>
      </c>
      <c r="T2537" s="40">
        <f t="shared" si="162"/>
        <v>0</v>
      </c>
      <c r="U2537" s="40">
        <f t="shared" si="162"/>
        <v>0</v>
      </c>
      <c r="V2537" s="40">
        <f t="shared" si="162"/>
        <v>0</v>
      </c>
      <c r="W2537" s="40">
        <f t="shared" si="162"/>
        <v>0</v>
      </c>
      <c r="X2537" s="40">
        <f t="shared" si="163"/>
        <v>0</v>
      </c>
      <c r="Y2537" s="40">
        <f t="shared" si="164"/>
        <v>0</v>
      </c>
      <c r="Z2537" s="40">
        <f>(AC2537-J2537*carot!$B$2-spettri!K2537*carot!$C$2-spettri!L2537*carot!$D$2)</f>
        <v>0</v>
      </c>
      <c r="AA2537" s="40">
        <f>spettri!H2537*chl!$B$2+spettri!I2537*chl!$C$2+spettri!J2537*carot!$B$2+spettri!K2537*carot!$C$2+spettri!L2537*carot!$D$2+M2537*carot!$E$2+N2537*carot!$F$2+spettri!AE2537*chl!$D$2</f>
        <v>0</v>
      </c>
      <c r="AB2537" s="40">
        <v>4.7532420605E-2</v>
      </c>
      <c r="AC2537" s="88">
        <f>(G2537-spettri!H2537*chl!$B$2-spettri!I2537*chl!$C$2-spettri!AE2537*chl!$D$2)</f>
        <v>0</v>
      </c>
    </row>
    <row r="2538" spans="4:29" x14ac:dyDescent="0.25">
      <c r="D2538" s="51">
        <v>603.600000000058</v>
      </c>
      <c r="E2538" s="51">
        <v>3.0455678789000001E-2</v>
      </c>
      <c r="T2538" s="40">
        <f t="shared" si="162"/>
        <v>0</v>
      </c>
      <c r="U2538" s="40">
        <f t="shared" si="162"/>
        <v>0</v>
      </c>
      <c r="V2538" s="40">
        <f t="shared" si="162"/>
        <v>0</v>
      </c>
      <c r="W2538" s="40">
        <f t="shared" si="162"/>
        <v>0</v>
      </c>
      <c r="X2538" s="40">
        <f t="shared" si="163"/>
        <v>0</v>
      </c>
      <c r="Y2538" s="40">
        <f t="shared" si="164"/>
        <v>0</v>
      </c>
      <c r="Z2538" s="40">
        <f>(AC2538-J2538*carot!$B$2-spettri!K2538*carot!$C$2-spettri!L2538*carot!$D$2)</f>
        <v>0</v>
      </c>
      <c r="AA2538" s="40">
        <f>spettri!H2538*chl!$B$2+spettri!I2538*chl!$C$2+spettri!J2538*carot!$B$2+spettri!K2538*carot!$C$2+spettri!L2538*carot!$D$2+M2538*carot!$E$2+N2538*carot!$F$2+spettri!AE2538*chl!$D$2</f>
        <v>0</v>
      </c>
      <c r="AB2538" s="40">
        <v>4.7617862002499997E-2</v>
      </c>
      <c r="AC2538" s="88">
        <f>(G2538-spettri!H2538*chl!$B$2-spettri!I2538*chl!$C$2-spettri!AE2538*chl!$D$2)</f>
        <v>0</v>
      </c>
    </row>
    <row r="2539" spans="4:29" x14ac:dyDescent="0.25">
      <c r="D2539" s="51">
        <v>603.70000000005803</v>
      </c>
      <c r="E2539" s="51">
        <v>3.0530075164000001E-2</v>
      </c>
      <c r="T2539" s="40">
        <f t="shared" si="162"/>
        <v>0</v>
      </c>
      <c r="U2539" s="40">
        <f t="shared" si="162"/>
        <v>0</v>
      </c>
      <c r="V2539" s="40">
        <f t="shared" si="162"/>
        <v>0</v>
      </c>
      <c r="W2539" s="40">
        <f t="shared" si="162"/>
        <v>0</v>
      </c>
      <c r="X2539" s="40">
        <f t="shared" si="163"/>
        <v>0</v>
      </c>
      <c r="Y2539" s="40">
        <f t="shared" si="164"/>
        <v>0</v>
      </c>
      <c r="Z2539" s="40">
        <f>(AC2539-J2539*carot!$B$2-spettri!K2539*carot!$C$2-spettri!L2539*carot!$D$2)</f>
        <v>0</v>
      </c>
      <c r="AA2539" s="40">
        <f>spettri!H2539*chl!$B$2+spettri!I2539*chl!$C$2+spettri!J2539*carot!$B$2+spettri!K2539*carot!$C$2+spettri!L2539*carot!$D$2+M2539*carot!$E$2+N2539*carot!$F$2+spettri!AE2539*chl!$D$2</f>
        <v>0</v>
      </c>
      <c r="AB2539" s="40">
        <v>4.7703303400000001E-2</v>
      </c>
      <c r="AC2539" s="88">
        <f>(G2539-spettri!H2539*chl!$B$2-spettri!I2539*chl!$C$2-spettri!AE2539*chl!$D$2)</f>
        <v>0</v>
      </c>
    </row>
    <row r="2540" spans="4:29" x14ac:dyDescent="0.25">
      <c r="D2540" s="51">
        <v>603.80000000005805</v>
      </c>
      <c r="E2540" s="51">
        <v>3.0604471538999999E-2</v>
      </c>
      <c r="T2540" s="40">
        <f t="shared" si="162"/>
        <v>0</v>
      </c>
      <c r="U2540" s="40">
        <f t="shared" si="162"/>
        <v>0</v>
      </c>
      <c r="V2540" s="40">
        <f t="shared" si="162"/>
        <v>0</v>
      </c>
      <c r="W2540" s="40">
        <f t="shared" si="162"/>
        <v>0</v>
      </c>
      <c r="X2540" s="40">
        <f t="shared" si="163"/>
        <v>0</v>
      </c>
      <c r="Y2540" s="40">
        <f t="shared" si="164"/>
        <v>0</v>
      </c>
      <c r="Z2540" s="40">
        <f>(AC2540-J2540*carot!$B$2-spettri!K2540*carot!$C$2-spettri!L2540*carot!$D$2)</f>
        <v>0</v>
      </c>
      <c r="AA2540" s="40">
        <f>spettri!H2540*chl!$B$2+spettri!I2540*chl!$C$2+spettri!J2540*carot!$B$2+spettri!K2540*carot!$C$2+spettri!L2540*carot!$D$2+M2540*carot!$E$2+N2540*carot!$F$2+spettri!AE2540*chl!$D$2</f>
        <v>0</v>
      </c>
      <c r="AB2540" s="40">
        <v>4.7730724330000002E-2</v>
      </c>
      <c r="AC2540" s="88">
        <f>(G2540-spettri!H2540*chl!$B$2-spettri!I2540*chl!$C$2-spettri!AE2540*chl!$D$2)</f>
        <v>0</v>
      </c>
    </row>
    <row r="2541" spans="4:29" x14ac:dyDescent="0.25">
      <c r="D2541" s="51">
        <v>603.90000000005796</v>
      </c>
      <c r="E2541" s="51">
        <v>3.0678867913999999E-2</v>
      </c>
      <c r="T2541" s="40">
        <f t="shared" si="162"/>
        <v>0</v>
      </c>
      <c r="U2541" s="40">
        <f t="shared" si="162"/>
        <v>0</v>
      </c>
      <c r="V2541" s="40">
        <f t="shared" si="162"/>
        <v>0</v>
      </c>
      <c r="W2541" s="40">
        <f t="shared" si="162"/>
        <v>0</v>
      </c>
      <c r="X2541" s="40">
        <f t="shared" si="163"/>
        <v>0</v>
      </c>
      <c r="Y2541" s="40">
        <f t="shared" si="164"/>
        <v>0</v>
      </c>
      <c r="Z2541" s="40">
        <f>(AC2541-J2541*carot!$B$2-spettri!K2541*carot!$C$2-spettri!L2541*carot!$D$2)</f>
        <v>0</v>
      </c>
      <c r="AA2541" s="40">
        <f>spettri!H2541*chl!$B$2+spettri!I2541*chl!$C$2+spettri!J2541*carot!$B$2+spettri!K2541*carot!$C$2+spettri!L2541*carot!$D$2+M2541*carot!$E$2+N2541*carot!$F$2+spettri!AE2541*chl!$D$2</f>
        <v>0</v>
      </c>
      <c r="AB2541" s="40">
        <v>4.7758145259999996E-2</v>
      </c>
      <c r="AC2541" s="88">
        <f>(G2541-spettri!H2541*chl!$B$2-spettri!I2541*chl!$C$2-spettri!AE2541*chl!$D$2)</f>
        <v>0</v>
      </c>
    </row>
    <row r="2542" spans="4:29" x14ac:dyDescent="0.25">
      <c r="D2542" s="51">
        <v>604.00000000005798</v>
      </c>
      <c r="E2542" s="51">
        <v>3.0753264289E-2</v>
      </c>
      <c r="T2542" s="40">
        <f t="shared" si="162"/>
        <v>0</v>
      </c>
      <c r="U2542" s="40">
        <f t="shared" si="162"/>
        <v>0</v>
      </c>
      <c r="V2542" s="40">
        <f t="shared" si="162"/>
        <v>0</v>
      </c>
      <c r="W2542" s="40">
        <f t="shared" si="162"/>
        <v>0</v>
      </c>
      <c r="X2542" s="40">
        <f t="shared" si="163"/>
        <v>0</v>
      </c>
      <c r="Y2542" s="40">
        <f t="shared" si="164"/>
        <v>0</v>
      </c>
      <c r="Z2542" s="40">
        <f>(AC2542-J2542*carot!$B$2-spettri!K2542*carot!$C$2-spettri!L2542*carot!$D$2)</f>
        <v>0</v>
      </c>
      <c r="AA2542" s="40">
        <f>spettri!H2542*chl!$B$2+spettri!I2542*chl!$C$2+spettri!J2542*carot!$B$2+spettri!K2542*carot!$C$2+spettri!L2542*carot!$D$2+M2542*carot!$E$2+N2542*carot!$F$2+spettri!AE2542*chl!$D$2</f>
        <v>0</v>
      </c>
      <c r="AB2542" s="40">
        <v>4.7785566189999996E-2</v>
      </c>
      <c r="AC2542" s="88">
        <f>(G2542-spettri!H2542*chl!$B$2-spettri!I2542*chl!$C$2-spettri!AE2542*chl!$D$2)</f>
        <v>0</v>
      </c>
    </row>
    <row r="2543" spans="4:29" x14ac:dyDescent="0.25">
      <c r="D2543" s="51">
        <v>604.100000000058</v>
      </c>
      <c r="E2543" s="51">
        <v>3.07788207115E-2</v>
      </c>
      <c r="T2543" s="40">
        <f t="shared" si="162"/>
        <v>0</v>
      </c>
      <c r="U2543" s="40">
        <f t="shared" si="162"/>
        <v>0</v>
      </c>
      <c r="V2543" s="40">
        <f t="shared" si="162"/>
        <v>0</v>
      </c>
      <c r="W2543" s="40">
        <f t="shared" si="162"/>
        <v>0</v>
      </c>
      <c r="X2543" s="40">
        <f t="shared" si="163"/>
        <v>0</v>
      </c>
      <c r="Y2543" s="40">
        <f t="shared" si="164"/>
        <v>0</v>
      </c>
      <c r="Z2543" s="40">
        <f>(AC2543-J2543*carot!$B$2-spettri!K2543*carot!$C$2-spettri!L2543*carot!$D$2)</f>
        <v>0</v>
      </c>
      <c r="AA2543" s="40">
        <f>spettri!H2543*chl!$B$2+spettri!I2543*chl!$C$2+spettri!J2543*carot!$B$2+spettri!K2543*carot!$C$2+spettri!L2543*carot!$D$2+M2543*carot!$E$2+N2543*carot!$F$2+spettri!AE2543*chl!$D$2</f>
        <v>0</v>
      </c>
      <c r="AB2543" s="40">
        <v>4.7812987119999997E-2</v>
      </c>
      <c r="AC2543" s="88">
        <f>(G2543-spettri!H2543*chl!$B$2-spettri!I2543*chl!$C$2-spettri!AE2543*chl!$D$2)</f>
        <v>0</v>
      </c>
    </row>
    <row r="2544" spans="4:29" x14ac:dyDescent="0.25">
      <c r="D2544" s="51">
        <v>604.20000000005803</v>
      </c>
      <c r="E2544" s="51">
        <v>3.0804377133999999E-2</v>
      </c>
      <c r="T2544" s="40">
        <f t="shared" si="162"/>
        <v>0</v>
      </c>
      <c r="U2544" s="40">
        <f t="shared" si="162"/>
        <v>0</v>
      </c>
      <c r="V2544" s="40">
        <f t="shared" si="162"/>
        <v>0</v>
      </c>
      <c r="W2544" s="40">
        <f t="shared" si="162"/>
        <v>0</v>
      </c>
      <c r="X2544" s="40">
        <f t="shared" si="163"/>
        <v>0</v>
      </c>
      <c r="Y2544" s="40">
        <f t="shared" si="164"/>
        <v>0</v>
      </c>
      <c r="Z2544" s="40">
        <f>(AC2544-J2544*carot!$B$2-spettri!K2544*carot!$C$2-spettri!L2544*carot!$D$2)</f>
        <v>0</v>
      </c>
      <c r="AA2544" s="40">
        <f>spettri!H2544*chl!$B$2+spettri!I2544*chl!$C$2+spettri!J2544*carot!$B$2+spettri!K2544*carot!$C$2+spettri!L2544*carot!$D$2+M2544*carot!$E$2+N2544*carot!$F$2+spettri!AE2544*chl!$D$2</f>
        <v>0</v>
      </c>
      <c r="AB2544" s="40">
        <v>4.790788889E-2</v>
      </c>
      <c r="AC2544" s="88">
        <f>(G2544-spettri!H2544*chl!$B$2-spettri!I2544*chl!$C$2-spettri!AE2544*chl!$D$2)</f>
        <v>0</v>
      </c>
    </row>
    <row r="2545" spans="4:29" x14ac:dyDescent="0.25">
      <c r="D2545" s="51">
        <v>604.30000000005805</v>
      </c>
      <c r="E2545" s="51">
        <v>3.0829933556500003E-2</v>
      </c>
      <c r="T2545" s="40">
        <f t="shared" si="162"/>
        <v>0</v>
      </c>
      <c r="U2545" s="40">
        <f t="shared" si="162"/>
        <v>0</v>
      </c>
      <c r="V2545" s="40">
        <f t="shared" si="162"/>
        <v>0</v>
      </c>
      <c r="W2545" s="40">
        <f t="shared" si="162"/>
        <v>0</v>
      </c>
      <c r="X2545" s="40">
        <f t="shared" si="163"/>
        <v>0</v>
      </c>
      <c r="Y2545" s="40">
        <f t="shared" si="164"/>
        <v>0</v>
      </c>
      <c r="Z2545" s="40">
        <f>(AC2545-J2545*carot!$B$2-spettri!K2545*carot!$C$2-spettri!L2545*carot!$D$2)</f>
        <v>0</v>
      </c>
      <c r="AA2545" s="40">
        <f>spettri!H2545*chl!$B$2+spettri!I2545*chl!$C$2+spettri!J2545*carot!$B$2+spettri!K2545*carot!$C$2+spettri!L2545*carot!$D$2+M2545*carot!$E$2+N2545*carot!$F$2+spettri!AE2545*chl!$D$2</f>
        <v>0</v>
      </c>
      <c r="AB2545" s="40">
        <v>4.8002790660000003E-2</v>
      </c>
      <c r="AC2545" s="88">
        <f>(G2545-spettri!H2545*chl!$B$2-spettri!I2545*chl!$C$2-spettri!AE2545*chl!$D$2)</f>
        <v>0</v>
      </c>
    </row>
    <row r="2546" spans="4:29" x14ac:dyDescent="0.25">
      <c r="D2546" s="51">
        <v>604.40000000005796</v>
      </c>
      <c r="E2546" s="51">
        <v>3.0855489979000002E-2</v>
      </c>
      <c r="T2546" s="40">
        <f t="shared" si="162"/>
        <v>0</v>
      </c>
      <c r="U2546" s="40">
        <f t="shared" si="162"/>
        <v>0</v>
      </c>
      <c r="V2546" s="40">
        <f t="shared" si="162"/>
        <v>0</v>
      </c>
      <c r="W2546" s="40">
        <f t="shared" si="162"/>
        <v>0</v>
      </c>
      <c r="X2546" s="40">
        <f t="shared" si="163"/>
        <v>0</v>
      </c>
      <c r="Y2546" s="40">
        <f t="shared" si="164"/>
        <v>0</v>
      </c>
      <c r="Z2546" s="40">
        <f>(AC2546-J2546*carot!$B$2-spettri!K2546*carot!$C$2-spettri!L2546*carot!$D$2)</f>
        <v>0</v>
      </c>
      <c r="AA2546" s="40">
        <f>spettri!H2546*chl!$B$2+spettri!I2546*chl!$C$2+spettri!J2546*carot!$B$2+spettri!K2546*carot!$C$2+spettri!L2546*carot!$D$2+M2546*carot!$E$2+N2546*carot!$F$2+spettri!AE2546*chl!$D$2</f>
        <v>0</v>
      </c>
      <c r="AB2546" s="40">
        <v>4.8097692429999998E-2</v>
      </c>
      <c r="AC2546" s="88">
        <f>(G2546-spettri!H2546*chl!$B$2-spettri!I2546*chl!$C$2-spettri!AE2546*chl!$D$2)</f>
        <v>0</v>
      </c>
    </row>
    <row r="2547" spans="4:29" x14ac:dyDescent="0.25">
      <c r="D2547" s="51">
        <v>604.50000000005798</v>
      </c>
      <c r="E2547" s="51">
        <v>3.0908005396500002E-2</v>
      </c>
      <c r="T2547" s="40">
        <f t="shared" si="162"/>
        <v>0</v>
      </c>
      <c r="U2547" s="40">
        <f t="shared" si="162"/>
        <v>0</v>
      </c>
      <c r="V2547" s="40">
        <f t="shared" si="162"/>
        <v>0</v>
      </c>
      <c r="W2547" s="40">
        <f t="shared" si="162"/>
        <v>0</v>
      </c>
      <c r="X2547" s="40">
        <f t="shared" si="163"/>
        <v>0</v>
      </c>
      <c r="Y2547" s="40">
        <f t="shared" si="164"/>
        <v>0</v>
      </c>
      <c r="Z2547" s="40">
        <f>(AC2547-J2547*carot!$B$2-spettri!K2547*carot!$C$2-spettri!L2547*carot!$D$2)</f>
        <v>0</v>
      </c>
      <c r="AA2547" s="40">
        <f>spettri!H2547*chl!$B$2+spettri!I2547*chl!$C$2+spettri!J2547*carot!$B$2+spettri!K2547*carot!$C$2+spettri!L2547*carot!$D$2+M2547*carot!$E$2+N2547*carot!$F$2+spettri!AE2547*chl!$D$2</f>
        <v>0</v>
      </c>
      <c r="AB2547" s="40">
        <v>4.8192594200000001E-2</v>
      </c>
      <c r="AC2547" s="88">
        <f>(G2547-spettri!H2547*chl!$B$2-spettri!I2547*chl!$C$2-spettri!AE2547*chl!$D$2)</f>
        <v>0</v>
      </c>
    </row>
    <row r="2548" spans="4:29" x14ac:dyDescent="0.25">
      <c r="D2548" s="51">
        <v>604.600000000058</v>
      </c>
      <c r="E2548" s="51">
        <v>3.0960520814000005E-2</v>
      </c>
      <c r="T2548" s="40">
        <f t="shared" si="162"/>
        <v>0</v>
      </c>
      <c r="U2548" s="40">
        <f t="shared" si="162"/>
        <v>0</v>
      </c>
      <c r="V2548" s="40">
        <f t="shared" si="162"/>
        <v>0</v>
      </c>
      <c r="W2548" s="40">
        <f t="shared" si="162"/>
        <v>0</v>
      </c>
      <c r="X2548" s="40">
        <f t="shared" si="163"/>
        <v>0</v>
      </c>
      <c r="Y2548" s="40">
        <f t="shared" si="164"/>
        <v>0</v>
      </c>
      <c r="Z2548" s="40">
        <f>(AC2548-J2548*carot!$B$2-spettri!K2548*carot!$C$2-spettri!L2548*carot!$D$2)</f>
        <v>0</v>
      </c>
      <c r="AA2548" s="40">
        <f>spettri!H2548*chl!$B$2+spettri!I2548*chl!$C$2+spettri!J2548*carot!$B$2+spettri!K2548*carot!$C$2+spettri!L2548*carot!$D$2+M2548*carot!$E$2+N2548*carot!$F$2+spettri!AE2548*chl!$D$2</f>
        <v>0</v>
      </c>
      <c r="AB2548" s="40">
        <v>4.8219843767499999E-2</v>
      </c>
      <c r="AC2548" s="88">
        <f>(G2548-spettri!H2548*chl!$B$2-spettri!I2548*chl!$C$2-spettri!AE2548*chl!$D$2)</f>
        <v>0</v>
      </c>
    </row>
    <row r="2549" spans="4:29" x14ac:dyDescent="0.25">
      <c r="D2549" s="51">
        <v>604.70000000005803</v>
      </c>
      <c r="E2549" s="51">
        <v>3.1013036231500004E-2</v>
      </c>
      <c r="T2549" s="40">
        <f t="shared" si="162"/>
        <v>0</v>
      </c>
      <c r="U2549" s="40">
        <f t="shared" si="162"/>
        <v>0</v>
      </c>
      <c r="V2549" s="40">
        <f t="shared" si="162"/>
        <v>0</v>
      </c>
      <c r="W2549" s="40">
        <f t="shared" si="162"/>
        <v>0</v>
      </c>
      <c r="X2549" s="40">
        <f t="shared" si="163"/>
        <v>0</v>
      </c>
      <c r="Y2549" s="40">
        <f t="shared" si="164"/>
        <v>0</v>
      </c>
      <c r="Z2549" s="40">
        <f>(AC2549-J2549*carot!$B$2-spettri!K2549*carot!$C$2-spettri!L2549*carot!$D$2)</f>
        <v>0</v>
      </c>
      <c r="AA2549" s="40">
        <f>spettri!H2549*chl!$B$2+spettri!I2549*chl!$C$2+spettri!J2549*carot!$B$2+spettri!K2549*carot!$C$2+spettri!L2549*carot!$D$2+M2549*carot!$E$2+N2549*carot!$F$2+spettri!AE2549*chl!$D$2</f>
        <v>0</v>
      </c>
      <c r="AB2549" s="40">
        <v>4.8247093335000005E-2</v>
      </c>
      <c r="AC2549" s="88">
        <f>(G2549-spettri!H2549*chl!$B$2-spettri!I2549*chl!$C$2-spettri!AE2549*chl!$D$2)</f>
        <v>0</v>
      </c>
    </row>
    <row r="2550" spans="4:29" x14ac:dyDescent="0.25">
      <c r="D2550" s="51">
        <v>604.80000000005805</v>
      </c>
      <c r="E2550" s="51">
        <v>3.1065551649000003E-2</v>
      </c>
      <c r="T2550" s="40">
        <f t="shared" si="162"/>
        <v>0</v>
      </c>
      <c r="U2550" s="40">
        <f t="shared" si="162"/>
        <v>0</v>
      </c>
      <c r="V2550" s="40">
        <f t="shared" si="162"/>
        <v>0</v>
      </c>
      <c r="W2550" s="40">
        <f t="shared" si="162"/>
        <v>0</v>
      </c>
      <c r="X2550" s="40">
        <f t="shared" si="163"/>
        <v>0</v>
      </c>
      <c r="Y2550" s="40">
        <f t="shared" si="164"/>
        <v>0</v>
      </c>
      <c r="Z2550" s="40">
        <f>(AC2550-J2550*carot!$B$2-spettri!K2550*carot!$C$2-spettri!L2550*carot!$D$2)</f>
        <v>0</v>
      </c>
      <c r="AA2550" s="40">
        <f>spettri!H2550*chl!$B$2+spettri!I2550*chl!$C$2+spettri!J2550*carot!$B$2+spettri!K2550*carot!$C$2+spettri!L2550*carot!$D$2+M2550*carot!$E$2+N2550*carot!$F$2+spettri!AE2550*chl!$D$2</f>
        <v>0</v>
      </c>
      <c r="AB2550" s="40">
        <v>4.8274342902500003E-2</v>
      </c>
      <c r="AC2550" s="88">
        <f>(G2550-spettri!H2550*chl!$B$2-spettri!I2550*chl!$C$2-spettri!AE2550*chl!$D$2)</f>
        <v>0</v>
      </c>
    </row>
    <row r="2551" spans="4:29" x14ac:dyDescent="0.25">
      <c r="D2551" s="51">
        <v>604.90000000005796</v>
      </c>
      <c r="E2551" s="51">
        <v>3.1089838679000004E-2</v>
      </c>
      <c r="T2551" s="40">
        <f t="shared" si="162"/>
        <v>0</v>
      </c>
      <c r="U2551" s="40">
        <f t="shared" si="162"/>
        <v>0</v>
      </c>
      <c r="V2551" s="40">
        <f t="shared" si="162"/>
        <v>0</v>
      </c>
      <c r="W2551" s="40">
        <f t="shared" si="162"/>
        <v>0</v>
      </c>
      <c r="X2551" s="40">
        <f t="shared" si="163"/>
        <v>0</v>
      </c>
      <c r="Y2551" s="40">
        <f t="shared" si="164"/>
        <v>0</v>
      </c>
      <c r="Z2551" s="40">
        <f>(AC2551-J2551*carot!$B$2-spettri!K2551*carot!$C$2-spettri!L2551*carot!$D$2)</f>
        <v>0</v>
      </c>
      <c r="AA2551" s="40">
        <f>spettri!H2551*chl!$B$2+spettri!I2551*chl!$C$2+spettri!J2551*carot!$B$2+spettri!K2551*carot!$C$2+spettri!L2551*carot!$D$2+M2551*carot!$E$2+N2551*carot!$F$2+spettri!AE2551*chl!$D$2</f>
        <v>0</v>
      </c>
      <c r="AB2551" s="40">
        <v>4.8301592470000002E-2</v>
      </c>
      <c r="AC2551" s="88">
        <f>(G2551-spettri!H2551*chl!$B$2-spettri!I2551*chl!$C$2-spettri!AE2551*chl!$D$2)</f>
        <v>0</v>
      </c>
    </row>
    <row r="2552" spans="4:29" x14ac:dyDescent="0.25">
      <c r="D2552" s="51">
        <v>605.00000000005798</v>
      </c>
      <c r="E2552" s="51">
        <v>3.1114125709E-2</v>
      </c>
      <c r="T2552" s="40">
        <f t="shared" si="162"/>
        <v>0</v>
      </c>
      <c r="U2552" s="40">
        <f t="shared" si="162"/>
        <v>0</v>
      </c>
      <c r="V2552" s="40">
        <f t="shared" si="162"/>
        <v>0</v>
      </c>
      <c r="W2552" s="40">
        <f t="shared" si="162"/>
        <v>0</v>
      </c>
      <c r="X2552" s="40">
        <f t="shared" si="163"/>
        <v>0</v>
      </c>
      <c r="Y2552" s="40">
        <f t="shared" si="164"/>
        <v>0</v>
      </c>
      <c r="Z2552" s="40">
        <f>(AC2552-J2552*carot!$B$2-spettri!K2552*carot!$C$2-spettri!L2552*carot!$D$2)</f>
        <v>0</v>
      </c>
      <c r="AA2552" s="40">
        <f>spettri!H2552*chl!$B$2+spettri!I2552*chl!$C$2+spettri!J2552*carot!$B$2+spettri!K2552*carot!$C$2+spettri!L2552*carot!$D$2+M2552*carot!$E$2+N2552*carot!$F$2+spettri!AE2552*chl!$D$2</f>
        <v>0</v>
      </c>
      <c r="AB2552" s="40">
        <v>4.8355395907500001E-2</v>
      </c>
      <c r="AC2552" s="88">
        <f>(G2552-spettri!H2552*chl!$B$2-spettri!I2552*chl!$C$2-spettri!AE2552*chl!$D$2)</f>
        <v>0</v>
      </c>
    </row>
    <row r="2553" spans="4:29" x14ac:dyDescent="0.25">
      <c r="D2553" s="51">
        <v>605.100000000058</v>
      </c>
      <c r="E2553" s="51">
        <v>3.1138412738999997E-2</v>
      </c>
      <c r="T2553" s="40">
        <f t="shared" si="162"/>
        <v>0</v>
      </c>
      <c r="U2553" s="40">
        <f t="shared" si="162"/>
        <v>0</v>
      </c>
      <c r="V2553" s="40">
        <f t="shared" si="162"/>
        <v>0</v>
      </c>
      <c r="W2553" s="40">
        <f t="shared" si="162"/>
        <v>0</v>
      </c>
      <c r="X2553" s="40">
        <f t="shared" si="163"/>
        <v>0</v>
      </c>
      <c r="Y2553" s="40">
        <f t="shared" si="164"/>
        <v>0</v>
      </c>
      <c r="Z2553" s="40">
        <f>(AC2553-J2553*carot!$B$2-spettri!K2553*carot!$C$2-spettri!L2553*carot!$D$2)</f>
        <v>0</v>
      </c>
      <c r="AA2553" s="40">
        <f>spettri!H2553*chl!$B$2+spettri!I2553*chl!$C$2+spettri!J2553*carot!$B$2+spettri!K2553*carot!$C$2+spettri!L2553*carot!$D$2+M2553*carot!$E$2+N2553*carot!$F$2+spettri!AE2553*chl!$D$2</f>
        <v>0</v>
      </c>
      <c r="AB2553" s="40">
        <v>4.8409199345000001E-2</v>
      </c>
      <c r="AC2553" s="88">
        <f>(G2553-spettri!H2553*chl!$B$2-spettri!I2553*chl!$C$2-spettri!AE2553*chl!$D$2)</f>
        <v>0</v>
      </c>
    </row>
    <row r="2554" spans="4:29" x14ac:dyDescent="0.25">
      <c r="D2554" s="51">
        <v>605.20000000005803</v>
      </c>
      <c r="E2554" s="51">
        <v>3.1162699768999998E-2</v>
      </c>
      <c r="T2554" s="40">
        <f t="shared" si="162"/>
        <v>0</v>
      </c>
      <c r="U2554" s="40">
        <f t="shared" si="162"/>
        <v>0</v>
      </c>
      <c r="V2554" s="40">
        <f t="shared" si="162"/>
        <v>0</v>
      </c>
      <c r="W2554" s="40">
        <f t="shared" si="162"/>
        <v>0</v>
      </c>
      <c r="X2554" s="40">
        <f t="shared" si="163"/>
        <v>0</v>
      </c>
      <c r="Y2554" s="40">
        <f t="shared" si="164"/>
        <v>0</v>
      </c>
      <c r="Z2554" s="40">
        <f>(AC2554-J2554*carot!$B$2-spettri!K2554*carot!$C$2-spettri!L2554*carot!$D$2)</f>
        <v>0</v>
      </c>
      <c r="AA2554" s="40">
        <f>spettri!H2554*chl!$B$2+spettri!I2554*chl!$C$2+spettri!J2554*carot!$B$2+spettri!K2554*carot!$C$2+spettri!L2554*carot!$D$2+M2554*carot!$E$2+N2554*carot!$F$2+spettri!AE2554*chl!$D$2</f>
        <v>0</v>
      </c>
      <c r="AB2554" s="40">
        <v>4.84630027825E-2</v>
      </c>
      <c r="AC2554" s="88">
        <f>(G2554-spettri!H2554*chl!$B$2-spettri!I2554*chl!$C$2-spettri!AE2554*chl!$D$2)</f>
        <v>0</v>
      </c>
    </row>
    <row r="2555" spans="4:29" x14ac:dyDescent="0.25">
      <c r="D2555" s="51">
        <v>605.30000000005805</v>
      </c>
      <c r="E2555" s="51">
        <v>3.1262125904000002E-2</v>
      </c>
      <c r="T2555" s="40">
        <f t="shared" si="162"/>
        <v>0</v>
      </c>
      <c r="U2555" s="40">
        <f t="shared" si="162"/>
        <v>0</v>
      </c>
      <c r="V2555" s="40">
        <f t="shared" si="162"/>
        <v>0</v>
      </c>
      <c r="W2555" s="40">
        <f t="shared" si="162"/>
        <v>0</v>
      </c>
      <c r="X2555" s="40">
        <f t="shared" si="163"/>
        <v>0</v>
      </c>
      <c r="Y2555" s="40">
        <f t="shared" si="164"/>
        <v>0</v>
      </c>
      <c r="Z2555" s="40">
        <f>(AC2555-J2555*carot!$B$2-spettri!K2555*carot!$C$2-spettri!L2555*carot!$D$2)</f>
        <v>0</v>
      </c>
      <c r="AA2555" s="40">
        <f>spettri!H2555*chl!$B$2+spettri!I2555*chl!$C$2+spettri!J2555*carot!$B$2+spettri!K2555*carot!$C$2+spettri!L2555*carot!$D$2+M2555*carot!$E$2+N2555*carot!$F$2+spettri!AE2555*chl!$D$2</f>
        <v>0</v>
      </c>
      <c r="AB2555" s="40">
        <v>4.851680622E-2</v>
      </c>
      <c r="AC2555" s="88">
        <f>(G2555-spettri!H2555*chl!$B$2-spettri!I2555*chl!$C$2-spettri!AE2555*chl!$D$2)</f>
        <v>0</v>
      </c>
    </row>
    <row r="2556" spans="4:29" x14ac:dyDescent="0.25">
      <c r="D2556" s="51">
        <v>605.40000000005796</v>
      </c>
      <c r="E2556" s="51">
        <v>3.1361552038999999E-2</v>
      </c>
      <c r="T2556" s="40">
        <f t="shared" si="162"/>
        <v>0</v>
      </c>
      <c r="U2556" s="40">
        <f t="shared" si="162"/>
        <v>0</v>
      </c>
      <c r="V2556" s="40">
        <f t="shared" si="162"/>
        <v>0</v>
      </c>
      <c r="W2556" s="40">
        <f t="shared" si="162"/>
        <v>0</v>
      </c>
      <c r="X2556" s="40">
        <f t="shared" si="163"/>
        <v>0</v>
      </c>
      <c r="Y2556" s="40">
        <f t="shared" si="164"/>
        <v>0</v>
      </c>
      <c r="Z2556" s="40">
        <f>(AC2556-J2556*carot!$B$2-spettri!K2556*carot!$C$2-spettri!L2556*carot!$D$2)</f>
        <v>0</v>
      </c>
      <c r="AA2556" s="40">
        <f>spettri!H2556*chl!$B$2+spettri!I2556*chl!$C$2+spettri!J2556*carot!$B$2+spettri!K2556*carot!$C$2+spettri!L2556*carot!$D$2+M2556*carot!$E$2+N2556*carot!$F$2+spettri!AE2556*chl!$D$2</f>
        <v>0</v>
      </c>
      <c r="AB2556" s="40">
        <v>4.8566886227500002E-2</v>
      </c>
      <c r="AC2556" s="88">
        <f>(G2556-spettri!H2556*chl!$B$2-spettri!I2556*chl!$C$2-spettri!AE2556*chl!$D$2)</f>
        <v>0</v>
      </c>
    </row>
    <row r="2557" spans="4:29" x14ac:dyDescent="0.25">
      <c r="D2557" s="51">
        <v>605.50000000005798</v>
      </c>
      <c r="E2557" s="51">
        <v>3.1460978173999996E-2</v>
      </c>
      <c r="T2557" s="40">
        <f t="shared" si="162"/>
        <v>0</v>
      </c>
      <c r="U2557" s="40">
        <f t="shared" si="162"/>
        <v>0</v>
      </c>
      <c r="V2557" s="40">
        <f t="shared" si="162"/>
        <v>0</v>
      </c>
      <c r="W2557" s="40">
        <f t="shared" si="162"/>
        <v>0</v>
      </c>
      <c r="X2557" s="40">
        <f t="shared" si="163"/>
        <v>0</v>
      </c>
      <c r="Y2557" s="40">
        <f t="shared" si="164"/>
        <v>0</v>
      </c>
      <c r="Z2557" s="40">
        <f>(AC2557-J2557*carot!$B$2-spettri!K2557*carot!$C$2-spettri!L2557*carot!$D$2)</f>
        <v>0</v>
      </c>
      <c r="AA2557" s="40">
        <f>spettri!H2557*chl!$B$2+spettri!I2557*chl!$C$2+spettri!J2557*carot!$B$2+spettri!K2557*carot!$C$2+spettri!L2557*carot!$D$2+M2557*carot!$E$2+N2557*carot!$F$2+spettri!AE2557*chl!$D$2</f>
        <v>0</v>
      </c>
      <c r="AB2557" s="40">
        <v>4.8616966235000003E-2</v>
      </c>
      <c r="AC2557" s="88">
        <f>(G2557-spettri!H2557*chl!$B$2-spettri!I2557*chl!$C$2-spettri!AE2557*chl!$D$2)</f>
        <v>0</v>
      </c>
    </row>
    <row r="2558" spans="4:29" x14ac:dyDescent="0.25">
      <c r="D2558" s="51">
        <v>605.600000000058</v>
      </c>
      <c r="E2558" s="51">
        <v>3.1560404308999999E-2</v>
      </c>
      <c r="T2558" s="40">
        <f t="shared" si="162"/>
        <v>0</v>
      </c>
      <c r="U2558" s="40">
        <f t="shared" si="162"/>
        <v>0</v>
      </c>
      <c r="V2558" s="40">
        <f t="shared" si="162"/>
        <v>0</v>
      </c>
      <c r="W2558" s="40">
        <f t="shared" si="162"/>
        <v>0</v>
      </c>
      <c r="X2558" s="40">
        <f t="shared" si="163"/>
        <v>0</v>
      </c>
      <c r="Y2558" s="40">
        <f t="shared" si="164"/>
        <v>0</v>
      </c>
      <c r="Z2558" s="40">
        <f>(AC2558-J2558*carot!$B$2-spettri!K2558*carot!$C$2-spettri!L2558*carot!$D$2)</f>
        <v>0</v>
      </c>
      <c r="AA2558" s="40">
        <f>spettri!H2558*chl!$B$2+spettri!I2558*chl!$C$2+spettri!J2558*carot!$B$2+spettri!K2558*carot!$C$2+spettri!L2558*carot!$D$2+M2558*carot!$E$2+N2558*carot!$F$2+spettri!AE2558*chl!$D$2</f>
        <v>0</v>
      </c>
      <c r="AB2558" s="40">
        <v>4.8667046242499998E-2</v>
      </c>
      <c r="AC2558" s="88">
        <f>(G2558-spettri!H2558*chl!$B$2-spettri!I2558*chl!$C$2-spettri!AE2558*chl!$D$2)</f>
        <v>0</v>
      </c>
    </row>
    <row r="2559" spans="4:29" x14ac:dyDescent="0.25">
      <c r="D2559" s="51">
        <v>605.70000000005803</v>
      </c>
      <c r="E2559" s="51">
        <v>3.1589212911499999E-2</v>
      </c>
      <c r="T2559" s="40">
        <f t="shared" si="162"/>
        <v>0</v>
      </c>
      <c r="U2559" s="40">
        <f t="shared" si="162"/>
        <v>0</v>
      </c>
      <c r="V2559" s="40">
        <f t="shared" si="162"/>
        <v>0</v>
      </c>
      <c r="W2559" s="40">
        <f t="shared" si="162"/>
        <v>0</v>
      </c>
      <c r="X2559" s="40">
        <f t="shared" si="163"/>
        <v>0</v>
      </c>
      <c r="Y2559" s="40">
        <f t="shared" si="164"/>
        <v>0</v>
      </c>
      <c r="Z2559" s="40">
        <f>(AC2559-J2559*carot!$B$2-spettri!K2559*carot!$C$2-spettri!L2559*carot!$D$2)</f>
        <v>0</v>
      </c>
      <c r="AA2559" s="40">
        <f>spettri!H2559*chl!$B$2+spettri!I2559*chl!$C$2+spettri!J2559*carot!$B$2+spettri!K2559*carot!$C$2+spettri!L2559*carot!$D$2+M2559*carot!$E$2+N2559*carot!$F$2+spettri!AE2559*chl!$D$2</f>
        <v>0</v>
      </c>
      <c r="AB2559" s="40">
        <v>4.8717126249999999E-2</v>
      </c>
      <c r="AC2559" s="88">
        <f>(G2559-spettri!H2559*chl!$B$2-spettri!I2559*chl!$C$2-spettri!AE2559*chl!$D$2)</f>
        <v>0</v>
      </c>
    </row>
    <row r="2560" spans="4:29" x14ac:dyDescent="0.25">
      <c r="D2560" s="51">
        <v>605.80000000005805</v>
      </c>
      <c r="E2560" s="51">
        <v>3.1618021514000005E-2</v>
      </c>
      <c r="T2560" s="40">
        <f t="shared" si="162"/>
        <v>0</v>
      </c>
      <c r="U2560" s="40">
        <f t="shared" si="162"/>
        <v>0</v>
      </c>
      <c r="V2560" s="40">
        <f t="shared" si="162"/>
        <v>0</v>
      </c>
      <c r="W2560" s="40">
        <f t="shared" si="162"/>
        <v>0</v>
      </c>
      <c r="X2560" s="40">
        <f t="shared" si="163"/>
        <v>0</v>
      </c>
      <c r="Y2560" s="40">
        <f t="shared" si="164"/>
        <v>0</v>
      </c>
      <c r="Z2560" s="40">
        <f>(AC2560-J2560*carot!$B$2-spettri!K2560*carot!$C$2-spettri!L2560*carot!$D$2)</f>
        <v>0</v>
      </c>
      <c r="AA2560" s="40">
        <f>spettri!H2560*chl!$B$2+spettri!I2560*chl!$C$2+spettri!J2560*carot!$B$2+spettri!K2560*carot!$C$2+spettri!L2560*carot!$D$2+M2560*carot!$E$2+N2560*carot!$F$2+spettri!AE2560*chl!$D$2</f>
        <v>0</v>
      </c>
      <c r="AB2560" s="40">
        <v>4.87772328775E-2</v>
      </c>
      <c r="AC2560" s="88">
        <f>(G2560-spettri!H2560*chl!$B$2-spettri!I2560*chl!$C$2-spettri!AE2560*chl!$D$2)</f>
        <v>0</v>
      </c>
    </row>
    <row r="2561" spans="4:29" x14ac:dyDescent="0.25">
      <c r="D2561" s="51">
        <v>605.90000000005796</v>
      </c>
      <c r="E2561" s="51">
        <v>3.1646830116500005E-2</v>
      </c>
      <c r="T2561" s="40">
        <f t="shared" si="162"/>
        <v>0</v>
      </c>
      <c r="U2561" s="40">
        <f t="shared" si="162"/>
        <v>0</v>
      </c>
      <c r="V2561" s="40">
        <f t="shared" si="162"/>
        <v>0</v>
      </c>
      <c r="W2561" s="40">
        <f t="shared" si="162"/>
        <v>0</v>
      </c>
      <c r="X2561" s="40">
        <f t="shared" si="163"/>
        <v>0</v>
      </c>
      <c r="Y2561" s="40">
        <f t="shared" si="164"/>
        <v>0</v>
      </c>
      <c r="Z2561" s="40">
        <f>(AC2561-J2561*carot!$B$2-spettri!K2561*carot!$C$2-spettri!L2561*carot!$D$2)</f>
        <v>0</v>
      </c>
      <c r="AA2561" s="40">
        <f>spettri!H2561*chl!$B$2+spettri!I2561*chl!$C$2+spettri!J2561*carot!$B$2+spettri!K2561*carot!$C$2+spettri!L2561*carot!$D$2+M2561*carot!$E$2+N2561*carot!$F$2+spettri!AE2561*chl!$D$2</f>
        <v>0</v>
      </c>
      <c r="AB2561" s="40">
        <v>4.8837339505000001E-2</v>
      </c>
      <c r="AC2561" s="88">
        <f>(G2561-spettri!H2561*chl!$B$2-spettri!I2561*chl!$C$2-spettri!AE2561*chl!$D$2)</f>
        <v>0</v>
      </c>
    </row>
    <row r="2562" spans="4:29" x14ac:dyDescent="0.25">
      <c r="D2562" s="51">
        <v>606.00000000005798</v>
      </c>
      <c r="E2562" s="51">
        <v>3.1675638719000004E-2</v>
      </c>
      <c r="T2562" s="40">
        <f t="shared" si="162"/>
        <v>0</v>
      </c>
      <c r="U2562" s="40">
        <f t="shared" si="162"/>
        <v>0</v>
      </c>
      <c r="V2562" s="40">
        <f t="shared" si="162"/>
        <v>0</v>
      </c>
      <c r="W2562" s="40">
        <f t="shared" ref="W2562:X2625" si="165">M2587</f>
        <v>0</v>
      </c>
      <c r="X2562" s="40">
        <f t="shared" si="163"/>
        <v>0</v>
      </c>
      <c r="Y2562" s="40">
        <f t="shared" si="164"/>
        <v>0</v>
      </c>
      <c r="Z2562" s="40">
        <f>(AC2562-J2562*carot!$B$2-spettri!K2562*carot!$C$2-spettri!L2562*carot!$D$2)</f>
        <v>0</v>
      </c>
      <c r="AA2562" s="40">
        <f>spettri!H2562*chl!$B$2+spettri!I2562*chl!$C$2+spettri!J2562*carot!$B$2+spettri!K2562*carot!$C$2+spettri!L2562*carot!$D$2+M2562*carot!$E$2+N2562*carot!$F$2+spettri!AE2562*chl!$D$2</f>
        <v>0</v>
      </c>
      <c r="AB2562" s="40">
        <v>4.8897446132500001E-2</v>
      </c>
      <c r="AC2562" s="88">
        <f>(G2562-spettri!H2562*chl!$B$2-spettri!I2562*chl!$C$2-spettri!AE2562*chl!$D$2)</f>
        <v>0</v>
      </c>
    </row>
    <row r="2563" spans="4:29" x14ac:dyDescent="0.25">
      <c r="D2563" s="51">
        <v>606.100000000058</v>
      </c>
      <c r="E2563" s="51">
        <v>3.1676139771500002E-2</v>
      </c>
      <c r="T2563" s="40">
        <f t="shared" ref="T2563:X2626" si="166">J2588</f>
        <v>0</v>
      </c>
      <c r="U2563" s="40">
        <f t="shared" si="166"/>
        <v>0</v>
      </c>
      <c r="V2563" s="40">
        <f t="shared" si="166"/>
        <v>0</v>
      </c>
      <c r="W2563" s="40">
        <f t="shared" si="165"/>
        <v>0</v>
      </c>
      <c r="X2563" s="40">
        <f t="shared" si="165"/>
        <v>0</v>
      </c>
      <c r="Y2563" s="40">
        <f t="shared" ref="Y2563:Y2626" si="167">AC2588</f>
        <v>0</v>
      </c>
      <c r="Z2563" s="40">
        <f>(AC2563-J2563*carot!$B$2-spettri!K2563*carot!$C$2-spettri!L2563*carot!$D$2)</f>
        <v>0</v>
      </c>
      <c r="AA2563" s="40">
        <f>spettri!H2563*chl!$B$2+spettri!I2563*chl!$C$2+spettri!J2563*carot!$B$2+spettri!K2563*carot!$C$2+spettri!L2563*carot!$D$2+M2563*carot!$E$2+N2563*carot!$F$2+spettri!AE2563*chl!$D$2</f>
        <v>0</v>
      </c>
      <c r="AB2563" s="40">
        <v>4.8957552760000002E-2</v>
      </c>
      <c r="AC2563" s="88">
        <f>(G2563-spettri!H2563*chl!$B$2-spettri!I2563*chl!$C$2-spettri!AE2563*chl!$D$2)</f>
        <v>0</v>
      </c>
    </row>
    <row r="2564" spans="4:29" x14ac:dyDescent="0.25">
      <c r="D2564" s="51">
        <v>606.20000000005803</v>
      </c>
      <c r="E2564" s="51">
        <v>3.1676640823999999E-2</v>
      </c>
      <c r="T2564" s="40">
        <f t="shared" si="166"/>
        <v>0</v>
      </c>
      <c r="U2564" s="40">
        <f t="shared" si="166"/>
        <v>0</v>
      </c>
      <c r="V2564" s="40">
        <f t="shared" si="166"/>
        <v>0</v>
      </c>
      <c r="W2564" s="40">
        <f t="shared" si="165"/>
        <v>0</v>
      </c>
      <c r="X2564" s="40">
        <f t="shared" si="165"/>
        <v>0</v>
      </c>
      <c r="Y2564" s="40">
        <f t="shared" si="167"/>
        <v>0</v>
      </c>
      <c r="Z2564" s="40">
        <f>(AC2564-J2564*carot!$B$2-spettri!K2564*carot!$C$2-spettri!L2564*carot!$D$2)</f>
        <v>0</v>
      </c>
      <c r="AA2564" s="40">
        <f>spettri!H2564*chl!$B$2+spettri!I2564*chl!$C$2+spettri!J2564*carot!$B$2+spettri!K2564*carot!$C$2+spettri!L2564*carot!$D$2+M2564*carot!$E$2+N2564*carot!$F$2+spettri!AE2564*chl!$D$2</f>
        <v>0</v>
      </c>
      <c r="AB2564" s="40">
        <v>4.9050319007500003E-2</v>
      </c>
      <c r="AC2564" s="88">
        <f>(G2564-spettri!H2564*chl!$B$2-spettri!I2564*chl!$C$2-spettri!AE2564*chl!$D$2)</f>
        <v>0</v>
      </c>
    </row>
    <row r="2565" spans="4:29" x14ac:dyDescent="0.25">
      <c r="D2565" s="51">
        <v>606.30000000005805</v>
      </c>
      <c r="E2565" s="51">
        <v>3.1677141876500003E-2</v>
      </c>
      <c r="T2565" s="40">
        <f t="shared" si="166"/>
        <v>0</v>
      </c>
      <c r="U2565" s="40">
        <f t="shared" si="166"/>
        <v>0</v>
      </c>
      <c r="V2565" s="40">
        <f t="shared" si="166"/>
        <v>0</v>
      </c>
      <c r="W2565" s="40">
        <f t="shared" si="165"/>
        <v>0</v>
      </c>
      <c r="X2565" s="40">
        <f t="shared" si="165"/>
        <v>0</v>
      </c>
      <c r="Y2565" s="40">
        <f t="shared" si="167"/>
        <v>0</v>
      </c>
      <c r="Z2565" s="40">
        <f>(AC2565-J2565*carot!$B$2-spettri!K2565*carot!$C$2-spettri!L2565*carot!$D$2)</f>
        <v>0</v>
      </c>
      <c r="AA2565" s="40">
        <f>spettri!H2565*chl!$B$2+spettri!I2565*chl!$C$2+spettri!J2565*carot!$B$2+spettri!K2565*carot!$C$2+spettri!L2565*carot!$D$2+M2565*carot!$E$2+N2565*carot!$F$2+spettri!AE2565*chl!$D$2</f>
        <v>0</v>
      </c>
      <c r="AB2565" s="40">
        <v>4.9143085254999996E-2</v>
      </c>
      <c r="AC2565" s="88">
        <f>(G2565-spettri!H2565*chl!$B$2-spettri!I2565*chl!$C$2-spettri!AE2565*chl!$D$2)</f>
        <v>0</v>
      </c>
    </row>
    <row r="2566" spans="4:29" x14ac:dyDescent="0.25">
      <c r="D2566" s="51">
        <v>606.40000000005796</v>
      </c>
      <c r="E2566" s="51">
        <v>3.1677642929000001E-2</v>
      </c>
      <c r="T2566" s="40">
        <f t="shared" si="166"/>
        <v>0</v>
      </c>
      <c r="U2566" s="40">
        <f t="shared" si="166"/>
        <v>0</v>
      </c>
      <c r="V2566" s="40">
        <f t="shared" si="166"/>
        <v>0</v>
      </c>
      <c r="W2566" s="40">
        <f t="shared" si="165"/>
        <v>0</v>
      </c>
      <c r="X2566" s="40">
        <f t="shared" si="165"/>
        <v>0</v>
      </c>
      <c r="Y2566" s="40">
        <f t="shared" si="167"/>
        <v>0</v>
      </c>
      <c r="Z2566" s="40">
        <f>(AC2566-J2566*carot!$B$2-spettri!K2566*carot!$C$2-spettri!L2566*carot!$D$2)</f>
        <v>0</v>
      </c>
      <c r="AA2566" s="40">
        <f>spettri!H2566*chl!$B$2+spettri!I2566*chl!$C$2+spettri!J2566*carot!$B$2+spettri!K2566*carot!$C$2+spettri!L2566*carot!$D$2+M2566*carot!$E$2+N2566*carot!$F$2+spettri!AE2566*chl!$D$2</f>
        <v>0</v>
      </c>
      <c r="AB2566" s="40">
        <v>4.9235851502499997E-2</v>
      </c>
      <c r="AC2566" s="88">
        <f>(G2566-spettri!H2566*chl!$B$2-spettri!I2566*chl!$C$2-spettri!AE2566*chl!$D$2)</f>
        <v>0</v>
      </c>
    </row>
    <row r="2567" spans="4:29" x14ac:dyDescent="0.25">
      <c r="D2567" s="51">
        <v>606.50000000005798</v>
      </c>
      <c r="E2567" s="51">
        <v>3.1728173696500002E-2</v>
      </c>
      <c r="T2567" s="40">
        <f t="shared" si="166"/>
        <v>0</v>
      </c>
      <c r="U2567" s="40">
        <f t="shared" si="166"/>
        <v>0</v>
      </c>
      <c r="V2567" s="40">
        <f t="shared" si="166"/>
        <v>0</v>
      </c>
      <c r="W2567" s="40">
        <f t="shared" si="165"/>
        <v>0</v>
      </c>
      <c r="X2567" s="40">
        <f t="shared" si="165"/>
        <v>0</v>
      </c>
      <c r="Y2567" s="40">
        <f t="shared" si="167"/>
        <v>0</v>
      </c>
      <c r="Z2567" s="40">
        <f>(AC2567-J2567*carot!$B$2-spettri!K2567*carot!$C$2-spettri!L2567*carot!$D$2)</f>
        <v>0</v>
      </c>
      <c r="AA2567" s="40">
        <f>spettri!H2567*chl!$B$2+spettri!I2567*chl!$C$2+spettri!J2567*carot!$B$2+spettri!K2567*carot!$C$2+spettri!L2567*carot!$D$2+M2567*carot!$E$2+N2567*carot!$F$2+spettri!AE2567*chl!$D$2</f>
        <v>0</v>
      </c>
      <c r="AB2567" s="40">
        <v>4.9328617749999998E-2</v>
      </c>
      <c r="AC2567" s="88">
        <f>(G2567-spettri!H2567*chl!$B$2-spettri!I2567*chl!$C$2-spettri!AE2567*chl!$D$2)</f>
        <v>0</v>
      </c>
    </row>
    <row r="2568" spans="4:29" x14ac:dyDescent="0.25">
      <c r="D2568" s="51">
        <v>606.600000000058</v>
      </c>
      <c r="E2568" s="51">
        <v>3.1778704463999996E-2</v>
      </c>
      <c r="T2568" s="40">
        <f t="shared" si="166"/>
        <v>0</v>
      </c>
      <c r="U2568" s="40">
        <f t="shared" si="166"/>
        <v>0</v>
      </c>
      <c r="V2568" s="40">
        <f t="shared" si="166"/>
        <v>0</v>
      </c>
      <c r="W2568" s="40">
        <f t="shared" si="165"/>
        <v>0</v>
      </c>
      <c r="X2568" s="40">
        <f t="shared" si="165"/>
        <v>0</v>
      </c>
      <c r="Y2568" s="40">
        <f t="shared" si="167"/>
        <v>0</v>
      </c>
      <c r="Z2568" s="40">
        <f>(AC2568-J2568*carot!$B$2-spettri!K2568*carot!$C$2-spettri!L2568*carot!$D$2)</f>
        <v>0</v>
      </c>
      <c r="AA2568" s="40">
        <f>spettri!H2568*chl!$B$2+spettri!I2568*chl!$C$2+spettri!J2568*carot!$B$2+spettri!K2568*carot!$C$2+spettri!L2568*carot!$D$2+M2568*carot!$E$2+N2568*carot!$F$2+spettri!AE2568*chl!$D$2</f>
        <v>0</v>
      </c>
      <c r="AB2568" s="40">
        <v>4.9363836644999999E-2</v>
      </c>
      <c r="AC2568" s="88">
        <f>(G2568-spettri!H2568*chl!$B$2-spettri!I2568*chl!$C$2-spettri!AE2568*chl!$D$2)</f>
        <v>0</v>
      </c>
    </row>
    <row r="2569" spans="4:29" x14ac:dyDescent="0.25">
      <c r="D2569" s="51">
        <v>606.70000000005803</v>
      </c>
      <c r="E2569" s="51">
        <v>3.1829235231499997E-2</v>
      </c>
      <c r="T2569" s="40">
        <f t="shared" si="166"/>
        <v>0</v>
      </c>
      <c r="U2569" s="40">
        <f t="shared" si="166"/>
        <v>0</v>
      </c>
      <c r="V2569" s="40">
        <f t="shared" si="166"/>
        <v>0</v>
      </c>
      <c r="W2569" s="40">
        <f t="shared" si="165"/>
        <v>0</v>
      </c>
      <c r="X2569" s="40">
        <f t="shared" si="165"/>
        <v>0</v>
      </c>
      <c r="Y2569" s="40">
        <f t="shared" si="167"/>
        <v>0</v>
      </c>
      <c r="Z2569" s="40">
        <f>(AC2569-J2569*carot!$B$2-spettri!K2569*carot!$C$2-spettri!L2569*carot!$D$2)</f>
        <v>0</v>
      </c>
      <c r="AA2569" s="40">
        <f>spettri!H2569*chl!$B$2+spettri!I2569*chl!$C$2+spettri!J2569*carot!$B$2+spettri!K2569*carot!$C$2+spettri!L2569*carot!$D$2+M2569*carot!$E$2+N2569*carot!$F$2+spettri!AE2569*chl!$D$2</f>
        <v>0</v>
      </c>
      <c r="AB2569" s="40">
        <v>4.939905554E-2</v>
      </c>
      <c r="AC2569" s="88">
        <f>(G2569-spettri!H2569*chl!$B$2-spettri!I2569*chl!$C$2-spettri!AE2569*chl!$D$2)</f>
        <v>0</v>
      </c>
    </row>
    <row r="2570" spans="4:29" x14ac:dyDescent="0.25">
      <c r="D2570" s="51">
        <v>606.80000000005805</v>
      </c>
      <c r="E2570" s="51">
        <v>3.1879765998999998E-2</v>
      </c>
      <c r="T2570" s="40">
        <f t="shared" si="166"/>
        <v>0</v>
      </c>
      <c r="U2570" s="40">
        <f t="shared" si="166"/>
        <v>0</v>
      </c>
      <c r="V2570" s="40">
        <f t="shared" si="166"/>
        <v>0</v>
      </c>
      <c r="W2570" s="40">
        <f t="shared" si="165"/>
        <v>0</v>
      </c>
      <c r="X2570" s="40">
        <f t="shared" si="165"/>
        <v>0</v>
      </c>
      <c r="Y2570" s="40">
        <f t="shared" si="167"/>
        <v>0</v>
      </c>
      <c r="Z2570" s="40">
        <f>(AC2570-J2570*carot!$B$2-spettri!K2570*carot!$C$2-spettri!L2570*carot!$D$2)</f>
        <v>0</v>
      </c>
      <c r="AA2570" s="40">
        <f>spettri!H2570*chl!$B$2+spettri!I2570*chl!$C$2+spettri!J2570*carot!$B$2+spettri!K2570*carot!$C$2+spettri!L2570*carot!$D$2+M2570*carot!$E$2+N2570*carot!$F$2+spettri!AE2570*chl!$D$2</f>
        <v>0</v>
      </c>
      <c r="AB2570" s="40">
        <v>4.9434274435000002E-2</v>
      </c>
      <c r="AC2570" s="88">
        <f>(G2570-spettri!H2570*chl!$B$2-spettri!I2570*chl!$C$2-spettri!AE2570*chl!$D$2)</f>
        <v>0</v>
      </c>
    </row>
    <row r="2571" spans="4:29" x14ac:dyDescent="0.25">
      <c r="D2571" s="51">
        <v>606.90000000005796</v>
      </c>
      <c r="E2571" s="51">
        <v>3.1918892724000003E-2</v>
      </c>
      <c r="T2571" s="40">
        <f t="shared" si="166"/>
        <v>0</v>
      </c>
      <c r="U2571" s="40">
        <f t="shared" si="166"/>
        <v>0</v>
      </c>
      <c r="V2571" s="40">
        <f t="shared" si="166"/>
        <v>0</v>
      </c>
      <c r="W2571" s="40">
        <f t="shared" si="165"/>
        <v>0</v>
      </c>
      <c r="X2571" s="40">
        <f t="shared" si="165"/>
        <v>0</v>
      </c>
      <c r="Y2571" s="40">
        <f t="shared" si="167"/>
        <v>0</v>
      </c>
      <c r="Z2571" s="40">
        <f>(AC2571-J2571*carot!$B$2-spettri!K2571*carot!$C$2-spettri!L2571*carot!$D$2)</f>
        <v>0</v>
      </c>
      <c r="AA2571" s="40">
        <f>spettri!H2571*chl!$B$2+spettri!I2571*chl!$C$2+spettri!J2571*carot!$B$2+spettri!K2571*carot!$C$2+spettri!L2571*carot!$D$2+M2571*carot!$E$2+N2571*carot!$F$2+spettri!AE2571*chl!$D$2</f>
        <v>0</v>
      </c>
      <c r="AB2571" s="40">
        <v>4.9469493330000003E-2</v>
      </c>
      <c r="AC2571" s="88">
        <f>(G2571-spettri!H2571*chl!$B$2-spettri!I2571*chl!$C$2-spettri!AE2571*chl!$D$2)</f>
        <v>0</v>
      </c>
    </row>
    <row r="2572" spans="4:29" x14ac:dyDescent="0.25">
      <c r="D2572" s="51">
        <v>607.00000000005798</v>
      </c>
      <c r="E2572" s="51">
        <v>3.1958019449000001E-2</v>
      </c>
      <c r="T2572" s="40">
        <f t="shared" si="166"/>
        <v>0</v>
      </c>
      <c r="U2572" s="40">
        <f t="shared" si="166"/>
        <v>0</v>
      </c>
      <c r="V2572" s="40">
        <f t="shared" si="166"/>
        <v>0</v>
      </c>
      <c r="W2572" s="40">
        <f t="shared" si="165"/>
        <v>0</v>
      </c>
      <c r="X2572" s="40">
        <f t="shared" si="165"/>
        <v>0</v>
      </c>
      <c r="Y2572" s="40">
        <f t="shared" si="167"/>
        <v>0</v>
      </c>
      <c r="Z2572" s="40">
        <f>(AC2572-J2572*carot!$B$2-spettri!K2572*carot!$C$2-spettri!L2572*carot!$D$2)</f>
        <v>0</v>
      </c>
      <c r="AA2572" s="40">
        <f>spettri!H2572*chl!$B$2+spettri!I2572*chl!$C$2+spettri!J2572*carot!$B$2+spettri!K2572*carot!$C$2+spettri!L2572*carot!$D$2+M2572*carot!$E$2+N2572*carot!$F$2+spettri!AE2572*chl!$D$2</f>
        <v>0</v>
      </c>
      <c r="AB2572" s="40">
        <v>4.9537576735000005E-2</v>
      </c>
      <c r="AC2572" s="88">
        <f>(G2572-spettri!H2572*chl!$B$2-spettri!I2572*chl!$C$2-spettri!AE2572*chl!$D$2)</f>
        <v>0</v>
      </c>
    </row>
    <row r="2573" spans="4:29" x14ac:dyDescent="0.25">
      <c r="D2573" s="51">
        <v>607.100000000058</v>
      </c>
      <c r="E2573" s="51">
        <v>3.1997146173999999E-2</v>
      </c>
      <c r="T2573" s="40">
        <f t="shared" si="166"/>
        <v>0</v>
      </c>
      <c r="U2573" s="40">
        <f t="shared" si="166"/>
        <v>0</v>
      </c>
      <c r="V2573" s="40">
        <f t="shared" si="166"/>
        <v>0</v>
      </c>
      <c r="W2573" s="40">
        <f t="shared" si="165"/>
        <v>0</v>
      </c>
      <c r="X2573" s="40">
        <f t="shared" si="165"/>
        <v>0</v>
      </c>
      <c r="Y2573" s="40">
        <f t="shared" si="167"/>
        <v>0</v>
      </c>
      <c r="Z2573" s="40">
        <f>(AC2573-J2573*carot!$B$2-spettri!K2573*carot!$C$2-spettri!L2573*carot!$D$2)</f>
        <v>0</v>
      </c>
      <c r="AA2573" s="40">
        <f>spettri!H2573*chl!$B$2+spettri!I2573*chl!$C$2+spettri!J2573*carot!$B$2+spettri!K2573*carot!$C$2+spettri!L2573*carot!$D$2+M2573*carot!$E$2+N2573*carot!$F$2+spettri!AE2573*chl!$D$2</f>
        <v>0</v>
      </c>
      <c r="AB2573" s="40">
        <v>4.9605660140000001E-2</v>
      </c>
      <c r="AC2573" s="88">
        <f>(G2573-spettri!H2573*chl!$B$2-spettri!I2573*chl!$C$2-spettri!AE2573*chl!$D$2)</f>
        <v>0</v>
      </c>
    </row>
    <row r="2574" spans="4:29" x14ac:dyDescent="0.25">
      <c r="D2574" s="51">
        <v>607.20000000005803</v>
      </c>
      <c r="E2574" s="51">
        <v>3.2036272899000004E-2</v>
      </c>
      <c r="T2574" s="40">
        <f t="shared" si="166"/>
        <v>0</v>
      </c>
      <c r="U2574" s="40">
        <f t="shared" si="166"/>
        <v>0</v>
      </c>
      <c r="V2574" s="40">
        <f t="shared" si="166"/>
        <v>0</v>
      </c>
      <c r="W2574" s="40">
        <f t="shared" si="165"/>
        <v>0</v>
      </c>
      <c r="X2574" s="40">
        <f t="shared" si="165"/>
        <v>0</v>
      </c>
      <c r="Y2574" s="40">
        <f t="shared" si="167"/>
        <v>0</v>
      </c>
      <c r="Z2574" s="40">
        <f>(AC2574-J2574*carot!$B$2-spettri!K2574*carot!$C$2-spettri!L2574*carot!$D$2)</f>
        <v>0</v>
      </c>
      <c r="AA2574" s="40">
        <f>spettri!H2574*chl!$B$2+spettri!I2574*chl!$C$2+spettri!J2574*carot!$B$2+spettri!K2574*carot!$C$2+spettri!L2574*carot!$D$2+M2574*carot!$E$2+N2574*carot!$F$2+spettri!AE2574*chl!$D$2</f>
        <v>0</v>
      </c>
      <c r="AB2574" s="40">
        <v>4.9673743544999996E-2</v>
      </c>
      <c r="AC2574" s="88">
        <f>(G2574-spettri!H2574*chl!$B$2-spettri!I2574*chl!$C$2-spettri!AE2574*chl!$D$2)</f>
        <v>0</v>
      </c>
    </row>
    <row r="2575" spans="4:29" x14ac:dyDescent="0.25">
      <c r="D2575" s="51">
        <v>607.30000000005896</v>
      </c>
      <c r="E2575" s="51">
        <v>3.2093911521500006E-2</v>
      </c>
      <c r="T2575" s="40">
        <f t="shared" si="166"/>
        <v>0</v>
      </c>
      <c r="U2575" s="40">
        <f t="shared" si="166"/>
        <v>0</v>
      </c>
      <c r="V2575" s="40">
        <f t="shared" si="166"/>
        <v>0</v>
      </c>
      <c r="W2575" s="40">
        <f t="shared" si="165"/>
        <v>0</v>
      </c>
      <c r="X2575" s="40">
        <f t="shared" si="165"/>
        <v>0</v>
      </c>
      <c r="Y2575" s="40">
        <f t="shared" si="167"/>
        <v>0</v>
      </c>
      <c r="Z2575" s="40">
        <f>(AC2575-J2575*carot!$B$2-spettri!K2575*carot!$C$2-spettri!L2575*carot!$D$2)</f>
        <v>0</v>
      </c>
      <c r="AA2575" s="40">
        <f>spettri!H2575*chl!$B$2+spettri!I2575*chl!$C$2+spettri!J2575*carot!$B$2+spettri!K2575*carot!$C$2+spettri!L2575*carot!$D$2+M2575*carot!$E$2+N2575*carot!$F$2+spettri!AE2575*chl!$D$2</f>
        <v>0</v>
      </c>
      <c r="AB2575" s="40">
        <v>4.9741826949999998E-2</v>
      </c>
      <c r="AC2575" s="88">
        <f>(G2575-spettri!H2575*chl!$B$2-spettri!I2575*chl!$C$2-spettri!AE2575*chl!$D$2)</f>
        <v>0</v>
      </c>
    </row>
    <row r="2576" spans="4:29" x14ac:dyDescent="0.25">
      <c r="D2576" s="51">
        <v>607.40000000005898</v>
      </c>
      <c r="E2576" s="51">
        <v>3.2151550144000007E-2</v>
      </c>
      <c r="T2576" s="40">
        <f t="shared" si="166"/>
        <v>0</v>
      </c>
      <c r="U2576" s="40">
        <f t="shared" si="166"/>
        <v>0</v>
      </c>
      <c r="V2576" s="40">
        <f t="shared" si="166"/>
        <v>0</v>
      </c>
      <c r="W2576" s="40">
        <f t="shared" si="165"/>
        <v>0</v>
      </c>
      <c r="X2576" s="40">
        <f t="shared" si="165"/>
        <v>0</v>
      </c>
      <c r="Y2576" s="40">
        <f t="shared" si="167"/>
        <v>0</v>
      </c>
      <c r="Z2576" s="40">
        <f>(AC2576-J2576*carot!$B$2-spettri!K2576*carot!$C$2-spettri!L2576*carot!$D$2)</f>
        <v>0</v>
      </c>
      <c r="AA2576" s="40">
        <f>spettri!H2576*chl!$B$2+spettri!I2576*chl!$C$2+spettri!J2576*carot!$B$2+spettri!K2576*carot!$C$2+spettri!L2576*carot!$D$2+M2576*carot!$E$2+N2576*carot!$F$2+spettri!AE2576*chl!$D$2</f>
        <v>0</v>
      </c>
      <c r="AB2576" s="40">
        <v>4.9767511894999998E-2</v>
      </c>
      <c r="AC2576" s="88">
        <f>(G2576-spettri!H2576*chl!$B$2-spettri!I2576*chl!$C$2-spettri!AE2576*chl!$D$2)</f>
        <v>0</v>
      </c>
    </row>
    <row r="2577" spans="4:29" x14ac:dyDescent="0.25">
      <c r="D2577" s="51">
        <v>607.500000000059</v>
      </c>
      <c r="E2577" s="51">
        <v>3.2209188766500002E-2</v>
      </c>
      <c r="T2577" s="40">
        <f t="shared" si="166"/>
        <v>0</v>
      </c>
      <c r="U2577" s="40">
        <f t="shared" si="166"/>
        <v>0</v>
      </c>
      <c r="V2577" s="40">
        <f t="shared" si="166"/>
        <v>0</v>
      </c>
      <c r="W2577" s="40">
        <f t="shared" si="165"/>
        <v>0</v>
      </c>
      <c r="X2577" s="40">
        <f t="shared" si="165"/>
        <v>0</v>
      </c>
      <c r="Y2577" s="40">
        <f t="shared" si="167"/>
        <v>0</v>
      </c>
      <c r="Z2577" s="40">
        <f>(AC2577-J2577*carot!$B$2-spettri!K2577*carot!$C$2-spettri!L2577*carot!$D$2)</f>
        <v>0</v>
      </c>
      <c r="AA2577" s="40">
        <f>spettri!H2577*chl!$B$2+spettri!I2577*chl!$C$2+spettri!J2577*carot!$B$2+spettri!K2577*carot!$C$2+spettri!L2577*carot!$D$2+M2577*carot!$E$2+N2577*carot!$F$2+spettri!AE2577*chl!$D$2</f>
        <v>0</v>
      </c>
      <c r="AB2577" s="40">
        <v>4.9793196839999998E-2</v>
      </c>
      <c r="AC2577" s="88">
        <f>(G2577-spettri!H2577*chl!$B$2-spettri!I2577*chl!$C$2-spettri!AE2577*chl!$D$2)</f>
        <v>0</v>
      </c>
    </row>
    <row r="2578" spans="4:29" x14ac:dyDescent="0.25">
      <c r="D2578" s="51">
        <v>607.60000000005903</v>
      </c>
      <c r="E2578" s="51">
        <v>3.2266827389000004E-2</v>
      </c>
      <c r="T2578" s="40">
        <f t="shared" si="166"/>
        <v>0</v>
      </c>
      <c r="U2578" s="40">
        <f t="shared" si="166"/>
        <v>0</v>
      </c>
      <c r="V2578" s="40">
        <f t="shared" si="166"/>
        <v>0</v>
      </c>
      <c r="W2578" s="40">
        <f t="shared" si="165"/>
        <v>0</v>
      </c>
      <c r="X2578" s="40">
        <f t="shared" si="165"/>
        <v>0</v>
      </c>
      <c r="Y2578" s="40">
        <f t="shared" si="167"/>
        <v>0</v>
      </c>
      <c r="Z2578" s="40">
        <f>(AC2578-J2578*carot!$B$2-spettri!K2578*carot!$C$2-spettri!L2578*carot!$D$2)</f>
        <v>0</v>
      </c>
      <c r="AA2578" s="40">
        <f>spettri!H2578*chl!$B$2+spettri!I2578*chl!$C$2+spettri!J2578*carot!$B$2+spettri!K2578*carot!$C$2+spettri!L2578*carot!$D$2+M2578*carot!$E$2+N2578*carot!$F$2+spettri!AE2578*chl!$D$2</f>
        <v>0</v>
      </c>
      <c r="AB2578" s="40">
        <v>4.9818881784999998E-2</v>
      </c>
      <c r="AC2578" s="88">
        <f>(G2578-spettri!H2578*chl!$B$2-spettri!I2578*chl!$C$2-spettri!AE2578*chl!$D$2)</f>
        <v>0</v>
      </c>
    </row>
    <row r="2579" spans="4:29" x14ac:dyDescent="0.25">
      <c r="D2579" s="51">
        <v>607.70000000005905</v>
      </c>
      <c r="E2579" s="51">
        <v>3.2287302516499999E-2</v>
      </c>
      <c r="T2579" s="40">
        <f t="shared" si="166"/>
        <v>0</v>
      </c>
      <c r="U2579" s="40">
        <f t="shared" si="166"/>
        <v>0</v>
      </c>
      <c r="V2579" s="40">
        <f t="shared" si="166"/>
        <v>0</v>
      </c>
      <c r="W2579" s="40">
        <f t="shared" si="165"/>
        <v>0</v>
      </c>
      <c r="X2579" s="40">
        <f t="shared" si="165"/>
        <v>0</v>
      </c>
      <c r="Y2579" s="40">
        <f t="shared" si="167"/>
        <v>0</v>
      </c>
      <c r="Z2579" s="40">
        <f>(AC2579-J2579*carot!$B$2-spettri!K2579*carot!$C$2-spettri!L2579*carot!$D$2)</f>
        <v>0</v>
      </c>
      <c r="AA2579" s="40">
        <f>spettri!H2579*chl!$B$2+spettri!I2579*chl!$C$2+spettri!J2579*carot!$B$2+spettri!K2579*carot!$C$2+spettri!L2579*carot!$D$2+M2579*carot!$E$2+N2579*carot!$F$2+spettri!AE2579*chl!$D$2</f>
        <v>0</v>
      </c>
      <c r="AB2579" s="40">
        <v>4.9844566729999998E-2</v>
      </c>
      <c r="AC2579" s="88">
        <f>(G2579-spettri!H2579*chl!$B$2-spettri!I2579*chl!$C$2-spettri!AE2579*chl!$D$2)</f>
        <v>0</v>
      </c>
    </row>
    <row r="2580" spans="4:29" x14ac:dyDescent="0.25">
      <c r="D2580" s="51">
        <v>607.80000000005896</v>
      </c>
      <c r="E2580" s="51">
        <v>3.2307777644000002E-2</v>
      </c>
      <c r="T2580" s="40">
        <f t="shared" si="166"/>
        <v>0</v>
      </c>
      <c r="U2580" s="40">
        <f t="shared" si="166"/>
        <v>0</v>
      </c>
      <c r="V2580" s="40">
        <f t="shared" si="166"/>
        <v>0</v>
      </c>
      <c r="W2580" s="40">
        <f t="shared" si="165"/>
        <v>0</v>
      </c>
      <c r="X2580" s="40">
        <f t="shared" si="165"/>
        <v>0</v>
      </c>
      <c r="Y2580" s="40">
        <f t="shared" si="167"/>
        <v>0</v>
      </c>
      <c r="Z2580" s="40">
        <f>(AC2580-J2580*carot!$B$2-spettri!K2580*carot!$C$2-spettri!L2580*carot!$D$2)</f>
        <v>0</v>
      </c>
      <c r="AA2580" s="40">
        <f>spettri!H2580*chl!$B$2+spettri!I2580*chl!$C$2+spettri!J2580*carot!$B$2+spettri!K2580*carot!$C$2+spettri!L2580*carot!$D$2+M2580*carot!$E$2+N2580*carot!$F$2+spettri!AE2580*chl!$D$2</f>
        <v>0</v>
      </c>
      <c r="AB2580" s="40">
        <v>4.9932786262500001E-2</v>
      </c>
      <c r="AC2580" s="88">
        <f>(G2580-spettri!H2580*chl!$B$2-spettri!I2580*chl!$C$2-spettri!AE2580*chl!$D$2)</f>
        <v>0</v>
      </c>
    </row>
    <row r="2581" spans="4:29" x14ac:dyDescent="0.25">
      <c r="D2581" s="51">
        <v>607.90000000005898</v>
      </c>
      <c r="E2581" s="51">
        <v>3.2328252771500005E-2</v>
      </c>
      <c r="T2581" s="40">
        <f t="shared" si="166"/>
        <v>0</v>
      </c>
      <c r="U2581" s="40">
        <f t="shared" si="166"/>
        <v>0</v>
      </c>
      <c r="V2581" s="40">
        <f t="shared" si="166"/>
        <v>0</v>
      </c>
      <c r="W2581" s="40">
        <f t="shared" si="165"/>
        <v>0</v>
      </c>
      <c r="X2581" s="40">
        <f t="shared" si="165"/>
        <v>0</v>
      </c>
      <c r="Y2581" s="40">
        <f t="shared" si="167"/>
        <v>0</v>
      </c>
      <c r="Z2581" s="40">
        <f>(AC2581-J2581*carot!$B$2-spettri!K2581*carot!$C$2-spettri!L2581*carot!$D$2)</f>
        <v>0</v>
      </c>
      <c r="AA2581" s="40">
        <f>spettri!H2581*chl!$B$2+spettri!I2581*chl!$C$2+spettri!J2581*carot!$B$2+spettri!K2581*carot!$C$2+spettri!L2581*carot!$D$2+M2581*carot!$E$2+N2581*carot!$F$2+spettri!AE2581*chl!$D$2</f>
        <v>0</v>
      </c>
      <c r="AB2581" s="40">
        <v>5.0021005795000004E-2</v>
      </c>
      <c r="AC2581" s="88">
        <f>(G2581-spettri!H2581*chl!$B$2-spettri!I2581*chl!$C$2-spettri!AE2581*chl!$D$2)</f>
        <v>0</v>
      </c>
    </row>
    <row r="2582" spans="4:29" x14ac:dyDescent="0.25">
      <c r="D2582" s="51">
        <v>608.000000000059</v>
      </c>
      <c r="E2582" s="51">
        <v>3.2348727899E-2</v>
      </c>
      <c r="T2582" s="40">
        <f t="shared" si="166"/>
        <v>0</v>
      </c>
      <c r="U2582" s="40">
        <f t="shared" si="166"/>
        <v>0</v>
      </c>
      <c r="V2582" s="40">
        <f t="shared" si="166"/>
        <v>0</v>
      </c>
      <c r="W2582" s="40">
        <f t="shared" si="165"/>
        <v>0</v>
      </c>
      <c r="X2582" s="40">
        <f t="shared" si="165"/>
        <v>0</v>
      </c>
      <c r="Y2582" s="40">
        <f t="shared" si="167"/>
        <v>0</v>
      </c>
      <c r="Z2582" s="40">
        <f>(AC2582-J2582*carot!$B$2-spettri!K2582*carot!$C$2-spettri!L2582*carot!$D$2)</f>
        <v>0</v>
      </c>
      <c r="AA2582" s="40">
        <f>spettri!H2582*chl!$B$2+spettri!I2582*chl!$C$2+spettri!J2582*carot!$B$2+spettri!K2582*carot!$C$2+spettri!L2582*carot!$D$2+M2582*carot!$E$2+N2582*carot!$F$2+spettri!AE2582*chl!$D$2</f>
        <v>0</v>
      </c>
      <c r="AB2582" s="40">
        <v>5.01092253275E-2</v>
      </c>
      <c r="AC2582" s="88">
        <f>(G2582-spettri!H2582*chl!$B$2-spettri!I2582*chl!$C$2-spettri!AE2582*chl!$D$2)</f>
        <v>0</v>
      </c>
    </row>
    <row r="2583" spans="4:29" x14ac:dyDescent="0.25">
      <c r="D2583" s="51">
        <v>608.10000000005903</v>
      </c>
      <c r="E2583" s="51">
        <v>3.2366130591500002E-2</v>
      </c>
      <c r="T2583" s="40">
        <f t="shared" si="166"/>
        <v>0</v>
      </c>
      <c r="U2583" s="40">
        <f t="shared" si="166"/>
        <v>0</v>
      </c>
      <c r="V2583" s="40">
        <f t="shared" si="166"/>
        <v>0</v>
      </c>
      <c r="W2583" s="40">
        <f t="shared" si="165"/>
        <v>0</v>
      </c>
      <c r="X2583" s="40">
        <f t="shared" si="165"/>
        <v>0</v>
      </c>
      <c r="Y2583" s="40">
        <f t="shared" si="167"/>
        <v>0</v>
      </c>
      <c r="Z2583" s="40">
        <f>(AC2583-J2583*carot!$B$2-spettri!K2583*carot!$C$2-spettri!L2583*carot!$D$2)</f>
        <v>0</v>
      </c>
      <c r="AA2583" s="40">
        <f>spettri!H2583*chl!$B$2+spettri!I2583*chl!$C$2+spettri!J2583*carot!$B$2+spettri!K2583*carot!$C$2+spettri!L2583*carot!$D$2+M2583*carot!$E$2+N2583*carot!$F$2+spettri!AE2583*chl!$D$2</f>
        <v>0</v>
      </c>
      <c r="AB2583" s="40">
        <v>5.0197444860000003E-2</v>
      </c>
      <c r="AC2583" s="88">
        <f>(G2583-spettri!H2583*chl!$B$2-spettri!I2583*chl!$C$2-spettri!AE2583*chl!$D$2)</f>
        <v>0</v>
      </c>
    </row>
    <row r="2584" spans="4:29" x14ac:dyDescent="0.25">
      <c r="D2584" s="51">
        <v>608.20000000005905</v>
      </c>
      <c r="E2584" s="51">
        <v>3.2383533283999996E-2</v>
      </c>
      <c r="T2584" s="40">
        <f t="shared" si="166"/>
        <v>0</v>
      </c>
      <c r="U2584" s="40">
        <f t="shared" si="166"/>
        <v>0</v>
      </c>
      <c r="V2584" s="40">
        <f t="shared" si="166"/>
        <v>0</v>
      </c>
      <c r="W2584" s="40">
        <f t="shared" si="165"/>
        <v>0</v>
      </c>
      <c r="X2584" s="40">
        <f t="shared" si="165"/>
        <v>0</v>
      </c>
      <c r="Y2584" s="40">
        <f t="shared" si="167"/>
        <v>0</v>
      </c>
      <c r="Z2584" s="40">
        <f>(AC2584-J2584*carot!$B$2-spettri!K2584*carot!$C$2-spettri!L2584*carot!$D$2)</f>
        <v>0</v>
      </c>
      <c r="AA2584" s="40">
        <f>spettri!H2584*chl!$B$2+spettri!I2584*chl!$C$2+spettri!J2584*carot!$B$2+spettri!K2584*carot!$C$2+spettri!L2584*carot!$D$2+M2584*carot!$E$2+N2584*carot!$F$2+spettri!AE2584*chl!$D$2</f>
        <v>0</v>
      </c>
      <c r="AB2584" s="40">
        <v>5.0251411277500005E-2</v>
      </c>
      <c r="AC2584" s="88">
        <f>(G2584-spettri!H2584*chl!$B$2-spettri!I2584*chl!$C$2-spettri!AE2584*chl!$D$2)</f>
        <v>0</v>
      </c>
    </row>
    <row r="2585" spans="4:29" x14ac:dyDescent="0.25">
      <c r="D2585" s="51">
        <v>608.30000000005896</v>
      </c>
      <c r="E2585" s="51">
        <v>3.2400935976499998E-2</v>
      </c>
      <c r="T2585" s="40">
        <f t="shared" si="166"/>
        <v>0</v>
      </c>
      <c r="U2585" s="40">
        <f t="shared" si="166"/>
        <v>0</v>
      </c>
      <c r="V2585" s="40">
        <f t="shared" si="166"/>
        <v>0</v>
      </c>
      <c r="W2585" s="40">
        <f t="shared" si="165"/>
        <v>0</v>
      </c>
      <c r="X2585" s="40">
        <f t="shared" si="165"/>
        <v>0</v>
      </c>
      <c r="Y2585" s="40">
        <f t="shared" si="167"/>
        <v>0</v>
      </c>
      <c r="Z2585" s="40">
        <f>(AC2585-J2585*carot!$B$2-spettri!K2585*carot!$C$2-spettri!L2585*carot!$D$2)</f>
        <v>0</v>
      </c>
      <c r="AA2585" s="40">
        <f>spettri!H2585*chl!$B$2+spettri!I2585*chl!$C$2+spettri!J2585*carot!$B$2+spettri!K2585*carot!$C$2+spettri!L2585*carot!$D$2+M2585*carot!$E$2+N2585*carot!$F$2+spettri!AE2585*chl!$D$2</f>
        <v>0</v>
      </c>
      <c r="AB2585" s="40">
        <v>5.0305377695E-2</v>
      </c>
      <c r="AC2585" s="88">
        <f>(G2585-spettri!H2585*chl!$B$2-spettri!I2585*chl!$C$2-spettri!AE2585*chl!$D$2)</f>
        <v>0</v>
      </c>
    </row>
    <row r="2586" spans="4:29" x14ac:dyDescent="0.25">
      <c r="D2586" s="51">
        <v>608.40000000005898</v>
      </c>
      <c r="E2586" s="51">
        <v>3.2418338668999999E-2</v>
      </c>
      <c r="T2586" s="40">
        <f t="shared" si="166"/>
        <v>0</v>
      </c>
      <c r="U2586" s="40">
        <f t="shared" si="166"/>
        <v>0</v>
      </c>
      <c r="V2586" s="40">
        <f t="shared" si="166"/>
        <v>0</v>
      </c>
      <c r="W2586" s="40">
        <f t="shared" si="165"/>
        <v>0</v>
      </c>
      <c r="X2586" s="40">
        <f t="shared" si="165"/>
        <v>0</v>
      </c>
      <c r="Y2586" s="40">
        <f t="shared" si="167"/>
        <v>0</v>
      </c>
      <c r="Z2586" s="40">
        <f>(AC2586-J2586*carot!$B$2-spettri!K2586*carot!$C$2-spettri!L2586*carot!$D$2)</f>
        <v>0</v>
      </c>
      <c r="AA2586" s="40">
        <f>spettri!H2586*chl!$B$2+spettri!I2586*chl!$C$2+spettri!J2586*carot!$B$2+spettri!K2586*carot!$C$2+spettri!L2586*carot!$D$2+M2586*carot!$E$2+N2586*carot!$F$2+spettri!AE2586*chl!$D$2</f>
        <v>0</v>
      </c>
      <c r="AB2586" s="40">
        <v>5.0359344112499996E-2</v>
      </c>
      <c r="AC2586" s="88">
        <f>(G2586-spettri!H2586*chl!$B$2-spettri!I2586*chl!$C$2-spettri!AE2586*chl!$D$2)</f>
        <v>0</v>
      </c>
    </row>
    <row r="2587" spans="4:29" x14ac:dyDescent="0.25">
      <c r="D2587" s="51">
        <v>608.500000000059</v>
      </c>
      <c r="E2587" s="51">
        <v>3.2399157148999998E-2</v>
      </c>
      <c r="T2587" s="40">
        <f t="shared" si="166"/>
        <v>0</v>
      </c>
      <c r="U2587" s="40">
        <f t="shared" si="166"/>
        <v>0</v>
      </c>
      <c r="V2587" s="40">
        <f t="shared" si="166"/>
        <v>0</v>
      </c>
      <c r="W2587" s="40">
        <f t="shared" si="165"/>
        <v>0</v>
      </c>
      <c r="X2587" s="40">
        <f t="shared" si="165"/>
        <v>0</v>
      </c>
      <c r="Y2587" s="40">
        <f t="shared" si="167"/>
        <v>0</v>
      </c>
      <c r="Z2587" s="40">
        <f>(AC2587-J2587*carot!$B$2-spettri!K2587*carot!$C$2-spettri!L2587*carot!$D$2)</f>
        <v>0</v>
      </c>
      <c r="AA2587" s="40">
        <f>spettri!H2587*chl!$B$2+spettri!I2587*chl!$C$2+spettri!J2587*carot!$B$2+spettri!K2587*carot!$C$2+spettri!L2587*carot!$D$2+M2587*carot!$E$2+N2587*carot!$F$2+spettri!AE2587*chl!$D$2</f>
        <v>0</v>
      </c>
      <c r="AB2587" s="40">
        <v>5.0413310529999998E-2</v>
      </c>
      <c r="AC2587" s="88">
        <f>(G2587-spettri!H2587*chl!$B$2-spettri!I2587*chl!$C$2-spettri!AE2587*chl!$D$2)</f>
        <v>0</v>
      </c>
    </row>
    <row r="2588" spans="4:29" x14ac:dyDescent="0.25">
      <c r="D2588" s="51">
        <v>608.60000000005903</v>
      </c>
      <c r="E2588" s="51">
        <v>3.2379975628999996E-2</v>
      </c>
      <c r="T2588" s="40">
        <f t="shared" si="166"/>
        <v>0</v>
      </c>
      <c r="U2588" s="40">
        <f t="shared" si="166"/>
        <v>0</v>
      </c>
      <c r="V2588" s="40">
        <f t="shared" si="166"/>
        <v>0</v>
      </c>
      <c r="W2588" s="40">
        <f t="shared" si="165"/>
        <v>0</v>
      </c>
      <c r="X2588" s="40">
        <f t="shared" si="165"/>
        <v>0</v>
      </c>
      <c r="Y2588" s="40">
        <f t="shared" si="167"/>
        <v>0</v>
      </c>
      <c r="Z2588" s="40">
        <f>(AC2588-J2588*carot!$B$2-spettri!K2588*carot!$C$2-spettri!L2588*carot!$D$2)</f>
        <v>0</v>
      </c>
      <c r="AA2588" s="40">
        <f>spettri!H2588*chl!$B$2+spettri!I2588*chl!$C$2+spettri!J2588*carot!$B$2+spettri!K2588*carot!$C$2+spettri!L2588*carot!$D$2+M2588*carot!$E$2+N2588*carot!$F$2+spettri!AE2588*chl!$D$2</f>
        <v>0</v>
      </c>
      <c r="AB2588" s="40">
        <v>5.0476488659999999E-2</v>
      </c>
      <c r="AC2588" s="88">
        <f>(G2588-spettri!H2588*chl!$B$2-spettri!I2588*chl!$C$2-spettri!AE2588*chl!$D$2)</f>
        <v>0</v>
      </c>
    </row>
    <row r="2589" spans="4:29" x14ac:dyDescent="0.25">
      <c r="D2589" s="51">
        <v>608.70000000005905</v>
      </c>
      <c r="E2589" s="51">
        <v>3.2360794109000002E-2</v>
      </c>
      <c r="T2589" s="40">
        <f t="shared" si="166"/>
        <v>0</v>
      </c>
      <c r="U2589" s="40">
        <f t="shared" si="166"/>
        <v>0</v>
      </c>
      <c r="V2589" s="40">
        <f t="shared" si="166"/>
        <v>0</v>
      </c>
      <c r="W2589" s="40">
        <f t="shared" si="165"/>
        <v>0</v>
      </c>
      <c r="X2589" s="40">
        <f t="shared" si="165"/>
        <v>0</v>
      </c>
      <c r="Y2589" s="40">
        <f t="shared" si="167"/>
        <v>0</v>
      </c>
      <c r="Z2589" s="40">
        <f>(AC2589-J2589*carot!$B$2-spettri!K2589*carot!$C$2-spettri!L2589*carot!$D$2)</f>
        <v>0</v>
      </c>
      <c r="AA2589" s="40">
        <f>spettri!H2589*chl!$B$2+spettri!I2589*chl!$C$2+spettri!J2589*carot!$B$2+spettri!K2589*carot!$C$2+spettri!L2589*carot!$D$2+M2589*carot!$E$2+N2589*carot!$F$2+spettri!AE2589*chl!$D$2</f>
        <v>0</v>
      </c>
      <c r="AB2589" s="40">
        <v>5.053966679E-2</v>
      </c>
      <c r="AC2589" s="88">
        <f>(G2589-spettri!H2589*chl!$B$2-spettri!I2589*chl!$C$2-spettri!AE2589*chl!$D$2)</f>
        <v>0</v>
      </c>
    </row>
    <row r="2590" spans="4:29" x14ac:dyDescent="0.25">
      <c r="D2590" s="51">
        <v>608.80000000005896</v>
      </c>
      <c r="E2590" s="51">
        <v>3.2341612589E-2</v>
      </c>
      <c r="T2590" s="40">
        <f t="shared" si="166"/>
        <v>0</v>
      </c>
      <c r="U2590" s="40">
        <f t="shared" si="166"/>
        <v>0</v>
      </c>
      <c r="V2590" s="40">
        <f t="shared" si="166"/>
        <v>0</v>
      </c>
      <c r="W2590" s="40">
        <f t="shared" si="165"/>
        <v>0</v>
      </c>
      <c r="X2590" s="40">
        <f t="shared" si="165"/>
        <v>0</v>
      </c>
      <c r="Y2590" s="40">
        <f t="shared" si="167"/>
        <v>0</v>
      </c>
      <c r="Z2590" s="40">
        <f>(AC2590-J2590*carot!$B$2-spettri!K2590*carot!$C$2-spettri!L2590*carot!$D$2)</f>
        <v>0</v>
      </c>
      <c r="AA2590" s="40">
        <f>spettri!H2590*chl!$B$2+spettri!I2590*chl!$C$2+spettri!J2590*carot!$B$2+spettri!K2590*carot!$C$2+spettri!L2590*carot!$D$2+M2590*carot!$E$2+N2590*carot!$F$2+spettri!AE2590*chl!$D$2</f>
        <v>0</v>
      </c>
      <c r="AB2590" s="40">
        <v>5.0602844920000001E-2</v>
      </c>
      <c r="AC2590" s="88">
        <f>(G2590-spettri!H2590*chl!$B$2-spettri!I2590*chl!$C$2-spettri!AE2590*chl!$D$2)</f>
        <v>0</v>
      </c>
    </row>
    <row r="2591" spans="4:29" x14ac:dyDescent="0.25">
      <c r="D2591" s="51">
        <v>608.90000000005898</v>
      </c>
      <c r="E2591" s="51">
        <v>3.2382246194E-2</v>
      </c>
      <c r="T2591" s="40">
        <f t="shared" si="166"/>
        <v>0</v>
      </c>
      <c r="U2591" s="40">
        <f t="shared" si="166"/>
        <v>0</v>
      </c>
      <c r="V2591" s="40">
        <f t="shared" si="166"/>
        <v>0</v>
      </c>
      <c r="W2591" s="40">
        <f t="shared" si="165"/>
        <v>0</v>
      </c>
      <c r="X2591" s="40">
        <f t="shared" si="165"/>
        <v>0</v>
      </c>
      <c r="Y2591" s="40">
        <f t="shared" si="167"/>
        <v>0</v>
      </c>
      <c r="Z2591" s="40">
        <f>(AC2591-J2591*carot!$B$2-spettri!K2591*carot!$C$2-spettri!L2591*carot!$D$2)</f>
        <v>0</v>
      </c>
      <c r="AA2591" s="40">
        <f>spettri!H2591*chl!$B$2+spettri!I2591*chl!$C$2+spettri!J2591*carot!$B$2+spettri!K2591*carot!$C$2+spettri!L2591*carot!$D$2+M2591*carot!$E$2+N2591*carot!$F$2+spettri!AE2591*chl!$D$2</f>
        <v>0</v>
      </c>
      <c r="AB2591" s="40">
        <v>5.0666023050000002E-2</v>
      </c>
      <c r="AC2591" s="88">
        <f>(G2591-spettri!H2591*chl!$B$2-spettri!I2591*chl!$C$2-spettri!AE2591*chl!$D$2)</f>
        <v>0</v>
      </c>
    </row>
    <row r="2592" spans="4:29" x14ac:dyDescent="0.25">
      <c r="D2592" s="51">
        <v>609.000000000059</v>
      </c>
      <c r="E2592" s="51">
        <v>3.2422879799E-2</v>
      </c>
      <c r="T2592" s="40">
        <f t="shared" si="166"/>
        <v>0</v>
      </c>
      <c r="U2592" s="40">
        <f t="shared" si="166"/>
        <v>0</v>
      </c>
      <c r="V2592" s="40">
        <f t="shared" si="166"/>
        <v>0</v>
      </c>
      <c r="W2592" s="40">
        <f t="shared" si="165"/>
        <v>0</v>
      </c>
      <c r="X2592" s="40">
        <f t="shared" si="165"/>
        <v>0</v>
      </c>
      <c r="Y2592" s="40">
        <f t="shared" si="167"/>
        <v>0</v>
      </c>
      <c r="Z2592" s="40">
        <f>(AC2592-J2592*carot!$B$2-spettri!K2592*carot!$C$2-spettri!L2592*carot!$D$2)</f>
        <v>0</v>
      </c>
      <c r="AA2592" s="40">
        <f>spettri!H2592*chl!$B$2+spettri!I2592*chl!$C$2+spettri!J2592*carot!$B$2+spettri!K2592*carot!$C$2+spettri!L2592*carot!$D$2+M2592*carot!$E$2+N2592*carot!$F$2+spettri!AE2592*chl!$D$2</f>
        <v>0</v>
      </c>
      <c r="AB2592" s="40">
        <v>5.069790222E-2</v>
      </c>
      <c r="AC2592" s="88">
        <f>(G2592-spettri!H2592*chl!$B$2-spettri!I2592*chl!$C$2-spettri!AE2592*chl!$D$2)</f>
        <v>0</v>
      </c>
    </row>
    <row r="2593" spans="4:29" x14ac:dyDescent="0.25">
      <c r="D2593" s="51">
        <v>609.10000000005903</v>
      </c>
      <c r="E2593" s="51">
        <v>3.2463513404E-2</v>
      </c>
      <c r="T2593" s="40">
        <f t="shared" si="166"/>
        <v>0</v>
      </c>
      <c r="U2593" s="40">
        <f t="shared" si="166"/>
        <v>0</v>
      </c>
      <c r="V2593" s="40">
        <f t="shared" si="166"/>
        <v>0</v>
      </c>
      <c r="W2593" s="40">
        <f t="shared" si="165"/>
        <v>0</v>
      </c>
      <c r="X2593" s="40">
        <f t="shared" si="165"/>
        <v>0</v>
      </c>
      <c r="Y2593" s="40">
        <f t="shared" si="167"/>
        <v>0</v>
      </c>
      <c r="Z2593" s="40">
        <f>(AC2593-J2593*carot!$B$2-spettri!K2593*carot!$C$2-spettri!L2593*carot!$D$2)</f>
        <v>0</v>
      </c>
      <c r="AA2593" s="40">
        <f>spettri!H2593*chl!$B$2+spettri!I2593*chl!$C$2+spettri!J2593*carot!$B$2+spettri!K2593*carot!$C$2+spettri!L2593*carot!$D$2+M2593*carot!$E$2+N2593*carot!$F$2+spettri!AE2593*chl!$D$2</f>
        <v>0</v>
      </c>
      <c r="AB2593" s="40">
        <v>5.0729781389999999E-2</v>
      </c>
      <c r="AC2593" s="88">
        <f>(G2593-spettri!H2593*chl!$B$2-spettri!I2593*chl!$C$2-spettri!AE2593*chl!$D$2)</f>
        <v>0</v>
      </c>
    </row>
    <row r="2594" spans="4:29" x14ac:dyDescent="0.25">
      <c r="D2594" s="51">
        <v>609.20000000005905</v>
      </c>
      <c r="E2594" s="51">
        <v>3.2504147008999999E-2</v>
      </c>
      <c r="T2594" s="40">
        <f t="shared" si="166"/>
        <v>0</v>
      </c>
      <c r="U2594" s="40">
        <f t="shared" si="166"/>
        <v>0</v>
      </c>
      <c r="V2594" s="40">
        <f t="shared" si="166"/>
        <v>0</v>
      </c>
      <c r="W2594" s="40">
        <f t="shared" si="165"/>
        <v>0</v>
      </c>
      <c r="X2594" s="40">
        <f t="shared" si="165"/>
        <v>0</v>
      </c>
      <c r="Y2594" s="40">
        <f t="shared" si="167"/>
        <v>0</v>
      </c>
      <c r="Z2594" s="40">
        <f>(AC2594-J2594*carot!$B$2-spettri!K2594*carot!$C$2-spettri!L2594*carot!$D$2)</f>
        <v>0</v>
      </c>
      <c r="AA2594" s="40">
        <f>spettri!H2594*chl!$B$2+spettri!I2594*chl!$C$2+spettri!J2594*carot!$B$2+spettri!K2594*carot!$C$2+spettri!L2594*carot!$D$2+M2594*carot!$E$2+N2594*carot!$F$2+spettri!AE2594*chl!$D$2</f>
        <v>0</v>
      </c>
      <c r="AB2594" s="40">
        <v>5.0761660559999998E-2</v>
      </c>
      <c r="AC2594" s="88">
        <f>(G2594-spettri!H2594*chl!$B$2-spettri!I2594*chl!$C$2-spettri!AE2594*chl!$D$2)</f>
        <v>0</v>
      </c>
    </row>
    <row r="2595" spans="4:29" x14ac:dyDescent="0.25">
      <c r="D2595" s="51">
        <v>609.30000000005896</v>
      </c>
      <c r="E2595" s="51">
        <v>3.2567560761499997E-2</v>
      </c>
      <c r="T2595" s="40">
        <f t="shared" si="166"/>
        <v>0</v>
      </c>
      <c r="U2595" s="40">
        <f t="shared" si="166"/>
        <v>0</v>
      </c>
      <c r="V2595" s="40">
        <f t="shared" si="166"/>
        <v>0</v>
      </c>
      <c r="W2595" s="40">
        <f t="shared" si="165"/>
        <v>0</v>
      </c>
      <c r="X2595" s="40">
        <f t="shared" si="165"/>
        <v>0</v>
      </c>
      <c r="Y2595" s="40">
        <f t="shared" si="167"/>
        <v>0</v>
      </c>
      <c r="Z2595" s="40">
        <f>(AC2595-J2595*carot!$B$2-spettri!K2595*carot!$C$2-spettri!L2595*carot!$D$2)</f>
        <v>0</v>
      </c>
      <c r="AA2595" s="40">
        <f>spettri!H2595*chl!$B$2+spettri!I2595*chl!$C$2+spettri!J2595*carot!$B$2+spettri!K2595*carot!$C$2+spettri!L2595*carot!$D$2+M2595*carot!$E$2+N2595*carot!$F$2+spettri!AE2595*chl!$D$2</f>
        <v>0</v>
      </c>
      <c r="AB2595" s="40">
        <v>5.0793539729999997E-2</v>
      </c>
      <c r="AC2595" s="88">
        <f>(G2595-spettri!H2595*chl!$B$2-spettri!I2595*chl!$C$2-spettri!AE2595*chl!$D$2)</f>
        <v>0</v>
      </c>
    </row>
    <row r="2596" spans="4:29" x14ac:dyDescent="0.25">
      <c r="D2596" s="51">
        <v>609.40000000005898</v>
      </c>
      <c r="E2596" s="51">
        <v>3.2630974514000002E-2</v>
      </c>
      <c r="T2596" s="40">
        <f t="shared" si="166"/>
        <v>0</v>
      </c>
      <c r="U2596" s="40">
        <f t="shared" si="166"/>
        <v>0</v>
      </c>
      <c r="V2596" s="40">
        <f t="shared" si="166"/>
        <v>0</v>
      </c>
      <c r="W2596" s="40">
        <f t="shared" si="165"/>
        <v>0</v>
      </c>
      <c r="X2596" s="40">
        <f t="shared" si="165"/>
        <v>0</v>
      </c>
      <c r="Y2596" s="40">
        <f t="shared" si="167"/>
        <v>0</v>
      </c>
      <c r="Z2596" s="40">
        <f>(AC2596-J2596*carot!$B$2-spettri!K2596*carot!$C$2-spettri!L2596*carot!$D$2)</f>
        <v>0</v>
      </c>
      <c r="AA2596" s="40">
        <f>spettri!H2596*chl!$B$2+spettri!I2596*chl!$C$2+spettri!J2596*carot!$B$2+spettri!K2596*carot!$C$2+spettri!L2596*carot!$D$2+M2596*carot!$E$2+N2596*carot!$F$2+spettri!AE2596*chl!$D$2</f>
        <v>0</v>
      </c>
      <c r="AB2596" s="40">
        <v>5.085766781E-2</v>
      </c>
      <c r="AC2596" s="88">
        <f>(G2596-spettri!H2596*chl!$B$2-spettri!I2596*chl!$C$2-spettri!AE2596*chl!$D$2)</f>
        <v>0</v>
      </c>
    </row>
    <row r="2597" spans="4:29" x14ac:dyDescent="0.25">
      <c r="D2597" s="51">
        <v>609.500000000059</v>
      </c>
      <c r="E2597" s="51">
        <v>3.26943882665E-2</v>
      </c>
      <c r="T2597" s="40">
        <f t="shared" si="166"/>
        <v>0</v>
      </c>
      <c r="U2597" s="40">
        <f t="shared" si="166"/>
        <v>0</v>
      </c>
      <c r="V2597" s="40">
        <f t="shared" si="166"/>
        <v>0</v>
      </c>
      <c r="W2597" s="40">
        <f t="shared" si="165"/>
        <v>0</v>
      </c>
      <c r="X2597" s="40">
        <f t="shared" si="165"/>
        <v>0</v>
      </c>
      <c r="Y2597" s="40">
        <f t="shared" si="167"/>
        <v>0</v>
      </c>
      <c r="Z2597" s="40">
        <f>(AC2597-J2597*carot!$B$2-spettri!K2597*carot!$C$2-spettri!L2597*carot!$D$2)</f>
        <v>0</v>
      </c>
      <c r="AA2597" s="40">
        <f>spettri!H2597*chl!$B$2+spettri!I2597*chl!$C$2+spettri!J2597*carot!$B$2+spettri!K2597*carot!$C$2+spettri!L2597*carot!$D$2+M2597*carot!$E$2+N2597*carot!$F$2+spettri!AE2597*chl!$D$2</f>
        <v>0</v>
      </c>
      <c r="AB2597" s="40">
        <v>5.0921795889999996E-2</v>
      </c>
      <c r="AC2597" s="88">
        <f>(G2597-spettri!H2597*chl!$B$2-spettri!I2597*chl!$C$2-spettri!AE2597*chl!$D$2)</f>
        <v>0</v>
      </c>
    </row>
    <row r="2598" spans="4:29" x14ac:dyDescent="0.25">
      <c r="D2598" s="51">
        <v>609.60000000005903</v>
      </c>
      <c r="E2598" s="51">
        <v>3.2757802018999999E-2</v>
      </c>
      <c r="T2598" s="40">
        <f t="shared" si="166"/>
        <v>0</v>
      </c>
      <c r="U2598" s="40">
        <f t="shared" si="166"/>
        <v>0</v>
      </c>
      <c r="V2598" s="40">
        <f t="shared" si="166"/>
        <v>0</v>
      </c>
      <c r="W2598" s="40">
        <f t="shared" si="165"/>
        <v>0</v>
      </c>
      <c r="X2598" s="40">
        <f t="shared" si="165"/>
        <v>0</v>
      </c>
      <c r="Y2598" s="40">
        <f t="shared" si="167"/>
        <v>0</v>
      </c>
      <c r="Z2598" s="40">
        <f>(AC2598-J2598*carot!$B$2-spettri!K2598*carot!$C$2-spettri!L2598*carot!$D$2)</f>
        <v>0</v>
      </c>
      <c r="AA2598" s="40">
        <f>spettri!H2598*chl!$B$2+spettri!I2598*chl!$C$2+spettri!J2598*carot!$B$2+spettri!K2598*carot!$C$2+spettri!L2598*carot!$D$2+M2598*carot!$E$2+N2598*carot!$F$2+spettri!AE2598*chl!$D$2</f>
        <v>0</v>
      </c>
      <c r="AB2598" s="40">
        <v>5.0985923969999999E-2</v>
      </c>
      <c r="AC2598" s="88">
        <f>(G2598-spettri!H2598*chl!$B$2-spettri!I2598*chl!$C$2-spettri!AE2598*chl!$D$2)</f>
        <v>0</v>
      </c>
    </row>
    <row r="2599" spans="4:29" x14ac:dyDescent="0.25">
      <c r="D2599" s="51">
        <v>609.70000000005905</v>
      </c>
      <c r="E2599" s="51">
        <v>3.2852659086500001E-2</v>
      </c>
      <c r="T2599" s="40">
        <f t="shared" si="166"/>
        <v>0</v>
      </c>
      <c r="U2599" s="40">
        <f t="shared" si="166"/>
        <v>0</v>
      </c>
      <c r="V2599" s="40">
        <f t="shared" si="166"/>
        <v>0</v>
      </c>
      <c r="W2599" s="40">
        <f t="shared" si="165"/>
        <v>0</v>
      </c>
      <c r="X2599" s="40">
        <f t="shared" si="165"/>
        <v>0</v>
      </c>
      <c r="Y2599" s="40">
        <f t="shared" si="167"/>
        <v>0</v>
      </c>
      <c r="Z2599" s="40">
        <f>(AC2599-J2599*carot!$B$2-spettri!K2599*carot!$C$2-spettri!L2599*carot!$D$2)</f>
        <v>0</v>
      </c>
      <c r="AA2599" s="40">
        <f>spettri!H2599*chl!$B$2+spettri!I2599*chl!$C$2+spettri!J2599*carot!$B$2+spettri!K2599*carot!$C$2+spettri!L2599*carot!$D$2+M2599*carot!$E$2+N2599*carot!$F$2+spettri!AE2599*chl!$D$2</f>
        <v>0</v>
      </c>
      <c r="AB2599" s="40">
        <v>5.1050052050000003E-2</v>
      </c>
      <c r="AC2599" s="88">
        <f>(G2599-spettri!H2599*chl!$B$2-spettri!I2599*chl!$C$2-spettri!AE2599*chl!$D$2)</f>
        <v>0</v>
      </c>
    </row>
    <row r="2600" spans="4:29" x14ac:dyDescent="0.25">
      <c r="D2600" s="51">
        <v>609.80000000005896</v>
      </c>
      <c r="E2600" s="51">
        <v>3.2947516154000003E-2</v>
      </c>
      <c r="T2600" s="40">
        <f t="shared" si="166"/>
        <v>0</v>
      </c>
      <c r="U2600" s="40">
        <f t="shared" si="166"/>
        <v>0</v>
      </c>
      <c r="V2600" s="40">
        <f t="shared" si="166"/>
        <v>0</v>
      </c>
      <c r="W2600" s="40">
        <f t="shared" si="165"/>
        <v>0</v>
      </c>
      <c r="X2600" s="40">
        <f t="shared" si="165"/>
        <v>0</v>
      </c>
      <c r="Y2600" s="40">
        <f t="shared" si="167"/>
        <v>0</v>
      </c>
      <c r="Z2600" s="40">
        <f>(AC2600-J2600*carot!$B$2-spettri!K2600*carot!$C$2-spettri!L2600*carot!$D$2)</f>
        <v>0</v>
      </c>
      <c r="AA2600" s="40">
        <f>spettri!H2600*chl!$B$2+spettri!I2600*chl!$C$2+spettri!J2600*carot!$B$2+spettri!K2600*carot!$C$2+spettri!L2600*carot!$D$2+M2600*carot!$E$2+N2600*carot!$F$2+spettri!AE2600*chl!$D$2</f>
        <v>0</v>
      </c>
      <c r="AB2600" s="40">
        <v>5.1126497800000004E-2</v>
      </c>
      <c r="AC2600" s="88">
        <f>(G2600-spettri!H2600*chl!$B$2-spettri!I2600*chl!$C$2-spettri!AE2600*chl!$D$2)</f>
        <v>0</v>
      </c>
    </row>
    <row r="2601" spans="4:29" x14ac:dyDescent="0.25">
      <c r="D2601" s="51">
        <v>609.90000000005898</v>
      </c>
      <c r="E2601" s="51">
        <v>3.3042373221499999E-2</v>
      </c>
      <c r="T2601" s="40">
        <f t="shared" si="166"/>
        <v>0</v>
      </c>
      <c r="U2601" s="40">
        <f t="shared" si="166"/>
        <v>0</v>
      </c>
      <c r="V2601" s="40">
        <f t="shared" si="166"/>
        <v>0</v>
      </c>
      <c r="W2601" s="40">
        <f t="shared" si="165"/>
        <v>0</v>
      </c>
      <c r="X2601" s="40">
        <f t="shared" si="165"/>
        <v>0</v>
      </c>
      <c r="Y2601" s="40">
        <f t="shared" si="167"/>
        <v>0</v>
      </c>
      <c r="Z2601" s="40">
        <f>(AC2601-J2601*carot!$B$2-spettri!K2601*carot!$C$2-spettri!L2601*carot!$D$2)</f>
        <v>0</v>
      </c>
      <c r="AA2601" s="40">
        <f>spettri!H2601*chl!$B$2+spettri!I2601*chl!$C$2+spettri!J2601*carot!$B$2+spettri!K2601*carot!$C$2+spettri!L2601*carot!$D$2+M2601*carot!$E$2+N2601*carot!$F$2+spettri!AE2601*chl!$D$2</f>
        <v>0</v>
      </c>
      <c r="AB2601" s="40">
        <v>5.1202943550000005E-2</v>
      </c>
      <c r="AC2601" s="88">
        <f>(G2601-spettri!H2601*chl!$B$2-spettri!I2601*chl!$C$2-spettri!AE2601*chl!$D$2)</f>
        <v>0</v>
      </c>
    </row>
    <row r="2602" spans="4:29" x14ac:dyDescent="0.25">
      <c r="D2602" s="51">
        <v>610.000000000059</v>
      </c>
      <c r="E2602" s="51">
        <v>3.3137230289000001E-2</v>
      </c>
      <c r="T2602" s="40">
        <f t="shared" si="166"/>
        <v>0</v>
      </c>
      <c r="U2602" s="40">
        <f t="shared" si="166"/>
        <v>0</v>
      </c>
      <c r="V2602" s="40">
        <f t="shared" si="166"/>
        <v>0</v>
      </c>
      <c r="W2602" s="40">
        <f t="shared" si="165"/>
        <v>0</v>
      </c>
      <c r="X2602" s="40">
        <f t="shared" si="165"/>
        <v>0</v>
      </c>
      <c r="Y2602" s="40">
        <f t="shared" si="167"/>
        <v>0</v>
      </c>
      <c r="Z2602" s="40">
        <f>(AC2602-J2602*carot!$B$2-spettri!K2602*carot!$C$2-spettri!L2602*carot!$D$2)</f>
        <v>0</v>
      </c>
      <c r="AA2602" s="40">
        <f>spettri!H2602*chl!$B$2+spettri!I2602*chl!$C$2+spettri!J2602*carot!$B$2+spettri!K2602*carot!$C$2+spettri!L2602*carot!$D$2+M2602*carot!$E$2+N2602*carot!$F$2+spettri!AE2602*chl!$D$2</f>
        <v>0</v>
      </c>
      <c r="AB2602" s="40">
        <v>5.1279389299999999E-2</v>
      </c>
      <c r="AC2602" s="88">
        <f>(G2602-spettri!H2602*chl!$B$2-spettri!I2602*chl!$C$2-spettri!AE2602*chl!$D$2)</f>
        <v>0</v>
      </c>
    </row>
    <row r="2603" spans="4:29" x14ac:dyDescent="0.25">
      <c r="D2603" s="51">
        <v>610.10000000005903</v>
      </c>
      <c r="E2603" s="51">
        <v>3.3081732776499999E-2</v>
      </c>
      <c r="T2603" s="40">
        <f t="shared" si="166"/>
        <v>0</v>
      </c>
      <c r="U2603" s="40">
        <f t="shared" si="166"/>
        <v>0</v>
      </c>
      <c r="V2603" s="40">
        <f t="shared" si="166"/>
        <v>0</v>
      </c>
      <c r="W2603" s="40">
        <f t="shared" si="165"/>
        <v>0</v>
      </c>
      <c r="X2603" s="40">
        <f t="shared" si="165"/>
        <v>0</v>
      </c>
      <c r="Y2603" s="40">
        <f t="shared" si="167"/>
        <v>0</v>
      </c>
      <c r="Z2603" s="40">
        <f>(AC2603-J2603*carot!$B$2-spettri!K2603*carot!$C$2-spettri!L2603*carot!$D$2)</f>
        <v>0</v>
      </c>
      <c r="AA2603" s="40">
        <f>spettri!H2603*chl!$B$2+spettri!I2603*chl!$C$2+spettri!J2603*carot!$B$2+spettri!K2603*carot!$C$2+spettri!L2603*carot!$D$2+M2603*carot!$E$2+N2603*carot!$F$2+spettri!AE2603*chl!$D$2</f>
        <v>0</v>
      </c>
      <c r="AB2603" s="40">
        <v>5.135583505E-2</v>
      </c>
      <c r="AC2603" s="88">
        <f>(G2603-spettri!H2603*chl!$B$2-spettri!I2603*chl!$C$2-spettri!AE2603*chl!$D$2)</f>
        <v>0</v>
      </c>
    </row>
    <row r="2604" spans="4:29" x14ac:dyDescent="0.25">
      <c r="D2604" s="51">
        <v>610.20000000005905</v>
      </c>
      <c r="E2604" s="51">
        <v>3.3026235264000003E-2</v>
      </c>
      <c r="T2604" s="40">
        <f t="shared" si="166"/>
        <v>0</v>
      </c>
      <c r="U2604" s="40">
        <f t="shared" si="166"/>
        <v>0</v>
      </c>
      <c r="V2604" s="40">
        <f t="shared" si="166"/>
        <v>0</v>
      </c>
      <c r="W2604" s="40">
        <f t="shared" si="165"/>
        <v>0</v>
      </c>
      <c r="X2604" s="40">
        <f t="shared" si="165"/>
        <v>0</v>
      </c>
      <c r="Y2604" s="40">
        <f t="shared" si="167"/>
        <v>0</v>
      </c>
      <c r="Z2604" s="40">
        <f>(AC2604-J2604*carot!$B$2-spettri!K2604*carot!$C$2-spettri!L2604*carot!$D$2)</f>
        <v>0</v>
      </c>
      <c r="AA2604" s="40">
        <f>spettri!H2604*chl!$B$2+spettri!I2604*chl!$C$2+spettri!J2604*carot!$B$2+spettri!K2604*carot!$C$2+spettri!L2604*carot!$D$2+M2604*carot!$E$2+N2604*carot!$F$2+spettri!AE2604*chl!$D$2</f>
        <v>0</v>
      </c>
      <c r="AB2604" s="40">
        <v>5.1382162607500004E-2</v>
      </c>
      <c r="AC2604" s="88">
        <f>(G2604-spettri!H2604*chl!$B$2-spettri!I2604*chl!$C$2-spettri!AE2604*chl!$D$2)</f>
        <v>0</v>
      </c>
    </row>
    <row r="2605" spans="4:29" x14ac:dyDescent="0.25">
      <c r="D2605" s="51">
        <v>610.30000000005896</v>
      </c>
      <c r="E2605" s="51">
        <v>3.2970737751500001E-2</v>
      </c>
      <c r="T2605" s="40">
        <f t="shared" si="166"/>
        <v>0</v>
      </c>
      <c r="U2605" s="40">
        <f t="shared" si="166"/>
        <v>0</v>
      </c>
      <c r="V2605" s="40">
        <f t="shared" si="166"/>
        <v>0</v>
      </c>
      <c r="W2605" s="40">
        <f t="shared" si="165"/>
        <v>0</v>
      </c>
      <c r="X2605" s="40">
        <f t="shared" si="165"/>
        <v>0</v>
      </c>
      <c r="Y2605" s="40">
        <f t="shared" si="167"/>
        <v>0</v>
      </c>
      <c r="Z2605" s="40">
        <f>(AC2605-J2605*carot!$B$2-spettri!K2605*carot!$C$2-spettri!L2605*carot!$D$2)</f>
        <v>0</v>
      </c>
      <c r="AA2605" s="40">
        <f>spettri!H2605*chl!$B$2+spettri!I2605*chl!$C$2+spettri!J2605*carot!$B$2+spettri!K2605*carot!$C$2+spettri!L2605*carot!$D$2+M2605*carot!$E$2+N2605*carot!$F$2+spettri!AE2605*chl!$D$2</f>
        <v>0</v>
      </c>
      <c r="AB2605" s="40">
        <v>5.1408490165000001E-2</v>
      </c>
      <c r="AC2605" s="88">
        <f>(G2605-spettri!H2605*chl!$B$2-spettri!I2605*chl!$C$2-spettri!AE2605*chl!$D$2)</f>
        <v>0</v>
      </c>
    </row>
    <row r="2606" spans="4:29" x14ac:dyDescent="0.25">
      <c r="D2606" s="51">
        <v>610.40000000005898</v>
      </c>
      <c r="E2606" s="51">
        <v>3.2915240238999999E-2</v>
      </c>
      <c r="T2606" s="40">
        <f t="shared" si="166"/>
        <v>0</v>
      </c>
      <c r="U2606" s="40">
        <f t="shared" si="166"/>
        <v>0</v>
      </c>
      <c r="V2606" s="40">
        <f t="shared" si="166"/>
        <v>0</v>
      </c>
      <c r="W2606" s="40">
        <f t="shared" si="165"/>
        <v>0</v>
      </c>
      <c r="X2606" s="40">
        <f t="shared" si="165"/>
        <v>0</v>
      </c>
      <c r="Y2606" s="40">
        <f t="shared" si="167"/>
        <v>0</v>
      </c>
      <c r="Z2606" s="40">
        <f>(AC2606-J2606*carot!$B$2-spettri!K2606*carot!$C$2-spettri!L2606*carot!$D$2)</f>
        <v>0</v>
      </c>
      <c r="AA2606" s="40">
        <f>spettri!H2606*chl!$B$2+spettri!I2606*chl!$C$2+spettri!J2606*carot!$B$2+spettri!K2606*carot!$C$2+spettri!L2606*carot!$D$2+M2606*carot!$E$2+N2606*carot!$F$2+spettri!AE2606*chl!$D$2</f>
        <v>0</v>
      </c>
      <c r="AB2606" s="40">
        <v>5.1434817722499998E-2</v>
      </c>
      <c r="AC2606" s="88">
        <f>(G2606-spettri!H2606*chl!$B$2-spettri!I2606*chl!$C$2-spettri!AE2606*chl!$D$2)</f>
        <v>0</v>
      </c>
    </row>
    <row r="2607" spans="4:29" x14ac:dyDescent="0.25">
      <c r="D2607" s="51">
        <v>610.500000000059</v>
      </c>
      <c r="E2607" s="51">
        <v>3.2932126981499998E-2</v>
      </c>
      <c r="T2607" s="40">
        <f t="shared" si="166"/>
        <v>0</v>
      </c>
      <c r="U2607" s="40">
        <f t="shared" si="166"/>
        <v>0</v>
      </c>
      <c r="V2607" s="40">
        <f t="shared" si="166"/>
        <v>0</v>
      </c>
      <c r="W2607" s="40">
        <f t="shared" si="165"/>
        <v>0</v>
      </c>
      <c r="X2607" s="40">
        <f t="shared" si="165"/>
        <v>0</v>
      </c>
      <c r="Y2607" s="40">
        <f t="shared" si="167"/>
        <v>0</v>
      </c>
      <c r="Z2607" s="40">
        <f>(AC2607-J2607*carot!$B$2-spettri!K2607*carot!$C$2-spettri!L2607*carot!$D$2)</f>
        <v>0</v>
      </c>
      <c r="AA2607" s="40">
        <f>spettri!H2607*chl!$B$2+spettri!I2607*chl!$C$2+spettri!J2607*carot!$B$2+spettri!K2607*carot!$C$2+spettri!L2607*carot!$D$2+M2607*carot!$E$2+N2607*carot!$F$2+spettri!AE2607*chl!$D$2</f>
        <v>0</v>
      </c>
      <c r="AB2607" s="40">
        <v>5.1461145280000002E-2</v>
      </c>
      <c r="AC2607" s="88">
        <f>(G2607-spettri!H2607*chl!$B$2-spettri!I2607*chl!$C$2-spettri!AE2607*chl!$D$2)</f>
        <v>0</v>
      </c>
    </row>
    <row r="2608" spans="4:29" x14ac:dyDescent="0.25">
      <c r="D2608" s="51">
        <v>610.60000000005903</v>
      </c>
      <c r="E2608" s="51">
        <v>3.2949013723999998E-2</v>
      </c>
      <c r="T2608" s="40">
        <f t="shared" si="166"/>
        <v>0</v>
      </c>
      <c r="U2608" s="40">
        <f t="shared" si="166"/>
        <v>0</v>
      </c>
      <c r="V2608" s="40">
        <f t="shared" si="166"/>
        <v>0</v>
      </c>
      <c r="W2608" s="40">
        <f t="shared" si="165"/>
        <v>0</v>
      </c>
      <c r="X2608" s="40">
        <f t="shared" si="165"/>
        <v>0</v>
      </c>
      <c r="Y2608" s="40">
        <f t="shared" si="167"/>
        <v>0</v>
      </c>
      <c r="Z2608" s="40">
        <f>(AC2608-J2608*carot!$B$2-spettri!K2608*carot!$C$2-spettri!L2608*carot!$D$2)</f>
        <v>0</v>
      </c>
      <c r="AA2608" s="40">
        <f>spettri!H2608*chl!$B$2+spettri!I2608*chl!$C$2+spettri!J2608*carot!$B$2+spettri!K2608*carot!$C$2+spettri!L2608*carot!$D$2+M2608*carot!$E$2+N2608*carot!$F$2+spettri!AE2608*chl!$D$2</f>
        <v>0</v>
      </c>
      <c r="AB2608" s="40">
        <v>5.1526297815000004E-2</v>
      </c>
      <c r="AC2608" s="88">
        <f>(G2608-spettri!H2608*chl!$B$2-spettri!I2608*chl!$C$2-spettri!AE2608*chl!$D$2)</f>
        <v>0</v>
      </c>
    </row>
    <row r="2609" spans="4:29" x14ac:dyDescent="0.25">
      <c r="D2609" s="51">
        <v>610.70000000005905</v>
      </c>
      <c r="E2609" s="51">
        <v>3.2965900466500005E-2</v>
      </c>
      <c r="T2609" s="40">
        <f t="shared" si="166"/>
        <v>0</v>
      </c>
      <c r="U2609" s="40">
        <f t="shared" si="166"/>
        <v>0</v>
      </c>
      <c r="V2609" s="40">
        <f t="shared" si="166"/>
        <v>0</v>
      </c>
      <c r="W2609" s="40">
        <f t="shared" si="165"/>
        <v>0</v>
      </c>
      <c r="X2609" s="40">
        <f t="shared" si="165"/>
        <v>0</v>
      </c>
      <c r="Y2609" s="40">
        <f t="shared" si="167"/>
        <v>0</v>
      </c>
      <c r="Z2609" s="40">
        <f>(AC2609-J2609*carot!$B$2-spettri!K2609*carot!$C$2-spettri!L2609*carot!$D$2)</f>
        <v>0</v>
      </c>
      <c r="AA2609" s="40">
        <f>spettri!H2609*chl!$B$2+spettri!I2609*chl!$C$2+spettri!J2609*carot!$B$2+spettri!K2609*carot!$C$2+spettri!L2609*carot!$D$2+M2609*carot!$E$2+N2609*carot!$F$2+spettri!AE2609*chl!$D$2</f>
        <v>0</v>
      </c>
      <c r="AB2609" s="40">
        <v>5.1591450349999998E-2</v>
      </c>
      <c r="AC2609" s="88">
        <f>(G2609-spettri!H2609*chl!$B$2-spettri!I2609*chl!$C$2-spettri!AE2609*chl!$D$2)</f>
        <v>0</v>
      </c>
    </row>
    <row r="2610" spans="4:29" x14ac:dyDescent="0.25">
      <c r="D2610" s="51">
        <v>610.80000000005896</v>
      </c>
      <c r="E2610" s="51">
        <v>3.2982787209000004E-2</v>
      </c>
      <c r="T2610" s="40">
        <f t="shared" si="166"/>
        <v>0</v>
      </c>
      <c r="U2610" s="40">
        <f t="shared" si="166"/>
        <v>0</v>
      </c>
      <c r="V2610" s="40">
        <f t="shared" si="166"/>
        <v>0</v>
      </c>
      <c r="W2610" s="40">
        <f t="shared" si="165"/>
        <v>0</v>
      </c>
      <c r="X2610" s="40">
        <f t="shared" si="165"/>
        <v>0</v>
      </c>
      <c r="Y2610" s="40">
        <f t="shared" si="167"/>
        <v>0</v>
      </c>
      <c r="Z2610" s="40">
        <f>(AC2610-J2610*carot!$B$2-spettri!K2610*carot!$C$2-spettri!L2610*carot!$D$2)</f>
        <v>0</v>
      </c>
      <c r="AA2610" s="40">
        <f>spettri!H2610*chl!$B$2+spettri!I2610*chl!$C$2+spettri!J2610*carot!$B$2+spettri!K2610*carot!$C$2+spettri!L2610*carot!$D$2+M2610*carot!$E$2+N2610*carot!$F$2+spettri!AE2610*chl!$D$2</f>
        <v>0</v>
      </c>
      <c r="AB2610" s="40">
        <v>5.1656602885E-2</v>
      </c>
      <c r="AC2610" s="88">
        <f>(G2610-spettri!H2610*chl!$B$2-spettri!I2610*chl!$C$2-spettri!AE2610*chl!$D$2)</f>
        <v>0</v>
      </c>
    </row>
    <row r="2611" spans="4:29" x14ac:dyDescent="0.25">
      <c r="D2611" s="51">
        <v>610.90000000005898</v>
      </c>
      <c r="E2611" s="51">
        <v>3.3027478584E-2</v>
      </c>
      <c r="T2611" s="40">
        <f t="shared" si="166"/>
        <v>0</v>
      </c>
      <c r="U2611" s="40">
        <f t="shared" si="166"/>
        <v>0</v>
      </c>
      <c r="V2611" s="40">
        <f t="shared" si="166"/>
        <v>0</v>
      </c>
      <c r="W2611" s="40">
        <f t="shared" si="165"/>
        <v>0</v>
      </c>
      <c r="X2611" s="40">
        <f t="shared" si="165"/>
        <v>0</v>
      </c>
      <c r="Y2611" s="40">
        <f t="shared" si="167"/>
        <v>0</v>
      </c>
      <c r="Z2611" s="40">
        <f>(AC2611-J2611*carot!$B$2-spettri!K2611*carot!$C$2-spettri!L2611*carot!$D$2)</f>
        <v>0</v>
      </c>
      <c r="AA2611" s="40">
        <f>spettri!H2611*chl!$B$2+spettri!I2611*chl!$C$2+spettri!J2611*carot!$B$2+spettri!K2611*carot!$C$2+spettri!L2611*carot!$D$2+M2611*carot!$E$2+N2611*carot!$F$2+spettri!AE2611*chl!$D$2</f>
        <v>0</v>
      </c>
      <c r="AB2611" s="40">
        <v>5.1721755420000001E-2</v>
      </c>
      <c r="AC2611" s="88">
        <f>(G2611-spettri!H2611*chl!$B$2-spettri!I2611*chl!$C$2-spettri!AE2611*chl!$D$2)</f>
        <v>0</v>
      </c>
    </row>
    <row r="2612" spans="4:29" x14ac:dyDescent="0.25">
      <c r="D2612" s="51">
        <v>611.000000000059</v>
      </c>
      <c r="E2612" s="51">
        <v>3.3072169959000003E-2</v>
      </c>
      <c r="T2612" s="40">
        <f t="shared" si="166"/>
        <v>0</v>
      </c>
      <c r="U2612" s="40">
        <f t="shared" si="166"/>
        <v>0</v>
      </c>
      <c r="V2612" s="40">
        <f t="shared" si="166"/>
        <v>0</v>
      </c>
      <c r="W2612" s="40">
        <f t="shared" si="165"/>
        <v>0</v>
      </c>
      <c r="X2612" s="40">
        <f t="shared" si="165"/>
        <v>0</v>
      </c>
      <c r="Y2612" s="40">
        <f t="shared" si="167"/>
        <v>0</v>
      </c>
      <c r="Z2612" s="40">
        <f>(AC2612-J2612*carot!$B$2-spettri!K2612*carot!$C$2-spettri!L2612*carot!$D$2)</f>
        <v>0</v>
      </c>
      <c r="AA2612" s="40">
        <f>spettri!H2612*chl!$B$2+spettri!I2612*chl!$C$2+spettri!J2612*carot!$B$2+spettri!K2612*carot!$C$2+spettri!L2612*carot!$D$2+M2612*carot!$E$2+N2612*carot!$F$2+spettri!AE2612*chl!$D$2</f>
        <v>0</v>
      </c>
      <c r="AB2612" s="40">
        <v>5.1758437419999997E-2</v>
      </c>
      <c r="AC2612" s="88">
        <f>(G2612-spettri!H2612*chl!$B$2-spettri!I2612*chl!$C$2-spettri!AE2612*chl!$D$2)</f>
        <v>0</v>
      </c>
    </row>
    <row r="2613" spans="4:29" x14ac:dyDescent="0.25">
      <c r="D2613" s="51">
        <v>611.10000000005903</v>
      </c>
      <c r="E2613" s="51">
        <v>3.3116861334000006E-2</v>
      </c>
      <c r="T2613" s="40">
        <f t="shared" si="166"/>
        <v>0</v>
      </c>
      <c r="U2613" s="40">
        <f t="shared" si="166"/>
        <v>0</v>
      </c>
      <c r="V2613" s="40">
        <f t="shared" si="166"/>
        <v>0</v>
      </c>
      <c r="W2613" s="40">
        <f t="shared" si="165"/>
        <v>0</v>
      </c>
      <c r="X2613" s="40">
        <f t="shared" si="165"/>
        <v>0</v>
      </c>
      <c r="Y2613" s="40">
        <f t="shared" si="167"/>
        <v>0</v>
      </c>
      <c r="Z2613" s="40">
        <f>(AC2613-J2613*carot!$B$2-spettri!K2613*carot!$C$2-spettri!L2613*carot!$D$2)</f>
        <v>0</v>
      </c>
      <c r="AA2613" s="40">
        <f>spettri!H2613*chl!$B$2+spettri!I2613*chl!$C$2+spettri!J2613*carot!$B$2+spettri!K2613*carot!$C$2+spettri!L2613*carot!$D$2+M2613*carot!$E$2+N2613*carot!$F$2+spettri!AE2613*chl!$D$2</f>
        <v>0</v>
      </c>
      <c r="AB2613" s="40">
        <v>5.1795119420000001E-2</v>
      </c>
      <c r="AC2613" s="88">
        <f>(G2613-spettri!H2613*chl!$B$2-spettri!I2613*chl!$C$2-spettri!AE2613*chl!$D$2)</f>
        <v>0</v>
      </c>
    </row>
    <row r="2614" spans="4:29" x14ac:dyDescent="0.25">
      <c r="D2614" s="51">
        <v>611.20000000005905</v>
      </c>
      <c r="E2614" s="51">
        <v>3.3161552709000001E-2</v>
      </c>
      <c r="T2614" s="40">
        <f t="shared" si="166"/>
        <v>0</v>
      </c>
      <c r="U2614" s="40">
        <f t="shared" si="166"/>
        <v>0</v>
      </c>
      <c r="V2614" s="40">
        <f t="shared" si="166"/>
        <v>0</v>
      </c>
      <c r="W2614" s="40">
        <f t="shared" si="165"/>
        <v>0</v>
      </c>
      <c r="X2614" s="40">
        <f t="shared" si="165"/>
        <v>0</v>
      </c>
      <c r="Y2614" s="40">
        <f t="shared" si="167"/>
        <v>0</v>
      </c>
      <c r="Z2614" s="40">
        <f>(AC2614-J2614*carot!$B$2-spettri!K2614*carot!$C$2-spettri!L2614*carot!$D$2)</f>
        <v>0</v>
      </c>
      <c r="AA2614" s="40">
        <f>spettri!H2614*chl!$B$2+spettri!I2614*chl!$C$2+spettri!J2614*carot!$B$2+spettri!K2614*carot!$C$2+spettri!L2614*carot!$D$2+M2614*carot!$E$2+N2614*carot!$F$2+spettri!AE2614*chl!$D$2</f>
        <v>0</v>
      </c>
      <c r="AB2614" s="40">
        <v>5.1831801420000004E-2</v>
      </c>
      <c r="AC2614" s="88">
        <f>(G2614-spettri!H2614*chl!$B$2-spettri!I2614*chl!$C$2-spettri!AE2614*chl!$D$2)</f>
        <v>0</v>
      </c>
    </row>
    <row r="2615" spans="4:29" x14ac:dyDescent="0.25">
      <c r="D2615" s="51">
        <v>611.30000000005896</v>
      </c>
      <c r="E2615" s="51">
        <v>3.3227796751500005E-2</v>
      </c>
      <c r="T2615" s="40">
        <f t="shared" si="166"/>
        <v>0</v>
      </c>
      <c r="U2615" s="40">
        <f t="shared" si="166"/>
        <v>0</v>
      </c>
      <c r="V2615" s="40">
        <f t="shared" si="166"/>
        <v>0</v>
      </c>
      <c r="W2615" s="40">
        <f t="shared" si="165"/>
        <v>0</v>
      </c>
      <c r="X2615" s="40">
        <f t="shared" si="165"/>
        <v>0</v>
      </c>
      <c r="Y2615" s="40">
        <f t="shared" si="167"/>
        <v>0</v>
      </c>
      <c r="Z2615" s="40">
        <f>(AC2615-J2615*carot!$B$2-spettri!K2615*carot!$C$2-spettri!L2615*carot!$D$2)</f>
        <v>0</v>
      </c>
      <c r="AA2615" s="40">
        <f>spettri!H2615*chl!$B$2+spettri!I2615*chl!$C$2+spettri!J2615*carot!$B$2+spettri!K2615*carot!$C$2+spettri!L2615*carot!$D$2+M2615*carot!$E$2+N2615*carot!$F$2+spettri!AE2615*chl!$D$2</f>
        <v>0</v>
      </c>
      <c r="AB2615" s="40">
        <v>5.186848342E-2</v>
      </c>
      <c r="AC2615" s="88">
        <f>(G2615-spettri!H2615*chl!$B$2-spettri!I2615*chl!$C$2-spettri!AE2615*chl!$D$2)</f>
        <v>0</v>
      </c>
    </row>
    <row r="2616" spans="4:29" x14ac:dyDescent="0.25">
      <c r="D2616" s="51">
        <v>611.40000000005898</v>
      </c>
      <c r="E2616" s="51">
        <v>3.3294040794000002E-2</v>
      </c>
      <c r="T2616" s="40">
        <f t="shared" si="166"/>
        <v>0</v>
      </c>
      <c r="U2616" s="40">
        <f t="shared" si="166"/>
        <v>0</v>
      </c>
      <c r="V2616" s="40">
        <f t="shared" si="166"/>
        <v>0</v>
      </c>
      <c r="W2616" s="40">
        <f t="shared" si="165"/>
        <v>0</v>
      </c>
      <c r="X2616" s="40">
        <f t="shared" si="165"/>
        <v>0</v>
      </c>
      <c r="Y2616" s="40">
        <f t="shared" si="167"/>
        <v>0</v>
      </c>
      <c r="Z2616" s="40">
        <f>(AC2616-J2616*carot!$B$2-spettri!K2616*carot!$C$2-spettri!L2616*carot!$D$2)</f>
        <v>0</v>
      </c>
      <c r="AA2616" s="40">
        <f>spettri!H2616*chl!$B$2+spettri!I2616*chl!$C$2+spettri!J2616*carot!$B$2+spettri!K2616*carot!$C$2+spettri!L2616*carot!$D$2+M2616*carot!$E$2+N2616*carot!$F$2+spettri!AE2616*chl!$D$2</f>
        <v>0</v>
      </c>
      <c r="AB2616" s="40">
        <v>5.1927437072499999E-2</v>
      </c>
      <c r="AC2616" s="88">
        <f>(G2616-spettri!H2616*chl!$B$2-spettri!I2616*chl!$C$2-spettri!AE2616*chl!$D$2)</f>
        <v>0</v>
      </c>
    </row>
    <row r="2617" spans="4:29" x14ac:dyDescent="0.25">
      <c r="D2617" s="51">
        <v>611.500000000059</v>
      </c>
      <c r="E2617" s="51">
        <v>3.3360284836499998E-2</v>
      </c>
      <c r="T2617" s="40">
        <f t="shared" si="166"/>
        <v>0</v>
      </c>
      <c r="U2617" s="40">
        <f t="shared" si="166"/>
        <v>0</v>
      </c>
      <c r="V2617" s="40">
        <f t="shared" si="166"/>
        <v>0</v>
      </c>
      <c r="W2617" s="40">
        <f t="shared" si="165"/>
        <v>0</v>
      </c>
      <c r="X2617" s="40">
        <f t="shared" si="165"/>
        <v>0</v>
      </c>
      <c r="Y2617" s="40">
        <f t="shared" si="167"/>
        <v>0</v>
      </c>
      <c r="Z2617" s="40">
        <f>(AC2617-J2617*carot!$B$2-spettri!K2617*carot!$C$2-spettri!L2617*carot!$D$2)</f>
        <v>0</v>
      </c>
      <c r="AA2617" s="40">
        <f>spettri!H2617*chl!$B$2+spettri!I2617*chl!$C$2+spettri!J2617*carot!$B$2+spettri!K2617*carot!$C$2+spettri!L2617*carot!$D$2+M2617*carot!$E$2+N2617*carot!$F$2+spettri!AE2617*chl!$D$2</f>
        <v>0</v>
      </c>
      <c r="AB2617" s="40">
        <v>5.1986390724999998E-2</v>
      </c>
      <c r="AC2617" s="88">
        <f>(G2617-spettri!H2617*chl!$B$2-spettri!I2617*chl!$C$2-spettri!AE2617*chl!$D$2)</f>
        <v>0</v>
      </c>
    </row>
    <row r="2618" spans="4:29" x14ac:dyDescent="0.25">
      <c r="D2618" s="51">
        <v>611.60000000005903</v>
      </c>
      <c r="E2618" s="51">
        <v>3.3426528879000002E-2</v>
      </c>
      <c r="T2618" s="40">
        <f t="shared" si="166"/>
        <v>0</v>
      </c>
      <c r="U2618" s="40">
        <f t="shared" si="166"/>
        <v>0</v>
      </c>
      <c r="V2618" s="40">
        <f t="shared" si="166"/>
        <v>0</v>
      </c>
      <c r="W2618" s="40">
        <f t="shared" si="165"/>
        <v>0</v>
      </c>
      <c r="X2618" s="40">
        <f t="shared" si="165"/>
        <v>0</v>
      </c>
      <c r="Y2618" s="40">
        <f t="shared" si="167"/>
        <v>0</v>
      </c>
      <c r="Z2618" s="40">
        <f>(AC2618-J2618*carot!$B$2-spettri!K2618*carot!$C$2-spettri!L2618*carot!$D$2)</f>
        <v>0</v>
      </c>
      <c r="AA2618" s="40">
        <f>spettri!H2618*chl!$B$2+spettri!I2618*chl!$C$2+spettri!J2618*carot!$B$2+spettri!K2618*carot!$C$2+spettri!L2618*carot!$D$2+M2618*carot!$E$2+N2618*carot!$F$2+spettri!AE2618*chl!$D$2</f>
        <v>0</v>
      </c>
      <c r="AB2618" s="40">
        <v>5.2045344377500004E-2</v>
      </c>
      <c r="AC2618" s="88">
        <f>(G2618-spettri!H2618*chl!$B$2-spettri!I2618*chl!$C$2-spettri!AE2618*chl!$D$2)</f>
        <v>0</v>
      </c>
    </row>
    <row r="2619" spans="4:29" x14ac:dyDescent="0.25">
      <c r="D2619" s="51">
        <v>611.70000000005996</v>
      </c>
      <c r="E2619" s="51">
        <v>3.3435014159E-2</v>
      </c>
      <c r="T2619" s="40">
        <f t="shared" si="166"/>
        <v>0</v>
      </c>
      <c r="U2619" s="40">
        <f t="shared" si="166"/>
        <v>0</v>
      </c>
      <c r="V2619" s="40">
        <f t="shared" si="166"/>
        <v>0</v>
      </c>
      <c r="W2619" s="40">
        <f t="shared" si="165"/>
        <v>0</v>
      </c>
      <c r="X2619" s="40">
        <f t="shared" si="165"/>
        <v>0</v>
      </c>
      <c r="Y2619" s="40">
        <f t="shared" si="167"/>
        <v>0</v>
      </c>
      <c r="Z2619" s="40">
        <f>(AC2619-J2619*carot!$B$2-spettri!K2619*carot!$C$2-spettri!L2619*carot!$D$2)</f>
        <v>0</v>
      </c>
      <c r="AA2619" s="40">
        <f>spettri!H2619*chl!$B$2+spettri!I2619*chl!$C$2+spettri!J2619*carot!$B$2+spettri!K2619*carot!$C$2+spettri!L2619*carot!$D$2+M2619*carot!$E$2+N2619*carot!$F$2+spettri!AE2619*chl!$D$2</f>
        <v>0</v>
      </c>
      <c r="AB2619" s="40">
        <v>5.2104298030000003E-2</v>
      </c>
      <c r="AC2619" s="88">
        <f>(G2619-spettri!H2619*chl!$B$2-spettri!I2619*chl!$C$2-spettri!AE2619*chl!$D$2)</f>
        <v>0</v>
      </c>
    </row>
    <row r="2620" spans="4:29" x14ac:dyDescent="0.25">
      <c r="D2620" s="51">
        <v>611.80000000005998</v>
      </c>
      <c r="E2620" s="51">
        <v>3.3443499439000005E-2</v>
      </c>
      <c r="T2620" s="40">
        <f t="shared" si="166"/>
        <v>0</v>
      </c>
      <c r="U2620" s="40">
        <f t="shared" si="166"/>
        <v>0</v>
      </c>
      <c r="V2620" s="40">
        <f t="shared" si="166"/>
        <v>0</v>
      </c>
      <c r="W2620" s="40">
        <f t="shared" si="165"/>
        <v>0</v>
      </c>
      <c r="X2620" s="40">
        <f t="shared" si="165"/>
        <v>0</v>
      </c>
      <c r="Y2620" s="40">
        <f t="shared" si="167"/>
        <v>0</v>
      </c>
      <c r="Z2620" s="40">
        <f>(AC2620-J2620*carot!$B$2-spettri!K2620*carot!$C$2-spettri!L2620*carot!$D$2)</f>
        <v>0</v>
      </c>
      <c r="AA2620" s="40">
        <f>spettri!H2620*chl!$B$2+spettri!I2620*chl!$C$2+spettri!J2620*carot!$B$2+spettri!K2620*carot!$C$2+spettri!L2620*carot!$D$2+M2620*carot!$E$2+N2620*carot!$F$2+spettri!AE2620*chl!$D$2</f>
        <v>0</v>
      </c>
      <c r="AB2620" s="40">
        <v>5.2184295845000006E-2</v>
      </c>
      <c r="AC2620" s="88">
        <f>(G2620-spettri!H2620*chl!$B$2-spettri!I2620*chl!$C$2-spettri!AE2620*chl!$D$2)</f>
        <v>0</v>
      </c>
    </row>
    <row r="2621" spans="4:29" x14ac:dyDescent="0.25">
      <c r="D2621" s="51">
        <v>611.90000000006</v>
      </c>
      <c r="E2621" s="51">
        <v>3.3451984719000002E-2</v>
      </c>
      <c r="T2621" s="40">
        <f t="shared" si="166"/>
        <v>0</v>
      </c>
      <c r="U2621" s="40">
        <f t="shared" si="166"/>
        <v>0</v>
      </c>
      <c r="V2621" s="40">
        <f t="shared" si="166"/>
        <v>0</v>
      </c>
      <c r="W2621" s="40">
        <f t="shared" si="165"/>
        <v>0</v>
      </c>
      <c r="X2621" s="40">
        <f t="shared" si="165"/>
        <v>0</v>
      </c>
      <c r="Y2621" s="40">
        <f t="shared" si="167"/>
        <v>0</v>
      </c>
      <c r="Z2621" s="40">
        <f>(AC2621-J2621*carot!$B$2-spettri!K2621*carot!$C$2-spettri!L2621*carot!$D$2)</f>
        <v>0</v>
      </c>
      <c r="AA2621" s="40">
        <f>spettri!H2621*chl!$B$2+spettri!I2621*chl!$C$2+spettri!J2621*carot!$B$2+spettri!K2621*carot!$C$2+spettri!L2621*carot!$D$2+M2621*carot!$E$2+N2621*carot!$F$2+spettri!AE2621*chl!$D$2</f>
        <v>0</v>
      </c>
      <c r="AB2621" s="40">
        <v>5.2264293660000002E-2</v>
      </c>
      <c r="AC2621" s="88">
        <f>(G2621-spettri!H2621*chl!$B$2-spettri!I2621*chl!$C$2-spettri!AE2621*chl!$D$2)</f>
        <v>0</v>
      </c>
    </row>
    <row r="2622" spans="4:29" x14ac:dyDescent="0.25">
      <c r="D2622" s="51">
        <v>612.00000000006003</v>
      </c>
      <c r="E2622" s="51">
        <v>3.3460469999E-2</v>
      </c>
      <c r="T2622" s="40">
        <f t="shared" si="166"/>
        <v>0</v>
      </c>
      <c r="U2622" s="40">
        <f t="shared" si="166"/>
        <v>0</v>
      </c>
      <c r="V2622" s="40">
        <f t="shared" si="166"/>
        <v>0</v>
      </c>
      <c r="W2622" s="40">
        <f t="shared" si="165"/>
        <v>0</v>
      </c>
      <c r="X2622" s="40">
        <f t="shared" si="165"/>
        <v>0</v>
      </c>
      <c r="Y2622" s="40">
        <f t="shared" si="167"/>
        <v>0</v>
      </c>
      <c r="Z2622" s="40">
        <f>(AC2622-J2622*carot!$B$2-spettri!K2622*carot!$C$2-spettri!L2622*carot!$D$2)</f>
        <v>0</v>
      </c>
      <c r="AA2622" s="40">
        <f>spettri!H2622*chl!$B$2+spettri!I2622*chl!$C$2+spettri!J2622*carot!$B$2+spettri!K2622*carot!$C$2+spettri!L2622*carot!$D$2+M2622*carot!$E$2+N2622*carot!$F$2+spettri!AE2622*chl!$D$2</f>
        <v>0</v>
      </c>
      <c r="AB2622" s="40">
        <v>5.2344291474999999E-2</v>
      </c>
      <c r="AC2622" s="88">
        <f>(G2622-spettri!H2622*chl!$B$2-spettri!I2622*chl!$C$2-spettri!AE2622*chl!$D$2)</f>
        <v>0</v>
      </c>
    </row>
    <row r="2623" spans="4:29" x14ac:dyDescent="0.25">
      <c r="D2623" s="51">
        <v>612.10000000006005</v>
      </c>
      <c r="E2623" s="51">
        <v>3.3482484604000003E-2</v>
      </c>
      <c r="T2623" s="40">
        <f t="shared" si="166"/>
        <v>0</v>
      </c>
      <c r="U2623" s="40">
        <f t="shared" si="166"/>
        <v>0</v>
      </c>
      <c r="V2623" s="40">
        <f t="shared" si="166"/>
        <v>0</v>
      </c>
      <c r="W2623" s="40">
        <f t="shared" si="165"/>
        <v>0</v>
      </c>
      <c r="X2623" s="40">
        <f t="shared" si="165"/>
        <v>0</v>
      </c>
      <c r="Y2623" s="40">
        <f t="shared" si="167"/>
        <v>0</v>
      </c>
      <c r="Z2623" s="40">
        <f>(AC2623-J2623*carot!$B$2-spettri!K2623*carot!$C$2-spettri!L2623*carot!$D$2)</f>
        <v>0</v>
      </c>
      <c r="AA2623" s="40">
        <f>spettri!H2623*chl!$B$2+spettri!I2623*chl!$C$2+spettri!J2623*carot!$B$2+spettri!K2623*carot!$C$2+spettri!L2623*carot!$D$2+M2623*carot!$E$2+N2623*carot!$F$2+spettri!AE2623*chl!$D$2</f>
        <v>0</v>
      </c>
      <c r="AB2623" s="40">
        <v>5.2424289290000002E-2</v>
      </c>
      <c r="AC2623" s="88">
        <f>(G2623-spettri!H2623*chl!$B$2-spettri!I2623*chl!$C$2-spettri!AE2623*chl!$D$2)</f>
        <v>0</v>
      </c>
    </row>
    <row r="2624" spans="4:29" x14ac:dyDescent="0.25">
      <c r="D2624" s="51">
        <v>612.20000000005996</v>
      </c>
      <c r="E2624" s="51">
        <v>3.3504499209000005E-2</v>
      </c>
      <c r="T2624" s="40">
        <f t="shared" si="166"/>
        <v>0</v>
      </c>
      <c r="U2624" s="40">
        <f t="shared" si="166"/>
        <v>0</v>
      </c>
      <c r="V2624" s="40">
        <f t="shared" si="166"/>
        <v>0</v>
      </c>
      <c r="W2624" s="40">
        <f t="shared" si="165"/>
        <v>0</v>
      </c>
      <c r="X2624" s="40">
        <f t="shared" si="165"/>
        <v>0</v>
      </c>
      <c r="Y2624" s="40">
        <f t="shared" si="167"/>
        <v>0</v>
      </c>
      <c r="Z2624" s="40">
        <f>(AC2624-J2624*carot!$B$2-spettri!K2624*carot!$C$2-spettri!L2624*carot!$D$2)</f>
        <v>0</v>
      </c>
      <c r="AA2624" s="40">
        <f>spettri!H2624*chl!$B$2+spettri!I2624*chl!$C$2+spettri!J2624*carot!$B$2+spettri!K2624*carot!$C$2+spettri!L2624*carot!$D$2+M2624*carot!$E$2+N2624*carot!$F$2+spettri!AE2624*chl!$D$2</f>
        <v>0</v>
      </c>
      <c r="AB2624" s="40">
        <v>5.2444305275000005E-2</v>
      </c>
      <c r="AC2624" s="88">
        <f>(G2624-spettri!H2624*chl!$B$2-spettri!I2624*chl!$C$2-spettri!AE2624*chl!$D$2)</f>
        <v>0</v>
      </c>
    </row>
    <row r="2625" spans="4:29" x14ac:dyDescent="0.25">
      <c r="D2625" s="51">
        <v>612.30000000005998</v>
      </c>
      <c r="E2625" s="51">
        <v>3.3526513814E-2</v>
      </c>
      <c r="T2625" s="40">
        <f t="shared" si="166"/>
        <v>0</v>
      </c>
      <c r="U2625" s="40">
        <f t="shared" si="166"/>
        <v>0</v>
      </c>
      <c r="V2625" s="40">
        <f t="shared" si="166"/>
        <v>0</v>
      </c>
      <c r="W2625" s="40">
        <f t="shared" si="165"/>
        <v>0</v>
      </c>
      <c r="X2625" s="40">
        <f t="shared" si="165"/>
        <v>0</v>
      </c>
      <c r="Y2625" s="40">
        <f t="shared" si="167"/>
        <v>0</v>
      </c>
      <c r="Z2625" s="40">
        <f>(AC2625-J2625*carot!$B$2-spettri!K2625*carot!$C$2-spettri!L2625*carot!$D$2)</f>
        <v>0</v>
      </c>
      <c r="AA2625" s="40">
        <f>spettri!H2625*chl!$B$2+spettri!I2625*chl!$C$2+spettri!J2625*carot!$B$2+spettri!K2625*carot!$C$2+spettri!L2625*carot!$D$2+M2625*carot!$E$2+N2625*carot!$F$2+spettri!AE2625*chl!$D$2</f>
        <v>0</v>
      </c>
      <c r="AB2625" s="40">
        <v>5.2464321260000002E-2</v>
      </c>
      <c r="AC2625" s="88">
        <f>(G2625-spettri!H2625*chl!$B$2-spettri!I2625*chl!$C$2-spettri!AE2625*chl!$D$2)</f>
        <v>0</v>
      </c>
    </row>
    <row r="2626" spans="4:29" x14ac:dyDescent="0.25">
      <c r="D2626" s="51">
        <v>612.40000000006</v>
      </c>
      <c r="E2626" s="51">
        <v>3.3548528419000002E-2</v>
      </c>
      <c r="T2626" s="40">
        <f t="shared" si="166"/>
        <v>0</v>
      </c>
      <c r="U2626" s="40">
        <f t="shared" si="166"/>
        <v>0</v>
      </c>
      <c r="V2626" s="40">
        <f t="shared" si="166"/>
        <v>0</v>
      </c>
      <c r="W2626" s="40">
        <f t="shared" si="166"/>
        <v>0</v>
      </c>
      <c r="X2626" s="40">
        <f t="shared" si="166"/>
        <v>0</v>
      </c>
      <c r="Y2626" s="40">
        <f t="shared" si="167"/>
        <v>0</v>
      </c>
      <c r="Z2626" s="40">
        <f>(AC2626-J2626*carot!$B$2-spettri!K2626*carot!$C$2-spettri!L2626*carot!$D$2)</f>
        <v>0</v>
      </c>
      <c r="AA2626" s="40">
        <f>spettri!H2626*chl!$B$2+spettri!I2626*chl!$C$2+spettri!J2626*carot!$B$2+spettri!K2626*carot!$C$2+spettri!L2626*carot!$D$2+M2626*carot!$E$2+N2626*carot!$F$2+spettri!AE2626*chl!$D$2</f>
        <v>0</v>
      </c>
      <c r="AB2626" s="40">
        <v>5.2484337244999998E-2</v>
      </c>
      <c r="AC2626" s="88">
        <f>(G2626-spettri!H2626*chl!$B$2-spettri!I2626*chl!$C$2-spettri!AE2626*chl!$D$2)</f>
        <v>0</v>
      </c>
    </row>
    <row r="2627" spans="4:29" x14ac:dyDescent="0.25">
      <c r="D2627" s="51">
        <v>612.50000000006003</v>
      </c>
      <c r="E2627" s="51">
        <v>3.35508446165E-2</v>
      </c>
      <c r="T2627" s="40">
        <f t="shared" ref="T2627:W2690" si="168">J2652</f>
        <v>0</v>
      </c>
      <c r="U2627" s="40">
        <f t="shared" si="168"/>
        <v>0</v>
      </c>
      <c r="V2627" s="40">
        <f t="shared" si="168"/>
        <v>0</v>
      </c>
      <c r="W2627" s="40">
        <f t="shared" si="168"/>
        <v>0</v>
      </c>
      <c r="X2627" s="40">
        <f t="shared" ref="X2627:X2690" si="169">N2652</f>
        <v>0</v>
      </c>
      <c r="Y2627" s="40">
        <f t="shared" ref="Y2627:Y2690" si="170">AC2652</f>
        <v>0</v>
      </c>
      <c r="Z2627" s="40">
        <f>(AC2627-J2627*carot!$B$2-spettri!K2627*carot!$C$2-spettri!L2627*carot!$D$2)</f>
        <v>0</v>
      </c>
      <c r="AA2627" s="40">
        <f>spettri!H2627*chl!$B$2+spettri!I2627*chl!$C$2+spettri!J2627*carot!$B$2+spettri!K2627*carot!$C$2+spettri!L2627*carot!$D$2+M2627*carot!$E$2+N2627*carot!$F$2+spettri!AE2627*chl!$D$2</f>
        <v>0</v>
      </c>
      <c r="AB2627" s="40">
        <v>5.2504353230000002E-2</v>
      </c>
      <c r="AC2627" s="88">
        <f>(G2627-spettri!H2627*chl!$B$2-spettri!I2627*chl!$C$2-spettri!AE2627*chl!$D$2)</f>
        <v>0</v>
      </c>
    </row>
    <row r="2628" spans="4:29" x14ac:dyDescent="0.25">
      <c r="D2628" s="51">
        <v>612.60000000006005</v>
      </c>
      <c r="E2628" s="51">
        <v>3.3553160814000005E-2</v>
      </c>
      <c r="T2628" s="40">
        <f t="shared" si="168"/>
        <v>0</v>
      </c>
      <c r="U2628" s="40">
        <f t="shared" si="168"/>
        <v>0</v>
      </c>
      <c r="V2628" s="40">
        <f t="shared" si="168"/>
        <v>0</v>
      </c>
      <c r="W2628" s="40">
        <f t="shared" si="168"/>
        <v>0</v>
      </c>
      <c r="X2628" s="40">
        <f t="shared" si="169"/>
        <v>0</v>
      </c>
      <c r="Y2628" s="40">
        <f t="shared" si="170"/>
        <v>0</v>
      </c>
      <c r="Z2628" s="40">
        <f>(AC2628-J2628*carot!$B$2-spettri!K2628*carot!$C$2-spettri!L2628*carot!$D$2)</f>
        <v>0</v>
      </c>
      <c r="AA2628" s="40">
        <f>spettri!H2628*chl!$B$2+spettri!I2628*chl!$C$2+spettri!J2628*carot!$B$2+spettri!K2628*carot!$C$2+spettri!L2628*carot!$D$2+M2628*carot!$E$2+N2628*carot!$F$2+spettri!AE2628*chl!$D$2</f>
        <v>0</v>
      </c>
      <c r="AB2628" s="40">
        <v>5.2550826225E-2</v>
      </c>
      <c r="AC2628" s="88">
        <f>(G2628-spettri!H2628*chl!$B$2-spettri!I2628*chl!$C$2-spettri!AE2628*chl!$D$2)</f>
        <v>0</v>
      </c>
    </row>
    <row r="2629" spans="4:29" x14ac:dyDescent="0.25">
      <c r="D2629" s="51">
        <v>612.70000000005996</v>
      </c>
      <c r="E2629" s="51">
        <v>3.3555477011500003E-2</v>
      </c>
      <c r="T2629" s="40">
        <f t="shared" si="168"/>
        <v>0</v>
      </c>
      <c r="U2629" s="40">
        <f t="shared" si="168"/>
        <v>0</v>
      </c>
      <c r="V2629" s="40">
        <f t="shared" si="168"/>
        <v>0</v>
      </c>
      <c r="W2629" s="40">
        <f t="shared" si="168"/>
        <v>0</v>
      </c>
      <c r="X2629" s="40">
        <f t="shared" si="169"/>
        <v>0</v>
      </c>
      <c r="Y2629" s="40">
        <f t="shared" si="170"/>
        <v>0</v>
      </c>
      <c r="Z2629" s="40">
        <f>(AC2629-J2629*carot!$B$2-spettri!K2629*carot!$C$2-spettri!L2629*carot!$D$2)</f>
        <v>0</v>
      </c>
      <c r="AA2629" s="40">
        <f>spettri!H2629*chl!$B$2+spettri!I2629*chl!$C$2+spettri!J2629*carot!$B$2+spettri!K2629*carot!$C$2+spettri!L2629*carot!$D$2+M2629*carot!$E$2+N2629*carot!$F$2+spettri!AE2629*chl!$D$2</f>
        <v>0</v>
      </c>
      <c r="AB2629" s="40">
        <v>5.2597299220000004E-2</v>
      </c>
      <c r="AC2629" s="88">
        <f>(G2629-spettri!H2629*chl!$B$2-spettri!I2629*chl!$C$2-spettri!AE2629*chl!$D$2)</f>
        <v>0</v>
      </c>
    </row>
    <row r="2630" spans="4:29" x14ac:dyDescent="0.25">
      <c r="D2630" s="51">
        <v>612.80000000005998</v>
      </c>
      <c r="E2630" s="51">
        <v>3.3557793209E-2</v>
      </c>
      <c r="T2630" s="40">
        <f t="shared" si="168"/>
        <v>0</v>
      </c>
      <c r="U2630" s="40">
        <f t="shared" si="168"/>
        <v>0</v>
      </c>
      <c r="V2630" s="40">
        <f t="shared" si="168"/>
        <v>0</v>
      </c>
      <c r="W2630" s="40">
        <f t="shared" si="168"/>
        <v>0</v>
      </c>
      <c r="X2630" s="40">
        <f t="shared" si="169"/>
        <v>0</v>
      </c>
      <c r="Y2630" s="40">
        <f t="shared" si="170"/>
        <v>0</v>
      </c>
      <c r="Z2630" s="40">
        <f>(AC2630-J2630*carot!$B$2-spettri!K2630*carot!$C$2-spettri!L2630*carot!$D$2)</f>
        <v>0</v>
      </c>
      <c r="AA2630" s="40">
        <f>spettri!H2630*chl!$B$2+spettri!I2630*chl!$C$2+spettri!J2630*carot!$B$2+spettri!K2630*carot!$C$2+spettri!L2630*carot!$D$2+M2630*carot!$E$2+N2630*carot!$F$2+spettri!AE2630*chl!$D$2</f>
        <v>0</v>
      </c>
      <c r="AB2630" s="40">
        <v>5.2643772215000002E-2</v>
      </c>
      <c r="AC2630" s="88">
        <f>(G2630-spettri!H2630*chl!$B$2-spettri!I2630*chl!$C$2-spettri!AE2630*chl!$D$2)</f>
        <v>0</v>
      </c>
    </row>
    <row r="2631" spans="4:29" x14ac:dyDescent="0.25">
      <c r="D2631" s="51">
        <v>612.90000000006</v>
      </c>
      <c r="E2631" s="51">
        <v>3.3526313576500003E-2</v>
      </c>
      <c r="T2631" s="40">
        <f t="shared" si="168"/>
        <v>0</v>
      </c>
      <c r="U2631" s="40">
        <f t="shared" si="168"/>
        <v>0</v>
      </c>
      <c r="V2631" s="40">
        <f t="shared" si="168"/>
        <v>0</v>
      </c>
      <c r="W2631" s="40">
        <f t="shared" si="168"/>
        <v>0</v>
      </c>
      <c r="X2631" s="40">
        <f t="shared" si="169"/>
        <v>0</v>
      </c>
      <c r="Y2631" s="40">
        <f t="shared" si="170"/>
        <v>0</v>
      </c>
      <c r="Z2631" s="40">
        <f>(AC2631-J2631*carot!$B$2-spettri!K2631*carot!$C$2-spettri!L2631*carot!$D$2)</f>
        <v>0</v>
      </c>
      <c r="AA2631" s="40">
        <f>spettri!H2631*chl!$B$2+spettri!I2631*chl!$C$2+spettri!J2631*carot!$B$2+spettri!K2631*carot!$C$2+spettri!L2631*carot!$D$2+M2631*carot!$E$2+N2631*carot!$F$2+spettri!AE2631*chl!$D$2</f>
        <v>0</v>
      </c>
      <c r="AB2631" s="40">
        <v>5.269024521E-2</v>
      </c>
      <c r="AC2631" s="88">
        <f>(G2631-spettri!H2631*chl!$B$2-spettri!I2631*chl!$C$2-spettri!AE2631*chl!$D$2)</f>
        <v>0</v>
      </c>
    </row>
    <row r="2632" spans="4:29" x14ac:dyDescent="0.25">
      <c r="D2632" s="51">
        <v>613.00000000006003</v>
      </c>
      <c r="E2632" s="51">
        <v>3.3494833944000005E-2</v>
      </c>
      <c r="T2632" s="40">
        <f t="shared" si="168"/>
        <v>0</v>
      </c>
      <c r="U2632" s="40">
        <f t="shared" si="168"/>
        <v>0</v>
      </c>
      <c r="V2632" s="40">
        <f t="shared" si="168"/>
        <v>0</v>
      </c>
      <c r="W2632" s="40">
        <f t="shared" si="168"/>
        <v>0</v>
      </c>
      <c r="X2632" s="40">
        <f t="shared" si="169"/>
        <v>0</v>
      </c>
      <c r="Y2632" s="40">
        <f t="shared" si="170"/>
        <v>0</v>
      </c>
      <c r="Z2632" s="40">
        <f>(AC2632-J2632*carot!$B$2-spettri!K2632*carot!$C$2-spettri!L2632*carot!$D$2)</f>
        <v>0</v>
      </c>
      <c r="AA2632" s="40">
        <f>spettri!H2632*chl!$B$2+spettri!I2632*chl!$C$2+spettri!J2632*carot!$B$2+spettri!K2632*carot!$C$2+spettri!L2632*carot!$D$2+M2632*carot!$E$2+N2632*carot!$F$2+spettri!AE2632*chl!$D$2</f>
        <v>0</v>
      </c>
      <c r="AB2632" s="40">
        <v>5.2760663442500001E-2</v>
      </c>
      <c r="AC2632" s="88">
        <f>(G2632-spettri!H2632*chl!$B$2-spettri!I2632*chl!$C$2-spettri!AE2632*chl!$D$2)</f>
        <v>0</v>
      </c>
    </row>
    <row r="2633" spans="4:29" x14ac:dyDescent="0.25">
      <c r="D2633" s="51">
        <v>613.10000000006005</v>
      </c>
      <c r="E2633" s="51">
        <v>3.34633543115E-2</v>
      </c>
      <c r="T2633" s="40">
        <f t="shared" si="168"/>
        <v>0</v>
      </c>
      <c r="U2633" s="40">
        <f t="shared" si="168"/>
        <v>0</v>
      </c>
      <c r="V2633" s="40">
        <f t="shared" si="168"/>
        <v>0</v>
      </c>
      <c r="W2633" s="40">
        <f t="shared" si="168"/>
        <v>0</v>
      </c>
      <c r="X2633" s="40">
        <f t="shared" si="169"/>
        <v>0</v>
      </c>
      <c r="Y2633" s="40">
        <f t="shared" si="170"/>
        <v>0</v>
      </c>
      <c r="Z2633" s="40">
        <f>(AC2633-J2633*carot!$B$2-spettri!K2633*carot!$C$2-spettri!L2633*carot!$D$2)</f>
        <v>0</v>
      </c>
      <c r="AA2633" s="40">
        <f>spettri!H2633*chl!$B$2+spettri!I2633*chl!$C$2+spettri!J2633*carot!$B$2+spettri!K2633*carot!$C$2+spettri!L2633*carot!$D$2+M2633*carot!$E$2+N2633*carot!$F$2+spettri!AE2633*chl!$D$2</f>
        <v>0</v>
      </c>
      <c r="AB2633" s="40">
        <v>5.2831081675000002E-2</v>
      </c>
      <c r="AC2633" s="88">
        <f>(G2633-spettri!H2633*chl!$B$2-spettri!I2633*chl!$C$2-spettri!AE2633*chl!$D$2)</f>
        <v>0</v>
      </c>
    </row>
    <row r="2634" spans="4:29" x14ac:dyDescent="0.25">
      <c r="D2634" s="51">
        <v>613.20000000005996</v>
      </c>
      <c r="E2634" s="51">
        <v>3.3431874679000002E-2</v>
      </c>
      <c r="T2634" s="40">
        <f t="shared" si="168"/>
        <v>0</v>
      </c>
      <c r="U2634" s="40">
        <f t="shared" si="168"/>
        <v>0</v>
      </c>
      <c r="V2634" s="40">
        <f t="shared" si="168"/>
        <v>0</v>
      </c>
      <c r="W2634" s="40">
        <f t="shared" si="168"/>
        <v>0</v>
      </c>
      <c r="X2634" s="40">
        <f t="shared" si="169"/>
        <v>0</v>
      </c>
      <c r="Y2634" s="40">
        <f t="shared" si="170"/>
        <v>0</v>
      </c>
      <c r="Z2634" s="40">
        <f>(AC2634-J2634*carot!$B$2-spettri!K2634*carot!$C$2-spettri!L2634*carot!$D$2)</f>
        <v>0</v>
      </c>
      <c r="AA2634" s="40">
        <f>spettri!H2634*chl!$B$2+spettri!I2634*chl!$C$2+spettri!J2634*carot!$B$2+spettri!K2634*carot!$C$2+spettri!L2634*carot!$D$2+M2634*carot!$E$2+N2634*carot!$F$2+spettri!AE2634*chl!$D$2</f>
        <v>0</v>
      </c>
      <c r="AB2634" s="40">
        <v>5.2901499907499996E-2</v>
      </c>
      <c r="AC2634" s="88">
        <f>(G2634-spettri!H2634*chl!$B$2-spettri!I2634*chl!$C$2-spettri!AE2634*chl!$D$2)</f>
        <v>0</v>
      </c>
    </row>
    <row r="2635" spans="4:29" x14ac:dyDescent="0.25">
      <c r="D2635" s="51">
        <v>613.30000000005998</v>
      </c>
      <c r="E2635" s="51">
        <v>3.3445688986500001E-2</v>
      </c>
      <c r="T2635" s="40">
        <f t="shared" si="168"/>
        <v>0</v>
      </c>
      <c r="U2635" s="40">
        <f t="shared" si="168"/>
        <v>0</v>
      </c>
      <c r="V2635" s="40">
        <f t="shared" si="168"/>
        <v>0</v>
      </c>
      <c r="W2635" s="40">
        <f t="shared" si="168"/>
        <v>0</v>
      </c>
      <c r="X2635" s="40">
        <f t="shared" si="169"/>
        <v>0</v>
      </c>
      <c r="Y2635" s="40">
        <f t="shared" si="170"/>
        <v>0</v>
      </c>
      <c r="Z2635" s="40">
        <f>(AC2635-J2635*carot!$B$2-spettri!K2635*carot!$C$2-spettri!L2635*carot!$D$2)</f>
        <v>0</v>
      </c>
      <c r="AA2635" s="40">
        <f>spettri!H2635*chl!$B$2+spettri!I2635*chl!$C$2+spettri!J2635*carot!$B$2+spettri!K2635*carot!$C$2+spettri!L2635*carot!$D$2+M2635*carot!$E$2+N2635*carot!$F$2+spettri!AE2635*chl!$D$2</f>
        <v>0</v>
      </c>
      <c r="AB2635" s="40">
        <v>5.2971918139999997E-2</v>
      </c>
      <c r="AC2635" s="88">
        <f>(G2635-spettri!H2635*chl!$B$2-spettri!I2635*chl!$C$2-spettri!AE2635*chl!$D$2)</f>
        <v>0</v>
      </c>
    </row>
    <row r="2636" spans="4:29" x14ac:dyDescent="0.25">
      <c r="D2636" s="51">
        <v>613.40000000006</v>
      </c>
      <c r="E2636" s="51">
        <v>3.3459503294000006E-2</v>
      </c>
      <c r="T2636" s="40">
        <f t="shared" si="168"/>
        <v>0</v>
      </c>
      <c r="U2636" s="40">
        <f t="shared" si="168"/>
        <v>0</v>
      </c>
      <c r="V2636" s="40">
        <f t="shared" si="168"/>
        <v>0</v>
      </c>
      <c r="W2636" s="40">
        <f t="shared" si="168"/>
        <v>0</v>
      </c>
      <c r="X2636" s="40">
        <f t="shared" si="169"/>
        <v>0</v>
      </c>
      <c r="Y2636" s="40">
        <f t="shared" si="170"/>
        <v>0</v>
      </c>
      <c r="Z2636" s="40">
        <f>(AC2636-J2636*carot!$B$2-spettri!K2636*carot!$C$2-spettri!L2636*carot!$D$2)</f>
        <v>0</v>
      </c>
      <c r="AA2636" s="40">
        <f>spettri!H2636*chl!$B$2+spettri!I2636*chl!$C$2+spettri!J2636*carot!$B$2+spettri!K2636*carot!$C$2+spettri!L2636*carot!$D$2+M2636*carot!$E$2+N2636*carot!$F$2+spettri!AE2636*chl!$D$2</f>
        <v>0</v>
      </c>
      <c r="AB2636" s="40">
        <v>5.2978147754999996E-2</v>
      </c>
      <c r="AC2636" s="88">
        <f>(G2636-spettri!H2636*chl!$B$2-spettri!I2636*chl!$C$2-spettri!AE2636*chl!$D$2)</f>
        <v>0</v>
      </c>
    </row>
    <row r="2637" spans="4:29" x14ac:dyDescent="0.25">
      <c r="D2637" s="51">
        <v>613.50000000006003</v>
      </c>
      <c r="E2637" s="51">
        <v>3.3473317601500005E-2</v>
      </c>
      <c r="T2637" s="40">
        <f t="shared" si="168"/>
        <v>0</v>
      </c>
      <c r="U2637" s="40">
        <f t="shared" si="168"/>
        <v>0</v>
      </c>
      <c r="V2637" s="40">
        <f t="shared" si="168"/>
        <v>0</v>
      </c>
      <c r="W2637" s="40">
        <f t="shared" si="168"/>
        <v>0</v>
      </c>
      <c r="X2637" s="40">
        <f t="shared" si="169"/>
        <v>0</v>
      </c>
      <c r="Y2637" s="40">
        <f t="shared" si="170"/>
        <v>0</v>
      </c>
      <c r="Z2637" s="40">
        <f>(AC2637-J2637*carot!$B$2-spettri!K2637*carot!$C$2-spettri!L2637*carot!$D$2)</f>
        <v>0</v>
      </c>
      <c r="AA2637" s="40">
        <f>spettri!H2637*chl!$B$2+spettri!I2637*chl!$C$2+spettri!J2637*carot!$B$2+spettri!K2637*carot!$C$2+spettri!L2637*carot!$D$2+M2637*carot!$E$2+N2637*carot!$F$2+spettri!AE2637*chl!$D$2</f>
        <v>0</v>
      </c>
      <c r="AB2637" s="40">
        <v>5.2984377370000002E-2</v>
      </c>
      <c r="AC2637" s="88">
        <f>(G2637-spettri!H2637*chl!$B$2-spettri!I2637*chl!$C$2-spettri!AE2637*chl!$D$2)</f>
        <v>0</v>
      </c>
    </row>
    <row r="2638" spans="4:29" x14ac:dyDescent="0.25">
      <c r="D2638" s="51">
        <v>613.60000000006005</v>
      </c>
      <c r="E2638" s="51">
        <v>3.3487131909000004E-2</v>
      </c>
      <c r="T2638" s="40">
        <f t="shared" si="168"/>
        <v>0</v>
      </c>
      <c r="U2638" s="40">
        <f t="shared" si="168"/>
        <v>0</v>
      </c>
      <c r="V2638" s="40">
        <f t="shared" si="168"/>
        <v>0</v>
      </c>
      <c r="W2638" s="40">
        <f t="shared" si="168"/>
        <v>0</v>
      </c>
      <c r="X2638" s="40">
        <f t="shared" si="169"/>
        <v>0</v>
      </c>
      <c r="Y2638" s="40">
        <f t="shared" si="170"/>
        <v>0</v>
      </c>
      <c r="Z2638" s="40">
        <f>(AC2638-J2638*carot!$B$2-spettri!K2638*carot!$C$2-spettri!L2638*carot!$D$2)</f>
        <v>0</v>
      </c>
      <c r="AA2638" s="40">
        <f>spettri!H2638*chl!$B$2+spettri!I2638*chl!$C$2+spettri!J2638*carot!$B$2+spettri!K2638*carot!$C$2+spettri!L2638*carot!$D$2+M2638*carot!$E$2+N2638*carot!$F$2+spettri!AE2638*chl!$D$2</f>
        <v>0</v>
      </c>
      <c r="AB2638" s="40">
        <v>5.2990606985000001E-2</v>
      </c>
      <c r="AC2638" s="88">
        <f>(G2638-spettri!H2638*chl!$B$2-spettri!I2638*chl!$C$2-spettri!AE2638*chl!$D$2)</f>
        <v>0</v>
      </c>
    </row>
    <row r="2639" spans="4:29" x14ac:dyDescent="0.25">
      <c r="D2639" s="51">
        <v>613.70000000005996</v>
      </c>
      <c r="E2639" s="51">
        <v>3.3529510811500005E-2</v>
      </c>
      <c r="T2639" s="40">
        <f t="shared" si="168"/>
        <v>0</v>
      </c>
      <c r="U2639" s="40">
        <f t="shared" si="168"/>
        <v>0</v>
      </c>
      <c r="V2639" s="40">
        <f t="shared" si="168"/>
        <v>0</v>
      </c>
      <c r="W2639" s="40">
        <f t="shared" si="168"/>
        <v>0</v>
      </c>
      <c r="X2639" s="40">
        <f t="shared" si="169"/>
        <v>0</v>
      </c>
      <c r="Y2639" s="40">
        <f t="shared" si="170"/>
        <v>0</v>
      </c>
      <c r="Z2639" s="40">
        <f>(AC2639-J2639*carot!$B$2-spettri!K2639*carot!$C$2-spettri!L2639*carot!$D$2)</f>
        <v>0</v>
      </c>
      <c r="AA2639" s="40">
        <f>spettri!H2639*chl!$B$2+spettri!I2639*chl!$C$2+spettri!J2639*carot!$B$2+spettri!K2639*carot!$C$2+spettri!L2639*carot!$D$2+M2639*carot!$E$2+N2639*carot!$F$2+spettri!AE2639*chl!$D$2</f>
        <v>0</v>
      </c>
      <c r="AB2639" s="40">
        <v>5.29968366E-2</v>
      </c>
      <c r="AC2639" s="88">
        <f>(G2639-spettri!H2639*chl!$B$2-spettri!I2639*chl!$C$2-spettri!AE2639*chl!$D$2)</f>
        <v>0</v>
      </c>
    </row>
    <row r="2640" spans="4:29" x14ac:dyDescent="0.25">
      <c r="D2640" s="51">
        <v>613.80000000005998</v>
      </c>
      <c r="E2640" s="51">
        <v>3.3571889714000006E-2</v>
      </c>
      <c r="T2640" s="40">
        <f t="shared" si="168"/>
        <v>0</v>
      </c>
      <c r="U2640" s="40">
        <f t="shared" si="168"/>
        <v>0</v>
      </c>
      <c r="V2640" s="40">
        <f t="shared" si="168"/>
        <v>0</v>
      </c>
      <c r="W2640" s="40">
        <f t="shared" si="168"/>
        <v>0</v>
      </c>
      <c r="X2640" s="40">
        <f t="shared" si="169"/>
        <v>0</v>
      </c>
      <c r="Y2640" s="40">
        <f t="shared" si="170"/>
        <v>0</v>
      </c>
      <c r="Z2640" s="40">
        <f>(AC2640-J2640*carot!$B$2-spettri!K2640*carot!$C$2-spettri!L2640*carot!$D$2)</f>
        <v>0</v>
      </c>
      <c r="AA2640" s="40">
        <f>spettri!H2640*chl!$B$2+spettri!I2640*chl!$C$2+spettri!J2640*carot!$B$2+spettri!K2640*carot!$C$2+spettri!L2640*carot!$D$2+M2640*carot!$E$2+N2640*carot!$F$2+spettri!AE2640*chl!$D$2</f>
        <v>0</v>
      </c>
      <c r="AB2640" s="40">
        <v>5.3018048402500004E-2</v>
      </c>
      <c r="AC2640" s="88">
        <f>(G2640-spettri!H2640*chl!$B$2-spettri!I2640*chl!$C$2-spettri!AE2640*chl!$D$2)</f>
        <v>0</v>
      </c>
    </row>
    <row r="2641" spans="4:29" x14ac:dyDescent="0.25">
      <c r="D2641" s="51">
        <v>613.90000000006</v>
      </c>
      <c r="E2641" s="51">
        <v>3.36142686165E-2</v>
      </c>
      <c r="T2641" s="40">
        <f t="shared" si="168"/>
        <v>0</v>
      </c>
      <c r="U2641" s="40">
        <f t="shared" si="168"/>
        <v>0</v>
      </c>
      <c r="V2641" s="40">
        <f t="shared" si="168"/>
        <v>0</v>
      </c>
      <c r="W2641" s="40">
        <f t="shared" si="168"/>
        <v>0</v>
      </c>
      <c r="X2641" s="40">
        <f t="shared" si="169"/>
        <v>0</v>
      </c>
      <c r="Y2641" s="40">
        <f t="shared" si="170"/>
        <v>0</v>
      </c>
      <c r="Z2641" s="40">
        <f>(AC2641-J2641*carot!$B$2-spettri!K2641*carot!$C$2-spettri!L2641*carot!$D$2)</f>
        <v>0</v>
      </c>
      <c r="AA2641" s="40">
        <f>spettri!H2641*chl!$B$2+spettri!I2641*chl!$C$2+spettri!J2641*carot!$B$2+spettri!K2641*carot!$C$2+spettri!L2641*carot!$D$2+M2641*carot!$E$2+N2641*carot!$F$2+spettri!AE2641*chl!$D$2</f>
        <v>0</v>
      </c>
      <c r="AB2641" s="40">
        <v>5.3039260205000001E-2</v>
      </c>
      <c r="AC2641" s="88">
        <f>(G2641-spettri!H2641*chl!$B$2-spettri!I2641*chl!$C$2-spettri!AE2641*chl!$D$2)</f>
        <v>0</v>
      </c>
    </row>
    <row r="2642" spans="4:29" x14ac:dyDescent="0.25">
      <c r="D2642" s="51">
        <v>614.00000000006003</v>
      </c>
      <c r="E2642" s="51">
        <v>3.3656647519000001E-2</v>
      </c>
      <c r="T2642" s="40">
        <f t="shared" si="168"/>
        <v>0</v>
      </c>
      <c r="U2642" s="40">
        <f t="shared" si="168"/>
        <v>0</v>
      </c>
      <c r="V2642" s="40">
        <f t="shared" si="168"/>
        <v>0</v>
      </c>
      <c r="W2642" s="40">
        <f t="shared" si="168"/>
        <v>0</v>
      </c>
      <c r="X2642" s="40">
        <f t="shared" si="169"/>
        <v>0</v>
      </c>
      <c r="Y2642" s="40">
        <f t="shared" si="170"/>
        <v>0</v>
      </c>
      <c r="Z2642" s="40">
        <f>(AC2642-J2642*carot!$B$2-spettri!K2642*carot!$C$2-spettri!L2642*carot!$D$2)</f>
        <v>0</v>
      </c>
      <c r="AA2642" s="40">
        <f>spettri!H2642*chl!$B$2+spettri!I2642*chl!$C$2+spettri!J2642*carot!$B$2+spettri!K2642*carot!$C$2+spettri!L2642*carot!$D$2+M2642*carot!$E$2+N2642*carot!$F$2+spettri!AE2642*chl!$D$2</f>
        <v>0</v>
      </c>
      <c r="AB2642" s="40">
        <v>5.3060472007499998E-2</v>
      </c>
      <c r="AC2642" s="88">
        <f>(G2642-spettri!H2642*chl!$B$2-spettri!I2642*chl!$C$2-spettri!AE2642*chl!$D$2)</f>
        <v>0</v>
      </c>
    </row>
    <row r="2643" spans="4:29" x14ac:dyDescent="0.25">
      <c r="D2643" s="51">
        <v>614.10000000006005</v>
      </c>
      <c r="E2643" s="51">
        <v>3.3642750323999999E-2</v>
      </c>
      <c r="T2643" s="40">
        <f t="shared" si="168"/>
        <v>0</v>
      </c>
      <c r="U2643" s="40">
        <f t="shared" si="168"/>
        <v>0</v>
      </c>
      <c r="V2643" s="40">
        <f t="shared" si="168"/>
        <v>0</v>
      </c>
      <c r="W2643" s="40">
        <f t="shared" si="168"/>
        <v>0</v>
      </c>
      <c r="X2643" s="40">
        <f t="shared" si="169"/>
        <v>0</v>
      </c>
      <c r="Y2643" s="40">
        <f t="shared" si="170"/>
        <v>0</v>
      </c>
      <c r="Z2643" s="40">
        <f>(AC2643-J2643*carot!$B$2-spettri!K2643*carot!$C$2-spettri!L2643*carot!$D$2)</f>
        <v>0</v>
      </c>
      <c r="AA2643" s="40">
        <f>spettri!H2643*chl!$B$2+spettri!I2643*chl!$C$2+spettri!J2643*carot!$B$2+spettri!K2643*carot!$C$2+spettri!L2643*carot!$D$2+M2643*carot!$E$2+N2643*carot!$F$2+spettri!AE2643*chl!$D$2</f>
        <v>0</v>
      </c>
      <c r="AB2643" s="40">
        <v>5.3081683810000002E-2</v>
      </c>
      <c r="AC2643" s="88">
        <f>(G2643-spettri!H2643*chl!$B$2-spettri!I2643*chl!$C$2-spettri!AE2643*chl!$D$2)</f>
        <v>0</v>
      </c>
    </row>
    <row r="2644" spans="4:29" x14ac:dyDescent="0.25">
      <c r="D2644" s="51">
        <v>614.20000000005996</v>
      </c>
      <c r="E2644" s="51">
        <v>3.3628853129000005E-2</v>
      </c>
      <c r="T2644" s="40">
        <f t="shared" si="168"/>
        <v>0</v>
      </c>
      <c r="U2644" s="40">
        <f t="shared" si="168"/>
        <v>0</v>
      </c>
      <c r="V2644" s="40">
        <f t="shared" si="168"/>
        <v>0</v>
      </c>
      <c r="W2644" s="40">
        <f t="shared" si="168"/>
        <v>0</v>
      </c>
      <c r="X2644" s="40">
        <f t="shared" si="169"/>
        <v>0</v>
      </c>
      <c r="Y2644" s="40">
        <f t="shared" si="170"/>
        <v>0</v>
      </c>
      <c r="Z2644" s="40">
        <f>(AC2644-J2644*carot!$B$2-spettri!K2644*carot!$C$2-spettri!L2644*carot!$D$2)</f>
        <v>0</v>
      </c>
      <c r="AA2644" s="40">
        <f>spettri!H2644*chl!$B$2+spettri!I2644*chl!$C$2+spettri!J2644*carot!$B$2+spettri!K2644*carot!$C$2+spettri!L2644*carot!$D$2+M2644*carot!$E$2+N2644*carot!$F$2+spettri!AE2644*chl!$D$2</f>
        <v>0</v>
      </c>
      <c r="AB2644" s="40">
        <v>5.3135870952500004E-2</v>
      </c>
      <c r="AC2644" s="88">
        <f>(G2644-spettri!H2644*chl!$B$2-spettri!I2644*chl!$C$2-spettri!AE2644*chl!$D$2)</f>
        <v>0</v>
      </c>
    </row>
    <row r="2645" spans="4:29" x14ac:dyDescent="0.25">
      <c r="D2645" s="51">
        <v>614.30000000005998</v>
      </c>
      <c r="E2645" s="51">
        <v>3.3614955934000004E-2</v>
      </c>
      <c r="T2645" s="40">
        <f t="shared" si="168"/>
        <v>0</v>
      </c>
      <c r="U2645" s="40">
        <f t="shared" si="168"/>
        <v>0</v>
      </c>
      <c r="V2645" s="40">
        <f t="shared" si="168"/>
        <v>0</v>
      </c>
      <c r="W2645" s="40">
        <f t="shared" si="168"/>
        <v>0</v>
      </c>
      <c r="X2645" s="40">
        <f t="shared" si="169"/>
        <v>0</v>
      </c>
      <c r="Y2645" s="40">
        <f t="shared" si="170"/>
        <v>0</v>
      </c>
      <c r="Z2645" s="40">
        <f>(AC2645-J2645*carot!$B$2-spettri!K2645*carot!$C$2-spettri!L2645*carot!$D$2)</f>
        <v>0</v>
      </c>
      <c r="AA2645" s="40">
        <f>spettri!H2645*chl!$B$2+spettri!I2645*chl!$C$2+spettri!J2645*carot!$B$2+spettri!K2645*carot!$C$2+spettri!L2645*carot!$D$2+M2645*carot!$E$2+N2645*carot!$F$2+spettri!AE2645*chl!$D$2</f>
        <v>0</v>
      </c>
      <c r="AB2645" s="40">
        <v>5.3190058095000006E-2</v>
      </c>
      <c r="AC2645" s="88">
        <f>(G2645-spettri!H2645*chl!$B$2-spettri!I2645*chl!$C$2-spettri!AE2645*chl!$D$2)</f>
        <v>0</v>
      </c>
    </row>
    <row r="2646" spans="4:29" x14ac:dyDescent="0.25">
      <c r="D2646" s="51">
        <v>614.40000000006</v>
      </c>
      <c r="E2646" s="51">
        <v>3.3601058739000003E-2</v>
      </c>
      <c r="T2646" s="40">
        <f t="shared" si="168"/>
        <v>0</v>
      </c>
      <c r="U2646" s="40">
        <f t="shared" si="168"/>
        <v>0</v>
      </c>
      <c r="V2646" s="40">
        <f t="shared" si="168"/>
        <v>0</v>
      </c>
      <c r="W2646" s="40">
        <f t="shared" si="168"/>
        <v>0</v>
      </c>
      <c r="X2646" s="40">
        <f t="shared" si="169"/>
        <v>0</v>
      </c>
      <c r="Y2646" s="40">
        <f t="shared" si="170"/>
        <v>0</v>
      </c>
      <c r="Z2646" s="40">
        <f>(AC2646-J2646*carot!$B$2-spettri!K2646*carot!$C$2-spettri!L2646*carot!$D$2)</f>
        <v>0</v>
      </c>
      <c r="AA2646" s="40">
        <f>spettri!H2646*chl!$B$2+spettri!I2646*chl!$C$2+spettri!J2646*carot!$B$2+spettri!K2646*carot!$C$2+spettri!L2646*carot!$D$2+M2646*carot!$E$2+N2646*carot!$F$2+spettri!AE2646*chl!$D$2</f>
        <v>0</v>
      </c>
      <c r="AB2646" s="40">
        <v>5.3244245237500001E-2</v>
      </c>
      <c r="AC2646" s="88">
        <f>(G2646-spettri!H2646*chl!$B$2-spettri!I2646*chl!$C$2-spettri!AE2646*chl!$D$2)</f>
        <v>0</v>
      </c>
    </row>
    <row r="2647" spans="4:29" x14ac:dyDescent="0.25">
      <c r="D2647" s="51">
        <v>614.50000000006003</v>
      </c>
      <c r="E2647" s="51">
        <v>3.3610372893999999E-2</v>
      </c>
      <c r="T2647" s="40">
        <f t="shared" si="168"/>
        <v>0</v>
      </c>
      <c r="U2647" s="40">
        <f t="shared" si="168"/>
        <v>0</v>
      </c>
      <c r="V2647" s="40">
        <f t="shared" si="168"/>
        <v>0</v>
      </c>
      <c r="W2647" s="40">
        <f t="shared" si="168"/>
        <v>0</v>
      </c>
      <c r="X2647" s="40">
        <f t="shared" si="169"/>
        <v>0</v>
      </c>
      <c r="Y2647" s="40">
        <f t="shared" si="170"/>
        <v>0</v>
      </c>
      <c r="Z2647" s="40">
        <f>(AC2647-J2647*carot!$B$2-spettri!K2647*carot!$C$2-spettri!L2647*carot!$D$2)</f>
        <v>0</v>
      </c>
      <c r="AA2647" s="40">
        <f>spettri!H2647*chl!$B$2+spettri!I2647*chl!$C$2+spettri!J2647*carot!$B$2+spettri!K2647*carot!$C$2+spettri!L2647*carot!$D$2+M2647*carot!$E$2+N2647*carot!$F$2+spettri!AE2647*chl!$D$2</f>
        <v>0</v>
      </c>
      <c r="AB2647" s="40">
        <v>5.3298432380000003E-2</v>
      </c>
      <c r="AC2647" s="88">
        <f>(G2647-spettri!H2647*chl!$B$2-spettri!I2647*chl!$C$2-spettri!AE2647*chl!$D$2)</f>
        <v>0</v>
      </c>
    </row>
    <row r="2648" spans="4:29" x14ac:dyDescent="0.25">
      <c r="D2648" s="51">
        <v>614.60000000006005</v>
      </c>
      <c r="E2648" s="51">
        <v>3.3619687049000001E-2</v>
      </c>
      <c r="T2648" s="40">
        <f t="shared" si="168"/>
        <v>0</v>
      </c>
      <c r="U2648" s="40">
        <f t="shared" si="168"/>
        <v>0</v>
      </c>
      <c r="V2648" s="40">
        <f t="shared" si="168"/>
        <v>0</v>
      </c>
      <c r="W2648" s="40">
        <f t="shared" si="168"/>
        <v>0</v>
      </c>
      <c r="X2648" s="40">
        <f t="shared" si="169"/>
        <v>0</v>
      </c>
      <c r="Y2648" s="40">
        <f t="shared" si="170"/>
        <v>0</v>
      </c>
      <c r="Z2648" s="40">
        <f>(AC2648-J2648*carot!$B$2-spettri!K2648*carot!$C$2-spettri!L2648*carot!$D$2)</f>
        <v>0</v>
      </c>
      <c r="AA2648" s="40">
        <f>spettri!H2648*chl!$B$2+spettri!I2648*chl!$C$2+spettri!J2648*carot!$B$2+spettri!K2648*carot!$C$2+spettri!L2648*carot!$D$2+M2648*carot!$E$2+N2648*carot!$F$2+spettri!AE2648*chl!$D$2</f>
        <v>0</v>
      </c>
      <c r="AB2648" s="40">
        <v>5.3316937760000002E-2</v>
      </c>
      <c r="AC2648" s="88">
        <f>(G2648-spettri!H2648*chl!$B$2-spettri!I2648*chl!$C$2-spettri!AE2648*chl!$D$2)</f>
        <v>0</v>
      </c>
    </row>
    <row r="2649" spans="4:29" x14ac:dyDescent="0.25">
      <c r="D2649" s="51">
        <v>614.70000000005996</v>
      </c>
      <c r="E2649" s="51">
        <v>3.3629001204000003E-2</v>
      </c>
      <c r="T2649" s="40">
        <f t="shared" si="168"/>
        <v>0</v>
      </c>
      <c r="U2649" s="40">
        <f t="shared" si="168"/>
        <v>0</v>
      </c>
      <c r="V2649" s="40">
        <f t="shared" si="168"/>
        <v>0</v>
      </c>
      <c r="W2649" s="40">
        <f t="shared" si="168"/>
        <v>0</v>
      </c>
      <c r="X2649" s="40">
        <f t="shared" si="169"/>
        <v>0</v>
      </c>
      <c r="Y2649" s="40">
        <f t="shared" si="170"/>
        <v>0</v>
      </c>
      <c r="Z2649" s="40">
        <f>(AC2649-J2649*carot!$B$2-spettri!K2649*carot!$C$2-spettri!L2649*carot!$D$2)</f>
        <v>0</v>
      </c>
      <c r="AA2649" s="40">
        <f>spettri!H2649*chl!$B$2+spettri!I2649*chl!$C$2+spettri!J2649*carot!$B$2+spettri!K2649*carot!$C$2+spettri!L2649*carot!$D$2+M2649*carot!$E$2+N2649*carot!$F$2+spettri!AE2649*chl!$D$2</f>
        <v>0</v>
      </c>
      <c r="AB2649" s="40">
        <v>5.3335443140000001E-2</v>
      </c>
      <c r="AC2649" s="88">
        <f>(G2649-spettri!H2649*chl!$B$2-spettri!I2649*chl!$C$2-spettri!AE2649*chl!$D$2)</f>
        <v>0</v>
      </c>
    </row>
    <row r="2650" spans="4:29" x14ac:dyDescent="0.25">
      <c r="D2650" s="51">
        <v>614.80000000005998</v>
      </c>
      <c r="E2650" s="51">
        <v>3.3638315358999998E-2</v>
      </c>
      <c r="T2650" s="40">
        <f t="shared" si="168"/>
        <v>0</v>
      </c>
      <c r="U2650" s="40">
        <f t="shared" si="168"/>
        <v>0</v>
      </c>
      <c r="V2650" s="40">
        <f t="shared" si="168"/>
        <v>0</v>
      </c>
      <c r="W2650" s="40">
        <f t="shared" si="168"/>
        <v>0</v>
      </c>
      <c r="X2650" s="40">
        <f t="shared" si="169"/>
        <v>0</v>
      </c>
      <c r="Y2650" s="40">
        <f t="shared" si="170"/>
        <v>0</v>
      </c>
      <c r="Z2650" s="40">
        <f>(AC2650-J2650*carot!$B$2-spettri!K2650*carot!$C$2-spettri!L2650*carot!$D$2)</f>
        <v>0</v>
      </c>
      <c r="AA2650" s="40">
        <f>spettri!H2650*chl!$B$2+spettri!I2650*chl!$C$2+spettri!J2650*carot!$B$2+spettri!K2650*carot!$C$2+spettri!L2650*carot!$D$2+M2650*carot!$E$2+N2650*carot!$F$2+spettri!AE2650*chl!$D$2</f>
        <v>0</v>
      </c>
      <c r="AB2650" s="40">
        <v>5.335394852E-2</v>
      </c>
      <c r="AC2650" s="88">
        <f>(G2650-spettri!H2650*chl!$B$2-spettri!I2650*chl!$C$2-spettri!AE2650*chl!$D$2)</f>
        <v>0</v>
      </c>
    </row>
    <row r="2651" spans="4:29" x14ac:dyDescent="0.25">
      <c r="D2651" s="51">
        <v>614.90000000006</v>
      </c>
      <c r="E2651" s="51">
        <v>3.3671510491499995E-2</v>
      </c>
      <c r="T2651" s="40">
        <f t="shared" si="168"/>
        <v>0</v>
      </c>
      <c r="U2651" s="40">
        <f t="shared" si="168"/>
        <v>0</v>
      </c>
      <c r="V2651" s="40">
        <f t="shared" si="168"/>
        <v>0</v>
      </c>
      <c r="W2651" s="40">
        <f t="shared" si="168"/>
        <v>0</v>
      </c>
      <c r="X2651" s="40">
        <f t="shared" si="169"/>
        <v>0</v>
      </c>
      <c r="Y2651" s="40">
        <f t="shared" si="170"/>
        <v>0</v>
      </c>
      <c r="Z2651" s="40">
        <f>(AC2651-J2651*carot!$B$2-spettri!K2651*carot!$C$2-spettri!L2651*carot!$D$2)</f>
        <v>0</v>
      </c>
      <c r="AA2651" s="40">
        <f>spettri!H2651*chl!$B$2+spettri!I2651*chl!$C$2+spettri!J2651*carot!$B$2+spettri!K2651*carot!$C$2+spettri!L2651*carot!$D$2+M2651*carot!$E$2+N2651*carot!$F$2+spettri!AE2651*chl!$D$2</f>
        <v>0</v>
      </c>
      <c r="AB2651" s="40">
        <v>5.3372453899999998E-2</v>
      </c>
      <c r="AC2651" s="88">
        <f>(G2651-spettri!H2651*chl!$B$2-spettri!I2651*chl!$C$2-spettri!AE2651*chl!$D$2)</f>
        <v>0</v>
      </c>
    </row>
    <row r="2652" spans="4:29" x14ac:dyDescent="0.25">
      <c r="D2652" s="51">
        <v>615.00000000006003</v>
      </c>
      <c r="E2652" s="51">
        <v>3.3704705623999999E-2</v>
      </c>
      <c r="T2652" s="40">
        <f t="shared" si="168"/>
        <v>0</v>
      </c>
      <c r="U2652" s="40">
        <f t="shared" si="168"/>
        <v>0</v>
      </c>
      <c r="V2652" s="40">
        <f t="shared" si="168"/>
        <v>0</v>
      </c>
      <c r="W2652" s="40">
        <f t="shared" si="168"/>
        <v>0</v>
      </c>
      <c r="X2652" s="40">
        <f t="shared" si="169"/>
        <v>0</v>
      </c>
      <c r="Y2652" s="40">
        <f t="shared" si="170"/>
        <v>0</v>
      </c>
      <c r="Z2652" s="40">
        <f>(AC2652-J2652*carot!$B$2-spettri!K2652*carot!$C$2-spettri!L2652*carot!$D$2)</f>
        <v>0</v>
      </c>
      <c r="AA2652" s="40">
        <f>spettri!H2652*chl!$B$2+spettri!I2652*chl!$C$2+spettri!J2652*carot!$B$2+spettri!K2652*carot!$C$2+spettri!L2652*carot!$D$2+M2652*carot!$E$2+N2652*carot!$F$2+spettri!AE2652*chl!$D$2</f>
        <v>0</v>
      </c>
      <c r="AB2652" s="40">
        <v>5.3390859627499995E-2</v>
      </c>
      <c r="AC2652" s="88">
        <f>(G2652-spettri!H2652*chl!$B$2-spettri!I2652*chl!$C$2-spettri!AE2652*chl!$D$2)</f>
        <v>0</v>
      </c>
    </row>
    <row r="2653" spans="4:29" x14ac:dyDescent="0.25">
      <c r="D2653" s="51">
        <v>615.10000000006005</v>
      </c>
      <c r="E2653" s="51">
        <v>3.3737900756500003E-2</v>
      </c>
      <c r="T2653" s="40">
        <f t="shared" si="168"/>
        <v>0</v>
      </c>
      <c r="U2653" s="40">
        <f t="shared" si="168"/>
        <v>0</v>
      </c>
      <c r="V2653" s="40">
        <f t="shared" si="168"/>
        <v>0</v>
      </c>
      <c r="W2653" s="40">
        <f t="shared" si="168"/>
        <v>0</v>
      </c>
      <c r="X2653" s="40">
        <f t="shared" si="169"/>
        <v>0</v>
      </c>
      <c r="Y2653" s="40">
        <f t="shared" si="170"/>
        <v>0</v>
      </c>
      <c r="Z2653" s="40">
        <f>(AC2653-J2653*carot!$B$2-spettri!K2653*carot!$C$2-spettri!L2653*carot!$D$2)</f>
        <v>0</v>
      </c>
      <c r="AA2653" s="40">
        <f>spettri!H2653*chl!$B$2+spettri!I2653*chl!$C$2+spettri!J2653*carot!$B$2+spettri!K2653*carot!$C$2+spettri!L2653*carot!$D$2+M2653*carot!$E$2+N2653*carot!$F$2+spettri!AE2653*chl!$D$2</f>
        <v>0</v>
      </c>
      <c r="AB2653" s="40">
        <v>5.3409265354999999E-2</v>
      </c>
      <c r="AC2653" s="88">
        <f>(G2653-spettri!H2653*chl!$B$2-spettri!I2653*chl!$C$2-spettri!AE2653*chl!$D$2)</f>
        <v>0</v>
      </c>
    </row>
    <row r="2654" spans="4:29" x14ac:dyDescent="0.25">
      <c r="D2654" s="51">
        <v>615.20000000005996</v>
      </c>
      <c r="E2654" s="51">
        <v>3.3771095889E-2</v>
      </c>
      <c r="T2654" s="40">
        <f t="shared" si="168"/>
        <v>0</v>
      </c>
      <c r="U2654" s="40">
        <f t="shared" si="168"/>
        <v>0</v>
      </c>
      <c r="V2654" s="40">
        <f t="shared" si="168"/>
        <v>0</v>
      </c>
      <c r="W2654" s="40">
        <f t="shared" si="168"/>
        <v>0</v>
      </c>
      <c r="X2654" s="40">
        <f t="shared" si="169"/>
        <v>0</v>
      </c>
      <c r="Y2654" s="40">
        <f t="shared" si="170"/>
        <v>0</v>
      </c>
      <c r="Z2654" s="40">
        <f>(AC2654-J2654*carot!$B$2-spettri!K2654*carot!$C$2-spettri!L2654*carot!$D$2)</f>
        <v>0</v>
      </c>
      <c r="AA2654" s="40">
        <f>spettri!H2654*chl!$B$2+spettri!I2654*chl!$C$2+spettri!J2654*carot!$B$2+spettri!K2654*carot!$C$2+spettri!L2654*carot!$D$2+M2654*carot!$E$2+N2654*carot!$F$2+spettri!AE2654*chl!$D$2</f>
        <v>0</v>
      </c>
      <c r="AB2654" s="40">
        <v>5.3427671082500003E-2</v>
      </c>
      <c r="AC2654" s="88">
        <f>(G2654-spettri!H2654*chl!$B$2-spettri!I2654*chl!$C$2-spettri!AE2654*chl!$D$2)</f>
        <v>0</v>
      </c>
    </row>
    <row r="2655" spans="4:29" x14ac:dyDescent="0.25">
      <c r="D2655" s="51">
        <v>615.30000000005998</v>
      </c>
      <c r="E2655" s="51">
        <v>3.3793784768999996E-2</v>
      </c>
      <c r="T2655" s="40">
        <f t="shared" si="168"/>
        <v>0</v>
      </c>
      <c r="U2655" s="40">
        <f t="shared" si="168"/>
        <v>0</v>
      </c>
      <c r="V2655" s="40">
        <f t="shared" si="168"/>
        <v>0</v>
      </c>
      <c r="W2655" s="40">
        <f t="shared" si="168"/>
        <v>0</v>
      </c>
      <c r="X2655" s="40">
        <f t="shared" si="169"/>
        <v>0</v>
      </c>
      <c r="Y2655" s="40">
        <f t="shared" si="170"/>
        <v>0</v>
      </c>
      <c r="Z2655" s="40">
        <f>(AC2655-J2655*carot!$B$2-spettri!K2655*carot!$C$2-spettri!L2655*carot!$D$2)</f>
        <v>0</v>
      </c>
      <c r="AA2655" s="40">
        <f>spettri!H2655*chl!$B$2+spettri!I2655*chl!$C$2+spettri!J2655*carot!$B$2+spettri!K2655*carot!$C$2+spettri!L2655*carot!$D$2+M2655*carot!$E$2+N2655*carot!$F$2+spettri!AE2655*chl!$D$2</f>
        <v>0</v>
      </c>
      <c r="AB2655" s="40">
        <v>5.344607681E-2</v>
      </c>
      <c r="AC2655" s="88">
        <f>(G2655-spettri!H2655*chl!$B$2-spettri!I2655*chl!$C$2-spettri!AE2655*chl!$D$2)</f>
        <v>0</v>
      </c>
    </row>
    <row r="2656" spans="4:29" x14ac:dyDescent="0.25">
      <c r="D2656" s="51">
        <v>615.40000000006</v>
      </c>
      <c r="E2656" s="51">
        <v>3.3816473648999999E-2</v>
      </c>
      <c r="T2656" s="40">
        <f t="shared" si="168"/>
        <v>0</v>
      </c>
      <c r="U2656" s="40">
        <f t="shared" si="168"/>
        <v>0</v>
      </c>
      <c r="V2656" s="40">
        <f t="shared" si="168"/>
        <v>0</v>
      </c>
      <c r="W2656" s="40">
        <f t="shared" si="168"/>
        <v>0</v>
      </c>
      <c r="X2656" s="40">
        <f t="shared" si="169"/>
        <v>0</v>
      </c>
      <c r="Y2656" s="40">
        <f t="shared" si="170"/>
        <v>0</v>
      </c>
      <c r="Z2656" s="40">
        <f>(AC2656-J2656*carot!$B$2-spettri!K2656*carot!$C$2-spettri!L2656*carot!$D$2)</f>
        <v>0</v>
      </c>
      <c r="AA2656" s="40">
        <f>spettri!H2656*chl!$B$2+spettri!I2656*chl!$C$2+spettri!J2656*carot!$B$2+spettri!K2656*carot!$C$2+spettri!L2656*carot!$D$2+M2656*carot!$E$2+N2656*carot!$F$2+spettri!AE2656*chl!$D$2</f>
        <v>0</v>
      </c>
      <c r="AB2656" s="40">
        <v>5.3472442552499999E-2</v>
      </c>
      <c r="AC2656" s="88">
        <f>(G2656-spettri!H2656*chl!$B$2-spettri!I2656*chl!$C$2-spettri!AE2656*chl!$D$2)</f>
        <v>0</v>
      </c>
    </row>
    <row r="2657" spans="4:29" x14ac:dyDescent="0.25">
      <c r="D2657" s="51">
        <v>615.50000000006003</v>
      </c>
      <c r="E2657" s="51">
        <v>3.3839162529000003E-2</v>
      </c>
      <c r="T2657" s="40">
        <f t="shared" si="168"/>
        <v>0</v>
      </c>
      <c r="U2657" s="40">
        <f t="shared" si="168"/>
        <v>0</v>
      </c>
      <c r="V2657" s="40">
        <f t="shared" si="168"/>
        <v>0</v>
      </c>
      <c r="W2657" s="40">
        <f t="shared" si="168"/>
        <v>0</v>
      </c>
      <c r="X2657" s="40">
        <f t="shared" si="169"/>
        <v>0</v>
      </c>
      <c r="Y2657" s="40">
        <f t="shared" si="170"/>
        <v>0</v>
      </c>
      <c r="Z2657" s="40">
        <f>(AC2657-J2657*carot!$B$2-spettri!K2657*carot!$C$2-spettri!L2657*carot!$D$2)</f>
        <v>0</v>
      </c>
      <c r="AA2657" s="40">
        <f>spettri!H2657*chl!$B$2+spettri!I2657*chl!$C$2+spettri!J2657*carot!$B$2+spettri!K2657*carot!$C$2+spettri!L2657*carot!$D$2+M2657*carot!$E$2+N2657*carot!$F$2+spettri!AE2657*chl!$D$2</f>
        <v>0</v>
      </c>
      <c r="AB2657" s="40">
        <v>5.3498808294999999E-2</v>
      </c>
      <c r="AC2657" s="88">
        <f>(G2657-spettri!H2657*chl!$B$2-spettri!I2657*chl!$C$2-spettri!AE2657*chl!$D$2)</f>
        <v>0</v>
      </c>
    </row>
    <row r="2658" spans="4:29" x14ac:dyDescent="0.25">
      <c r="D2658" s="51">
        <v>615.60000000006005</v>
      </c>
      <c r="E2658" s="51">
        <v>3.3861851408999999E-2</v>
      </c>
      <c r="T2658" s="40">
        <f t="shared" si="168"/>
        <v>0</v>
      </c>
      <c r="U2658" s="40">
        <f t="shared" si="168"/>
        <v>0</v>
      </c>
      <c r="V2658" s="40">
        <f t="shared" si="168"/>
        <v>0</v>
      </c>
      <c r="W2658" s="40">
        <f t="shared" si="168"/>
        <v>0</v>
      </c>
      <c r="X2658" s="40">
        <f t="shared" si="169"/>
        <v>0</v>
      </c>
      <c r="Y2658" s="40">
        <f t="shared" si="170"/>
        <v>0</v>
      </c>
      <c r="Z2658" s="40">
        <f>(AC2658-J2658*carot!$B$2-spettri!K2658*carot!$C$2-spettri!L2658*carot!$D$2)</f>
        <v>0</v>
      </c>
      <c r="AA2658" s="40">
        <f>spettri!H2658*chl!$B$2+spettri!I2658*chl!$C$2+spettri!J2658*carot!$B$2+spettri!K2658*carot!$C$2+spettri!L2658*carot!$D$2+M2658*carot!$E$2+N2658*carot!$F$2+spettri!AE2658*chl!$D$2</f>
        <v>0</v>
      </c>
      <c r="AB2658" s="40">
        <v>5.3525174037499998E-2</v>
      </c>
      <c r="AC2658" s="88">
        <f>(G2658-spettri!H2658*chl!$B$2-spettri!I2658*chl!$C$2-spettri!AE2658*chl!$D$2)</f>
        <v>0</v>
      </c>
    </row>
    <row r="2659" spans="4:29" x14ac:dyDescent="0.25">
      <c r="D2659" s="51">
        <v>615.70000000005996</v>
      </c>
      <c r="E2659" s="51">
        <v>3.3787396826499998E-2</v>
      </c>
      <c r="T2659" s="40">
        <f t="shared" si="168"/>
        <v>0</v>
      </c>
      <c r="U2659" s="40">
        <f t="shared" si="168"/>
        <v>0</v>
      </c>
      <c r="V2659" s="40">
        <f t="shared" si="168"/>
        <v>0</v>
      </c>
      <c r="W2659" s="40">
        <f t="shared" si="168"/>
        <v>0</v>
      </c>
      <c r="X2659" s="40">
        <f t="shared" si="169"/>
        <v>0</v>
      </c>
      <c r="Y2659" s="40">
        <f t="shared" si="170"/>
        <v>0</v>
      </c>
      <c r="Z2659" s="40">
        <f>(AC2659-J2659*carot!$B$2-spettri!K2659*carot!$C$2-spettri!L2659*carot!$D$2)</f>
        <v>0</v>
      </c>
      <c r="AA2659" s="40">
        <f>spettri!H2659*chl!$B$2+spettri!I2659*chl!$C$2+spettri!J2659*carot!$B$2+spettri!K2659*carot!$C$2+spettri!L2659*carot!$D$2+M2659*carot!$E$2+N2659*carot!$F$2+spettri!AE2659*chl!$D$2</f>
        <v>0</v>
      </c>
      <c r="AB2659" s="40">
        <v>5.3551539779999997E-2</v>
      </c>
      <c r="AC2659" s="88">
        <f>(G2659-spettri!H2659*chl!$B$2-spettri!I2659*chl!$C$2-spettri!AE2659*chl!$D$2)</f>
        <v>0</v>
      </c>
    </row>
    <row r="2660" spans="4:29" x14ac:dyDescent="0.25">
      <c r="D2660" s="51">
        <v>615.80000000005998</v>
      </c>
      <c r="E2660" s="51">
        <v>3.3712942243999997E-2</v>
      </c>
      <c r="T2660" s="40">
        <f t="shared" si="168"/>
        <v>0</v>
      </c>
      <c r="U2660" s="40">
        <f t="shared" si="168"/>
        <v>0</v>
      </c>
      <c r="V2660" s="40">
        <f t="shared" si="168"/>
        <v>0</v>
      </c>
      <c r="W2660" s="40">
        <f t="shared" si="168"/>
        <v>0</v>
      </c>
      <c r="X2660" s="40">
        <f t="shared" si="169"/>
        <v>0</v>
      </c>
      <c r="Y2660" s="40">
        <f t="shared" si="170"/>
        <v>0</v>
      </c>
      <c r="Z2660" s="40">
        <f>(AC2660-J2660*carot!$B$2-spettri!K2660*carot!$C$2-spettri!L2660*carot!$D$2)</f>
        <v>0</v>
      </c>
      <c r="AA2660" s="40">
        <f>spettri!H2660*chl!$B$2+spettri!I2660*chl!$C$2+spettri!J2660*carot!$B$2+spettri!K2660*carot!$C$2+spettri!L2660*carot!$D$2+M2660*carot!$E$2+N2660*carot!$F$2+spettri!AE2660*chl!$D$2</f>
        <v>0</v>
      </c>
      <c r="AB2660" s="40">
        <v>5.3537038154999994E-2</v>
      </c>
      <c r="AC2660" s="88">
        <f>(G2660-spettri!H2660*chl!$B$2-spettri!I2660*chl!$C$2-spettri!AE2660*chl!$D$2)</f>
        <v>0</v>
      </c>
    </row>
    <row r="2661" spans="4:29" x14ac:dyDescent="0.25">
      <c r="D2661" s="51">
        <v>615.90000000006</v>
      </c>
      <c r="E2661" s="51">
        <v>3.3638487661500002E-2</v>
      </c>
      <c r="T2661" s="40">
        <f t="shared" si="168"/>
        <v>0</v>
      </c>
      <c r="U2661" s="40">
        <f t="shared" si="168"/>
        <v>0</v>
      </c>
      <c r="V2661" s="40">
        <f t="shared" si="168"/>
        <v>0</v>
      </c>
      <c r="W2661" s="40">
        <f t="shared" si="168"/>
        <v>0</v>
      </c>
      <c r="X2661" s="40">
        <f t="shared" si="169"/>
        <v>0</v>
      </c>
      <c r="Y2661" s="40">
        <f t="shared" si="170"/>
        <v>0</v>
      </c>
      <c r="Z2661" s="40">
        <f>(AC2661-J2661*carot!$B$2-spettri!K2661*carot!$C$2-spettri!L2661*carot!$D$2)</f>
        <v>0</v>
      </c>
      <c r="AA2661" s="40">
        <f>spettri!H2661*chl!$B$2+spettri!I2661*chl!$C$2+spettri!J2661*carot!$B$2+spettri!K2661*carot!$C$2+spettri!L2661*carot!$D$2+M2661*carot!$E$2+N2661*carot!$F$2+spettri!AE2661*chl!$D$2</f>
        <v>0</v>
      </c>
      <c r="AB2661" s="40">
        <v>5.3522536529999998E-2</v>
      </c>
      <c r="AC2661" s="88">
        <f>(G2661-spettri!H2661*chl!$B$2-spettri!I2661*chl!$C$2-spettri!AE2661*chl!$D$2)</f>
        <v>0</v>
      </c>
    </row>
    <row r="2662" spans="4:29" x14ac:dyDescent="0.25">
      <c r="D2662" s="51">
        <v>616.00000000006003</v>
      </c>
      <c r="E2662" s="51">
        <v>3.3564033079000001E-2</v>
      </c>
      <c r="T2662" s="40">
        <f t="shared" si="168"/>
        <v>0</v>
      </c>
      <c r="U2662" s="40">
        <f t="shared" si="168"/>
        <v>0</v>
      </c>
      <c r="V2662" s="40">
        <f t="shared" si="168"/>
        <v>0</v>
      </c>
      <c r="W2662" s="40">
        <f t="shared" si="168"/>
        <v>0</v>
      </c>
      <c r="X2662" s="40">
        <f t="shared" si="169"/>
        <v>0</v>
      </c>
      <c r="Y2662" s="40">
        <f t="shared" si="170"/>
        <v>0</v>
      </c>
      <c r="Z2662" s="40">
        <f>(AC2662-J2662*carot!$B$2-spettri!K2662*carot!$C$2-spettri!L2662*carot!$D$2)</f>
        <v>0</v>
      </c>
      <c r="AA2662" s="40">
        <f>spettri!H2662*chl!$B$2+spettri!I2662*chl!$C$2+spettri!J2662*carot!$B$2+spettri!K2662*carot!$C$2+spettri!L2662*carot!$D$2+M2662*carot!$E$2+N2662*carot!$F$2+spettri!AE2662*chl!$D$2</f>
        <v>0</v>
      </c>
      <c r="AB2662" s="40">
        <v>5.3508034905000001E-2</v>
      </c>
      <c r="AC2662" s="88">
        <f>(G2662-spettri!H2662*chl!$B$2-spettri!I2662*chl!$C$2-spettri!AE2662*chl!$D$2)</f>
        <v>0</v>
      </c>
    </row>
    <row r="2663" spans="4:29" x14ac:dyDescent="0.25">
      <c r="D2663" s="51">
        <v>616.10000000006096</v>
      </c>
      <c r="E2663" s="51">
        <v>3.3571190291499999E-2</v>
      </c>
      <c r="T2663" s="40">
        <f t="shared" si="168"/>
        <v>0</v>
      </c>
      <c r="U2663" s="40">
        <f t="shared" si="168"/>
        <v>0</v>
      </c>
      <c r="V2663" s="40">
        <f t="shared" si="168"/>
        <v>0</v>
      </c>
      <c r="W2663" s="40">
        <f t="shared" si="168"/>
        <v>0</v>
      </c>
      <c r="X2663" s="40">
        <f t="shared" si="169"/>
        <v>0</v>
      </c>
      <c r="Y2663" s="40">
        <f t="shared" si="170"/>
        <v>0</v>
      </c>
      <c r="Z2663" s="40">
        <f>(AC2663-J2663*carot!$B$2-spettri!K2663*carot!$C$2-spettri!L2663*carot!$D$2)</f>
        <v>0</v>
      </c>
      <c r="AA2663" s="40">
        <f>spettri!H2663*chl!$B$2+spettri!I2663*chl!$C$2+spettri!J2663*carot!$B$2+spettri!K2663*carot!$C$2+spettri!L2663*carot!$D$2+M2663*carot!$E$2+N2663*carot!$F$2+spettri!AE2663*chl!$D$2</f>
        <v>0</v>
      </c>
      <c r="AB2663" s="40">
        <v>5.3493533279999998E-2</v>
      </c>
      <c r="AC2663" s="88">
        <f>(G2663-spettri!H2663*chl!$B$2-spettri!I2663*chl!$C$2-spettri!AE2663*chl!$D$2)</f>
        <v>0</v>
      </c>
    </row>
    <row r="2664" spans="4:29" x14ac:dyDescent="0.25">
      <c r="D2664" s="51">
        <v>616.20000000006098</v>
      </c>
      <c r="E2664" s="51">
        <v>3.3578347504000003E-2</v>
      </c>
      <c r="T2664" s="40">
        <f t="shared" si="168"/>
        <v>0</v>
      </c>
      <c r="U2664" s="40">
        <f t="shared" si="168"/>
        <v>0</v>
      </c>
      <c r="V2664" s="40">
        <f t="shared" si="168"/>
        <v>0</v>
      </c>
      <c r="W2664" s="40">
        <f t="shared" si="168"/>
        <v>0</v>
      </c>
      <c r="X2664" s="40">
        <f t="shared" si="169"/>
        <v>0</v>
      </c>
      <c r="Y2664" s="40">
        <f t="shared" si="170"/>
        <v>0</v>
      </c>
      <c r="Z2664" s="40">
        <f>(AC2664-J2664*carot!$B$2-spettri!K2664*carot!$C$2-spettri!L2664*carot!$D$2)</f>
        <v>0</v>
      </c>
      <c r="AA2664" s="40">
        <f>spettri!H2664*chl!$B$2+spettri!I2664*chl!$C$2+spettri!J2664*carot!$B$2+spettri!K2664*carot!$C$2+spettri!L2664*carot!$D$2+M2664*carot!$E$2+N2664*carot!$F$2+spettri!AE2664*chl!$D$2</f>
        <v>0</v>
      </c>
      <c r="AB2664" s="40">
        <v>5.35200787675E-2</v>
      </c>
      <c r="AC2664" s="88">
        <f>(G2664-spettri!H2664*chl!$B$2-spettri!I2664*chl!$C$2-spettri!AE2664*chl!$D$2)</f>
        <v>0</v>
      </c>
    </row>
    <row r="2665" spans="4:29" x14ac:dyDescent="0.25">
      <c r="D2665" s="51">
        <v>616.300000000061</v>
      </c>
      <c r="E2665" s="51">
        <v>3.35855047165E-2</v>
      </c>
      <c r="T2665" s="40">
        <f t="shared" si="168"/>
        <v>0</v>
      </c>
      <c r="U2665" s="40">
        <f t="shared" si="168"/>
        <v>0</v>
      </c>
      <c r="V2665" s="40">
        <f t="shared" si="168"/>
        <v>0</v>
      </c>
      <c r="W2665" s="40">
        <f t="shared" si="168"/>
        <v>0</v>
      </c>
      <c r="X2665" s="40">
        <f t="shared" si="169"/>
        <v>0</v>
      </c>
      <c r="Y2665" s="40">
        <f t="shared" si="170"/>
        <v>0</v>
      </c>
      <c r="Z2665" s="40">
        <f>(AC2665-J2665*carot!$B$2-spettri!K2665*carot!$C$2-spettri!L2665*carot!$D$2)</f>
        <v>0</v>
      </c>
      <c r="AA2665" s="40">
        <f>spettri!H2665*chl!$B$2+spettri!I2665*chl!$C$2+spettri!J2665*carot!$B$2+spettri!K2665*carot!$C$2+spettri!L2665*carot!$D$2+M2665*carot!$E$2+N2665*carot!$F$2+spettri!AE2665*chl!$D$2</f>
        <v>0</v>
      </c>
      <c r="AB2665" s="40">
        <v>5.3546624254999994E-2</v>
      </c>
      <c r="AC2665" s="88">
        <f>(G2665-spettri!H2665*chl!$B$2-spettri!I2665*chl!$C$2-spettri!AE2665*chl!$D$2)</f>
        <v>0</v>
      </c>
    </row>
    <row r="2666" spans="4:29" x14ac:dyDescent="0.25">
      <c r="D2666" s="51">
        <v>616.40000000006103</v>
      </c>
      <c r="E2666" s="51">
        <v>3.3592661928999998E-2</v>
      </c>
      <c r="T2666" s="40">
        <f t="shared" si="168"/>
        <v>0</v>
      </c>
      <c r="U2666" s="40">
        <f t="shared" si="168"/>
        <v>0</v>
      </c>
      <c r="V2666" s="40">
        <f t="shared" si="168"/>
        <v>0</v>
      </c>
      <c r="W2666" s="40">
        <f t="shared" si="168"/>
        <v>0</v>
      </c>
      <c r="X2666" s="40">
        <f t="shared" si="169"/>
        <v>0</v>
      </c>
      <c r="Y2666" s="40">
        <f t="shared" si="170"/>
        <v>0</v>
      </c>
      <c r="Z2666" s="40">
        <f>(AC2666-J2666*carot!$B$2-spettri!K2666*carot!$C$2-spettri!L2666*carot!$D$2)</f>
        <v>0</v>
      </c>
      <c r="AA2666" s="40">
        <f>spettri!H2666*chl!$B$2+spettri!I2666*chl!$C$2+spettri!J2666*carot!$B$2+spettri!K2666*carot!$C$2+spettri!L2666*carot!$D$2+M2666*carot!$E$2+N2666*carot!$F$2+spettri!AE2666*chl!$D$2</f>
        <v>0</v>
      </c>
      <c r="AB2666" s="40">
        <v>5.3573169742499996E-2</v>
      </c>
      <c r="AC2666" s="88">
        <f>(G2666-spettri!H2666*chl!$B$2-spettri!I2666*chl!$C$2-spettri!AE2666*chl!$D$2)</f>
        <v>0</v>
      </c>
    </row>
    <row r="2667" spans="4:29" x14ac:dyDescent="0.25">
      <c r="D2667" s="51">
        <v>616.50000000006105</v>
      </c>
      <c r="E2667" s="51">
        <v>3.35843359065E-2</v>
      </c>
      <c r="T2667" s="40">
        <f t="shared" si="168"/>
        <v>0</v>
      </c>
      <c r="U2667" s="40">
        <f t="shared" si="168"/>
        <v>0</v>
      </c>
      <c r="V2667" s="40">
        <f t="shared" si="168"/>
        <v>0</v>
      </c>
      <c r="W2667" s="40">
        <f t="shared" si="168"/>
        <v>0</v>
      </c>
      <c r="X2667" s="40">
        <f t="shared" si="169"/>
        <v>0</v>
      </c>
      <c r="Y2667" s="40">
        <f t="shared" si="170"/>
        <v>0</v>
      </c>
      <c r="Z2667" s="40">
        <f>(AC2667-J2667*carot!$B$2-spettri!K2667*carot!$C$2-spettri!L2667*carot!$D$2)</f>
        <v>0</v>
      </c>
      <c r="AA2667" s="40">
        <f>spettri!H2667*chl!$B$2+spettri!I2667*chl!$C$2+spettri!J2667*carot!$B$2+spettri!K2667*carot!$C$2+spettri!L2667*carot!$D$2+M2667*carot!$E$2+N2667*carot!$F$2+spettri!AE2667*chl!$D$2</f>
        <v>0</v>
      </c>
      <c r="AB2667" s="40">
        <v>5.3599715229999997E-2</v>
      </c>
      <c r="AC2667" s="88">
        <f>(G2667-spettri!H2667*chl!$B$2-spettri!I2667*chl!$C$2-spettri!AE2667*chl!$D$2)</f>
        <v>0</v>
      </c>
    </row>
    <row r="2668" spans="4:29" x14ac:dyDescent="0.25">
      <c r="D2668" s="51">
        <v>616.60000000006096</v>
      </c>
      <c r="E2668" s="51">
        <v>3.3576009884000002E-2</v>
      </c>
      <c r="T2668" s="40">
        <f t="shared" si="168"/>
        <v>0</v>
      </c>
      <c r="U2668" s="40">
        <f t="shared" si="168"/>
        <v>0</v>
      </c>
      <c r="V2668" s="40">
        <f t="shared" si="168"/>
        <v>0</v>
      </c>
      <c r="W2668" s="40">
        <f t="shared" si="168"/>
        <v>0</v>
      </c>
      <c r="X2668" s="40">
        <f t="shared" si="169"/>
        <v>0</v>
      </c>
      <c r="Y2668" s="40">
        <f t="shared" si="170"/>
        <v>0</v>
      </c>
      <c r="Z2668" s="40">
        <f>(AC2668-J2668*carot!$B$2-spettri!K2668*carot!$C$2-spettri!L2668*carot!$D$2)</f>
        <v>0</v>
      </c>
      <c r="AA2668" s="40">
        <f>spettri!H2668*chl!$B$2+spettri!I2668*chl!$C$2+spettri!J2668*carot!$B$2+spettri!K2668*carot!$C$2+spettri!L2668*carot!$D$2+M2668*carot!$E$2+N2668*carot!$F$2+spettri!AE2668*chl!$D$2</f>
        <v>0</v>
      </c>
      <c r="AB2668" s="40">
        <v>5.3615544919999994E-2</v>
      </c>
      <c r="AC2668" s="88">
        <f>(G2668-spettri!H2668*chl!$B$2-spettri!I2668*chl!$C$2-spettri!AE2668*chl!$D$2)</f>
        <v>0</v>
      </c>
    </row>
    <row r="2669" spans="4:29" x14ac:dyDescent="0.25">
      <c r="D2669" s="51">
        <v>616.70000000006098</v>
      </c>
      <c r="E2669" s="51">
        <v>3.3567683861499997E-2</v>
      </c>
      <c r="T2669" s="40">
        <f t="shared" si="168"/>
        <v>0</v>
      </c>
      <c r="U2669" s="40">
        <f t="shared" si="168"/>
        <v>0</v>
      </c>
      <c r="V2669" s="40">
        <f t="shared" si="168"/>
        <v>0</v>
      </c>
      <c r="W2669" s="40">
        <f t="shared" si="168"/>
        <v>0</v>
      </c>
      <c r="X2669" s="40">
        <f t="shared" si="169"/>
        <v>0</v>
      </c>
      <c r="Y2669" s="40">
        <f t="shared" si="170"/>
        <v>0</v>
      </c>
      <c r="Z2669" s="40">
        <f>(AC2669-J2669*carot!$B$2-spettri!K2669*carot!$C$2-spettri!L2669*carot!$D$2)</f>
        <v>0</v>
      </c>
      <c r="AA2669" s="40">
        <f>spettri!H2669*chl!$B$2+spettri!I2669*chl!$C$2+spettri!J2669*carot!$B$2+spettri!K2669*carot!$C$2+spettri!L2669*carot!$D$2+M2669*carot!$E$2+N2669*carot!$F$2+spettri!AE2669*chl!$D$2</f>
        <v>0</v>
      </c>
      <c r="AB2669" s="40">
        <v>5.3631374609999997E-2</v>
      </c>
      <c r="AC2669" s="88">
        <f>(G2669-spettri!H2669*chl!$B$2-spettri!I2669*chl!$C$2-spettri!AE2669*chl!$D$2)</f>
        <v>0</v>
      </c>
    </row>
    <row r="2670" spans="4:29" x14ac:dyDescent="0.25">
      <c r="D2670" s="51">
        <v>616.800000000061</v>
      </c>
      <c r="E2670" s="51">
        <v>3.3559357838999999E-2</v>
      </c>
      <c r="T2670" s="40">
        <f t="shared" si="168"/>
        <v>0</v>
      </c>
      <c r="U2670" s="40">
        <f t="shared" si="168"/>
        <v>0</v>
      </c>
      <c r="V2670" s="40">
        <f t="shared" si="168"/>
        <v>0</v>
      </c>
      <c r="W2670" s="40">
        <f t="shared" si="168"/>
        <v>0</v>
      </c>
      <c r="X2670" s="40">
        <f t="shared" si="169"/>
        <v>0</v>
      </c>
      <c r="Y2670" s="40">
        <f t="shared" si="170"/>
        <v>0</v>
      </c>
      <c r="Z2670" s="40">
        <f>(AC2670-J2670*carot!$B$2-spettri!K2670*carot!$C$2-spettri!L2670*carot!$D$2)</f>
        <v>0</v>
      </c>
      <c r="AA2670" s="40">
        <f>spettri!H2670*chl!$B$2+spettri!I2670*chl!$C$2+spettri!J2670*carot!$B$2+spettri!K2670*carot!$C$2+spettri!L2670*carot!$D$2+M2670*carot!$E$2+N2670*carot!$F$2+spettri!AE2670*chl!$D$2</f>
        <v>0</v>
      </c>
      <c r="AB2670" s="40">
        <v>5.3647204300000001E-2</v>
      </c>
      <c r="AC2670" s="88">
        <f>(G2670-spettri!H2670*chl!$B$2-spettri!I2670*chl!$C$2-spettri!AE2670*chl!$D$2)</f>
        <v>0</v>
      </c>
    </row>
    <row r="2671" spans="4:29" x14ac:dyDescent="0.25">
      <c r="D2671" s="51">
        <v>616.90000000006103</v>
      </c>
      <c r="E2671" s="51">
        <v>3.3571343959000001E-2</v>
      </c>
      <c r="T2671" s="40">
        <f t="shared" si="168"/>
        <v>0</v>
      </c>
      <c r="U2671" s="40">
        <f t="shared" si="168"/>
        <v>0</v>
      </c>
      <c r="V2671" s="40">
        <f t="shared" si="168"/>
        <v>0</v>
      </c>
      <c r="W2671" s="40">
        <f t="shared" si="168"/>
        <v>0</v>
      </c>
      <c r="X2671" s="40">
        <f t="shared" si="169"/>
        <v>0</v>
      </c>
      <c r="Y2671" s="40">
        <f t="shared" si="170"/>
        <v>0</v>
      </c>
      <c r="Z2671" s="40">
        <f>(AC2671-J2671*carot!$B$2-spettri!K2671*carot!$C$2-spettri!L2671*carot!$D$2)</f>
        <v>0</v>
      </c>
      <c r="AA2671" s="40">
        <f>spettri!H2671*chl!$B$2+spettri!I2671*chl!$C$2+spettri!J2671*carot!$B$2+spettri!K2671*carot!$C$2+spettri!L2671*carot!$D$2+M2671*carot!$E$2+N2671*carot!$F$2+spettri!AE2671*chl!$D$2</f>
        <v>0</v>
      </c>
      <c r="AB2671" s="40">
        <v>5.3663033989999998E-2</v>
      </c>
      <c r="AC2671" s="88">
        <f>(G2671-spettri!H2671*chl!$B$2-spettri!I2671*chl!$C$2-spettri!AE2671*chl!$D$2)</f>
        <v>0</v>
      </c>
    </row>
    <row r="2672" spans="4:29" x14ac:dyDescent="0.25">
      <c r="D2672" s="51">
        <v>617.00000000006105</v>
      </c>
      <c r="E2672" s="51">
        <v>3.3583330078999996E-2</v>
      </c>
      <c r="T2672" s="40">
        <f t="shared" si="168"/>
        <v>0</v>
      </c>
      <c r="U2672" s="40">
        <f t="shared" si="168"/>
        <v>0</v>
      </c>
      <c r="V2672" s="40">
        <f t="shared" si="168"/>
        <v>0</v>
      </c>
      <c r="W2672" s="40">
        <f t="shared" si="168"/>
        <v>0</v>
      </c>
      <c r="X2672" s="40">
        <f t="shared" si="169"/>
        <v>0</v>
      </c>
      <c r="Y2672" s="40">
        <f t="shared" si="170"/>
        <v>0</v>
      </c>
      <c r="Z2672" s="40">
        <f>(AC2672-J2672*carot!$B$2-spettri!K2672*carot!$C$2-spettri!L2672*carot!$D$2)</f>
        <v>0</v>
      </c>
      <c r="AA2672" s="40">
        <f>spettri!H2672*chl!$B$2+spettri!I2672*chl!$C$2+spettri!J2672*carot!$B$2+spettri!K2672*carot!$C$2+spettri!L2672*carot!$D$2+M2672*carot!$E$2+N2672*carot!$F$2+spettri!AE2672*chl!$D$2</f>
        <v>0</v>
      </c>
      <c r="AB2672" s="40">
        <v>5.3654832765E-2</v>
      </c>
      <c r="AC2672" s="88">
        <f>(G2672-spettri!H2672*chl!$B$2-spettri!I2672*chl!$C$2-spettri!AE2672*chl!$D$2)</f>
        <v>0</v>
      </c>
    </row>
    <row r="2673" spans="4:29" x14ac:dyDescent="0.25">
      <c r="D2673" s="51">
        <v>617.10000000006096</v>
      </c>
      <c r="E2673" s="51">
        <v>3.3595316198999997E-2</v>
      </c>
      <c r="T2673" s="40">
        <f t="shared" si="168"/>
        <v>0</v>
      </c>
      <c r="U2673" s="40">
        <f t="shared" si="168"/>
        <v>0</v>
      </c>
      <c r="V2673" s="40">
        <f t="shared" si="168"/>
        <v>0</v>
      </c>
      <c r="W2673" s="40">
        <f t="shared" si="168"/>
        <v>0</v>
      </c>
      <c r="X2673" s="40">
        <f t="shared" si="169"/>
        <v>0</v>
      </c>
      <c r="Y2673" s="40">
        <f t="shared" si="170"/>
        <v>0</v>
      </c>
      <c r="Z2673" s="40">
        <f>(AC2673-J2673*carot!$B$2-spettri!K2673*carot!$C$2-spettri!L2673*carot!$D$2)</f>
        <v>0</v>
      </c>
      <c r="AA2673" s="40">
        <f>spettri!H2673*chl!$B$2+spettri!I2673*chl!$C$2+spettri!J2673*carot!$B$2+spettri!K2673*carot!$C$2+spettri!L2673*carot!$D$2+M2673*carot!$E$2+N2673*carot!$F$2+spettri!AE2673*chl!$D$2</f>
        <v>0</v>
      </c>
      <c r="AB2673" s="40">
        <v>5.3646631540000003E-2</v>
      </c>
      <c r="AC2673" s="88">
        <f>(G2673-spettri!H2673*chl!$B$2-spettri!I2673*chl!$C$2-spettri!AE2673*chl!$D$2)</f>
        <v>0</v>
      </c>
    </row>
    <row r="2674" spans="4:29" x14ac:dyDescent="0.25">
      <c r="D2674" s="51">
        <v>617.20000000006098</v>
      </c>
      <c r="E2674" s="51">
        <v>3.3607302318999999E-2</v>
      </c>
      <c r="T2674" s="40">
        <f t="shared" si="168"/>
        <v>0</v>
      </c>
      <c r="U2674" s="40">
        <f t="shared" si="168"/>
        <v>0</v>
      </c>
      <c r="V2674" s="40">
        <f t="shared" si="168"/>
        <v>0</v>
      </c>
      <c r="W2674" s="40">
        <f t="shared" si="168"/>
        <v>0</v>
      </c>
      <c r="X2674" s="40">
        <f t="shared" si="169"/>
        <v>0</v>
      </c>
      <c r="Y2674" s="40">
        <f t="shared" si="170"/>
        <v>0</v>
      </c>
      <c r="Z2674" s="40">
        <f>(AC2674-J2674*carot!$B$2-spettri!K2674*carot!$C$2-spettri!L2674*carot!$D$2)</f>
        <v>0</v>
      </c>
      <c r="AA2674" s="40">
        <f>spettri!H2674*chl!$B$2+spettri!I2674*chl!$C$2+spettri!J2674*carot!$B$2+spettri!K2674*carot!$C$2+spettri!L2674*carot!$D$2+M2674*carot!$E$2+N2674*carot!$F$2+spettri!AE2674*chl!$D$2</f>
        <v>0</v>
      </c>
      <c r="AB2674" s="40">
        <v>5.3638430314999999E-2</v>
      </c>
      <c r="AC2674" s="88">
        <f>(G2674-spettri!H2674*chl!$B$2-spettri!I2674*chl!$C$2-spettri!AE2674*chl!$D$2)</f>
        <v>0</v>
      </c>
    </row>
    <row r="2675" spans="4:29" x14ac:dyDescent="0.25">
      <c r="D2675" s="51">
        <v>617.300000000061</v>
      </c>
      <c r="E2675" s="51">
        <v>3.3592672173999999E-2</v>
      </c>
      <c r="T2675" s="40">
        <f t="shared" si="168"/>
        <v>0</v>
      </c>
      <c r="U2675" s="40">
        <f t="shared" si="168"/>
        <v>0</v>
      </c>
      <c r="V2675" s="40">
        <f t="shared" si="168"/>
        <v>0</v>
      </c>
      <c r="W2675" s="40">
        <f t="shared" si="168"/>
        <v>0</v>
      </c>
      <c r="X2675" s="40">
        <f t="shared" si="169"/>
        <v>0</v>
      </c>
      <c r="Y2675" s="40">
        <f t="shared" si="170"/>
        <v>0</v>
      </c>
      <c r="Z2675" s="40">
        <f>(AC2675-J2675*carot!$B$2-spettri!K2675*carot!$C$2-spettri!L2675*carot!$D$2)</f>
        <v>0</v>
      </c>
      <c r="AA2675" s="40">
        <f>spettri!H2675*chl!$B$2+spettri!I2675*chl!$C$2+spettri!J2675*carot!$B$2+spettri!K2675*carot!$C$2+spettri!L2675*carot!$D$2+M2675*carot!$E$2+N2675*carot!$F$2+spettri!AE2675*chl!$D$2</f>
        <v>0</v>
      </c>
      <c r="AB2675" s="40">
        <v>5.3630229090000002E-2</v>
      </c>
      <c r="AC2675" s="88">
        <f>(G2675-spettri!H2675*chl!$B$2-spettri!I2675*chl!$C$2-spettri!AE2675*chl!$D$2)</f>
        <v>0</v>
      </c>
    </row>
    <row r="2676" spans="4:29" x14ac:dyDescent="0.25">
      <c r="D2676" s="51">
        <v>617.40000000006103</v>
      </c>
      <c r="E2676" s="51">
        <v>3.3578042028999999E-2</v>
      </c>
      <c r="T2676" s="40">
        <f t="shared" si="168"/>
        <v>0</v>
      </c>
      <c r="U2676" s="40">
        <f t="shared" si="168"/>
        <v>0</v>
      </c>
      <c r="V2676" s="40">
        <f t="shared" si="168"/>
        <v>0</v>
      </c>
      <c r="W2676" s="40">
        <f t="shared" si="168"/>
        <v>0</v>
      </c>
      <c r="X2676" s="40">
        <f t="shared" si="169"/>
        <v>0</v>
      </c>
      <c r="Y2676" s="40">
        <f t="shared" si="170"/>
        <v>0</v>
      </c>
      <c r="Z2676" s="40">
        <f>(AC2676-J2676*carot!$B$2-spettri!K2676*carot!$C$2-spettri!L2676*carot!$D$2)</f>
        <v>0</v>
      </c>
      <c r="AA2676" s="40">
        <f>spettri!H2676*chl!$B$2+spettri!I2676*chl!$C$2+spettri!J2676*carot!$B$2+spettri!K2676*carot!$C$2+spettri!L2676*carot!$D$2+M2676*carot!$E$2+N2676*carot!$F$2+spettri!AE2676*chl!$D$2</f>
        <v>0</v>
      </c>
      <c r="AB2676" s="40">
        <v>5.3645878102500003E-2</v>
      </c>
      <c r="AC2676" s="88">
        <f>(G2676-spettri!H2676*chl!$B$2-spettri!I2676*chl!$C$2-spettri!AE2676*chl!$D$2)</f>
        <v>0</v>
      </c>
    </row>
    <row r="2677" spans="4:29" x14ac:dyDescent="0.25">
      <c r="D2677" s="51">
        <v>617.50000000006105</v>
      </c>
      <c r="E2677" s="51">
        <v>3.3563411884E-2</v>
      </c>
      <c r="T2677" s="40">
        <f t="shared" si="168"/>
        <v>0</v>
      </c>
      <c r="U2677" s="40">
        <f t="shared" si="168"/>
        <v>0</v>
      </c>
      <c r="V2677" s="40">
        <f t="shared" si="168"/>
        <v>0</v>
      </c>
      <c r="W2677" s="40">
        <f t="shared" si="168"/>
        <v>0</v>
      </c>
      <c r="X2677" s="40">
        <f t="shared" si="169"/>
        <v>0</v>
      </c>
      <c r="Y2677" s="40">
        <f t="shared" si="170"/>
        <v>0</v>
      </c>
      <c r="Z2677" s="40">
        <f>(AC2677-J2677*carot!$B$2-spettri!K2677*carot!$C$2-spettri!L2677*carot!$D$2)</f>
        <v>0</v>
      </c>
      <c r="AA2677" s="40">
        <f>spettri!H2677*chl!$B$2+spettri!I2677*chl!$C$2+spettri!J2677*carot!$B$2+spettri!K2677*carot!$C$2+spettri!L2677*carot!$D$2+M2677*carot!$E$2+N2677*carot!$F$2+spettri!AE2677*chl!$D$2</f>
        <v>0</v>
      </c>
      <c r="AB2677" s="40">
        <v>5.3661527114999996E-2</v>
      </c>
      <c r="AC2677" s="88">
        <f>(G2677-spettri!H2677*chl!$B$2-spettri!I2677*chl!$C$2-spettri!AE2677*chl!$D$2)</f>
        <v>0</v>
      </c>
    </row>
    <row r="2678" spans="4:29" x14ac:dyDescent="0.25">
      <c r="D2678" s="51">
        <v>617.60000000006096</v>
      </c>
      <c r="E2678" s="51">
        <v>3.3548781739E-2</v>
      </c>
      <c r="T2678" s="40">
        <f t="shared" si="168"/>
        <v>0</v>
      </c>
      <c r="U2678" s="40">
        <f t="shared" si="168"/>
        <v>0</v>
      </c>
      <c r="V2678" s="40">
        <f t="shared" si="168"/>
        <v>0</v>
      </c>
      <c r="W2678" s="40">
        <f t="shared" si="168"/>
        <v>0</v>
      </c>
      <c r="X2678" s="40">
        <f t="shared" si="169"/>
        <v>0</v>
      </c>
      <c r="Y2678" s="40">
        <f t="shared" si="170"/>
        <v>0</v>
      </c>
      <c r="Z2678" s="40">
        <f>(AC2678-J2678*carot!$B$2-spettri!K2678*carot!$C$2-spettri!L2678*carot!$D$2)</f>
        <v>0</v>
      </c>
      <c r="AA2678" s="40">
        <f>spettri!H2678*chl!$B$2+spettri!I2678*chl!$C$2+spettri!J2678*carot!$B$2+spettri!K2678*carot!$C$2+spettri!L2678*carot!$D$2+M2678*carot!$E$2+N2678*carot!$F$2+spettri!AE2678*chl!$D$2</f>
        <v>0</v>
      </c>
      <c r="AB2678" s="40">
        <v>5.3677176127499997E-2</v>
      </c>
      <c r="AC2678" s="88">
        <f>(G2678-spettri!H2678*chl!$B$2-spettri!I2678*chl!$C$2-spettri!AE2678*chl!$D$2)</f>
        <v>0</v>
      </c>
    </row>
    <row r="2679" spans="4:29" x14ac:dyDescent="0.25">
      <c r="D2679" s="51">
        <v>617.70000000006098</v>
      </c>
      <c r="E2679" s="51">
        <v>3.3579800369000004E-2</v>
      </c>
      <c r="T2679" s="40">
        <f t="shared" si="168"/>
        <v>0</v>
      </c>
      <c r="U2679" s="40">
        <f t="shared" si="168"/>
        <v>0</v>
      </c>
      <c r="V2679" s="40">
        <f t="shared" si="168"/>
        <v>0</v>
      </c>
      <c r="W2679" s="40">
        <f t="shared" si="168"/>
        <v>0</v>
      </c>
      <c r="X2679" s="40">
        <f t="shared" si="169"/>
        <v>0</v>
      </c>
      <c r="Y2679" s="40">
        <f t="shared" si="170"/>
        <v>0</v>
      </c>
      <c r="Z2679" s="40">
        <f>(AC2679-J2679*carot!$B$2-spettri!K2679*carot!$C$2-spettri!L2679*carot!$D$2)</f>
        <v>0</v>
      </c>
      <c r="AA2679" s="40">
        <f>spettri!H2679*chl!$B$2+spettri!I2679*chl!$C$2+spettri!J2679*carot!$B$2+spettri!K2679*carot!$C$2+spettri!L2679*carot!$D$2+M2679*carot!$E$2+N2679*carot!$F$2+spettri!AE2679*chl!$D$2</f>
        <v>0</v>
      </c>
      <c r="AB2679" s="40">
        <v>5.3692825139999997E-2</v>
      </c>
      <c r="AC2679" s="88">
        <f>(G2679-spettri!H2679*chl!$B$2-spettri!I2679*chl!$C$2-spettri!AE2679*chl!$D$2)</f>
        <v>0</v>
      </c>
    </row>
    <row r="2680" spans="4:29" x14ac:dyDescent="0.25">
      <c r="D2680" s="51">
        <v>617.800000000061</v>
      </c>
      <c r="E2680" s="51">
        <v>3.3610818999000001E-2</v>
      </c>
      <c r="T2680" s="40">
        <f t="shared" si="168"/>
        <v>0</v>
      </c>
      <c r="U2680" s="40">
        <f t="shared" si="168"/>
        <v>0</v>
      </c>
      <c r="V2680" s="40">
        <f t="shared" si="168"/>
        <v>0</v>
      </c>
      <c r="W2680" s="40">
        <f t="shared" si="168"/>
        <v>0</v>
      </c>
      <c r="X2680" s="40">
        <f t="shared" si="169"/>
        <v>0</v>
      </c>
      <c r="Y2680" s="40">
        <f t="shared" si="170"/>
        <v>0</v>
      </c>
      <c r="Z2680" s="40">
        <f>(AC2680-J2680*carot!$B$2-spettri!K2680*carot!$C$2-spettri!L2680*carot!$D$2)</f>
        <v>0</v>
      </c>
      <c r="AA2680" s="40">
        <f>spettri!H2680*chl!$B$2+spettri!I2680*chl!$C$2+spettri!J2680*carot!$B$2+spettri!K2680*carot!$C$2+spettri!L2680*carot!$D$2+M2680*carot!$E$2+N2680*carot!$F$2+spettri!AE2680*chl!$D$2</f>
        <v>0</v>
      </c>
      <c r="AB2680" s="40">
        <v>5.37022287025E-2</v>
      </c>
      <c r="AC2680" s="88">
        <f>(G2680-spettri!H2680*chl!$B$2-spettri!I2680*chl!$C$2-spettri!AE2680*chl!$D$2)</f>
        <v>0</v>
      </c>
    </row>
    <row r="2681" spans="4:29" x14ac:dyDescent="0.25">
      <c r="D2681" s="51">
        <v>617.90000000006103</v>
      </c>
      <c r="E2681" s="51">
        <v>3.3641837628999999E-2</v>
      </c>
      <c r="T2681" s="40">
        <f t="shared" si="168"/>
        <v>0</v>
      </c>
      <c r="U2681" s="40">
        <f t="shared" si="168"/>
        <v>0</v>
      </c>
      <c r="V2681" s="40">
        <f t="shared" si="168"/>
        <v>0</v>
      </c>
      <c r="W2681" s="40">
        <f t="shared" si="168"/>
        <v>0</v>
      </c>
      <c r="X2681" s="40">
        <f t="shared" si="169"/>
        <v>0</v>
      </c>
      <c r="Y2681" s="40">
        <f t="shared" si="170"/>
        <v>0</v>
      </c>
      <c r="Z2681" s="40">
        <f>(AC2681-J2681*carot!$B$2-spettri!K2681*carot!$C$2-spettri!L2681*carot!$D$2)</f>
        <v>0</v>
      </c>
      <c r="AA2681" s="40">
        <f>spettri!H2681*chl!$B$2+spettri!I2681*chl!$C$2+spettri!J2681*carot!$B$2+spettri!K2681*carot!$C$2+spettri!L2681*carot!$D$2+M2681*carot!$E$2+N2681*carot!$F$2+spettri!AE2681*chl!$D$2</f>
        <v>0</v>
      </c>
      <c r="AB2681" s="40">
        <v>5.3711632265000003E-2</v>
      </c>
      <c r="AC2681" s="88">
        <f>(G2681-spettri!H2681*chl!$B$2-spettri!I2681*chl!$C$2-spettri!AE2681*chl!$D$2)</f>
        <v>0</v>
      </c>
    </row>
    <row r="2682" spans="4:29" x14ac:dyDescent="0.25">
      <c r="D2682" s="51">
        <v>618.00000000006105</v>
      </c>
      <c r="E2682" s="51">
        <v>3.3672856259000003E-2</v>
      </c>
      <c r="T2682" s="40">
        <f t="shared" si="168"/>
        <v>0</v>
      </c>
      <c r="U2682" s="40">
        <f t="shared" si="168"/>
        <v>0</v>
      </c>
      <c r="V2682" s="40">
        <f t="shared" si="168"/>
        <v>0</v>
      </c>
      <c r="W2682" s="40">
        <f t="shared" si="168"/>
        <v>0</v>
      </c>
      <c r="X2682" s="40">
        <f t="shared" si="169"/>
        <v>0</v>
      </c>
      <c r="Y2682" s="40">
        <f t="shared" si="170"/>
        <v>0</v>
      </c>
      <c r="Z2682" s="40">
        <f>(AC2682-J2682*carot!$B$2-spettri!K2682*carot!$C$2-spettri!L2682*carot!$D$2)</f>
        <v>0</v>
      </c>
      <c r="AA2682" s="40">
        <f>spettri!H2682*chl!$B$2+spettri!I2682*chl!$C$2+spettri!J2682*carot!$B$2+spettri!K2682*carot!$C$2+spettri!L2682*carot!$D$2+M2682*carot!$E$2+N2682*carot!$F$2+spettri!AE2682*chl!$D$2</f>
        <v>0</v>
      </c>
      <c r="AB2682" s="40">
        <v>5.3721035827499999E-2</v>
      </c>
      <c r="AC2682" s="88">
        <f>(G2682-spettri!H2682*chl!$B$2-spettri!I2682*chl!$C$2-spettri!AE2682*chl!$D$2)</f>
        <v>0</v>
      </c>
    </row>
    <row r="2683" spans="4:29" x14ac:dyDescent="0.25">
      <c r="D2683" s="51">
        <v>618.10000000006096</v>
      </c>
      <c r="E2683" s="51">
        <v>3.3640983606500002E-2</v>
      </c>
      <c r="T2683" s="40">
        <f t="shared" si="168"/>
        <v>0</v>
      </c>
      <c r="U2683" s="40">
        <f t="shared" si="168"/>
        <v>0</v>
      </c>
      <c r="V2683" s="40">
        <f t="shared" si="168"/>
        <v>0</v>
      </c>
      <c r="W2683" s="40">
        <f t="shared" si="168"/>
        <v>0</v>
      </c>
      <c r="X2683" s="40">
        <f t="shared" si="169"/>
        <v>0</v>
      </c>
      <c r="Y2683" s="40">
        <f t="shared" si="170"/>
        <v>0</v>
      </c>
      <c r="Z2683" s="40">
        <f>(AC2683-J2683*carot!$B$2-spettri!K2683*carot!$C$2-spettri!L2683*carot!$D$2)</f>
        <v>0</v>
      </c>
      <c r="AA2683" s="40">
        <f>spettri!H2683*chl!$B$2+spettri!I2683*chl!$C$2+spettri!J2683*carot!$B$2+spettri!K2683*carot!$C$2+spettri!L2683*carot!$D$2+M2683*carot!$E$2+N2683*carot!$F$2+spettri!AE2683*chl!$D$2</f>
        <v>0</v>
      </c>
      <c r="AB2683" s="40">
        <v>5.3730439390000002E-2</v>
      </c>
      <c r="AC2683" s="88">
        <f>(G2683-spettri!H2683*chl!$B$2-spettri!I2683*chl!$C$2-spettri!AE2683*chl!$D$2)</f>
        <v>0</v>
      </c>
    </row>
    <row r="2684" spans="4:29" x14ac:dyDescent="0.25">
      <c r="D2684" s="51">
        <v>618.20000000006098</v>
      </c>
      <c r="E2684" s="51">
        <v>3.3609110954000002E-2</v>
      </c>
      <c r="T2684" s="40">
        <f t="shared" si="168"/>
        <v>0</v>
      </c>
      <c r="U2684" s="40">
        <f t="shared" si="168"/>
        <v>0</v>
      </c>
      <c r="V2684" s="40">
        <f t="shared" si="168"/>
        <v>0</v>
      </c>
      <c r="W2684" s="40">
        <f t="shared" si="168"/>
        <v>0</v>
      </c>
      <c r="X2684" s="40">
        <f t="shared" si="169"/>
        <v>0</v>
      </c>
      <c r="Y2684" s="40">
        <f t="shared" si="170"/>
        <v>0</v>
      </c>
      <c r="Z2684" s="40">
        <f>(AC2684-J2684*carot!$B$2-spettri!K2684*carot!$C$2-spettri!L2684*carot!$D$2)</f>
        <v>0</v>
      </c>
      <c r="AA2684" s="40">
        <f>spettri!H2684*chl!$B$2+spettri!I2684*chl!$C$2+spettri!J2684*carot!$B$2+spettri!K2684*carot!$C$2+spettri!L2684*carot!$D$2+M2684*carot!$E$2+N2684*carot!$F$2+spettri!AE2684*chl!$D$2</f>
        <v>0</v>
      </c>
      <c r="AB2684" s="40">
        <v>5.3722969252500002E-2</v>
      </c>
      <c r="AC2684" s="88">
        <f>(G2684-spettri!H2684*chl!$B$2-spettri!I2684*chl!$C$2-spettri!AE2684*chl!$D$2)</f>
        <v>0</v>
      </c>
    </row>
    <row r="2685" spans="4:29" x14ac:dyDescent="0.25">
      <c r="D2685" s="51">
        <v>618.300000000061</v>
      </c>
      <c r="E2685" s="51">
        <v>3.3577238301500001E-2</v>
      </c>
      <c r="T2685" s="40">
        <f t="shared" si="168"/>
        <v>0</v>
      </c>
      <c r="U2685" s="40">
        <f t="shared" si="168"/>
        <v>0</v>
      </c>
      <c r="V2685" s="40">
        <f t="shared" si="168"/>
        <v>0</v>
      </c>
      <c r="W2685" s="40">
        <f t="shared" si="168"/>
        <v>0</v>
      </c>
      <c r="X2685" s="40">
        <f t="shared" si="169"/>
        <v>0</v>
      </c>
      <c r="Y2685" s="40">
        <f t="shared" si="170"/>
        <v>0</v>
      </c>
      <c r="Z2685" s="40">
        <f>(AC2685-J2685*carot!$B$2-spettri!K2685*carot!$C$2-spettri!L2685*carot!$D$2)</f>
        <v>0</v>
      </c>
      <c r="AA2685" s="40">
        <f>spettri!H2685*chl!$B$2+spettri!I2685*chl!$C$2+spettri!J2685*carot!$B$2+spettri!K2685*carot!$C$2+spettri!L2685*carot!$D$2+M2685*carot!$E$2+N2685*carot!$F$2+spettri!AE2685*chl!$D$2</f>
        <v>0</v>
      </c>
      <c r="AB2685" s="40">
        <v>5.3715499115000002E-2</v>
      </c>
      <c r="AC2685" s="88">
        <f>(G2685-spettri!H2685*chl!$B$2-spettri!I2685*chl!$C$2-spettri!AE2685*chl!$D$2)</f>
        <v>0</v>
      </c>
    </row>
    <row r="2686" spans="4:29" x14ac:dyDescent="0.25">
      <c r="D2686" s="51">
        <v>618.40000000006103</v>
      </c>
      <c r="E2686" s="51">
        <v>3.3545365649E-2</v>
      </c>
      <c r="T2686" s="40">
        <f t="shared" si="168"/>
        <v>0</v>
      </c>
      <c r="U2686" s="40">
        <f t="shared" si="168"/>
        <v>0</v>
      </c>
      <c r="V2686" s="40">
        <f t="shared" si="168"/>
        <v>0</v>
      </c>
      <c r="W2686" s="40">
        <f t="shared" si="168"/>
        <v>0</v>
      </c>
      <c r="X2686" s="40">
        <f t="shared" si="169"/>
        <v>0</v>
      </c>
      <c r="Y2686" s="40">
        <f t="shared" si="170"/>
        <v>0</v>
      </c>
      <c r="Z2686" s="40">
        <f>(AC2686-J2686*carot!$B$2-spettri!K2686*carot!$C$2-spettri!L2686*carot!$D$2)</f>
        <v>0</v>
      </c>
      <c r="AA2686" s="40">
        <f>spettri!H2686*chl!$B$2+spettri!I2686*chl!$C$2+spettri!J2686*carot!$B$2+spettri!K2686*carot!$C$2+spettri!L2686*carot!$D$2+M2686*carot!$E$2+N2686*carot!$F$2+spettri!AE2686*chl!$D$2</f>
        <v>0</v>
      </c>
      <c r="AB2686" s="40">
        <v>5.3708028977500002E-2</v>
      </c>
      <c r="AC2686" s="88">
        <f>(G2686-spettri!H2686*chl!$B$2-spettri!I2686*chl!$C$2-spettri!AE2686*chl!$D$2)</f>
        <v>0</v>
      </c>
    </row>
    <row r="2687" spans="4:29" x14ac:dyDescent="0.25">
      <c r="D2687" s="51">
        <v>618.50000000006105</v>
      </c>
      <c r="E2687" s="51">
        <v>3.3526624643999997E-2</v>
      </c>
      <c r="T2687" s="40">
        <f t="shared" si="168"/>
        <v>0</v>
      </c>
      <c r="U2687" s="40">
        <f t="shared" si="168"/>
        <v>0</v>
      </c>
      <c r="V2687" s="40">
        <f t="shared" si="168"/>
        <v>0</v>
      </c>
      <c r="W2687" s="40">
        <f t="shared" si="168"/>
        <v>0</v>
      </c>
      <c r="X2687" s="40">
        <f t="shared" si="169"/>
        <v>0</v>
      </c>
      <c r="Y2687" s="40">
        <f t="shared" si="170"/>
        <v>0</v>
      </c>
      <c r="Z2687" s="40">
        <f>(AC2687-J2687*carot!$B$2-spettri!K2687*carot!$C$2-spettri!L2687*carot!$D$2)</f>
        <v>0</v>
      </c>
      <c r="AA2687" s="40">
        <f>spettri!H2687*chl!$B$2+spettri!I2687*chl!$C$2+spettri!J2687*carot!$B$2+spettri!K2687*carot!$C$2+spettri!L2687*carot!$D$2+M2687*carot!$E$2+N2687*carot!$F$2+spettri!AE2687*chl!$D$2</f>
        <v>0</v>
      </c>
      <c r="AB2687" s="40">
        <v>5.3700558840000003E-2</v>
      </c>
      <c r="AC2687" s="88">
        <f>(G2687-spettri!H2687*chl!$B$2-spettri!I2687*chl!$C$2-spettri!AE2687*chl!$D$2)</f>
        <v>0</v>
      </c>
    </row>
    <row r="2688" spans="4:29" x14ac:dyDescent="0.25">
      <c r="D2688" s="51">
        <v>618.60000000006096</v>
      </c>
      <c r="E2688" s="51">
        <v>3.3507883639000001E-2</v>
      </c>
      <c r="T2688" s="40">
        <f t="shared" si="168"/>
        <v>0</v>
      </c>
      <c r="U2688" s="40">
        <f t="shared" si="168"/>
        <v>0</v>
      </c>
      <c r="V2688" s="40">
        <f t="shared" si="168"/>
        <v>0</v>
      </c>
      <c r="W2688" s="40">
        <f t="shared" si="168"/>
        <v>0</v>
      </c>
      <c r="X2688" s="40">
        <f t="shared" si="169"/>
        <v>0</v>
      </c>
      <c r="Y2688" s="40">
        <f t="shared" si="170"/>
        <v>0</v>
      </c>
      <c r="Z2688" s="40">
        <f>(AC2688-J2688*carot!$B$2-spettri!K2688*carot!$C$2-spettri!L2688*carot!$D$2)</f>
        <v>0</v>
      </c>
      <c r="AA2688" s="40">
        <f>spettri!H2688*chl!$B$2+spettri!I2688*chl!$C$2+spettri!J2688*carot!$B$2+spettri!K2688*carot!$C$2+spettri!L2688*carot!$D$2+M2688*carot!$E$2+N2688*carot!$F$2+spettri!AE2688*chl!$D$2</f>
        <v>0</v>
      </c>
      <c r="AB2688" s="40">
        <v>5.3703656420000002E-2</v>
      </c>
      <c r="AC2688" s="88">
        <f>(G2688-spettri!H2688*chl!$B$2-spettri!I2688*chl!$C$2-spettri!AE2688*chl!$D$2)</f>
        <v>0</v>
      </c>
    </row>
    <row r="2689" spans="4:29" x14ac:dyDescent="0.25">
      <c r="D2689" s="51">
        <v>618.70000000006098</v>
      </c>
      <c r="E2689" s="51">
        <v>3.3489142634000005E-2</v>
      </c>
      <c r="T2689" s="40">
        <f t="shared" si="168"/>
        <v>0</v>
      </c>
      <c r="U2689" s="40">
        <f t="shared" si="168"/>
        <v>0</v>
      </c>
      <c r="V2689" s="40">
        <f t="shared" si="168"/>
        <v>0</v>
      </c>
      <c r="W2689" s="40">
        <f t="shared" si="168"/>
        <v>0</v>
      </c>
      <c r="X2689" s="40">
        <f t="shared" si="169"/>
        <v>0</v>
      </c>
      <c r="Y2689" s="40">
        <f t="shared" si="170"/>
        <v>0</v>
      </c>
      <c r="Z2689" s="40">
        <f>(AC2689-J2689*carot!$B$2-spettri!K2689*carot!$C$2-spettri!L2689*carot!$D$2)</f>
        <v>0</v>
      </c>
      <c r="AA2689" s="40">
        <f>spettri!H2689*chl!$B$2+spettri!I2689*chl!$C$2+spettri!J2689*carot!$B$2+spettri!K2689*carot!$C$2+spettri!L2689*carot!$D$2+M2689*carot!$E$2+N2689*carot!$F$2+spettri!AE2689*chl!$D$2</f>
        <v>0</v>
      </c>
      <c r="AB2689" s="40">
        <v>5.3706754000000002E-2</v>
      </c>
      <c r="AC2689" s="88">
        <f>(G2689-spettri!H2689*chl!$B$2-spettri!I2689*chl!$C$2-spettri!AE2689*chl!$D$2)</f>
        <v>0</v>
      </c>
    </row>
    <row r="2690" spans="4:29" x14ac:dyDescent="0.25">
      <c r="D2690" s="51">
        <v>618.800000000061</v>
      </c>
      <c r="E2690" s="51">
        <v>3.3470401629000002E-2</v>
      </c>
      <c r="T2690" s="40">
        <f t="shared" si="168"/>
        <v>0</v>
      </c>
      <c r="U2690" s="40">
        <f t="shared" si="168"/>
        <v>0</v>
      </c>
      <c r="V2690" s="40">
        <f t="shared" si="168"/>
        <v>0</v>
      </c>
      <c r="W2690" s="40">
        <f t="shared" ref="W2690:X2753" si="171">M2715</f>
        <v>0</v>
      </c>
      <c r="X2690" s="40">
        <f t="shared" si="169"/>
        <v>0</v>
      </c>
      <c r="Y2690" s="40">
        <f t="shared" si="170"/>
        <v>0</v>
      </c>
      <c r="Z2690" s="40">
        <f>(AC2690-J2690*carot!$B$2-spettri!K2690*carot!$C$2-spettri!L2690*carot!$D$2)</f>
        <v>0</v>
      </c>
      <c r="AA2690" s="40">
        <f>spettri!H2690*chl!$B$2+spettri!I2690*chl!$C$2+spettri!J2690*carot!$B$2+spettri!K2690*carot!$C$2+spettri!L2690*carot!$D$2+M2690*carot!$E$2+N2690*carot!$F$2+spettri!AE2690*chl!$D$2</f>
        <v>0</v>
      </c>
      <c r="AB2690" s="40">
        <v>5.3709851580000002E-2</v>
      </c>
      <c r="AC2690" s="88">
        <f>(G2690-spettri!H2690*chl!$B$2-spettri!I2690*chl!$C$2-spettri!AE2690*chl!$D$2)</f>
        <v>0</v>
      </c>
    </row>
    <row r="2691" spans="4:29" x14ac:dyDescent="0.25">
      <c r="D2691" s="51">
        <v>618.90000000006103</v>
      </c>
      <c r="E2691" s="51">
        <v>3.3468030481500002E-2</v>
      </c>
      <c r="T2691" s="40">
        <f t="shared" ref="T2691:X2754" si="172">J2716</f>
        <v>0</v>
      </c>
      <c r="U2691" s="40">
        <f t="shared" si="172"/>
        <v>0</v>
      </c>
      <c r="V2691" s="40">
        <f t="shared" si="172"/>
        <v>0</v>
      </c>
      <c r="W2691" s="40">
        <f t="shared" si="171"/>
        <v>0</v>
      </c>
      <c r="X2691" s="40">
        <f t="shared" si="171"/>
        <v>0</v>
      </c>
      <c r="Y2691" s="40">
        <f t="shared" ref="Y2691:Y2754" si="173">AC2716</f>
        <v>0</v>
      </c>
      <c r="Z2691" s="40">
        <f>(AC2691-J2691*carot!$B$2-spettri!K2691*carot!$C$2-spettri!L2691*carot!$D$2)</f>
        <v>0</v>
      </c>
      <c r="AA2691" s="40">
        <f>spettri!H2691*chl!$B$2+spettri!I2691*chl!$C$2+spettri!J2691*carot!$B$2+spettri!K2691*carot!$C$2+spettri!L2691*carot!$D$2+M2691*carot!$E$2+N2691*carot!$F$2+spettri!AE2691*chl!$D$2</f>
        <v>0</v>
      </c>
      <c r="AB2691" s="40">
        <v>5.3712949160000002E-2</v>
      </c>
      <c r="AC2691" s="88">
        <f>(G2691-spettri!H2691*chl!$B$2-spettri!I2691*chl!$C$2-spettri!AE2691*chl!$D$2)</f>
        <v>0</v>
      </c>
    </row>
    <row r="2692" spans="4:29" x14ac:dyDescent="0.25">
      <c r="D2692" s="51">
        <v>619.00000000006105</v>
      </c>
      <c r="E2692" s="51">
        <v>3.3465659334000003E-2</v>
      </c>
      <c r="T2692" s="40">
        <f t="shared" si="172"/>
        <v>0</v>
      </c>
      <c r="U2692" s="40">
        <f t="shared" si="172"/>
        <v>0</v>
      </c>
      <c r="V2692" s="40">
        <f t="shared" si="172"/>
        <v>0</v>
      </c>
      <c r="W2692" s="40">
        <f t="shared" si="171"/>
        <v>0</v>
      </c>
      <c r="X2692" s="40">
        <f t="shared" si="171"/>
        <v>0</v>
      </c>
      <c r="Y2692" s="40">
        <f t="shared" si="173"/>
        <v>0</v>
      </c>
      <c r="Z2692" s="40">
        <f>(AC2692-J2692*carot!$B$2-spettri!K2692*carot!$C$2-spettri!L2692*carot!$D$2)</f>
        <v>0</v>
      </c>
      <c r="AA2692" s="40">
        <f>spettri!H2692*chl!$B$2+spettri!I2692*chl!$C$2+spettri!J2692*carot!$B$2+spettri!K2692*carot!$C$2+spettri!L2692*carot!$D$2+M2692*carot!$E$2+N2692*carot!$F$2+spettri!AE2692*chl!$D$2</f>
        <v>0</v>
      </c>
      <c r="AB2692" s="40">
        <v>5.3700785155E-2</v>
      </c>
      <c r="AC2692" s="88">
        <f>(G2692-spettri!H2692*chl!$B$2-spettri!I2692*chl!$C$2-spettri!AE2692*chl!$D$2)</f>
        <v>0</v>
      </c>
    </row>
    <row r="2693" spans="4:29" x14ac:dyDescent="0.25">
      <c r="D2693" s="51">
        <v>619.10000000006096</v>
      </c>
      <c r="E2693" s="51">
        <v>3.3463288186500004E-2</v>
      </c>
      <c r="T2693" s="40">
        <f t="shared" si="172"/>
        <v>0</v>
      </c>
      <c r="U2693" s="40">
        <f t="shared" si="172"/>
        <v>0</v>
      </c>
      <c r="V2693" s="40">
        <f t="shared" si="172"/>
        <v>0</v>
      </c>
      <c r="W2693" s="40">
        <f t="shared" si="171"/>
        <v>0</v>
      </c>
      <c r="X2693" s="40">
        <f t="shared" si="171"/>
        <v>0</v>
      </c>
      <c r="Y2693" s="40">
        <f t="shared" si="173"/>
        <v>0</v>
      </c>
      <c r="Z2693" s="40">
        <f>(AC2693-J2693*carot!$B$2-spettri!K2693*carot!$C$2-spettri!L2693*carot!$D$2)</f>
        <v>0</v>
      </c>
      <c r="AA2693" s="40">
        <f>spettri!H2693*chl!$B$2+spettri!I2693*chl!$C$2+spettri!J2693*carot!$B$2+spettri!K2693*carot!$C$2+spettri!L2693*carot!$D$2+M2693*carot!$E$2+N2693*carot!$F$2+spettri!AE2693*chl!$D$2</f>
        <v>0</v>
      </c>
      <c r="AB2693" s="40">
        <v>5.3688621150000004E-2</v>
      </c>
      <c r="AC2693" s="88">
        <f>(G2693-spettri!H2693*chl!$B$2-spettri!I2693*chl!$C$2-spettri!AE2693*chl!$D$2)</f>
        <v>0</v>
      </c>
    </row>
    <row r="2694" spans="4:29" x14ac:dyDescent="0.25">
      <c r="D2694" s="51">
        <v>619.20000000006098</v>
      </c>
      <c r="E2694" s="51">
        <v>3.3460917039000004E-2</v>
      </c>
      <c r="T2694" s="40">
        <f t="shared" si="172"/>
        <v>0</v>
      </c>
      <c r="U2694" s="40">
        <f t="shared" si="172"/>
        <v>0</v>
      </c>
      <c r="V2694" s="40">
        <f t="shared" si="172"/>
        <v>0</v>
      </c>
      <c r="W2694" s="40">
        <f t="shared" si="171"/>
        <v>0</v>
      </c>
      <c r="X2694" s="40">
        <f t="shared" si="171"/>
        <v>0</v>
      </c>
      <c r="Y2694" s="40">
        <f t="shared" si="173"/>
        <v>0</v>
      </c>
      <c r="Z2694" s="40">
        <f>(AC2694-J2694*carot!$B$2-spettri!K2694*carot!$C$2-spettri!L2694*carot!$D$2)</f>
        <v>0</v>
      </c>
      <c r="AA2694" s="40">
        <f>spettri!H2694*chl!$B$2+spettri!I2694*chl!$C$2+spettri!J2694*carot!$B$2+spettri!K2694*carot!$C$2+spettri!L2694*carot!$D$2+M2694*carot!$E$2+N2694*carot!$F$2+spettri!AE2694*chl!$D$2</f>
        <v>0</v>
      </c>
      <c r="AB2694" s="40">
        <v>5.3676457145000002E-2</v>
      </c>
      <c r="AC2694" s="88">
        <f>(G2694-spettri!H2694*chl!$B$2-spettri!I2694*chl!$C$2-spettri!AE2694*chl!$D$2)</f>
        <v>0</v>
      </c>
    </row>
    <row r="2695" spans="4:29" x14ac:dyDescent="0.25">
      <c r="D2695" s="51">
        <v>619.300000000061</v>
      </c>
      <c r="E2695" s="51">
        <v>3.3517113974000007E-2</v>
      </c>
      <c r="T2695" s="40">
        <f t="shared" si="172"/>
        <v>0</v>
      </c>
      <c r="U2695" s="40">
        <f t="shared" si="172"/>
        <v>0</v>
      </c>
      <c r="V2695" s="40">
        <f t="shared" si="172"/>
        <v>0</v>
      </c>
      <c r="W2695" s="40">
        <f t="shared" si="171"/>
        <v>0</v>
      </c>
      <c r="X2695" s="40">
        <f t="shared" si="171"/>
        <v>0</v>
      </c>
      <c r="Y2695" s="40">
        <f t="shared" si="173"/>
        <v>0</v>
      </c>
      <c r="Z2695" s="40">
        <f>(AC2695-J2695*carot!$B$2-spettri!K2695*carot!$C$2-spettri!L2695*carot!$D$2)</f>
        <v>0</v>
      </c>
      <c r="AA2695" s="40">
        <f>spettri!H2695*chl!$B$2+spettri!I2695*chl!$C$2+spettri!J2695*carot!$B$2+spettri!K2695*carot!$C$2+spettri!L2695*carot!$D$2+M2695*carot!$E$2+N2695*carot!$F$2+spettri!AE2695*chl!$D$2</f>
        <v>0</v>
      </c>
      <c r="AB2695" s="40">
        <v>5.366429314E-2</v>
      </c>
      <c r="AC2695" s="88">
        <f>(G2695-spettri!H2695*chl!$B$2-spettri!I2695*chl!$C$2-spettri!AE2695*chl!$D$2)</f>
        <v>0</v>
      </c>
    </row>
    <row r="2696" spans="4:29" x14ac:dyDescent="0.25">
      <c r="D2696" s="51">
        <v>619.40000000006103</v>
      </c>
      <c r="E2696" s="51">
        <v>3.3573310909000002E-2</v>
      </c>
      <c r="T2696" s="40">
        <f t="shared" si="172"/>
        <v>0</v>
      </c>
      <c r="U2696" s="40">
        <f t="shared" si="172"/>
        <v>0</v>
      </c>
      <c r="V2696" s="40">
        <f t="shared" si="172"/>
        <v>0</v>
      </c>
      <c r="W2696" s="40">
        <f t="shared" si="171"/>
        <v>0</v>
      </c>
      <c r="X2696" s="40">
        <f t="shared" si="171"/>
        <v>0</v>
      </c>
      <c r="Y2696" s="40">
        <f t="shared" si="173"/>
        <v>0</v>
      </c>
      <c r="Z2696" s="40">
        <f>(AC2696-J2696*carot!$B$2-spettri!K2696*carot!$C$2-spettri!L2696*carot!$D$2)</f>
        <v>0</v>
      </c>
      <c r="AA2696" s="40">
        <f>spettri!H2696*chl!$B$2+spettri!I2696*chl!$C$2+spettri!J2696*carot!$B$2+spettri!K2696*carot!$C$2+spettri!L2696*carot!$D$2+M2696*carot!$E$2+N2696*carot!$F$2+spettri!AE2696*chl!$D$2</f>
        <v>0</v>
      </c>
      <c r="AB2696" s="40">
        <v>5.3625511937500002E-2</v>
      </c>
      <c r="AC2696" s="88">
        <f>(G2696-spettri!H2696*chl!$B$2-spettri!I2696*chl!$C$2-spettri!AE2696*chl!$D$2)</f>
        <v>0</v>
      </c>
    </row>
    <row r="2697" spans="4:29" x14ac:dyDescent="0.25">
      <c r="D2697" s="51">
        <v>619.50000000006105</v>
      </c>
      <c r="E2697" s="51">
        <v>3.3629507843999998E-2</v>
      </c>
      <c r="T2697" s="40">
        <f t="shared" si="172"/>
        <v>0</v>
      </c>
      <c r="U2697" s="40">
        <f t="shared" si="172"/>
        <v>0</v>
      </c>
      <c r="V2697" s="40">
        <f t="shared" si="172"/>
        <v>0</v>
      </c>
      <c r="W2697" s="40">
        <f t="shared" si="171"/>
        <v>0</v>
      </c>
      <c r="X2697" s="40">
        <f t="shared" si="171"/>
        <v>0</v>
      </c>
      <c r="Y2697" s="40">
        <f t="shared" si="173"/>
        <v>0</v>
      </c>
      <c r="Z2697" s="40">
        <f>(AC2697-J2697*carot!$B$2-spettri!K2697*carot!$C$2-spettri!L2697*carot!$D$2)</f>
        <v>0</v>
      </c>
      <c r="AA2697" s="40">
        <f>spettri!H2697*chl!$B$2+spettri!I2697*chl!$C$2+spettri!J2697*carot!$B$2+spettri!K2697*carot!$C$2+spettri!L2697*carot!$D$2+M2697*carot!$E$2+N2697*carot!$F$2+spettri!AE2697*chl!$D$2</f>
        <v>0</v>
      </c>
      <c r="AB2697" s="40">
        <v>5.3586730735000004E-2</v>
      </c>
      <c r="AC2697" s="88">
        <f>(G2697-spettri!H2697*chl!$B$2-spettri!I2697*chl!$C$2-spettri!AE2697*chl!$D$2)</f>
        <v>0</v>
      </c>
    </row>
    <row r="2698" spans="4:29" x14ac:dyDescent="0.25">
      <c r="D2698" s="51">
        <v>619.60000000006096</v>
      </c>
      <c r="E2698" s="51">
        <v>3.3685704779E-2</v>
      </c>
      <c r="T2698" s="40">
        <f t="shared" si="172"/>
        <v>0</v>
      </c>
      <c r="U2698" s="40">
        <f t="shared" si="172"/>
        <v>0</v>
      </c>
      <c r="V2698" s="40">
        <f t="shared" si="172"/>
        <v>0</v>
      </c>
      <c r="W2698" s="40">
        <f t="shared" si="171"/>
        <v>0</v>
      </c>
      <c r="X2698" s="40">
        <f t="shared" si="171"/>
        <v>0</v>
      </c>
      <c r="Y2698" s="40">
        <f t="shared" si="173"/>
        <v>0</v>
      </c>
      <c r="Z2698" s="40">
        <f>(AC2698-J2698*carot!$B$2-spettri!K2698*carot!$C$2-spettri!L2698*carot!$D$2)</f>
        <v>0</v>
      </c>
      <c r="AA2698" s="40">
        <f>spettri!H2698*chl!$B$2+spettri!I2698*chl!$C$2+spettri!J2698*carot!$B$2+spettri!K2698*carot!$C$2+spettri!L2698*carot!$D$2+M2698*carot!$E$2+N2698*carot!$F$2+spettri!AE2698*chl!$D$2</f>
        <v>0</v>
      </c>
      <c r="AB2698" s="40">
        <v>5.35479495325E-2</v>
      </c>
      <c r="AC2698" s="88">
        <f>(G2698-spettri!H2698*chl!$B$2-spettri!I2698*chl!$C$2-spettri!AE2698*chl!$D$2)</f>
        <v>0</v>
      </c>
    </row>
    <row r="2699" spans="4:29" x14ac:dyDescent="0.25">
      <c r="D2699" s="51">
        <v>619.70000000006098</v>
      </c>
      <c r="E2699" s="51">
        <v>3.3674389208999997E-2</v>
      </c>
      <c r="T2699" s="40">
        <f t="shared" si="172"/>
        <v>0</v>
      </c>
      <c r="U2699" s="40">
        <f t="shared" si="172"/>
        <v>0</v>
      </c>
      <c r="V2699" s="40">
        <f t="shared" si="172"/>
        <v>0</v>
      </c>
      <c r="W2699" s="40">
        <f t="shared" si="171"/>
        <v>0</v>
      </c>
      <c r="X2699" s="40">
        <f t="shared" si="171"/>
        <v>0</v>
      </c>
      <c r="Y2699" s="40">
        <f t="shared" si="173"/>
        <v>0</v>
      </c>
      <c r="Z2699" s="40">
        <f>(AC2699-J2699*carot!$B$2-spettri!K2699*carot!$C$2-spettri!L2699*carot!$D$2)</f>
        <v>0</v>
      </c>
      <c r="AA2699" s="40">
        <f>spettri!H2699*chl!$B$2+spettri!I2699*chl!$C$2+spettri!J2699*carot!$B$2+spettri!K2699*carot!$C$2+spettri!L2699*carot!$D$2+M2699*carot!$E$2+N2699*carot!$F$2+spettri!AE2699*chl!$D$2</f>
        <v>0</v>
      </c>
      <c r="AB2699" s="40">
        <v>5.3509168330000002E-2</v>
      </c>
      <c r="AC2699" s="88">
        <f>(G2699-spettri!H2699*chl!$B$2-spettri!I2699*chl!$C$2-spettri!AE2699*chl!$D$2)</f>
        <v>0</v>
      </c>
    </row>
    <row r="2700" spans="4:29" x14ac:dyDescent="0.25">
      <c r="D2700" s="51">
        <v>619.800000000061</v>
      </c>
      <c r="E2700" s="51">
        <v>3.3663073639E-2</v>
      </c>
      <c r="T2700" s="40">
        <f t="shared" si="172"/>
        <v>0</v>
      </c>
      <c r="U2700" s="40">
        <f t="shared" si="172"/>
        <v>0</v>
      </c>
      <c r="V2700" s="40">
        <f t="shared" si="172"/>
        <v>0</v>
      </c>
      <c r="W2700" s="40">
        <f t="shared" si="171"/>
        <v>0</v>
      </c>
      <c r="X2700" s="40">
        <f t="shared" si="171"/>
        <v>0</v>
      </c>
      <c r="Y2700" s="40">
        <f t="shared" si="173"/>
        <v>0</v>
      </c>
      <c r="Z2700" s="40">
        <f>(AC2700-J2700*carot!$B$2-spettri!K2700*carot!$C$2-spettri!L2700*carot!$D$2)</f>
        <v>0</v>
      </c>
      <c r="AA2700" s="40">
        <f>spettri!H2700*chl!$B$2+spettri!I2700*chl!$C$2+spettri!J2700*carot!$B$2+spettri!K2700*carot!$C$2+spettri!L2700*carot!$D$2+M2700*carot!$E$2+N2700*carot!$F$2+spettri!AE2700*chl!$D$2</f>
        <v>0</v>
      </c>
      <c r="AB2700" s="40">
        <v>5.3505494262500002E-2</v>
      </c>
      <c r="AC2700" s="88">
        <f>(G2700-spettri!H2700*chl!$B$2-spettri!I2700*chl!$C$2-spettri!AE2700*chl!$D$2)</f>
        <v>0</v>
      </c>
    </row>
    <row r="2701" spans="4:29" x14ac:dyDescent="0.25">
      <c r="D2701" s="51">
        <v>619.90000000006103</v>
      </c>
      <c r="E2701" s="51">
        <v>3.3651758069000004E-2</v>
      </c>
      <c r="T2701" s="40">
        <f t="shared" si="172"/>
        <v>0</v>
      </c>
      <c r="U2701" s="40">
        <f t="shared" si="172"/>
        <v>0</v>
      </c>
      <c r="V2701" s="40">
        <f t="shared" si="172"/>
        <v>0</v>
      </c>
      <c r="W2701" s="40">
        <f t="shared" si="171"/>
        <v>0</v>
      </c>
      <c r="X2701" s="40">
        <f t="shared" si="171"/>
        <v>0</v>
      </c>
      <c r="Y2701" s="40">
        <f t="shared" si="173"/>
        <v>0</v>
      </c>
      <c r="Z2701" s="40">
        <f>(AC2701-J2701*carot!$B$2-spettri!K2701*carot!$C$2-spettri!L2701*carot!$D$2)</f>
        <v>0</v>
      </c>
      <c r="AA2701" s="40">
        <f>spettri!H2701*chl!$B$2+spettri!I2701*chl!$C$2+spettri!J2701*carot!$B$2+spettri!K2701*carot!$C$2+spettri!L2701*carot!$D$2+M2701*carot!$E$2+N2701*carot!$F$2+spettri!AE2701*chl!$D$2</f>
        <v>0</v>
      </c>
      <c r="AB2701" s="40">
        <v>5.3501820195000001E-2</v>
      </c>
      <c r="AC2701" s="88">
        <f>(G2701-spettri!H2701*chl!$B$2-spettri!I2701*chl!$C$2-spettri!AE2701*chl!$D$2)</f>
        <v>0</v>
      </c>
    </row>
    <row r="2702" spans="4:29" x14ac:dyDescent="0.25">
      <c r="D2702" s="51">
        <v>620.00000000006105</v>
      </c>
      <c r="E2702" s="51">
        <v>3.3640442499000001E-2</v>
      </c>
      <c r="T2702" s="40">
        <f t="shared" si="172"/>
        <v>0</v>
      </c>
      <c r="U2702" s="40">
        <f t="shared" si="172"/>
        <v>0</v>
      </c>
      <c r="V2702" s="40">
        <f t="shared" si="172"/>
        <v>0</v>
      </c>
      <c r="W2702" s="40">
        <f t="shared" si="171"/>
        <v>0</v>
      </c>
      <c r="X2702" s="40">
        <f t="shared" si="171"/>
        <v>0</v>
      </c>
      <c r="Y2702" s="40">
        <f t="shared" si="173"/>
        <v>0</v>
      </c>
      <c r="Z2702" s="40">
        <f>(AC2702-J2702*carot!$B$2-spettri!K2702*carot!$C$2-spettri!L2702*carot!$D$2)</f>
        <v>0</v>
      </c>
      <c r="AA2702" s="40">
        <f>spettri!H2702*chl!$B$2+spettri!I2702*chl!$C$2+spettri!J2702*carot!$B$2+spettri!K2702*carot!$C$2+spettri!L2702*carot!$D$2+M2702*carot!$E$2+N2702*carot!$F$2+spettri!AE2702*chl!$D$2</f>
        <v>0</v>
      </c>
      <c r="AB2702" s="40">
        <v>5.34981461275E-2</v>
      </c>
      <c r="AC2702" s="88">
        <f>(G2702-spettri!H2702*chl!$B$2-spettri!I2702*chl!$C$2-spettri!AE2702*chl!$D$2)</f>
        <v>0</v>
      </c>
    </row>
    <row r="2703" spans="4:29" x14ac:dyDescent="0.25">
      <c r="D2703" s="51">
        <v>620.10000000006096</v>
      </c>
      <c r="E2703" s="51">
        <v>3.3643479544000002E-2</v>
      </c>
      <c r="T2703" s="40">
        <f t="shared" si="172"/>
        <v>0</v>
      </c>
      <c r="U2703" s="40">
        <f t="shared" si="172"/>
        <v>0</v>
      </c>
      <c r="V2703" s="40">
        <f t="shared" si="172"/>
        <v>0</v>
      </c>
      <c r="W2703" s="40">
        <f t="shared" si="171"/>
        <v>0</v>
      </c>
      <c r="X2703" s="40">
        <f t="shared" si="171"/>
        <v>0</v>
      </c>
      <c r="Y2703" s="40">
        <f t="shared" si="173"/>
        <v>0</v>
      </c>
      <c r="Z2703" s="40">
        <f>(AC2703-J2703*carot!$B$2-spettri!K2703*carot!$C$2-spettri!L2703*carot!$D$2)</f>
        <v>0</v>
      </c>
      <c r="AA2703" s="40">
        <f>spettri!H2703*chl!$B$2+spettri!I2703*chl!$C$2+spettri!J2703*carot!$B$2+spettri!K2703*carot!$C$2+spettri!L2703*carot!$D$2+M2703*carot!$E$2+N2703*carot!$F$2+spettri!AE2703*chl!$D$2</f>
        <v>0</v>
      </c>
      <c r="AB2703" s="40">
        <v>5.3494472059999999E-2</v>
      </c>
      <c r="AC2703" s="88">
        <f>(G2703-spettri!H2703*chl!$B$2-spettri!I2703*chl!$C$2-spettri!AE2703*chl!$D$2)</f>
        <v>0</v>
      </c>
    </row>
    <row r="2704" spans="4:29" x14ac:dyDescent="0.25">
      <c r="D2704" s="51">
        <v>620.20000000006098</v>
      </c>
      <c r="E2704" s="51">
        <v>3.3646516589000003E-2</v>
      </c>
      <c r="T2704" s="40">
        <f t="shared" si="172"/>
        <v>0</v>
      </c>
      <c r="U2704" s="40">
        <f t="shared" si="172"/>
        <v>0</v>
      </c>
      <c r="V2704" s="40">
        <f t="shared" si="172"/>
        <v>0</v>
      </c>
      <c r="W2704" s="40">
        <f t="shared" si="171"/>
        <v>0</v>
      </c>
      <c r="X2704" s="40">
        <f t="shared" si="171"/>
        <v>0</v>
      </c>
      <c r="Y2704" s="40">
        <f t="shared" si="173"/>
        <v>0</v>
      </c>
      <c r="Z2704" s="40">
        <f>(AC2704-J2704*carot!$B$2-spettri!K2704*carot!$C$2-spettri!L2704*carot!$D$2)</f>
        <v>0</v>
      </c>
      <c r="AA2704" s="40">
        <f>spettri!H2704*chl!$B$2+spettri!I2704*chl!$C$2+spettri!J2704*carot!$B$2+spettri!K2704*carot!$C$2+spettri!L2704*carot!$D$2+M2704*carot!$E$2+N2704*carot!$F$2+spettri!AE2704*chl!$D$2</f>
        <v>0</v>
      </c>
      <c r="AB2704" s="40">
        <v>5.34909507275E-2</v>
      </c>
      <c r="AC2704" s="88">
        <f>(G2704-spettri!H2704*chl!$B$2-spettri!I2704*chl!$C$2-spettri!AE2704*chl!$D$2)</f>
        <v>0</v>
      </c>
    </row>
    <row r="2705" spans="4:29" x14ac:dyDescent="0.25">
      <c r="D2705" s="51">
        <v>620.300000000061</v>
      </c>
      <c r="E2705" s="51">
        <v>3.3649553633999997E-2</v>
      </c>
      <c r="T2705" s="40">
        <f t="shared" si="172"/>
        <v>0</v>
      </c>
      <c r="U2705" s="40">
        <f t="shared" si="172"/>
        <v>0</v>
      </c>
      <c r="V2705" s="40">
        <f t="shared" si="172"/>
        <v>0</v>
      </c>
      <c r="W2705" s="40">
        <f t="shared" si="171"/>
        <v>0</v>
      </c>
      <c r="X2705" s="40">
        <f t="shared" si="171"/>
        <v>0</v>
      </c>
      <c r="Y2705" s="40">
        <f t="shared" si="173"/>
        <v>0</v>
      </c>
      <c r="Z2705" s="40">
        <f>(AC2705-J2705*carot!$B$2-spettri!K2705*carot!$C$2-spettri!L2705*carot!$D$2)</f>
        <v>0</v>
      </c>
      <c r="AA2705" s="40">
        <f>spettri!H2705*chl!$B$2+spettri!I2705*chl!$C$2+spettri!J2705*carot!$B$2+spettri!K2705*carot!$C$2+spettri!L2705*carot!$D$2+M2705*carot!$E$2+N2705*carot!$F$2+spettri!AE2705*chl!$D$2</f>
        <v>0</v>
      </c>
      <c r="AB2705" s="40">
        <v>5.3487429395000001E-2</v>
      </c>
      <c r="AC2705" s="88">
        <f>(G2705-spettri!H2705*chl!$B$2-spettri!I2705*chl!$C$2-spettri!AE2705*chl!$D$2)</f>
        <v>0</v>
      </c>
    </row>
    <row r="2706" spans="4:29" x14ac:dyDescent="0.25">
      <c r="D2706" s="51">
        <v>620.40000000006103</v>
      </c>
      <c r="E2706" s="51">
        <v>3.3652590678999998E-2</v>
      </c>
      <c r="T2706" s="40">
        <f t="shared" si="172"/>
        <v>0</v>
      </c>
      <c r="U2706" s="40">
        <f t="shared" si="172"/>
        <v>0</v>
      </c>
      <c r="V2706" s="40">
        <f t="shared" si="172"/>
        <v>0</v>
      </c>
      <c r="W2706" s="40">
        <f t="shared" si="171"/>
        <v>0</v>
      </c>
      <c r="X2706" s="40">
        <f t="shared" si="171"/>
        <v>0</v>
      </c>
      <c r="Y2706" s="40">
        <f t="shared" si="173"/>
        <v>0</v>
      </c>
      <c r="Z2706" s="40">
        <f>(AC2706-J2706*carot!$B$2-spettri!K2706*carot!$C$2-spettri!L2706*carot!$D$2)</f>
        <v>0</v>
      </c>
      <c r="AA2706" s="40">
        <f>spettri!H2706*chl!$B$2+spettri!I2706*chl!$C$2+spettri!J2706*carot!$B$2+spettri!K2706*carot!$C$2+spettri!L2706*carot!$D$2+M2706*carot!$E$2+N2706*carot!$F$2+spettri!AE2706*chl!$D$2</f>
        <v>0</v>
      </c>
      <c r="AB2706" s="40">
        <v>5.3483908062500002E-2</v>
      </c>
      <c r="AC2706" s="88">
        <f>(G2706-spettri!H2706*chl!$B$2-spettri!I2706*chl!$C$2-spettri!AE2706*chl!$D$2)</f>
        <v>0</v>
      </c>
    </row>
    <row r="2707" spans="4:29" x14ac:dyDescent="0.25">
      <c r="D2707" s="51">
        <v>620.50000000006196</v>
      </c>
      <c r="E2707" s="51">
        <v>3.3665243626500002E-2</v>
      </c>
      <c r="T2707" s="40">
        <f t="shared" si="172"/>
        <v>0</v>
      </c>
      <c r="U2707" s="40">
        <f t="shared" si="172"/>
        <v>0</v>
      </c>
      <c r="V2707" s="40">
        <f t="shared" si="172"/>
        <v>0</v>
      </c>
      <c r="W2707" s="40">
        <f t="shared" si="171"/>
        <v>0</v>
      </c>
      <c r="X2707" s="40">
        <f t="shared" si="171"/>
        <v>0</v>
      </c>
      <c r="Y2707" s="40">
        <f t="shared" si="173"/>
        <v>0</v>
      </c>
      <c r="Z2707" s="40">
        <f>(AC2707-J2707*carot!$B$2-spettri!K2707*carot!$C$2-spettri!L2707*carot!$D$2)</f>
        <v>0</v>
      </c>
      <c r="AA2707" s="40">
        <f>spettri!H2707*chl!$B$2+spettri!I2707*chl!$C$2+spettri!J2707*carot!$B$2+spettri!K2707*carot!$C$2+spettri!L2707*carot!$D$2+M2707*carot!$E$2+N2707*carot!$F$2+spettri!AE2707*chl!$D$2</f>
        <v>0</v>
      </c>
      <c r="AB2707" s="40">
        <v>5.3480386730000003E-2</v>
      </c>
      <c r="AC2707" s="88">
        <f>(G2707-spettri!H2707*chl!$B$2-spettri!I2707*chl!$C$2-spettri!AE2707*chl!$D$2)</f>
        <v>0</v>
      </c>
    </row>
    <row r="2708" spans="4:29" x14ac:dyDescent="0.25">
      <c r="D2708" s="51">
        <v>620.60000000006198</v>
      </c>
      <c r="E2708" s="51">
        <v>3.3677896573999999E-2</v>
      </c>
      <c r="T2708" s="40">
        <f t="shared" si="172"/>
        <v>0</v>
      </c>
      <c r="U2708" s="40">
        <f t="shared" si="172"/>
        <v>0</v>
      </c>
      <c r="V2708" s="40">
        <f t="shared" si="172"/>
        <v>0</v>
      </c>
      <c r="W2708" s="40">
        <f t="shared" si="171"/>
        <v>0</v>
      </c>
      <c r="X2708" s="40">
        <f t="shared" si="171"/>
        <v>0</v>
      </c>
      <c r="Y2708" s="40">
        <f t="shared" si="173"/>
        <v>0</v>
      </c>
      <c r="Z2708" s="40">
        <f>(AC2708-J2708*carot!$B$2-spettri!K2708*carot!$C$2-spettri!L2708*carot!$D$2)</f>
        <v>0</v>
      </c>
      <c r="AA2708" s="40">
        <f>spettri!H2708*chl!$B$2+spettri!I2708*chl!$C$2+spettri!J2708*carot!$B$2+spettri!K2708*carot!$C$2+spettri!L2708*carot!$D$2+M2708*carot!$E$2+N2708*carot!$F$2+spettri!AE2708*chl!$D$2</f>
        <v>0</v>
      </c>
      <c r="AB2708" s="40">
        <v>5.3448317570000001E-2</v>
      </c>
      <c r="AC2708" s="88">
        <f>(G2708-spettri!H2708*chl!$B$2-spettri!I2708*chl!$C$2-spettri!AE2708*chl!$D$2)</f>
        <v>0</v>
      </c>
    </row>
    <row r="2709" spans="4:29" x14ac:dyDescent="0.25">
      <c r="D2709" s="51">
        <v>620.700000000062</v>
      </c>
      <c r="E2709" s="51">
        <v>3.3690549521499996E-2</v>
      </c>
      <c r="T2709" s="40">
        <f t="shared" si="172"/>
        <v>0</v>
      </c>
      <c r="U2709" s="40">
        <f t="shared" si="172"/>
        <v>0</v>
      </c>
      <c r="V2709" s="40">
        <f t="shared" si="172"/>
        <v>0</v>
      </c>
      <c r="W2709" s="40">
        <f t="shared" si="171"/>
        <v>0</v>
      </c>
      <c r="X2709" s="40">
        <f t="shared" si="171"/>
        <v>0</v>
      </c>
      <c r="Y2709" s="40">
        <f t="shared" si="173"/>
        <v>0</v>
      </c>
      <c r="Z2709" s="40">
        <f>(AC2709-J2709*carot!$B$2-spettri!K2709*carot!$C$2-spettri!L2709*carot!$D$2)</f>
        <v>0</v>
      </c>
      <c r="AA2709" s="40">
        <f>spettri!H2709*chl!$B$2+spettri!I2709*chl!$C$2+spettri!J2709*carot!$B$2+spettri!K2709*carot!$C$2+spettri!L2709*carot!$D$2+M2709*carot!$E$2+N2709*carot!$F$2+spettri!AE2709*chl!$D$2</f>
        <v>0</v>
      </c>
      <c r="AB2709" s="40">
        <v>5.3416248410000006E-2</v>
      </c>
      <c r="AC2709" s="88">
        <f>(G2709-spettri!H2709*chl!$B$2-spettri!I2709*chl!$C$2-spettri!AE2709*chl!$D$2)</f>
        <v>0</v>
      </c>
    </row>
    <row r="2710" spans="4:29" x14ac:dyDescent="0.25">
      <c r="D2710" s="51">
        <v>620.80000000006203</v>
      </c>
      <c r="E2710" s="51">
        <v>3.3703202469E-2</v>
      </c>
      <c r="T2710" s="40">
        <f t="shared" si="172"/>
        <v>0</v>
      </c>
      <c r="U2710" s="40">
        <f t="shared" si="172"/>
        <v>0</v>
      </c>
      <c r="V2710" s="40">
        <f t="shared" si="172"/>
        <v>0</v>
      </c>
      <c r="W2710" s="40">
        <f t="shared" si="171"/>
        <v>0</v>
      </c>
      <c r="X2710" s="40">
        <f t="shared" si="171"/>
        <v>0</v>
      </c>
      <c r="Y2710" s="40">
        <f t="shared" si="173"/>
        <v>0</v>
      </c>
      <c r="Z2710" s="40">
        <f>(AC2710-J2710*carot!$B$2-spettri!K2710*carot!$C$2-spettri!L2710*carot!$D$2)</f>
        <v>0</v>
      </c>
      <c r="AA2710" s="40">
        <f>spettri!H2710*chl!$B$2+spettri!I2710*chl!$C$2+spettri!J2710*carot!$B$2+spettri!K2710*carot!$C$2+spettri!L2710*carot!$D$2+M2710*carot!$E$2+N2710*carot!$F$2+spettri!AE2710*chl!$D$2</f>
        <v>0</v>
      </c>
      <c r="AB2710" s="40">
        <v>5.3384179250000004E-2</v>
      </c>
      <c r="AC2710" s="88">
        <f>(G2710-spettri!H2710*chl!$B$2-spettri!I2710*chl!$C$2-spettri!AE2710*chl!$D$2)</f>
        <v>0</v>
      </c>
    </row>
    <row r="2711" spans="4:29" x14ac:dyDescent="0.25">
      <c r="D2711" s="51">
        <v>620.90000000006205</v>
      </c>
      <c r="E2711" s="51">
        <v>3.3702999441500001E-2</v>
      </c>
      <c r="T2711" s="40">
        <f t="shared" si="172"/>
        <v>0</v>
      </c>
      <c r="U2711" s="40">
        <f t="shared" si="172"/>
        <v>0</v>
      </c>
      <c r="V2711" s="40">
        <f t="shared" si="172"/>
        <v>0</v>
      </c>
      <c r="W2711" s="40">
        <f t="shared" si="171"/>
        <v>0</v>
      </c>
      <c r="X2711" s="40">
        <f t="shared" si="171"/>
        <v>0</v>
      </c>
      <c r="Y2711" s="40">
        <f t="shared" si="173"/>
        <v>0</v>
      </c>
      <c r="Z2711" s="40">
        <f>(AC2711-J2711*carot!$B$2-spettri!K2711*carot!$C$2-spettri!L2711*carot!$D$2)</f>
        <v>0</v>
      </c>
      <c r="AA2711" s="40">
        <f>spettri!H2711*chl!$B$2+spettri!I2711*chl!$C$2+spettri!J2711*carot!$B$2+spettri!K2711*carot!$C$2+spettri!L2711*carot!$D$2+M2711*carot!$E$2+N2711*carot!$F$2+spettri!AE2711*chl!$D$2</f>
        <v>0</v>
      </c>
      <c r="AB2711" s="40">
        <v>5.3352110090000002E-2</v>
      </c>
      <c r="AC2711" s="88">
        <f>(G2711-spettri!H2711*chl!$B$2-spettri!I2711*chl!$C$2-spettri!AE2711*chl!$D$2)</f>
        <v>0</v>
      </c>
    </row>
    <row r="2712" spans="4:29" x14ac:dyDescent="0.25">
      <c r="D2712" s="51">
        <v>621.00000000006196</v>
      </c>
      <c r="E2712" s="51">
        <v>3.3702796414000001E-2</v>
      </c>
      <c r="T2712" s="40">
        <f t="shared" si="172"/>
        <v>0</v>
      </c>
      <c r="U2712" s="40">
        <f t="shared" si="172"/>
        <v>0</v>
      </c>
      <c r="V2712" s="40">
        <f t="shared" si="172"/>
        <v>0</v>
      </c>
      <c r="W2712" s="40">
        <f t="shared" si="171"/>
        <v>0</v>
      </c>
      <c r="X2712" s="40">
        <f t="shared" si="171"/>
        <v>0</v>
      </c>
      <c r="Y2712" s="40">
        <f t="shared" si="173"/>
        <v>0</v>
      </c>
      <c r="Z2712" s="40">
        <f>(AC2712-J2712*carot!$B$2-spettri!K2712*carot!$C$2-spettri!L2712*carot!$D$2)</f>
        <v>0</v>
      </c>
      <c r="AA2712" s="40">
        <f>spettri!H2712*chl!$B$2+spettri!I2712*chl!$C$2+spettri!J2712*carot!$B$2+spettri!K2712*carot!$C$2+spettri!L2712*carot!$D$2+M2712*carot!$E$2+N2712*carot!$F$2+spettri!AE2712*chl!$D$2</f>
        <v>0</v>
      </c>
      <c r="AB2712" s="40">
        <v>5.3332011217500003E-2</v>
      </c>
      <c r="AC2712" s="88">
        <f>(G2712-spettri!H2712*chl!$B$2-spettri!I2712*chl!$C$2-spettri!AE2712*chl!$D$2)</f>
        <v>0</v>
      </c>
    </row>
    <row r="2713" spans="4:29" x14ac:dyDescent="0.25">
      <c r="D2713" s="51">
        <v>621.10000000006198</v>
      </c>
      <c r="E2713" s="51">
        <v>3.3702593386500002E-2</v>
      </c>
      <c r="T2713" s="40">
        <f t="shared" si="172"/>
        <v>0</v>
      </c>
      <c r="U2713" s="40">
        <f t="shared" si="172"/>
        <v>0</v>
      </c>
      <c r="V2713" s="40">
        <f t="shared" si="172"/>
        <v>0</v>
      </c>
      <c r="W2713" s="40">
        <f t="shared" si="171"/>
        <v>0</v>
      </c>
      <c r="X2713" s="40">
        <f t="shared" si="171"/>
        <v>0</v>
      </c>
      <c r="Y2713" s="40">
        <f t="shared" si="173"/>
        <v>0</v>
      </c>
      <c r="Z2713" s="40">
        <f>(AC2713-J2713*carot!$B$2-spettri!K2713*carot!$C$2-spettri!L2713*carot!$D$2)</f>
        <v>0</v>
      </c>
      <c r="AA2713" s="40">
        <f>spettri!H2713*chl!$B$2+spettri!I2713*chl!$C$2+spettri!J2713*carot!$B$2+spettri!K2713*carot!$C$2+spettri!L2713*carot!$D$2+M2713*carot!$E$2+N2713*carot!$F$2+spettri!AE2713*chl!$D$2</f>
        <v>0</v>
      </c>
      <c r="AB2713" s="40">
        <v>5.3311912345000004E-2</v>
      </c>
      <c r="AC2713" s="88">
        <f>(G2713-spettri!H2713*chl!$B$2-spettri!I2713*chl!$C$2-spettri!AE2713*chl!$D$2)</f>
        <v>0</v>
      </c>
    </row>
    <row r="2714" spans="4:29" x14ac:dyDescent="0.25">
      <c r="D2714" s="51">
        <v>621.200000000062</v>
      </c>
      <c r="E2714" s="51">
        <v>3.3702390359000002E-2</v>
      </c>
      <c r="T2714" s="40">
        <f t="shared" si="172"/>
        <v>0</v>
      </c>
      <c r="U2714" s="40">
        <f t="shared" si="172"/>
        <v>0</v>
      </c>
      <c r="V2714" s="40">
        <f t="shared" si="172"/>
        <v>0</v>
      </c>
      <c r="W2714" s="40">
        <f t="shared" si="171"/>
        <v>0</v>
      </c>
      <c r="X2714" s="40">
        <f t="shared" si="171"/>
        <v>0</v>
      </c>
      <c r="Y2714" s="40">
        <f t="shared" si="173"/>
        <v>0</v>
      </c>
      <c r="Z2714" s="40">
        <f>(AC2714-J2714*carot!$B$2-spettri!K2714*carot!$C$2-spettri!L2714*carot!$D$2)</f>
        <v>0</v>
      </c>
      <c r="AA2714" s="40">
        <f>spettri!H2714*chl!$B$2+spettri!I2714*chl!$C$2+spettri!J2714*carot!$B$2+spettri!K2714*carot!$C$2+spettri!L2714*carot!$D$2+M2714*carot!$E$2+N2714*carot!$F$2+spettri!AE2714*chl!$D$2</f>
        <v>0</v>
      </c>
      <c r="AB2714" s="40">
        <v>5.3291813472499998E-2</v>
      </c>
      <c r="AC2714" s="88">
        <f>(G2714-spettri!H2714*chl!$B$2-spettri!I2714*chl!$C$2-spettri!AE2714*chl!$D$2)</f>
        <v>0</v>
      </c>
    </row>
    <row r="2715" spans="4:29" x14ac:dyDescent="0.25">
      <c r="D2715" s="51">
        <v>621.30000000006203</v>
      </c>
      <c r="E2715" s="51">
        <v>3.3660735093999999E-2</v>
      </c>
      <c r="T2715" s="40">
        <f t="shared" si="172"/>
        <v>0</v>
      </c>
      <c r="U2715" s="40">
        <f t="shared" si="172"/>
        <v>0</v>
      </c>
      <c r="V2715" s="40">
        <f t="shared" si="172"/>
        <v>0</v>
      </c>
      <c r="W2715" s="40">
        <f t="shared" si="171"/>
        <v>0</v>
      </c>
      <c r="X2715" s="40">
        <f t="shared" si="171"/>
        <v>0</v>
      </c>
      <c r="Y2715" s="40">
        <f t="shared" si="173"/>
        <v>0</v>
      </c>
      <c r="Z2715" s="40">
        <f>(AC2715-J2715*carot!$B$2-spettri!K2715*carot!$C$2-spettri!L2715*carot!$D$2)</f>
        <v>0</v>
      </c>
      <c r="AA2715" s="40">
        <f>spettri!H2715*chl!$B$2+spettri!I2715*chl!$C$2+spettri!J2715*carot!$B$2+spettri!K2715*carot!$C$2+spettri!L2715*carot!$D$2+M2715*carot!$E$2+N2715*carot!$F$2+spettri!AE2715*chl!$D$2</f>
        <v>0</v>
      </c>
      <c r="AB2715" s="40">
        <v>5.3271714599999999E-2</v>
      </c>
      <c r="AC2715" s="88">
        <f>(G2715-spettri!H2715*chl!$B$2-spettri!I2715*chl!$C$2-spettri!AE2715*chl!$D$2)</f>
        <v>0</v>
      </c>
    </row>
    <row r="2716" spans="4:29" x14ac:dyDescent="0.25">
      <c r="D2716" s="51">
        <v>621.40000000006205</v>
      </c>
      <c r="E2716" s="51">
        <v>3.3619079829000004E-2</v>
      </c>
      <c r="T2716" s="40">
        <f t="shared" si="172"/>
        <v>0</v>
      </c>
      <c r="U2716" s="40">
        <f t="shared" si="172"/>
        <v>0</v>
      </c>
      <c r="V2716" s="40">
        <f t="shared" si="172"/>
        <v>0</v>
      </c>
      <c r="W2716" s="40">
        <f t="shared" si="171"/>
        <v>0</v>
      </c>
      <c r="X2716" s="40">
        <f t="shared" si="171"/>
        <v>0</v>
      </c>
      <c r="Y2716" s="40">
        <f t="shared" si="173"/>
        <v>0</v>
      </c>
      <c r="Z2716" s="40">
        <f>(AC2716-J2716*carot!$B$2-spettri!K2716*carot!$C$2-spettri!L2716*carot!$D$2)</f>
        <v>0</v>
      </c>
      <c r="AA2716" s="40">
        <f>spettri!H2716*chl!$B$2+spettri!I2716*chl!$C$2+spettri!J2716*carot!$B$2+spettri!K2716*carot!$C$2+spettri!L2716*carot!$D$2+M2716*carot!$E$2+N2716*carot!$F$2+spettri!AE2716*chl!$D$2</f>
        <v>0</v>
      </c>
      <c r="AB2716" s="40">
        <v>5.3268766032499998E-2</v>
      </c>
      <c r="AC2716" s="88">
        <f>(G2716-spettri!H2716*chl!$B$2-spettri!I2716*chl!$C$2-spettri!AE2716*chl!$D$2)</f>
        <v>0</v>
      </c>
    </row>
    <row r="2717" spans="4:29" x14ac:dyDescent="0.25">
      <c r="D2717" s="51">
        <v>621.50000000006196</v>
      </c>
      <c r="E2717" s="51">
        <v>3.3577424564000001E-2</v>
      </c>
      <c r="T2717" s="40">
        <f t="shared" si="172"/>
        <v>0</v>
      </c>
      <c r="U2717" s="40">
        <f t="shared" si="172"/>
        <v>0</v>
      </c>
      <c r="V2717" s="40">
        <f t="shared" si="172"/>
        <v>0</v>
      </c>
      <c r="W2717" s="40">
        <f t="shared" si="171"/>
        <v>0</v>
      </c>
      <c r="X2717" s="40">
        <f t="shared" si="171"/>
        <v>0</v>
      </c>
      <c r="Y2717" s="40">
        <f t="shared" si="173"/>
        <v>0</v>
      </c>
      <c r="Z2717" s="40">
        <f>(AC2717-J2717*carot!$B$2-spettri!K2717*carot!$C$2-spettri!L2717*carot!$D$2)</f>
        <v>0</v>
      </c>
      <c r="AA2717" s="40">
        <f>spettri!H2717*chl!$B$2+spettri!I2717*chl!$C$2+spettri!J2717*carot!$B$2+spettri!K2717*carot!$C$2+spettri!L2717*carot!$D$2+M2717*carot!$E$2+N2717*carot!$F$2+spettri!AE2717*chl!$D$2</f>
        <v>0</v>
      </c>
      <c r="AB2717" s="40">
        <v>5.3265817465000004E-2</v>
      </c>
      <c r="AC2717" s="88">
        <f>(G2717-spettri!H2717*chl!$B$2-spettri!I2717*chl!$C$2-spettri!AE2717*chl!$D$2)</f>
        <v>0</v>
      </c>
    </row>
    <row r="2718" spans="4:29" x14ac:dyDescent="0.25">
      <c r="D2718" s="51">
        <v>621.60000000006198</v>
      </c>
      <c r="E2718" s="51">
        <v>3.3535769298999998E-2</v>
      </c>
      <c r="T2718" s="40">
        <f t="shared" si="172"/>
        <v>0</v>
      </c>
      <c r="U2718" s="40">
        <f t="shared" si="172"/>
        <v>0</v>
      </c>
      <c r="V2718" s="40">
        <f t="shared" si="172"/>
        <v>0</v>
      </c>
      <c r="W2718" s="40">
        <f t="shared" si="171"/>
        <v>0</v>
      </c>
      <c r="X2718" s="40">
        <f t="shared" si="171"/>
        <v>0</v>
      </c>
      <c r="Y2718" s="40">
        <f t="shared" si="173"/>
        <v>0</v>
      </c>
      <c r="Z2718" s="40">
        <f>(AC2718-J2718*carot!$B$2-spettri!K2718*carot!$C$2-spettri!L2718*carot!$D$2)</f>
        <v>0</v>
      </c>
      <c r="AA2718" s="40">
        <f>spettri!H2718*chl!$B$2+spettri!I2718*chl!$C$2+spettri!J2718*carot!$B$2+spettri!K2718*carot!$C$2+spettri!L2718*carot!$D$2+M2718*carot!$E$2+N2718*carot!$F$2+spettri!AE2718*chl!$D$2</f>
        <v>0</v>
      </c>
      <c r="AB2718" s="40">
        <v>5.3262868897500003E-2</v>
      </c>
      <c r="AC2718" s="88">
        <f>(G2718-spettri!H2718*chl!$B$2-spettri!I2718*chl!$C$2-spettri!AE2718*chl!$D$2)</f>
        <v>0</v>
      </c>
    </row>
    <row r="2719" spans="4:29" x14ac:dyDescent="0.25">
      <c r="D2719" s="51">
        <v>621.700000000062</v>
      </c>
      <c r="E2719" s="51">
        <v>3.3603631049E-2</v>
      </c>
      <c r="T2719" s="40">
        <f t="shared" si="172"/>
        <v>0</v>
      </c>
      <c r="U2719" s="40">
        <f t="shared" si="172"/>
        <v>0</v>
      </c>
      <c r="V2719" s="40">
        <f t="shared" si="172"/>
        <v>0</v>
      </c>
      <c r="W2719" s="40">
        <f t="shared" si="171"/>
        <v>0</v>
      </c>
      <c r="X2719" s="40">
        <f t="shared" si="171"/>
        <v>0</v>
      </c>
      <c r="Y2719" s="40">
        <f t="shared" si="173"/>
        <v>0</v>
      </c>
      <c r="Z2719" s="40">
        <f>(AC2719-J2719*carot!$B$2-spettri!K2719*carot!$C$2-spettri!L2719*carot!$D$2)</f>
        <v>0</v>
      </c>
      <c r="AA2719" s="40">
        <f>spettri!H2719*chl!$B$2+spettri!I2719*chl!$C$2+spettri!J2719*carot!$B$2+spettri!K2719*carot!$C$2+spettri!L2719*carot!$D$2+M2719*carot!$E$2+N2719*carot!$F$2+spettri!AE2719*chl!$D$2</f>
        <v>0</v>
      </c>
      <c r="AB2719" s="40">
        <v>5.3259920330000002E-2</v>
      </c>
      <c r="AC2719" s="88">
        <f>(G2719-spettri!H2719*chl!$B$2-spettri!I2719*chl!$C$2-spettri!AE2719*chl!$D$2)</f>
        <v>0</v>
      </c>
    </row>
    <row r="2720" spans="4:29" x14ac:dyDescent="0.25">
      <c r="D2720" s="51">
        <v>621.80000000006203</v>
      </c>
      <c r="E2720" s="51">
        <v>3.3671492799000002E-2</v>
      </c>
      <c r="T2720" s="40">
        <f t="shared" si="172"/>
        <v>0</v>
      </c>
      <c r="U2720" s="40">
        <f t="shared" si="172"/>
        <v>0</v>
      </c>
      <c r="V2720" s="40">
        <f t="shared" si="172"/>
        <v>0</v>
      </c>
      <c r="W2720" s="40">
        <f t="shared" si="171"/>
        <v>0</v>
      </c>
      <c r="X2720" s="40">
        <f t="shared" si="171"/>
        <v>0</v>
      </c>
      <c r="Y2720" s="40">
        <f t="shared" si="173"/>
        <v>0</v>
      </c>
      <c r="Z2720" s="40">
        <f>(AC2720-J2720*carot!$B$2-spettri!K2720*carot!$C$2-spettri!L2720*carot!$D$2)</f>
        <v>0</v>
      </c>
      <c r="AA2720" s="40">
        <f>spettri!H2720*chl!$B$2+spettri!I2720*chl!$C$2+spettri!J2720*carot!$B$2+spettri!K2720*carot!$C$2+spettri!L2720*carot!$D$2+M2720*carot!$E$2+N2720*carot!$F$2+spettri!AE2720*chl!$D$2</f>
        <v>0</v>
      </c>
      <c r="AB2720" s="40">
        <v>5.3264726885000002E-2</v>
      </c>
      <c r="AC2720" s="88">
        <f>(G2720-spettri!H2720*chl!$B$2-spettri!I2720*chl!$C$2-spettri!AE2720*chl!$D$2)</f>
        <v>0</v>
      </c>
    </row>
    <row r="2721" spans="4:29" x14ac:dyDescent="0.25">
      <c r="D2721" s="51">
        <v>621.90000000006205</v>
      </c>
      <c r="E2721" s="51">
        <v>3.3739354548999997E-2</v>
      </c>
      <c r="T2721" s="40">
        <f t="shared" si="172"/>
        <v>0</v>
      </c>
      <c r="U2721" s="40">
        <f t="shared" si="172"/>
        <v>0</v>
      </c>
      <c r="V2721" s="40">
        <f t="shared" si="172"/>
        <v>0</v>
      </c>
      <c r="W2721" s="40">
        <f t="shared" si="171"/>
        <v>0</v>
      </c>
      <c r="X2721" s="40">
        <f t="shared" si="171"/>
        <v>0</v>
      </c>
      <c r="Y2721" s="40">
        <f t="shared" si="173"/>
        <v>0</v>
      </c>
      <c r="Z2721" s="40">
        <f>(AC2721-J2721*carot!$B$2-spettri!K2721*carot!$C$2-spettri!L2721*carot!$D$2)</f>
        <v>0</v>
      </c>
      <c r="AA2721" s="40">
        <f>spettri!H2721*chl!$B$2+spettri!I2721*chl!$C$2+spettri!J2721*carot!$B$2+spettri!K2721*carot!$C$2+spettri!L2721*carot!$D$2+M2721*carot!$E$2+N2721*carot!$F$2+spettri!AE2721*chl!$D$2</f>
        <v>0</v>
      </c>
      <c r="AB2721" s="40">
        <v>5.3269533440000003E-2</v>
      </c>
      <c r="AC2721" s="88">
        <f>(G2721-spettri!H2721*chl!$B$2-spettri!I2721*chl!$C$2-spettri!AE2721*chl!$D$2)</f>
        <v>0</v>
      </c>
    </row>
    <row r="2722" spans="4:29" x14ac:dyDescent="0.25">
      <c r="D2722" s="51">
        <v>622.00000000006196</v>
      </c>
      <c r="E2722" s="51">
        <v>3.3807216298999999E-2</v>
      </c>
      <c r="T2722" s="40">
        <f t="shared" si="172"/>
        <v>0</v>
      </c>
      <c r="U2722" s="40">
        <f t="shared" si="172"/>
        <v>0</v>
      </c>
      <c r="V2722" s="40">
        <f t="shared" si="172"/>
        <v>0</v>
      </c>
      <c r="W2722" s="40">
        <f t="shared" si="171"/>
        <v>0</v>
      </c>
      <c r="X2722" s="40">
        <f t="shared" si="171"/>
        <v>0</v>
      </c>
      <c r="Y2722" s="40">
        <f t="shared" si="173"/>
        <v>0</v>
      </c>
      <c r="Z2722" s="40">
        <f>(AC2722-J2722*carot!$B$2-spettri!K2722*carot!$C$2-spettri!L2722*carot!$D$2)</f>
        <v>0</v>
      </c>
      <c r="AA2722" s="40">
        <f>spettri!H2722*chl!$B$2+spettri!I2722*chl!$C$2+spettri!J2722*carot!$B$2+spettri!K2722*carot!$C$2+spettri!L2722*carot!$D$2+M2722*carot!$E$2+N2722*carot!$F$2+spettri!AE2722*chl!$D$2</f>
        <v>0</v>
      </c>
      <c r="AB2722" s="40">
        <v>5.3274339995000003E-2</v>
      </c>
      <c r="AC2722" s="88">
        <f>(G2722-spettri!H2722*chl!$B$2-spettri!I2722*chl!$C$2-spettri!AE2722*chl!$D$2)</f>
        <v>0</v>
      </c>
    </row>
    <row r="2723" spans="4:29" x14ac:dyDescent="0.25">
      <c r="D2723" s="51">
        <v>622.10000000006198</v>
      </c>
      <c r="E2723" s="51">
        <v>3.3840802583999997E-2</v>
      </c>
      <c r="T2723" s="40">
        <f t="shared" si="172"/>
        <v>0</v>
      </c>
      <c r="U2723" s="40">
        <f t="shared" si="172"/>
        <v>0</v>
      </c>
      <c r="V2723" s="40">
        <f t="shared" si="172"/>
        <v>0</v>
      </c>
      <c r="W2723" s="40">
        <f t="shared" si="171"/>
        <v>0</v>
      </c>
      <c r="X2723" s="40">
        <f t="shared" si="171"/>
        <v>0</v>
      </c>
      <c r="Y2723" s="40">
        <f t="shared" si="173"/>
        <v>0</v>
      </c>
      <c r="Z2723" s="40">
        <f>(AC2723-J2723*carot!$B$2-spettri!K2723*carot!$C$2-spettri!L2723*carot!$D$2)</f>
        <v>0</v>
      </c>
      <c r="AA2723" s="40">
        <f>spettri!H2723*chl!$B$2+spettri!I2723*chl!$C$2+spettri!J2723*carot!$B$2+spettri!K2723*carot!$C$2+spettri!L2723*carot!$D$2+M2723*carot!$E$2+N2723*carot!$F$2+spettri!AE2723*chl!$D$2</f>
        <v>0</v>
      </c>
      <c r="AB2723" s="40">
        <v>5.3279146550000003E-2</v>
      </c>
      <c r="AC2723" s="88">
        <f>(G2723-spettri!H2723*chl!$B$2-spettri!I2723*chl!$C$2-spettri!AE2723*chl!$D$2)</f>
        <v>0</v>
      </c>
    </row>
    <row r="2724" spans="4:29" x14ac:dyDescent="0.25">
      <c r="D2724" s="51">
        <v>622.200000000062</v>
      </c>
      <c r="E2724" s="51">
        <v>3.3874388869000002E-2</v>
      </c>
      <c r="T2724" s="40">
        <f t="shared" si="172"/>
        <v>0</v>
      </c>
      <c r="U2724" s="40">
        <f t="shared" si="172"/>
        <v>0</v>
      </c>
      <c r="V2724" s="40">
        <f t="shared" si="172"/>
        <v>0</v>
      </c>
      <c r="W2724" s="40">
        <f t="shared" si="171"/>
        <v>0</v>
      </c>
      <c r="X2724" s="40">
        <f t="shared" si="171"/>
        <v>0</v>
      </c>
      <c r="Y2724" s="40">
        <f t="shared" si="173"/>
        <v>0</v>
      </c>
      <c r="Z2724" s="40">
        <f>(AC2724-J2724*carot!$B$2-spettri!K2724*carot!$C$2-spettri!L2724*carot!$D$2)</f>
        <v>0</v>
      </c>
      <c r="AA2724" s="40">
        <f>spettri!H2724*chl!$B$2+spettri!I2724*chl!$C$2+spettri!J2724*carot!$B$2+spettri!K2724*carot!$C$2+spettri!L2724*carot!$D$2+M2724*carot!$E$2+N2724*carot!$F$2+spettri!AE2724*chl!$D$2</f>
        <v>0</v>
      </c>
      <c r="AB2724" s="40">
        <v>5.3248789160000004E-2</v>
      </c>
      <c r="AC2724" s="88">
        <f>(G2724-spettri!H2724*chl!$B$2-spettri!I2724*chl!$C$2-spettri!AE2724*chl!$D$2)</f>
        <v>0</v>
      </c>
    </row>
    <row r="2725" spans="4:29" x14ac:dyDescent="0.25">
      <c r="D2725" s="51">
        <v>622.30000000006203</v>
      </c>
      <c r="E2725" s="51">
        <v>3.3907975154E-2</v>
      </c>
      <c r="T2725" s="40">
        <f t="shared" si="172"/>
        <v>0</v>
      </c>
      <c r="U2725" s="40">
        <f t="shared" si="172"/>
        <v>0</v>
      </c>
      <c r="V2725" s="40">
        <f t="shared" si="172"/>
        <v>0</v>
      </c>
      <c r="W2725" s="40">
        <f t="shared" si="171"/>
        <v>0</v>
      </c>
      <c r="X2725" s="40">
        <f t="shared" si="171"/>
        <v>0</v>
      </c>
      <c r="Y2725" s="40">
        <f t="shared" si="173"/>
        <v>0</v>
      </c>
      <c r="Z2725" s="40">
        <f>(AC2725-J2725*carot!$B$2-spettri!K2725*carot!$C$2-spettri!L2725*carot!$D$2)</f>
        <v>0</v>
      </c>
      <c r="AA2725" s="40">
        <f>spettri!H2725*chl!$B$2+spettri!I2725*chl!$C$2+spettri!J2725*carot!$B$2+spettri!K2725*carot!$C$2+spettri!L2725*carot!$D$2+M2725*carot!$E$2+N2725*carot!$F$2+spettri!AE2725*chl!$D$2</f>
        <v>0</v>
      </c>
      <c r="AB2725" s="40">
        <v>5.3218431770000005E-2</v>
      </c>
      <c r="AC2725" s="88">
        <f>(G2725-spettri!H2725*chl!$B$2-spettri!I2725*chl!$C$2-spettri!AE2725*chl!$D$2)</f>
        <v>0</v>
      </c>
    </row>
    <row r="2726" spans="4:29" x14ac:dyDescent="0.25">
      <c r="D2726" s="51">
        <v>622.40000000006205</v>
      </c>
      <c r="E2726" s="51">
        <v>3.3941561438999998E-2</v>
      </c>
      <c r="T2726" s="40">
        <f t="shared" si="172"/>
        <v>0</v>
      </c>
      <c r="U2726" s="40">
        <f t="shared" si="172"/>
        <v>0</v>
      </c>
      <c r="V2726" s="40">
        <f t="shared" si="172"/>
        <v>0</v>
      </c>
      <c r="W2726" s="40">
        <f t="shared" si="171"/>
        <v>0</v>
      </c>
      <c r="X2726" s="40">
        <f t="shared" si="171"/>
        <v>0</v>
      </c>
      <c r="Y2726" s="40">
        <f t="shared" si="173"/>
        <v>0</v>
      </c>
      <c r="Z2726" s="40">
        <f>(AC2726-J2726*carot!$B$2-spettri!K2726*carot!$C$2-spettri!L2726*carot!$D$2)</f>
        <v>0</v>
      </c>
      <c r="AA2726" s="40">
        <f>spettri!H2726*chl!$B$2+spettri!I2726*chl!$C$2+spettri!J2726*carot!$B$2+spettri!K2726*carot!$C$2+spettri!L2726*carot!$D$2+M2726*carot!$E$2+N2726*carot!$F$2+spettri!AE2726*chl!$D$2</f>
        <v>0</v>
      </c>
      <c r="AB2726" s="40">
        <v>5.3188074379999999E-2</v>
      </c>
      <c r="AC2726" s="88">
        <f>(G2726-spettri!H2726*chl!$B$2-spettri!I2726*chl!$C$2-spettri!AE2726*chl!$D$2)</f>
        <v>0</v>
      </c>
    </row>
    <row r="2727" spans="4:29" x14ac:dyDescent="0.25">
      <c r="D2727" s="51">
        <v>622.50000000006196</v>
      </c>
      <c r="E2727" s="51">
        <v>3.3866715701500003E-2</v>
      </c>
      <c r="T2727" s="40">
        <f t="shared" si="172"/>
        <v>0</v>
      </c>
      <c r="U2727" s="40">
        <f t="shared" si="172"/>
        <v>0</v>
      </c>
      <c r="V2727" s="40">
        <f t="shared" si="172"/>
        <v>0</v>
      </c>
      <c r="W2727" s="40">
        <f t="shared" si="171"/>
        <v>0</v>
      </c>
      <c r="X2727" s="40">
        <f t="shared" si="171"/>
        <v>0</v>
      </c>
      <c r="Y2727" s="40">
        <f t="shared" si="173"/>
        <v>0</v>
      </c>
      <c r="Z2727" s="40">
        <f>(AC2727-J2727*carot!$B$2-spettri!K2727*carot!$C$2-spettri!L2727*carot!$D$2)</f>
        <v>0</v>
      </c>
      <c r="AA2727" s="40">
        <f>spettri!H2727*chl!$B$2+spettri!I2727*chl!$C$2+spettri!J2727*carot!$B$2+spettri!K2727*carot!$C$2+spettri!L2727*carot!$D$2+M2727*carot!$E$2+N2727*carot!$F$2+spettri!AE2727*chl!$D$2</f>
        <v>0</v>
      </c>
      <c r="AB2727" s="40">
        <v>5.3157716989999999E-2</v>
      </c>
      <c r="AC2727" s="88">
        <f>(G2727-spettri!H2727*chl!$B$2-spettri!I2727*chl!$C$2-spettri!AE2727*chl!$D$2)</f>
        <v>0</v>
      </c>
    </row>
    <row r="2728" spans="4:29" x14ac:dyDescent="0.25">
      <c r="D2728" s="51">
        <v>622.60000000006198</v>
      </c>
      <c r="E2728" s="51">
        <v>3.3791869964E-2</v>
      </c>
      <c r="T2728" s="40">
        <f t="shared" si="172"/>
        <v>0</v>
      </c>
      <c r="U2728" s="40">
        <f t="shared" si="172"/>
        <v>0</v>
      </c>
      <c r="V2728" s="40">
        <f t="shared" si="172"/>
        <v>0</v>
      </c>
      <c r="W2728" s="40">
        <f t="shared" si="171"/>
        <v>0</v>
      </c>
      <c r="X2728" s="40">
        <f t="shared" si="171"/>
        <v>0</v>
      </c>
      <c r="Y2728" s="40">
        <f t="shared" si="173"/>
        <v>0</v>
      </c>
      <c r="Z2728" s="40">
        <f>(AC2728-J2728*carot!$B$2-spettri!K2728*carot!$C$2-spettri!L2728*carot!$D$2)</f>
        <v>0</v>
      </c>
      <c r="AA2728" s="40">
        <f>spettri!H2728*chl!$B$2+spettri!I2728*chl!$C$2+spettri!J2728*carot!$B$2+spettri!K2728*carot!$C$2+spettri!L2728*carot!$D$2+M2728*carot!$E$2+N2728*carot!$F$2+spettri!AE2728*chl!$D$2</f>
        <v>0</v>
      </c>
      <c r="AB2728" s="40">
        <v>5.3139930592499995E-2</v>
      </c>
      <c r="AC2728" s="88">
        <f>(G2728-spettri!H2728*chl!$B$2-spettri!I2728*chl!$C$2-spettri!AE2728*chl!$D$2)</f>
        <v>0</v>
      </c>
    </row>
    <row r="2729" spans="4:29" x14ac:dyDescent="0.25">
      <c r="D2729" s="51">
        <v>622.700000000062</v>
      </c>
      <c r="E2729" s="51">
        <v>3.3717024226499998E-2</v>
      </c>
      <c r="T2729" s="40">
        <f t="shared" si="172"/>
        <v>0</v>
      </c>
      <c r="U2729" s="40">
        <f t="shared" si="172"/>
        <v>0</v>
      </c>
      <c r="V2729" s="40">
        <f t="shared" si="172"/>
        <v>0</v>
      </c>
      <c r="W2729" s="40">
        <f t="shared" si="171"/>
        <v>0</v>
      </c>
      <c r="X2729" s="40">
        <f t="shared" si="171"/>
        <v>0</v>
      </c>
      <c r="Y2729" s="40">
        <f t="shared" si="173"/>
        <v>0</v>
      </c>
      <c r="Z2729" s="40">
        <f>(AC2729-J2729*carot!$B$2-spettri!K2729*carot!$C$2-spettri!L2729*carot!$D$2)</f>
        <v>0</v>
      </c>
      <c r="AA2729" s="40">
        <f>spettri!H2729*chl!$B$2+spettri!I2729*chl!$C$2+spettri!J2729*carot!$B$2+spettri!K2729*carot!$C$2+spettri!L2729*carot!$D$2+M2729*carot!$E$2+N2729*carot!$F$2+spettri!AE2729*chl!$D$2</f>
        <v>0</v>
      </c>
      <c r="AB2729" s="40">
        <v>5.3122144194999998E-2</v>
      </c>
      <c r="AC2729" s="88">
        <f>(G2729-spettri!H2729*chl!$B$2-spettri!I2729*chl!$C$2-spettri!AE2729*chl!$D$2)</f>
        <v>0</v>
      </c>
    </row>
    <row r="2730" spans="4:29" x14ac:dyDescent="0.25">
      <c r="D2730" s="51">
        <v>622.80000000006203</v>
      </c>
      <c r="E2730" s="51">
        <v>3.3642178489000002E-2</v>
      </c>
      <c r="T2730" s="40">
        <f t="shared" si="172"/>
        <v>0</v>
      </c>
      <c r="U2730" s="40">
        <f t="shared" si="172"/>
        <v>0</v>
      </c>
      <c r="V2730" s="40">
        <f t="shared" si="172"/>
        <v>0</v>
      </c>
      <c r="W2730" s="40">
        <f t="shared" si="171"/>
        <v>0</v>
      </c>
      <c r="X2730" s="40">
        <f t="shared" si="171"/>
        <v>0</v>
      </c>
      <c r="Y2730" s="40">
        <f t="shared" si="173"/>
        <v>0</v>
      </c>
      <c r="Z2730" s="40">
        <f>(AC2730-J2730*carot!$B$2-spettri!K2730*carot!$C$2-spettri!L2730*carot!$D$2)</f>
        <v>0</v>
      </c>
      <c r="AA2730" s="40">
        <f>spettri!H2730*chl!$B$2+spettri!I2730*chl!$C$2+spettri!J2730*carot!$B$2+spettri!K2730*carot!$C$2+spettri!L2730*carot!$D$2+M2730*carot!$E$2+N2730*carot!$F$2+spettri!AE2730*chl!$D$2</f>
        <v>0</v>
      </c>
      <c r="AB2730" s="40">
        <v>5.3104357797500001E-2</v>
      </c>
      <c r="AC2730" s="88">
        <f>(G2730-spettri!H2730*chl!$B$2-spettri!I2730*chl!$C$2-spettri!AE2730*chl!$D$2)</f>
        <v>0</v>
      </c>
    </row>
    <row r="2731" spans="4:29" x14ac:dyDescent="0.25">
      <c r="D2731" s="51">
        <v>622.90000000006205</v>
      </c>
      <c r="E2731" s="51">
        <v>3.3620584844000004E-2</v>
      </c>
      <c r="T2731" s="40">
        <f t="shared" si="172"/>
        <v>0</v>
      </c>
      <c r="U2731" s="40">
        <f t="shared" si="172"/>
        <v>0</v>
      </c>
      <c r="V2731" s="40">
        <f t="shared" si="172"/>
        <v>0</v>
      </c>
      <c r="W2731" s="40">
        <f t="shared" si="171"/>
        <v>0</v>
      </c>
      <c r="X2731" s="40">
        <f t="shared" si="171"/>
        <v>0</v>
      </c>
      <c r="Y2731" s="40">
        <f t="shared" si="173"/>
        <v>0</v>
      </c>
      <c r="Z2731" s="40">
        <f>(AC2731-J2731*carot!$B$2-spettri!K2731*carot!$C$2-spettri!L2731*carot!$D$2)</f>
        <v>0</v>
      </c>
      <c r="AA2731" s="40">
        <f>spettri!H2731*chl!$B$2+spettri!I2731*chl!$C$2+spettri!J2731*carot!$B$2+spettri!K2731*carot!$C$2+spettri!L2731*carot!$D$2+M2731*carot!$E$2+N2731*carot!$F$2+spettri!AE2731*chl!$D$2</f>
        <v>0</v>
      </c>
      <c r="AB2731" s="40">
        <v>5.3086571399999997E-2</v>
      </c>
      <c r="AC2731" s="88">
        <f>(G2731-spettri!H2731*chl!$B$2-spettri!I2731*chl!$C$2-spettri!AE2731*chl!$D$2)</f>
        <v>0</v>
      </c>
    </row>
    <row r="2732" spans="4:29" x14ac:dyDescent="0.25">
      <c r="D2732" s="51">
        <v>623.00000000006196</v>
      </c>
      <c r="E2732" s="51">
        <v>3.3598991199000006E-2</v>
      </c>
      <c r="T2732" s="40">
        <f t="shared" si="172"/>
        <v>0</v>
      </c>
      <c r="U2732" s="40">
        <f t="shared" si="172"/>
        <v>0</v>
      </c>
      <c r="V2732" s="40">
        <f t="shared" si="172"/>
        <v>0</v>
      </c>
      <c r="W2732" s="40">
        <f t="shared" si="171"/>
        <v>0</v>
      </c>
      <c r="X2732" s="40">
        <f t="shared" si="171"/>
        <v>0</v>
      </c>
      <c r="Y2732" s="40">
        <f t="shared" si="173"/>
        <v>0</v>
      </c>
      <c r="Z2732" s="40">
        <f>(AC2732-J2732*carot!$B$2-spettri!K2732*carot!$C$2-spettri!L2732*carot!$D$2)</f>
        <v>0</v>
      </c>
      <c r="AA2732" s="40">
        <f>spettri!H2732*chl!$B$2+spettri!I2732*chl!$C$2+spettri!J2732*carot!$B$2+spettri!K2732*carot!$C$2+spettri!L2732*carot!$D$2+M2732*carot!$E$2+N2732*carot!$F$2+spettri!AE2732*chl!$D$2</f>
        <v>0</v>
      </c>
      <c r="AB2732" s="40">
        <v>5.3052081729999999E-2</v>
      </c>
      <c r="AC2732" s="88">
        <f>(G2732-spettri!H2732*chl!$B$2-spettri!I2732*chl!$C$2-spettri!AE2732*chl!$D$2)</f>
        <v>0</v>
      </c>
    </row>
    <row r="2733" spans="4:29" x14ac:dyDescent="0.25">
      <c r="D2733" s="51">
        <v>623.10000000006198</v>
      </c>
      <c r="E2733" s="51">
        <v>3.3577397554000001E-2</v>
      </c>
      <c r="T2733" s="40">
        <f t="shared" si="172"/>
        <v>0</v>
      </c>
      <c r="U2733" s="40">
        <f t="shared" si="172"/>
        <v>0</v>
      </c>
      <c r="V2733" s="40">
        <f t="shared" si="172"/>
        <v>0</v>
      </c>
      <c r="W2733" s="40">
        <f t="shared" si="171"/>
        <v>0</v>
      </c>
      <c r="X2733" s="40">
        <f t="shared" si="171"/>
        <v>0</v>
      </c>
      <c r="Y2733" s="40">
        <f t="shared" si="173"/>
        <v>0</v>
      </c>
      <c r="Z2733" s="40">
        <f>(AC2733-J2733*carot!$B$2-spettri!K2733*carot!$C$2-spettri!L2733*carot!$D$2)</f>
        <v>0</v>
      </c>
      <c r="AA2733" s="40">
        <f>spettri!H2733*chl!$B$2+spettri!I2733*chl!$C$2+spettri!J2733*carot!$B$2+spettri!K2733*carot!$C$2+spettri!L2733*carot!$D$2+M2733*carot!$E$2+N2733*carot!$F$2+spettri!AE2733*chl!$D$2</f>
        <v>0</v>
      </c>
      <c r="AB2733" s="40">
        <v>5.301759206E-2</v>
      </c>
      <c r="AC2733" s="88">
        <f>(G2733-spettri!H2733*chl!$B$2-spettri!I2733*chl!$C$2-spettri!AE2733*chl!$D$2)</f>
        <v>0</v>
      </c>
    </row>
    <row r="2734" spans="4:29" x14ac:dyDescent="0.25">
      <c r="D2734" s="51">
        <v>623.200000000062</v>
      </c>
      <c r="E2734" s="51">
        <v>3.3555803909000002E-2</v>
      </c>
      <c r="T2734" s="40">
        <f t="shared" si="172"/>
        <v>0</v>
      </c>
      <c r="U2734" s="40">
        <f t="shared" si="172"/>
        <v>0</v>
      </c>
      <c r="V2734" s="40">
        <f t="shared" si="172"/>
        <v>0</v>
      </c>
      <c r="W2734" s="40">
        <f t="shared" si="171"/>
        <v>0</v>
      </c>
      <c r="X2734" s="40">
        <f t="shared" si="171"/>
        <v>0</v>
      </c>
      <c r="Y2734" s="40">
        <f t="shared" si="173"/>
        <v>0</v>
      </c>
      <c r="Z2734" s="40">
        <f>(AC2734-J2734*carot!$B$2-spettri!K2734*carot!$C$2-spettri!L2734*carot!$D$2)</f>
        <v>0</v>
      </c>
      <c r="AA2734" s="40">
        <f>spettri!H2734*chl!$B$2+spettri!I2734*chl!$C$2+spettri!J2734*carot!$B$2+spettri!K2734*carot!$C$2+spettri!L2734*carot!$D$2+M2734*carot!$E$2+N2734*carot!$F$2+spettri!AE2734*chl!$D$2</f>
        <v>0</v>
      </c>
      <c r="AB2734" s="40">
        <v>5.2983102390000002E-2</v>
      </c>
      <c r="AC2734" s="88">
        <f>(G2734-spettri!H2734*chl!$B$2-spettri!I2734*chl!$C$2-spettri!AE2734*chl!$D$2)</f>
        <v>0</v>
      </c>
    </row>
    <row r="2735" spans="4:29" x14ac:dyDescent="0.25">
      <c r="D2735" s="51">
        <v>623.30000000006203</v>
      </c>
      <c r="E2735" s="51">
        <v>3.3596958121500001E-2</v>
      </c>
      <c r="T2735" s="40">
        <f t="shared" si="172"/>
        <v>0</v>
      </c>
      <c r="U2735" s="40">
        <f t="shared" si="172"/>
        <v>0</v>
      </c>
      <c r="V2735" s="40">
        <f t="shared" si="172"/>
        <v>0</v>
      </c>
      <c r="W2735" s="40">
        <f t="shared" si="171"/>
        <v>0</v>
      </c>
      <c r="X2735" s="40">
        <f t="shared" si="171"/>
        <v>0</v>
      </c>
      <c r="Y2735" s="40">
        <f t="shared" si="173"/>
        <v>0</v>
      </c>
      <c r="Z2735" s="40">
        <f>(AC2735-J2735*carot!$B$2-spettri!K2735*carot!$C$2-spettri!L2735*carot!$D$2)</f>
        <v>0</v>
      </c>
      <c r="AA2735" s="40">
        <f>spettri!H2735*chl!$B$2+spettri!I2735*chl!$C$2+spettri!J2735*carot!$B$2+spettri!K2735*carot!$C$2+spettri!L2735*carot!$D$2+M2735*carot!$E$2+N2735*carot!$F$2+spettri!AE2735*chl!$D$2</f>
        <v>0</v>
      </c>
      <c r="AB2735" s="40">
        <v>5.2948612720000003E-2</v>
      </c>
      <c r="AC2735" s="88">
        <f>(G2735-spettri!H2735*chl!$B$2-spettri!I2735*chl!$C$2-spettri!AE2735*chl!$D$2)</f>
        <v>0</v>
      </c>
    </row>
    <row r="2736" spans="4:29" x14ac:dyDescent="0.25">
      <c r="D2736" s="51">
        <v>623.40000000006205</v>
      </c>
      <c r="E2736" s="51">
        <v>3.3638112334000006E-2</v>
      </c>
      <c r="T2736" s="40">
        <f t="shared" si="172"/>
        <v>0</v>
      </c>
      <c r="U2736" s="40">
        <f t="shared" si="172"/>
        <v>0</v>
      </c>
      <c r="V2736" s="40">
        <f t="shared" si="172"/>
        <v>0</v>
      </c>
      <c r="W2736" s="40">
        <f t="shared" si="171"/>
        <v>0</v>
      </c>
      <c r="X2736" s="40">
        <f t="shared" si="171"/>
        <v>0</v>
      </c>
      <c r="Y2736" s="40">
        <f t="shared" si="173"/>
        <v>0</v>
      </c>
      <c r="Z2736" s="40">
        <f>(AC2736-J2736*carot!$B$2-spettri!K2736*carot!$C$2-spettri!L2736*carot!$D$2)</f>
        <v>0</v>
      </c>
      <c r="AA2736" s="40">
        <f>spettri!H2736*chl!$B$2+spettri!I2736*chl!$C$2+spettri!J2736*carot!$B$2+spettri!K2736*carot!$C$2+spettri!L2736*carot!$D$2+M2736*carot!$E$2+N2736*carot!$F$2+spettri!AE2736*chl!$D$2</f>
        <v>0</v>
      </c>
      <c r="AB2736" s="40">
        <v>5.2946002222500003E-2</v>
      </c>
      <c r="AC2736" s="88">
        <f>(G2736-spettri!H2736*chl!$B$2-spettri!I2736*chl!$C$2-spettri!AE2736*chl!$D$2)</f>
        <v>0</v>
      </c>
    </row>
    <row r="2737" spans="4:29" x14ac:dyDescent="0.25">
      <c r="D2737" s="51">
        <v>623.50000000006196</v>
      </c>
      <c r="E2737" s="51">
        <v>3.3679266546500004E-2</v>
      </c>
      <c r="T2737" s="40">
        <f t="shared" si="172"/>
        <v>0</v>
      </c>
      <c r="U2737" s="40">
        <f t="shared" si="172"/>
        <v>0</v>
      </c>
      <c r="V2737" s="40">
        <f t="shared" si="172"/>
        <v>0</v>
      </c>
      <c r="W2737" s="40">
        <f t="shared" si="171"/>
        <v>0</v>
      </c>
      <c r="X2737" s="40">
        <f t="shared" si="171"/>
        <v>0</v>
      </c>
      <c r="Y2737" s="40">
        <f t="shared" si="173"/>
        <v>0</v>
      </c>
      <c r="Z2737" s="40">
        <f>(AC2737-J2737*carot!$B$2-spettri!K2737*carot!$C$2-spettri!L2737*carot!$D$2)</f>
        <v>0</v>
      </c>
      <c r="AA2737" s="40">
        <f>spettri!H2737*chl!$B$2+spettri!I2737*chl!$C$2+spettri!J2737*carot!$B$2+spettri!K2737*carot!$C$2+spettri!L2737*carot!$D$2+M2737*carot!$E$2+N2737*carot!$F$2+spettri!AE2737*chl!$D$2</f>
        <v>0</v>
      </c>
      <c r="AB2737" s="40">
        <v>5.2943391724999997E-2</v>
      </c>
      <c r="AC2737" s="88">
        <f>(G2737-spettri!H2737*chl!$B$2-spettri!I2737*chl!$C$2-spettri!AE2737*chl!$D$2)</f>
        <v>0</v>
      </c>
    </row>
    <row r="2738" spans="4:29" x14ac:dyDescent="0.25">
      <c r="D2738" s="51">
        <v>623.60000000006198</v>
      </c>
      <c r="E2738" s="51">
        <v>3.3720420759000003E-2</v>
      </c>
      <c r="T2738" s="40">
        <f t="shared" si="172"/>
        <v>0</v>
      </c>
      <c r="U2738" s="40">
        <f t="shared" si="172"/>
        <v>0</v>
      </c>
      <c r="V2738" s="40">
        <f t="shared" si="172"/>
        <v>0</v>
      </c>
      <c r="W2738" s="40">
        <f t="shared" si="171"/>
        <v>0</v>
      </c>
      <c r="X2738" s="40">
        <f t="shared" si="171"/>
        <v>0</v>
      </c>
      <c r="Y2738" s="40">
        <f t="shared" si="173"/>
        <v>0</v>
      </c>
      <c r="Z2738" s="40">
        <f>(AC2738-J2738*carot!$B$2-spettri!K2738*carot!$C$2-spettri!L2738*carot!$D$2)</f>
        <v>0</v>
      </c>
      <c r="AA2738" s="40">
        <f>spettri!H2738*chl!$B$2+spettri!I2738*chl!$C$2+spettri!J2738*carot!$B$2+spettri!K2738*carot!$C$2+spettri!L2738*carot!$D$2+M2738*carot!$E$2+N2738*carot!$F$2+spettri!AE2738*chl!$D$2</f>
        <v>0</v>
      </c>
      <c r="AB2738" s="40">
        <v>5.2940781227499997E-2</v>
      </c>
      <c r="AC2738" s="88">
        <f>(G2738-spettri!H2738*chl!$B$2-spettri!I2738*chl!$C$2-spettri!AE2738*chl!$D$2)</f>
        <v>0</v>
      </c>
    </row>
    <row r="2739" spans="4:29" x14ac:dyDescent="0.25">
      <c r="D2739" s="51">
        <v>623.700000000062</v>
      </c>
      <c r="E2739" s="51">
        <v>3.3688411201499999E-2</v>
      </c>
      <c r="T2739" s="40">
        <f t="shared" si="172"/>
        <v>0</v>
      </c>
      <c r="U2739" s="40">
        <f t="shared" si="172"/>
        <v>0</v>
      </c>
      <c r="V2739" s="40">
        <f t="shared" si="172"/>
        <v>0</v>
      </c>
      <c r="W2739" s="40">
        <f t="shared" si="171"/>
        <v>0</v>
      </c>
      <c r="X2739" s="40">
        <f t="shared" si="171"/>
        <v>0</v>
      </c>
      <c r="Y2739" s="40">
        <f t="shared" si="173"/>
        <v>0</v>
      </c>
      <c r="Z2739" s="40">
        <f>(AC2739-J2739*carot!$B$2-spettri!K2739*carot!$C$2-spettri!L2739*carot!$D$2)</f>
        <v>0</v>
      </c>
      <c r="AA2739" s="40">
        <f>spettri!H2739*chl!$B$2+spettri!I2739*chl!$C$2+spettri!J2739*carot!$B$2+spettri!K2739*carot!$C$2+spettri!L2739*carot!$D$2+M2739*carot!$E$2+N2739*carot!$F$2+spettri!AE2739*chl!$D$2</f>
        <v>0</v>
      </c>
      <c r="AB2739" s="40">
        <v>5.2938170729999998E-2</v>
      </c>
      <c r="AC2739" s="88">
        <f>(G2739-spettri!H2739*chl!$B$2-spettri!I2739*chl!$C$2-spettri!AE2739*chl!$D$2)</f>
        <v>0</v>
      </c>
    </row>
    <row r="2740" spans="4:29" x14ac:dyDescent="0.25">
      <c r="D2740" s="51">
        <v>623.80000000006203</v>
      </c>
      <c r="E2740" s="51">
        <v>3.3656401644000002E-2</v>
      </c>
      <c r="T2740" s="40">
        <f t="shared" si="172"/>
        <v>0</v>
      </c>
      <c r="U2740" s="40">
        <f t="shared" si="172"/>
        <v>0</v>
      </c>
      <c r="V2740" s="40">
        <f t="shared" si="172"/>
        <v>0</v>
      </c>
      <c r="W2740" s="40">
        <f t="shared" si="171"/>
        <v>0</v>
      </c>
      <c r="X2740" s="40">
        <f t="shared" si="171"/>
        <v>0</v>
      </c>
      <c r="Y2740" s="40">
        <f t="shared" si="173"/>
        <v>0</v>
      </c>
      <c r="Z2740" s="40">
        <f>(AC2740-J2740*carot!$B$2-spettri!K2740*carot!$C$2-spettri!L2740*carot!$D$2)</f>
        <v>0</v>
      </c>
      <c r="AA2740" s="40">
        <f>spettri!H2740*chl!$B$2+spettri!I2740*chl!$C$2+spettri!J2740*carot!$B$2+spettri!K2740*carot!$C$2+spettri!L2740*carot!$D$2+M2740*carot!$E$2+N2740*carot!$F$2+spettri!AE2740*chl!$D$2</f>
        <v>0</v>
      </c>
      <c r="AB2740" s="40">
        <v>5.2939275279999996E-2</v>
      </c>
      <c r="AC2740" s="88">
        <f>(G2740-spettri!H2740*chl!$B$2-spettri!I2740*chl!$C$2-spettri!AE2740*chl!$D$2)</f>
        <v>0</v>
      </c>
    </row>
    <row r="2741" spans="4:29" x14ac:dyDescent="0.25">
      <c r="D2741" s="51">
        <v>623.90000000006205</v>
      </c>
      <c r="E2741" s="51">
        <v>3.3624392086500005E-2</v>
      </c>
      <c r="T2741" s="40">
        <f t="shared" si="172"/>
        <v>0</v>
      </c>
      <c r="U2741" s="40">
        <f t="shared" si="172"/>
        <v>0</v>
      </c>
      <c r="V2741" s="40">
        <f t="shared" si="172"/>
        <v>0</v>
      </c>
      <c r="W2741" s="40">
        <f t="shared" si="171"/>
        <v>0</v>
      </c>
      <c r="X2741" s="40">
        <f t="shared" si="171"/>
        <v>0</v>
      </c>
      <c r="Y2741" s="40">
        <f t="shared" si="173"/>
        <v>0</v>
      </c>
      <c r="Z2741" s="40">
        <f>(AC2741-J2741*carot!$B$2-spettri!K2741*carot!$C$2-spettri!L2741*carot!$D$2)</f>
        <v>0</v>
      </c>
      <c r="AA2741" s="40">
        <f>spettri!H2741*chl!$B$2+spettri!I2741*chl!$C$2+spettri!J2741*carot!$B$2+spettri!K2741*carot!$C$2+spettri!L2741*carot!$D$2+M2741*carot!$E$2+N2741*carot!$F$2+spettri!AE2741*chl!$D$2</f>
        <v>0</v>
      </c>
      <c r="AB2741" s="40">
        <v>5.2940379829999995E-2</v>
      </c>
      <c r="AC2741" s="88">
        <f>(G2741-spettri!H2741*chl!$B$2-spettri!I2741*chl!$C$2-spettri!AE2741*chl!$D$2)</f>
        <v>0</v>
      </c>
    </row>
    <row r="2742" spans="4:29" x14ac:dyDescent="0.25">
      <c r="D2742" s="51">
        <v>624.00000000006196</v>
      </c>
      <c r="E2742" s="51">
        <v>3.3592382529000001E-2</v>
      </c>
      <c r="T2742" s="40">
        <f t="shared" si="172"/>
        <v>0</v>
      </c>
      <c r="U2742" s="40">
        <f t="shared" si="172"/>
        <v>0</v>
      </c>
      <c r="V2742" s="40">
        <f t="shared" si="172"/>
        <v>0</v>
      </c>
      <c r="W2742" s="40">
        <f t="shared" si="171"/>
        <v>0</v>
      </c>
      <c r="X2742" s="40">
        <f t="shared" si="171"/>
        <v>0</v>
      </c>
      <c r="Y2742" s="40">
        <f t="shared" si="173"/>
        <v>0</v>
      </c>
      <c r="Z2742" s="40">
        <f>(AC2742-J2742*carot!$B$2-spettri!K2742*carot!$C$2-spettri!L2742*carot!$D$2)</f>
        <v>0</v>
      </c>
      <c r="AA2742" s="40">
        <f>spettri!H2742*chl!$B$2+spettri!I2742*chl!$C$2+spettri!J2742*carot!$B$2+spettri!K2742*carot!$C$2+spettri!L2742*carot!$D$2+M2742*carot!$E$2+N2742*carot!$F$2+spettri!AE2742*chl!$D$2</f>
        <v>0</v>
      </c>
      <c r="AB2742" s="40">
        <v>5.2941484380000001E-2</v>
      </c>
      <c r="AC2742" s="88">
        <f>(G2742-spettri!H2742*chl!$B$2-spettri!I2742*chl!$C$2-spettri!AE2742*chl!$D$2)</f>
        <v>0</v>
      </c>
    </row>
    <row r="2743" spans="4:29" x14ac:dyDescent="0.25">
      <c r="D2743" s="51">
        <v>624.10000000006198</v>
      </c>
      <c r="E2743" s="51">
        <v>3.3605950969000001E-2</v>
      </c>
      <c r="T2743" s="40">
        <f t="shared" si="172"/>
        <v>0</v>
      </c>
      <c r="U2743" s="40">
        <f t="shared" si="172"/>
        <v>0</v>
      </c>
      <c r="V2743" s="40">
        <f t="shared" si="172"/>
        <v>0</v>
      </c>
      <c r="W2743" s="40">
        <f t="shared" si="171"/>
        <v>0</v>
      </c>
      <c r="X2743" s="40">
        <f t="shared" si="171"/>
        <v>0</v>
      </c>
      <c r="Y2743" s="40">
        <f t="shared" si="173"/>
        <v>0</v>
      </c>
      <c r="Z2743" s="40">
        <f>(AC2743-J2743*carot!$B$2-spettri!K2743*carot!$C$2-spettri!L2743*carot!$D$2)</f>
        <v>0</v>
      </c>
      <c r="AA2743" s="40">
        <f>spettri!H2743*chl!$B$2+spettri!I2743*chl!$C$2+spettri!J2743*carot!$B$2+spettri!K2743*carot!$C$2+spettri!L2743*carot!$D$2+M2743*carot!$E$2+N2743*carot!$F$2+spettri!AE2743*chl!$D$2</f>
        <v>0</v>
      </c>
      <c r="AB2743" s="40">
        <v>5.2942588929999999E-2</v>
      </c>
      <c r="AC2743" s="88">
        <f>(G2743-spettri!H2743*chl!$B$2-spettri!I2743*chl!$C$2-spettri!AE2743*chl!$D$2)</f>
        <v>0</v>
      </c>
    </row>
    <row r="2744" spans="4:29" x14ac:dyDescent="0.25">
      <c r="D2744" s="51">
        <v>624.200000000062</v>
      </c>
      <c r="E2744" s="51">
        <v>3.3619519409000001E-2</v>
      </c>
      <c r="T2744" s="40">
        <f t="shared" si="172"/>
        <v>0</v>
      </c>
      <c r="U2744" s="40">
        <f t="shared" si="172"/>
        <v>0</v>
      </c>
      <c r="V2744" s="40">
        <f t="shared" si="172"/>
        <v>0</v>
      </c>
      <c r="W2744" s="40">
        <f t="shared" si="171"/>
        <v>0</v>
      </c>
      <c r="X2744" s="40">
        <f t="shared" si="171"/>
        <v>0</v>
      </c>
      <c r="Y2744" s="40">
        <f t="shared" si="173"/>
        <v>0</v>
      </c>
      <c r="Z2744" s="40">
        <f>(AC2744-J2744*carot!$B$2-spettri!K2744*carot!$C$2-spettri!L2744*carot!$D$2)</f>
        <v>0</v>
      </c>
      <c r="AA2744" s="40">
        <f>spettri!H2744*chl!$B$2+spettri!I2744*chl!$C$2+spettri!J2744*carot!$B$2+spettri!K2744*carot!$C$2+spettri!L2744*carot!$D$2+M2744*carot!$E$2+N2744*carot!$F$2+spettri!AE2744*chl!$D$2</f>
        <v>0</v>
      </c>
      <c r="AB2744" s="40">
        <v>5.29440064025E-2</v>
      </c>
      <c r="AC2744" s="88">
        <f>(G2744-spettri!H2744*chl!$B$2-spettri!I2744*chl!$C$2-spettri!AE2744*chl!$D$2)</f>
        <v>0</v>
      </c>
    </row>
    <row r="2745" spans="4:29" x14ac:dyDescent="0.25">
      <c r="D2745" s="51">
        <v>624.30000000006203</v>
      </c>
      <c r="E2745" s="51">
        <v>3.3633087849000001E-2</v>
      </c>
      <c r="T2745" s="40">
        <f t="shared" si="172"/>
        <v>0</v>
      </c>
      <c r="U2745" s="40">
        <f t="shared" si="172"/>
        <v>0</v>
      </c>
      <c r="V2745" s="40">
        <f t="shared" si="172"/>
        <v>0</v>
      </c>
      <c r="W2745" s="40">
        <f t="shared" si="171"/>
        <v>0</v>
      </c>
      <c r="X2745" s="40">
        <f t="shared" si="171"/>
        <v>0</v>
      </c>
      <c r="Y2745" s="40">
        <f t="shared" si="173"/>
        <v>0</v>
      </c>
      <c r="Z2745" s="40">
        <f>(AC2745-J2745*carot!$B$2-spettri!K2745*carot!$C$2-spettri!L2745*carot!$D$2)</f>
        <v>0</v>
      </c>
      <c r="AA2745" s="40">
        <f>spettri!H2745*chl!$B$2+spettri!I2745*chl!$C$2+spettri!J2745*carot!$B$2+spettri!K2745*carot!$C$2+spettri!L2745*carot!$D$2+M2745*carot!$E$2+N2745*carot!$F$2+spettri!AE2745*chl!$D$2</f>
        <v>0</v>
      </c>
      <c r="AB2745" s="40">
        <v>5.2945423875000001E-2</v>
      </c>
      <c r="AC2745" s="88">
        <f>(G2745-spettri!H2745*chl!$B$2-spettri!I2745*chl!$C$2-spettri!AE2745*chl!$D$2)</f>
        <v>0</v>
      </c>
    </row>
    <row r="2746" spans="4:29" x14ac:dyDescent="0.25">
      <c r="D2746" s="51">
        <v>624.40000000006205</v>
      </c>
      <c r="E2746" s="51">
        <v>3.3646656289000001E-2</v>
      </c>
      <c r="T2746" s="40">
        <f t="shared" si="172"/>
        <v>0</v>
      </c>
      <c r="U2746" s="40">
        <f t="shared" si="172"/>
        <v>0</v>
      </c>
      <c r="V2746" s="40">
        <f t="shared" si="172"/>
        <v>0</v>
      </c>
      <c r="W2746" s="40">
        <f t="shared" si="171"/>
        <v>0</v>
      </c>
      <c r="X2746" s="40">
        <f t="shared" si="171"/>
        <v>0</v>
      </c>
      <c r="Y2746" s="40">
        <f t="shared" si="173"/>
        <v>0</v>
      </c>
      <c r="Z2746" s="40">
        <f>(AC2746-J2746*carot!$B$2-spettri!K2746*carot!$C$2-spettri!L2746*carot!$D$2)</f>
        <v>0</v>
      </c>
      <c r="AA2746" s="40">
        <f>spettri!H2746*chl!$B$2+spettri!I2746*chl!$C$2+spettri!J2746*carot!$B$2+spettri!K2746*carot!$C$2+spettri!L2746*carot!$D$2+M2746*carot!$E$2+N2746*carot!$F$2+spettri!AE2746*chl!$D$2</f>
        <v>0</v>
      </c>
      <c r="AB2746" s="40">
        <v>5.2946841347500002E-2</v>
      </c>
      <c r="AC2746" s="88">
        <f>(G2746-spettri!H2746*chl!$B$2-spettri!I2746*chl!$C$2-spettri!AE2746*chl!$D$2)</f>
        <v>0</v>
      </c>
    </row>
    <row r="2747" spans="4:29" x14ac:dyDescent="0.25">
      <c r="D2747" s="51">
        <v>624.50000000006196</v>
      </c>
      <c r="E2747" s="51">
        <v>3.3688888973999999E-2</v>
      </c>
      <c r="T2747" s="40">
        <f t="shared" si="172"/>
        <v>0</v>
      </c>
      <c r="U2747" s="40">
        <f t="shared" si="172"/>
        <v>0</v>
      </c>
      <c r="V2747" s="40">
        <f t="shared" si="172"/>
        <v>0</v>
      </c>
      <c r="W2747" s="40">
        <f t="shared" si="171"/>
        <v>0</v>
      </c>
      <c r="X2747" s="40">
        <f t="shared" si="171"/>
        <v>0</v>
      </c>
      <c r="Y2747" s="40">
        <f t="shared" si="173"/>
        <v>0</v>
      </c>
      <c r="Z2747" s="40">
        <f>(AC2747-J2747*carot!$B$2-spettri!K2747*carot!$C$2-spettri!L2747*carot!$D$2)</f>
        <v>0</v>
      </c>
      <c r="AA2747" s="40">
        <f>spettri!H2747*chl!$B$2+spettri!I2747*chl!$C$2+spettri!J2747*carot!$B$2+spettri!K2747*carot!$C$2+spettri!L2747*carot!$D$2+M2747*carot!$E$2+N2747*carot!$F$2+spettri!AE2747*chl!$D$2</f>
        <v>0</v>
      </c>
      <c r="AB2747" s="40">
        <v>5.2948258820000003E-2</v>
      </c>
      <c r="AC2747" s="88">
        <f>(G2747-spettri!H2747*chl!$B$2-spettri!I2747*chl!$C$2-spettri!AE2747*chl!$D$2)</f>
        <v>0</v>
      </c>
    </row>
    <row r="2748" spans="4:29" x14ac:dyDescent="0.25">
      <c r="D2748" s="51">
        <v>624.60000000006198</v>
      </c>
      <c r="E2748" s="51">
        <v>3.3731121658999996E-2</v>
      </c>
      <c r="T2748" s="40">
        <f t="shared" si="172"/>
        <v>0</v>
      </c>
      <c r="U2748" s="40">
        <f t="shared" si="172"/>
        <v>0</v>
      </c>
      <c r="V2748" s="40">
        <f t="shared" si="172"/>
        <v>0</v>
      </c>
      <c r="W2748" s="40">
        <f t="shared" si="171"/>
        <v>0</v>
      </c>
      <c r="X2748" s="40">
        <f t="shared" si="171"/>
        <v>0</v>
      </c>
      <c r="Y2748" s="40">
        <f t="shared" si="173"/>
        <v>0</v>
      </c>
      <c r="Z2748" s="40">
        <f>(AC2748-J2748*carot!$B$2-spettri!K2748*carot!$C$2-spettri!L2748*carot!$D$2)</f>
        <v>0</v>
      </c>
      <c r="AA2748" s="40">
        <f>spettri!H2748*chl!$B$2+spettri!I2748*chl!$C$2+spettri!J2748*carot!$B$2+spettri!K2748*carot!$C$2+spettri!L2748*carot!$D$2+M2748*carot!$E$2+N2748*carot!$F$2+spettri!AE2748*chl!$D$2</f>
        <v>0</v>
      </c>
      <c r="AB2748" s="40">
        <v>5.2942184732500001E-2</v>
      </c>
      <c r="AC2748" s="88">
        <f>(G2748-spettri!H2748*chl!$B$2-spettri!I2748*chl!$C$2-spettri!AE2748*chl!$D$2)</f>
        <v>0</v>
      </c>
    </row>
    <row r="2749" spans="4:29" x14ac:dyDescent="0.25">
      <c r="D2749" s="51">
        <v>624.700000000062</v>
      </c>
      <c r="E2749" s="51">
        <v>3.3773354344000001E-2</v>
      </c>
      <c r="T2749" s="40">
        <f t="shared" si="172"/>
        <v>0</v>
      </c>
      <c r="U2749" s="40">
        <f t="shared" si="172"/>
        <v>0</v>
      </c>
      <c r="V2749" s="40">
        <f t="shared" si="172"/>
        <v>0</v>
      </c>
      <c r="W2749" s="40">
        <f t="shared" si="171"/>
        <v>0</v>
      </c>
      <c r="X2749" s="40">
        <f t="shared" si="171"/>
        <v>0</v>
      </c>
      <c r="Y2749" s="40">
        <f t="shared" si="173"/>
        <v>0</v>
      </c>
      <c r="Z2749" s="40">
        <f>(AC2749-J2749*carot!$B$2-spettri!K2749*carot!$C$2-spettri!L2749*carot!$D$2)</f>
        <v>0</v>
      </c>
      <c r="AA2749" s="40">
        <f>spettri!H2749*chl!$B$2+spettri!I2749*chl!$C$2+spettri!J2749*carot!$B$2+spettri!K2749*carot!$C$2+spettri!L2749*carot!$D$2+M2749*carot!$E$2+N2749*carot!$F$2+spettri!AE2749*chl!$D$2</f>
        <v>0</v>
      </c>
      <c r="AB2749" s="40">
        <v>5.2936110645000006E-2</v>
      </c>
      <c r="AC2749" s="88">
        <f>(G2749-spettri!H2749*chl!$B$2-spettri!I2749*chl!$C$2-spettri!AE2749*chl!$D$2)</f>
        <v>0</v>
      </c>
    </row>
    <row r="2750" spans="4:29" x14ac:dyDescent="0.25">
      <c r="D2750" s="51">
        <v>624.80000000006203</v>
      </c>
      <c r="E2750" s="51">
        <v>3.3815587028999998E-2</v>
      </c>
      <c r="T2750" s="40">
        <f t="shared" si="172"/>
        <v>0</v>
      </c>
      <c r="U2750" s="40">
        <f t="shared" si="172"/>
        <v>0</v>
      </c>
      <c r="V2750" s="40">
        <f t="shared" si="172"/>
        <v>0</v>
      </c>
      <c r="W2750" s="40">
        <f t="shared" si="171"/>
        <v>0</v>
      </c>
      <c r="X2750" s="40">
        <f t="shared" si="171"/>
        <v>0</v>
      </c>
      <c r="Y2750" s="40">
        <f t="shared" si="173"/>
        <v>0</v>
      </c>
      <c r="Z2750" s="40">
        <f>(AC2750-J2750*carot!$B$2-spettri!K2750*carot!$C$2-spettri!L2750*carot!$D$2)</f>
        <v>0</v>
      </c>
      <c r="AA2750" s="40">
        <f>spettri!H2750*chl!$B$2+spettri!I2750*chl!$C$2+spettri!J2750*carot!$B$2+spettri!K2750*carot!$C$2+spettri!L2750*carot!$D$2+M2750*carot!$E$2+N2750*carot!$F$2+spettri!AE2750*chl!$D$2</f>
        <v>0</v>
      </c>
      <c r="AB2750" s="40">
        <v>5.2930036557500004E-2</v>
      </c>
      <c r="AC2750" s="88">
        <f>(G2750-spettri!H2750*chl!$B$2-spettri!I2750*chl!$C$2-spettri!AE2750*chl!$D$2)</f>
        <v>0</v>
      </c>
    </row>
    <row r="2751" spans="4:29" x14ac:dyDescent="0.25">
      <c r="D2751" s="51">
        <v>624.90000000006296</v>
      </c>
      <c r="E2751" s="51">
        <v>3.3807711763999999E-2</v>
      </c>
      <c r="T2751" s="40">
        <f t="shared" si="172"/>
        <v>0</v>
      </c>
      <c r="U2751" s="40">
        <f t="shared" si="172"/>
        <v>0</v>
      </c>
      <c r="V2751" s="40">
        <f t="shared" si="172"/>
        <v>0</v>
      </c>
      <c r="W2751" s="40">
        <f t="shared" si="171"/>
        <v>0</v>
      </c>
      <c r="X2751" s="40">
        <f t="shared" si="171"/>
        <v>0</v>
      </c>
      <c r="Y2751" s="40">
        <f t="shared" si="173"/>
        <v>0</v>
      </c>
      <c r="Z2751" s="40">
        <f>(AC2751-J2751*carot!$B$2-spettri!K2751*carot!$C$2-spettri!L2751*carot!$D$2)</f>
        <v>0</v>
      </c>
      <c r="AA2751" s="40">
        <f>spettri!H2751*chl!$B$2+spettri!I2751*chl!$C$2+spettri!J2751*carot!$B$2+spettri!K2751*carot!$C$2+spettri!L2751*carot!$D$2+M2751*carot!$E$2+N2751*carot!$F$2+spettri!AE2751*chl!$D$2</f>
        <v>0</v>
      </c>
      <c r="AB2751" s="40">
        <v>5.2923962470000002E-2</v>
      </c>
      <c r="AC2751" s="88">
        <f>(G2751-spettri!H2751*chl!$B$2-spettri!I2751*chl!$C$2-spettri!AE2751*chl!$D$2)</f>
        <v>0</v>
      </c>
    </row>
    <row r="2752" spans="4:29" x14ac:dyDescent="0.25">
      <c r="D2752" s="51">
        <v>625.00000000006298</v>
      </c>
      <c r="E2752" s="51">
        <v>3.3799836499000001E-2</v>
      </c>
      <c r="T2752" s="40">
        <f t="shared" si="172"/>
        <v>0</v>
      </c>
      <c r="U2752" s="40">
        <f t="shared" si="172"/>
        <v>0</v>
      </c>
      <c r="V2752" s="40">
        <f t="shared" si="172"/>
        <v>0</v>
      </c>
      <c r="W2752" s="40">
        <f t="shared" si="171"/>
        <v>0</v>
      </c>
      <c r="X2752" s="40">
        <f t="shared" si="171"/>
        <v>0</v>
      </c>
      <c r="Y2752" s="40">
        <f t="shared" si="173"/>
        <v>0</v>
      </c>
      <c r="Z2752" s="40">
        <f>(AC2752-J2752*carot!$B$2-spettri!K2752*carot!$C$2-spettri!L2752*carot!$D$2)</f>
        <v>0</v>
      </c>
      <c r="AA2752" s="40">
        <f>spettri!H2752*chl!$B$2+spettri!I2752*chl!$C$2+spettri!J2752*carot!$B$2+spettri!K2752*carot!$C$2+spettri!L2752*carot!$D$2+M2752*carot!$E$2+N2752*carot!$F$2+spettri!AE2752*chl!$D$2</f>
        <v>0</v>
      </c>
      <c r="AB2752" s="40">
        <v>5.2926710804999999E-2</v>
      </c>
      <c r="AC2752" s="88">
        <f>(G2752-spettri!H2752*chl!$B$2-spettri!I2752*chl!$C$2-spettri!AE2752*chl!$D$2)</f>
        <v>0</v>
      </c>
    </row>
    <row r="2753" spans="4:29" x14ac:dyDescent="0.25">
      <c r="D2753" s="51">
        <v>625.10000000006301</v>
      </c>
      <c r="E2753" s="51">
        <v>3.3791961234000002E-2</v>
      </c>
      <c r="T2753" s="40">
        <f t="shared" si="172"/>
        <v>0</v>
      </c>
      <c r="U2753" s="40">
        <f t="shared" si="172"/>
        <v>0</v>
      </c>
      <c r="V2753" s="40">
        <f t="shared" si="172"/>
        <v>0</v>
      </c>
      <c r="W2753" s="40">
        <f t="shared" si="171"/>
        <v>0</v>
      </c>
      <c r="X2753" s="40">
        <f t="shared" si="171"/>
        <v>0</v>
      </c>
      <c r="Y2753" s="40">
        <f t="shared" si="173"/>
        <v>0</v>
      </c>
      <c r="Z2753" s="40">
        <f>(AC2753-J2753*carot!$B$2-spettri!K2753*carot!$C$2-spettri!L2753*carot!$D$2)</f>
        <v>0</v>
      </c>
      <c r="AA2753" s="40">
        <f>spettri!H2753*chl!$B$2+spettri!I2753*chl!$C$2+spettri!J2753*carot!$B$2+spettri!K2753*carot!$C$2+spettri!L2753*carot!$D$2+M2753*carot!$E$2+N2753*carot!$F$2+spettri!AE2753*chl!$D$2</f>
        <v>0</v>
      </c>
      <c r="AB2753" s="40">
        <v>5.2929459140000003E-2</v>
      </c>
      <c r="AC2753" s="88">
        <f>(G2753-spettri!H2753*chl!$B$2-spettri!I2753*chl!$C$2-spettri!AE2753*chl!$D$2)</f>
        <v>0</v>
      </c>
    </row>
    <row r="2754" spans="4:29" x14ac:dyDescent="0.25">
      <c r="D2754" s="51">
        <v>625.20000000006303</v>
      </c>
      <c r="E2754" s="51">
        <v>3.3784085969000004E-2</v>
      </c>
      <c r="T2754" s="40">
        <f t="shared" si="172"/>
        <v>0</v>
      </c>
      <c r="U2754" s="40">
        <f t="shared" si="172"/>
        <v>0</v>
      </c>
      <c r="V2754" s="40">
        <f t="shared" si="172"/>
        <v>0</v>
      </c>
      <c r="W2754" s="40">
        <f t="shared" si="172"/>
        <v>0</v>
      </c>
      <c r="X2754" s="40">
        <f t="shared" si="172"/>
        <v>0</v>
      </c>
      <c r="Y2754" s="40">
        <f t="shared" si="173"/>
        <v>0</v>
      </c>
      <c r="Z2754" s="40">
        <f>(AC2754-J2754*carot!$B$2-spettri!K2754*carot!$C$2-spettri!L2754*carot!$D$2)</f>
        <v>0</v>
      </c>
      <c r="AA2754" s="40">
        <f>spettri!H2754*chl!$B$2+spettri!I2754*chl!$C$2+spettri!J2754*carot!$B$2+spettri!K2754*carot!$C$2+spettri!L2754*carot!$D$2+M2754*carot!$E$2+N2754*carot!$F$2+spettri!AE2754*chl!$D$2</f>
        <v>0</v>
      </c>
      <c r="AB2754" s="40">
        <v>5.2932207475000007E-2</v>
      </c>
      <c r="AC2754" s="88">
        <f>(G2754-spettri!H2754*chl!$B$2-spettri!I2754*chl!$C$2-spettri!AE2754*chl!$D$2)</f>
        <v>0</v>
      </c>
    </row>
    <row r="2755" spans="4:29" x14ac:dyDescent="0.25">
      <c r="D2755" s="51">
        <v>625.30000000006305</v>
      </c>
      <c r="E2755" s="51">
        <v>3.3806327816500004E-2</v>
      </c>
      <c r="T2755" s="40">
        <f t="shared" ref="T2755:W2818" si="174">J2780</f>
        <v>0</v>
      </c>
      <c r="U2755" s="40">
        <f t="shared" si="174"/>
        <v>0</v>
      </c>
      <c r="V2755" s="40">
        <f t="shared" si="174"/>
        <v>0</v>
      </c>
      <c r="W2755" s="40">
        <f t="shared" si="174"/>
        <v>0</v>
      </c>
      <c r="X2755" s="40">
        <f t="shared" ref="X2755:X2818" si="175">N2780</f>
        <v>0</v>
      </c>
      <c r="Y2755" s="40">
        <f t="shared" ref="Y2755:Y2818" si="176">AC2780</f>
        <v>0</v>
      </c>
      <c r="Z2755" s="40">
        <f>(AC2755-J2755*carot!$B$2-spettri!K2755*carot!$C$2-spettri!L2755*carot!$D$2)</f>
        <v>0</v>
      </c>
      <c r="AA2755" s="40">
        <f>spettri!H2755*chl!$B$2+spettri!I2755*chl!$C$2+spettri!J2755*carot!$B$2+spettri!K2755*carot!$C$2+spettri!L2755*carot!$D$2+M2755*carot!$E$2+N2755*carot!$F$2+spettri!AE2755*chl!$D$2</f>
        <v>0</v>
      </c>
      <c r="AB2755" s="40">
        <v>5.2934955810000003E-2</v>
      </c>
      <c r="AC2755" s="88">
        <f>(G2755-spettri!H2755*chl!$B$2-spettri!I2755*chl!$C$2-spettri!AE2755*chl!$D$2)</f>
        <v>0</v>
      </c>
    </row>
    <row r="2756" spans="4:29" x14ac:dyDescent="0.25">
      <c r="D2756" s="51">
        <v>625.40000000006296</v>
      </c>
      <c r="E2756" s="51">
        <v>3.3828569664000004E-2</v>
      </c>
      <c r="T2756" s="40">
        <f t="shared" si="174"/>
        <v>0</v>
      </c>
      <c r="U2756" s="40">
        <f t="shared" si="174"/>
        <v>0</v>
      </c>
      <c r="V2756" s="40">
        <f t="shared" si="174"/>
        <v>0</v>
      </c>
      <c r="W2756" s="40">
        <f t="shared" si="174"/>
        <v>0</v>
      </c>
      <c r="X2756" s="40">
        <f t="shared" si="175"/>
        <v>0</v>
      </c>
      <c r="Y2756" s="40">
        <f t="shared" si="176"/>
        <v>0</v>
      </c>
      <c r="Z2756" s="40">
        <f>(AC2756-J2756*carot!$B$2-spettri!K2756*carot!$C$2-spettri!L2756*carot!$D$2)</f>
        <v>0</v>
      </c>
      <c r="AA2756" s="40">
        <f>spettri!H2756*chl!$B$2+spettri!I2756*chl!$C$2+spettri!J2756*carot!$B$2+spettri!K2756*carot!$C$2+spettri!L2756*carot!$D$2+M2756*carot!$E$2+N2756*carot!$F$2+spettri!AE2756*chl!$D$2</f>
        <v>0</v>
      </c>
      <c r="AB2756" s="40">
        <v>5.2943428982499999E-2</v>
      </c>
      <c r="AC2756" s="88">
        <f>(G2756-spettri!H2756*chl!$B$2-spettri!I2756*chl!$C$2-spettri!AE2756*chl!$D$2)</f>
        <v>0</v>
      </c>
    </row>
    <row r="2757" spans="4:29" x14ac:dyDescent="0.25">
      <c r="D2757" s="51">
        <v>625.50000000006298</v>
      </c>
      <c r="E2757" s="51">
        <v>3.3850811511500004E-2</v>
      </c>
      <c r="T2757" s="40">
        <f t="shared" si="174"/>
        <v>0</v>
      </c>
      <c r="U2757" s="40">
        <f t="shared" si="174"/>
        <v>0</v>
      </c>
      <c r="V2757" s="40">
        <f t="shared" si="174"/>
        <v>0</v>
      </c>
      <c r="W2757" s="40">
        <f t="shared" si="174"/>
        <v>0</v>
      </c>
      <c r="X2757" s="40">
        <f t="shared" si="175"/>
        <v>0</v>
      </c>
      <c r="Y2757" s="40">
        <f t="shared" si="176"/>
        <v>0</v>
      </c>
      <c r="Z2757" s="40">
        <f>(AC2757-J2757*carot!$B$2-spettri!K2757*carot!$C$2-spettri!L2757*carot!$D$2)</f>
        <v>0</v>
      </c>
      <c r="AA2757" s="40">
        <f>spettri!H2757*chl!$B$2+spettri!I2757*chl!$C$2+spettri!J2757*carot!$B$2+spettri!K2757*carot!$C$2+spettri!L2757*carot!$D$2+M2757*carot!$E$2+N2757*carot!$F$2+spettri!AE2757*chl!$D$2</f>
        <v>0</v>
      </c>
      <c r="AB2757" s="40">
        <v>5.2951902155000001E-2</v>
      </c>
      <c r="AC2757" s="88">
        <f>(G2757-spettri!H2757*chl!$B$2-spettri!I2757*chl!$C$2-spettri!AE2757*chl!$D$2)</f>
        <v>0</v>
      </c>
    </row>
    <row r="2758" spans="4:29" x14ac:dyDescent="0.25">
      <c r="D2758" s="51">
        <v>625.60000000006301</v>
      </c>
      <c r="E2758" s="51">
        <v>3.3873053359000004E-2</v>
      </c>
      <c r="T2758" s="40">
        <f t="shared" si="174"/>
        <v>0</v>
      </c>
      <c r="U2758" s="40">
        <f t="shared" si="174"/>
        <v>0</v>
      </c>
      <c r="V2758" s="40">
        <f t="shared" si="174"/>
        <v>0</v>
      </c>
      <c r="W2758" s="40">
        <f t="shared" si="174"/>
        <v>0</v>
      </c>
      <c r="X2758" s="40">
        <f t="shared" si="175"/>
        <v>0</v>
      </c>
      <c r="Y2758" s="40">
        <f t="shared" si="176"/>
        <v>0</v>
      </c>
      <c r="Z2758" s="40">
        <f>(AC2758-J2758*carot!$B$2-spettri!K2758*carot!$C$2-spettri!L2758*carot!$D$2)</f>
        <v>0</v>
      </c>
      <c r="AA2758" s="40">
        <f>spettri!H2758*chl!$B$2+spettri!I2758*chl!$C$2+spettri!J2758*carot!$B$2+spettri!K2758*carot!$C$2+spettri!L2758*carot!$D$2+M2758*carot!$E$2+N2758*carot!$F$2+spettri!AE2758*chl!$D$2</f>
        <v>0</v>
      </c>
      <c r="AB2758" s="40">
        <v>5.2960375327500003E-2</v>
      </c>
      <c r="AC2758" s="88">
        <f>(G2758-spettri!H2758*chl!$B$2-spettri!I2758*chl!$C$2-spettri!AE2758*chl!$D$2)</f>
        <v>0</v>
      </c>
    </row>
    <row r="2759" spans="4:29" x14ac:dyDescent="0.25">
      <c r="D2759" s="51">
        <v>625.70000000006303</v>
      </c>
      <c r="E2759" s="51">
        <v>3.3898625614000005E-2</v>
      </c>
      <c r="T2759" s="40">
        <f t="shared" si="174"/>
        <v>0</v>
      </c>
      <c r="U2759" s="40">
        <f t="shared" si="174"/>
        <v>0</v>
      </c>
      <c r="V2759" s="40">
        <f t="shared" si="174"/>
        <v>0</v>
      </c>
      <c r="W2759" s="40">
        <f t="shared" si="174"/>
        <v>0</v>
      </c>
      <c r="X2759" s="40">
        <f t="shared" si="175"/>
        <v>0</v>
      </c>
      <c r="Y2759" s="40">
        <f t="shared" si="176"/>
        <v>0</v>
      </c>
      <c r="Z2759" s="40">
        <f>(AC2759-J2759*carot!$B$2-spettri!K2759*carot!$C$2-spettri!L2759*carot!$D$2)</f>
        <v>0</v>
      </c>
      <c r="AA2759" s="40">
        <f>spettri!H2759*chl!$B$2+spettri!I2759*chl!$C$2+spettri!J2759*carot!$B$2+spettri!K2759*carot!$C$2+spettri!L2759*carot!$D$2+M2759*carot!$E$2+N2759*carot!$F$2+spettri!AE2759*chl!$D$2</f>
        <v>0</v>
      </c>
      <c r="AB2759" s="40">
        <v>5.2968848499999999E-2</v>
      </c>
      <c r="AC2759" s="88">
        <f>(G2759-spettri!H2759*chl!$B$2-spettri!I2759*chl!$C$2-spettri!AE2759*chl!$D$2)</f>
        <v>0</v>
      </c>
    </row>
    <row r="2760" spans="4:29" x14ac:dyDescent="0.25">
      <c r="D2760" s="51">
        <v>625.80000000006305</v>
      </c>
      <c r="E2760" s="51">
        <v>3.3924197869E-2</v>
      </c>
      <c r="T2760" s="40">
        <f t="shared" si="174"/>
        <v>0</v>
      </c>
      <c r="U2760" s="40">
        <f t="shared" si="174"/>
        <v>0</v>
      </c>
      <c r="V2760" s="40">
        <f t="shared" si="174"/>
        <v>0</v>
      </c>
      <c r="W2760" s="40">
        <f t="shared" si="174"/>
        <v>0</v>
      </c>
      <c r="X2760" s="40">
        <f t="shared" si="175"/>
        <v>0</v>
      </c>
      <c r="Y2760" s="40">
        <f t="shared" si="176"/>
        <v>0</v>
      </c>
      <c r="Z2760" s="40">
        <f>(AC2760-J2760*carot!$B$2-spettri!K2760*carot!$C$2-spettri!L2760*carot!$D$2)</f>
        <v>0</v>
      </c>
      <c r="AA2760" s="40">
        <f>spettri!H2760*chl!$B$2+spettri!I2760*chl!$C$2+spettri!J2760*carot!$B$2+spettri!K2760*carot!$C$2+spettri!L2760*carot!$D$2+M2760*carot!$E$2+N2760*carot!$F$2+spettri!AE2760*chl!$D$2</f>
        <v>0</v>
      </c>
      <c r="AB2760" s="40">
        <v>5.2999682727499997E-2</v>
      </c>
      <c r="AC2760" s="88">
        <f>(G2760-spettri!H2760*chl!$B$2-spettri!I2760*chl!$C$2-spettri!AE2760*chl!$D$2)</f>
        <v>0</v>
      </c>
    </row>
    <row r="2761" spans="4:29" x14ac:dyDescent="0.25">
      <c r="D2761" s="51">
        <v>625.90000000006296</v>
      </c>
      <c r="E2761" s="51">
        <v>3.3949770124000002E-2</v>
      </c>
      <c r="T2761" s="40">
        <f t="shared" si="174"/>
        <v>0</v>
      </c>
      <c r="U2761" s="40">
        <f t="shared" si="174"/>
        <v>0</v>
      </c>
      <c r="V2761" s="40">
        <f t="shared" si="174"/>
        <v>0</v>
      </c>
      <c r="W2761" s="40">
        <f t="shared" si="174"/>
        <v>0</v>
      </c>
      <c r="X2761" s="40">
        <f t="shared" si="175"/>
        <v>0</v>
      </c>
      <c r="Y2761" s="40">
        <f t="shared" si="176"/>
        <v>0</v>
      </c>
      <c r="Z2761" s="40">
        <f>(AC2761-J2761*carot!$B$2-spettri!K2761*carot!$C$2-spettri!L2761*carot!$D$2)</f>
        <v>0</v>
      </c>
      <c r="AA2761" s="40">
        <f>spettri!H2761*chl!$B$2+spettri!I2761*chl!$C$2+spettri!J2761*carot!$B$2+spettri!K2761*carot!$C$2+spettri!L2761*carot!$D$2+M2761*carot!$E$2+N2761*carot!$F$2+spettri!AE2761*chl!$D$2</f>
        <v>0</v>
      </c>
      <c r="AB2761" s="40">
        <v>5.3030516954999996E-2</v>
      </c>
      <c r="AC2761" s="88">
        <f>(G2761-spettri!H2761*chl!$B$2-spettri!I2761*chl!$C$2-spettri!AE2761*chl!$D$2)</f>
        <v>0</v>
      </c>
    </row>
    <row r="2762" spans="4:29" x14ac:dyDescent="0.25">
      <c r="D2762" s="51">
        <v>626.00000000006298</v>
      </c>
      <c r="E2762" s="51">
        <v>3.3975342379000004E-2</v>
      </c>
      <c r="T2762" s="40">
        <f t="shared" si="174"/>
        <v>0</v>
      </c>
      <c r="U2762" s="40">
        <f t="shared" si="174"/>
        <v>0</v>
      </c>
      <c r="V2762" s="40">
        <f t="shared" si="174"/>
        <v>0</v>
      </c>
      <c r="W2762" s="40">
        <f t="shared" si="174"/>
        <v>0</v>
      </c>
      <c r="X2762" s="40">
        <f t="shared" si="175"/>
        <v>0</v>
      </c>
      <c r="Y2762" s="40">
        <f t="shared" si="176"/>
        <v>0</v>
      </c>
      <c r="Z2762" s="40">
        <f>(AC2762-J2762*carot!$B$2-spettri!K2762*carot!$C$2-spettri!L2762*carot!$D$2)</f>
        <v>0</v>
      </c>
      <c r="AA2762" s="40">
        <f>spettri!H2762*chl!$B$2+spettri!I2762*chl!$C$2+spettri!J2762*carot!$B$2+spettri!K2762*carot!$C$2+spettri!L2762*carot!$D$2+M2762*carot!$E$2+N2762*carot!$F$2+spettri!AE2762*chl!$D$2</f>
        <v>0</v>
      </c>
      <c r="AB2762" s="40">
        <v>5.3061351182500001E-2</v>
      </c>
      <c r="AC2762" s="88">
        <f>(G2762-spettri!H2762*chl!$B$2-spettri!I2762*chl!$C$2-spettri!AE2762*chl!$D$2)</f>
        <v>0</v>
      </c>
    </row>
    <row r="2763" spans="4:29" x14ac:dyDescent="0.25">
      <c r="D2763" s="51">
        <v>626.10000000006301</v>
      </c>
      <c r="E2763" s="51">
        <v>3.4011029729000004E-2</v>
      </c>
      <c r="T2763" s="40">
        <f t="shared" si="174"/>
        <v>0</v>
      </c>
      <c r="U2763" s="40">
        <f t="shared" si="174"/>
        <v>0</v>
      </c>
      <c r="V2763" s="40">
        <f t="shared" si="174"/>
        <v>0</v>
      </c>
      <c r="W2763" s="40">
        <f t="shared" si="174"/>
        <v>0</v>
      </c>
      <c r="X2763" s="40">
        <f t="shared" si="175"/>
        <v>0</v>
      </c>
      <c r="Y2763" s="40">
        <f t="shared" si="176"/>
        <v>0</v>
      </c>
      <c r="Z2763" s="40">
        <f>(AC2763-J2763*carot!$B$2-spettri!K2763*carot!$C$2-spettri!L2763*carot!$D$2)</f>
        <v>0</v>
      </c>
      <c r="AA2763" s="40">
        <f>spettri!H2763*chl!$B$2+spettri!I2763*chl!$C$2+spettri!J2763*carot!$B$2+spettri!K2763*carot!$C$2+spettri!L2763*carot!$D$2+M2763*carot!$E$2+N2763*carot!$F$2+spettri!AE2763*chl!$D$2</f>
        <v>0</v>
      </c>
      <c r="AB2763" s="40">
        <v>5.3092185409999999E-2</v>
      </c>
      <c r="AC2763" s="88">
        <f>(G2763-spettri!H2763*chl!$B$2-spettri!I2763*chl!$C$2-spettri!AE2763*chl!$D$2)</f>
        <v>0</v>
      </c>
    </row>
    <row r="2764" spans="4:29" x14ac:dyDescent="0.25">
      <c r="D2764" s="51">
        <v>626.20000000006303</v>
      </c>
      <c r="E2764" s="51">
        <v>3.4046717079000005E-2</v>
      </c>
      <c r="T2764" s="40">
        <f t="shared" si="174"/>
        <v>0</v>
      </c>
      <c r="U2764" s="40">
        <f t="shared" si="174"/>
        <v>0</v>
      </c>
      <c r="V2764" s="40">
        <f t="shared" si="174"/>
        <v>0</v>
      </c>
      <c r="W2764" s="40">
        <f t="shared" si="174"/>
        <v>0</v>
      </c>
      <c r="X2764" s="40">
        <f t="shared" si="175"/>
        <v>0</v>
      </c>
      <c r="Y2764" s="40">
        <f t="shared" si="176"/>
        <v>0</v>
      </c>
      <c r="Z2764" s="40">
        <f>(AC2764-J2764*carot!$B$2-spettri!K2764*carot!$C$2-spettri!L2764*carot!$D$2)</f>
        <v>0</v>
      </c>
      <c r="AA2764" s="40">
        <f>spettri!H2764*chl!$B$2+spettri!I2764*chl!$C$2+spettri!J2764*carot!$B$2+spettri!K2764*carot!$C$2+spettri!L2764*carot!$D$2+M2764*carot!$E$2+N2764*carot!$F$2+spettri!AE2764*chl!$D$2</f>
        <v>0</v>
      </c>
      <c r="AB2764" s="40">
        <v>5.3098679522499997E-2</v>
      </c>
      <c r="AC2764" s="88">
        <f>(G2764-spettri!H2764*chl!$B$2-spettri!I2764*chl!$C$2-spettri!AE2764*chl!$D$2)</f>
        <v>0</v>
      </c>
    </row>
    <row r="2765" spans="4:29" x14ac:dyDescent="0.25">
      <c r="D2765" s="51">
        <v>626.30000000006305</v>
      </c>
      <c r="E2765" s="51">
        <v>3.4082404428999999E-2</v>
      </c>
      <c r="T2765" s="40">
        <f t="shared" si="174"/>
        <v>0</v>
      </c>
      <c r="U2765" s="40">
        <f t="shared" si="174"/>
        <v>0</v>
      </c>
      <c r="V2765" s="40">
        <f t="shared" si="174"/>
        <v>0</v>
      </c>
      <c r="W2765" s="40">
        <f t="shared" si="174"/>
        <v>0</v>
      </c>
      <c r="X2765" s="40">
        <f t="shared" si="175"/>
        <v>0</v>
      </c>
      <c r="Y2765" s="40">
        <f t="shared" si="176"/>
        <v>0</v>
      </c>
      <c r="Z2765" s="40">
        <f>(AC2765-J2765*carot!$B$2-spettri!K2765*carot!$C$2-spettri!L2765*carot!$D$2)</f>
        <v>0</v>
      </c>
      <c r="AA2765" s="40">
        <f>spettri!H2765*chl!$B$2+spettri!I2765*chl!$C$2+spettri!J2765*carot!$B$2+spettri!K2765*carot!$C$2+spettri!L2765*carot!$D$2+M2765*carot!$E$2+N2765*carot!$F$2+spettri!AE2765*chl!$D$2</f>
        <v>0</v>
      </c>
      <c r="AB2765" s="40">
        <v>5.3105173635000003E-2</v>
      </c>
      <c r="AC2765" s="88">
        <f>(G2765-spettri!H2765*chl!$B$2-spettri!I2765*chl!$C$2-spettri!AE2765*chl!$D$2)</f>
        <v>0</v>
      </c>
    </row>
    <row r="2766" spans="4:29" x14ac:dyDescent="0.25">
      <c r="D2766" s="51">
        <v>626.40000000006296</v>
      </c>
      <c r="E2766" s="51">
        <v>3.4118091779E-2</v>
      </c>
      <c r="T2766" s="40">
        <f t="shared" si="174"/>
        <v>0</v>
      </c>
      <c r="U2766" s="40">
        <f t="shared" si="174"/>
        <v>0</v>
      </c>
      <c r="V2766" s="40">
        <f t="shared" si="174"/>
        <v>0</v>
      </c>
      <c r="W2766" s="40">
        <f t="shared" si="174"/>
        <v>0</v>
      </c>
      <c r="X2766" s="40">
        <f t="shared" si="175"/>
        <v>0</v>
      </c>
      <c r="Y2766" s="40">
        <f t="shared" si="176"/>
        <v>0</v>
      </c>
      <c r="Z2766" s="40">
        <f>(AC2766-J2766*carot!$B$2-spettri!K2766*carot!$C$2-spettri!L2766*carot!$D$2)</f>
        <v>0</v>
      </c>
      <c r="AA2766" s="40">
        <f>spettri!H2766*chl!$B$2+spettri!I2766*chl!$C$2+spettri!J2766*carot!$B$2+spettri!K2766*carot!$C$2+spettri!L2766*carot!$D$2+M2766*carot!$E$2+N2766*carot!$F$2+spettri!AE2766*chl!$D$2</f>
        <v>0</v>
      </c>
      <c r="AB2766" s="40">
        <v>5.3111667747500001E-2</v>
      </c>
      <c r="AC2766" s="88">
        <f>(G2766-spettri!H2766*chl!$B$2-spettri!I2766*chl!$C$2-spettri!AE2766*chl!$D$2)</f>
        <v>0</v>
      </c>
    </row>
    <row r="2767" spans="4:29" x14ac:dyDescent="0.25">
      <c r="D2767" s="51">
        <v>626.50000000006298</v>
      </c>
      <c r="E2767" s="51">
        <v>3.4122806133999997E-2</v>
      </c>
      <c r="T2767" s="40">
        <f t="shared" si="174"/>
        <v>0</v>
      </c>
      <c r="U2767" s="40">
        <f t="shared" si="174"/>
        <v>0</v>
      </c>
      <c r="V2767" s="40">
        <f t="shared" si="174"/>
        <v>0</v>
      </c>
      <c r="W2767" s="40">
        <f t="shared" si="174"/>
        <v>0</v>
      </c>
      <c r="X2767" s="40">
        <f t="shared" si="175"/>
        <v>0</v>
      </c>
      <c r="Y2767" s="40">
        <f t="shared" si="176"/>
        <v>0</v>
      </c>
      <c r="Z2767" s="40">
        <f>(AC2767-J2767*carot!$B$2-spettri!K2767*carot!$C$2-spettri!L2767*carot!$D$2)</f>
        <v>0</v>
      </c>
      <c r="AA2767" s="40">
        <f>spettri!H2767*chl!$B$2+spettri!I2767*chl!$C$2+spettri!J2767*carot!$B$2+spettri!K2767*carot!$C$2+spettri!L2767*carot!$D$2+M2767*carot!$E$2+N2767*carot!$F$2+spettri!AE2767*chl!$D$2</f>
        <v>0</v>
      </c>
      <c r="AB2767" s="40">
        <v>5.3118161859999999E-2</v>
      </c>
      <c r="AC2767" s="88">
        <f>(G2767-spettri!H2767*chl!$B$2-spettri!I2767*chl!$C$2-spettri!AE2767*chl!$D$2)</f>
        <v>0</v>
      </c>
    </row>
    <row r="2768" spans="4:29" x14ac:dyDescent="0.25">
      <c r="D2768" s="51">
        <v>626.60000000006301</v>
      </c>
      <c r="E2768" s="51">
        <v>3.4127520489000002E-2</v>
      </c>
      <c r="T2768" s="40">
        <f t="shared" si="174"/>
        <v>0</v>
      </c>
      <c r="U2768" s="40">
        <f t="shared" si="174"/>
        <v>0</v>
      </c>
      <c r="V2768" s="40">
        <f t="shared" si="174"/>
        <v>0</v>
      </c>
      <c r="W2768" s="40">
        <f t="shared" si="174"/>
        <v>0</v>
      </c>
      <c r="X2768" s="40">
        <f t="shared" si="175"/>
        <v>0</v>
      </c>
      <c r="Y2768" s="40">
        <f t="shared" si="176"/>
        <v>0</v>
      </c>
      <c r="Z2768" s="40">
        <f>(AC2768-J2768*carot!$B$2-spettri!K2768*carot!$C$2-spettri!L2768*carot!$D$2)</f>
        <v>0</v>
      </c>
      <c r="AA2768" s="40">
        <f>spettri!H2768*chl!$B$2+spettri!I2768*chl!$C$2+spettri!J2768*carot!$B$2+spettri!K2768*carot!$C$2+spettri!L2768*carot!$D$2+M2768*carot!$E$2+N2768*carot!$F$2+spettri!AE2768*chl!$D$2</f>
        <v>0</v>
      </c>
      <c r="AB2768" s="40">
        <v>5.3182619624999997E-2</v>
      </c>
      <c r="AC2768" s="88">
        <f>(G2768-spettri!H2768*chl!$B$2-spettri!I2768*chl!$C$2-spettri!AE2768*chl!$D$2)</f>
        <v>0</v>
      </c>
    </row>
    <row r="2769" spans="4:29" x14ac:dyDescent="0.25">
      <c r="D2769" s="51">
        <v>626.70000000006303</v>
      </c>
      <c r="E2769" s="51">
        <v>3.4132234844000006E-2</v>
      </c>
      <c r="T2769" s="40">
        <f t="shared" si="174"/>
        <v>0</v>
      </c>
      <c r="U2769" s="40">
        <f t="shared" si="174"/>
        <v>0</v>
      </c>
      <c r="V2769" s="40">
        <f t="shared" si="174"/>
        <v>0</v>
      </c>
      <c r="W2769" s="40">
        <f t="shared" si="174"/>
        <v>0</v>
      </c>
      <c r="X2769" s="40">
        <f t="shared" si="175"/>
        <v>0</v>
      </c>
      <c r="Y2769" s="40">
        <f t="shared" si="176"/>
        <v>0</v>
      </c>
      <c r="Z2769" s="40">
        <f>(AC2769-J2769*carot!$B$2-spettri!K2769*carot!$C$2-spettri!L2769*carot!$D$2)</f>
        <v>0</v>
      </c>
      <c r="AA2769" s="40">
        <f>spettri!H2769*chl!$B$2+spettri!I2769*chl!$C$2+spettri!J2769*carot!$B$2+spettri!K2769*carot!$C$2+spettri!L2769*carot!$D$2+M2769*carot!$E$2+N2769*carot!$F$2+spettri!AE2769*chl!$D$2</f>
        <v>0</v>
      </c>
      <c r="AB2769" s="40">
        <v>5.3247077389999994E-2</v>
      </c>
      <c r="AC2769" s="88">
        <f>(G2769-spettri!H2769*chl!$B$2-spettri!I2769*chl!$C$2-spettri!AE2769*chl!$D$2)</f>
        <v>0</v>
      </c>
    </row>
    <row r="2770" spans="4:29" x14ac:dyDescent="0.25">
      <c r="D2770" s="51">
        <v>626.80000000006305</v>
      </c>
      <c r="E2770" s="51">
        <v>3.4136949199000004E-2</v>
      </c>
      <c r="T2770" s="40">
        <f t="shared" si="174"/>
        <v>0</v>
      </c>
      <c r="U2770" s="40">
        <f t="shared" si="174"/>
        <v>0</v>
      </c>
      <c r="V2770" s="40">
        <f t="shared" si="174"/>
        <v>0</v>
      </c>
      <c r="W2770" s="40">
        <f t="shared" si="174"/>
        <v>0</v>
      </c>
      <c r="X2770" s="40">
        <f t="shared" si="175"/>
        <v>0</v>
      </c>
      <c r="Y2770" s="40">
        <f t="shared" si="176"/>
        <v>0</v>
      </c>
      <c r="Z2770" s="40">
        <f>(AC2770-J2770*carot!$B$2-spettri!K2770*carot!$C$2-spettri!L2770*carot!$D$2)</f>
        <v>0</v>
      </c>
      <c r="AA2770" s="40">
        <f>spettri!H2770*chl!$B$2+spettri!I2770*chl!$C$2+spettri!J2770*carot!$B$2+spettri!K2770*carot!$C$2+spettri!L2770*carot!$D$2+M2770*carot!$E$2+N2770*carot!$F$2+spettri!AE2770*chl!$D$2</f>
        <v>0</v>
      </c>
      <c r="AB2770" s="40">
        <v>5.3311535154999999E-2</v>
      </c>
      <c r="AC2770" s="88">
        <f>(G2770-spettri!H2770*chl!$B$2-spettri!I2770*chl!$C$2-spettri!AE2770*chl!$D$2)</f>
        <v>0</v>
      </c>
    </row>
    <row r="2771" spans="4:29" x14ac:dyDescent="0.25">
      <c r="D2771" s="51">
        <v>626.90000000006296</v>
      </c>
      <c r="E2771" s="51">
        <v>3.4150780269000001E-2</v>
      </c>
      <c r="T2771" s="40">
        <f t="shared" si="174"/>
        <v>0</v>
      </c>
      <c r="U2771" s="40">
        <f t="shared" si="174"/>
        <v>0</v>
      </c>
      <c r="V2771" s="40">
        <f t="shared" si="174"/>
        <v>0</v>
      </c>
      <c r="W2771" s="40">
        <f t="shared" si="174"/>
        <v>0</v>
      </c>
      <c r="X2771" s="40">
        <f t="shared" si="175"/>
        <v>0</v>
      </c>
      <c r="Y2771" s="40">
        <f t="shared" si="176"/>
        <v>0</v>
      </c>
      <c r="Z2771" s="40">
        <f>(AC2771-J2771*carot!$B$2-spettri!K2771*carot!$C$2-spettri!L2771*carot!$D$2)</f>
        <v>0</v>
      </c>
      <c r="AA2771" s="40">
        <f>spettri!H2771*chl!$B$2+spettri!I2771*chl!$C$2+spettri!J2771*carot!$B$2+spettri!K2771*carot!$C$2+spettri!L2771*carot!$D$2+M2771*carot!$E$2+N2771*carot!$F$2+spettri!AE2771*chl!$D$2</f>
        <v>0</v>
      </c>
      <c r="AB2771" s="40">
        <v>5.3375992919999997E-2</v>
      </c>
      <c r="AC2771" s="88">
        <f>(G2771-spettri!H2771*chl!$B$2-spettri!I2771*chl!$C$2-spettri!AE2771*chl!$D$2)</f>
        <v>0</v>
      </c>
    </row>
    <row r="2772" spans="4:29" x14ac:dyDescent="0.25">
      <c r="D2772" s="51">
        <v>627.00000000006298</v>
      </c>
      <c r="E2772" s="51">
        <v>3.4164611339000006E-2</v>
      </c>
      <c r="T2772" s="40">
        <f t="shared" si="174"/>
        <v>0</v>
      </c>
      <c r="U2772" s="40">
        <f t="shared" si="174"/>
        <v>0</v>
      </c>
      <c r="V2772" s="40">
        <f t="shared" si="174"/>
        <v>0</v>
      </c>
      <c r="W2772" s="40">
        <f t="shared" si="174"/>
        <v>0</v>
      </c>
      <c r="X2772" s="40">
        <f t="shared" si="175"/>
        <v>0</v>
      </c>
      <c r="Y2772" s="40">
        <f t="shared" si="176"/>
        <v>0</v>
      </c>
      <c r="Z2772" s="40">
        <f>(AC2772-J2772*carot!$B$2-spettri!K2772*carot!$C$2-spettri!L2772*carot!$D$2)</f>
        <v>0</v>
      </c>
      <c r="AA2772" s="40">
        <f>spettri!H2772*chl!$B$2+spettri!I2772*chl!$C$2+spettri!J2772*carot!$B$2+spettri!K2772*carot!$C$2+spettri!L2772*carot!$D$2+M2772*carot!$E$2+N2772*carot!$F$2+spettri!AE2772*chl!$D$2</f>
        <v>0</v>
      </c>
      <c r="AB2772" s="40">
        <v>5.3439127277499998E-2</v>
      </c>
      <c r="AC2772" s="88">
        <f>(G2772-spettri!H2772*chl!$B$2-spettri!I2772*chl!$C$2-spettri!AE2772*chl!$D$2)</f>
        <v>0</v>
      </c>
    </row>
    <row r="2773" spans="4:29" x14ac:dyDescent="0.25">
      <c r="D2773" s="51">
        <v>627.10000000006301</v>
      </c>
      <c r="E2773" s="51">
        <v>3.4178442409000004E-2</v>
      </c>
      <c r="T2773" s="40">
        <f t="shared" si="174"/>
        <v>0</v>
      </c>
      <c r="U2773" s="40">
        <f t="shared" si="174"/>
        <v>0</v>
      </c>
      <c r="V2773" s="40">
        <f t="shared" si="174"/>
        <v>0</v>
      </c>
      <c r="W2773" s="40">
        <f t="shared" si="174"/>
        <v>0</v>
      </c>
      <c r="X2773" s="40">
        <f t="shared" si="175"/>
        <v>0</v>
      </c>
      <c r="Y2773" s="40">
        <f t="shared" si="176"/>
        <v>0</v>
      </c>
      <c r="Z2773" s="40">
        <f>(AC2773-J2773*carot!$B$2-spettri!K2773*carot!$C$2-spettri!L2773*carot!$D$2)</f>
        <v>0</v>
      </c>
      <c r="AA2773" s="40">
        <f>spettri!H2773*chl!$B$2+spettri!I2773*chl!$C$2+spettri!J2773*carot!$B$2+spettri!K2773*carot!$C$2+spettri!L2773*carot!$D$2+M2773*carot!$E$2+N2773*carot!$F$2+spettri!AE2773*chl!$D$2</f>
        <v>0</v>
      </c>
      <c r="AB2773" s="40">
        <v>5.3502261634999999E-2</v>
      </c>
      <c r="AC2773" s="88">
        <f>(G2773-spettri!H2773*chl!$B$2-spettri!I2773*chl!$C$2-spettri!AE2773*chl!$D$2)</f>
        <v>0</v>
      </c>
    </row>
    <row r="2774" spans="4:29" x14ac:dyDescent="0.25">
      <c r="D2774" s="51">
        <v>627.20000000006303</v>
      </c>
      <c r="E2774" s="51">
        <v>3.4192273479000002E-2</v>
      </c>
      <c r="T2774" s="40">
        <f t="shared" si="174"/>
        <v>0</v>
      </c>
      <c r="U2774" s="40">
        <f t="shared" si="174"/>
        <v>0</v>
      </c>
      <c r="V2774" s="40">
        <f t="shared" si="174"/>
        <v>0</v>
      </c>
      <c r="W2774" s="40">
        <f t="shared" si="174"/>
        <v>0</v>
      </c>
      <c r="X2774" s="40">
        <f t="shared" si="175"/>
        <v>0</v>
      </c>
      <c r="Y2774" s="40">
        <f t="shared" si="176"/>
        <v>0</v>
      </c>
      <c r="Z2774" s="40">
        <f>(AC2774-J2774*carot!$B$2-spettri!K2774*carot!$C$2-spettri!L2774*carot!$D$2)</f>
        <v>0</v>
      </c>
      <c r="AA2774" s="40">
        <f>spettri!H2774*chl!$B$2+spettri!I2774*chl!$C$2+spettri!J2774*carot!$B$2+spettri!K2774*carot!$C$2+spettri!L2774*carot!$D$2+M2774*carot!$E$2+N2774*carot!$F$2+spettri!AE2774*chl!$D$2</f>
        <v>0</v>
      </c>
      <c r="AB2774" s="40">
        <v>5.3565395992500001E-2</v>
      </c>
      <c r="AC2774" s="88">
        <f>(G2774-spettri!H2774*chl!$B$2-spettri!I2774*chl!$C$2-spettri!AE2774*chl!$D$2)</f>
        <v>0</v>
      </c>
    </row>
    <row r="2775" spans="4:29" x14ac:dyDescent="0.25">
      <c r="D2775" s="51">
        <v>627.30000000006305</v>
      </c>
      <c r="E2775" s="51">
        <v>3.4221158449000005E-2</v>
      </c>
      <c r="T2775" s="40">
        <f t="shared" si="174"/>
        <v>0</v>
      </c>
      <c r="U2775" s="40">
        <f t="shared" si="174"/>
        <v>0</v>
      </c>
      <c r="V2775" s="40">
        <f t="shared" si="174"/>
        <v>0</v>
      </c>
      <c r="W2775" s="40">
        <f t="shared" si="174"/>
        <v>0</v>
      </c>
      <c r="X2775" s="40">
        <f t="shared" si="175"/>
        <v>0</v>
      </c>
      <c r="Y2775" s="40">
        <f t="shared" si="176"/>
        <v>0</v>
      </c>
      <c r="Z2775" s="40">
        <f>(AC2775-J2775*carot!$B$2-spettri!K2775*carot!$C$2-spettri!L2775*carot!$D$2)</f>
        <v>0</v>
      </c>
      <c r="AA2775" s="40">
        <f>spettri!H2775*chl!$B$2+spettri!I2775*chl!$C$2+spettri!J2775*carot!$B$2+spettri!K2775*carot!$C$2+spettri!L2775*carot!$D$2+M2775*carot!$E$2+N2775*carot!$F$2+spettri!AE2775*chl!$D$2</f>
        <v>0</v>
      </c>
      <c r="AB2775" s="40">
        <v>5.3628530350000002E-2</v>
      </c>
      <c r="AC2775" s="88">
        <f>(G2775-spettri!H2775*chl!$B$2-spettri!I2775*chl!$C$2-spettri!AE2775*chl!$D$2)</f>
        <v>0</v>
      </c>
    </row>
    <row r="2776" spans="4:29" x14ac:dyDescent="0.25">
      <c r="D2776" s="51">
        <v>627.40000000006296</v>
      </c>
      <c r="E2776" s="51">
        <v>3.4250043419000002E-2</v>
      </c>
      <c r="T2776" s="40">
        <f t="shared" si="174"/>
        <v>0</v>
      </c>
      <c r="U2776" s="40">
        <f t="shared" si="174"/>
        <v>0</v>
      </c>
      <c r="V2776" s="40">
        <f t="shared" si="174"/>
        <v>0</v>
      </c>
      <c r="W2776" s="40">
        <f t="shared" si="174"/>
        <v>0</v>
      </c>
      <c r="X2776" s="40">
        <f t="shared" si="175"/>
        <v>0</v>
      </c>
      <c r="Y2776" s="40">
        <f t="shared" si="176"/>
        <v>0</v>
      </c>
      <c r="Z2776" s="40">
        <f>(AC2776-J2776*carot!$B$2-spettri!K2776*carot!$C$2-spettri!L2776*carot!$D$2)</f>
        <v>0</v>
      </c>
      <c r="AA2776" s="40">
        <f>spettri!H2776*chl!$B$2+spettri!I2776*chl!$C$2+spettri!J2776*carot!$B$2+spettri!K2776*carot!$C$2+spettri!L2776*carot!$D$2+M2776*carot!$E$2+N2776*carot!$F$2+spettri!AE2776*chl!$D$2</f>
        <v>0</v>
      </c>
      <c r="AB2776" s="40">
        <v>5.3691665640000004E-2</v>
      </c>
      <c r="AC2776" s="88">
        <f>(G2776-spettri!H2776*chl!$B$2-spettri!I2776*chl!$C$2-spettri!AE2776*chl!$D$2)</f>
        <v>0</v>
      </c>
    </row>
    <row r="2777" spans="4:29" x14ac:dyDescent="0.25">
      <c r="D2777" s="51">
        <v>627.50000000006298</v>
      </c>
      <c r="E2777" s="51">
        <v>3.4278928388999999E-2</v>
      </c>
      <c r="T2777" s="40">
        <f t="shared" si="174"/>
        <v>0</v>
      </c>
      <c r="U2777" s="40">
        <f t="shared" si="174"/>
        <v>0</v>
      </c>
      <c r="V2777" s="40">
        <f t="shared" si="174"/>
        <v>0</v>
      </c>
      <c r="W2777" s="40">
        <f t="shared" si="174"/>
        <v>0</v>
      </c>
      <c r="X2777" s="40">
        <f t="shared" si="175"/>
        <v>0</v>
      </c>
      <c r="Y2777" s="40">
        <f t="shared" si="176"/>
        <v>0</v>
      </c>
      <c r="Z2777" s="40">
        <f>(AC2777-J2777*carot!$B$2-spettri!K2777*carot!$C$2-spettri!L2777*carot!$D$2)</f>
        <v>0</v>
      </c>
      <c r="AA2777" s="40">
        <f>spettri!H2777*chl!$B$2+spettri!I2777*chl!$C$2+spettri!J2777*carot!$B$2+spettri!K2777*carot!$C$2+spettri!L2777*carot!$D$2+M2777*carot!$E$2+N2777*carot!$F$2+spettri!AE2777*chl!$D$2</f>
        <v>0</v>
      </c>
      <c r="AB2777" s="40">
        <v>5.3754800929999999E-2</v>
      </c>
      <c r="AC2777" s="88">
        <f>(G2777-spettri!H2777*chl!$B$2-spettri!I2777*chl!$C$2-spettri!AE2777*chl!$D$2)</f>
        <v>0</v>
      </c>
    </row>
    <row r="2778" spans="4:29" x14ac:dyDescent="0.25">
      <c r="D2778" s="51">
        <v>627.60000000006301</v>
      </c>
      <c r="E2778" s="51">
        <v>3.4307813359000003E-2</v>
      </c>
      <c r="T2778" s="40">
        <f t="shared" si="174"/>
        <v>0</v>
      </c>
      <c r="U2778" s="40">
        <f t="shared" si="174"/>
        <v>0</v>
      </c>
      <c r="V2778" s="40">
        <f t="shared" si="174"/>
        <v>0</v>
      </c>
      <c r="W2778" s="40">
        <f t="shared" si="174"/>
        <v>0</v>
      </c>
      <c r="X2778" s="40">
        <f t="shared" si="175"/>
        <v>0</v>
      </c>
      <c r="Y2778" s="40">
        <f t="shared" si="176"/>
        <v>0</v>
      </c>
      <c r="Z2778" s="40">
        <f>(AC2778-J2778*carot!$B$2-spettri!K2778*carot!$C$2-spettri!L2778*carot!$D$2)</f>
        <v>0</v>
      </c>
      <c r="AA2778" s="40">
        <f>spettri!H2778*chl!$B$2+spettri!I2778*chl!$C$2+spettri!J2778*carot!$B$2+spettri!K2778*carot!$C$2+spettri!L2778*carot!$D$2+M2778*carot!$E$2+N2778*carot!$F$2+spettri!AE2778*chl!$D$2</f>
        <v>0</v>
      </c>
      <c r="AB2778" s="40">
        <v>5.3817936220000001E-2</v>
      </c>
      <c r="AC2778" s="88">
        <f>(G2778-spettri!H2778*chl!$B$2-spettri!I2778*chl!$C$2-spettri!AE2778*chl!$D$2)</f>
        <v>0</v>
      </c>
    </row>
    <row r="2779" spans="4:29" x14ac:dyDescent="0.25">
      <c r="D2779" s="51">
        <v>627.70000000006303</v>
      </c>
      <c r="E2779" s="51">
        <v>3.4290706826500005E-2</v>
      </c>
      <c r="T2779" s="40">
        <f t="shared" si="174"/>
        <v>0</v>
      </c>
      <c r="U2779" s="40">
        <f t="shared" si="174"/>
        <v>0</v>
      </c>
      <c r="V2779" s="40">
        <f t="shared" si="174"/>
        <v>0</v>
      </c>
      <c r="W2779" s="40">
        <f t="shared" si="174"/>
        <v>0</v>
      </c>
      <c r="X2779" s="40">
        <f t="shared" si="175"/>
        <v>0</v>
      </c>
      <c r="Y2779" s="40">
        <f t="shared" si="176"/>
        <v>0</v>
      </c>
      <c r="Z2779" s="40">
        <f>(AC2779-J2779*carot!$B$2-spettri!K2779*carot!$C$2-spettri!L2779*carot!$D$2)</f>
        <v>0</v>
      </c>
      <c r="AA2779" s="40">
        <f>spettri!H2779*chl!$B$2+spettri!I2779*chl!$C$2+spettri!J2779*carot!$B$2+spettri!K2779*carot!$C$2+spettri!L2779*carot!$D$2+M2779*carot!$E$2+N2779*carot!$F$2+spettri!AE2779*chl!$D$2</f>
        <v>0</v>
      </c>
      <c r="AB2779" s="40">
        <v>5.3881071510000003E-2</v>
      </c>
      <c r="AC2779" s="88">
        <f>(G2779-spettri!H2779*chl!$B$2-spettri!I2779*chl!$C$2-spettri!AE2779*chl!$D$2)</f>
        <v>0</v>
      </c>
    </row>
    <row r="2780" spans="4:29" x14ac:dyDescent="0.25">
      <c r="D2780" s="51">
        <v>627.80000000006305</v>
      </c>
      <c r="E2780" s="51">
        <v>3.4273600294000006E-2</v>
      </c>
      <c r="T2780" s="40">
        <f t="shared" si="174"/>
        <v>0</v>
      </c>
      <c r="U2780" s="40">
        <f t="shared" si="174"/>
        <v>0</v>
      </c>
      <c r="V2780" s="40">
        <f t="shared" si="174"/>
        <v>0</v>
      </c>
      <c r="W2780" s="40">
        <f t="shared" si="174"/>
        <v>0</v>
      </c>
      <c r="X2780" s="40">
        <f t="shared" si="175"/>
        <v>0</v>
      </c>
      <c r="Y2780" s="40">
        <f t="shared" si="176"/>
        <v>0</v>
      </c>
      <c r="Z2780" s="40">
        <f>(AC2780-J2780*carot!$B$2-spettri!K2780*carot!$C$2-spettri!L2780*carot!$D$2)</f>
        <v>0</v>
      </c>
      <c r="AA2780" s="40">
        <f>spettri!H2780*chl!$B$2+spettri!I2780*chl!$C$2+spettri!J2780*carot!$B$2+spettri!K2780*carot!$C$2+spettri!L2780*carot!$D$2+M2780*carot!$E$2+N2780*carot!$F$2+spettri!AE2780*chl!$D$2</f>
        <v>0</v>
      </c>
      <c r="AB2780" s="40">
        <v>5.3954828532499999E-2</v>
      </c>
      <c r="AC2780" s="88">
        <f>(G2780-spettri!H2780*chl!$B$2-spettri!I2780*chl!$C$2-spettri!AE2780*chl!$D$2)</f>
        <v>0</v>
      </c>
    </row>
    <row r="2781" spans="4:29" x14ac:dyDescent="0.25">
      <c r="D2781" s="51">
        <v>627.90000000006296</v>
      </c>
      <c r="E2781" s="51">
        <v>3.4256493761500001E-2</v>
      </c>
      <c r="T2781" s="40">
        <f t="shared" si="174"/>
        <v>0</v>
      </c>
      <c r="U2781" s="40">
        <f t="shared" si="174"/>
        <v>0</v>
      </c>
      <c r="V2781" s="40">
        <f t="shared" si="174"/>
        <v>0</v>
      </c>
      <c r="W2781" s="40">
        <f t="shared" si="174"/>
        <v>0</v>
      </c>
      <c r="X2781" s="40">
        <f t="shared" si="175"/>
        <v>0</v>
      </c>
      <c r="Y2781" s="40">
        <f t="shared" si="176"/>
        <v>0</v>
      </c>
      <c r="Z2781" s="40">
        <f>(AC2781-J2781*carot!$B$2-spettri!K2781*carot!$C$2-spettri!L2781*carot!$D$2)</f>
        <v>0</v>
      </c>
      <c r="AA2781" s="40">
        <f>spettri!H2781*chl!$B$2+spettri!I2781*chl!$C$2+spettri!J2781*carot!$B$2+spettri!K2781*carot!$C$2+spettri!L2781*carot!$D$2+M2781*carot!$E$2+N2781*carot!$F$2+spettri!AE2781*chl!$D$2</f>
        <v>0</v>
      </c>
      <c r="AB2781" s="40">
        <v>5.4028585555000001E-2</v>
      </c>
      <c r="AC2781" s="88">
        <f>(G2781-spettri!H2781*chl!$B$2-spettri!I2781*chl!$C$2-spettri!AE2781*chl!$D$2)</f>
        <v>0</v>
      </c>
    </row>
    <row r="2782" spans="4:29" x14ac:dyDescent="0.25">
      <c r="D2782" s="51">
        <v>628.00000000006298</v>
      </c>
      <c r="E2782" s="51">
        <v>3.4239387229000003E-2</v>
      </c>
      <c r="T2782" s="40">
        <f t="shared" si="174"/>
        <v>0</v>
      </c>
      <c r="U2782" s="40">
        <f t="shared" si="174"/>
        <v>0</v>
      </c>
      <c r="V2782" s="40">
        <f t="shared" si="174"/>
        <v>0</v>
      </c>
      <c r="W2782" s="40">
        <f t="shared" si="174"/>
        <v>0</v>
      </c>
      <c r="X2782" s="40">
        <f t="shared" si="175"/>
        <v>0</v>
      </c>
      <c r="Y2782" s="40">
        <f t="shared" si="176"/>
        <v>0</v>
      </c>
      <c r="Z2782" s="40">
        <f>(AC2782-J2782*carot!$B$2-spettri!K2782*carot!$C$2-spettri!L2782*carot!$D$2)</f>
        <v>0</v>
      </c>
      <c r="AA2782" s="40">
        <f>spettri!H2782*chl!$B$2+spettri!I2782*chl!$C$2+spettri!J2782*carot!$B$2+spettri!K2782*carot!$C$2+spettri!L2782*carot!$D$2+M2782*carot!$E$2+N2782*carot!$F$2+spettri!AE2782*chl!$D$2</f>
        <v>0</v>
      </c>
      <c r="AB2782" s="40">
        <v>5.4102342577500004E-2</v>
      </c>
      <c r="AC2782" s="88">
        <f>(G2782-spettri!H2782*chl!$B$2-spettri!I2782*chl!$C$2-spettri!AE2782*chl!$D$2)</f>
        <v>0</v>
      </c>
    </row>
    <row r="2783" spans="4:29" x14ac:dyDescent="0.25">
      <c r="D2783" s="51">
        <v>628.10000000006301</v>
      </c>
      <c r="E2783" s="51">
        <v>3.4228575504000006E-2</v>
      </c>
      <c r="T2783" s="40">
        <f t="shared" si="174"/>
        <v>0</v>
      </c>
      <c r="U2783" s="40">
        <f t="shared" si="174"/>
        <v>0</v>
      </c>
      <c r="V2783" s="40">
        <f t="shared" si="174"/>
        <v>0</v>
      </c>
      <c r="W2783" s="40">
        <f t="shared" si="174"/>
        <v>0</v>
      </c>
      <c r="X2783" s="40">
        <f t="shared" si="175"/>
        <v>0</v>
      </c>
      <c r="Y2783" s="40">
        <f t="shared" si="176"/>
        <v>0</v>
      </c>
      <c r="Z2783" s="40">
        <f>(AC2783-J2783*carot!$B$2-spettri!K2783*carot!$C$2-spettri!L2783*carot!$D$2)</f>
        <v>0</v>
      </c>
      <c r="AA2783" s="40">
        <f>spettri!H2783*chl!$B$2+spettri!I2783*chl!$C$2+spettri!J2783*carot!$B$2+spettri!K2783*carot!$C$2+spettri!L2783*carot!$D$2+M2783*carot!$E$2+N2783*carot!$F$2+spettri!AE2783*chl!$D$2</f>
        <v>0</v>
      </c>
      <c r="AB2783" s="40">
        <v>5.4176099599999999E-2</v>
      </c>
      <c r="AC2783" s="88">
        <f>(G2783-spettri!H2783*chl!$B$2-spettri!I2783*chl!$C$2-spettri!AE2783*chl!$D$2)</f>
        <v>0</v>
      </c>
    </row>
    <row r="2784" spans="4:29" x14ac:dyDescent="0.25">
      <c r="D2784" s="51">
        <v>628.20000000006303</v>
      </c>
      <c r="E2784" s="51">
        <v>3.4217763779000002E-2</v>
      </c>
      <c r="T2784" s="40">
        <f t="shared" si="174"/>
        <v>0</v>
      </c>
      <c r="U2784" s="40">
        <f t="shared" si="174"/>
        <v>0</v>
      </c>
      <c r="V2784" s="40">
        <f t="shared" si="174"/>
        <v>0</v>
      </c>
      <c r="W2784" s="40">
        <f t="shared" si="174"/>
        <v>0</v>
      </c>
      <c r="X2784" s="40">
        <f t="shared" si="175"/>
        <v>0</v>
      </c>
      <c r="Y2784" s="40">
        <f t="shared" si="176"/>
        <v>0</v>
      </c>
      <c r="Z2784" s="40">
        <f>(AC2784-J2784*carot!$B$2-spettri!K2784*carot!$C$2-spettri!L2784*carot!$D$2)</f>
        <v>0</v>
      </c>
      <c r="AA2784" s="40">
        <f>spettri!H2784*chl!$B$2+spettri!I2784*chl!$C$2+spettri!J2784*carot!$B$2+spettri!K2784*carot!$C$2+spettri!L2784*carot!$D$2+M2784*carot!$E$2+N2784*carot!$F$2+spettri!AE2784*chl!$D$2</f>
        <v>0</v>
      </c>
      <c r="AB2784" s="40">
        <v>5.4244961590000002E-2</v>
      </c>
      <c r="AC2784" s="88">
        <f>(G2784-spettri!H2784*chl!$B$2-spettri!I2784*chl!$C$2-spettri!AE2784*chl!$D$2)</f>
        <v>0</v>
      </c>
    </row>
    <row r="2785" spans="4:29" x14ac:dyDescent="0.25">
      <c r="D2785" s="51">
        <v>628.30000000006305</v>
      </c>
      <c r="E2785" s="51">
        <v>3.4206952053999998E-2</v>
      </c>
      <c r="T2785" s="40">
        <f t="shared" si="174"/>
        <v>0</v>
      </c>
      <c r="U2785" s="40">
        <f t="shared" si="174"/>
        <v>0</v>
      </c>
      <c r="V2785" s="40">
        <f t="shared" si="174"/>
        <v>0</v>
      </c>
      <c r="W2785" s="40">
        <f t="shared" si="174"/>
        <v>0</v>
      </c>
      <c r="X2785" s="40">
        <f t="shared" si="175"/>
        <v>0</v>
      </c>
      <c r="Y2785" s="40">
        <f t="shared" si="176"/>
        <v>0</v>
      </c>
      <c r="Z2785" s="40">
        <f>(AC2785-J2785*carot!$B$2-spettri!K2785*carot!$C$2-spettri!L2785*carot!$D$2)</f>
        <v>0</v>
      </c>
      <c r="AA2785" s="40">
        <f>spettri!H2785*chl!$B$2+spettri!I2785*chl!$C$2+spettri!J2785*carot!$B$2+spettri!K2785*carot!$C$2+spettri!L2785*carot!$D$2+M2785*carot!$E$2+N2785*carot!$F$2+spettri!AE2785*chl!$D$2</f>
        <v>0</v>
      </c>
      <c r="AB2785" s="40">
        <v>5.4313823580000004E-2</v>
      </c>
      <c r="AC2785" s="88">
        <f>(G2785-spettri!H2785*chl!$B$2-spettri!I2785*chl!$C$2-spettri!AE2785*chl!$D$2)</f>
        <v>0</v>
      </c>
    </row>
    <row r="2786" spans="4:29" x14ac:dyDescent="0.25">
      <c r="D2786" s="51">
        <v>628.40000000006296</v>
      </c>
      <c r="E2786" s="51">
        <v>3.4196140329000001E-2</v>
      </c>
      <c r="T2786" s="40">
        <f t="shared" si="174"/>
        <v>0</v>
      </c>
      <c r="U2786" s="40">
        <f t="shared" si="174"/>
        <v>0</v>
      </c>
      <c r="V2786" s="40">
        <f t="shared" si="174"/>
        <v>0</v>
      </c>
      <c r="W2786" s="40">
        <f t="shared" si="174"/>
        <v>0</v>
      </c>
      <c r="X2786" s="40">
        <f t="shared" si="175"/>
        <v>0</v>
      </c>
      <c r="Y2786" s="40">
        <f t="shared" si="176"/>
        <v>0</v>
      </c>
      <c r="Z2786" s="40">
        <f>(AC2786-J2786*carot!$B$2-spettri!K2786*carot!$C$2-spettri!L2786*carot!$D$2)</f>
        <v>0</v>
      </c>
      <c r="AA2786" s="40">
        <f>spettri!H2786*chl!$B$2+spettri!I2786*chl!$C$2+spettri!J2786*carot!$B$2+spettri!K2786*carot!$C$2+spettri!L2786*carot!$D$2+M2786*carot!$E$2+N2786*carot!$F$2+spettri!AE2786*chl!$D$2</f>
        <v>0</v>
      </c>
      <c r="AB2786" s="40">
        <v>5.4382685569999999E-2</v>
      </c>
      <c r="AC2786" s="88">
        <f>(G2786-spettri!H2786*chl!$B$2-spettri!I2786*chl!$C$2-spettri!AE2786*chl!$D$2)</f>
        <v>0</v>
      </c>
    </row>
    <row r="2787" spans="4:29" x14ac:dyDescent="0.25">
      <c r="D2787" s="51">
        <v>628.50000000006298</v>
      </c>
      <c r="E2787" s="51">
        <v>3.4215501593999997E-2</v>
      </c>
      <c r="T2787" s="40">
        <f t="shared" si="174"/>
        <v>0</v>
      </c>
      <c r="U2787" s="40">
        <f t="shared" si="174"/>
        <v>0</v>
      </c>
      <c r="V2787" s="40">
        <f t="shared" si="174"/>
        <v>0</v>
      </c>
      <c r="W2787" s="40">
        <f t="shared" si="174"/>
        <v>0</v>
      </c>
      <c r="X2787" s="40">
        <f t="shared" si="175"/>
        <v>0</v>
      </c>
      <c r="Y2787" s="40">
        <f t="shared" si="176"/>
        <v>0</v>
      </c>
      <c r="Z2787" s="40">
        <f>(AC2787-J2787*carot!$B$2-spettri!K2787*carot!$C$2-spettri!L2787*carot!$D$2)</f>
        <v>0</v>
      </c>
      <c r="AA2787" s="40">
        <f>spettri!H2787*chl!$B$2+spettri!I2787*chl!$C$2+spettri!J2787*carot!$B$2+spettri!K2787*carot!$C$2+spettri!L2787*carot!$D$2+M2787*carot!$E$2+N2787*carot!$F$2+spettri!AE2787*chl!$D$2</f>
        <v>0</v>
      </c>
      <c r="AB2787" s="40">
        <v>5.4451547560000001E-2</v>
      </c>
      <c r="AC2787" s="88">
        <f>(G2787-spettri!H2787*chl!$B$2-spettri!I2787*chl!$C$2-spettri!AE2787*chl!$D$2)</f>
        <v>0</v>
      </c>
    </row>
    <row r="2788" spans="4:29" x14ac:dyDescent="0.25">
      <c r="D2788" s="51">
        <v>628.60000000006301</v>
      </c>
      <c r="E2788" s="51">
        <v>3.4234862859000001E-2</v>
      </c>
      <c r="T2788" s="40">
        <f t="shared" si="174"/>
        <v>0</v>
      </c>
      <c r="U2788" s="40">
        <f t="shared" si="174"/>
        <v>0</v>
      </c>
      <c r="V2788" s="40">
        <f t="shared" si="174"/>
        <v>0</v>
      </c>
      <c r="W2788" s="40">
        <f t="shared" si="174"/>
        <v>0</v>
      </c>
      <c r="X2788" s="40">
        <f t="shared" si="175"/>
        <v>0</v>
      </c>
      <c r="Y2788" s="40">
        <f t="shared" si="176"/>
        <v>0</v>
      </c>
      <c r="Z2788" s="40">
        <f>(AC2788-J2788*carot!$B$2-spettri!K2788*carot!$C$2-spettri!L2788*carot!$D$2)</f>
        <v>0</v>
      </c>
      <c r="AA2788" s="40">
        <f>spettri!H2788*chl!$B$2+spettri!I2788*chl!$C$2+spettri!J2788*carot!$B$2+spettri!K2788*carot!$C$2+spettri!L2788*carot!$D$2+M2788*carot!$E$2+N2788*carot!$F$2+spettri!AE2788*chl!$D$2</f>
        <v>0</v>
      </c>
      <c r="AB2788" s="40">
        <v>5.4586010982500002E-2</v>
      </c>
      <c r="AC2788" s="88">
        <f>(G2788-spettri!H2788*chl!$B$2-spettri!I2788*chl!$C$2-spettri!AE2788*chl!$D$2)</f>
        <v>0</v>
      </c>
    </row>
    <row r="2789" spans="4:29" x14ac:dyDescent="0.25">
      <c r="D2789" s="51">
        <v>628.70000000006303</v>
      </c>
      <c r="E2789" s="51">
        <v>3.4254224124000004E-2</v>
      </c>
      <c r="T2789" s="40">
        <f t="shared" si="174"/>
        <v>0</v>
      </c>
      <c r="U2789" s="40">
        <f t="shared" si="174"/>
        <v>0</v>
      </c>
      <c r="V2789" s="40">
        <f t="shared" si="174"/>
        <v>0</v>
      </c>
      <c r="W2789" s="40">
        <f t="shared" si="174"/>
        <v>0</v>
      </c>
      <c r="X2789" s="40">
        <f t="shared" si="175"/>
        <v>0</v>
      </c>
      <c r="Y2789" s="40">
        <f t="shared" si="176"/>
        <v>0</v>
      </c>
      <c r="Z2789" s="40">
        <f>(AC2789-J2789*carot!$B$2-spettri!K2789*carot!$C$2-spettri!L2789*carot!$D$2)</f>
        <v>0</v>
      </c>
      <c r="AA2789" s="40">
        <f>spettri!H2789*chl!$B$2+spettri!I2789*chl!$C$2+spettri!J2789*carot!$B$2+spettri!K2789*carot!$C$2+spettri!L2789*carot!$D$2+M2789*carot!$E$2+N2789*carot!$F$2+spettri!AE2789*chl!$D$2</f>
        <v>0</v>
      </c>
      <c r="AB2789" s="40">
        <v>5.4720474404999997E-2</v>
      </c>
      <c r="AC2789" s="88">
        <f>(G2789-spettri!H2789*chl!$B$2-spettri!I2789*chl!$C$2-spettri!AE2789*chl!$D$2)</f>
        <v>0</v>
      </c>
    </row>
    <row r="2790" spans="4:29" x14ac:dyDescent="0.25">
      <c r="D2790" s="51">
        <v>628.80000000006305</v>
      </c>
      <c r="E2790" s="51">
        <v>3.4273585389000001E-2</v>
      </c>
      <c r="T2790" s="40">
        <f t="shared" si="174"/>
        <v>0</v>
      </c>
      <c r="U2790" s="40">
        <f t="shared" si="174"/>
        <v>0</v>
      </c>
      <c r="V2790" s="40">
        <f t="shared" si="174"/>
        <v>0</v>
      </c>
      <c r="W2790" s="40">
        <f t="shared" si="174"/>
        <v>0</v>
      </c>
      <c r="X2790" s="40">
        <f t="shared" si="175"/>
        <v>0</v>
      </c>
      <c r="Y2790" s="40">
        <f t="shared" si="176"/>
        <v>0</v>
      </c>
      <c r="Z2790" s="40">
        <f>(AC2790-J2790*carot!$B$2-spettri!K2790*carot!$C$2-spettri!L2790*carot!$D$2)</f>
        <v>0</v>
      </c>
      <c r="AA2790" s="40">
        <f>spettri!H2790*chl!$B$2+spettri!I2790*chl!$C$2+spettri!J2790*carot!$B$2+spettri!K2790*carot!$C$2+spettri!L2790*carot!$D$2+M2790*carot!$E$2+N2790*carot!$F$2+spettri!AE2790*chl!$D$2</f>
        <v>0</v>
      </c>
      <c r="AB2790" s="40">
        <v>5.4854937827499999E-2</v>
      </c>
      <c r="AC2790" s="88">
        <f>(G2790-spettri!H2790*chl!$B$2-spettri!I2790*chl!$C$2-spettri!AE2790*chl!$D$2)</f>
        <v>0</v>
      </c>
    </row>
    <row r="2791" spans="4:29" x14ac:dyDescent="0.25">
      <c r="D2791" s="51">
        <v>628.90000000006296</v>
      </c>
      <c r="E2791" s="51">
        <v>3.4339052708999999E-2</v>
      </c>
      <c r="T2791" s="40">
        <f t="shared" si="174"/>
        <v>0</v>
      </c>
      <c r="U2791" s="40">
        <f t="shared" si="174"/>
        <v>0</v>
      </c>
      <c r="V2791" s="40">
        <f t="shared" si="174"/>
        <v>0</v>
      </c>
      <c r="W2791" s="40">
        <f t="shared" si="174"/>
        <v>0</v>
      </c>
      <c r="X2791" s="40">
        <f t="shared" si="175"/>
        <v>0</v>
      </c>
      <c r="Y2791" s="40">
        <f t="shared" si="176"/>
        <v>0</v>
      </c>
      <c r="Z2791" s="40">
        <f>(AC2791-J2791*carot!$B$2-spettri!K2791*carot!$C$2-spettri!L2791*carot!$D$2)</f>
        <v>0</v>
      </c>
      <c r="AA2791" s="40">
        <f>spettri!H2791*chl!$B$2+spettri!I2791*chl!$C$2+spettri!J2791*carot!$B$2+spettri!K2791*carot!$C$2+spettri!L2791*carot!$D$2+M2791*carot!$E$2+N2791*carot!$F$2+spettri!AE2791*chl!$D$2</f>
        <v>0</v>
      </c>
      <c r="AB2791" s="40">
        <v>5.498940125E-2</v>
      </c>
      <c r="AC2791" s="88">
        <f>(G2791-spettri!H2791*chl!$B$2-spettri!I2791*chl!$C$2-spettri!AE2791*chl!$D$2)</f>
        <v>0</v>
      </c>
    </row>
    <row r="2792" spans="4:29" x14ac:dyDescent="0.25">
      <c r="D2792" s="51">
        <v>629.00000000006298</v>
      </c>
      <c r="E2792" s="51">
        <v>3.4404520029000005E-2</v>
      </c>
      <c r="T2792" s="40">
        <f t="shared" si="174"/>
        <v>0</v>
      </c>
      <c r="U2792" s="40">
        <f t="shared" si="174"/>
        <v>0</v>
      </c>
      <c r="V2792" s="40">
        <f t="shared" si="174"/>
        <v>0</v>
      </c>
      <c r="W2792" s="40">
        <f t="shared" si="174"/>
        <v>0</v>
      </c>
      <c r="X2792" s="40">
        <f t="shared" si="175"/>
        <v>0</v>
      </c>
      <c r="Y2792" s="40">
        <f t="shared" si="176"/>
        <v>0</v>
      </c>
      <c r="Z2792" s="40">
        <f>(AC2792-J2792*carot!$B$2-spettri!K2792*carot!$C$2-spettri!L2792*carot!$D$2)</f>
        <v>0</v>
      </c>
      <c r="AA2792" s="40">
        <f>spettri!H2792*chl!$B$2+spettri!I2792*chl!$C$2+spettri!J2792*carot!$B$2+spettri!K2792*carot!$C$2+spettri!L2792*carot!$D$2+M2792*carot!$E$2+N2792*carot!$F$2+spettri!AE2792*chl!$D$2</f>
        <v>0</v>
      </c>
      <c r="AB2792" s="40">
        <v>5.5102581157499997E-2</v>
      </c>
      <c r="AC2792" s="88">
        <f>(G2792-spettri!H2792*chl!$B$2-spettri!I2792*chl!$C$2-spettri!AE2792*chl!$D$2)</f>
        <v>0</v>
      </c>
    </row>
    <row r="2793" spans="4:29" x14ac:dyDescent="0.25">
      <c r="D2793" s="51">
        <v>629.10000000006301</v>
      </c>
      <c r="E2793" s="51">
        <v>3.4469987349000003E-2</v>
      </c>
      <c r="T2793" s="40">
        <f t="shared" si="174"/>
        <v>0</v>
      </c>
      <c r="U2793" s="40">
        <f t="shared" si="174"/>
        <v>0</v>
      </c>
      <c r="V2793" s="40">
        <f t="shared" si="174"/>
        <v>0</v>
      </c>
      <c r="W2793" s="40">
        <f t="shared" si="174"/>
        <v>0</v>
      </c>
      <c r="X2793" s="40">
        <f t="shared" si="175"/>
        <v>0</v>
      </c>
      <c r="Y2793" s="40">
        <f t="shared" si="176"/>
        <v>0</v>
      </c>
      <c r="Z2793" s="40">
        <f>(AC2793-J2793*carot!$B$2-spettri!K2793*carot!$C$2-spettri!L2793*carot!$D$2)</f>
        <v>0</v>
      </c>
      <c r="AA2793" s="40">
        <f>spettri!H2793*chl!$B$2+spettri!I2793*chl!$C$2+spettri!J2793*carot!$B$2+spettri!K2793*carot!$C$2+spettri!L2793*carot!$D$2+M2793*carot!$E$2+N2793*carot!$F$2+spettri!AE2793*chl!$D$2</f>
        <v>0</v>
      </c>
      <c r="AB2793" s="40">
        <v>5.5215761065000001E-2</v>
      </c>
      <c r="AC2793" s="88">
        <f>(G2793-spettri!H2793*chl!$B$2-spettri!I2793*chl!$C$2-spettri!AE2793*chl!$D$2)</f>
        <v>0</v>
      </c>
    </row>
    <row r="2794" spans="4:29" x14ac:dyDescent="0.25">
      <c r="D2794" s="51">
        <v>629.20000000006303</v>
      </c>
      <c r="E2794" s="51">
        <v>3.4535454669000001E-2</v>
      </c>
      <c r="T2794" s="40">
        <f t="shared" si="174"/>
        <v>0</v>
      </c>
      <c r="U2794" s="40">
        <f t="shared" si="174"/>
        <v>0</v>
      </c>
      <c r="V2794" s="40">
        <f t="shared" si="174"/>
        <v>0</v>
      </c>
      <c r="W2794" s="40">
        <f t="shared" si="174"/>
        <v>0</v>
      </c>
      <c r="X2794" s="40">
        <f t="shared" si="175"/>
        <v>0</v>
      </c>
      <c r="Y2794" s="40">
        <f t="shared" si="176"/>
        <v>0</v>
      </c>
      <c r="Z2794" s="40">
        <f>(AC2794-J2794*carot!$B$2-spettri!K2794*carot!$C$2-spettri!L2794*carot!$D$2)</f>
        <v>0</v>
      </c>
      <c r="AA2794" s="40">
        <f>spettri!H2794*chl!$B$2+spettri!I2794*chl!$C$2+spettri!J2794*carot!$B$2+spettri!K2794*carot!$C$2+spettri!L2794*carot!$D$2+M2794*carot!$E$2+N2794*carot!$F$2+spettri!AE2794*chl!$D$2</f>
        <v>0</v>
      </c>
      <c r="AB2794" s="40">
        <v>5.5328940972500004E-2</v>
      </c>
      <c r="AC2794" s="88">
        <f>(G2794-spettri!H2794*chl!$B$2-spettri!I2794*chl!$C$2-spettri!AE2794*chl!$D$2)</f>
        <v>0</v>
      </c>
    </row>
    <row r="2795" spans="4:29" x14ac:dyDescent="0.25">
      <c r="D2795" s="51">
        <v>629.30000000006396</v>
      </c>
      <c r="E2795" s="51">
        <v>3.4539079376499998E-2</v>
      </c>
      <c r="T2795" s="40">
        <f t="shared" si="174"/>
        <v>0</v>
      </c>
      <c r="U2795" s="40">
        <f t="shared" si="174"/>
        <v>0</v>
      </c>
      <c r="V2795" s="40">
        <f t="shared" si="174"/>
        <v>0</v>
      </c>
      <c r="W2795" s="40">
        <f t="shared" si="174"/>
        <v>0</v>
      </c>
      <c r="X2795" s="40">
        <f t="shared" si="175"/>
        <v>0</v>
      </c>
      <c r="Y2795" s="40">
        <f t="shared" si="176"/>
        <v>0</v>
      </c>
      <c r="Z2795" s="40">
        <f>(AC2795-J2795*carot!$B$2-spettri!K2795*carot!$C$2-spettri!L2795*carot!$D$2)</f>
        <v>0</v>
      </c>
      <c r="AA2795" s="40">
        <f>spettri!H2795*chl!$B$2+spettri!I2795*chl!$C$2+spettri!J2795*carot!$B$2+spettri!K2795*carot!$C$2+spettri!L2795*carot!$D$2+M2795*carot!$E$2+N2795*carot!$F$2+spettri!AE2795*chl!$D$2</f>
        <v>0</v>
      </c>
      <c r="AB2795" s="40">
        <v>5.5442120880000001E-2</v>
      </c>
      <c r="AC2795" s="88">
        <f>(G2795-spettri!H2795*chl!$B$2-spettri!I2795*chl!$C$2-spettri!AE2795*chl!$D$2)</f>
        <v>0</v>
      </c>
    </row>
    <row r="2796" spans="4:29" x14ac:dyDescent="0.25">
      <c r="D2796" s="51">
        <v>629.40000000006398</v>
      </c>
      <c r="E2796" s="51">
        <v>3.4542704084000002E-2</v>
      </c>
      <c r="T2796" s="40">
        <f t="shared" si="174"/>
        <v>0</v>
      </c>
      <c r="U2796" s="40">
        <f t="shared" si="174"/>
        <v>0</v>
      </c>
      <c r="V2796" s="40">
        <f t="shared" si="174"/>
        <v>0</v>
      </c>
      <c r="W2796" s="40">
        <f t="shared" si="174"/>
        <v>0</v>
      </c>
      <c r="X2796" s="40">
        <f t="shared" si="175"/>
        <v>0</v>
      </c>
      <c r="Y2796" s="40">
        <f t="shared" si="176"/>
        <v>0</v>
      </c>
      <c r="Z2796" s="40">
        <f>(AC2796-J2796*carot!$B$2-spettri!K2796*carot!$C$2-spettri!L2796*carot!$D$2)</f>
        <v>0</v>
      </c>
      <c r="AA2796" s="40">
        <f>spettri!H2796*chl!$B$2+spettri!I2796*chl!$C$2+spettri!J2796*carot!$B$2+spettri!K2796*carot!$C$2+spettri!L2796*carot!$D$2+M2796*carot!$E$2+N2796*carot!$F$2+spettri!AE2796*chl!$D$2</f>
        <v>0</v>
      </c>
      <c r="AB2796" s="40">
        <v>5.5588744580000002E-2</v>
      </c>
      <c r="AC2796" s="88">
        <f>(G2796-spettri!H2796*chl!$B$2-spettri!I2796*chl!$C$2-spettri!AE2796*chl!$D$2)</f>
        <v>0</v>
      </c>
    </row>
    <row r="2797" spans="4:29" x14ac:dyDescent="0.25">
      <c r="D2797" s="51">
        <v>629.50000000006401</v>
      </c>
      <c r="E2797" s="51">
        <v>3.4546328791500006E-2</v>
      </c>
      <c r="T2797" s="40">
        <f t="shared" si="174"/>
        <v>0</v>
      </c>
      <c r="U2797" s="40">
        <f t="shared" si="174"/>
        <v>0</v>
      </c>
      <c r="V2797" s="40">
        <f t="shared" si="174"/>
        <v>0</v>
      </c>
      <c r="W2797" s="40">
        <f t="shared" si="174"/>
        <v>0</v>
      </c>
      <c r="X2797" s="40">
        <f t="shared" si="175"/>
        <v>0</v>
      </c>
      <c r="Y2797" s="40">
        <f t="shared" si="176"/>
        <v>0</v>
      </c>
      <c r="Z2797" s="40">
        <f>(AC2797-J2797*carot!$B$2-spettri!K2797*carot!$C$2-spettri!L2797*carot!$D$2)</f>
        <v>0</v>
      </c>
      <c r="AA2797" s="40">
        <f>spettri!H2797*chl!$B$2+spettri!I2797*chl!$C$2+spettri!J2797*carot!$B$2+spettri!K2797*carot!$C$2+spettri!L2797*carot!$D$2+M2797*carot!$E$2+N2797*carot!$F$2+spettri!AE2797*chl!$D$2</f>
        <v>0</v>
      </c>
      <c r="AB2797" s="40">
        <v>5.5735368280000003E-2</v>
      </c>
      <c r="AC2797" s="88">
        <f>(G2797-spettri!H2797*chl!$B$2-spettri!I2797*chl!$C$2-spettri!AE2797*chl!$D$2)</f>
        <v>0</v>
      </c>
    </row>
    <row r="2798" spans="4:29" x14ac:dyDescent="0.25">
      <c r="D2798" s="51">
        <v>629.60000000006403</v>
      </c>
      <c r="E2798" s="51">
        <v>3.4549953499000002E-2</v>
      </c>
      <c r="T2798" s="40">
        <f t="shared" si="174"/>
        <v>0</v>
      </c>
      <c r="U2798" s="40">
        <f t="shared" si="174"/>
        <v>0</v>
      </c>
      <c r="V2798" s="40">
        <f t="shared" si="174"/>
        <v>0</v>
      </c>
      <c r="W2798" s="40">
        <f t="shared" si="174"/>
        <v>0</v>
      </c>
      <c r="X2798" s="40">
        <f t="shared" si="175"/>
        <v>0</v>
      </c>
      <c r="Y2798" s="40">
        <f t="shared" si="176"/>
        <v>0</v>
      </c>
      <c r="Z2798" s="40">
        <f>(AC2798-J2798*carot!$B$2-spettri!K2798*carot!$C$2-spettri!L2798*carot!$D$2)</f>
        <v>0</v>
      </c>
      <c r="AA2798" s="40">
        <f>spettri!H2798*chl!$B$2+spettri!I2798*chl!$C$2+spettri!J2798*carot!$B$2+spettri!K2798*carot!$C$2+spettri!L2798*carot!$D$2+M2798*carot!$E$2+N2798*carot!$F$2+spettri!AE2798*chl!$D$2</f>
        <v>0</v>
      </c>
      <c r="AB2798" s="40">
        <v>5.5881991979999997E-2</v>
      </c>
      <c r="AC2798" s="88">
        <f>(G2798-spettri!H2798*chl!$B$2-spettri!I2798*chl!$C$2-spettri!AE2798*chl!$D$2)</f>
        <v>0</v>
      </c>
    </row>
    <row r="2799" spans="4:29" x14ac:dyDescent="0.25">
      <c r="D2799" s="51">
        <v>629.70000000006405</v>
      </c>
      <c r="E2799" s="51">
        <v>3.4549553961500001E-2</v>
      </c>
      <c r="T2799" s="40">
        <f t="shared" si="174"/>
        <v>0</v>
      </c>
      <c r="U2799" s="40">
        <f t="shared" si="174"/>
        <v>0</v>
      </c>
      <c r="V2799" s="40">
        <f t="shared" si="174"/>
        <v>0</v>
      </c>
      <c r="W2799" s="40">
        <f t="shared" si="174"/>
        <v>0</v>
      </c>
      <c r="X2799" s="40">
        <f t="shared" si="175"/>
        <v>0</v>
      </c>
      <c r="Y2799" s="40">
        <f t="shared" si="176"/>
        <v>0</v>
      </c>
      <c r="Z2799" s="40">
        <f>(AC2799-J2799*carot!$B$2-spettri!K2799*carot!$C$2-spettri!L2799*carot!$D$2)</f>
        <v>0</v>
      </c>
      <c r="AA2799" s="40">
        <f>spettri!H2799*chl!$B$2+spettri!I2799*chl!$C$2+spettri!J2799*carot!$B$2+spettri!K2799*carot!$C$2+spettri!L2799*carot!$D$2+M2799*carot!$E$2+N2799*carot!$F$2+spettri!AE2799*chl!$D$2</f>
        <v>0</v>
      </c>
      <c r="AB2799" s="40">
        <v>5.6028615679999998E-2</v>
      </c>
      <c r="AC2799" s="88">
        <f>(G2799-spettri!H2799*chl!$B$2-spettri!I2799*chl!$C$2-spettri!AE2799*chl!$D$2)</f>
        <v>0</v>
      </c>
    </row>
    <row r="2800" spans="4:29" x14ac:dyDescent="0.25">
      <c r="D2800" s="51">
        <v>629.80000000006396</v>
      </c>
      <c r="E2800" s="51">
        <v>3.4549154424E-2</v>
      </c>
      <c r="T2800" s="40">
        <f t="shared" si="174"/>
        <v>0</v>
      </c>
      <c r="U2800" s="40">
        <f t="shared" si="174"/>
        <v>0</v>
      </c>
      <c r="V2800" s="40">
        <f t="shared" si="174"/>
        <v>0</v>
      </c>
      <c r="W2800" s="40">
        <f t="shared" si="174"/>
        <v>0</v>
      </c>
      <c r="X2800" s="40">
        <f t="shared" si="175"/>
        <v>0</v>
      </c>
      <c r="Y2800" s="40">
        <f t="shared" si="176"/>
        <v>0</v>
      </c>
      <c r="Z2800" s="40">
        <f>(AC2800-J2800*carot!$B$2-spettri!K2800*carot!$C$2-spettri!L2800*carot!$D$2)</f>
        <v>0</v>
      </c>
      <c r="AA2800" s="40">
        <f>spettri!H2800*chl!$B$2+spettri!I2800*chl!$C$2+spettri!J2800*carot!$B$2+spettri!K2800*carot!$C$2+spettri!L2800*carot!$D$2+M2800*carot!$E$2+N2800*carot!$F$2+spettri!AE2800*chl!$D$2</f>
        <v>0</v>
      </c>
      <c r="AB2800" s="40">
        <v>5.6200897317499998E-2</v>
      </c>
      <c r="AC2800" s="88">
        <f>(G2800-spettri!H2800*chl!$B$2-spettri!I2800*chl!$C$2-spettri!AE2800*chl!$D$2)</f>
        <v>0</v>
      </c>
    </row>
    <row r="2801" spans="4:29" x14ac:dyDescent="0.25">
      <c r="D2801" s="51">
        <v>629.90000000006398</v>
      </c>
      <c r="E2801" s="51">
        <v>3.4548754886499999E-2</v>
      </c>
      <c r="T2801" s="40">
        <f t="shared" si="174"/>
        <v>0</v>
      </c>
      <c r="U2801" s="40">
        <f t="shared" si="174"/>
        <v>0</v>
      </c>
      <c r="V2801" s="40">
        <f t="shared" si="174"/>
        <v>0</v>
      </c>
      <c r="W2801" s="40">
        <f t="shared" si="174"/>
        <v>0</v>
      </c>
      <c r="X2801" s="40">
        <f t="shared" si="175"/>
        <v>0</v>
      </c>
      <c r="Y2801" s="40">
        <f t="shared" si="176"/>
        <v>0</v>
      </c>
      <c r="Z2801" s="40">
        <f>(AC2801-J2801*carot!$B$2-spettri!K2801*carot!$C$2-spettri!L2801*carot!$D$2)</f>
        <v>0</v>
      </c>
      <c r="AA2801" s="40">
        <f>spettri!H2801*chl!$B$2+spettri!I2801*chl!$C$2+spettri!J2801*carot!$B$2+spettri!K2801*carot!$C$2+spettri!L2801*carot!$D$2+M2801*carot!$E$2+N2801*carot!$F$2+spettri!AE2801*chl!$D$2</f>
        <v>0</v>
      </c>
      <c r="AB2801" s="40">
        <v>5.6373178954999999E-2</v>
      </c>
      <c r="AC2801" s="88">
        <f>(G2801-spettri!H2801*chl!$B$2-spettri!I2801*chl!$C$2-spettri!AE2801*chl!$D$2)</f>
        <v>0</v>
      </c>
    </row>
    <row r="2802" spans="4:29" x14ac:dyDescent="0.25">
      <c r="D2802" s="51">
        <v>630.00000000006401</v>
      </c>
      <c r="E2802" s="51">
        <v>3.4548355348999998E-2</v>
      </c>
      <c r="T2802" s="40">
        <f t="shared" si="174"/>
        <v>0</v>
      </c>
      <c r="U2802" s="40">
        <f t="shared" si="174"/>
        <v>0</v>
      </c>
      <c r="V2802" s="40">
        <f t="shared" si="174"/>
        <v>0</v>
      </c>
      <c r="W2802" s="40">
        <f t="shared" si="174"/>
        <v>0</v>
      </c>
      <c r="X2802" s="40">
        <f t="shared" si="175"/>
        <v>0</v>
      </c>
      <c r="Y2802" s="40">
        <f t="shared" si="176"/>
        <v>0</v>
      </c>
      <c r="Z2802" s="40">
        <f>(AC2802-J2802*carot!$B$2-spettri!K2802*carot!$C$2-spettri!L2802*carot!$D$2)</f>
        <v>0</v>
      </c>
      <c r="AA2802" s="40">
        <f>spettri!H2802*chl!$B$2+spettri!I2802*chl!$C$2+spettri!J2802*carot!$B$2+spettri!K2802*carot!$C$2+spettri!L2802*carot!$D$2+M2802*carot!$E$2+N2802*carot!$F$2+spettri!AE2802*chl!$D$2</f>
        <v>0</v>
      </c>
      <c r="AB2802" s="40">
        <v>5.6545460592499999E-2</v>
      </c>
      <c r="AC2802" s="88">
        <f>(G2802-spettri!H2802*chl!$B$2-spettri!I2802*chl!$C$2-spettri!AE2802*chl!$D$2)</f>
        <v>0</v>
      </c>
    </row>
    <row r="2803" spans="4:29" x14ac:dyDescent="0.25">
      <c r="D2803" s="51">
        <v>630.10000000006403</v>
      </c>
      <c r="E2803" s="51">
        <v>3.4592837178999997E-2</v>
      </c>
      <c r="T2803" s="40">
        <f t="shared" si="174"/>
        <v>0</v>
      </c>
      <c r="U2803" s="40">
        <f t="shared" si="174"/>
        <v>0</v>
      </c>
      <c r="V2803" s="40">
        <f t="shared" si="174"/>
        <v>0</v>
      </c>
      <c r="W2803" s="40">
        <f t="shared" si="174"/>
        <v>0</v>
      </c>
      <c r="X2803" s="40">
        <f t="shared" si="175"/>
        <v>0</v>
      </c>
      <c r="Y2803" s="40">
        <f t="shared" si="176"/>
        <v>0</v>
      </c>
      <c r="Z2803" s="40">
        <f>(AC2803-J2803*carot!$B$2-spettri!K2803*carot!$C$2-spettri!L2803*carot!$D$2)</f>
        <v>0</v>
      </c>
      <c r="AA2803" s="40">
        <f>spettri!H2803*chl!$B$2+spettri!I2803*chl!$C$2+spettri!J2803*carot!$B$2+spettri!K2803*carot!$C$2+spettri!L2803*carot!$D$2+M2803*carot!$E$2+N2803*carot!$F$2+spettri!AE2803*chl!$D$2</f>
        <v>0</v>
      </c>
      <c r="AB2803" s="40">
        <v>5.671774223E-2</v>
      </c>
      <c r="AC2803" s="88">
        <f>(G2803-spettri!H2803*chl!$B$2-spettri!I2803*chl!$C$2-spettri!AE2803*chl!$D$2)</f>
        <v>0</v>
      </c>
    </row>
    <row r="2804" spans="4:29" x14ac:dyDescent="0.25">
      <c r="D2804" s="51">
        <v>630.20000000006405</v>
      </c>
      <c r="E2804" s="51">
        <v>3.4637319008999995E-2</v>
      </c>
      <c r="T2804" s="40">
        <f t="shared" si="174"/>
        <v>0</v>
      </c>
      <c r="U2804" s="40">
        <f t="shared" si="174"/>
        <v>0</v>
      </c>
      <c r="V2804" s="40">
        <f t="shared" si="174"/>
        <v>0</v>
      </c>
      <c r="W2804" s="40">
        <f t="shared" si="174"/>
        <v>0</v>
      </c>
      <c r="X2804" s="40">
        <f t="shared" si="175"/>
        <v>0</v>
      </c>
      <c r="Y2804" s="40">
        <f t="shared" si="176"/>
        <v>0</v>
      </c>
      <c r="Z2804" s="40">
        <f>(AC2804-J2804*carot!$B$2-spettri!K2804*carot!$C$2-spettri!L2804*carot!$D$2)</f>
        <v>0</v>
      </c>
      <c r="AA2804" s="40">
        <f>spettri!H2804*chl!$B$2+spettri!I2804*chl!$C$2+spettri!J2804*carot!$B$2+spettri!K2804*carot!$C$2+spettri!L2804*carot!$D$2+M2804*carot!$E$2+N2804*carot!$F$2+spettri!AE2804*chl!$D$2</f>
        <v>0</v>
      </c>
      <c r="AB2804" s="40">
        <v>5.6874293829999999E-2</v>
      </c>
      <c r="AC2804" s="88">
        <f>(G2804-spettri!H2804*chl!$B$2-spettri!I2804*chl!$C$2-spettri!AE2804*chl!$D$2)</f>
        <v>0</v>
      </c>
    </row>
    <row r="2805" spans="4:29" x14ac:dyDescent="0.25">
      <c r="D2805" s="51">
        <v>630.30000000006396</v>
      </c>
      <c r="E2805" s="51">
        <v>3.4681800839E-2</v>
      </c>
      <c r="T2805" s="40">
        <f t="shared" si="174"/>
        <v>0</v>
      </c>
      <c r="U2805" s="40">
        <f t="shared" si="174"/>
        <v>0</v>
      </c>
      <c r="V2805" s="40">
        <f t="shared" si="174"/>
        <v>0</v>
      </c>
      <c r="W2805" s="40">
        <f t="shared" si="174"/>
        <v>0</v>
      </c>
      <c r="X2805" s="40">
        <f t="shared" si="175"/>
        <v>0</v>
      </c>
      <c r="Y2805" s="40">
        <f t="shared" si="176"/>
        <v>0</v>
      </c>
      <c r="Z2805" s="40">
        <f>(AC2805-J2805*carot!$B$2-spettri!K2805*carot!$C$2-spettri!L2805*carot!$D$2)</f>
        <v>0</v>
      </c>
      <c r="AA2805" s="40">
        <f>spettri!H2805*chl!$B$2+spettri!I2805*chl!$C$2+spettri!J2805*carot!$B$2+spettri!K2805*carot!$C$2+spettri!L2805*carot!$D$2+M2805*carot!$E$2+N2805*carot!$F$2+spettri!AE2805*chl!$D$2</f>
        <v>0</v>
      </c>
      <c r="AB2805" s="40">
        <v>5.7030845430000005E-2</v>
      </c>
      <c r="AC2805" s="88">
        <f>(G2805-spettri!H2805*chl!$B$2-spettri!I2805*chl!$C$2-spettri!AE2805*chl!$D$2)</f>
        <v>0</v>
      </c>
    </row>
    <row r="2806" spans="4:29" x14ac:dyDescent="0.25">
      <c r="D2806" s="51">
        <v>630.40000000006398</v>
      </c>
      <c r="E2806" s="51">
        <v>3.4726282668999998E-2</v>
      </c>
      <c r="T2806" s="40">
        <f t="shared" si="174"/>
        <v>0</v>
      </c>
      <c r="U2806" s="40">
        <f t="shared" si="174"/>
        <v>0</v>
      </c>
      <c r="V2806" s="40">
        <f t="shared" si="174"/>
        <v>0</v>
      </c>
      <c r="W2806" s="40">
        <f t="shared" si="174"/>
        <v>0</v>
      </c>
      <c r="X2806" s="40">
        <f t="shared" si="175"/>
        <v>0</v>
      </c>
      <c r="Y2806" s="40">
        <f t="shared" si="176"/>
        <v>0</v>
      </c>
      <c r="Z2806" s="40">
        <f>(AC2806-J2806*carot!$B$2-spettri!K2806*carot!$C$2-spettri!L2806*carot!$D$2)</f>
        <v>0</v>
      </c>
      <c r="AA2806" s="40">
        <f>spettri!H2806*chl!$B$2+spettri!I2806*chl!$C$2+spettri!J2806*carot!$B$2+spettri!K2806*carot!$C$2+spettri!L2806*carot!$D$2+M2806*carot!$E$2+N2806*carot!$F$2+spettri!AE2806*chl!$D$2</f>
        <v>0</v>
      </c>
      <c r="AB2806" s="40">
        <v>5.7187397030000003E-2</v>
      </c>
      <c r="AC2806" s="88">
        <f>(G2806-spettri!H2806*chl!$B$2-spettri!I2806*chl!$C$2-spettri!AE2806*chl!$D$2)</f>
        <v>0</v>
      </c>
    </row>
    <row r="2807" spans="4:29" x14ac:dyDescent="0.25">
      <c r="D2807" s="51">
        <v>630.50000000006401</v>
      </c>
      <c r="E2807" s="51">
        <v>3.4738848074000003E-2</v>
      </c>
      <c r="T2807" s="40">
        <f t="shared" si="174"/>
        <v>0</v>
      </c>
      <c r="U2807" s="40">
        <f t="shared" si="174"/>
        <v>0</v>
      </c>
      <c r="V2807" s="40">
        <f t="shared" si="174"/>
        <v>0</v>
      </c>
      <c r="W2807" s="40">
        <f t="shared" si="174"/>
        <v>0</v>
      </c>
      <c r="X2807" s="40">
        <f t="shared" si="175"/>
        <v>0</v>
      </c>
      <c r="Y2807" s="40">
        <f t="shared" si="176"/>
        <v>0</v>
      </c>
      <c r="Z2807" s="40">
        <f>(AC2807-J2807*carot!$B$2-spettri!K2807*carot!$C$2-spettri!L2807*carot!$D$2)</f>
        <v>0</v>
      </c>
      <c r="AA2807" s="40">
        <f>spettri!H2807*chl!$B$2+spettri!I2807*chl!$C$2+spettri!J2807*carot!$B$2+spettri!K2807*carot!$C$2+spettri!L2807*carot!$D$2+M2807*carot!$E$2+N2807*carot!$F$2+spettri!AE2807*chl!$D$2</f>
        <v>0</v>
      </c>
      <c r="AB2807" s="40">
        <v>5.7343948630000002E-2</v>
      </c>
      <c r="AC2807" s="88">
        <f>(G2807-spettri!H2807*chl!$B$2-spettri!I2807*chl!$C$2-spettri!AE2807*chl!$D$2)</f>
        <v>0</v>
      </c>
    </row>
    <row r="2808" spans="4:29" x14ac:dyDescent="0.25">
      <c r="D2808" s="51">
        <v>630.60000000006403</v>
      </c>
      <c r="E2808" s="51">
        <v>3.4751413479000001E-2</v>
      </c>
      <c r="T2808" s="40">
        <f t="shared" si="174"/>
        <v>0</v>
      </c>
      <c r="U2808" s="40">
        <f t="shared" si="174"/>
        <v>0</v>
      </c>
      <c r="V2808" s="40">
        <f t="shared" si="174"/>
        <v>0</v>
      </c>
      <c r="W2808" s="40">
        <f t="shared" si="174"/>
        <v>0</v>
      </c>
      <c r="X2808" s="40">
        <f t="shared" si="175"/>
        <v>0</v>
      </c>
      <c r="Y2808" s="40">
        <f t="shared" si="176"/>
        <v>0</v>
      </c>
      <c r="Z2808" s="40">
        <f>(AC2808-J2808*carot!$B$2-spettri!K2808*carot!$C$2-spettri!L2808*carot!$D$2)</f>
        <v>0</v>
      </c>
      <c r="AA2808" s="40">
        <f>spettri!H2808*chl!$B$2+spettri!I2808*chl!$C$2+spettri!J2808*carot!$B$2+spettri!K2808*carot!$C$2+spettri!L2808*carot!$D$2+M2808*carot!$E$2+N2808*carot!$F$2+spettri!AE2808*chl!$D$2</f>
        <v>0</v>
      </c>
      <c r="AB2808" s="40">
        <v>5.7569283989999998E-2</v>
      </c>
      <c r="AC2808" s="88">
        <f>(G2808-spettri!H2808*chl!$B$2-spettri!I2808*chl!$C$2-spettri!AE2808*chl!$D$2)</f>
        <v>0</v>
      </c>
    </row>
    <row r="2809" spans="4:29" x14ac:dyDescent="0.25">
      <c r="D2809" s="51">
        <v>630.70000000006405</v>
      </c>
      <c r="E2809" s="51">
        <v>3.4763978883999999E-2</v>
      </c>
      <c r="T2809" s="40">
        <f t="shared" si="174"/>
        <v>0</v>
      </c>
      <c r="U2809" s="40">
        <f t="shared" si="174"/>
        <v>0</v>
      </c>
      <c r="V2809" s="40">
        <f t="shared" si="174"/>
        <v>0</v>
      </c>
      <c r="W2809" s="40">
        <f t="shared" si="174"/>
        <v>0</v>
      </c>
      <c r="X2809" s="40">
        <f t="shared" si="175"/>
        <v>0</v>
      </c>
      <c r="Y2809" s="40">
        <f t="shared" si="176"/>
        <v>0</v>
      </c>
      <c r="Z2809" s="40">
        <f>(AC2809-J2809*carot!$B$2-spettri!K2809*carot!$C$2-spettri!L2809*carot!$D$2)</f>
        <v>0</v>
      </c>
      <c r="AA2809" s="40">
        <f>spettri!H2809*chl!$B$2+spettri!I2809*chl!$C$2+spettri!J2809*carot!$B$2+spettri!K2809*carot!$C$2+spettri!L2809*carot!$D$2+M2809*carot!$E$2+N2809*carot!$F$2+spettri!AE2809*chl!$D$2</f>
        <v>0</v>
      </c>
      <c r="AB2809" s="40">
        <v>5.779461935E-2</v>
      </c>
      <c r="AC2809" s="88">
        <f>(G2809-spettri!H2809*chl!$B$2-spettri!I2809*chl!$C$2-spettri!AE2809*chl!$D$2)</f>
        <v>0</v>
      </c>
    </row>
    <row r="2810" spans="4:29" x14ac:dyDescent="0.25">
      <c r="D2810" s="51">
        <v>630.80000000006396</v>
      </c>
      <c r="E2810" s="51">
        <v>3.4776544289000004E-2</v>
      </c>
      <c r="T2810" s="40">
        <f t="shared" si="174"/>
        <v>0</v>
      </c>
      <c r="U2810" s="40">
        <f t="shared" si="174"/>
        <v>0</v>
      </c>
      <c r="V2810" s="40">
        <f t="shared" si="174"/>
        <v>0</v>
      </c>
      <c r="W2810" s="40">
        <f t="shared" si="174"/>
        <v>0</v>
      </c>
      <c r="X2810" s="40">
        <f t="shared" si="175"/>
        <v>0</v>
      </c>
      <c r="Y2810" s="40">
        <f t="shared" si="176"/>
        <v>0</v>
      </c>
      <c r="Z2810" s="40">
        <f>(AC2810-J2810*carot!$B$2-spettri!K2810*carot!$C$2-spettri!L2810*carot!$D$2)</f>
        <v>0</v>
      </c>
      <c r="AA2810" s="40">
        <f>spettri!H2810*chl!$B$2+spettri!I2810*chl!$C$2+spettri!J2810*carot!$B$2+spettri!K2810*carot!$C$2+spettri!L2810*carot!$D$2+M2810*carot!$E$2+N2810*carot!$F$2+spettri!AE2810*chl!$D$2</f>
        <v>0</v>
      </c>
      <c r="AB2810" s="40">
        <v>5.8019954710000002E-2</v>
      </c>
      <c r="AC2810" s="88">
        <f>(G2810-spettri!H2810*chl!$B$2-spettri!I2810*chl!$C$2-spettri!AE2810*chl!$D$2)</f>
        <v>0</v>
      </c>
    </row>
    <row r="2811" spans="4:29" x14ac:dyDescent="0.25">
      <c r="D2811" s="51">
        <v>630.90000000006398</v>
      </c>
      <c r="E2811" s="51">
        <v>3.4813743174000003E-2</v>
      </c>
      <c r="T2811" s="40">
        <f t="shared" si="174"/>
        <v>0</v>
      </c>
      <c r="U2811" s="40">
        <f t="shared" si="174"/>
        <v>0</v>
      </c>
      <c r="V2811" s="40">
        <f t="shared" si="174"/>
        <v>0</v>
      </c>
      <c r="W2811" s="40">
        <f t="shared" si="174"/>
        <v>0</v>
      </c>
      <c r="X2811" s="40">
        <f t="shared" si="175"/>
        <v>0</v>
      </c>
      <c r="Y2811" s="40">
        <f t="shared" si="176"/>
        <v>0</v>
      </c>
      <c r="Z2811" s="40">
        <f>(AC2811-J2811*carot!$B$2-spettri!K2811*carot!$C$2-spettri!L2811*carot!$D$2)</f>
        <v>0</v>
      </c>
      <c r="AA2811" s="40">
        <f>spettri!H2811*chl!$B$2+spettri!I2811*chl!$C$2+spettri!J2811*carot!$B$2+spettri!K2811*carot!$C$2+spettri!L2811*carot!$D$2+M2811*carot!$E$2+N2811*carot!$F$2+spettri!AE2811*chl!$D$2</f>
        <v>0</v>
      </c>
      <c r="AB2811" s="40">
        <v>5.8245290069999997E-2</v>
      </c>
      <c r="AC2811" s="88">
        <f>(G2811-spettri!H2811*chl!$B$2-spettri!I2811*chl!$C$2-spettri!AE2811*chl!$D$2)</f>
        <v>0</v>
      </c>
    </row>
    <row r="2812" spans="4:29" x14ac:dyDescent="0.25">
      <c r="D2812" s="51">
        <v>631.00000000006401</v>
      </c>
      <c r="E2812" s="51">
        <v>3.4850942059000002E-2</v>
      </c>
      <c r="T2812" s="40">
        <f t="shared" si="174"/>
        <v>0</v>
      </c>
      <c r="U2812" s="40">
        <f t="shared" si="174"/>
        <v>0</v>
      </c>
      <c r="V2812" s="40">
        <f t="shared" si="174"/>
        <v>0</v>
      </c>
      <c r="W2812" s="40">
        <f t="shared" si="174"/>
        <v>0</v>
      </c>
      <c r="X2812" s="40">
        <f t="shared" si="175"/>
        <v>0</v>
      </c>
      <c r="Y2812" s="40">
        <f t="shared" si="176"/>
        <v>0</v>
      </c>
      <c r="Z2812" s="40">
        <f>(AC2812-J2812*carot!$B$2-spettri!K2812*carot!$C$2-spettri!L2812*carot!$D$2)</f>
        <v>0</v>
      </c>
      <c r="AA2812" s="40">
        <f>spettri!H2812*chl!$B$2+spettri!I2812*chl!$C$2+spettri!J2812*carot!$B$2+spettri!K2812*carot!$C$2+spettri!L2812*carot!$D$2+M2812*carot!$E$2+N2812*carot!$F$2+spettri!AE2812*chl!$D$2</f>
        <v>0</v>
      </c>
      <c r="AB2812" s="40">
        <v>5.8502013795000002E-2</v>
      </c>
      <c r="AC2812" s="88">
        <f>(G2812-spettri!H2812*chl!$B$2-spettri!I2812*chl!$C$2-spettri!AE2812*chl!$D$2)</f>
        <v>0</v>
      </c>
    </row>
    <row r="2813" spans="4:29" x14ac:dyDescent="0.25">
      <c r="D2813" s="51">
        <v>631.10000000006403</v>
      </c>
      <c r="E2813" s="51">
        <v>3.4888140944000001E-2</v>
      </c>
      <c r="T2813" s="40">
        <f t="shared" si="174"/>
        <v>0</v>
      </c>
      <c r="U2813" s="40">
        <f t="shared" si="174"/>
        <v>0</v>
      </c>
      <c r="V2813" s="40">
        <f t="shared" si="174"/>
        <v>0</v>
      </c>
      <c r="W2813" s="40">
        <f t="shared" si="174"/>
        <v>0</v>
      </c>
      <c r="X2813" s="40">
        <f t="shared" si="175"/>
        <v>0</v>
      </c>
      <c r="Y2813" s="40">
        <f t="shared" si="176"/>
        <v>0</v>
      </c>
      <c r="Z2813" s="40">
        <f>(AC2813-J2813*carot!$B$2-spettri!K2813*carot!$C$2-spettri!L2813*carot!$D$2)</f>
        <v>0</v>
      </c>
      <c r="AA2813" s="40">
        <f>spettri!H2813*chl!$B$2+spettri!I2813*chl!$C$2+spettri!J2813*carot!$B$2+spettri!K2813*carot!$C$2+spettri!L2813*carot!$D$2+M2813*carot!$E$2+N2813*carot!$F$2+spettri!AE2813*chl!$D$2</f>
        <v>0</v>
      </c>
      <c r="AB2813" s="40">
        <v>5.875873752E-2</v>
      </c>
      <c r="AC2813" s="88">
        <f>(G2813-spettri!H2813*chl!$B$2-spettri!I2813*chl!$C$2-spettri!AE2813*chl!$D$2)</f>
        <v>0</v>
      </c>
    </row>
    <row r="2814" spans="4:29" x14ac:dyDescent="0.25">
      <c r="D2814" s="51">
        <v>631.20000000006405</v>
      </c>
      <c r="E2814" s="51">
        <v>3.4925339829E-2</v>
      </c>
      <c r="T2814" s="40">
        <f t="shared" si="174"/>
        <v>0</v>
      </c>
      <c r="U2814" s="40">
        <f t="shared" si="174"/>
        <v>0</v>
      </c>
      <c r="V2814" s="40">
        <f t="shared" si="174"/>
        <v>0</v>
      </c>
      <c r="W2814" s="40">
        <f t="shared" si="174"/>
        <v>0</v>
      </c>
      <c r="X2814" s="40">
        <f t="shared" si="175"/>
        <v>0</v>
      </c>
      <c r="Y2814" s="40">
        <f t="shared" si="176"/>
        <v>0</v>
      </c>
      <c r="Z2814" s="40">
        <f>(AC2814-J2814*carot!$B$2-spettri!K2814*carot!$C$2-spettri!L2814*carot!$D$2)</f>
        <v>0</v>
      </c>
      <c r="AA2814" s="40">
        <f>spettri!H2814*chl!$B$2+spettri!I2814*chl!$C$2+spettri!J2814*carot!$B$2+spettri!K2814*carot!$C$2+spettri!L2814*carot!$D$2+M2814*carot!$E$2+N2814*carot!$F$2+spettri!AE2814*chl!$D$2</f>
        <v>0</v>
      </c>
      <c r="AB2814" s="40">
        <v>5.9015461244999998E-2</v>
      </c>
      <c r="AC2814" s="88">
        <f>(G2814-spettri!H2814*chl!$B$2-spettri!I2814*chl!$C$2-spettri!AE2814*chl!$D$2)</f>
        <v>0</v>
      </c>
    </row>
    <row r="2815" spans="4:29" x14ac:dyDescent="0.25">
      <c r="D2815" s="51">
        <v>631.30000000006396</v>
      </c>
      <c r="E2815" s="51">
        <v>3.4988026221500004E-2</v>
      </c>
      <c r="T2815" s="40">
        <f t="shared" si="174"/>
        <v>0</v>
      </c>
      <c r="U2815" s="40">
        <f t="shared" si="174"/>
        <v>0</v>
      </c>
      <c r="V2815" s="40">
        <f t="shared" si="174"/>
        <v>0</v>
      </c>
      <c r="W2815" s="40">
        <f t="shared" si="174"/>
        <v>0</v>
      </c>
      <c r="X2815" s="40">
        <f t="shared" si="175"/>
        <v>0</v>
      </c>
      <c r="Y2815" s="40">
        <f t="shared" si="176"/>
        <v>0</v>
      </c>
      <c r="Z2815" s="40">
        <f>(AC2815-J2815*carot!$B$2-spettri!K2815*carot!$C$2-spettri!L2815*carot!$D$2)</f>
        <v>0</v>
      </c>
      <c r="AA2815" s="40">
        <f>spettri!H2815*chl!$B$2+spettri!I2815*chl!$C$2+spettri!J2815*carot!$B$2+spettri!K2815*carot!$C$2+spettri!L2815*carot!$D$2+M2815*carot!$E$2+N2815*carot!$F$2+spettri!AE2815*chl!$D$2</f>
        <v>0</v>
      </c>
      <c r="AB2815" s="40">
        <v>5.9272184970000003E-2</v>
      </c>
      <c r="AC2815" s="88">
        <f>(G2815-spettri!H2815*chl!$B$2-spettri!I2815*chl!$C$2-spettri!AE2815*chl!$D$2)</f>
        <v>0</v>
      </c>
    </row>
    <row r="2816" spans="4:29" x14ac:dyDescent="0.25">
      <c r="D2816" s="51">
        <v>631.40000000006398</v>
      </c>
      <c r="E2816" s="51">
        <v>3.5050712614000001E-2</v>
      </c>
      <c r="T2816" s="40">
        <f t="shared" si="174"/>
        <v>0</v>
      </c>
      <c r="U2816" s="40">
        <f t="shared" si="174"/>
        <v>0</v>
      </c>
      <c r="V2816" s="40">
        <f t="shared" si="174"/>
        <v>0</v>
      </c>
      <c r="W2816" s="40">
        <f t="shared" si="174"/>
        <v>0</v>
      </c>
      <c r="X2816" s="40">
        <f t="shared" si="175"/>
        <v>0</v>
      </c>
      <c r="Y2816" s="40">
        <f t="shared" si="176"/>
        <v>0</v>
      </c>
      <c r="Z2816" s="40">
        <f>(AC2816-J2816*carot!$B$2-spettri!K2816*carot!$C$2-spettri!L2816*carot!$D$2)</f>
        <v>0</v>
      </c>
      <c r="AA2816" s="40">
        <f>spettri!H2816*chl!$B$2+spettri!I2816*chl!$C$2+spettri!J2816*carot!$B$2+spettri!K2816*carot!$C$2+spettri!L2816*carot!$D$2+M2816*carot!$E$2+N2816*carot!$F$2+spettri!AE2816*chl!$D$2</f>
        <v>0</v>
      </c>
      <c r="AB2816" s="40">
        <v>5.9491603637500001E-2</v>
      </c>
      <c r="AC2816" s="88">
        <f>(G2816-spettri!H2816*chl!$B$2-spettri!I2816*chl!$C$2-spettri!AE2816*chl!$D$2)</f>
        <v>0</v>
      </c>
    </row>
    <row r="2817" spans="4:29" x14ac:dyDescent="0.25">
      <c r="D2817" s="51">
        <v>631.50000000006401</v>
      </c>
      <c r="E2817" s="51">
        <v>3.5113399006499998E-2</v>
      </c>
      <c r="T2817" s="40">
        <f t="shared" si="174"/>
        <v>0</v>
      </c>
      <c r="U2817" s="40">
        <f t="shared" si="174"/>
        <v>0</v>
      </c>
      <c r="V2817" s="40">
        <f t="shared" si="174"/>
        <v>0</v>
      </c>
      <c r="W2817" s="40">
        <f t="shared" si="174"/>
        <v>0</v>
      </c>
      <c r="X2817" s="40">
        <f t="shared" si="175"/>
        <v>0</v>
      </c>
      <c r="Y2817" s="40">
        <f t="shared" si="176"/>
        <v>0</v>
      </c>
      <c r="Z2817" s="40">
        <f>(AC2817-J2817*carot!$B$2-spettri!K2817*carot!$C$2-spettri!L2817*carot!$D$2)</f>
        <v>0</v>
      </c>
      <c r="AA2817" s="40">
        <f>spettri!H2817*chl!$B$2+spettri!I2817*chl!$C$2+spettri!J2817*carot!$B$2+spettri!K2817*carot!$C$2+spettri!L2817*carot!$D$2+M2817*carot!$E$2+N2817*carot!$F$2+spettri!AE2817*chl!$D$2</f>
        <v>0</v>
      </c>
      <c r="AB2817" s="40">
        <v>5.9711022305E-2</v>
      </c>
      <c r="AC2817" s="88">
        <f>(G2817-spettri!H2817*chl!$B$2-spettri!I2817*chl!$C$2-spettri!AE2817*chl!$D$2)</f>
        <v>0</v>
      </c>
    </row>
    <row r="2818" spans="4:29" x14ac:dyDescent="0.25">
      <c r="D2818" s="51">
        <v>631.60000000006403</v>
      </c>
      <c r="E2818" s="51">
        <v>3.5176085399000002E-2</v>
      </c>
      <c r="T2818" s="40">
        <f t="shared" si="174"/>
        <v>0</v>
      </c>
      <c r="U2818" s="40">
        <f t="shared" si="174"/>
        <v>0</v>
      </c>
      <c r="V2818" s="40">
        <f t="shared" si="174"/>
        <v>0</v>
      </c>
      <c r="W2818" s="40">
        <f t="shared" ref="W2818:X2881" si="177">M2843</f>
        <v>0</v>
      </c>
      <c r="X2818" s="40">
        <f t="shared" si="175"/>
        <v>0</v>
      </c>
      <c r="Y2818" s="40">
        <f t="shared" si="176"/>
        <v>0</v>
      </c>
      <c r="Z2818" s="40">
        <f>(AC2818-J2818*carot!$B$2-spettri!K2818*carot!$C$2-spettri!L2818*carot!$D$2)</f>
        <v>0</v>
      </c>
      <c r="AA2818" s="40">
        <f>spettri!H2818*chl!$B$2+spettri!I2818*chl!$C$2+spettri!J2818*carot!$B$2+spettri!K2818*carot!$C$2+spettri!L2818*carot!$D$2+M2818*carot!$E$2+N2818*carot!$F$2+spettri!AE2818*chl!$D$2</f>
        <v>0</v>
      </c>
      <c r="AB2818" s="40">
        <v>5.9930440972499999E-2</v>
      </c>
      <c r="AC2818" s="88">
        <f>(G2818-spettri!H2818*chl!$B$2-spettri!I2818*chl!$C$2-spettri!AE2818*chl!$D$2)</f>
        <v>0</v>
      </c>
    </row>
    <row r="2819" spans="4:29" x14ac:dyDescent="0.25">
      <c r="D2819" s="51">
        <v>631.70000000006405</v>
      </c>
      <c r="E2819" s="51">
        <v>3.5225506961500001E-2</v>
      </c>
      <c r="T2819" s="40">
        <f t="shared" ref="T2819:X2882" si="178">J2844</f>
        <v>0</v>
      </c>
      <c r="U2819" s="40">
        <f t="shared" si="178"/>
        <v>0</v>
      </c>
      <c r="V2819" s="40">
        <f t="shared" si="178"/>
        <v>0</v>
      </c>
      <c r="W2819" s="40">
        <f t="shared" si="177"/>
        <v>0</v>
      </c>
      <c r="X2819" s="40">
        <f t="shared" si="177"/>
        <v>0</v>
      </c>
      <c r="Y2819" s="40">
        <f t="shared" ref="Y2819:Y2882" si="179">AC2844</f>
        <v>0</v>
      </c>
      <c r="Z2819" s="40">
        <f>(AC2819-J2819*carot!$B$2-spettri!K2819*carot!$C$2-spettri!L2819*carot!$D$2)</f>
        <v>0</v>
      </c>
      <c r="AA2819" s="40">
        <f>spettri!H2819*chl!$B$2+spettri!I2819*chl!$C$2+spettri!J2819*carot!$B$2+spettri!K2819*carot!$C$2+spettri!L2819*carot!$D$2+M2819*carot!$E$2+N2819*carot!$F$2+spettri!AE2819*chl!$D$2</f>
        <v>0</v>
      </c>
      <c r="AB2819" s="40">
        <v>6.0149859639999997E-2</v>
      </c>
      <c r="AC2819" s="88">
        <f>(G2819-spettri!H2819*chl!$B$2-spettri!I2819*chl!$C$2-spettri!AE2819*chl!$D$2)</f>
        <v>0</v>
      </c>
    </row>
    <row r="2820" spans="4:29" x14ac:dyDescent="0.25">
      <c r="D2820" s="51">
        <v>631.80000000006396</v>
      </c>
      <c r="E2820" s="51">
        <v>3.5274928524E-2</v>
      </c>
      <c r="T2820" s="40">
        <f t="shared" si="178"/>
        <v>0</v>
      </c>
      <c r="U2820" s="40">
        <f t="shared" si="178"/>
        <v>0</v>
      </c>
      <c r="V2820" s="40">
        <f t="shared" si="178"/>
        <v>0</v>
      </c>
      <c r="W2820" s="40">
        <f t="shared" si="177"/>
        <v>0</v>
      </c>
      <c r="X2820" s="40">
        <f t="shared" si="177"/>
        <v>0</v>
      </c>
      <c r="Y2820" s="40">
        <f t="shared" si="179"/>
        <v>0</v>
      </c>
      <c r="Z2820" s="40">
        <f>(AC2820-J2820*carot!$B$2-spettri!K2820*carot!$C$2-spettri!L2820*carot!$D$2)</f>
        <v>0</v>
      </c>
      <c r="AA2820" s="40">
        <f>spettri!H2820*chl!$B$2+spettri!I2820*chl!$C$2+spettri!J2820*carot!$B$2+spettri!K2820*carot!$C$2+spettri!L2820*carot!$D$2+M2820*carot!$E$2+N2820*carot!$F$2+spettri!AE2820*chl!$D$2</f>
        <v>0</v>
      </c>
      <c r="AB2820" s="40">
        <v>6.0453080574999998E-2</v>
      </c>
      <c r="AC2820" s="88">
        <f>(G2820-spettri!H2820*chl!$B$2-spettri!I2820*chl!$C$2-spettri!AE2820*chl!$D$2)</f>
        <v>0</v>
      </c>
    </row>
    <row r="2821" spans="4:29" x14ac:dyDescent="0.25">
      <c r="D2821" s="51">
        <v>631.90000000006398</v>
      </c>
      <c r="E2821" s="51">
        <v>3.5324350086499999E-2</v>
      </c>
      <c r="T2821" s="40">
        <f t="shared" si="178"/>
        <v>0</v>
      </c>
      <c r="U2821" s="40">
        <f t="shared" si="178"/>
        <v>0</v>
      </c>
      <c r="V2821" s="40">
        <f t="shared" si="178"/>
        <v>0</v>
      </c>
      <c r="W2821" s="40">
        <f t="shared" si="177"/>
        <v>0</v>
      </c>
      <c r="X2821" s="40">
        <f t="shared" si="177"/>
        <v>0</v>
      </c>
      <c r="Y2821" s="40">
        <f t="shared" si="179"/>
        <v>0</v>
      </c>
      <c r="Z2821" s="40">
        <f>(AC2821-J2821*carot!$B$2-spettri!K2821*carot!$C$2-spettri!L2821*carot!$D$2)</f>
        <v>0</v>
      </c>
      <c r="AA2821" s="40">
        <f>spettri!H2821*chl!$B$2+spettri!I2821*chl!$C$2+spettri!J2821*carot!$B$2+spettri!K2821*carot!$C$2+spettri!L2821*carot!$D$2+M2821*carot!$E$2+N2821*carot!$F$2+spettri!AE2821*chl!$D$2</f>
        <v>0</v>
      </c>
      <c r="AB2821" s="40">
        <v>6.0756301509999999E-2</v>
      </c>
      <c r="AC2821" s="88">
        <f>(G2821-spettri!H2821*chl!$B$2-spettri!I2821*chl!$C$2-spettri!AE2821*chl!$D$2)</f>
        <v>0</v>
      </c>
    </row>
    <row r="2822" spans="4:29" x14ac:dyDescent="0.25">
      <c r="D2822" s="51">
        <v>632.00000000006401</v>
      </c>
      <c r="E2822" s="51">
        <v>3.5373771648999998E-2</v>
      </c>
      <c r="T2822" s="40">
        <f t="shared" si="178"/>
        <v>0</v>
      </c>
      <c r="U2822" s="40">
        <f t="shared" si="178"/>
        <v>0</v>
      </c>
      <c r="V2822" s="40">
        <f t="shared" si="178"/>
        <v>0</v>
      </c>
      <c r="W2822" s="40">
        <f t="shared" si="177"/>
        <v>0</v>
      </c>
      <c r="X2822" s="40">
        <f t="shared" si="177"/>
        <v>0</v>
      </c>
      <c r="Y2822" s="40">
        <f t="shared" si="179"/>
        <v>0</v>
      </c>
      <c r="Z2822" s="40">
        <f>(AC2822-J2822*carot!$B$2-spettri!K2822*carot!$C$2-spettri!L2822*carot!$D$2)</f>
        <v>0</v>
      </c>
      <c r="AA2822" s="40">
        <f>spettri!H2822*chl!$B$2+spettri!I2822*chl!$C$2+spettri!J2822*carot!$B$2+spettri!K2822*carot!$C$2+spettri!L2822*carot!$D$2+M2822*carot!$E$2+N2822*carot!$F$2+spettri!AE2822*chl!$D$2</f>
        <v>0</v>
      </c>
      <c r="AB2822" s="40">
        <v>6.1059522445E-2</v>
      </c>
      <c r="AC2822" s="88">
        <f>(G2822-spettri!H2822*chl!$B$2-spettri!I2822*chl!$C$2-spettri!AE2822*chl!$D$2)</f>
        <v>0</v>
      </c>
    </row>
    <row r="2823" spans="4:29" x14ac:dyDescent="0.25">
      <c r="D2823" s="51">
        <v>632.10000000006403</v>
      </c>
      <c r="E2823" s="51">
        <v>3.5411154936500003E-2</v>
      </c>
      <c r="T2823" s="40">
        <f t="shared" si="178"/>
        <v>0</v>
      </c>
      <c r="U2823" s="40">
        <f t="shared" si="178"/>
        <v>0</v>
      </c>
      <c r="V2823" s="40">
        <f t="shared" si="178"/>
        <v>0</v>
      </c>
      <c r="W2823" s="40">
        <f t="shared" si="177"/>
        <v>0</v>
      </c>
      <c r="X2823" s="40">
        <f t="shared" si="177"/>
        <v>0</v>
      </c>
      <c r="Y2823" s="40">
        <f t="shared" si="179"/>
        <v>0</v>
      </c>
      <c r="Z2823" s="40">
        <f>(AC2823-J2823*carot!$B$2-spettri!K2823*carot!$C$2-spettri!L2823*carot!$D$2)</f>
        <v>0</v>
      </c>
      <c r="AA2823" s="40">
        <f>spettri!H2823*chl!$B$2+spettri!I2823*chl!$C$2+spettri!J2823*carot!$B$2+spettri!K2823*carot!$C$2+spettri!L2823*carot!$D$2+M2823*carot!$E$2+N2823*carot!$F$2+spettri!AE2823*chl!$D$2</f>
        <v>0</v>
      </c>
      <c r="AB2823" s="40">
        <v>6.1362743380000001E-2</v>
      </c>
      <c r="AC2823" s="88">
        <f>(G2823-spettri!H2823*chl!$B$2-spettri!I2823*chl!$C$2-spettri!AE2823*chl!$D$2)</f>
        <v>0</v>
      </c>
    </row>
    <row r="2824" spans="4:29" x14ac:dyDescent="0.25">
      <c r="D2824" s="51">
        <v>632.20000000006405</v>
      </c>
      <c r="E2824" s="51">
        <v>3.5448538224000001E-2</v>
      </c>
      <c r="T2824" s="40">
        <f t="shared" si="178"/>
        <v>0</v>
      </c>
      <c r="U2824" s="40">
        <f t="shared" si="178"/>
        <v>0</v>
      </c>
      <c r="V2824" s="40">
        <f t="shared" si="178"/>
        <v>0</v>
      </c>
      <c r="W2824" s="40">
        <f t="shared" si="177"/>
        <v>0</v>
      </c>
      <c r="X2824" s="40">
        <f t="shared" si="177"/>
        <v>0</v>
      </c>
      <c r="Y2824" s="40">
        <f t="shared" si="179"/>
        <v>0</v>
      </c>
      <c r="Z2824" s="40">
        <f>(AC2824-J2824*carot!$B$2-spettri!K2824*carot!$C$2-spettri!L2824*carot!$D$2)</f>
        <v>0</v>
      </c>
      <c r="AA2824" s="40">
        <f>spettri!H2824*chl!$B$2+spettri!I2824*chl!$C$2+spettri!J2824*carot!$B$2+spettri!K2824*carot!$C$2+spettri!L2824*carot!$D$2+M2824*carot!$E$2+N2824*carot!$F$2+spettri!AE2824*chl!$D$2</f>
        <v>0</v>
      </c>
      <c r="AB2824" s="40">
        <v>6.1653951185E-2</v>
      </c>
      <c r="AC2824" s="88">
        <f>(G2824-spettri!H2824*chl!$B$2-spettri!I2824*chl!$C$2-spettri!AE2824*chl!$D$2)</f>
        <v>0</v>
      </c>
    </row>
    <row r="2825" spans="4:29" x14ac:dyDescent="0.25">
      <c r="D2825" s="51">
        <v>632.30000000006396</v>
      </c>
      <c r="E2825" s="51">
        <v>3.5485921511499999E-2</v>
      </c>
      <c r="T2825" s="40">
        <f t="shared" si="178"/>
        <v>0</v>
      </c>
      <c r="U2825" s="40">
        <f t="shared" si="178"/>
        <v>0</v>
      </c>
      <c r="V2825" s="40">
        <f t="shared" si="178"/>
        <v>0</v>
      </c>
      <c r="W2825" s="40">
        <f t="shared" si="177"/>
        <v>0</v>
      </c>
      <c r="X2825" s="40">
        <f t="shared" si="177"/>
        <v>0</v>
      </c>
      <c r="Y2825" s="40">
        <f t="shared" si="179"/>
        <v>0</v>
      </c>
      <c r="Z2825" s="40">
        <f>(AC2825-J2825*carot!$B$2-spettri!K2825*carot!$C$2-spettri!L2825*carot!$D$2)</f>
        <v>0</v>
      </c>
      <c r="AA2825" s="40">
        <f>spettri!H2825*chl!$B$2+spettri!I2825*chl!$C$2+spettri!J2825*carot!$B$2+spettri!K2825*carot!$C$2+spettri!L2825*carot!$D$2+M2825*carot!$E$2+N2825*carot!$F$2+spettri!AE2825*chl!$D$2</f>
        <v>0</v>
      </c>
      <c r="AB2825" s="40">
        <v>6.1945158989999999E-2</v>
      </c>
      <c r="AC2825" s="88">
        <f>(G2825-spettri!H2825*chl!$B$2-spettri!I2825*chl!$C$2-spettri!AE2825*chl!$D$2)</f>
        <v>0</v>
      </c>
    </row>
    <row r="2826" spans="4:29" x14ac:dyDescent="0.25">
      <c r="D2826" s="51">
        <v>632.40000000006398</v>
      </c>
      <c r="E2826" s="51">
        <v>3.5523304799000004E-2</v>
      </c>
      <c r="T2826" s="40">
        <f t="shared" si="178"/>
        <v>0</v>
      </c>
      <c r="U2826" s="40">
        <f t="shared" si="178"/>
        <v>0</v>
      </c>
      <c r="V2826" s="40">
        <f t="shared" si="178"/>
        <v>0</v>
      </c>
      <c r="W2826" s="40">
        <f t="shared" si="177"/>
        <v>0</v>
      </c>
      <c r="X2826" s="40">
        <f t="shared" si="177"/>
        <v>0</v>
      </c>
      <c r="Y2826" s="40">
        <f t="shared" si="179"/>
        <v>0</v>
      </c>
      <c r="Z2826" s="40">
        <f>(AC2826-J2826*carot!$B$2-spettri!K2826*carot!$C$2-spettri!L2826*carot!$D$2)</f>
        <v>0</v>
      </c>
      <c r="AA2826" s="40">
        <f>spettri!H2826*chl!$B$2+spettri!I2826*chl!$C$2+spettri!J2826*carot!$B$2+spettri!K2826*carot!$C$2+spettri!L2826*carot!$D$2+M2826*carot!$E$2+N2826*carot!$F$2+spettri!AE2826*chl!$D$2</f>
        <v>0</v>
      </c>
      <c r="AB2826" s="40">
        <v>6.2236366794999998E-2</v>
      </c>
      <c r="AC2826" s="88">
        <f>(G2826-spettri!H2826*chl!$B$2-spettri!I2826*chl!$C$2-spettri!AE2826*chl!$D$2)</f>
        <v>0</v>
      </c>
    </row>
    <row r="2827" spans="4:29" x14ac:dyDescent="0.25">
      <c r="D2827" s="51">
        <v>632.50000000006401</v>
      </c>
      <c r="E2827" s="51">
        <v>3.5566621544000004E-2</v>
      </c>
      <c r="T2827" s="40">
        <f t="shared" si="178"/>
        <v>0</v>
      </c>
      <c r="U2827" s="40">
        <f t="shared" si="178"/>
        <v>0</v>
      </c>
      <c r="V2827" s="40">
        <f t="shared" si="178"/>
        <v>0</v>
      </c>
      <c r="W2827" s="40">
        <f t="shared" si="177"/>
        <v>0</v>
      </c>
      <c r="X2827" s="40">
        <f t="shared" si="177"/>
        <v>0</v>
      </c>
      <c r="Y2827" s="40">
        <f t="shared" si="179"/>
        <v>0</v>
      </c>
      <c r="Z2827" s="40">
        <f>(AC2827-J2827*carot!$B$2-spettri!K2827*carot!$C$2-spettri!L2827*carot!$D$2)</f>
        <v>0</v>
      </c>
      <c r="AA2827" s="40">
        <f>spettri!H2827*chl!$B$2+spettri!I2827*chl!$C$2+spettri!J2827*carot!$B$2+spettri!K2827*carot!$C$2+spettri!L2827*carot!$D$2+M2827*carot!$E$2+N2827*carot!$F$2+spettri!AE2827*chl!$D$2</f>
        <v>0</v>
      </c>
      <c r="AB2827" s="40">
        <v>6.2527574599999997E-2</v>
      </c>
      <c r="AC2827" s="88">
        <f>(G2827-spettri!H2827*chl!$B$2-spettri!I2827*chl!$C$2-spettri!AE2827*chl!$D$2)</f>
        <v>0</v>
      </c>
    </row>
    <row r="2828" spans="4:29" x14ac:dyDescent="0.25">
      <c r="D2828" s="51">
        <v>632.60000000006403</v>
      </c>
      <c r="E2828" s="51">
        <v>3.5609938288999998E-2</v>
      </c>
      <c r="T2828" s="40">
        <f t="shared" si="178"/>
        <v>0</v>
      </c>
      <c r="U2828" s="40">
        <f t="shared" si="178"/>
        <v>0</v>
      </c>
      <c r="V2828" s="40">
        <f t="shared" si="178"/>
        <v>0</v>
      </c>
      <c r="W2828" s="40">
        <f t="shared" si="177"/>
        <v>0</v>
      </c>
      <c r="X2828" s="40">
        <f t="shared" si="177"/>
        <v>0</v>
      </c>
      <c r="Y2828" s="40">
        <f t="shared" si="179"/>
        <v>0</v>
      </c>
      <c r="Z2828" s="40">
        <f>(AC2828-J2828*carot!$B$2-spettri!K2828*carot!$C$2-spettri!L2828*carot!$D$2)</f>
        <v>0</v>
      </c>
      <c r="AA2828" s="40">
        <f>spettri!H2828*chl!$B$2+spettri!I2828*chl!$C$2+spettri!J2828*carot!$B$2+spettri!K2828*carot!$C$2+spettri!L2828*carot!$D$2+M2828*carot!$E$2+N2828*carot!$F$2+spettri!AE2828*chl!$D$2</f>
        <v>0</v>
      </c>
      <c r="AB2828" s="40">
        <v>6.2859665602500003E-2</v>
      </c>
      <c r="AC2828" s="88">
        <f>(G2828-spettri!H2828*chl!$B$2-spettri!I2828*chl!$C$2-spettri!AE2828*chl!$D$2)</f>
        <v>0</v>
      </c>
    </row>
    <row r="2829" spans="4:29" x14ac:dyDescent="0.25">
      <c r="D2829" s="51">
        <v>632.70000000006405</v>
      </c>
      <c r="E2829" s="51">
        <v>3.5653255033999999E-2</v>
      </c>
      <c r="T2829" s="40">
        <f t="shared" si="178"/>
        <v>0</v>
      </c>
      <c r="U2829" s="40">
        <f t="shared" si="178"/>
        <v>0</v>
      </c>
      <c r="V2829" s="40">
        <f t="shared" si="178"/>
        <v>0</v>
      </c>
      <c r="W2829" s="40">
        <f t="shared" si="177"/>
        <v>0</v>
      </c>
      <c r="X2829" s="40">
        <f t="shared" si="177"/>
        <v>0</v>
      </c>
      <c r="Y2829" s="40">
        <f t="shared" si="179"/>
        <v>0</v>
      </c>
      <c r="Z2829" s="40">
        <f>(AC2829-J2829*carot!$B$2-spettri!K2829*carot!$C$2-spettri!L2829*carot!$D$2)</f>
        <v>0</v>
      </c>
      <c r="AA2829" s="40">
        <f>spettri!H2829*chl!$B$2+spettri!I2829*chl!$C$2+spettri!J2829*carot!$B$2+spettri!K2829*carot!$C$2+spettri!L2829*carot!$D$2+M2829*carot!$E$2+N2829*carot!$F$2+spettri!AE2829*chl!$D$2</f>
        <v>0</v>
      </c>
      <c r="AB2829" s="40">
        <v>6.3191756604999996E-2</v>
      </c>
      <c r="AC2829" s="88">
        <f>(G2829-spettri!H2829*chl!$B$2-spettri!I2829*chl!$C$2-spettri!AE2829*chl!$D$2)</f>
        <v>0</v>
      </c>
    </row>
    <row r="2830" spans="4:29" x14ac:dyDescent="0.25">
      <c r="D2830" s="51">
        <v>632.80000000006396</v>
      </c>
      <c r="E2830" s="51">
        <v>3.5696571779E-2</v>
      </c>
      <c r="T2830" s="40">
        <f t="shared" si="178"/>
        <v>0</v>
      </c>
      <c r="U2830" s="40">
        <f t="shared" si="178"/>
        <v>0</v>
      </c>
      <c r="V2830" s="40">
        <f t="shared" si="178"/>
        <v>0</v>
      </c>
      <c r="W2830" s="40">
        <f t="shared" si="177"/>
        <v>0</v>
      </c>
      <c r="X2830" s="40">
        <f t="shared" si="177"/>
        <v>0</v>
      </c>
      <c r="Y2830" s="40">
        <f t="shared" si="179"/>
        <v>0</v>
      </c>
      <c r="Z2830" s="40">
        <f>(AC2830-J2830*carot!$B$2-spettri!K2830*carot!$C$2-spettri!L2830*carot!$D$2)</f>
        <v>0</v>
      </c>
      <c r="AA2830" s="40">
        <f>spettri!H2830*chl!$B$2+spettri!I2830*chl!$C$2+spettri!J2830*carot!$B$2+spettri!K2830*carot!$C$2+spettri!L2830*carot!$D$2+M2830*carot!$E$2+N2830*carot!$F$2+spettri!AE2830*chl!$D$2</f>
        <v>0</v>
      </c>
      <c r="AB2830" s="40">
        <v>6.3523847607499989E-2</v>
      </c>
      <c r="AC2830" s="88">
        <f>(G2830-spettri!H2830*chl!$B$2-spettri!I2830*chl!$C$2-spettri!AE2830*chl!$D$2)</f>
        <v>0</v>
      </c>
    </row>
    <row r="2831" spans="4:29" x14ac:dyDescent="0.25">
      <c r="D2831" s="51">
        <v>632.90000000006398</v>
      </c>
      <c r="E2831" s="51">
        <v>3.5727272828999998E-2</v>
      </c>
      <c r="T2831" s="40">
        <f t="shared" si="178"/>
        <v>0</v>
      </c>
      <c r="U2831" s="40">
        <f t="shared" si="178"/>
        <v>0</v>
      </c>
      <c r="V2831" s="40">
        <f t="shared" si="178"/>
        <v>0</v>
      </c>
      <c r="W2831" s="40">
        <f t="shared" si="177"/>
        <v>0</v>
      </c>
      <c r="X2831" s="40">
        <f t="shared" si="177"/>
        <v>0</v>
      </c>
      <c r="Y2831" s="40">
        <f t="shared" si="179"/>
        <v>0</v>
      </c>
      <c r="Z2831" s="40">
        <f>(AC2831-J2831*carot!$B$2-spettri!K2831*carot!$C$2-spettri!L2831*carot!$D$2)</f>
        <v>0</v>
      </c>
      <c r="AA2831" s="40">
        <f>spettri!H2831*chl!$B$2+spettri!I2831*chl!$C$2+spettri!J2831*carot!$B$2+spettri!K2831*carot!$C$2+spettri!L2831*carot!$D$2+M2831*carot!$E$2+N2831*carot!$F$2+spettri!AE2831*chl!$D$2</f>
        <v>0</v>
      </c>
      <c r="AB2831" s="40">
        <v>6.3855938609999996E-2</v>
      </c>
      <c r="AC2831" s="88">
        <f>(G2831-spettri!H2831*chl!$B$2-spettri!I2831*chl!$C$2-spettri!AE2831*chl!$D$2)</f>
        <v>0</v>
      </c>
    </row>
    <row r="2832" spans="4:29" x14ac:dyDescent="0.25">
      <c r="D2832" s="51">
        <v>633.00000000006401</v>
      </c>
      <c r="E2832" s="51">
        <v>3.5757973878999996E-2</v>
      </c>
      <c r="T2832" s="40">
        <f t="shared" si="178"/>
        <v>0</v>
      </c>
      <c r="U2832" s="40">
        <f t="shared" si="178"/>
        <v>0</v>
      </c>
      <c r="V2832" s="40">
        <f t="shared" si="178"/>
        <v>0</v>
      </c>
      <c r="W2832" s="40">
        <f t="shared" si="177"/>
        <v>0</v>
      </c>
      <c r="X2832" s="40">
        <f t="shared" si="177"/>
        <v>0</v>
      </c>
      <c r="Y2832" s="40">
        <f t="shared" si="179"/>
        <v>0</v>
      </c>
      <c r="Z2832" s="40">
        <f>(AC2832-J2832*carot!$B$2-spettri!K2832*carot!$C$2-spettri!L2832*carot!$D$2)</f>
        <v>0</v>
      </c>
      <c r="AA2832" s="40">
        <f>spettri!H2832*chl!$B$2+spettri!I2832*chl!$C$2+spettri!J2832*carot!$B$2+spettri!K2832*carot!$C$2+spettri!L2832*carot!$D$2+M2832*carot!$E$2+N2832*carot!$F$2+spettri!AE2832*chl!$D$2</f>
        <v>0</v>
      </c>
      <c r="AB2832" s="40">
        <v>6.4215270800000002E-2</v>
      </c>
      <c r="AC2832" s="88">
        <f>(G2832-spettri!H2832*chl!$B$2-spettri!I2832*chl!$C$2-spettri!AE2832*chl!$D$2)</f>
        <v>0</v>
      </c>
    </row>
    <row r="2833" spans="4:29" x14ac:dyDescent="0.25">
      <c r="D2833" s="51">
        <v>633.10000000006403</v>
      </c>
      <c r="E2833" s="51">
        <v>3.5788674929000001E-2</v>
      </c>
      <c r="T2833" s="40">
        <f t="shared" si="178"/>
        <v>0</v>
      </c>
      <c r="U2833" s="40">
        <f t="shared" si="178"/>
        <v>0</v>
      </c>
      <c r="V2833" s="40">
        <f t="shared" si="178"/>
        <v>0</v>
      </c>
      <c r="W2833" s="40">
        <f t="shared" si="177"/>
        <v>0</v>
      </c>
      <c r="X2833" s="40">
        <f t="shared" si="177"/>
        <v>0</v>
      </c>
      <c r="Y2833" s="40">
        <f t="shared" si="179"/>
        <v>0</v>
      </c>
      <c r="Z2833" s="40">
        <f>(AC2833-J2833*carot!$B$2-spettri!K2833*carot!$C$2-spettri!L2833*carot!$D$2)</f>
        <v>0</v>
      </c>
      <c r="AA2833" s="40">
        <f>spettri!H2833*chl!$B$2+spettri!I2833*chl!$C$2+spettri!J2833*carot!$B$2+spettri!K2833*carot!$C$2+spettri!L2833*carot!$D$2+M2833*carot!$E$2+N2833*carot!$F$2+spettri!AE2833*chl!$D$2</f>
        <v>0</v>
      </c>
      <c r="AB2833" s="40">
        <v>6.4574602990000007E-2</v>
      </c>
      <c r="AC2833" s="88">
        <f>(G2833-spettri!H2833*chl!$B$2-spettri!I2833*chl!$C$2-spettri!AE2833*chl!$D$2)</f>
        <v>0</v>
      </c>
    </row>
    <row r="2834" spans="4:29" x14ac:dyDescent="0.25">
      <c r="D2834" s="51">
        <v>633.20000000006405</v>
      </c>
      <c r="E2834" s="51">
        <v>3.5819375979E-2</v>
      </c>
      <c r="T2834" s="40">
        <f t="shared" si="178"/>
        <v>0</v>
      </c>
      <c r="U2834" s="40">
        <f t="shared" si="178"/>
        <v>0</v>
      </c>
      <c r="V2834" s="40">
        <f t="shared" si="178"/>
        <v>0</v>
      </c>
      <c r="W2834" s="40">
        <f t="shared" si="177"/>
        <v>0</v>
      </c>
      <c r="X2834" s="40">
        <f t="shared" si="177"/>
        <v>0</v>
      </c>
      <c r="Y2834" s="40">
        <f t="shared" si="179"/>
        <v>0</v>
      </c>
      <c r="Z2834" s="40">
        <f>(AC2834-J2834*carot!$B$2-spettri!K2834*carot!$C$2-spettri!L2834*carot!$D$2)</f>
        <v>0</v>
      </c>
      <c r="AA2834" s="40">
        <f>spettri!H2834*chl!$B$2+spettri!I2834*chl!$C$2+spettri!J2834*carot!$B$2+spettri!K2834*carot!$C$2+spettri!L2834*carot!$D$2+M2834*carot!$E$2+N2834*carot!$F$2+spettri!AE2834*chl!$D$2</f>
        <v>0</v>
      </c>
      <c r="AB2834" s="40">
        <v>6.4933935179999999E-2</v>
      </c>
      <c r="AC2834" s="88">
        <f>(G2834-spettri!H2834*chl!$B$2-spettri!I2834*chl!$C$2-spettri!AE2834*chl!$D$2)</f>
        <v>0</v>
      </c>
    </row>
    <row r="2835" spans="4:29" x14ac:dyDescent="0.25">
      <c r="D2835" s="51">
        <v>633.30000000006396</v>
      </c>
      <c r="E2835" s="51">
        <v>3.5902023406499999E-2</v>
      </c>
      <c r="T2835" s="40">
        <f t="shared" si="178"/>
        <v>0</v>
      </c>
      <c r="U2835" s="40">
        <f t="shared" si="178"/>
        <v>0</v>
      </c>
      <c r="V2835" s="40">
        <f t="shared" si="178"/>
        <v>0</v>
      </c>
      <c r="W2835" s="40">
        <f t="shared" si="177"/>
        <v>0</v>
      </c>
      <c r="X2835" s="40">
        <f t="shared" si="177"/>
        <v>0</v>
      </c>
      <c r="Y2835" s="40">
        <f t="shared" si="179"/>
        <v>0</v>
      </c>
      <c r="Z2835" s="40">
        <f>(AC2835-J2835*carot!$B$2-spettri!K2835*carot!$C$2-spettri!L2835*carot!$D$2)</f>
        <v>0</v>
      </c>
      <c r="AA2835" s="40">
        <f>spettri!H2835*chl!$B$2+spettri!I2835*chl!$C$2+spettri!J2835*carot!$B$2+spettri!K2835*carot!$C$2+spettri!L2835*carot!$D$2+M2835*carot!$E$2+N2835*carot!$F$2+spettri!AE2835*chl!$D$2</f>
        <v>0</v>
      </c>
      <c r="AB2835" s="40">
        <v>6.5293267370000005E-2</v>
      </c>
      <c r="AC2835" s="88">
        <f>(G2835-spettri!H2835*chl!$B$2-spettri!I2835*chl!$C$2-spettri!AE2835*chl!$D$2)</f>
        <v>0</v>
      </c>
    </row>
    <row r="2836" spans="4:29" x14ac:dyDescent="0.25">
      <c r="D2836" s="51">
        <v>633.40000000006398</v>
      </c>
      <c r="E2836" s="51">
        <v>3.5984670834000004E-2</v>
      </c>
      <c r="T2836" s="40">
        <f t="shared" si="178"/>
        <v>0</v>
      </c>
      <c r="U2836" s="40">
        <f t="shared" si="178"/>
        <v>0</v>
      </c>
      <c r="V2836" s="40">
        <f t="shared" si="178"/>
        <v>0</v>
      </c>
      <c r="W2836" s="40">
        <f t="shared" si="177"/>
        <v>0</v>
      </c>
      <c r="X2836" s="40">
        <f t="shared" si="177"/>
        <v>0</v>
      </c>
      <c r="Y2836" s="40">
        <f t="shared" si="179"/>
        <v>0</v>
      </c>
      <c r="Z2836" s="40">
        <f>(AC2836-J2836*carot!$B$2-spettri!K2836*carot!$C$2-spettri!L2836*carot!$D$2)</f>
        <v>0</v>
      </c>
      <c r="AA2836" s="40">
        <f>spettri!H2836*chl!$B$2+spettri!I2836*chl!$C$2+spettri!J2836*carot!$B$2+spettri!K2836*carot!$C$2+spettri!L2836*carot!$D$2+M2836*carot!$E$2+N2836*carot!$F$2+spettri!AE2836*chl!$D$2</f>
        <v>0</v>
      </c>
      <c r="AB2836" s="40">
        <v>6.5648345277500006E-2</v>
      </c>
      <c r="AC2836" s="88">
        <f>(G2836-spettri!H2836*chl!$B$2-spettri!I2836*chl!$C$2-spettri!AE2836*chl!$D$2)</f>
        <v>0</v>
      </c>
    </row>
    <row r="2837" spans="4:29" x14ac:dyDescent="0.25">
      <c r="D2837" s="51">
        <v>633.50000000006401</v>
      </c>
      <c r="E2837" s="51">
        <v>3.6067318261500003E-2</v>
      </c>
      <c r="T2837" s="40">
        <f t="shared" si="178"/>
        <v>0</v>
      </c>
      <c r="U2837" s="40">
        <f t="shared" si="178"/>
        <v>0</v>
      </c>
      <c r="V2837" s="40">
        <f t="shared" si="178"/>
        <v>0</v>
      </c>
      <c r="W2837" s="40">
        <f t="shared" si="177"/>
        <v>0</v>
      </c>
      <c r="X2837" s="40">
        <f t="shared" si="177"/>
        <v>0</v>
      </c>
      <c r="Y2837" s="40">
        <f t="shared" si="179"/>
        <v>0</v>
      </c>
      <c r="Z2837" s="40">
        <f>(AC2837-J2837*carot!$B$2-spettri!K2837*carot!$C$2-spettri!L2837*carot!$D$2)</f>
        <v>0</v>
      </c>
      <c r="AA2837" s="40">
        <f>spettri!H2837*chl!$B$2+spettri!I2837*chl!$C$2+spettri!J2837*carot!$B$2+spettri!K2837*carot!$C$2+spettri!L2837*carot!$D$2+M2837*carot!$E$2+N2837*carot!$F$2+spettri!AE2837*chl!$D$2</f>
        <v>0</v>
      </c>
      <c r="AB2837" s="40">
        <v>6.6003423184999993E-2</v>
      </c>
      <c r="AC2837" s="88">
        <f>(G2837-spettri!H2837*chl!$B$2-spettri!I2837*chl!$C$2-spettri!AE2837*chl!$D$2)</f>
        <v>0</v>
      </c>
    </row>
    <row r="2838" spans="4:29" x14ac:dyDescent="0.25">
      <c r="D2838" s="51">
        <v>633.60000000006403</v>
      </c>
      <c r="E2838" s="51">
        <v>3.6149965689000002E-2</v>
      </c>
      <c r="T2838" s="40">
        <f t="shared" si="178"/>
        <v>0</v>
      </c>
      <c r="U2838" s="40">
        <f t="shared" si="178"/>
        <v>0</v>
      </c>
      <c r="V2838" s="40">
        <f t="shared" si="178"/>
        <v>0</v>
      </c>
      <c r="W2838" s="40">
        <f t="shared" si="177"/>
        <v>0</v>
      </c>
      <c r="X2838" s="40">
        <f t="shared" si="177"/>
        <v>0</v>
      </c>
      <c r="Y2838" s="40">
        <f t="shared" si="179"/>
        <v>0</v>
      </c>
      <c r="Z2838" s="40">
        <f>(AC2838-J2838*carot!$B$2-spettri!K2838*carot!$C$2-spettri!L2838*carot!$D$2)</f>
        <v>0</v>
      </c>
      <c r="AA2838" s="40">
        <f>spettri!H2838*chl!$B$2+spettri!I2838*chl!$C$2+spettri!J2838*carot!$B$2+spettri!K2838*carot!$C$2+spettri!L2838*carot!$D$2+M2838*carot!$E$2+N2838*carot!$F$2+spettri!AE2838*chl!$D$2</f>
        <v>0</v>
      </c>
      <c r="AB2838" s="40">
        <v>6.6358501092499994E-2</v>
      </c>
      <c r="AC2838" s="88">
        <f>(G2838-spettri!H2838*chl!$B$2-spettri!I2838*chl!$C$2-spettri!AE2838*chl!$D$2)</f>
        <v>0</v>
      </c>
    </row>
    <row r="2839" spans="4:29" x14ac:dyDescent="0.25">
      <c r="D2839" s="51">
        <v>633.70000000006496</v>
      </c>
      <c r="E2839" s="51">
        <v>3.6191993481499998E-2</v>
      </c>
      <c r="T2839" s="40">
        <f t="shared" si="178"/>
        <v>0</v>
      </c>
      <c r="U2839" s="40">
        <f t="shared" si="178"/>
        <v>0</v>
      </c>
      <c r="V2839" s="40">
        <f t="shared" si="178"/>
        <v>0</v>
      </c>
      <c r="W2839" s="40">
        <f t="shared" si="177"/>
        <v>0</v>
      </c>
      <c r="X2839" s="40">
        <f t="shared" si="177"/>
        <v>0</v>
      </c>
      <c r="Y2839" s="40">
        <f t="shared" si="179"/>
        <v>0</v>
      </c>
      <c r="Z2839" s="40">
        <f>(AC2839-J2839*carot!$B$2-spettri!K2839*carot!$C$2-spettri!L2839*carot!$D$2)</f>
        <v>0</v>
      </c>
      <c r="AA2839" s="40">
        <f>spettri!H2839*chl!$B$2+spettri!I2839*chl!$C$2+spettri!J2839*carot!$B$2+spettri!K2839*carot!$C$2+spettri!L2839*carot!$D$2+M2839*carot!$E$2+N2839*carot!$F$2+spettri!AE2839*chl!$D$2</f>
        <v>0</v>
      </c>
      <c r="AB2839" s="40">
        <v>6.6713578999999995E-2</v>
      </c>
      <c r="AC2839" s="88">
        <f>(G2839-spettri!H2839*chl!$B$2-spettri!I2839*chl!$C$2-spettri!AE2839*chl!$D$2)</f>
        <v>0</v>
      </c>
    </row>
    <row r="2840" spans="4:29" x14ac:dyDescent="0.25">
      <c r="D2840" s="51">
        <v>633.80000000006498</v>
      </c>
      <c r="E2840" s="51">
        <v>3.6234021274000001E-2</v>
      </c>
      <c r="T2840" s="40">
        <f t="shared" si="178"/>
        <v>0</v>
      </c>
      <c r="U2840" s="40">
        <f t="shared" si="178"/>
        <v>0</v>
      </c>
      <c r="V2840" s="40">
        <f t="shared" si="178"/>
        <v>0</v>
      </c>
      <c r="W2840" s="40">
        <f t="shared" si="177"/>
        <v>0</v>
      </c>
      <c r="X2840" s="40">
        <f t="shared" si="177"/>
        <v>0</v>
      </c>
      <c r="Y2840" s="40">
        <f t="shared" si="179"/>
        <v>0</v>
      </c>
      <c r="Z2840" s="40">
        <f>(AC2840-J2840*carot!$B$2-spettri!K2840*carot!$C$2-spettri!L2840*carot!$D$2)</f>
        <v>0</v>
      </c>
      <c r="AA2840" s="40">
        <f>spettri!H2840*chl!$B$2+spettri!I2840*chl!$C$2+spettri!J2840*carot!$B$2+spettri!K2840*carot!$C$2+spettri!L2840*carot!$D$2+M2840*carot!$E$2+N2840*carot!$F$2+spettri!AE2840*chl!$D$2</f>
        <v>0</v>
      </c>
      <c r="AB2840" s="40">
        <v>6.7118657752499991E-2</v>
      </c>
      <c r="AC2840" s="88">
        <f>(G2840-spettri!H2840*chl!$B$2-spettri!I2840*chl!$C$2-spettri!AE2840*chl!$D$2)</f>
        <v>0</v>
      </c>
    </row>
    <row r="2841" spans="4:29" x14ac:dyDescent="0.25">
      <c r="D2841" s="51">
        <v>633.90000000006501</v>
      </c>
      <c r="E2841" s="51">
        <v>3.6276049066500005E-2</v>
      </c>
      <c r="T2841" s="40">
        <f t="shared" si="178"/>
        <v>0</v>
      </c>
      <c r="U2841" s="40">
        <f t="shared" si="178"/>
        <v>0</v>
      </c>
      <c r="V2841" s="40">
        <f t="shared" si="178"/>
        <v>0</v>
      </c>
      <c r="W2841" s="40">
        <f t="shared" si="177"/>
        <v>0</v>
      </c>
      <c r="X2841" s="40">
        <f t="shared" si="177"/>
        <v>0</v>
      </c>
      <c r="Y2841" s="40">
        <f t="shared" si="179"/>
        <v>0</v>
      </c>
      <c r="Z2841" s="40">
        <f>(AC2841-J2841*carot!$B$2-spettri!K2841*carot!$C$2-spettri!L2841*carot!$D$2)</f>
        <v>0</v>
      </c>
      <c r="AA2841" s="40">
        <f>spettri!H2841*chl!$B$2+spettri!I2841*chl!$C$2+spettri!J2841*carot!$B$2+spettri!K2841*carot!$C$2+spettri!L2841*carot!$D$2+M2841*carot!$E$2+N2841*carot!$F$2+spettri!AE2841*chl!$D$2</f>
        <v>0</v>
      </c>
      <c r="AB2841" s="40">
        <v>6.7523736504999987E-2</v>
      </c>
      <c r="AC2841" s="88">
        <f>(G2841-spettri!H2841*chl!$B$2-spettri!I2841*chl!$C$2-spettri!AE2841*chl!$D$2)</f>
        <v>0</v>
      </c>
    </row>
    <row r="2842" spans="4:29" x14ac:dyDescent="0.25">
      <c r="D2842" s="51">
        <v>634.00000000006503</v>
      </c>
      <c r="E2842" s="51">
        <v>3.6318076859000001E-2</v>
      </c>
      <c r="T2842" s="40">
        <f t="shared" si="178"/>
        <v>0</v>
      </c>
      <c r="U2842" s="40">
        <f t="shared" si="178"/>
        <v>0</v>
      </c>
      <c r="V2842" s="40">
        <f t="shared" si="178"/>
        <v>0</v>
      </c>
      <c r="W2842" s="40">
        <f t="shared" si="177"/>
        <v>0</v>
      </c>
      <c r="X2842" s="40">
        <f t="shared" si="177"/>
        <v>0</v>
      </c>
      <c r="Y2842" s="40">
        <f t="shared" si="179"/>
        <v>0</v>
      </c>
      <c r="Z2842" s="40">
        <f>(AC2842-J2842*carot!$B$2-spettri!K2842*carot!$C$2-spettri!L2842*carot!$D$2)</f>
        <v>0</v>
      </c>
      <c r="AA2842" s="40">
        <f>spettri!H2842*chl!$B$2+spettri!I2842*chl!$C$2+spettri!J2842*carot!$B$2+spettri!K2842*carot!$C$2+spettri!L2842*carot!$D$2+M2842*carot!$E$2+N2842*carot!$F$2+spettri!AE2842*chl!$D$2</f>
        <v>0</v>
      </c>
      <c r="AB2842" s="40">
        <v>6.7928815257499997E-2</v>
      </c>
      <c r="AC2842" s="88">
        <f>(G2842-spettri!H2842*chl!$B$2-spettri!I2842*chl!$C$2-spettri!AE2842*chl!$D$2)</f>
        <v>0</v>
      </c>
    </row>
    <row r="2843" spans="4:29" x14ac:dyDescent="0.25">
      <c r="D2843" s="51">
        <v>634.10000000006505</v>
      </c>
      <c r="E2843" s="51">
        <v>3.6347469399E-2</v>
      </c>
      <c r="T2843" s="40">
        <f t="shared" si="178"/>
        <v>0</v>
      </c>
      <c r="U2843" s="40">
        <f t="shared" si="178"/>
        <v>0</v>
      </c>
      <c r="V2843" s="40">
        <f t="shared" si="178"/>
        <v>0</v>
      </c>
      <c r="W2843" s="40">
        <f t="shared" si="177"/>
        <v>0</v>
      </c>
      <c r="X2843" s="40">
        <f t="shared" si="177"/>
        <v>0</v>
      </c>
      <c r="Y2843" s="40">
        <f t="shared" si="179"/>
        <v>0</v>
      </c>
      <c r="Z2843" s="40">
        <f>(AC2843-J2843*carot!$B$2-spettri!K2843*carot!$C$2-spettri!L2843*carot!$D$2)</f>
        <v>0</v>
      </c>
      <c r="AA2843" s="40">
        <f>spettri!H2843*chl!$B$2+spettri!I2843*chl!$C$2+spettri!J2843*carot!$B$2+spettri!K2843*carot!$C$2+spettri!L2843*carot!$D$2+M2843*carot!$E$2+N2843*carot!$F$2+spettri!AE2843*chl!$D$2</f>
        <v>0</v>
      </c>
      <c r="AB2843" s="40">
        <v>6.8333894009999993E-2</v>
      </c>
      <c r="AC2843" s="88">
        <f>(G2843-spettri!H2843*chl!$B$2-spettri!I2843*chl!$C$2-spettri!AE2843*chl!$D$2)</f>
        <v>0</v>
      </c>
    </row>
    <row r="2844" spans="4:29" x14ac:dyDescent="0.25">
      <c r="D2844" s="51">
        <v>634.20000000006496</v>
      </c>
      <c r="E2844" s="51">
        <v>3.6376861938999999E-2</v>
      </c>
      <c r="T2844" s="40">
        <f t="shared" si="178"/>
        <v>0</v>
      </c>
      <c r="U2844" s="40">
        <f t="shared" si="178"/>
        <v>0</v>
      </c>
      <c r="V2844" s="40">
        <f t="shared" si="178"/>
        <v>0</v>
      </c>
      <c r="W2844" s="40">
        <f t="shared" si="177"/>
        <v>0</v>
      </c>
      <c r="X2844" s="40">
        <f t="shared" si="177"/>
        <v>0</v>
      </c>
      <c r="Y2844" s="40">
        <f t="shared" si="179"/>
        <v>0</v>
      </c>
      <c r="Z2844" s="40">
        <f>(AC2844-J2844*carot!$B$2-spettri!K2844*carot!$C$2-spettri!L2844*carot!$D$2)</f>
        <v>0</v>
      </c>
      <c r="AA2844" s="40">
        <f>spettri!H2844*chl!$B$2+spettri!I2844*chl!$C$2+spettri!J2844*carot!$B$2+spettri!K2844*carot!$C$2+spettri!L2844*carot!$D$2+M2844*carot!$E$2+N2844*carot!$F$2+spettri!AE2844*chl!$D$2</f>
        <v>0</v>
      </c>
      <c r="AB2844" s="40">
        <v>6.87809567875E-2</v>
      </c>
      <c r="AC2844" s="88">
        <f>(G2844-spettri!H2844*chl!$B$2-spettri!I2844*chl!$C$2-spettri!AE2844*chl!$D$2)</f>
        <v>0</v>
      </c>
    </row>
    <row r="2845" spans="4:29" x14ac:dyDescent="0.25">
      <c r="D2845" s="51">
        <v>634.30000000006498</v>
      </c>
      <c r="E2845" s="51">
        <v>3.6406254479000005E-2</v>
      </c>
      <c r="T2845" s="40">
        <f t="shared" si="178"/>
        <v>0</v>
      </c>
      <c r="U2845" s="40">
        <f t="shared" si="178"/>
        <v>0</v>
      </c>
      <c r="V2845" s="40">
        <f t="shared" si="178"/>
        <v>0</v>
      </c>
      <c r="W2845" s="40">
        <f t="shared" si="177"/>
        <v>0</v>
      </c>
      <c r="X2845" s="40">
        <f t="shared" si="177"/>
        <v>0</v>
      </c>
      <c r="Y2845" s="40">
        <f t="shared" si="179"/>
        <v>0</v>
      </c>
      <c r="Z2845" s="40">
        <f>(AC2845-J2845*carot!$B$2-spettri!K2845*carot!$C$2-spettri!L2845*carot!$D$2)</f>
        <v>0</v>
      </c>
      <c r="AA2845" s="40">
        <f>spettri!H2845*chl!$B$2+spettri!I2845*chl!$C$2+spettri!J2845*carot!$B$2+spettri!K2845*carot!$C$2+spettri!L2845*carot!$D$2+M2845*carot!$E$2+N2845*carot!$F$2+spettri!AE2845*chl!$D$2</f>
        <v>0</v>
      </c>
      <c r="AB2845" s="40">
        <v>6.9228019564999993E-2</v>
      </c>
      <c r="AC2845" s="88">
        <f>(G2845-spettri!H2845*chl!$B$2-spettri!I2845*chl!$C$2-spettri!AE2845*chl!$D$2)</f>
        <v>0</v>
      </c>
    </row>
    <row r="2846" spans="4:29" x14ac:dyDescent="0.25">
      <c r="D2846" s="51">
        <v>634.40000000006501</v>
      </c>
      <c r="E2846" s="51">
        <v>3.6435647019000005E-2</v>
      </c>
      <c r="T2846" s="40">
        <f t="shared" si="178"/>
        <v>0</v>
      </c>
      <c r="U2846" s="40">
        <f t="shared" si="178"/>
        <v>0</v>
      </c>
      <c r="V2846" s="40">
        <f t="shared" si="178"/>
        <v>0</v>
      </c>
      <c r="W2846" s="40">
        <f t="shared" si="177"/>
        <v>0</v>
      </c>
      <c r="X2846" s="40">
        <f t="shared" si="177"/>
        <v>0</v>
      </c>
      <c r="Y2846" s="40">
        <f t="shared" si="179"/>
        <v>0</v>
      </c>
      <c r="Z2846" s="40">
        <f>(AC2846-J2846*carot!$B$2-spettri!K2846*carot!$C$2-spettri!L2846*carot!$D$2)</f>
        <v>0</v>
      </c>
      <c r="AA2846" s="40">
        <f>spettri!H2846*chl!$B$2+spettri!I2846*chl!$C$2+spettri!J2846*carot!$B$2+spettri!K2846*carot!$C$2+spettri!L2846*carot!$D$2+M2846*carot!$E$2+N2846*carot!$F$2+spettri!AE2846*chl!$D$2</f>
        <v>0</v>
      </c>
      <c r="AB2846" s="40">
        <v>6.96750823425E-2</v>
      </c>
      <c r="AC2846" s="88">
        <f>(G2846-spettri!H2846*chl!$B$2-spettri!I2846*chl!$C$2-spettri!AE2846*chl!$D$2)</f>
        <v>0</v>
      </c>
    </row>
    <row r="2847" spans="4:29" x14ac:dyDescent="0.25">
      <c r="D2847" s="51">
        <v>634.50000000006503</v>
      </c>
      <c r="E2847" s="51">
        <v>3.6507790991500005E-2</v>
      </c>
      <c r="T2847" s="40">
        <f t="shared" si="178"/>
        <v>0</v>
      </c>
      <c r="U2847" s="40">
        <f t="shared" si="178"/>
        <v>0</v>
      </c>
      <c r="V2847" s="40">
        <f t="shared" si="178"/>
        <v>0</v>
      </c>
      <c r="W2847" s="40">
        <f t="shared" si="177"/>
        <v>0</v>
      </c>
      <c r="X2847" s="40">
        <f t="shared" si="177"/>
        <v>0</v>
      </c>
      <c r="Y2847" s="40">
        <f t="shared" si="179"/>
        <v>0</v>
      </c>
      <c r="Z2847" s="40">
        <f>(AC2847-J2847*carot!$B$2-spettri!K2847*carot!$C$2-spettri!L2847*carot!$D$2)</f>
        <v>0</v>
      </c>
      <c r="AA2847" s="40">
        <f>spettri!H2847*chl!$B$2+spettri!I2847*chl!$C$2+spettri!J2847*carot!$B$2+spettri!K2847*carot!$C$2+spettri!L2847*carot!$D$2+M2847*carot!$E$2+N2847*carot!$F$2+spettri!AE2847*chl!$D$2</f>
        <v>0</v>
      </c>
      <c r="AB2847" s="40">
        <v>7.0122145120000007E-2</v>
      </c>
      <c r="AC2847" s="88">
        <f>(G2847-spettri!H2847*chl!$B$2-spettri!I2847*chl!$C$2-spettri!AE2847*chl!$D$2)</f>
        <v>0</v>
      </c>
    </row>
    <row r="2848" spans="4:29" x14ac:dyDescent="0.25">
      <c r="D2848" s="51">
        <v>634.60000000006505</v>
      </c>
      <c r="E2848" s="51">
        <v>3.6579934963999999E-2</v>
      </c>
      <c r="T2848" s="40">
        <f t="shared" si="178"/>
        <v>0</v>
      </c>
      <c r="U2848" s="40">
        <f t="shared" si="178"/>
        <v>0</v>
      </c>
      <c r="V2848" s="40">
        <f t="shared" si="178"/>
        <v>0</v>
      </c>
      <c r="W2848" s="40">
        <f t="shared" si="177"/>
        <v>0</v>
      </c>
      <c r="X2848" s="40">
        <f t="shared" si="177"/>
        <v>0</v>
      </c>
      <c r="Y2848" s="40">
        <f t="shared" si="179"/>
        <v>0</v>
      </c>
      <c r="Z2848" s="40">
        <f>(AC2848-J2848*carot!$B$2-spettri!K2848*carot!$C$2-spettri!L2848*carot!$D$2)</f>
        <v>0</v>
      </c>
      <c r="AA2848" s="40">
        <f>spettri!H2848*chl!$B$2+spettri!I2848*chl!$C$2+spettri!J2848*carot!$B$2+spettri!K2848*carot!$C$2+spettri!L2848*carot!$D$2+M2848*carot!$E$2+N2848*carot!$F$2+spettri!AE2848*chl!$D$2</f>
        <v>0</v>
      </c>
      <c r="AB2848" s="40">
        <v>7.0594390857500008E-2</v>
      </c>
      <c r="AC2848" s="88">
        <f>(G2848-spettri!H2848*chl!$B$2-spettri!I2848*chl!$C$2-spettri!AE2848*chl!$D$2)</f>
        <v>0</v>
      </c>
    </row>
    <row r="2849" spans="4:29" x14ac:dyDescent="0.25">
      <c r="D2849" s="51">
        <v>634.70000000006496</v>
      </c>
      <c r="E2849" s="51">
        <v>3.66520789365E-2</v>
      </c>
      <c r="T2849" s="40">
        <f t="shared" si="178"/>
        <v>0</v>
      </c>
      <c r="U2849" s="40">
        <f t="shared" si="178"/>
        <v>0</v>
      </c>
      <c r="V2849" s="40">
        <f t="shared" si="178"/>
        <v>0</v>
      </c>
      <c r="W2849" s="40">
        <f t="shared" si="177"/>
        <v>0</v>
      </c>
      <c r="X2849" s="40">
        <f t="shared" si="177"/>
        <v>0</v>
      </c>
      <c r="Y2849" s="40">
        <f t="shared" si="179"/>
        <v>0</v>
      </c>
      <c r="Z2849" s="40">
        <f>(AC2849-J2849*carot!$B$2-spettri!K2849*carot!$C$2-spettri!L2849*carot!$D$2)</f>
        <v>0</v>
      </c>
      <c r="AA2849" s="40">
        <f>spettri!H2849*chl!$B$2+spettri!I2849*chl!$C$2+spettri!J2849*carot!$B$2+spettri!K2849*carot!$C$2+spettri!L2849*carot!$D$2+M2849*carot!$E$2+N2849*carot!$F$2+spettri!AE2849*chl!$D$2</f>
        <v>0</v>
      </c>
      <c r="AB2849" s="40">
        <v>7.106663659500001E-2</v>
      </c>
      <c r="AC2849" s="88">
        <f>(G2849-spettri!H2849*chl!$B$2-spettri!I2849*chl!$C$2-spettri!AE2849*chl!$D$2)</f>
        <v>0</v>
      </c>
    </row>
    <row r="2850" spans="4:29" x14ac:dyDescent="0.25">
      <c r="D2850" s="51">
        <v>634.80000000006498</v>
      </c>
      <c r="E2850" s="51">
        <v>3.6724222909000001E-2</v>
      </c>
      <c r="T2850" s="40">
        <f t="shared" si="178"/>
        <v>0</v>
      </c>
      <c r="U2850" s="40">
        <f t="shared" si="178"/>
        <v>0</v>
      </c>
      <c r="V2850" s="40">
        <f t="shared" si="178"/>
        <v>0</v>
      </c>
      <c r="W2850" s="40">
        <f t="shared" si="177"/>
        <v>0</v>
      </c>
      <c r="X2850" s="40">
        <f t="shared" si="177"/>
        <v>0</v>
      </c>
      <c r="Y2850" s="40">
        <f t="shared" si="179"/>
        <v>0</v>
      </c>
      <c r="Z2850" s="40">
        <f>(AC2850-J2850*carot!$B$2-spettri!K2850*carot!$C$2-spettri!L2850*carot!$D$2)</f>
        <v>0</v>
      </c>
      <c r="AA2850" s="40">
        <f>spettri!H2850*chl!$B$2+spettri!I2850*chl!$C$2+spettri!J2850*carot!$B$2+spettri!K2850*carot!$C$2+spettri!L2850*carot!$D$2+M2850*carot!$E$2+N2850*carot!$F$2+spettri!AE2850*chl!$D$2</f>
        <v>0</v>
      </c>
      <c r="AB2850" s="40">
        <v>7.1538882332499998E-2</v>
      </c>
      <c r="AC2850" s="88">
        <f>(G2850-spettri!H2850*chl!$B$2-spettri!I2850*chl!$C$2-spettri!AE2850*chl!$D$2)</f>
        <v>0</v>
      </c>
    </row>
    <row r="2851" spans="4:29" x14ac:dyDescent="0.25">
      <c r="D2851" s="51">
        <v>634.90000000006501</v>
      </c>
      <c r="E2851" s="51">
        <v>3.6725216631500003E-2</v>
      </c>
      <c r="T2851" s="40">
        <f t="shared" si="178"/>
        <v>0</v>
      </c>
      <c r="U2851" s="40">
        <f t="shared" si="178"/>
        <v>0</v>
      </c>
      <c r="V2851" s="40">
        <f t="shared" si="178"/>
        <v>0</v>
      </c>
      <c r="W2851" s="40">
        <f t="shared" si="177"/>
        <v>0</v>
      </c>
      <c r="X2851" s="40">
        <f t="shared" si="177"/>
        <v>0</v>
      </c>
      <c r="Y2851" s="40">
        <f t="shared" si="179"/>
        <v>0</v>
      </c>
      <c r="Z2851" s="40">
        <f>(AC2851-J2851*carot!$B$2-spettri!K2851*carot!$C$2-spettri!L2851*carot!$D$2)</f>
        <v>0</v>
      </c>
      <c r="AA2851" s="40">
        <f>spettri!H2851*chl!$B$2+spettri!I2851*chl!$C$2+spettri!J2851*carot!$B$2+spettri!K2851*carot!$C$2+spettri!L2851*carot!$D$2+M2851*carot!$E$2+N2851*carot!$F$2+spettri!AE2851*chl!$D$2</f>
        <v>0</v>
      </c>
      <c r="AB2851" s="40">
        <v>7.2011128069999999E-2</v>
      </c>
      <c r="AC2851" s="88">
        <f>(G2851-spettri!H2851*chl!$B$2-spettri!I2851*chl!$C$2-spettri!AE2851*chl!$D$2)</f>
        <v>0</v>
      </c>
    </row>
    <row r="2852" spans="4:29" x14ac:dyDescent="0.25">
      <c r="D2852" s="51">
        <v>635.00000000006503</v>
      </c>
      <c r="E2852" s="51">
        <v>3.6726210354000005E-2</v>
      </c>
      <c r="T2852" s="40">
        <f t="shared" si="178"/>
        <v>0</v>
      </c>
      <c r="U2852" s="40">
        <f t="shared" si="178"/>
        <v>0</v>
      </c>
      <c r="V2852" s="40">
        <f t="shared" si="178"/>
        <v>0</v>
      </c>
      <c r="W2852" s="40">
        <f t="shared" si="177"/>
        <v>0</v>
      </c>
      <c r="X2852" s="40">
        <f t="shared" si="177"/>
        <v>0</v>
      </c>
      <c r="Y2852" s="40">
        <f t="shared" si="179"/>
        <v>0</v>
      </c>
      <c r="Z2852" s="40">
        <f>(AC2852-J2852*carot!$B$2-spettri!K2852*carot!$C$2-spettri!L2852*carot!$D$2)</f>
        <v>0</v>
      </c>
      <c r="AA2852" s="40">
        <f>spettri!H2852*chl!$B$2+spettri!I2852*chl!$C$2+spettri!J2852*carot!$B$2+spettri!K2852*carot!$C$2+spettri!L2852*carot!$D$2+M2852*carot!$E$2+N2852*carot!$F$2+spettri!AE2852*chl!$D$2</f>
        <v>0</v>
      </c>
      <c r="AB2852" s="40">
        <v>7.2527756914999991E-2</v>
      </c>
      <c r="AC2852" s="88">
        <f>(G2852-spettri!H2852*chl!$B$2-spettri!I2852*chl!$C$2-spettri!AE2852*chl!$D$2)</f>
        <v>0</v>
      </c>
    </row>
    <row r="2853" spans="4:29" x14ac:dyDescent="0.25">
      <c r="D2853" s="51">
        <v>635.10000000006505</v>
      </c>
      <c r="E2853" s="51">
        <v>3.67272040765E-2</v>
      </c>
      <c r="T2853" s="40">
        <f t="shared" si="178"/>
        <v>0</v>
      </c>
      <c r="U2853" s="40">
        <f t="shared" si="178"/>
        <v>0</v>
      </c>
      <c r="V2853" s="40">
        <f t="shared" si="178"/>
        <v>0</v>
      </c>
      <c r="W2853" s="40">
        <f t="shared" si="177"/>
        <v>0</v>
      </c>
      <c r="X2853" s="40">
        <f t="shared" si="177"/>
        <v>0</v>
      </c>
      <c r="Y2853" s="40">
        <f t="shared" si="179"/>
        <v>0</v>
      </c>
      <c r="Z2853" s="40">
        <f>(AC2853-J2853*carot!$B$2-spettri!K2853*carot!$C$2-spettri!L2853*carot!$D$2)</f>
        <v>0</v>
      </c>
      <c r="AA2853" s="40">
        <f>spettri!H2853*chl!$B$2+spettri!I2853*chl!$C$2+spettri!J2853*carot!$B$2+spettri!K2853*carot!$C$2+spettri!L2853*carot!$D$2+M2853*carot!$E$2+N2853*carot!$F$2+spettri!AE2853*chl!$D$2</f>
        <v>0</v>
      </c>
      <c r="AB2853" s="40">
        <v>7.3044385759999997E-2</v>
      </c>
      <c r="AC2853" s="88">
        <f>(G2853-spettri!H2853*chl!$B$2-spettri!I2853*chl!$C$2-spettri!AE2853*chl!$D$2)</f>
        <v>0</v>
      </c>
    </row>
    <row r="2854" spans="4:29" x14ac:dyDescent="0.25">
      <c r="D2854" s="51">
        <v>635.20000000006496</v>
      </c>
      <c r="E2854" s="51">
        <v>3.6728197799000002E-2</v>
      </c>
      <c r="T2854" s="40">
        <f t="shared" si="178"/>
        <v>0</v>
      </c>
      <c r="U2854" s="40">
        <f t="shared" si="178"/>
        <v>0</v>
      </c>
      <c r="V2854" s="40">
        <f t="shared" si="178"/>
        <v>0</v>
      </c>
      <c r="W2854" s="40">
        <f t="shared" si="177"/>
        <v>0</v>
      </c>
      <c r="X2854" s="40">
        <f t="shared" si="177"/>
        <v>0</v>
      </c>
      <c r="Y2854" s="40">
        <f t="shared" si="179"/>
        <v>0</v>
      </c>
      <c r="Z2854" s="40">
        <f>(AC2854-J2854*carot!$B$2-spettri!K2854*carot!$C$2-spettri!L2854*carot!$D$2)</f>
        <v>0</v>
      </c>
      <c r="AA2854" s="40">
        <f>spettri!H2854*chl!$B$2+spettri!I2854*chl!$C$2+spettri!J2854*carot!$B$2+spettri!K2854*carot!$C$2+spettri!L2854*carot!$D$2+M2854*carot!$E$2+N2854*carot!$F$2+spettri!AE2854*chl!$D$2</f>
        <v>0</v>
      </c>
      <c r="AB2854" s="40">
        <v>7.3561014605000002E-2</v>
      </c>
      <c r="AC2854" s="88">
        <f>(G2854-spettri!H2854*chl!$B$2-spettri!I2854*chl!$C$2-spettri!AE2854*chl!$D$2)</f>
        <v>0</v>
      </c>
    </row>
    <row r="2855" spans="4:29" x14ac:dyDescent="0.25">
      <c r="D2855" s="51">
        <v>635.30000000006498</v>
      </c>
      <c r="E2855" s="51">
        <v>3.6757506519000005E-2</v>
      </c>
      <c r="T2855" s="40">
        <f t="shared" si="178"/>
        <v>0</v>
      </c>
      <c r="U2855" s="40">
        <f t="shared" si="178"/>
        <v>0</v>
      </c>
      <c r="V2855" s="40">
        <f t="shared" si="178"/>
        <v>0</v>
      </c>
      <c r="W2855" s="40">
        <f t="shared" si="177"/>
        <v>0</v>
      </c>
      <c r="X2855" s="40">
        <f t="shared" si="177"/>
        <v>0</v>
      </c>
      <c r="Y2855" s="40">
        <f t="shared" si="179"/>
        <v>0</v>
      </c>
      <c r="Z2855" s="40">
        <f>(AC2855-J2855*carot!$B$2-spettri!K2855*carot!$C$2-spettri!L2855*carot!$D$2)</f>
        <v>0</v>
      </c>
      <c r="AA2855" s="40">
        <f>spettri!H2855*chl!$B$2+spettri!I2855*chl!$C$2+spettri!J2855*carot!$B$2+spettri!K2855*carot!$C$2+spettri!L2855*carot!$D$2+M2855*carot!$E$2+N2855*carot!$F$2+spettri!AE2855*chl!$D$2</f>
        <v>0</v>
      </c>
      <c r="AB2855" s="40">
        <v>7.4077643449999994E-2</v>
      </c>
      <c r="AC2855" s="88">
        <f>(G2855-spettri!H2855*chl!$B$2-spettri!I2855*chl!$C$2-spettri!AE2855*chl!$D$2)</f>
        <v>0</v>
      </c>
    </row>
    <row r="2856" spans="4:29" x14ac:dyDescent="0.25">
      <c r="D2856" s="51">
        <v>635.40000000006501</v>
      </c>
      <c r="E2856" s="51">
        <v>3.6786815239000001E-2</v>
      </c>
      <c r="T2856" s="40">
        <f t="shared" si="178"/>
        <v>0</v>
      </c>
      <c r="U2856" s="40">
        <f t="shared" si="178"/>
        <v>0</v>
      </c>
      <c r="V2856" s="40">
        <f t="shared" si="178"/>
        <v>0</v>
      </c>
      <c r="W2856" s="40">
        <f t="shared" si="177"/>
        <v>0</v>
      </c>
      <c r="X2856" s="40">
        <f t="shared" si="177"/>
        <v>0</v>
      </c>
      <c r="Y2856" s="40">
        <f t="shared" si="179"/>
        <v>0</v>
      </c>
      <c r="Z2856" s="40">
        <f>(AC2856-J2856*carot!$B$2-spettri!K2856*carot!$C$2-spettri!L2856*carot!$D$2)</f>
        <v>0</v>
      </c>
      <c r="AA2856" s="40">
        <f>spettri!H2856*chl!$B$2+spettri!I2856*chl!$C$2+spettri!J2856*carot!$B$2+spettri!K2856*carot!$C$2+spettri!L2856*carot!$D$2+M2856*carot!$E$2+N2856*carot!$F$2+spettri!AE2856*chl!$D$2</f>
        <v>0</v>
      </c>
      <c r="AB2856" s="40">
        <v>7.45923779875E-2</v>
      </c>
      <c r="AC2856" s="88">
        <f>(G2856-spettri!H2856*chl!$B$2-spettri!I2856*chl!$C$2-spettri!AE2856*chl!$D$2)</f>
        <v>0</v>
      </c>
    </row>
    <row r="2857" spans="4:29" x14ac:dyDescent="0.25">
      <c r="D2857" s="51">
        <v>635.50000000006503</v>
      </c>
      <c r="E2857" s="51">
        <v>3.6816123958999997E-2</v>
      </c>
      <c r="T2857" s="40">
        <f t="shared" si="178"/>
        <v>0</v>
      </c>
      <c r="U2857" s="40">
        <f t="shared" si="178"/>
        <v>0</v>
      </c>
      <c r="V2857" s="40">
        <f t="shared" si="178"/>
        <v>0</v>
      </c>
      <c r="W2857" s="40">
        <f t="shared" si="177"/>
        <v>0</v>
      </c>
      <c r="X2857" s="40">
        <f t="shared" si="177"/>
        <v>0</v>
      </c>
      <c r="Y2857" s="40">
        <f t="shared" si="179"/>
        <v>0</v>
      </c>
      <c r="Z2857" s="40">
        <f>(AC2857-J2857*carot!$B$2-spettri!K2857*carot!$C$2-spettri!L2857*carot!$D$2)</f>
        <v>0</v>
      </c>
      <c r="AA2857" s="40">
        <f>spettri!H2857*chl!$B$2+spettri!I2857*chl!$C$2+spettri!J2857*carot!$B$2+spettri!K2857*carot!$C$2+spettri!L2857*carot!$D$2+M2857*carot!$E$2+N2857*carot!$F$2+spettri!AE2857*chl!$D$2</f>
        <v>0</v>
      </c>
      <c r="AB2857" s="40">
        <v>7.5107112524999992E-2</v>
      </c>
      <c r="AC2857" s="88">
        <f>(G2857-spettri!H2857*chl!$B$2-spettri!I2857*chl!$C$2-spettri!AE2857*chl!$D$2)</f>
        <v>0</v>
      </c>
    </row>
    <row r="2858" spans="4:29" x14ac:dyDescent="0.25">
      <c r="D2858" s="51">
        <v>635.60000000006505</v>
      </c>
      <c r="E2858" s="51">
        <v>3.6845432678999999E-2</v>
      </c>
      <c r="T2858" s="40">
        <f t="shared" si="178"/>
        <v>0</v>
      </c>
      <c r="U2858" s="40">
        <f t="shared" si="178"/>
        <v>0</v>
      </c>
      <c r="V2858" s="40">
        <f t="shared" si="178"/>
        <v>0</v>
      </c>
      <c r="W2858" s="40">
        <f t="shared" si="177"/>
        <v>0</v>
      </c>
      <c r="X2858" s="40">
        <f t="shared" si="177"/>
        <v>0</v>
      </c>
      <c r="Y2858" s="40">
        <f t="shared" si="179"/>
        <v>0</v>
      </c>
      <c r="Z2858" s="40">
        <f>(AC2858-J2858*carot!$B$2-spettri!K2858*carot!$C$2-spettri!L2858*carot!$D$2)</f>
        <v>0</v>
      </c>
      <c r="AA2858" s="40">
        <f>spettri!H2858*chl!$B$2+spettri!I2858*chl!$C$2+spettri!J2858*carot!$B$2+spettri!K2858*carot!$C$2+spettri!L2858*carot!$D$2+M2858*carot!$E$2+N2858*carot!$F$2+spettri!AE2858*chl!$D$2</f>
        <v>0</v>
      </c>
      <c r="AB2858" s="40">
        <v>7.5621847062499997E-2</v>
      </c>
      <c r="AC2858" s="88">
        <f>(G2858-spettri!H2858*chl!$B$2-spettri!I2858*chl!$C$2-spettri!AE2858*chl!$D$2)</f>
        <v>0</v>
      </c>
    </row>
    <row r="2859" spans="4:29" x14ac:dyDescent="0.25">
      <c r="D2859" s="51">
        <v>635.70000000006496</v>
      </c>
      <c r="E2859" s="51">
        <v>3.6950437436499999E-2</v>
      </c>
      <c r="T2859" s="40">
        <f t="shared" si="178"/>
        <v>0</v>
      </c>
      <c r="U2859" s="40">
        <f t="shared" si="178"/>
        <v>0</v>
      </c>
      <c r="V2859" s="40">
        <f t="shared" si="178"/>
        <v>0</v>
      </c>
      <c r="W2859" s="40">
        <f t="shared" si="177"/>
        <v>0</v>
      </c>
      <c r="X2859" s="40">
        <f t="shared" si="177"/>
        <v>0</v>
      </c>
      <c r="Y2859" s="40">
        <f t="shared" si="179"/>
        <v>0</v>
      </c>
      <c r="Z2859" s="40">
        <f>(AC2859-J2859*carot!$B$2-spettri!K2859*carot!$C$2-spettri!L2859*carot!$D$2)</f>
        <v>0</v>
      </c>
      <c r="AA2859" s="40">
        <f>spettri!H2859*chl!$B$2+spettri!I2859*chl!$C$2+spettri!J2859*carot!$B$2+spettri!K2859*carot!$C$2+spettri!L2859*carot!$D$2+M2859*carot!$E$2+N2859*carot!$F$2+spettri!AE2859*chl!$D$2</f>
        <v>0</v>
      </c>
      <c r="AB2859" s="40">
        <v>7.6136581600000003E-2</v>
      </c>
      <c r="AC2859" s="88">
        <f>(G2859-spettri!H2859*chl!$B$2-spettri!I2859*chl!$C$2-spettri!AE2859*chl!$D$2)</f>
        <v>0</v>
      </c>
    </row>
    <row r="2860" spans="4:29" x14ac:dyDescent="0.25">
      <c r="D2860" s="51">
        <v>635.80000000006498</v>
      </c>
      <c r="E2860" s="51">
        <v>3.7055442194000004E-2</v>
      </c>
      <c r="T2860" s="40">
        <f t="shared" si="178"/>
        <v>0</v>
      </c>
      <c r="U2860" s="40">
        <f t="shared" si="178"/>
        <v>0</v>
      </c>
      <c r="V2860" s="40">
        <f t="shared" si="178"/>
        <v>0</v>
      </c>
      <c r="W2860" s="40">
        <f t="shared" si="177"/>
        <v>0</v>
      </c>
      <c r="X2860" s="40">
        <f t="shared" si="177"/>
        <v>0</v>
      </c>
      <c r="Y2860" s="40">
        <f t="shared" si="179"/>
        <v>0</v>
      </c>
      <c r="Z2860" s="40">
        <f>(AC2860-J2860*carot!$B$2-spettri!K2860*carot!$C$2-spettri!L2860*carot!$D$2)</f>
        <v>0</v>
      </c>
      <c r="AA2860" s="40">
        <f>spettri!H2860*chl!$B$2+spettri!I2860*chl!$C$2+spettri!J2860*carot!$B$2+spettri!K2860*carot!$C$2+spettri!L2860*carot!$D$2+M2860*carot!$E$2+N2860*carot!$F$2+spettri!AE2860*chl!$D$2</f>
        <v>0</v>
      </c>
      <c r="AB2860" s="40">
        <v>7.6680680737500007E-2</v>
      </c>
      <c r="AC2860" s="88">
        <f>(G2860-spettri!H2860*chl!$B$2-spettri!I2860*chl!$C$2-spettri!AE2860*chl!$D$2)</f>
        <v>0</v>
      </c>
    </row>
    <row r="2861" spans="4:29" x14ac:dyDescent="0.25">
      <c r="D2861" s="51">
        <v>635.90000000006501</v>
      </c>
      <c r="E2861" s="51">
        <v>3.7160446951500004E-2</v>
      </c>
      <c r="T2861" s="40">
        <f t="shared" si="178"/>
        <v>0</v>
      </c>
      <c r="U2861" s="40">
        <f t="shared" si="178"/>
        <v>0</v>
      </c>
      <c r="V2861" s="40">
        <f t="shared" si="178"/>
        <v>0</v>
      </c>
      <c r="W2861" s="40">
        <f t="shared" si="177"/>
        <v>0</v>
      </c>
      <c r="X2861" s="40">
        <f t="shared" si="177"/>
        <v>0</v>
      </c>
      <c r="Y2861" s="40">
        <f t="shared" si="179"/>
        <v>0</v>
      </c>
      <c r="Z2861" s="40">
        <f>(AC2861-J2861*carot!$B$2-spettri!K2861*carot!$C$2-spettri!L2861*carot!$D$2)</f>
        <v>0</v>
      </c>
      <c r="AA2861" s="40">
        <f>spettri!H2861*chl!$B$2+spettri!I2861*chl!$C$2+spettri!J2861*carot!$B$2+spettri!K2861*carot!$C$2+spettri!L2861*carot!$D$2+M2861*carot!$E$2+N2861*carot!$F$2+spettri!AE2861*chl!$D$2</f>
        <v>0</v>
      </c>
      <c r="AB2861" s="40">
        <v>7.722477987500001E-2</v>
      </c>
      <c r="AC2861" s="88">
        <f>(G2861-spettri!H2861*chl!$B$2-spettri!I2861*chl!$C$2-spettri!AE2861*chl!$D$2)</f>
        <v>0</v>
      </c>
    </row>
    <row r="2862" spans="4:29" x14ac:dyDescent="0.25">
      <c r="D2862" s="51">
        <v>636.00000000006503</v>
      </c>
      <c r="E2862" s="51">
        <v>3.7265451709000003E-2</v>
      </c>
      <c r="T2862" s="40">
        <f t="shared" si="178"/>
        <v>0</v>
      </c>
      <c r="U2862" s="40">
        <f t="shared" si="178"/>
        <v>0</v>
      </c>
      <c r="V2862" s="40">
        <f t="shared" si="178"/>
        <v>0</v>
      </c>
      <c r="W2862" s="40">
        <f t="shared" si="177"/>
        <v>0</v>
      </c>
      <c r="X2862" s="40">
        <f t="shared" si="177"/>
        <v>0</v>
      </c>
      <c r="Y2862" s="40">
        <f t="shared" si="179"/>
        <v>0</v>
      </c>
      <c r="Z2862" s="40">
        <f>(AC2862-J2862*carot!$B$2-spettri!K2862*carot!$C$2-spettri!L2862*carot!$D$2)</f>
        <v>0</v>
      </c>
      <c r="AA2862" s="40">
        <f>spettri!H2862*chl!$B$2+spettri!I2862*chl!$C$2+spettri!J2862*carot!$B$2+spettri!K2862*carot!$C$2+spettri!L2862*carot!$D$2+M2862*carot!$E$2+N2862*carot!$F$2+spettri!AE2862*chl!$D$2</f>
        <v>0</v>
      </c>
      <c r="AB2862" s="40">
        <v>7.77688790125E-2</v>
      </c>
      <c r="AC2862" s="88">
        <f>(G2862-spettri!H2862*chl!$B$2-spettri!I2862*chl!$C$2-spettri!AE2862*chl!$D$2)</f>
        <v>0</v>
      </c>
    </row>
    <row r="2863" spans="4:29" x14ac:dyDescent="0.25">
      <c r="D2863" s="51">
        <v>636.10000000006505</v>
      </c>
      <c r="E2863" s="51">
        <v>3.7290483799000004E-2</v>
      </c>
      <c r="T2863" s="40">
        <f t="shared" si="178"/>
        <v>0</v>
      </c>
      <c r="U2863" s="40">
        <f t="shared" si="178"/>
        <v>0</v>
      </c>
      <c r="V2863" s="40">
        <f t="shared" si="178"/>
        <v>0</v>
      </c>
      <c r="W2863" s="40">
        <f t="shared" si="177"/>
        <v>0</v>
      </c>
      <c r="X2863" s="40">
        <f t="shared" si="177"/>
        <v>0</v>
      </c>
      <c r="Y2863" s="40">
        <f t="shared" si="179"/>
        <v>0</v>
      </c>
      <c r="Z2863" s="40">
        <f>(AC2863-J2863*carot!$B$2-spettri!K2863*carot!$C$2-spettri!L2863*carot!$D$2)</f>
        <v>0</v>
      </c>
      <c r="AA2863" s="40">
        <f>spettri!H2863*chl!$B$2+spettri!I2863*chl!$C$2+spettri!J2863*carot!$B$2+spettri!K2863*carot!$C$2+spettri!L2863*carot!$D$2+M2863*carot!$E$2+N2863*carot!$F$2+spettri!AE2863*chl!$D$2</f>
        <v>0</v>
      </c>
      <c r="AB2863" s="40">
        <v>7.8312978150000004E-2</v>
      </c>
      <c r="AC2863" s="88">
        <f>(G2863-spettri!H2863*chl!$B$2-spettri!I2863*chl!$C$2-spettri!AE2863*chl!$D$2)</f>
        <v>0</v>
      </c>
    </row>
    <row r="2864" spans="4:29" x14ac:dyDescent="0.25">
      <c r="D2864" s="51">
        <v>636.20000000006496</v>
      </c>
      <c r="E2864" s="51">
        <v>3.7315515889000006E-2</v>
      </c>
      <c r="T2864" s="40">
        <f t="shared" si="178"/>
        <v>0</v>
      </c>
      <c r="U2864" s="40">
        <f t="shared" si="178"/>
        <v>0</v>
      </c>
      <c r="V2864" s="40">
        <f t="shared" si="178"/>
        <v>0</v>
      </c>
      <c r="W2864" s="40">
        <f t="shared" si="177"/>
        <v>0</v>
      </c>
      <c r="X2864" s="40">
        <f t="shared" si="177"/>
        <v>0</v>
      </c>
      <c r="Y2864" s="40">
        <f t="shared" si="179"/>
        <v>0</v>
      </c>
      <c r="Z2864" s="40">
        <f>(AC2864-J2864*carot!$B$2-spettri!K2864*carot!$C$2-spettri!L2864*carot!$D$2)</f>
        <v>0</v>
      </c>
      <c r="AA2864" s="40">
        <f>spettri!H2864*chl!$B$2+spettri!I2864*chl!$C$2+spettri!J2864*carot!$B$2+spettri!K2864*carot!$C$2+spettri!L2864*carot!$D$2+M2864*carot!$E$2+N2864*carot!$F$2+spettri!AE2864*chl!$D$2</f>
        <v>0</v>
      </c>
      <c r="AB2864" s="40">
        <v>7.8892163932500009E-2</v>
      </c>
      <c r="AC2864" s="88">
        <f>(G2864-spettri!H2864*chl!$B$2-spettri!I2864*chl!$C$2-spettri!AE2864*chl!$D$2)</f>
        <v>0</v>
      </c>
    </row>
    <row r="2865" spans="4:29" x14ac:dyDescent="0.25">
      <c r="D2865" s="51">
        <v>636.30000000006498</v>
      </c>
      <c r="E2865" s="51">
        <v>3.7340547979000001E-2</v>
      </c>
      <c r="T2865" s="40">
        <f t="shared" si="178"/>
        <v>0</v>
      </c>
      <c r="U2865" s="40">
        <f t="shared" si="178"/>
        <v>0</v>
      </c>
      <c r="V2865" s="40">
        <f t="shared" si="178"/>
        <v>0</v>
      </c>
      <c r="W2865" s="40">
        <f t="shared" si="177"/>
        <v>0</v>
      </c>
      <c r="X2865" s="40">
        <f t="shared" si="177"/>
        <v>0</v>
      </c>
      <c r="Y2865" s="40">
        <f t="shared" si="179"/>
        <v>0</v>
      </c>
      <c r="Z2865" s="40">
        <f>(AC2865-J2865*carot!$B$2-spettri!K2865*carot!$C$2-spettri!L2865*carot!$D$2)</f>
        <v>0</v>
      </c>
      <c r="AA2865" s="40">
        <f>spettri!H2865*chl!$B$2+spettri!I2865*chl!$C$2+spettri!J2865*carot!$B$2+spettri!K2865*carot!$C$2+spettri!L2865*carot!$D$2+M2865*carot!$E$2+N2865*carot!$F$2+spettri!AE2865*chl!$D$2</f>
        <v>0</v>
      </c>
      <c r="AB2865" s="40">
        <v>7.9471349715E-2</v>
      </c>
      <c r="AC2865" s="88">
        <f>(G2865-spettri!H2865*chl!$B$2-spettri!I2865*chl!$C$2-spettri!AE2865*chl!$D$2)</f>
        <v>0</v>
      </c>
    </row>
    <row r="2866" spans="4:29" x14ac:dyDescent="0.25">
      <c r="D2866" s="51">
        <v>636.40000000006501</v>
      </c>
      <c r="E2866" s="51">
        <v>3.7365580069000003E-2</v>
      </c>
      <c r="T2866" s="40">
        <f t="shared" si="178"/>
        <v>0</v>
      </c>
      <c r="U2866" s="40">
        <f t="shared" si="178"/>
        <v>0</v>
      </c>
      <c r="V2866" s="40">
        <f t="shared" si="178"/>
        <v>0</v>
      </c>
      <c r="W2866" s="40">
        <f t="shared" si="177"/>
        <v>0</v>
      </c>
      <c r="X2866" s="40">
        <f t="shared" si="177"/>
        <v>0</v>
      </c>
      <c r="Y2866" s="40">
        <f t="shared" si="179"/>
        <v>0</v>
      </c>
      <c r="Z2866" s="40">
        <f>(AC2866-J2866*carot!$B$2-spettri!K2866*carot!$C$2-spettri!L2866*carot!$D$2)</f>
        <v>0</v>
      </c>
      <c r="AA2866" s="40">
        <f>spettri!H2866*chl!$B$2+spettri!I2866*chl!$C$2+spettri!J2866*carot!$B$2+spettri!K2866*carot!$C$2+spettri!L2866*carot!$D$2+M2866*carot!$E$2+N2866*carot!$F$2+spettri!AE2866*chl!$D$2</f>
        <v>0</v>
      </c>
      <c r="AB2866" s="40">
        <v>8.0050535497499992E-2</v>
      </c>
      <c r="AC2866" s="88">
        <f>(G2866-spettri!H2866*chl!$B$2-spettri!I2866*chl!$C$2-spettri!AE2866*chl!$D$2)</f>
        <v>0</v>
      </c>
    </row>
    <row r="2867" spans="4:29" x14ac:dyDescent="0.25">
      <c r="D2867" s="51">
        <v>636.50000000006503</v>
      </c>
      <c r="E2867" s="51">
        <v>3.7440626041500003E-2</v>
      </c>
      <c r="T2867" s="40">
        <f t="shared" si="178"/>
        <v>0</v>
      </c>
      <c r="U2867" s="40">
        <f t="shared" si="178"/>
        <v>0</v>
      </c>
      <c r="V2867" s="40">
        <f t="shared" si="178"/>
        <v>0</v>
      </c>
      <c r="W2867" s="40">
        <f t="shared" si="177"/>
        <v>0</v>
      </c>
      <c r="X2867" s="40">
        <f t="shared" si="177"/>
        <v>0</v>
      </c>
      <c r="Y2867" s="40">
        <f t="shared" si="179"/>
        <v>0</v>
      </c>
      <c r="Z2867" s="40">
        <f>(AC2867-J2867*carot!$B$2-spettri!K2867*carot!$C$2-spettri!L2867*carot!$D$2)</f>
        <v>0</v>
      </c>
      <c r="AA2867" s="40">
        <f>spettri!H2867*chl!$B$2+spettri!I2867*chl!$C$2+spettri!J2867*carot!$B$2+spettri!K2867*carot!$C$2+spettri!L2867*carot!$D$2+M2867*carot!$E$2+N2867*carot!$F$2+spettri!AE2867*chl!$D$2</f>
        <v>0</v>
      </c>
      <c r="AB2867" s="40">
        <v>8.0629721279999997E-2</v>
      </c>
      <c r="AC2867" s="88">
        <f>(G2867-spettri!H2867*chl!$B$2-spettri!I2867*chl!$C$2-spettri!AE2867*chl!$D$2)</f>
        <v>0</v>
      </c>
    </row>
    <row r="2868" spans="4:29" x14ac:dyDescent="0.25">
      <c r="D2868" s="51">
        <v>636.60000000006505</v>
      </c>
      <c r="E2868" s="51">
        <v>3.7515672014000002E-2</v>
      </c>
      <c r="T2868" s="40">
        <f t="shared" si="178"/>
        <v>0</v>
      </c>
      <c r="U2868" s="40">
        <f t="shared" si="178"/>
        <v>0</v>
      </c>
      <c r="V2868" s="40">
        <f t="shared" si="178"/>
        <v>0</v>
      </c>
      <c r="W2868" s="40">
        <f t="shared" si="177"/>
        <v>0</v>
      </c>
      <c r="X2868" s="40">
        <f t="shared" si="177"/>
        <v>0</v>
      </c>
      <c r="Y2868" s="40">
        <f t="shared" si="179"/>
        <v>0</v>
      </c>
      <c r="Z2868" s="40">
        <f>(AC2868-J2868*carot!$B$2-spettri!K2868*carot!$C$2-spettri!L2868*carot!$D$2)</f>
        <v>0</v>
      </c>
      <c r="AA2868" s="40">
        <f>spettri!H2868*chl!$B$2+spettri!I2868*chl!$C$2+spettri!J2868*carot!$B$2+spettri!K2868*carot!$C$2+spettri!L2868*carot!$D$2+M2868*carot!$E$2+N2868*carot!$F$2+spettri!AE2868*chl!$D$2</f>
        <v>0</v>
      </c>
      <c r="AB2868" s="40">
        <v>8.1229217347499993E-2</v>
      </c>
      <c r="AC2868" s="88">
        <f>(G2868-spettri!H2868*chl!$B$2-spettri!I2868*chl!$C$2-spettri!AE2868*chl!$D$2)</f>
        <v>0</v>
      </c>
    </row>
    <row r="2869" spans="4:29" x14ac:dyDescent="0.25">
      <c r="D2869" s="51">
        <v>636.70000000006496</v>
      </c>
      <c r="E2869" s="51">
        <v>3.7590717986500002E-2</v>
      </c>
      <c r="T2869" s="40">
        <f t="shared" si="178"/>
        <v>0</v>
      </c>
      <c r="U2869" s="40">
        <f t="shared" si="178"/>
        <v>0</v>
      </c>
      <c r="V2869" s="40">
        <f t="shared" si="178"/>
        <v>0</v>
      </c>
      <c r="W2869" s="40">
        <f t="shared" si="177"/>
        <v>0</v>
      </c>
      <c r="X2869" s="40">
        <f t="shared" si="177"/>
        <v>0</v>
      </c>
      <c r="Y2869" s="40">
        <f t="shared" si="179"/>
        <v>0</v>
      </c>
      <c r="Z2869" s="40">
        <f>(AC2869-J2869*carot!$B$2-spettri!K2869*carot!$C$2-spettri!L2869*carot!$D$2)</f>
        <v>0</v>
      </c>
      <c r="AA2869" s="40">
        <f>spettri!H2869*chl!$B$2+spettri!I2869*chl!$C$2+spettri!J2869*carot!$B$2+spettri!K2869*carot!$C$2+spettri!L2869*carot!$D$2+M2869*carot!$E$2+N2869*carot!$F$2+spettri!AE2869*chl!$D$2</f>
        <v>0</v>
      </c>
      <c r="AB2869" s="40">
        <v>8.1828713415000004E-2</v>
      </c>
      <c r="AC2869" s="88">
        <f>(G2869-spettri!H2869*chl!$B$2-spettri!I2869*chl!$C$2-spettri!AE2869*chl!$D$2)</f>
        <v>0</v>
      </c>
    </row>
    <row r="2870" spans="4:29" x14ac:dyDescent="0.25">
      <c r="D2870" s="51">
        <v>636.80000000006498</v>
      </c>
      <c r="E2870" s="51">
        <v>3.7665763959000002E-2</v>
      </c>
      <c r="T2870" s="40">
        <f t="shared" si="178"/>
        <v>0</v>
      </c>
      <c r="U2870" s="40">
        <f t="shared" si="178"/>
        <v>0</v>
      </c>
      <c r="V2870" s="40">
        <f t="shared" si="178"/>
        <v>0</v>
      </c>
      <c r="W2870" s="40">
        <f t="shared" si="177"/>
        <v>0</v>
      </c>
      <c r="X2870" s="40">
        <f t="shared" si="177"/>
        <v>0</v>
      </c>
      <c r="Y2870" s="40">
        <f t="shared" si="179"/>
        <v>0</v>
      </c>
      <c r="Z2870" s="40">
        <f>(AC2870-J2870*carot!$B$2-spettri!K2870*carot!$C$2-spettri!L2870*carot!$D$2)</f>
        <v>0</v>
      </c>
      <c r="AA2870" s="40">
        <f>spettri!H2870*chl!$B$2+spettri!I2870*chl!$C$2+spettri!J2870*carot!$B$2+spettri!K2870*carot!$C$2+spettri!L2870*carot!$D$2+M2870*carot!$E$2+N2870*carot!$F$2+spettri!AE2870*chl!$D$2</f>
        <v>0</v>
      </c>
      <c r="AB2870" s="40">
        <v>8.2428209482500001E-2</v>
      </c>
      <c r="AC2870" s="88">
        <f>(G2870-spettri!H2870*chl!$B$2-spettri!I2870*chl!$C$2-spettri!AE2870*chl!$D$2)</f>
        <v>0</v>
      </c>
    </row>
    <row r="2871" spans="4:29" x14ac:dyDescent="0.25">
      <c r="D2871" s="51">
        <v>636.90000000006501</v>
      </c>
      <c r="E2871" s="51">
        <v>3.7728479221500001E-2</v>
      </c>
      <c r="T2871" s="40">
        <f t="shared" si="178"/>
        <v>0</v>
      </c>
      <c r="U2871" s="40">
        <f t="shared" si="178"/>
        <v>0</v>
      </c>
      <c r="V2871" s="40">
        <f t="shared" si="178"/>
        <v>0</v>
      </c>
      <c r="W2871" s="40">
        <f t="shared" si="177"/>
        <v>0</v>
      </c>
      <c r="X2871" s="40">
        <f t="shared" si="177"/>
        <v>0</v>
      </c>
      <c r="Y2871" s="40">
        <f t="shared" si="179"/>
        <v>0</v>
      </c>
      <c r="Z2871" s="40">
        <f>(AC2871-J2871*carot!$B$2-spettri!K2871*carot!$C$2-spettri!L2871*carot!$D$2)</f>
        <v>0</v>
      </c>
      <c r="AA2871" s="40">
        <f>spettri!H2871*chl!$B$2+spettri!I2871*chl!$C$2+spettri!J2871*carot!$B$2+spettri!K2871*carot!$C$2+spettri!L2871*carot!$D$2+M2871*carot!$E$2+N2871*carot!$F$2+spettri!AE2871*chl!$D$2</f>
        <v>0</v>
      </c>
      <c r="AB2871" s="40">
        <v>8.3027705549999997E-2</v>
      </c>
      <c r="AC2871" s="88">
        <f>(G2871-spettri!H2871*chl!$B$2-spettri!I2871*chl!$C$2-spettri!AE2871*chl!$D$2)</f>
        <v>0</v>
      </c>
    </row>
    <row r="2872" spans="4:29" x14ac:dyDescent="0.25">
      <c r="D2872" s="51">
        <v>637.00000000006503</v>
      </c>
      <c r="E2872" s="51">
        <v>3.7791194484000007E-2</v>
      </c>
      <c r="T2872" s="40">
        <f t="shared" si="178"/>
        <v>0</v>
      </c>
      <c r="U2872" s="40">
        <f t="shared" si="178"/>
        <v>0</v>
      </c>
      <c r="V2872" s="40">
        <f t="shared" si="178"/>
        <v>0</v>
      </c>
      <c r="W2872" s="40">
        <f t="shared" si="177"/>
        <v>0</v>
      </c>
      <c r="X2872" s="40">
        <f t="shared" si="177"/>
        <v>0</v>
      </c>
      <c r="Y2872" s="40">
        <f t="shared" si="179"/>
        <v>0</v>
      </c>
      <c r="Z2872" s="40">
        <f>(AC2872-J2872*carot!$B$2-spettri!K2872*carot!$C$2-spettri!L2872*carot!$D$2)</f>
        <v>0</v>
      </c>
      <c r="AA2872" s="40">
        <f>spettri!H2872*chl!$B$2+spettri!I2872*chl!$C$2+spettri!J2872*carot!$B$2+spettri!K2872*carot!$C$2+spettri!L2872*carot!$D$2+M2872*carot!$E$2+N2872*carot!$F$2+spettri!AE2872*chl!$D$2</f>
        <v>0</v>
      </c>
      <c r="AB2872" s="40">
        <v>8.3665816112499999E-2</v>
      </c>
      <c r="AC2872" s="88">
        <f>(G2872-spettri!H2872*chl!$B$2-spettri!I2872*chl!$C$2-spettri!AE2872*chl!$D$2)</f>
        <v>0</v>
      </c>
    </row>
    <row r="2873" spans="4:29" x14ac:dyDescent="0.25">
      <c r="D2873" s="51">
        <v>637.10000000006505</v>
      </c>
      <c r="E2873" s="51">
        <v>3.7853909746500006E-2</v>
      </c>
      <c r="T2873" s="40">
        <f t="shared" si="178"/>
        <v>0</v>
      </c>
      <c r="U2873" s="40">
        <f t="shared" si="178"/>
        <v>0</v>
      </c>
      <c r="V2873" s="40">
        <f t="shared" si="178"/>
        <v>0</v>
      </c>
      <c r="W2873" s="40">
        <f t="shared" si="177"/>
        <v>0</v>
      </c>
      <c r="X2873" s="40">
        <f t="shared" si="177"/>
        <v>0</v>
      </c>
      <c r="Y2873" s="40">
        <f t="shared" si="179"/>
        <v>0</v>
      </c>
      <c r="Z2873" s="40">
        <f>(AC2873-J2873*carot!$B$2-spettri!K2873*carot!$C$2-spettri!L2873*carot!$D$2)</f>
        <v>0</v>
      </c>
      <c r="AA2873" s="40">
        <f>spettri!H2873*chl!$B$2+spettri!I2873*chl!$C$2+spettri!J2873*carot!$B$2+spettri!K2873*carot!$C$2+spettri!L2873*carot!$D$2+M2873*carot!$E$2+N2873*carot!$F$2+spettri!AE2873*chl!$D$2</f>
        <v>0</v>
      </c>
      <c r="AB2873" s="40">
        <v>8.4303926675000002E-2</v>
      </c>
      <c r="AC2873" s="88">
        <f>(G2873-spettri!H2873*chl!$B$2-spettri!I2873*chl!$C$2-spettri!AE2873*chl!$D$2)</f>
        <v>0</v>
      </c>
    </row>
    <row r="2874" spans="4:29" x14ac:dyDescent="0.25">
      <c r="D2874" s="51">
        <v>637.20000000006496</v>
      </c>
      <c r="E2874" s="51">
        <v>3.7916625009000005E-2</v>
      </c>
      <c r="T2874" s="40">
        <f t="shared" si="178"/>
        <v>0</v>
      </c>
      <c r="U2874" s="40">
        <f t="shared" si="178"/>
        <v>0</v>
      </c>
      <c r="V2874" s="40">
        <f t="shared" si="178"/>
        <v>0</v>
      </c>
      <c r="W2874" s="40">
        <f t="shared" si="177"/>
        <v>0</v>
      </c>
      <c r="X2874" s="40">
        <f t="shared" si="177"/>
        <v>0</v>
      </c>
      <c r="Y2874" s="40">
        <f t="shared" si="179"/>
        <v>0</v>
      </c>
      <c r="Z2874" s="40">
        <f>(AC2874-J2874*carot!$B$2-spettri!K2874*carot!$C$2-spettri!L2874*carot!$D$2)</f>
        <v>0</v>
      </c>
      <c r="AA2874" s="40">
        <f>spettri!H2874*chl!$B$2+spettri!I2874*chl!$C$2+spettri!J2874*carot!$B$2+spettri!K2874*carot!$C$2+spettri!L2874*carot!$D$2+M2874*carot!$E$2+N2874*carot!$F$2+spettri!AE2874*chl!$D$2</f>
        <v>0</v>
      </c>
      <c r="AB2874" s="40">
        <v>8.4942037237500004E-2</v>
      </c>
      <c r="AC2874" s="88">
        <f>(G2874-spettri!H2874*chl!$B$2-spettri!I2874*chl!$C$2-spettri!AE2874*chl!$D$2)</f>
        <v>0</v>
      </c>
    </row>
    <row r="2875" spans="4:29" x14ac:dyDescent="0.25">
      <c r="D2875" s="51">
        <v>637.30000000006498</v>
      </c>
      <c r="E2875" s="51">
        <v>3.7989157341500004E-2</v>
      </c>
      <c r="T2875" s="40">
        <f t="shared" si="178"/>
        <v>0</v>
      </c>
      <c r="U2875" s="40">
        <f t="shared" si="178"/>
        <v>0</v>
      </c>
      <c r="V2875" s="40">
        <f t="shared" si="178"/>
        <v>0</v>
      </c>
      <c r="W2875" s="40">
        <f t="shared" si="177"/>
        <v>0</v>
      </c>
      <c r="X2875" s="40">
        <f t="shared" si="177"/>
        <v>0</v>
      </c>
      <c r="Y2875" s="40">
        <f t="shared" si="179"/>
        <v>0</v>
      </c>
      <c r="Z2875" s="40">
        <f>(AC2875-J2875*carot!$B$2-spettri!K2875*carot!$C$2-spettri!L2875*carot!$D$2)</f>
        <v>0</v>
      </c>
      <c r="AA2875" s="40">
        <f>spettri!H2875*chl!$B$2+spettri!I2875*chl!$C$2+spettri!J2875*carot!$B$2+spettri!K2875*carot!$C$2+spettri!L2875*carot!$D$2+M2875*carot!$E$2+N2875*carot!$F$2+spettri!AE2875*chl!$D$2</f>
        <v>0</v>
      </c>
      <c r="AB2875" s="40">
        <v>8.5580147800000006E-2</v>
      </c>
      <c r="AC2875" s="88">
        <f>(G2875-spettri!H2875*chl!$B$2-spettri!I2875*chl!$C$2-spettri!AE2875*chl!$D$2)</f>
        <v>0</v>
      </c>
    </row>
    <row r="2876" spans="4:29" x14ac:dyDescent="0.25">
      <c r="D2876" s="51">
        <v>637.40000000006501</v>
      </c>
      <c r="E2876" s="51">
        <v>3.8061689674000004E-2</v>
      </c>
      <c r="T2876" s="40">
        <f t="shared" si="178"/>
        <v>0</v>
      </c>
      <c r="U2876" s="40">
        <f t="shared" si="178"/>
        <v>0</v>
      </c>
      <c r="V2876" s="40">
        <f t="shared" si="178"/>
        <v>0</v>
      </c>
      <c r="W2876" s="40">
        <f t="shared" si="177"/>
        <v>0</v>
      </c>
      <c r="X2876" s="40">
        <f t="shared" si="177"/>
        <v>0</v>
      </c>
      <c r="Y2876" s="40">
        <f t="shared" si="179"/>
        <v>0</v>
      </c>
      <c r="Z2876" s="40">
        <f>(AC2876-J2876*carot!$B$2-spettri!K2876*carot!$C$2-spettri!L2876*carot!$D$2)</f>
        <v>0</v>
      </c>
      <c r="AA2876" s="40">
        <f>spettri!H2876*chl!$B$2+spettri!I2876*chl!$C$2+spettri!J2876*carot!$B$2+spettri!K2876*carot!$C$2+spettri!L2876*carot!$D$2+M2876*carot!$E$2+N2876*carot!$F$2+spettri!AE2876*chl!$D$2</f>
        <v>0</v>
      </c>
      <c r="AB2876" s="40">
        <v>8.6215134707500002E-2</v>
      </c>
      <c r="AC2876" s="88">
        <f>(G2876-spettri!H2876*chl!$B$2-spettri!I2876*chl!$C$2-spettri!AE2876*chl!$D$2)</f>
        <v>0</v>
      </c>
    </row>
    <row r="2877" spans="4:29" x14ac:dyDescent="0.25">
      <c r="D2877" s="51">
        <v>637.50000000006503</v>
      </c>
      <c r="E2877" s="51">
        <v>3.8134222006500004E-2</v>
      </c>
      <c r="T2877" s="40">
        <f t="shared" si="178"/>
        <v>0</v>
      </c>
      <c r="U2877" s="40">
        <f t="shared" si="178"/>
        <v>0</v>
      </c>
      <c r="V2877" s="40">
        <f t="shared" si="178"/>
        <v>0</v>
      </c>
      <c r="W2877" s="40">
        <f t="shared" si="177"/>
        <v>0</v>
      </c>
      <c r="X2877" s="40">
        <f t="shared" si="177"/>
        <v>0</v>
      </c>
      <c r="Y2877" s="40">
        <f t="shared" si="179"/>
        <v>0</v>
      </c>
      <c r="Z2877" s="40">
        <f>(AC2877-J2877*carot!$B$2-spettri!K2877*carot!$C$2-spettri!L2877*carot!$D$2)</f>
        <v>0</v>
      </c>
      <c r="AA2877" s="40">
        <f>spettri!H2877*chl!$B$2+spettri!I2877*chl!$C$2+spettri!J2877*carot!$B$2+spettri!K2877*carot!$C$2+spettri!L2877*carot!$D$2+M2877*carot!$E$2+N2877*carot!$F$2+spettri!AE2877*chl!$D$2</f>
        <v>0</v>
      </c>
      <c r="AB2877" s="40">
        <v>8.6850121614999998E-2</v>
      </c>
      <c r="AC2877" s="88">
        <f>(G2877-spettri!H2877*chl!$B$2-spettri!I2877*chl!$C$2-spettri!AE2877*chl!$D$2)</f>
        <v>0</v>
      </c>
    </row>
    <row r="2878" spans="4:29" x14ac:dyDescent="0.25">
      <c r="D2878" s="51">
        <v>637.60000000006505</v>
      </c>
      <c r="E2878" s="51">
        <v>3.8206754339000004E-2</v>
      </c>
      <c r="T2878" s="40">
        <f t="shared" si="178"/>
        <v>0</v>
      </c>
      <c r="U2878" s="40">
        <f t="shared" si="178"/>
        <v>0</v>
      </c>
      <c r="V2878" s="40">
        <f t="shared" si="178"/>
        <v>0</v>
      </c>
      <c r="W2878" s="40">
        <f t="shared" si="177"/>
        <v>0</v>
      </c>
      <c r="X2878" s="40">
        <f t="shared" si="177"/>
        <v>0</v>
      </c>
      <c r="Y2878" s="40">
        <f t="shared" si="179"/>
        <v>0</v>
      </c>
      <c r="Z2878" s="40">
        <f>(AC2878-J2878*carot!$B$2-spettri!K2878*carot!$C$2-spettri!L2878*carot!$D$2)</f>
        <v>0</v>
      </c>
      <c r="AA2878" s="40">
        <f>spettri!H2878*chl!$B$2+spettri!I2878*chl!$C$2+spettri!J2878*carot!$B$2+spettri!K2878*carot!$C$2+spettri!L2878*carot!$D$2+M2878*carot!$E$2+N2878*carot!$F$2+spettri!AE2878*chl!$D$2</f>
        <v>0</v>
      </c>
      <c r="AB2878" s="40">
        <v>8.7485108522500007E-2</v>
      </c>
      <c r="AC2878" s="88">
        <f>(G2878-spettri!H2878*chl!$B$2-spettri!I2878*chl!$C$2-spettri!AE2878*chl!$D$2)</f>
        <v>0</v>
      </c>
    </row>
    <row r="2879" spans="4:29" x14ac:dyDescent="0.25">
      <c r="D2879" s="51">
        <v>637.70000000006496</v>
      </c>
      <c r="E2879" s="51">
        <v>3.8203508679000006E-2</v>
      </c>
      <c r="T2879" s="40">
        <f t="shared" si="178"/>
        <v>0</v>
      </c>
      <c r="U2879" s="40">
        <f t="shared" si="178"/>
        <v>0</v>
      </c>
      <c r="V2879" s="40">
        <f t="shared" si="178"/>
        <v>0</v>
      </c>
      <c r="W2879" s="40">
        <f t="shared" si="177"/>
        <v>0</v>
      </c>
      <c r="X2879" s="40">
        <f t="shared" si="177"/>
        <v>0</v>
      </c>
      <c r="Y2879" s="40">
        <f t="shared" si="179"/>
        <v>0</v>
      </c>
      <c r="Z2879" s="40">
        <f>(AC2879-J2879*carot!$B$2-spettri!K2879*carot!$C$2-spettri!L2879*carot!$D$2)</f>
        <v>0</v>
      </c>
      <c r="AA2879" s="40">
        <f>spettri!H2879*chl!$B$2+spettri!I2879*chl!$C$2+spettri!J2879*carot!$B$2+spettri!K2879*carot!$C$2+spettri!L2879*carot!$D$2+M2879*carot!$E$2+N2879*carot!$F$2+spettri!AE2879*chl!$D$2</f>
        <v>0</v>
      </c>
      <c r="AB2879" s="40">
        <v>8.8120095430000003E-2</v>
      </c>
      <c r="AC2879" s="88">
        <f>(G2879-spettri!H2879*chl!$B$2-spettri!I2879*chl!$C$2-spettri!AE2879*chl!$D$2)</f>
        <v>0</v>
      </c>
    </row>
    <row r="2880" spans="4:29" x14ac:dyDescent="0.25">
      <c r="D2880" s="51">
        <v>637.80000000006498</v>
      </c>
      <c r="E2880" s="51">
        <v>3.8200263019000001E-2</v>
      </c>
      <c r="T2880" s="40">
        <f t="shared" si="178"/>
        <v>0</v>
      </c>
      <c r="U2880" s="40">
        <f t="shared" si="178"/>
        <v>0</v>
      </c>
      <c r="V2880" s="40">
        <f t="shared" si="178"/>
        <v>0</v>
      </c>
      <c r="W2880" s="40">
        <f t="shared" si="177"/>
        <v>0</v>
      </c>
      <c r="X2880" s="40">
        <f t="shared" si="177"/>
        <v>0</v>
      </c>
      <c r="Y2880" s="40">
        <f t="shared" si="179"/>
        <v>0</v>
      </c>
      <c r="Z2880" s="40">
        <f>(AC2880-J2880*carot!$B$2-spettri!K2880*carot!$C$2-spettri!L2880*carot!$D$2)</f>
        <v>0</v>
      </c>
      <c r="AA2880" s="40">
        <f>spettri!H2880*chl!$B$2+spettri!I2880*chl!$C$2+spettri!J2880*carot!$B$2+spettri!K2880*carot!$C$2+spettri!L2880*carot!$D$2+M2880*carot!$E$2+N2880*carot!$F$2+spettri!AE2880*chl!$D$2</f>
        <v>0</v>
      </c>
      <c r="AB2880" s="40">
        <v>8.8787758722499999E-2</v>
      </c>
      <c r="AC2880" s="88">
        <f>(G2880-spettri!H2880*chl!$B$2-spettri!I2880*chl!$C$2-spettri!AE2880*chl!$D$2)</f>
        <v>0</v>
      </c>
    </row>
    <row r="2881" spans="4:29" x14ac:dyDescent="0.25">
      <c r="D2881" s="51">
        <v>637.90000000006501</v>
      </c>
      <c r="E2881" s="51">
        <v>3.8197017358999996E-2</v>
      </c>
      <c r="T2881" s="40">
        <f t="shared" si="178"/>
        <v>0</v>
      </c>
      <c r="U2881" s="40">
        <f t="shared" si="178"/>
        <v>0</v>
      </c>
      <c r="V2881" s="40">
        <f t="shared" si="178"/>
        <v>0</v>
      </c>
      <c r="W2881" s="40">
        <f t="shared" si="177"/>
        <v>0</v>
      </c>
      <c r="X2881" s="40">
        <f t="shared" si="177"/>
        <v>0</v>
      </c>
      <c r="Y2881" s="40">
        <f t="shared" si="179"/>
        <v>0</v>
      </c>
      <c r="Z2881" s="40">
        <f>(AC2881-J2881*carot!$B$2-spettri!K2881*carot!$C$2-spettri!L2881*carot!$D$2)</f>
        <v>0</v>
      </c>
      <c r="AA2881" s="40">
        <f>spettri!H2881*chl!$B$2+spettri!I2881*chl!$C$2+spettri!J2881*carot!$B$2+spettri!K2881*carot!$C$2+spettri!L2881*carot!$D$2+M2881*carot!$E$2+N2881*carot!$F$2+spettri!AE2881*chl!$D$2</f>
        <v>0</v>
      </c>
      <c r="AB2881" s="40">
        <v>8.9455422015000008E-2</v>
      </c>
      <c r="AC2881" s="88">
        <f>(G2881-spettri!H2881*chl!$B$2-spettri!I2881*chl!$C$2-spettri!AE2881*chl!$D$2)</f>
        <v>0</v>
      </c>
    </row>
    <row r="2882" spans="4:29" x14ac:dyDescent="0.25">
      <c r="D2882" s="51">
        <v>638.00000000006503</v>
      </c>
      <c r="E2882" s="51">
        <v>3.8193771698999998E-2</v>
      </c>
      <c r="T2882" s="40">
        <f t="shared" si="178"/>
        <v>0</v>
      </c>
      <c r="U2882" s="40">
        <f t="shared" si="178"/>
        <v>0</v>
      </c>
      <c r="V2882" s="40">
        <f t="shared" si="178"/>
        <v>0</v>
      </c>
      <c r="W2882" s="40">
        <f t="shared" si="178"/>
        <v>0</v>
      </c>
      <c r="X2882" s="40">
        <f t="shared" si="178"/>
        <v>0</v>
      </c>
      <c r="Y2882" s="40">
        <f t="shared" si="179"/>
        <v>0</v>
      </c>
      <c r="Z2882" s="40">
        <f>(AC2882-J2882*carot!$B$2-spettri!K2882*carot!$C$2-spettri!L2882*carot!$D$2)</f>
        <v>0</v>
      </c>
      <c r="AA2882" s="40">
        <f>spettri!H2882*chl!$B$2+spettri!I2882*chl!$C$2+spettri!J2882*carot!$B$2+spettri!K2882*carot!$C$2+spettri!L2882*carot!$D$2+M2882*carot!$E$2+N2882*carot!$F$2+spettri!AE2882*chl!$D$2</f>
        <v>0</v>
      </c>
      <c r="AB2882" s="40">
        <v>9.0123085307500003E-2</v>
      </c>
      <c r="AC2882" s="88">
        <f>(G2882-spettri!H2882*chl!$B$2-spettri!I2882*chl!$C$2-spettri!AE2882*chl!$D$2)</f>
        <v>0</v>
      </c>
    </row>
    <row r="2883" spans="4:29" x14ac:dyDescent="0.25">
      <c r="D2883" s="51">
        <v>638.10000000006596</v>
      </c>
      <c r="E2883" s="51">
        <v>3.8248349066500001E-2</v>
      </c>
      <c r="T2883" s="40">
        <f t="shared" ref="T2883:W2946" si="180">J2908</f>
        <v>0</v>
      </c>
      <c r="U2883" s="40">
        <f t="shared" si="180"/>
        <v>0</v>
      </c>
      <c r="V2883" s="40">
        <f t="shared" si="180"/>
        <v>0</v>
      </c>
      <c r="W2883" s="40">
        <f t="shared" si="180"/>
        <v>0</v>
      </c>
      <c r="X2883" s="40">
        <f t="shared" ref="X2883:X2946" si="181">N2908</f>
        <v>0</v>
      </c>
      <c r="Y2883" s="40">
        <f t="shared" ref="Y2883:Y2946" si="182">AC2908</f>
        <v>0</v>
      </c>
      <c r="Z2883" s="40">
        <f>(AC2883-J2883*carot!$B$2-spettri!K2883*carot!$C$2-spettri!L2883*carot!$D$2)</f>
        <v>0</v>
      </c>
      <c r="AA2883" s="40">
        <f>spettri!H2883*chl!$B$2+spettri!I2883*chl!$C$2+spettri!J2883*carot!$B$2+spettri!K2883*carot!$C$2+spettri!L2883*carot!$D$2+M2883*carot!$E$2+N2883*carot!$F$2+spettri!AE2883*chl!$D$2</f>
        <v>0</v>
      </c>
      <c r="AB2883" s="40">
        <v>9.0790748599999999E-2</v>
      </c>
      <c r="AC2883" s="88">
        <f>(G2883-spettri!H2883*chl!$B$2-spettri!I2883*chl!$C$2-spettri!AE2883*chl!$D$2)</f>
        <v>0</v>
      </c>
    </row>
    <row r="2884" spans="4:29" x14ac:dyDescent="0.25">
      <c r="D2884" s="51">
        <v>638.20000000006598</v>
      </c>
      <c r="E2884" s="51">
        <v>3.8302926434000004E-2</v>
      </c>
      <c r="T2884" s="40">
        <f t="shared" si="180"/>
        <v>0</v>
      </c>
      <c r="U2884" s="40">
        <f t="shared" si="180"/>
        <v>0</v>
      </c>
      <c r="V2884" s="40">
        <f t="shared" si="180"/>
        <v>0</v>
      </c>
      <c r="W2884" s="40">
        <f t="shared" si="180"/>
        <v>0</v>
      </c>
      <c r="X2884" s="40">
        <f t="shared" si="181"/>
        <v>0</v>
      </c>
      <c r="Y2884" s="40">
        <f t="shared" si="182"/>
        <v>0</v>
      </c>
      <c r="Z2884" s="40">
        <f>(AC2884-J2884*carot!$B$2-spettri!K2884*carot!$C$2-spettri!L2884*carot!$D$2)</f>
        <v>0</v>
      </c>
      <c r="AA2884" s="40">
        <f>spettri!H2884*chl!$B$2+spettri!I2884*chl!$C$2+spettri!J2884*carot!$B$2+spettri!K2884*carot!$C$2+spettri!L2884*carot!$D$2+M2884*carot!$E$2+N2884*carot!$F$2+spettri!AE2884*chl!$D$2</f>
        <v>0</v>
      </c>
      <c r="AB2884" s="40">
        <v>9.1513227675000003E-2</v>
      </c>
      <c r="AC2884" s="88">
        <f>(G2884-spettri!H2884*chl!$B$2-spettri!I2884*chl!$C$2-spettri!AE2884*chl!$D$2)</f>
        <v>0</v>
      </c>
    </row>
    <row r="2885" spans="4:29" x14ac:dyDescent="0.25">
      <c r="D2885" s="51">
        <v>638.30000000006601</v>
      </c>
      <c r="E2885" s="51">
        <v>3.8357503801499999E-2</v>
      </c>
      <c r="T2885" s="40">
        <f t="shared" si="180"/>
        <v>0</v>
      </c>
      <c r="U2885" s="40">
        <f t="shared" si="180"/>
        <v>0</v>
      </c>
      <c r="V2885" s="40">
        <f t="shared" si="180"/>
        <v>0</v>
      </c>
      <c r="W2885" s="40">
        <f t="shared" si="180"/>
        <v>0</v>
      </c>
      <c r="X2885" s="40">
        <f t="shared" si="181"/>
        <v>0</v>
      </c>
      <c r="Y2885" s="40">
        <f t="shared" si="182"/>
        <v>0</v>
      </c>
      <c r="Z2885" s="40">
        <f>(AC2885-J2885*carot!$B$2-spettri!K2885*carot!$C$2-spettri!L2885*carot!$D$2)</f>
        <v>0</v>
      </c>
      <c r="AA2885" s="40">
        <f>spettri!H2885*chl!$B$2+spettri!I2885*chl!$C$2+spettri!J2885*carot!$B$2+spettri!K2885*carot!$C$2+spettri!L2885*carot!$D$2+M2885*carot!$E$2+N2885*carot!$F$2+spettri!AE2885*chl!$D$2</f>
        <v>0</v>
      </c>
      <c r="AB2885" s="40">
        <v>9.2235706750000007E-2</v>
      </c>
      <c r="AC2885" s="88">
        <f>(G2885-spettri!H2885*chl!$B$2-spettri!I2885*chl!$C$2-spettri!AE2885*chl!$D$2)</f>
        <v>0</v>
      </c>
    </row>
    <row r="2886" spans="4:29" x14ac:dyDescent="0.25">
      <c r="D2886" s="51">
        <v>638.40000000006603</v>
      </c>
      <c r="E2886" s="51">
        <v>3.8412081169000002E-2</v>
      </c>
      <c r="T2886" s="40">
        <f t="shared" si="180"/>
        <v>0</v>
      </c>
      <c r="U2886" s="40">
        <f t="shared" si="180"/>
        <v>0</v>
      </c>
      <c r="V2886" s="40">
        <f t="shared" si="180"/>
        <v>0</v>
      </c>
      <c r="W2886" s="40">
        <f t="shared" si="180"/>
        <v>0</v>
      </c>
      <c r="X2886" s="40">
        <f t="shared" si="181"/>
        <v>0</v>
      </c>
      <c r="Y2886" s="40">
        <f t="shared" si="182"/>
        <v>0</v>
      </c>
      <c r="Z2886" s="40">
        <f>(AC2886-J2886*carot!$B$2-spettri!K2886*carot!$C$2-spettri!L2886*carot!$D$2)</f>
        <v>0</v>
      </c>
      <c r="AA2886" s="40">
        <f>spettri!H2886*chl!$B$2+spettri!I2886*chl!$C$2+spettri!J2886*carot!$B$2+spettri!K2886*carot!$C$2+spettri!L2886*carot!$D$2+M2886*carot!$E$2+N2886*carot!$F$2+spettri!AE2886*chl!$D$2</f>
        <v>0</v>
      </c>
      <c r="AB2886" s="40">
        <v>9.2958185824999998E-2</v>
      </c>
      <c r="AC2886" s="88">
        <f>(G2886-spettri!H2886*chl!$B$2-spettri!I2886*chl!$C$2-spettri!AE2886*chl!$D$2)</f>
        <v>0</v>
      </c>
    </row>
    <row r="2887" spans="4:29" x14ac:dyDescent="0.25">
      <c r="D2887" s="51">
        <v>638.50000000006605</v>
      </c>
      <c r="E2887" s="51">
        <v>3.8567291664000004E-2</v>
      </c>
      <c r="T2887" s="40">
        <f t="shared" si="180"/>
        <v>0</v>
      </c>
      <c r="U2887" s="40">
        <f t="shared" si="180"/>
        <v>0</v>
      </c>
      <c r="V2887" s="40">
        <f t="shared" si="180"/>
        <v>0</v>
      </c>
      <c r="W2887" s="40">
        <f t="shared" si="180"/>
        <v>0</v>
      </c>
      <c r="X2887" s="40">
        <f t="shared" si="181"/>
        <v>0</v>
      </c>
      <c r="Y2887" s="40">
        <f t="shared" si="182"/>
        <v>0</v>
      </c>
      <c r="Z2887" s="40">
        <f>(AC2887-J2887*carot!$B$2-spettri!K2887*carot!$C$2-spettri!L2887*carot!$D$2)</f>
        <v>0</v>
      </c>
      <c r="AA2887" s="40">
        <f>spettri!H2887*chl!$B$2+spettri!I2887*chl!$C$2+spettri!J2887*carot!$B$2+spettri!K2887*carot!$C$2+spettri!L2887*carot!$D$2+M2887*carot!$E$2+N2887*carot!$F$2+spettri!AE2887*chl!$D$2</f>
        <v>0</v>
      </c>
      <c r="AB2887" s="40">
        <v>9.3680664900000002E-2</v>
      </c>
      <c r="AC2887" s="88">
        <f>(G2887-spettri!H2887*chl!$B$2-spettri!I2887*chl!$C$2-spettri!AE2887*chl!$D$2)</f>
        <v>0</v>
      </c>
    </row>
    <row r="2888" spans="4:29" x14ac:dyDescent="0.25">
      <c r="D2888" s="51">
        <v>638.60000000006596</v>
      </c>
      <c r="E2888" s="51">
        <v>3.8722502159E-2</v>
      </c>
      <c r="T2888" s="40">
        <f t="shared" si="180"/>
        <v>0</v>
      </c>
      <c r="U2888" s="40">
        <f t="shared" si="180"/>
        <v>0</v>
      </c>
      <c r="V2888" s="40">
        <f t="shared" si="180"/>
        <v>0</v>
      </c>
      <c r="W2888" s="40">
        <f t="shared" si="180"/>
        <v>0</v>
      </c>
      <c r="X2888" s="40">
        <f t="shared" si="181"/>
        <v>0</v>
      </c>
      <c r="Y2888" s="40">
        <f t="shared" si="182"/>
        <v>0</v>
      </c>
      <c r="Z2888" s="40">
        <f>(AC2888-J2888*carot!$B$2-spettri!K2888*carot!$C$2-spettri!L2888*carot!$D$2)</f>
        <v>0</v>
      </c>
      <c r="AA2888" s="40">
        <f>spettri!H2888*chl!$B$2+spettri!I2888*chl!$C$2+spettri!J2888*carot!$B$2+spettri!K2888*carot!$C$2+spettri!L2888*carot!$D$2+M2888*carot!$E$2+N2888*carot!$F$2+spettri!AE2888*chl!$D$2</f>
        <v>0</v>
      </c>
      <c r="AB2888" s="40">
        <v>9.4391698019999998E-2</v>
      </c>
      <c r="AC2888" s="88">
        <f>(G2888-spettri!H2888*chl!$B$2-spettri!I2888*chl!$C$2-spettri!AE2888*chl!$D$2)</f>
        <v>0</v>
      </c>
    </row>
    <row r="2889" spans="4:29" x14ac:dyDescent="0.25">
      <c r="D2889" s="51">
        <v>638.70000000006598</v>
      </c>
      <c r="E2889" s="51">
        <v>3.8877712654000002E-2</v>
      </c>
      <c r="T2889" s="40">
        <f t="shared" si="180"/>
        <v>0</v>
      </c>
      <c r="U2889" s="40">
        <f t="shared" si="180"/>
        <v>0</v>
      </c>
      <c r="V2889" s="40">
        <f t="shared" si="180"/>
        <v>0</v>
      </c>
      <c r="W2889" s="40">
        <f t="shared" si="180"/>
        <v>0</v>
      </c>
      <c r="X2889" s="40">
        <f t="shared" si="181"/>
        <v>0</v>
      </c>
      <c r="Y2889" s="40">
        <f t="shared" si="182"/>
        <v>0</v>
      </c>
      <c r="Z2889" s="40">
        <f>(AC2889-J2889*carot!$B$2-spettri!K2889*carot!$C$2-spettri!L2889*carot!$D$2)</f>
        <v>0</v>
      </c>
      <c r="AA2889" s="40">
        <f>spettri!H2889*chl!$B$2+spettri!I2889*chl!$C$2+spettri!J2889*carot!$B$2+spettri!K2889*carot!$C$2+spettri!L2889*carot!$D$2+M2889*carot!$E$2+N2889*carot!$F$2+spettri!AE2889*chl!$D$2</f>
        <v>0</v>
      </c>
      <c r="AB2889" s="40">
        <v>9.5102731140000007E-2</v>
      </c>
      <c r="AC2889" s="88">
        <f>(G2889-spettri!H2889*chl!$B$2-spettri!I2889*chl!$C$2-spettri!AE2889*chl!$D$2)</f>
        <v>0</v>
      </c>
    </row>
    <row r="2890" spans="4:29" x14ac:dyDescent="0.25">
      <c r="D2890" s="51">
        <v>638.80000000006601</v>
      </c>
      <c r="E2890" s="51">
        <v>3.9032923149000004E-2</v>
      </c>
      <c r="T2890" s="40">
        <f t="shared" si="180"/>
        <v>0</v>
      </c>
      <c r="U2890" s="40">
        <f t="shared" si="180"/>
        <v>0</v>
      </c>
      <c r="V2890" s="40">
        <f t="shared" si="180"/>
        <v>0</v>
      </c>
      <c r="W2890" s="40">
        <f t="shared" si="180"/>
        <v>0</v>
      </c>
      <c r="X2890" s="40">
        <f t="shared" si="181"/>
        <v>0</v>
      </c>
      <c r="Y2890" s="40">
        <f t="shared" si="182"/>
        <v>0</v>
      </c>
      <c r="Z2890" s="40">
        <f>(AC2890-J2890*carot!$B$2-spettri!K2890*carot!$C$2-spettri!L2890*carot!$D$2)</f>
        <v>0</v>
      </c>
      <c r="AA2890" s="40">
        <f>spettri!H2890*chl!$B$2+spettri!I2890*chl!$C$2+spettri!J2890*carot!$B$2+spettri!K2890*carot!$C$2+spettri!L2890*carot!$D$2+M2890*carot!$E$2+N2890*carot!$F$2+spettri!AE2890*chl!$D$2</f>
        <v>0</v>
      </c>
      <c r="AB2890" s="40">
        <v>9.5813764260000003E-2</v>
      </c>
      <c r="AC2890" s="88">
        <f>(G2890-spettri!H2890*chl!$B$2-spettri!I2890*chl!$C$2-spettri!AE2890*chl!$D$2)</f>
        <v>0</v>
      </c>
    </row>
    <row r="2891" spans="4:29" x14ac:dyDescent="0.25">
      <c r="D2891" s="51">
        <v>638.90000000006603</v>
      </c>
      <c r="E2891" s="51">
        <v>3.9077030584E-2</v>
      </c>
      <c r="T2891" s="40">
        <f t="shared" si="180"/>
        <v>0</v>
      </c>
      <c r="U2891" s="40">
        <f t="shared" si="180"/>
        <v>0</v>
      </c>
      <c r="V2891" s="40">
        <f t="shared" si="180"/>
        <v>0</v>
      </c>
      <c r="W2891" s="40">
        <f t="shared" si="180"/>
        <v>0</v>
      </c>
      <c r="X2891" s="40">
        <f t="shared" si="181"/>
        <v>0</v>
      </c>
      <c r="Y2891" s="40">
        <f t="shared" si="182"/>
        <v>0</v>
      </c>
      <c r="Z2891" s="40">
        <f>(AC2891-J2891*carot!$B$2-spettri!K2891*carot!$C$2-spettri!L2891*carot!$D$2)</f>
        <v>0</v>
      </c>
      <c r="AA2891" s="40">
        <f>spettri!H2891*chl!$B$2+spettri!I2891*chl!$C$2+spettri!J2891*carot!$B$2+spettri!K2891*carot!$C$2+spettri!L2891*carot!$D$2+M2891*carot!$E$2+N2891*carot!$F$2+spettri!AE2891*chl!$D$2</f>
        <v>0</v>
      </c>
      <c r="AB2891" s="40">
        <v>9.6524797379999999E-2</v>
      </c>
      <c r="AC2891" s="88">
        <f>(G2891-spettri!H2891*chl!$B$2-spettri!I2891*chl!$C$2-spettri!AE2891*chl!$D$2)</f>
        <v>0</v>
      </c>
    </row>
    <row r="2892" spans="4:29" x14ac:dyDescent="0.25">
      <c r="D2892" s="51">
        <v>639.00000000006605</v>
      </c>
      <c r="E2892" s="51">
        <v>3.9121138019000003E-2</v>
      </c>
      <c r="T2892" s="40">
        <f t="shared" si="180"/>
        <v>0</v>
      </c>
      <c r="U2892" s="40">
        <f t="shared" si="180"/>
        <v>0</v>
      </c>
      <c r="V2892" s="40">
        <f t="shared" si="180"/>
        <v>0</v>
      </c>
      <c r="W2892" s="40">
        <f t="shared" si="180"/>
        <v>0</v>
      </c>
      <c r="X2892" s="40">
        <f t="shared" si="181"/>
        <v>0</v>
      </c>
      <c r="Y2892" s="40">
        <f t="shared" si="182"/>
        <v>0</v>
      </c>
      <c r="Z2892" s="40">
        <f>(AC2892-J2892*carot!$B$2-spettri!K2892*carot!$C$2-spettri!L2892*carot!$D$2)</f>
        <v>0</v>
      </c>
      <c r="AA2892" s="40">
        <f>spettri!H2892*chl!$B$2+spettri!I2892*chl!$C$2+spettri!J2892*carot!$B$2+spettri!K2892*carot!$C$2+spettri!L2892*carot!$D$2+M2892*carot!$E$2+N2892*carot!$F$2+spettri!AE2892*chl!$D$2</f>
        <v>0</v>
      </c>
      <c r="AB2892" s="40">
        <v>9.72341727475E-2</v>
      </c>
      <c r="AC2892" s="88">
        <f>(G2892-spettri!H2892*chl!$B$2-spettri!I2892*chl!$C$2-spettri!AE2892*chl!$D$2)</f>
        <v>0</v>
      </c>
    </row>
    <row r="2893" spans="4:29" x14ac:dyDescent="0.25">
      <c r="D2893" s="51">
        <v>639.10000000006596</v>
      </c>
      <c r="E2893" s="51">
        <v>3.9165245454000006E-2</v>
      </c>
      <c r="T2893" s="40">
        <f t="shared" si="180"/>
        <v>0</v>
      </c>
      <c r="U2893" s="40">
        <f t="shared" si="180"/>
        <v>0</v>
      </c>
      <c r="V2893" s="40">
        <f t="shared" si="180"/>
        <v>0</v>
      </c>
      <c r="W2893" s="40">
        <f t="shared" si="180"/>
        <v>0</v>
      </c>
      <c r="X2893" s="40">
        <f t="shared" si="181"/>
        <v>0</v>
      </c>
      <c r="Y2893" s="40">
        <f t="shared" si="182"/>
        <v>0</v>
      </c>
      <c r="Z2893" s="40">
        <f>(AC2893-J2893*carot!$B$2-spettri!K2893*carot!$C$2-spettri!L2893*carot!$D$2)</f>
        <v>0</v>
      </c>
      <c r="AA2893" s="40">
        <f>spettri!H2893*chl!$B$2+spettri!I2893*chl!$C$2+spettri!J2893*carot!$B$2+spettri!K2893*carot!$C$2+spettri!L2893*carot!$D$2+M2893*carot!$E$2+N2893*carot!$F$2+spettri!AE2893*chl!$D$2</f>
        <v>0</v>
      </c>
      <c r="AB2893" s="40">
        <v>9.7943548115000001E-2</v>
      </c>
      <c r="AC2893" s="88">
        <f>(G2893-spettri!H2893*chl!$B$2-spettri!I2893*chl!$C$2-spettri!AE2893*chl!$D$2)</f>
        <v>0</v>
      </c>
    </row>
    <row r="2894" spans="4:29" x14ac:dyDescent="0.25">
      <c r="D2894" s="51">
        <v>639.20000000006598</v>
      </c>
      <c r="E2894" s="51">
        <v>3.9209352889000001E-2</v>
      </c>
      <c r="T2894" s="40">
        <f t="shared" si="180"/>
        <v>0</v>
      </c>
      <c r="U2894" s="40">
        <f t="shared" si="180"/>
        <v>0</v>
      </c>
      <c r="V2894" s="40">
        <f t="shared" si="180"/>
        <v>0</v>
      </c>
      <c r="W2894" s="40">
        <f t="shared" si="180"/>
        <v>0</v>
      </c>
      <c r="X2894" s="40">
        <f t="shared" si="181"/>
        <v>0</v>
      </c>
      <c r="Y2894" s="40">
        <f t="shared" si="182"/>
        <v>0</v>
      </c>
      <c r="Z2894" s="40">
        <f>(AC2894-J2894*carot!$B$2-spettri!K2894*carot!$C$2-spettri!L2894*carot!$D$2)</f>
        <v>0</v>
      </c>
      <c r="AA2894" s="40">
        <f>spettri!H2894*chl!$B$2+spettri!I2894*chl!$C$2+spettri!J2894*carot!$B$2+spettri!K2894*carot!$C$2+spettri!L2894*carot!$D$2+M2894*carot!$E$2+N2894*carot!$F$2+spettri!AE2894*chl!$D$2</f>
        <v>0</v>
      </c>
      <c r="AB2894" s="40">
        <v>9.8652923482500002E-2</v>
      </c>
      <c r="AC2894" s="88">
        <f>(G2894-spettri!H2894*chl!$B$2-spettri!I2894*chl!$C$2-spettri!AE2894*chl!$D$2)</f>
        <v>0</v>
      </c>
    </row>
    <row r="2895" spans="4:29" x14ac:dyDescent="0.25">
      <c r="D2895" s="51">
        <v>639.30000000006601</v>
      </c>
      <c r="E2895" s="51">
        <v>3.9281711066500004E-2</v>
      </c>
      <c r="T2895" s="40">
        <f t="shared" si="180"/>
        <v>0</v>
      </c>
      <c r="U2895" s="40">
        <f t="shared" si="180"/>
        <v>0</v>
      </c>
      <c r="V2895" s="40">
        <f t="shared" si="180"/>
        <v>0</v>
      </c>
      <c r="W2895" s="40">
        <f t="shared" si="180"/>
        <v>0</v>
      </c>
      <c r="X2895" s="40">
        <f t="shared" si="181"/>
        <v>0</v>
      </c>
      <c r="Y2895" s="40">
        <f t="shared" si="182"/>
        <v>0</v>
      </c>
      <c r="Z2895" s="40">
        <f>(AC2895-J2895*carot!$B$2-spettri!K2895*carot!$C$2-spettri!L2895*carot!$D$2)</f>
        <v>0</v>
      </c>
      <c r="AA2895" s="40">
        <f>spettri!H2895*chl!$B$2+spettri!I2895*chl!$C$2+spettri!J2895*carot!$B$2+spettri!K2895*carot!$C$2+spettri!L2895*carot!$D$2+M2895*carot!$E$2+N2895*carot!$F$2+spettri!AE2895*chl!$D$2</f>
        <v>0</v>
      </c>
      <c r="AB2895" s="40">
        <v>9.9362298850000003E-2</v>
      </c>
      <c r="AC2895" s="88">
        <f>(G2895-spettri!H2895*chl!$B$2-spettri!I2895*chl!$C$2-spettri!AE2895*chl!$D$2)</f>
        <v>0</v>
      </c>
    </row>
    <row r="2896" spans="4:29" x14ac:dyDescent="0.25">
      <c r="D2896" s="51">
        <v>639.40000000006603</v>
      </c>
      <c r="E2896" s="51">
        <v>3.9354069244000006E-2</v>
      </c>
      <c r="T2896" s="40">
        <f t="shared" si="180"/>
        <v>0</v>
      </c>
      <c r="U2896" s="40">
        <f t="shared" si="180"/>
        <v>0</v>
      </c>
      <c r="V2896" s="40">
        <f t="shared" si="180"/>
        <v>0</v>
      </c>
      <c r="W2896" s="40">
        <f t="shared" si="180"/>
        <v>0</v>
      </c>
      <c r="X2896" s="40">
        <f t="shared" si="181"/>
        <v>0</v>
      </c>
      <c r="Y2896" s="40">
        <f t="shared" si="182"/>
        <v>0</v>
      </c>
      <c r="Z2896" s="40">
        <f>(AC2896-J2896*carot!$B$2-spettri!K2896*carot!$C$2-spettri!L2896*carot!$D$2)</f>
        <v>0</v>
      </c>
      <c r="AA2896" s="40">
        <f>spettri!H2896*chl!$B$2+spettri!I2896*chl!$C$2+spettri!J2896*carot!$B$2+spettri!K2896*carot!$C$2+spettri!L2896*carot!$D$2+M2896*carot!$E$2+N2896*carot!$F$2+spettri!AE2896*chl!$D$2</f>
        <v>0</v>
      </c>
      <c r="AB2896" s="40">
        <v>0.1000961177125</v>
      </c>
      <c r="AC2896" s="88">
        <f>(G2896-spettri!H2896*chl!$B$2-spettri!I2896*chl!$C$2-spettri!AE2896*chl!$D$2)</f>
        <v>0</v>
      </c>
    </row>
    <row r="2897" spans="4:29" x14ac:dyDescent="0.25">
      <c r="D2897" s="51">
        <v>639.50000000006605</v>
      </c>
      <c r="E2897" s="51">
        <v>3.9426427421500002E-2</v>
      </c>
      <c r="T2897" s="40">
        <f t="shared" si="180"/>
        <v>0</v>
      </c>
      <c r="U2897" s="40">
        <f t="shared" si="180"/>
        <v>0</v>
      </c>
      <c r="V2897" s="40">
        <f t="shared" si="180"/>
        <v>0</v>
      </c>
      <c r="W2897" s="40">
        <f t="shared" si="180"/>
        <v>0</v>
      </c>
      <c r="X2897" s="40">
        <f t="shared" si="181"/>
        <v>0</v>
      </c>
      <c r="Y2897" s="40">
        <f t="shared" si="182"/>
        <v>0</v>
      </c>
      <c r="Z2897" s="40">
        <f>(AC2897-J2897*carot!$B$2-spettri!K2897*carot!$C$2-spettri!L2897*carot!$D$2)</f>
        <v>0</v>
      </c>
      <c r="AA2897" s="40">
        <f>spettri!H2897*chl!$B$2+spettri!I2897*chl!$C$2+spettri!J2897*carot!$B$2+spettri!K2897*carot!$C$2+spettri!L2897*carot!$D$2+M2897*carot!$E$2+N2897*carot!$F$2+spettri!AE2897*chl!$D$2</f>
        <v>0</v>
      </c>
      <c r="AB2897" s="40">
        <v>0.100829936575</v>
      </c>
      <c r="AC2897" s="88">
        <f>(G2897-spettri!H2897*chl!$B$2-spettri!I2897*chl!$C$2-spettri!AE2897*chl!$D$2)</f>
        <v>0</v>
      </c>
    </row>
    <row r="2898" spans="4:29" x14ac:dyDescent="0.25">
      <c r="D2898" s="51">
        <v>639.60000000006596</v>
      </c>
      <c r="E2898" s="51">
        <v>3.9498785599000004E-2</v>
      </c>
      <c r="T2898" s="40">
        <f t="shared" si="180"/>
        <v>0</v>
      </c>
      <c r="U2898" s="40">
        <f t="shared" si="180"/>
        <v>0</v>
      </c>
      <c r="V2898" s="40">
        <f t="shared" si="180"/>
        <v>0</v>
      </c>
      <c r="W2898" s="40">
        <f t="shared" si="180"/>
        <v>0</v>
      </c>
      <c r="X2898" s="40">
        <f t="shared" si="181"/>
        <v>0</v>
      </c>
      <c r="Y2898" s="40">
        <f t="shared" si="182"/>
        <v>0</v>
      </c>
      <c r="Z2898" s="40">
        <f>(AC2898-J2898*carot!$B$2-spettri!K2898*carot!$C$2-spettri!L2898*carot!$D$2)</f>
        <v>0</v>
      </c>
      <c r="AA2898" s="40">
        <f>spettri!H2898*chl!$B$2+spettri!I2898*chl!$C$2+spettri!J2898*carot!$B$2+spettri!K2898*carot!$C$2+spettri!L2898*carot!$D$2+M2898*carot!$E$2+N2898*carot!$F$2+spettri!AE2898*chl!$D$2</f>
        <v>0</v>
      </c>
      <c r="AB2898" s="40">
        <v>0.1015637554375</v>
      </c>
      <c r="AC2898" s="88">
        <f>(G2898-spettri!H2898*chl!$B$2-spettri!I2898*chl!$C$2-spettri!AE2898*chl!$D$2)</f>
        <v>0</v>
      </c>
    </row>
    <row r="2899" spans="4:29" x14ac:dyDescent="0.25">
      <c r="D2899" s="51">
        <v>639.70000000006598</v>
      </c>
      <c r="E2899" s="51">
        <v>3.9609745234000002E-2</v>
      </c>
      <c r="T2899" s="40">
        <f t="shared" si="180"/>
        <v>0</v>
      </c>
      <c r="U2899" s="40">
        <f t="shared" si="180"/>
        <v>0</v>
      </c>
      <c r="V2899" s="40">
        <f t="shared" si="180"/>
        <v>0</v>
      </c>
      <c r="W2899" s="40">
        <f t="shared" si="180"/>
        <v>0</v>
      </c>
      <c r="X2899" s="40">
        <f t="shared" si="181"/>
        <v>0</v>
      </c>
      <c r="Y2899" s="40">
        <f t="shared" si="182"/>
        <v>0</v>
      </c>
      <c r="Z2899" s="40">
        <f>(AC2899-J2899*carot!$B$2-spettri!K2899*carot!$C$2-spettri!L2899*carot!$D$2)</f>
        <v>0</v>
      </c>
      <c r="AA2899" s="40">
        <f>spettri!H2899*chl!$B$2+spettri!I2899*chl!$C$2+spettri!J2899*carot!$B$2+spettri!K2899*carot!$C$2+spettri!L2899*carot!$D$2+M2899*carot!$E$2+N2899*carot!$F$2+spettri!AE2899*chl!$D$2</f>
        <v>0</v>
      </c>
      <c r="AB2899" s="40">
        <v>0.1022975743</v>
      </c>
      <c r="AC2899" s="88">
        <f>(G2899-spettri!H2899*chl!$B$2-spettri!I2899*chl!$C$2-spettri!AE2899*chl!$D$2)</f>
        <v>0</v>
      </c>
    </row>
    <row r="2900" spans="4:29" x14ac:dyDescent="0.25">
      <c r="D2900" s="51">
        <v>639.80000000006601</v>
      </c>
      <c r="E2900" s="51">
        <v>3.9720704869000006E-2</v>
      </c>
      <c r="T2900" s="40">
        <f t="shared" si="180"/>
        <v>0</v>
      </c>
      <c r="U2900" s="40">
        <f t="shared" si="180"/>
        <v>0</v>
      </c>
      <c r="V2900" s="40">
        <f t="shared" si="180"/>
        <v>0</v>
      </c>
      <c r="W2900" s="40">
        <f t="shared" si="180"/>
        <v>0</v>
      </c>
      <c r="X2900" s="40">
        <f t="shared" si="181"/>
        <v>0</v>
      </c>
      <c r="Y2900" s="40">
        <f t="shared" si="182"/>
        <v>0</v>
      </c>
      <c r="Z2900" s="40">
        <f>(AC2900-J2900*carot!$B$2-spettri!K2900*carot!$C$2-spettri!L2900*carot!$D$2)</f>
        <v>0</v>
      </c>
      <c r="AA2900" s="40">
        <f>spettri!H2900*chl!$B$2+spettri!I2900*chl!$C$2+spettri!J2900*carot!$B$2+spettri!K2900*carot!$C$2+spettri!L2900*carot!$D$2+M2900*carot!$E$2+N2900*carot!$F$2+spettri!AE2900*chl!$D$2</f>
        <v>0</v>
      </c>
      <c r="AB2900" s="40">
        <v>0.10304204189999999</v>
      </c>
      <c r="AC2900" s="88">
        <f>(G2900-spettri!H2900*chl!$B$2-spettri!I2900*chl!$C$2-spettri!AE2900*chl!$D$2)</f>
        <v>0</v>
      </c>
    </row>
    <row r="2901" spans="4:29" x14ac:dyDescent="0.25">
      <c r="D2901" s="51">
        <v>639.90000000006603</v>
      </c>
      <c r="E2901" s="51">
        <v>3.9831664504000004E-2</v>
      </c>
      <c r="T2901" s="40">
        <f t="shared" si="180"/>
        <v>0</v>
      </c>
      <c r="U2901" s="40">
        <f t="shared" si="180"/>
        <v>0</v>
      </c>
      <c r="V2901" s="40">
        <f t="shared" si="180"/>
        <v>0</v>
      </c>
      <c r="W2901" s="40">
        <f t="shared" si="180"/>
        <v>0</v>
      </c>
      <c r="X2901" s="40">
        <f t="shared" si="181"/>
        <v>0</v>
      </c>
      <c r="Y2901" s="40">
        <f t="shared" si="182"/>
        <v>0</v>
      </c>
      <c r="Z2901" s="40">
        <f>(AC2901-J2901*carot!$B$2-spettri!K2901*carot!$C$2-spettri!L2901*carot!$D$2)</f>
        <v>0</v>
      </c>
      <c r="AA2901" s="40">
        <f>spettri!H2901*chl!$B$2+spettri!I2901*chl!$C$2+spettri!J2901*carot!$B$2+spettri!K2901*carot!$C$2+spettri!L2901*carot!$D$2+M2901*carot!$E$2+N2901*carot!$F$2+spettri!AE2901*chl!$D$2</f>
        <v>0</v>
      </c>
      <c r="AB2901" s="40">
        <v>0.1037865095</v>
      </c>
      <c r="AC2901" s="88">
        <f>(G2901-spettri!H2901*chl!$B$2-spettri!I2901*chl!$C$2-spettri!AE2901*chl!$D$2)</f>
        <v>0</v>
      </c>
    </row>
    <row r="2902" spans="4:29" x14ac:dyDescent="0.25">
      <c r="D2902" s="51">
        <v>640.00000000006605</v>
      </c>
      <c r="E2902" s="51">
        <v>3.9942624139000002E-2</v>
      </c>
      <c r="T2902" s="40">
        <f t="shared" si="180"/>
        <v>0</v>
      </c>
      <c r="U2902" s="40">
        <f t="shared" si="180"/>
        <v>0</v>
      </c>
      <c r="V2902" s="40">
        <f t="shared" si="180"/>
        <v>0</v>
      </c>
      <c r="W2902" s="40">
        <f t="shared" si="180"/>
        <v>0</v>
      </c>
      <c r="X2902" s="40">
        <f t="shared" si="181"/>
        <v>0</v>
      </c>
      <c r="Y2902" s="40">
        <f t="shared" si="182"/>
        <v>0</v>
      </c>
      <c r="Z2902" s="40">
        <f>(AC2902-J2902*carot!$B$2-spettri!K2902*carot!$C$2-spettri!L2902*carot!$D$2)</f>
        <v>0</v>
      </c>
      <c r="AA2902" s="40">
        <f>spettri!H2902*chl!$B$2+spettri!I2902*chl!$C$2+spettri!J2902*carot!$B$2+spettri!K2902*carot!$C$2+spettri!L2902*carot!$D$2+M2902*carot!$E$2+N2902*carot!$F$2+spettri!AE2902*chl!$D$2</f>
        <v>0</v>
      </c>
      <c r="AB2902" s="40">
        <v>0.10453097710000001</v>
      </c>
      <c r="AC2902" s="88">
        <f>(G2902-spettri!H2902*chl!$B$2-spettri!I2902*chl!$C$2-spettri!AE2902*chl!$D$2)</f>
        <v>0</v>
      </c>
    </row>
    <row r="2903" spans="4:29" x14ac:dyDescent="0.25">
      <c r="D2903" s="51">
        <v>640.10000000006596</v>
      </c>
      <c r="E2903" s="51">
        <v>4.0044386961500006E-2</v>
      </c>
      <c r="T2903" s="40">
        <f t="shared" si="180"/>
        <v>0</v>
      </c>
      <c r="U2903" s="40">
        <f t="shared" si="180"/>
        <v>0</v>
      </c>
      <c r="V2903" s="40">
        <f t="shared" si="180"/>
        <v>0</v>
      </c>
      <c r="W2903" s="40">
        <f t="shared" si="180"/>
        <v>0</v>
      </c>
      <c r="X2903" s="40">
        <f t="shared" si="181"/>
        <v>0</v>
      </c>
      <c r="Y2903" s="40">
        <f t="shared" si="182"/>
        <v>0</v>
      </c>
      <c r="Z2903" s="40">
        <f>(AC2903-J2903*carot!$B$2-spettri!K2903*carot!$C$2-spettri!L2903*carot!$D$2)</f>
        <v>0</v>
      </c>
      <c r="AA2903" s="40">
        <f>spettri!H2903*chl!$B$2+spettri!I2903*chl!$C$2+spettri!J2903*carot!$B$2+spettri!K2903*carot!$C$2+spettri!L2903*carot!$D$2+M2903*carot!$E$2+N2903*carot!$F$2+spettri!AE2903*chl!$D$2</f>
        <v>0</v>
      </c>
      <c r="AB2903" s="40">
        <v>0.1052754447</v>
      </c>
      <c r="AC2903" s="88">
        <f>(G2903-spettri!H2903*chl!$B$2-spettri!I2903*chl!$C$2-spettri!AE2903*chl!$D$2)</f>
        <v>0</v>
      </c>
    </row>
    <row r="2904" spans="4:29" x14ac:dyDescent="0.25">
      <c r="D2904" s="51">
        <v>640.20000000006598</v>
      </c>
      <c r="E2904" s="51">
        <v>4.0146149784000003E-2</v>
      </c>
      <c r="T2904" s="40">
        <f t="shared" si="180"/>
        <v>0</v>
      </c>
      <c r="U2904" s="40">
        <f t="shared" si="180"/>
        <v>0</v>
      </c>
      <c r="V2904" s="40">
        <f t="shared" si="180"/>
        <v>0</v>
      </c>
      <c r="W2904" s="40">
        <f t="shared" si="180"/>
        <v>0</v>
      </c>
      <c r="X2904" s="40">
        <f t="shared" si="181"/>
        <v>0</v>
      </c>
      <c r="Y2904" s="40">
        <f t="shared" si="182"/>
        <v>0</v>
      </c>
      <c r="Z2904" s="40">
        <f>(AC2904-J2904*carot!$B$2-spettri!K2904*carot!$C$2-spettri!L2904*carot!$D$2)</f>
        <v>0</v>
      </c>
      <c r="AA2904" s="40">
        <f>spettri!H2904*chl!$B$2+spettri!I2904*chl!$C$2+spettri!J2904*carot!$B$2+spettri!K2904*carot!$C$2+spettri!L2904*carot!$D$2+M2904*carot!$E$2+N2904*carot!$F$2+spettri!AE2904*chl!$D$2</f>
        <v>0</v>
      </c>
      <c r="AB2904" s="40">
        <v>0.106030825525</v>
      </c>
      <c r="AC2904" s="88">
        <f>(G2904-spettri!H2904*chl!$B$2-spettri!I2904*chl!$C$2-spettri!AE2904*chl!$D$2)</f>
        <v>0</v>
      </c>
    </row>
    <row r="2905" spans="4:29" x14ac:dyDescent="0.25">
      <c r="D2905" s="51">
        <v>640.30000000006601</v>
      </c>
      <c r="E2905" s="51">
        <v>4.02479126065E-2</v>
      </c>
      <c r="T2905" s="40">
        <f t="shared" si="180"/>
        <v>0</v>
      </c>
      <c r="U2905" s="40">
        <f t="shared" si="180"/>
        <v>0</v>
      </c>
      <c r="V2905" s="40">
        <f t="shared" si="180"/>
        <v>0</v>
      </c>
      <c r="W2905" s="40">
        <f t="shared" si="180"/>
        <v>0</v>
      </c>
      <c r="X2905" s="40">
        <f t="shared" si="181"/>
        <v>0</v>
      </c>
      <c r="Y2905" s="40">
        <f t="shared" si="182"/>
        <v>0</v>
      </c>
      <c r="Z2905" s="40">
        <f>(AC2905-J2905*carot!$B$2-spettri!K2905*carot!$C$2-spettri!L2905*carot!$D$2)</f>
        <v>0</v>
      </c>
      <c r="AA2905" s="40">
        <f>spettri!H2905*chl!$B$2+spettri!I2905*chl!$C$2+spettri!J2905*carot!$B$2+spettri!K2905*carot!$C$2+spettri!L2905*carot!$D$2+M2905*carot!$E$2+N2905*carot!$F$2+spettri!AE2905*chl!$D$2</f>
        <v>0</v>
      </c>
      <c r="AB2905" s="40">
        <v>0.10678620635</v>
      </c>
      <c r="AC2905" s="88">
        <f>(G2905-spettri!H2905*chl!$B$2-spettri!I2905*chl!$C$2-spettri!AE2905*chl!$D$2)</f>
        <v>0</v>
      </c>
    </row>
    <row r="2906" spans="4:29" x14ac:dyDescent="0.25">
      <c r="D2906" s="51">
        <v>640.40000000006603</v>
      </c>
      <c r="E2906" s="51">
        <v>4.0349675429000004E-2</v>
      </c>
      <c r="T2906" s="40">
        <f t="shared" si="180"/>
        <v>0</v>
      </c>
      <c r="U2906" s="40">
        <f t="shared" si="180"/>
        <v>0</v>
      </c>
      <c r="V2906" s="40">
        <f t="shared" si="180"/>
        <v>0</v>
      </c>
      <c r="W2906" s="40">
        <f t="shared" si="180"/>
        <v>0</v>
      </c>
      <c r="X2906" s="40">
        <f t="shared" si="181"/>
        <v>0</v>
      </c>
      <c r="Y2906" s="40">
        <f t="shared" si="182"/>
        <v>0</v>
      </c>
      <c r="Z2906" s="40">
        <f>(AC2906-J2906*carot!$B$2-spettri!K2906*carot!$C$2-spettri!L2906*carot!$D$2)</f>
        <v>0</v>
      </c>
      <c r="AA2906" s="40">
        <f>spettri!H2906*chl!$B$2+spettri!I2906*chl!$C$2+spettri!J2906*carot!$B$2+spettri!K2906*carot!$C$2+spettri!L2906*carot!$D$2+M2906*carot!$E$2+N2906*carot!$F$2+spettri!AE2906*chl!$D$2</f>
        <v>0</v>
      </c>
      <c r="AB2906" s="40">
        <v>0.10754158717499999</v>
      </c>
      <c r="AC2906" s="88">
        <f>(G2906-spettri!H2906*chl!$B$2-spettri!I2906*chl!$C$2-spettri!AE2906*chl!$D$2)</f>
        <v>0</v>
      </c>
    </row>
    <row r="2907" spans="4:29" x14ac:dyDescent="0.25">
      <c r="D2907" s="51">
        <v>640.50000000006605</v>
      </c>
      <c r="E2907" s="51">
        <v>4.0374708448999999E-2</v>
      </c>
      <c r="T2907" s="40">
        <f t="shared" si="180"/>
        <v>0</v>
      </c>
      <c r="U2907" s="40">
        <f t="shared" si="180"/>
        <v>0</v>
      </c>
      <c r="V2907" s="40">
        <f t="shared" si="180"/>
        <v>0</v>
      </c>
      <c r="W2907" s="40">
        <f t="shared" si="180"/>
        <v>0</v>
      </c>
      <c r="X2907" s="40">
        <f t="shared" si="181"/>
        <v>0</v>
      </c>
      <c r="Y2907" s="40">
        <f t="shared" si="182"/>
        <v>0</v>
      </c>
      <c r="Z2907" s="40">
        <f>(AC2907-J2907*carot!$B$2-spettri!K2907*carot!$C$2-spettri!L2907*carot!$D$2)</f>
        <v>0</v>
      </c>
      <c r="AA2907" s="40">
        <f>spettri!H2907*chl!$B$2+spettri!I2907*chl!$C$2+spettri!J2907*carot!$B$2+spettri!K2907*carot!$C$2+spettri!L2907*carot!$D$2+M2907*carot!$E$2+N2907*carot!$F$2+spettri!AE2907*chl!$D$2</f>
        <v>0</v>
      </c>
      <c r="AB2907" s="40">
        <v>0.10829696799999999</v>
      </c>
      <c r="AC2907" s="88">
        <f>(G2907-spettri!H2907*chl!$B$2-spettri!I2907*chl!$C$2-spettri!AE2907*chl!$D$2)</f>
        <v>0</v>
      </c>
    </row>
    <row r="2908" spans="4:29" x14ac:dyDescent="0.25">
      <c r="D2908" s="51">
        <v>640.60000000006596</v>
      </c>
      <c r="E2908" s="51">
        <v>4.0399741469000001E-2</v>
      </c>
      <c r="T2908" s="40">
        <f t="shared" si="180"/>
        <v>0</v>
      </c>
      <c r="U2908" s="40">
        <f t="shared" si="180"/>
        <v>0</v>
      </c>
      <c r="V2908" s="40">
        <f t="shared" si="180"/>
        <v>0</v>
      </c>
      <c r="W2908" s="40">
        <f t="shared" si="180"/>
        <v>0</v>
      </c>
      <c r="X2908" s="40">
        <f t="shared" si="181"/>
        <v>0</v>
      </c>
      <c r="Y2908" s="40">
        <f t="shared" si="182"/>
        <v>0</v>
      </c>
      <c r="Z2908" s="40">
        <f>(AC2908-J2908*carot!$B$2-spettri!K2908*carot!$C$2-spettri!L2908*carot!$D$2)</f>
        <v>0</v>
      </c>
      <c r="AA2908" s="40">
        <f>spettri!H2908*chl!$B$2+spettri!I2908*chl!$C$2+spettri!J2908*carot!$B$2+spettri!K2908*carot!$C$2+spettri!L2908*carot!$D$2+M2908*carot!$E$2+N2908*carot!$F$2+spettri!AE2908*chl!$D$2</f>
        <v>0</v>
      </c>
      <c r="AB2908" s="40">
        <v>0.10903457734999999</v>
      </c>
      <c r="AC2908" s="88">
        <f>(G2908-spettri!H2908*chl!$B$2-spettri!I2908*chl!$C$2-spettri!AE2908*chl!$D$2)</f>
        <v>0</v>
      </c>
    </row>
    <row r="2909" spans="4:29" x14ac:dyDescent="0.25">
      <c r="D2909" s="51">
        <v>640.70000000006598</v>
      </c>
      <c r="E2909" s="51">
        <v>4.0424774489000004E-2</v>
      </c>
      <c r="T2909" s="40">
        <f t="shared" si="180"/>
        <v>0</v>
      </c>
      <c r="U2909" s="40">
        <f t="shared" si="180"/>
        <v>0</v>
      </c>
      <c r="V2909" s="40">
        <f t="shared" si="180"/>
        <v>0</v>
      </c>
      <c r="W2909" s="40">
        <f t="shared" si="180"/>
        <v>0</v>
      </c>
      <c r="X2909" s="40">
        <f t="shared" si="181"/>
        <v>0</v>
      </c>
      <c r="Y2909" s="40">
        <f t="shared" si="182"/>
        <v>0</v>
      </c>
      <c r="Z2909" s="40">
        <f>(AC2909-J2909*carot!$B$2-spettri!K2909*carot!$C$2-spettri!L2909*carot!$D$2)</f>
        <v>0</v>
      </c>
      <c r="AA2909" s="40">
        <f>spettri!H2909*chl!$B$2+spettri!I2909*chl!$C$2+spettri!J2909*carot!$B$2+spettri!K2909*carot!$C$2+spettri!L2909*carot!$D$2+M2909*carot!$E$2+N2909*carot!$F$2+spettri!AE2909*chl!$D$2</f>
        <v>0</v>
      </c>
      <c r="AB2909" s="40">
        <v>0.1097721867</v>
      </c>
      <c r="AC2909" s="88">
        <f>(G2909-spettri!H2909*chl!$B$2-spettri!I2909*chl!$C$2-spettri!AE2909*chl!$D$2)</f>
        <v>0</v>
      </c>
    </row>
    <row r="2910" spans="4:29" x14ac:dyDescent="0.25">
      <c r="D2910" s="51">
        <v>640.80000000006601</v>
      </c>
      <c r="E2910" s="51">
        <v>4.0449807508999999E-2</v>
      </c>
      <c r="T2910" s="40">
        <f t="shared" si="180"/>
        <v>0</v>
      </c>
      <c r="U2910" s="40">
        <f t="shared" si="180"/>
        <v>0</v>
      </c>
      <c r="V2910" s="40">
        <f t="shared" si="180"/>
        <v>0</v>
      </c>
      <c r="W2910" s="40">
        <f t="shared" si="180"/>
        <v>0</v>
      </c>
      <c r="X2910" s="40">
        <f t="shared" si="181"/>
        <v>0</v>
      </c>
      <c r="Y2910" s="40">
        <f t="shared" si="182"/>
        <v>0</v>
      </c>
      <c r="Z2910" s="40">
        <f>(AC2910-J2910*carot!$B$2-spettri!K2910*carot!$C$2-spettri!L2910*carot!$D$2)</f>
        <v>0</v>
      </c>
      <c r="AA2910" s="40">
        <f>spettri!H2910*chl!$B$2+spettri!I2910*chl!$C$2+spettri!J2910*carot!$B$2+spettri!K2910*carot!$C$2+spettri!L2910*carot!$D$2+M2910*carot!$E$2+N2910*carot!$F$2+spettri!AE2910*chl!$D$2</f>
        <v>0</v>
      </c>
      <c r="AB2910" s="40">
        <v>0.11050979605</v>
      </c>
      <c r="AC2910" s="88">
        <f>(G2910-spettri!H2910*chl!$B$2-spettri!I2910*chl!$C$2-spettri!AE2910*chl!$D$2)</f>
        <v>0</v>
      </c>
    </row>
    <row r="2911" spans="4:29" x14ac:dyDescent="0.25">
      <c r="D2911" s="51">
        <v>640.90000000006603</v>
      </c>
      <c r="E2911" s="51">
        <v>4.0589789948999998E-2</v>
      </c>
      <c r="T2911" s="40">
        <f t="shared" si="180"/>
        <v>0</v>
      </c>
      <c r="U2911" s="40">
        <f t="shared" si="180"/>
        <v>0</v>
      </c>
      <c r="V2911" s="40">
        <f t="shared" si="180"/>
        <v>0</v>
      </c>
      <c r="W2911" s="40">
        <f t="shared" si="180"/>
        <v>0</v>
      </c>
      <c r="X2911" s="40">
        <f t="shared" si="181"/>
        <v>0</v>
      </c>
      <c r="Y2911" s="40">
        <f t="shared" si="182"/>
        <v>0</v>
      </c>
      <c r="Z2911" s="40">
        <f>(AC2911-J2911*carot!$B$2-spettri!K2911*carot!$C$2-spettri!L2911*carot!$D$2)</f>
        <v>0</v>
      </c>
      <c r="AA2911" s="40">
        <f>spettri!H2911*chl!$B$2+spettri!I2911*chl!$C$2+spettri!J2911*carot!$B$2+spettri!K2911*carot!$C$2+spettri!L2911*carot!$D$2+M2911*carot!$E$2+N2911*carot!$F$2+spettri!AE2911*chl!$D$2</f>
        <v>0</v>
      </c>
      <c r="AB2911" s="40">
        <v>0.1112474054</v>
      </c>
      <c r="AC2911" s="88">
        <f>(G2911-spettri!H2911*chl!$B$2-spettri!I2911*chl!$C$2-spettri!AE2911*chl!$D$2)</f>
        <v>0</v>
      </c>
    </row>
    <row r="2912" spans="4:29" x14ac:dyDescent="0.25">
      <c r="D2912" s="51">
        <v>641.00000000006605</v>
      </c>
      <c r="E2912" s="51">
        <v>4.0729772388999996E-2</v>
      </c>
      <c r="T2912" s="40">
        <f t="shared" si="180"/>
        <v>0</v>
      </c>
      <c r="U2912" s="40">
        <f t="shared" si="180"/>
        <v>0</v>
      </c>
      <c r="V2912" s="40">
        <f t="shared" si="180"/>
        <v>0</v>
      </c>
      <c r="W2912" s="40">
        <f t="shared" si="180"/>
        <v>0</v>
      </c>
      <c r="X2912" s="40">
        <f t="shared" si="181"/>
        <v>0</v>
      </c>
      <c r="Y2912" s="40">
        <f t="shared" si="182"/>
        <v>0</v>
      </c>
      <c r="Z2912" s="40">
        <f>(AC2912-J2912*carot!$B$2-spettri!K2912*carot!$C$2-spettri!L2912*carot!$D$2)</f>
        <v>0</v>
      </c>
      <c r="AA2912" s="40">
        <f>spettri!H2912*chl!$B$2+spettri!I2912*chl!$C$2+spettri!J2912*carot!$B$2+spettri!K2912*carot!$C$2+spettri!L2912*carot!$D$2+M2912*carot!$E$2+N2912*carot!$F$2+spettri!AE2912*chl!$D$2</f>
        <v>0</v>
      </c>
      <c r="AB2912" s="40">
        <v>0.111985052</v>
      </c>
      <c r="AC2912" s="88">
        <f>(G2912-spettri!H2912*chl!$B$2-spettri!I2912*chl!$C$2-spettri!AE2912*chl!$D$2)</f>
        <v>0</v>
      </c>
    </row>
    <row r="2913" spans="4:29" x14ac:dyDescent="0.25">
      <c r="D2913" s="51">
        <v>641.10000000006596</v>
      </c>
      <c r="E2913" s="51">
        <v>4.0869754829000002E-2</v>
      </c>
      <c r="T2913" s="40">
        <f t="shared" si="180"/>
        <v>0</v>
      </c>
      <c r="U2913" s="40">
        <f t="shared" si="180"/>
        <v>0</v>
      </c>
      <c r="V2913" s="40">
        <f t="shared" si="180"/>
        <v>0</v>
      </c>
      <c r="W2913" s="40">
        <f t="shared" si="180"/>
        <v>0</v>
      </c>
      <c r="X2913" s="40">
        <f t="shared" si="181"/>
        <v>0</v>
      </c>
      <c r="Y2913" s="40">
        <f t="shared" si="182"/>
        <v>0</v>
      </c>
      <c r="Z2913" s="40">
        <f>(AC2913-J2913*carot!$B$2-spettri!K2913*carot!$C$2-spettri!L2913*carot!$D$2)</f>
        <v>0</v>
      </c>
      <c r="AA2913" s="40">
        <f>spettri!H2913*chl!$B$2+spettri!I2913*chl!$C$2+spettri!J2913*carot!$B$2+spettri!K2913*carot!$C$2+spettri!L2913*carot!$D$2+M2913*carot!$E$2+N2913*carot!$F$2+spettri!AE2913*chl!$D$2</f>
        <v>0</v>
      </c>
      <c r="AB2913" s="40">
        <v>0.1127226986</v>
      </c>
      <c r="AC2913" s="88">
        <f>(G2913-spettri!H2913*chl!$B$2-spettri!I2913*chl!$C$2-spettri!AE2913*chl!$D$2)</f>
        <v>0</v>
      </c>
    </row>
    <row r="2914" spans="4:29" x14ac:dyDescent="0.25">
      <c r="D2914" s="51">
        <v>641.20000000006598</v>
      </c>
      <c r="E2914" s="51">
        <v>4.1009737269E-2</v>
      </c>
      <c r="T2914" s="40">
        <f t="shared" si="180"/>
        <v>0</v>
      </c>
      <c r="U2914" s="40">
        <f t="shared" si="180"/>
        <v>0</v>
      </c>
      <c r="V2914" s="40">
        <f t="shared" si="180"/>
        <v>0</v>
      </c>
      <c r="W2914" s="40">
        <f t="shared" si="180"/>
        <v>0</v>
      </c>
      <c r="X2914" s="40">
        <f t="shared" si="181"/>
        <v>0</v>
      </c>
      <c r="Y2914" s="40">
        <f t="shared" si="182"/>
        <v>0</v>
      </c>
      <c r="Z2914" s="40">
        <f>(AC2914-J2914*carot!$B$2-spettri!K2914*carot!$C$2-spettri!L2914*carot!$D$2)</f>
        <v>0</v>
      </c>
      <c r="AA2914" s="40">
        <f>spettri!H2914*chl!$B$2+spettri!I2914*chl!$C$2+spettri!J2914*carot!$B$2+spettri!K2914*carot!$C$2+spettri!L2914*carot!$D$2+M2914*carot!$E$2+N2914*carot!$F$2+spettri!AE2914*chl!$D$2</f>
        <v>0</v>
      </c>
      <c r="AB2914" s="40">
        <v>0.11346034519999999</v>
      </c>
      <c r="AC2914" s="88">
        <f>(G2914-spettri!H2914*chl!$B$2-spettri!I2914*chl!$C$2-spettri!AE2914*chl!$D$2)</f>
        <v>0</v>
      </c>
    </row>
    <row r="2915" spans="4:29" x14ac:dyDescent="0.25">
      <c r="D2915" s="51">
        <v>641.30000000006601</v>
      </c>
      <c r="E2915" s="51">
        <v>4.1079624646500001E-2</v>
      </c>
      <c r="T2915" s="40">
        <f t="shared" si="180"/>
        <v>0</v>
      </c>
      <c r="U2915" s="40">
        <f t="shared" si="180"/>
        <v>0</v>
      </c>
      <c r="V2915" s="40">
        <f t="shared" si="180"/>
        <v>0</v>
      </c>
      <c r="W2915" s="40">
        <f t="shared" si="180"/>
        <v>0</v>
      </c>
      <c r="X2915" s="40">
        <f t="shared" si="181"/>
        <v>0</v>
      </c>
      <c r="Y2915" s="40">
        <f t="shared" si="182"/>
        <v>0</v>
      </c>
      <c r="Z2915" s="40">
        <f>(AC2915-J2915*carot!$B$2-spettri!K2915*carot!$C$2-spettri!L2915*carot!$D$2)</f>
        <v>0</v>
      </c>
      <c r="AA2915" s="40">
        <f>spettri!H2915*chl!$B$2+spettri!I2915*chl!$C$2+spettri!J2915*carot!$B$2+spettri!K2915*carot!$C$2+spettri!L2915*carot!$D$2+M2915*carot!$E$2+N2915*carot!$F$2+spettri!AE2915*chl!$D$2</f>
        <v>0</v>
      </c>
      <c r="AB2915" s="40">
        <v>0.1141979918</v>
      </c>
      <c r="AC2915" s="88">
        <f>(G2915-spettri!H2915*chl!$B$2-spettri!I2915*chl!$C$2-spettri!AE2915*chl!$D$2)</f>
        <v>0</v>
      </c>
    </row>
    <row r="2916" spans="4:29" x14ac:dyDescent="0.25">
      <c r="D2916" s="51">
        <v>641.40000000006603</v>
      </c>
      <c r="E2916" s="51">
        <v>4.1149512023999996E-2</v>
      </c>
      <c r="T2916" s="40">
        <f t="shared" si="180"/>
        <v>0</v>
      </c>
      <c r="U2916" s="40">
        <f t="shared" si="180"/>
        <v>0</v>
      </c>
      <c r="V2916" s="40">
        <f t="shared" si="180"/>
        <v>0</v>
      </c>
      <c r="W2916" s="40">
        <f t="shared" si="180"/>
        <v>0</v>
      </c>
      <c r="X2916" s="40">
        <f t="shared" si="181"/>
        <v>0</v>
      </c>
      <c r="Y2916" s="40">
        <f t="shared" si="182"/>
        <v>0</v>
      </c>
      <c r="Z2916" s="40">
        <f>(AC2916-J2916*carot!$B$2-spettri!K2916*carot!$C$2-spettri!L2916*carot!$D$2)</f>
        <v>0</v>
      </c>
      <c r="AA2916" s="40">
        <f>spettri!H2916*chl!$B$2+spettri!I2916*chl!$C$2+spettri!J2916*carot!$B$2+spettri!K2916*carot!$C$2+spettri!L2916*carot!$D$2+M2916*carot!$E$2+N2916*carot!$F$2+spettri!AE2916*chl!$D$2</f>
        <v>0</v>
      </c>
      <c r="AB2916" s="40">
        <v>0.11496580952499999</v>
      </c>
      <c r="AC2916" s="88">
        <f>(G2916-spettri!H2916*chl!$B$2-spettri!I2916*chl!$C$2-spettri!AE2916*chl!$D$2)</f>
        <v>0</v>
      </c>
    </row>
    <row r="2917" spans="4:29" x14ac:dyDescent="0.25">
      <c r="D2917" s="51">
        <v>641.50000000006605</v>
      </c>
      <c r="E2917" s="51">
        <v>4.1219399401499997E-2</v>
      </c>
      <c r="T2917" s="40">
        <f t="shared" si="180"/>
        <v>0</v>
      </c>
      <c r="U2917" s="40">
        <f t="shared" si="180"/>
        <v>0</v>
      </c>
      <c r="V2917" s="40">
        <f t="shared" si="180"/>
        <v>0</v>
      </c>
      <c r="W2917" s="40">
        <f t="shared" si="180"/>
        <v>0</v>
      </c>
      <c r="X2917" s="40">
        <f t="shared" si="181"/>
        <v>0</v>
      </c>
      <c r="Y2917" s="40">
        <f t="shared" si="182"/>
        <v>0</v>
      </c>
      <c r="Z2917" s="40">
        <f>(AC2917-J2917*carot!$B$2-spettri!K2917*carot!$C$2-spettri!L2917*carot!$D$2)</f>
        <v>0</v>
      </c>
      <c r="AA2917" s="40">
        <f>spettri!H2917*chl!$B$2+spettri!I2917*chl!$C$2+spettri!J2917*carot!$B$2+spettri!K2917*carot!$C$2+spettri!L2917*carot!$D$2+M2917*carot!$E$2+N2917*carot!$F$2+spettri!AE2917*chl!$D$2</f>
        <v>0</v>
      </c>
      <c r="AB2917" s="40">
        <v>0.11573362725</v>
      </c>
      <c r="AC2917" s="88">
        <f>(G2917-spettri!H2917*chl!$B$2-spettri!I2917*chl!$C$2-spettri!AE2917*chl!$D$2)</f>
        <v>0</v>
      </c>
    </row>
    <row r="2918" spans="4:29" x14ac:dyDescent="0.25">
      <c r="D2918" s="51">
        <v>641.60000000006596</v>
      </c>
      <c r="E2918" s="51">
        <v>4.1289286778999998E-2</v>
      </c>
      <c r="T2918" s="40">
        <f t="shared" si="180"/>
        <v>0</v>
      </c>
      <c r="U2918" s="40">
        <f t="shared" si="180"/>
        <v>0</v>
      </c>
      <c r="V2918" s="40">
        <f t="shared" si="180"/>
        <v>0</v>
      </c>
      <c r="W2918" s="40">
        <f t="shared" si="180"/>
        <v>0</v>
      </c>
      <c r="X2918" s="40">
        <f t="shared" si="181"/>
        <v>0</v>
      </c>
      <c r="Y2918" s="40">
        <f t="shared" si="182"/>
        <v>0</v>
      </c>
      <c r="Z2918" s="40">
        <f>(AC2918-J2918*carot!$B$2-spettri!K2918*carot!$C$2-spettri!L2918*carot!$D$2)</f>
        <v>0</v>
      </c>
      <c r="AA2918" s="40">
        <f>spettri!H2918*chl!$B$2+spettri!I2918*chl!$C$2+spettri!J2918*carot!$B$2+spettri!K2918*carot!$C$2+spettri!L2918*carot!$D$2+M2918*carot!$E$2+N2918*carot!$F$2+spettri!AE2918*chl!$D$2</f>
        <v>0</v>
      </c>
      <c r="AB2918" s="40">
        <v>0.11650144497500001</v>
      </c>
      <c r="AC2918" s="88">
        <f>(G2918-spettri!H2918*chl!$B$2-spettri!I2918*chl!$C$2-spettri!AE2918*chl!$D$2)</f>
        <v>0</v>
      </c>
    </row>
    <row r="2919" spans="4:29" x14ac:dyDescent="0.25">
      <c r="D2919" s="51">
        <v>641.70000000006598</v>
      </c>
      <c r="E2919" s="51">
        <v>4.1356440724E-2</v>
      </c>
      <c r="T2919" s="40">
        <f t="shared" si="180"/>
        <v>0</v>
      </c>
      <c r="U2919" s="40">
        <f t="shared" si="180"/>
        <v>0</v>
      </c>
      <c r="V2919" s="40">
        <f t="shared" si="180"/>
        <v>0</v>
      </c>
      <c r="W2919" s="40">
        <f t="shared" si="180"/>
        <v>0</v>
      </c>
      <c r="X2919" s="40">
        <f t="shared" si="181"/>
        <v>0</v>
      </c>
      <c r="Y2919" s="40">
        <f t="shared" si="182"/>
        <v>0</v>
      </c>
      <c r="Z2919" s="40">
        <f>(AC2919-J2919*carot!$B$2-spettri!K2919*carot!$C$2-spettri!L2919*carot!$D$2)</f>
        <v>0</v>
      </c>
      <c r="AA2919" s="40">
        <f>spettri!H2919*chl!$B$2+spettri!I2919*chl!$C$2+spettri!J2919*carot!$B$2+spettri!K2919*carot!$C$2+spettri!L2919*carot!$D$2+M2919*carot!$E$2+N2919*carot!$F$2+spettri!AE2919*chl!$D$2</f>
        <v>0</v>
      </c>
      <c r="AB2919" s="40">
        <v>0.1172692627</v>
      </c>
      <c r="AC2919" s="88">
        <f>(G2919-spettri!H2919*chl!$B$2-spettri!I2919*chl!$C$2-spettri!AE2919*chl!$D$2)</f>
        <v>0</v>
      </c>
    </row>
    <row r="2920" spans="4:29" x14ac:dyDescent="0.25">
      <c r="D2920" s="51">
        <v>641.80000000006601</v>
      </c>
      <c r="E2920" s="51">
        <v>4.1423594669000002E-2</v>
      </c>
      <c r="T2920" s="40">
        <f t="shared" si="180"/>
        <v>0</v>
      </c>
      <c r="U2920" s="40">
        <f t="shared" si="180"/>
        <v>0</v>
      </c>
      <c r="V2920" s="40">
        <f t="shared" si="180"/>
        <v>0</v>
      </c>
      <c r="W2920" s="40">
        <f t="shared" si="180"/>
        <v>0</v>
      </c>
      <c r="X2920" s="40">
        <f t="shared" si="181"/>
        <v>0</v>
      </c>
      <c r="Y2920" s="40">
        <f t="shared" si="182"/>
        <v>0</v>
      </c>
      <c r="Z2920" s="40">
        <f>(AC2920-J2920*carot!$B$2-spettri!K2920*carot!$C$2-spettri!L2920*carot!$D$2)</f>
        <v>0</v>
      </c>
      <c r="AA2920" s="40">
        <f>spettri!H2920*chl!$B$2+spettri!I2920*chl!$C$2+spettri!J2920*carot!$B$2+spettri!K2920*carot!$C$2+spettri!L2920*carot!$D$2+M2920*carot!$E$2+N2920*carot!$F$2+spettri!AE2920*chl!$D$2</f>
        <v>0</v>
      </c>
      <c r="AB2920" s="40">
        <v>0.11799602585000001</v>
      </c>
      <c r="AC2920" s="88">
        <f>(G2920-spettri!H2920*chl!$B$2-spettri!I2920*chl!$C$2-spettri!AE2920*chl!$D$2)</f>
        <v>0</v>
      </c>
    </row>
    <row r="2921" spans="4:29" x14ac:dyDescent="0.25">
      <c r="D2921" s="51">
        <v>641.90000000006603</v>
      </c>
      <c r="E2921" s="51">
        <v>4.1490748613999998E-2</v>
      </c>
      <c r="T2921" s="40">
        <f t="shared" si="180"/>
        <v>0</v>
      </c>
      <c r="U2921" s="40">
        <f t="shared" si="180"/>
        <v>0</v>
      </c>
      <c r="V2921" s="40">
        <f t="shared" si="180"/>
        <v>0</v>
      </c>
      <c r="W2921" s="40">
        <f t="shared" si="180"/>
        <v>0</v>
      </c>
      <c r="X2921" s="40">
        <f t="shared" si="181"/>
        <v>0</v>
      </c>
      <c r="Y2921" s="40">
        <f t="shared" si="182"/>
        <v>0</v>
      </c>
      <c r="Z2921" s="40">
        <f>(AC2921-J2921*carot!$B$2-spettri!K2921*carot!$C$2-spettri!L2921*carot!$D$2)</f>
        <v>0</v>
      </c>
      <c r="AA2921" s="40">
        <f>spettri!H2921*chl!$B$2+spettri!I2921*chl!$C$2+spettri!J2921*carot!$B$2+spettri!K2921*carot!$C$2+spettri!L2921*carot!$D$2+M2921*carot!$E$2+N2921*carot!$F$2+spettri!AE2921*chl!$D$2</f>
        <v>0</v>
      </c>
      <c r="AB2921" s="40">
        <v>0.118722789</v>
      </c>
      <c r="AC2921" s="88">
        <f>(G2921-spettri!H2921*chl!$B$2-spettri!I2921*chl!$C$2-spettri!AE2921*chl!$D$2)</f>
        <v>0</v>
      </c>
    </row>
    <row r="2922" spans="4:29" x14ac:dyDescent="0.25">
      <c r="D2922" s="51">
        <v>642.00000000006605</v>
      </c>
      <c r="E2922" s="51">
        <v>4.1557902559E-2</v>
      </c>
      <c r="T2922" s="40">
        <f t="shared" si="180"/>
        <v>0</v>
      </c>
      <c r="U2922" s="40">
        <f t="shared" si="180"/>
        <v>0</v>
      </c>
      <c r="V2922" s="40">
        <f t="shared" si="180"/>
        <v>0</v>
      </c>
      <c r="W2922" s="40">
        <f t="shared" si="180"/>
        <v>0</v>
      </c>
      <c r="X2922" s="40">
        <f t="shared" si="181"/>
        <v>0</v>
      </c>
      <c r="Y2922" s="40">
        <f t="shared" si="182"/>
        <v>0</v>
      </c>
      <c r="Z2922" s="40">
        <f>(AC2922-J2922*carot!$B$2-spettri!K2922*carot!$C$2-spettri!L2922*carot!$D$2)</f>
        <v>0</v>
      </c>
      <c r="AA2922" s="40">
        <f>spettri!H2922*chl!$B$2+spettri!I2922*chl!$C$2+spettri!J2922*carot!$B$2+spettri!K2922*carot!$C$2+spettri!L2922*carot!$D$2+M2922*carot!$E$2+N2922*carot!$F$2+spettri!AE2922*chl!$D$2</f>
        <v>0</v>
      </c>
      <c r="AB2922" s="40">
        <v>0.11944955215</v>
      </c>
      <c r="AC2922" s="88">
        <f>(G2922-spettri!H2922*chl!$B$2-spettri!I2922*chl!$C$2-spettri!AE2922*chl!$D$2)</f>
        <v>0</v>
      </c>
    </row>
    <row r="2923" spans="4:29" x14ac:dyDescent="0.25">
      <c r="D2923" s="51">
        <v>642.10000000006596</v>
      </c>
      <c r="E2923" s="51">
        <v>4.16426054165E-2</v>
      </c>
      <c r="T2923" s="40">
        <f t="shared" si="180"/>
        <v>0</v>
      </c>
      <c r="U2923" s="40">
        <f t="shared" si="180"/>
        <v>0</v>
      </c>
      <c r="V2923" s="40">
        <f t="shared" si="180"/>
        <v>0</v>
      </c>
      <c r="W2923" s="40">
        <f t="shared" si="180"/>
        <v>0</v>
      </c>
      <c r="X2923" s="40">
        <f t="shared" si="181"/>
        <v>0</v>
      </c>
      <c r="Y2923" s="40">
        <f t="shared" si="182"/>
        <v>0</v>
      </c>
      <c r="Z2923" s="40">
        <f>(AC2923-J2923*carot!$B$2-spettri!K2923*carot!$C$2-spettri!L2923*carot!$D$2)</f>
        <v>0</v>
      </c>
      <c r="AA2923" s="40">
        <f>spettri!H2923*chl!$B$2+spettri!I2923*chl!$C$2+spettri!J2923*carot!$B$2+spettri!K2923*carot!$C$2+spettri!L2923*carot!$D$2+M2923*carot!$E$2+N2923*carot!$F$2+spettri!AE2923*chl!$D$2</f>
        <v>0</v>
      </c>
      <c r="AB2923" s="40">
        <v>0.1201763153</v>
      </c>
      <c r="AC2923" s="88">
        <f>(G2923-spettri!H2923*chl!$B$2-spettri!I2923*chl!$C$2-spettri!AE2923*chl!$D$2)</f>
        <v>0</v>
      </c>
    </row>
    <row r="2924" spans="4:29" x14ac:dyDescent="0.25">
      <c r="D2924" s="51">
        <v>642.20000000006598</v>
      </c>
      <c r="E2924" s="51">
        <v>4.1727308274000001E-2</v>
      </c>
      <c r="T2924" s="40">
        <f t="shared" si="180"/>
        <v>0</v>
      </c>
      <c r="U2924" s="40">
        <f t="shared" si="180"/>
        <v>0</v>
      </c>
      <c r="V2924" s="40">
        <f t="shared" si="180"/>
        <v>0</v>
      </c>
      <c r="W2924" s="40">
        <f t="shared" si="180"/>
        <v>0</v>
      </c>
      <c r="X2924" s="40">
        <f t="shared" si="181"/>
        <v>0</v>
      </c>
      <c r="Y2924" s="40">
        <f t="shared" si="182"/>
        <v>0</v>
      </c>
      <c r="Z2924" s="40">
        <f>(AC2924-J2924*carot!$B$2-spettri!K2924*carot!$C$2-spettri!L2924*carot!$D$2)</f>
        <v>0</v>
      </c>
      <c r="AA2924" s="40">
        <f>spettri!H2924*chl!$B$2+spettri!I2924*chl!$C$2+spettri!J2924*carot!$B$2+spettri!K2924*carot!$C$2+spettri!L2924*carot!$D$2+M2924*carot!$E$2+N2924*carot!$F$2+spettri!AE2924*chl!$D$2</f>
        <v>0</v>
      </c>
      <c r="AB2924" s="40">
        <v>0.12085868417500001</v>
      </c>
      <c r="AC2924" s="88">
        <f>(G2924-spettri!H2924*chl!$B$2-spettri!I2924*chl!$C$2-spettri!AE2924*chl!$D$2)</f>
        <v>0</v>
      </c>
    </row>
    <row r="2925" spans="4:29" x14ac:dyDescent="0.25">
      <c r="D2925" s="51">
        <v>642.30000000006601</v>
      </c>
      <c r="E2925" s="51">
        <v>4.1812011131500001E-2</v>
      </c>
      <c r="T2925" s="40">
        <f t="shared" si="180"/>
        <v>0</v>
      </c>
      <c r="U2925" s="40">
        <f t="shared" si="180"/>
        <v>0</v>
      </c>
      <c r="V2925" s="40">
        <f t="shared" si="180"/>
        <v>0</v>
      </c>
      <c r="W2925" s="40">
        <f t="shared" si="180"/>
        <v>0</v>
      </c>
      <c r="X2925" s="40">
        <f t="shared" si="181"/>
        <v>0</v>
      </c>
      <c r="Y2925" s="40">
        <f t="shared" si="182"/>
        <v>0</v>
      </c>
      <c r="Z2925" s="40">
        <f>(AC2925-J2925*carot!$B$2-spettri!K2925*carot!$C$2-spettri!L2925*carot!$D$2)</f>
        <v>0</v>
      </c>
      <c r="AA2925" s="40">
        <f>spettri!H2925*chl!$B$2+spettri!I2925*chl!$C$2+spettri!J2925*carot!$B$2+spettri!K2925*carot!$C$2+spettri!L2925*carot!$D$2+M2925*carot!$E$2+N2925*carot!$F$2+spettri!AE2925*chl!$D$2</f>
        <v>0</v>
      </c>
      <c r="AB2925" s="40">
        <v>0.12154105305</v>
      </c>
      <c r="AC2925" s="88">
        <f>(G2925-spettri!H2925*chl!$B$2-spettri!I2925*chl!$C$2-spettri!AE2925*chl!$D$2)</f>
        <v>0</v>
      </c>
    </row>
    <row r="2926" spans="4:29" x14ac:dyDescent="0.25">
      <c r="D2926" s="51">
        <v>642.40000000006603</v>
      </c>
      <c r="E2926" s="51">
        <v>4.1896713989000002E-2</v>
      </c>
      <c r="T2926" s="40">
        <f t="shared" si="180"/>
        <v>0</v>
      </c>
      <c r="U2926" s="40">
        <f t="shared" si="180"/>
        <v>0</v>
      </c>
      <c r="V2926" s="40">
        <f t="shared" si="180"/>
        <v>0</v>
      </c>
      <c r="W2926" s="40">
        <f t="shared" si="180"/>
        <v>0</v>
      </c>
      <c r="X2926" s="40">
        <f t="shared" si="181"/>
        <v>0</v>
      </c>
      <c r="Y2926" s="40">
        <f t="shared" si="182"/>
        <v>0</v>
      </c>
      <c r="Z2926" s="40">
        <f>(AC2926-J2926*carot!$B$2-spettri!K2926*carot!$C$2-spettri!L2926*carot!$D$2)</f>
        <v>0</v>
      </c>
      <c r="AA2926" s="40">
        <f>spettri!H2926*chl!$B$2+spettri!I2926*chl!$C$2+spettri!J2926*carot!$B$2+spettri!K2926*carot!$C$2+spettri!L2926*carot!$D$2+M2926*carot!$E$2+N2926*carot!$F$2+spettri!AE2926*chl!$D$2</f>
        <v>0</v>
      </c>
      <c r="AB2926" s="40">
        <v>0.12222342192499999</v>
      </c>
      <c r="AC2926" s="88">
        <f>(G2926-spettri!H2926*chl!$B$2-spettri!I2926*chl!$C$2-spettri!AE2926*chl!$D$2)</f>
        <v>0</v>
      </c>
    </row>
    <row r="2927" spans="4:29" x14ac:dyDescent="0.25">
      <c r="D2927" s="51">
        <v>642.50000000006696</v>
      </c>
      <c r="E2927" s="51">
        <v>4.2023668156500001E-2</v>
      </c>
      <c r="T2927" s="40">
        <f t="shared" si="180"/>
        <v>0</v>
      </c>
      <c r="U2927" s="40">
        <f t="shared" si="180"/>
        <v>0</v>
      </c>
      <c r="V2927" s="40">
        <f t="shared" si="180"/>
        <v>0</v>
      </c>
      <c r="W2927" s="40">
        <f t="shared" si="180"/>
        <v>0</v>
      </c>
      <c r="X2927" s="40">
        <f t="shared" si="181"/>
        <v>0</v>
      </c>
      <c r="Y2927" s="40">
        <f t="shared" si="182"/>
        <v>0</v>
      </c>
      <c r="Z2927" s="40">
        <f>(AC2927-J2927*carot!$B$2-spettri!K2927*carot!$C$2-spettri!L2927*carot!$D$2)</f>
        <v>0</v>
      </c>
      <c r="AA2927" s="40">
        <f>spettri!H2927*chl!$B$2+spettri!I2927*chl!$C$2+spettri!J2927*carot!$B$2+spettri!K2927*carot!$C$2+spettri!L2927*carot!$D$2+M2927*carot!$E$2+N2927*carot!$F$2+spettri!AE2927*chl!$D$2</f>
        <v>0</v>
      </c>
      <c r="AB2927" s="40">
        <v>0.1229057908</v>
      </c>
      <c r="AC2927" s="88">
        <f>(G2927-spettri!H2927*chl!$B$2-spettri!I2927*chl!$C$2-spettri!AE2927*chl!$D$2)</f>
        <v>0</v>
      </c>
    </row>
    <row r="2928" spans="4:29" x14ac:dyDescent="0.25">
      <c r="D2928" s="51">
        <v>642.60000000006698</v>
      </c>
      <c r="E2928" s="51">
        <v>4.2150622324000006E-2</v>
      </c>
      <c r="T2928" s="40">
        <f t="shared" si="180"/>
        <v>0</v>
      </c>
      <c r="U2928" s="40">
        <f t="shared" si="180"/>
        <v>0</v>
      </c>
      <c r="V2928" s="40">
        <f t="shared" si="180"/>
        <v>0</v>
      </c>
      <c r="W2928" s="40">
        <f t="shared" si="180"/>
        <v>0</v>
      </c>
      <c r="X2928" s="40">
        <f t="shared" si="181"/>
        <v>0</v>
      </c>
      <c r="Y2928" s="40">
        <f t="shared" si="182"/>
        <v>0</v>
      </c>
      <c r="Z2928" s="40">
        <f>(AC2928-J2928*carot!$B$2-spettri!K2928*carot!$C$2-spettri!L2928*carot!$D$2)</f>
        <v>0</v>
      </c>
      <c r="AA2928" s="40">
        <f>spettri!H2928*chl!$B$2+spettri!I2928*chl!$C$2+spettri!J2928*carot!$B$2+spettri!K2928*carot!$C$2+spettri!L2928*carot!$D$2+M2928*carot!$E$2+N2928*carot!$F$2+spettri!AE2928*chl!$D$2</f>
        <v>0</v>
      </c>
      <c r="AB2928" s="40">
        <v>0.123611994075</v>
      </c>
      <c r="AC2928" s="88">
        <f>(G2928-spettri!H2928*chl!$B$2-spettri!I2928*chl!$C$2-spettri!AE2928*chl!$D$2)</f>
        <v>0</v>
      </c>
    </row>
    <row r="2929" spans="4:29" x14ac:dyDescent="0.25">
      <c r="D2929" s="51">
        <v>642.70000000006701</v>
      </c>
      <c r="E2929" s="51">
        <v>4.2277576491500005E-2</v>
      </c>
      <c r="T2929" s="40">
        <f t="shared" si="180"/>
        <v>0</v>
      </c>
      <c r="U2929" s="40">
        <f t="shared" si="180"/>
        <v>0</v>
      </c>
      <c r="V2929" s="40">
        <f t="shared" si="180"/>
        <v>0</v>
      </c>
      <c r="W2929" s="40">
        <f t="shared" si="180"/>
        <v>0</v>
      </c>
      <c r="X2929" s="40">
        <f t="shared" si="181"/>
        <v>0</v>
      </c>
      <c r="Y2929" s="40">
        <f t="shared" si="182"/>
        <v>0</v>
      </c>
      <c r="Z2929" s="40">
        <f>(AC2929-J2929*carot!$B$2-spettri!K2929*carot!$C$2-spettri!L2929*carot!$D$2)</f>
        <v>0</v>
      </c>
      <c r="AA2929" s="40">
        <f>spettri!H2929*chl!$B$2+spettri!I2929*chl!$C$2+spettri!J2929*carot!$B$2+spettri!K2929*carot!$C$2+spettri!L2929*carot!$D$2+M2929*carot!$E$2+N2929*carot!$F$2+spettri!AE2929*chl!$D$2</f>
        <v>0</v>
      </c>
      <c r="AB2929" s="40">
        <v>0.12431819734999999</v>
      </c>
      <c r="AC2929" s="88">
        <f>(G2929-spettri!H2929*chl!$B$2-spettri!I2929*chl!$C$2-spettri!AE2929*chl!$D$2)</f>
        <v>0</v>
      </c>
    </row>
    <row r="2930" spans="4:29" x14ac:dyDescent="0.25">
      <c r="D2930" s="51">
        <v>642.80000000006703</v>
      </c>
      <c r="E2930" s="51">
        <v>4.2404530659000003E-2</v>
      </c>
      <c r="T2930" s="40">
        <f t="shared" si="180"/>
        <v>0</v>
      </c>
      <c r="U2930" s="40">
        <f t="shared" si="180"/>
        <v>0</v>
      </c>
      <c r="V2930" s="40">
        <f t="shared" si="180"/>
        <v>0</v>
      </c>
      <c r="W2930" s="40">
        <f t="shared" si="180"/>
        <v>0</v>
      </c>
      <c r="X2930" s="40">
        <f t="shared" si="181"/>
        <v>0</v>
      </c>
      <c r="Y2930" s="40">
        <f t="shared" si="182"/>
        <v>0</v>
      </c>
      <c r="Z2930" s="40">
        <f>(AC2930-J2930*carot!$B$2-spettri!K2930*carot!$C$2-spettri!L2930*carot!$D$2)</f>
        <v>0</v>
      </c>
      <c r="AA2930" s="40">
        <f>spettri!H2930*chl!$B$2+spettri!I2930*chl!$C$2+spettri!J2930*carot!$B$2+spettri!K2930*carot!$C$2+spettri!L2930*carot!$D$2+M2930*carot!$E$2+N2930*carot!$F$2+spettri!AE2930*chl!$D$2</f>
        <v>0</v>
      </c>
      <c r="AB2930" s="40">
        <v>0.12502440062499998</v>
      </c>
      <c r="AC2930" s="88">
        <f>(G2930-spettri!H2930*chl!$B$2-spettri!I2930*chl!$C$2-spettri!AE2930*chl!$D$2)</f>
        <v>0</v>
      </c>
    </row>
    <row r="2931" spans="4:29" x14ac:dyDescent="0.25">
      <c r="D2931" s="51">
        <v>642.90000000006705</v>
      </c>
      <c r="E2931" s="51">
        <v>4.2493407704000001E-2</v>
      </c>
      <c r="T2931" s="40">
        <f t="shared" si="180"/>
        <v>0</v>
      </c>
      <c r="U2931" s="40">
        <f t="shared" si="180"/>
        <v>0</v>
      </c>
      <c r="V2931" s="40">
        <f t="shared" si="180"/>
        <v>0</v>
      </c>
      <c r="W2931" s="40">
        <f t="shared" si="180"/>
        <v>0</v>
      </c>
      <c r="X2931" s="40">
        <f t="shared" si="181"/>
        <v>0</v>
      </c>
      <c r="Y2931" s="40">
        <f t="shared" si="182"/>
        <v>0</v>
      </c>
      <c r="Z2931" s="40">
        <f>(AC2931-J2931*carot!$B$2-spettri!K2931*carot!$C$2-spettri!L2931*carot!$D$2)</f>
        <v>0</v>
      </c>
      <c r="AA2931" s="40">
        <f>spettri!H2931*chl!$B$2+spettri!I2931*chl!$C$2+spettri!J2931*carot!$B$2+spettri!K2931*carot!$C$2+spettri!L2931*carot!$D$2+M2931*carot!$E$2+N2931*carot!$F$2+spettri!AE2931*chl!$D$2</f>
        <v>0</v>
      </c>
      <c r="AB2931" s="40">
        <v>0.12573060389999999</v>
      </c>
      <c r="AC2931" s="88">
        <f>(G2931-spettri!H2931*chl!$B$2-spettri!I2931*chl!$C$2-spettri!AE2931*chl!$D$2)</f>
        <v>0</v>
      </c>
    </row>
    <row r="2932" spans="4:29" x14ac:dyDescent="0.25">
      <c r="D2932" s="51">
        <v>643.00000000006696</v>
      </c>
      <c r="E2932" s="51">
        <v>4.2582284748999999E-2</v>
      </c>
      <c r="T2932" s="40">
        <f t="shared" si="180"/>
        <v>0</v>
      </c>
      <c r="U2932" s="40">
        <f t="shared" si="180"/>
        <v>0</v>
      </c>
      <c r="V2932" s="40">
        <f t="shared" si="180"/>
        <v>0</v>
      </c>
      <c r="W2932" s="40">
        <f t="shared" si="180"/>
        <v>0</v>
      </c>
      <c r="X2932" s="40">
        <f t="shared" si="181"/>
        <v>0</v>
      </c>
      <c r="Y2932" s="40">
        <f t="shared" si="182"/>
        <v>0</v>
      </c>
      <c r="Z2932" s="40">
        <f>(AC2932-J2932*carot!$B$2-spettri!K2932*carot!$C$2-spettri!L2932*carot!$D$2)</f>
        <v>0</v>
      </c>
      <c r="AA2932" s="40">
        <f>spettri!H2932*chl!$B$2+spettri!I2932*chl!$C$2+spettri!J2932*carot!$B$2+spettri!K2932*carot!$C$2+spettri!L2932*carot!$D$2+M2932*carot!$E$2+N2932*carot!$F$2+spettri!AE2932*chl!$D$2</f>
        <v>0</v>
      </c>
      <c r="AB2932" s="40">
        <v>0.12641633672499999</v>
      </c>
      <c r="AC2932" s="88">
        <f>(G2932-spettri!H2932*chl!$B$2-spettri!I2932*chl!$C$2-spettri!AE2932*chl!$D$2)</f>
        <v>0</v>
      </c>
    </row>
    <row r="2933" spans="4:29" x14ac:dyDescent="0.25">
      <c r="D2933" s="51">
        <v>643.10000000006698</v>
      </c>
      <c r="E2933" s="51">
        <v>4.2671161794000004E-2</v>
      </c>
      <c r="T2933" s="40">
        <f t="shared" si="180"/>
        <v>0</v>
      </c>
      <c r="U2933" s="40">
        <f t="shared" si="180"/>
        <v>0</v>
      </c>
      <c r="V2933" s="40">
        <f t="shared" si="180"/>
        <v>0</v>
      </c>
      <c r="W2933" s="40">
        <f t="shared" si="180"/>
        <v>0</v>
      </c>
      <c r="X2933" s="40">
        <f t="shared" si="181"/>
        <v>0</v>
      </c>
      <c r="Y2933" s="40">
        <f t="shared" si="182"/>
        <v>0</v>
      </c>
      <c r="Z2933" s="40">
        <f>(AC2933-J2933*carot!$B$2-spettri!K2933*carot!$C$2-spettri!L2933*carot!$D$2)</f>
        <v>0</v>
      </c>
      <c r="AA2933" s="40">
        <f>spettri!H2933*chl!$B$2+spettri!I2933*chl!$C$2+spettri!J2933*carot!$B$2+spettri!K2933*carot!$C$2+spettri!L2933*carot!$D$2+M2933*carot!$E$2+N2933*carot!$F$2+spettri!AE2933*chl!$D$2</f>
        <v>0</v>
      </c>
      <c r="AB2933" s="40">
        <v>0.12710206954999997</v>
      </c>
      <c r="AC2933" s="88">
        <f>(G2933-spettri!H2933*chl!$B$2-spettri!I2933*chl!$C$2-spettri!AE2933*chl!$D$2)</f>
        <v>0</v>
      </c>
    </row>
    <row r="2934" spans="4:29" x14ac:dyDescent="0.25">
      <c r="D2934" s="51">
        <v>643.20000000006701</v>
      </c>
      <c r="E2934" s="51">
        <v>4.2760038839000002E-2</v>
      </c>
      <c r="T2934" s="40">
        <f t="shared" si="180"/>
        <v>0</v>
      </c>
      <c r="U2934" s="40">
        <f t="shared" si="180"/>
        <v>0</v>
      </c>
      <c r="V2934" s="40">
        <f t="shared" si="180"/>
        <v>0</v>
      </c>
      <c r="W2934" s="40">
        <f t="shared" si="180"/>
        <v>0</v>
      </c>
      <c r="X2934" s="40">
        <f t="shared" si="181"/>
        <v>0</v>
      </c>
      <c r="Y2934" s="40">
        <f t="shared" si="182"/>
        <v>0</v>
      </c>
      <c r="Z2934" s="40">
        <f>(AC2934-J2934*carot!$B$2-spettri!K2934*carot!$C$2-spettri!L2934*carot!$D$2)</f>
        <v>0</v>
      </c>
      <c r="AA2934" s="40">
        <f>spettri!H2934*chl!$B$2+spettri!I2934*chl!$C$2+spettri!J2934*carot!$B$2+spettri!K2934*carot!$C$2+spettri!L2934*carot!$D$2+M2934*carot!$E$2+N2934*carot!$F$2+spettri!AE2934*chl!$D$2</f>
        <v>0</v>
      </c>
      <c r="AB2934" s="40">
        <v>0.12778780237499998</v>
      </c>
      <c r="AC2934" s="88">
        <f>(G2934-spettri!H2934*chl!$B$2-spettri!I2934*chl!$C$2-spettri!AE2934*chl!$D$2)</f>
        <v>0</v>
      </c>
    </row>
    <row r="2935" spans="4:29" x14ac:dyDescent="0.25">
      <c r="D2935" s="51">
        <v>643.30000000006703</v>
      </c>
      <c r="E2935" s="51">
        <v>4.2849296794E-2</v>
      </c>
      <c r="T2935" s="40">
        <f t="shared" si="180"/>
        <v>0</v>
      </c>
      <c r="U2935" s="40">
        <f t="shared" si="180"/>
        <v>0</v>
      </c>
      <c r="V2935" s="40">
        <f t="shared" si="180"/>
        <v>0</v>
      </c>
      <c r="W2935" s="40">
        <f t="shared" si="180"/>
        <v>0</v>
      </c>
      <c r="X2935" s="40">
        <f t="shared" si="181"/>
        <v>0</v>
      </c>
      <c r="Y2935" s="40">
        <f t="shared" si="182"/>
        <v>0</v>
      </c>
      <c r="Z2935" s="40">
        <f>(AC2935-J2935*carot!$B$2-spettri!K2935*carot!$C$2-spettri!L2935*carot!$D$2)</f>
        <v>0</v>
      </c>
      <c r="AA2935" s="40">
        <f>spettri!H2935*chl!$B$2+spettri!I2935*chl!$C$2+spettri!J2935*carot!$B$2+spettri!K2935*carot!$C$2+spettri!L2935*carot!$D$2+M2935*carot!$E$2+N2935*carot!$F$2+spettri!AE2935*chl!$D$2</f>
        <v>0</v>
      </c>
      <c r="AB2935" s="40">
        <v>0.12847353519999999</v>
      </c>
      <c r="AC2935" s="88">
        <f>(G2935-spettri!H2935*chl!$B$2-spettri!I2935*chl!$C$2-spettri!AE2935*chl!$D$2)</f>
        <v>0</v>
      </c>
    </row>
    <row r="2936" spans="4:29" x14ac:dyDescent="0.25">
      <c r="D2936" s="51">
        <v>643.40000000006705</v>
      </c>
      <c r="E2936" s="51">
        <v>4.2938554749000005E-2</v>
      </c>
      <c r="T2936" s="40">
        <f t="shared" si="180"/>
        <v>0</v>
      </c>
      <c r="U2936" s="40">
        <f t="shared" si="180"/>
        <v>0</v>
      </c>
      <c r="V2936" s="40">
        <f t="shared" si="180"/>
        <v>0</v>
      </c>
      <c r="W2936" s="40">
        <f t="shared" si="180"/>
        <v>0</v>
      </c>
      <c r="X2936" s="40">
        <f t="shared" si="181"/>
        <v>0</v>
      </c>
      <c r="Y2936" s="40">
        <f t="shared" si="182"/>
        <v>0</v>
      </c>
      <c r="Z2936" s="40">
        <f>(AC2936-J2936*carot!$B$2-spettri!K2936*carot!$C$2-spettri!L2936*carot!$D$2)</f>
        <v>0</v>
      </c>
      <c r="AA2936" s="40">
        <f>spettri!H2936*chl!$B$2+spettri!I2936*chl!$C$2+spettri!J2936*carot!$B$2+spettri!K2936*carot!$C$2+spettri!L2936*carot!$D$2+M2936*carot!$E$2+N2936*carot!$F$2+spettri!AE2936*chl!$D$2</f>
        <v>0</v>
      </c>
      <c r="AB2936" s="40">
        <v>0.12913340332500001</v>
      </c>
      <c r="AC2936" s="88">
        <f>(G2936-spettri!H2936*chl!$B$2-spettri!I2936*chl!$C$2-spettri!AE2936*chl!$D$2)</f>
        <v>0</v>
      </c>
    </row>
    <row r="2937" spans="4:29" x14ac:dyDescent="0.25">
      <c r="D2937" s="51">
        <v>643.50000000006696</v>
      </c>
      <c r="E2937" s="51">
        <v>4.3027812704000003E-2</v>
      </c>
      <c r="T2937" s="40">
        <f t="shared" si="180"/>
        <v>0</v>
      </c>
      <c r="U2937" s="40">
        <f t="shared" si="180"/>
        <v>0</v>
      </c>
      <c r="V2937" s="40">
        <f t="shared" si="180"/>
        <v>0</v>
      </c>
      <c r="W2937" s="40">
        <f t="shared" si="180"/>
        <v>0</v>
      </c>
      <c r="X2937" s="40">
        <f t="shared" si="181"/>
        <v>0</v>
      </c>
      <c r="Y2937" s="40">
        <f t="shared" si="182"/>
        <v>0</v>
      </c>
      <c r="Z2937" s="40">
        <f>(AC2937-J2937*carot!$B$2-spettri!K2937*carot!$C$2-spettri!L2937*carot!$D$2)</f>
        <v>0</v>
      </c>
      <c r="AA2937" s="40">
        <f>spettri!H2937*chl!$B$2+spettri!I2937*chl!$C$2+spettri!J2937*carot!$B$2+spettri!K2937*carot!$C$2+spettri!L2937*carot!$D$2+M2937*carot!$E$2+N2937*carot!$F$2+spettri!AE2937*chl!$D$2</f>
        <v>0</v>
      </c>
      <c r="AB2937" s="40">
        <v>0.12979327145</v>
      </c>
      <c r="AC2937" s="88">
        <f>(G2937-spettri!H2937*chl!$B$2-spettri!I2937*chl!$C$2-spettri!AE2937*chl!$D$2)</f>
        <v>0</v>
      </c>
    </row>
    <row r="2938" spans="4:29" x14ac:dyDescent="0.25">
      <c r="D2938" s="51">
        <v>643.60000000006698</v>
      </c>
      <c r="E2938" s="51">
        <v>4.3117070659000001E-2</v>
      </c>
      <c r="T2938" s="40">
        <f t="shared" si="180"/>
        <v>0</v>
      </c>
      <c r="U2938" s="40">
        <f t="shared" si="180"/>
        <v>0</v>
      </c>
      <c r="V2938" s="40">
        <f t="shared" si="180"/>
        <v>0</v>
      </c>
      <c r="W2938" s="40">
        <f t="shared" si="180"/>
        <v>0</v>
      </c>
      <c r="X2938" s="40">
        <f t="shared" si="181"/>
        <v>0</v>
      </c>
      <c r="Y2938" s="40">
        <f t="shared" si="182"/>
        <v>0</v>
      </c>
      <c r="Z2938" s="40">
        <f>(AC2938-J2938*carot!$B$2-spettri!K2938*carot!$C$2-spettri!L2938*carot!$D$2)</f>
        <v>0</v>
      </c>
      <c r="AA2938" s="40">
        <f>spettri!H2938*chl!$B$2+spettri!I2938*chl!$C$2+spettri!J2938*carot!$B$2+spettri!K2938*carot!$C$2+spettri!L2938*carot!$D$2+M2938*carot!$E$2+N2938*carot!$F$2+spettri!AE2938*chl!$D$2</f>
        <v>0</v>
      </c>
      <c r="AB2938" s="40">
        <v>0.13045313957499999</v>
      </c>
      <c r="AC2938" s="88">
        <f>(G2938-spettri!H2938*chl!$B$2-spettri!I2938*chl!$C$2-spettri!AE2938*chl!$D$2)</f>
        <v>0</v>
      </c>
    </row>
    <row r="2939" spans="4:29" x14ac:dyDescent="0.25">
      <c r="D2939" s="51">
        <v>643.70000000006701</v>
      </c>
      <c r="E2939" s="51">
        <v>4.3225902221500002E-2</v>
      </c>
      <c r="T2939" s="40">
        <f t="shared" si="180"/>
        <v>0</v>
      </c>
      <c r="U2939" s="40">
        <f t="shared" si="180"/>
        <v>0</v>
      </c>
      <c r="V2939" s="40">
        <f t="shared" si="180"/>
        <v>0</v>
      </c>
      <c r="W2939" s="40">
        <f t="shared" si="180"/>
        <v>0</v>
      </c>
      <c r="X2939" s="40">
        <f t="shared" si="181"/>
        <v>0</v>
      </c>
      <c r="Y2939" s="40">
        <f t="shared" si="182"/>
        <v>0</v>
      </c>
      <c r="Z2939" s="40">
        <f>(AC2939-J2939*carot!$B$2-spettri!K2939*carot!$C$2-spettri!L2939*carot!$D$2)</f>
        <v>0</v>
      </c>
      <c r="AA2939" s="40">
        <f>spettri!H2939*chl!$B$2+spettri!I2939*chl!$C$2+spettri!J2939*carot!$B$2+spettri!K2939*carot!$C$2+spettri!L2939*carot!$D$2+M2939*carot!$E$2+N2939*carot!$F$2+spettri!AE2939*chl!$D$2</f>
        <v>0</v>
      </c>
      <c r="AB2939" s="40">
        <v>0.13111300770000001</v>
      </c>
      <c r="AC2939" s="88">
        <f>(G2939-spettri!H2939*chl!$B$2-spettri!I2939*chl!$C$2-spettri!AE2939*chl!$D$2)</f>
        <v>0</v>
      </c>
    </row>
    <row r="2940" spans="4:29" x14ac:dyDescent="0.25">
      <c r="D2940" s="51">
        <v>643.80000000006703</v>
      </c>
      <c r="E2940" s="51">
        <v>4.3334733784000004E-2</v>
      </c>
      <c r="T2940" s="40">
        <f t="shared" si="180"/>
        <v>0</v>
      </c>
      <c r="U2940" s="40">
        <f t="shared" si="180"/>
        <v>0</v>
      </c>
      <c r="V2940" s="40">
        <f t="shared" si="180"/>
        <v>0</v>
      </c>
      <c r="W2940" s="40">
        <f t="shared" si="180"/>
        <v>0</v>
      </c>
      <c r="X2940" s="40">
        <f t="shared" si="181"/>
        <v>0</v>
      </c>
      <c r="Y2940" s="40">
        <f t="shared" si="182"/>
        <v>0</v>
      </c>
      <c r="Z2940" s="40">
        <f>(AC2940-J2940*carot!$B$2-spettri!K2940*carot!$C$2-spettri!L2940*carot!$D$2)</f>
        <v>0</v>
      </c>
      <c r="AA2940" s="40">
        <f>spettri!H2940*chl!$B$2+spettri!I2940*chl!$C$2+spettri!J2940*carot!$B$2+spettri!K2940*carot!$C$2+spettri!L2940*carot!$D$2+M2940*carot!$E$2+N2940*carot!$F$2+spettri!AE2940*chl!$D$2</f>
        <v>0</v>
      </c>
      <c r="AB2940" s="40">
        <v>0.13172435390000001</v>
      </c>
      <c r="AC2940" s="88">
        <f>(G2940-spettri!H2940*chl!$B$2-spettri!I2940*chl!$C$2-spettri!AE2940*chl!$D$2)</f>
        <v>0</v>
      </c>
    </row>
    <row r="2941" spans="4:29" x14ac:dyDescent="0.25">
      <c r="D2941" s="51">
        <v>643.90000000006705</v>
      </c>
      <c r="E2941" s="51">
        <v>4.3443565346499999E-2</v>
      </c>
      <c r="T2941" s="40">
        <f t="shared" si="180"/>
        <v>0</v>
      </c>
      <c r="U2941" s="40">
        <f t="shared" si="180"/>
        <v>0</v>
      </c>
      <c r="V2941" s="40">
        <f t="shared" si="180"/>
        <v>0</v>
      </c>
      <c r="W2941" s="40">
        <f t="shared" si="180"/>
        <v>0</v>
      </c>
      <c r="X2941" s="40">
        <f t="shared" si="181"/>
        <v>0</v>
      </c>
      <c r="Y2941" s="40">
        <f t="shared" si="182"/>
        <v>0</v>
      </c>
      <c r="Z2941" s="40">
        <f>(AC2941-J2941*carot!$B$2-spettri!K2941*carot!$C$2-spettri!L2941*carot!$D$2)</f>
        <v>0</v>
      </c>
      <c r="AA2941" s="40">
        <f>spettri!H2941*chl!$B$2+spettri!I2941*chl!$C$2+spettri!J2941*carot!$B$2+spettri!K2941*carot!$C$2+spettri!L2941*carot!$D$2+M2941*carot!$E$2+N2941*carot!$F$2+spettri!AE2941*chl!$D$2</f>
        <v>0</v>
      </c>
      <c r="AB2941" s="40">
        <v>0.13233570010000001</v>
      </c>
      <c r="AC2941" s="88">
        <f>(G2941-spettri!H2941*chl!$B$2-spettri!I2941*chl!$C$2-spettri!AE2941*chl!$D$2)</f>
        <v>0</v>
      </c>
    </row>
    <row r="2942" spans="4:29" x14ac:dyDescent="0.25">
      <c r="D2942" s="51">
        <v>644.00000000006696</v>
      </c>
      <c r="E2942" s="51">
        <v>4.3552396909E-2</v>
      </c>
      <c r="T2942" s="40">
        <f t="shared" si="180"/>
        <v>0</v>
      </c>
      <c r="U2942" s="40">
        <f t="shared" si="180"/>
        <v>0</v>
      </c>
      <c r="V2942" s="40">
        <f t="shared" si="180"/>
        <v>0</v>
      </c>
      <c r="W2942" s="40">
        <f t="shared" si="180"/>
        <v>0</v>
      </c>
      <c r="X2942" s="40">
        <f t="shared" si="181"/>
        <v>0</v>
      </c>
      <c r="Y2942" s="40">
        <f t="shared" si="182"/>
        <v>0</v>
      </c>
      <c r="Z2942" s="40">
        <f>(AC2942-J2942*carot!$B$2-spettri!K2942*carot!$C$2-spettri!L2942*carot!$D$2)</f>
        <v>0</v>
      </c>
      <c r="AA2942" s="40">
        <f>spettri!H2942*chl!$B$2+spettri!I2942*chl!$C$2+spettri!J2942*carot!$B$2+spettri!K2942*carot!$C$2+spettri!L2942*carot!$D$2+M2942*carot!$E$2+N2942*carot!$F$2+spettri!AE2942*chl!$D$2</f>
        <v>0</v>
      </c>
      <c r="AB2942" s="40">
        <v>0.13294704630000001</v>
      </c>
      <c r="AC2942" s="88">
        <f>(G2942-spettri!H2942*chl!$B$2-spettri!I2942*chl!$C$2-spettri!AE2942*chl!$D$2)</f>
        <v>0</v>
      </c>
    </row>
    <row r="2943" spans="4:29" x14ac:dyDescent="0.25">
      <c r="D2943" s="51">
        <v>644.10000000006698</v>
      </c>
      <c r="E2943" s="51">
        <v>4.3700703509000002E-2</v>
      </c>
      <c r="T2943" s="40">
        <f t="shared" si="180"/>
        <v>0</v>
      </c>
      <c r="U2943" s="40">
        <f t="shared" si="180"/>
        <v>0</v>
      </c>
      <c r="V2943" s="40">
        <f t="shared" si="180"/>
        <v>0</v>
      </c>
      <c r="W2943" s="40">
        <f t="shared" si="180"/>
        <v>0</v>
      </c>
      <c r="X2943" s="40">
        <f t="shared" si="181"/>
        <v>0</v>
      </c>
      <c r="Y2943" s="40">
        <f t="shared" si="182"/>
        <v>0</v>
      </c>
      <c r="Z2943" s="40">
        <f>(AC2943-J2943*carot!$B$2-spettri!K2943*carot!$C$2-spettri!L2943*carot!$D$2)</f>
        <v>0</v>
      </c>
      <c r="AA2943" s="40">
        <f>spettri!H2943*chl!$B$2+spettri!I2943*chl!$C$2+spettri!J2943*carot!$B$2+spettri!K2943*carot!$C$2+spettri!L2943*carot!$D$2+M2943*carot!$E$2+N2943*carot!$F$2+spettri!AE2943*chl!$D$2</f>
        <v>0</v>
      </c>
      <c r="AB2943" s="40">
        <v>0.13355839250000001</v>
      </c>
      <c r="AC2943" s="88">
        <f>(G2943-spettri!H2943*chl!$B$2-spettri!I2943*chl!$C$2-spettri!AE2943*chl!$D$2)</f>
        <v>0</v>
      </c>
    </row>
    <row r="2944" spans="4:29" x14ac:dyDescent="0.25">
      <c r="D2944" s="51">
        <v>644.20000000006701</v>
      </c>
      <c r="E2944" s="51">
        <v>4.3849010108999997E-2</v>
      </c>
      <c r="T2944" s="40">
        <f t="shared" si="180"/>
        <v>0</v>
      </c>
      <c r="U2944" s="40">
        <f t="shared" si="180"/>
        <v>0</v>
      </c>
      <c r="V2944" s="40">
        <f t="shared" si="180"/>
        <v>0</v>
      </c>
      <c r="W2944" s="40">
        <f t="shared" si="180"/>
        <v>0</v>
      </c>
      <c r="X2944" s="40">
        <f t="shared" si="181"/>
        <v>0</v>
      </c>
      <c r="Y2944" s="40">
        <f t="shared" si="182"/>
        <v>0</v>
      </c>
      <c r="Z2944" s="40">
        <f>(AC2944-J2944*carot!$B$2-spettri!K2944*carot!$C$2-spettri!L2944*carot!$D$2)</f>
        <v>0</v>
      </c>
      <c r="AA2944" s="40">
        <f>spettri!H2944*chl!$B$2+spettri!I2944*chl!$C$2+spettri!J2944*carot!$B$2+spettri!K2944*carot!$C$2+spettri!L2944*carot!$D$2+M2944*carot!$E$2+N2944*carot!$F$2+spettri!AE2944*chl!$D$2</f>
        <v>0</v>
      </c>
      <c r="AB2944" s="40">
        <v>0.13413497430000001</v>
      </c>
      <c r="AC2944" s="88">
        <f>(G2944-spettri!H2944*chl!$B$2-spettri!I2944*chl!$C$2-spettri!AE2944*chl!$D$2)</f>
        <v>0</v>
      </c>
    </row>
    <row r="2945" spans="4:29" x14ac:dyDescent="0.25">
      <c r="D2945" s="51">
        <v>644.30000000006703</v>
      </c>
      <c r="E2945" s="51">
        <v>4.3997316708999999E-2</v>
      </c>
      <c r="T2945" s="40">
        <f t="shared" si="180"/>
        <v>0</v>
      </c>
      <c r="U2945" s="40">
        <f t="shared" si="180"/>
        <v>0</v>
      </c>
      <c r="V2945" s="40">
        <f t="shared" si="180"/>
        <v>0</v>
      </c>
      <c r="W2945" s="40">
        <f t="shared" si="180"/>
        <v>0</v>
      </c>
      <c r="X2945" s="40">
        <f t="shared" si="181"/>
        <v>0</v>
      </c>
      <c r="Y2945" s="40">
        <f t="shared" si="182"/>
        <v>0</v>
      </c>
      <c r="Z2945" s="40">
        <f>(AC2945-J2945*carot!$B$2-spettri!K2945*carot!$C$2-spettri!L2945*carot!$D$2)</f>
        <v>0</v>
      </c>
      <c r="AA2945" s="40">
        <f>spettri!H2945*chl!$B$2+spettri!I2945*chl!$C$2+spettri!J2945*carot!$B$2+spettri!K2945*carot!$C$2+spettri!L2945*carot!$D$2+M2945*carot!$E$2+N2945*carot!$F$2+spettri!AE2945*chl!$D$2</f>
        <v>0</v>
      </c>
      <c r="AB2945" s="40">
        <v>0.13471155610000002</v>
      </c>
      <c r="AC2945" s="88">
        <f>(G2945-spettri!H2945*chl!$B$2-spettri!I2945*chl!$C$2-spettri!AE2945*chl!$D$2)</f>
        <v>0</v>
      </c>
    </row>
    <row r="2946" spans="4:29" x14ac:dyDescent="0.25">
      <c r="D2946" s="51">
        <v>644.40000000006705</v>
      </c>
      <c r="E2946" s="51">
        <v>4.4145623309000001E-2</v>
      </c>
      <c r="T2946" s="40">
        <f t="shared" si="180"/>
        <v>0</v>
      </c>
      <c r="U2946" s="40">
        <f t="shared" si="180"/>
        <v>0</v>
      </c>
      <c r="V2946" s="40">
        <f t="shared" si="180"/>
        <v>0</v>
      </c>
      <c r="W2946" s="40">
        <f t="shared" ref="W2946:X3009" si="183">M2971</f>
        <v>0</v>
      </c>
      <c r="X2946" s="40">
        <f t="shared" si="181"/>
        <v>0</v>
      </c>
      <c r="Y2946" s="40">
        <f t="shared" si="182"/>
        <v>0</v>
      </c>
      <c r="Z2946" s="40">
        <f>(AC2946-J2946*carot!$B$2-spettri!K2946*carot!$C$2-spettri!L2946*carot!$D$2)</f>
        <v>0</v>
      </c>
      <c r="AA2946" s="40">
        <f>spettri!H2946*chl!$B$2+spettri!I2946*chl!$C$2+spettri!J2946*carot!$B$2+spettri!K2946*carot!$C$2+spettri!L2946*carot!$D$2+M2946*carot!$E$2+N2946*carot!$F$2+spettri!AE2946*chl!$D$2</f>
        <v>0</v>
      </c>
      <c r="AB2946" s="40">
        <v>0.13528813789999999</v>
      </c>
      <c r="AC2946" s="88">
        <f>(G2946-spettri!H2946*chl!$B$2-spettri!I2946*chl!$C$2-spettri!AE2946*chl!$D$2)</f>
        <v>0</v>
      </c>
    </row>
    <row r="2947" spans="4:29" x14ac:dyDescent="0.25">
      <c r="D2947" s="51">
        <v>644.50000000006696</v>
      </c>
      <c r="E2947" s="51">
        <v>4.42231195915E-2</v>
      </c>
      <c r="T2947" s="40">
        <f t="shared" ref="T2947:X3010" si="184">J2972</f>
        <v>0</v>
      </c>
      <c r="U2947" s="40">
        <f t="shared" si="184"/>
        <v>0</v>
      </c>
      <c r="V2947" s="40">
        <f t="shared" si="184"/>
        <v>0</v>
      </c>
      <c r="W2947" s="40">
        <f t="shared" si="183"/>
        <v>0</v>
      </c>
      <c r="X2947" s="40">
        <f t="shared" si="183"/>
        <v>0</v>
      </c>
      <c r="Y2947" s="40">
        <f t="shared" ref="Y2947:Y3010" si="185">AC2972</f>
        <v>0</v>
      </c>
      <c r="Z2947" s="40">
        <f>(AC2947-J2947*carot!$B$2-spettri!K2947*carot!$C$2-spettri!L2947*carot!$D$2)</f>
        <v>0</v>
      </c>
      <c r="AA2947" s="40">
        <f>spettri!H2947*chl!$B$2+spettri!I2947*chl!$C$2+spettri!J2947*carot!$B$2+spettri!K2947*carot!$C$2+spettri!L2947*carot!$D$2+M2947*carot!$E$2+N2947*carot!$F$2+spettri!AE2947*chl!$D$2</f>
        <v>0</v>
      </c>
      <c r="AB2947" s="40">
        <v>0.1358647197</v>
      </c>
      <c r="AC2947" s="88">
        <f>(G2947-spettri!H2947*chl!$B$2-spettri!I2947*chl!$C$2-spettri!AE2947*chl!$D$2)</f>
        <v>0</v>
      </c>
    </row>
    <row r="2948" spans="4:29" x14ac:dyDescent="0.25">
      <c r="D2948" s="51">
        <v>644.60000000006698</v>
      </c>
      <c r="E2948" s="51">
        <v>4.4300615873999999E-2</v>
      </c>
      <c r="T2948" s="40">
        <f t="shared" si="184"/>
        <v>0</v>
      </c>
      <c r="U2948" s="40">
        <f t="shared" si="184"/>
        <v>0</v>
      </c>
      <c r="V2948" s="40">
        <f t="shared" si="184"/>
        <v>0</v>
      </c>
      <c r="W2948" s="40">
        <f t="shared" si="183"/>
        <v>0</v>
      </c>
      <c r="X2948" s="40">
        <f t="shared" si="183"/>
        <v>0</v>
      </c>
      <c r="Y2948" s="40">
        <f t="shared" si="185"/>
        <v>0</v>
      </c>
      <c r="Z2948" s="40">
        <f>(AC2948-J2948*carot!$B$2-spettri!K2948*carot!$C$2-spettri!L2948*carot!$D$2)</f>
        <v>0</v>
      </c>
      <c r="AA2948" s="40">
        <f>spettri!H2948*chl!$B$2+spettri!I2948*chl!$C$2+spettri!J2948*carot!$B$2+spettri!K2948*carot!$C$2+spettri!L2948*carot!$D$2+M2948*carot!$E$2+N2948*carot!$F$2+spettri!AE2948*chl!$D$2</f>
        <v>0</v>
      </c>
      <c r="AB2948" s="40">
        <v>0.13642712307499999</v>
      </c>
      <c r="AC2948" s="88">
        <f>(G2948-spettri!H2948*chl!$B$2-spettri!I2948*chl!$C$2-spettri!AE2948*chl!$D$2)</f>
        <v>0</v>
      </c>
    </row>
    <row r="2949" spans="4:29" x14ac:dyDescent="0.25">
      <c r="D2949" s="51">
        <v>644.70000000006701</v>
      </c>
      <c r="E2949" s="51">
        <v>4.4378112156500005E-2</v>
      </c>
      <c r="T2949" s="40">
        <f t="shared" si="184"/>
        <v>0</v>
      </c>
      <c r="U2949" s="40">
        <f t="shared" si="184"/>
        <v>0</v>
      </c>
      <c r="V2949" s="40">
        <f t="shared" si="184"/>
        <v>0</v>
      </c>
      <c r="W2949" s="40">
        <f t="shared" si="183"/>
        <v>0</v>
      </c>
      <c r="X2949" s="40">
        <f t="shared" si="183"/>
        <v>0</v>
      </c>
      <c r="Y2949" s="40">
        <f t="shared" si="185"/>
        <v>0</v>
      </c>
      <c r="Z2949" s="40">
        <f>(AC2949-J2949*carot!$B$2-spettri!K2949*carot!$C$2-spettri!L2949*carot!$D$2)</f>
        <v>0</v>
      </c>
      <c r="AA2949" s="40">
        <f>spettri!H2949*chl!$B$2+spettri!I2949*chl!$C$2+spettri!J2949*carot!$B$2+spettri!K2949*carot!$C$2+spettri!L2949*carot!$D$2+M2949*carot!$E$2+N2949*carot!$F$2+spettri!AE2949*chl!$D$2</f>
        <v>0</v>
      </c>
      <c r="AB2949" s="40">
        <v>0.13698952645000001</v>
      </c>
      <c r="AC2949" s="88">
        <f>(G2949-spettri!H2949*chl!$B$2-spettri!I2949*chl!$C$2-spettri!AE2949*chl!$D$2)</f>
        <v>0</v>
      </c>
    </row>
    <row r="2950" spans="4:29" x14ac:dyDescent="0.25">
      <c r="D2950" s="51">
        <v>644.80000000006703</v>
      </c>
      <c r="E2950" s="51">
        <v>4.4455608439000004E-2</v>
      </c>
      <c r="T2950" s="40">
        <f t="shared" si="184"/>
        <v>0</v>
      </c>
      <c r="U2950" s="40">
        <f t="shared" si="184"/>
        <v>0</v>
      </c>
      <c r="V2950" s="40">
        <f t="shared" si="184"/>
        <v>0</v>
      </c>
      <c r="W2950" s="40">
        <f t="shared" si="183"/>
        <v>0</v>
      </c>
      <c r="X2950" s="40">
        <f t="shared" si="183"/>
        <v>0</v>
      </c>
      <c r="Y2950" s="40">
        <f t="shared" si="185"/>
        <v>0</v>
      </c>
      <c r="Z2950" s="40">
        <f>(AC2950-J2950*carot!$B$2-spettri!K2950*carot!$C$2-spettri!L2950*carot!$D$2)</f>
        <v>0</v>
      </c>
      <c r="AA2950" s="40">
        <f>spettri!H2950*chl!$B$2+spettri!I2950*chl!$C$2+spettri!J2950*carot!$B$2+spettri!K2950*carot!$C$2+spettri!L2950*carot!$D$2+M2950*carot!$E$2+N2950*carot!$F$2+spettri!AE2950*chl!$D$2</f>
        <v>0</v>
      </c>
      <c r="AB2950" s="40">
        <v>0.137551929825</v>
      </c>
      <c r="AC2950" s="88">
        <f>(G2950-spettri!H2950*chl!$B$2-spettri!I2950*chl!$C$2-spettri!AE2950*chl!$D$2)</f>
        <v>0</v>
      </c>
    </row>
    <row r="2951" spans="4:29" x14ac:dyDescent="0.25">
      <c r="D2951" s="51">
        <v>644.90000000006705</v>
      </c>
      <c r="E2951" s="51">
        <v>4.4545259414000005E-2</v>
      </c>
      <c r="T2951" s="40">
        <f t="shared" si="184"/>
        <v>0</v>
      </c>
      <c r="U2951" s="40">
        <f t="shared" si="184"/>
        <v>0</v>
      </c>
      <c r="V2951" s="40">
        <f t="shared" si="184"/>
        <v>0</v>
      </c>
      <c r="W2951" s="40">
        <f t="shared" si="183"/>
        <v>0</v>
      </c>
      <c r="X2951" s="40">
        <f t="shared" si="183"/>
        <v>0</v>
      </c>
      <c r="Y2951" s="40">
        <f t="shared" si="185"/>
        <v>0</v>
      </c>
      <c r="Z2951" s="40">
        <f>(AC2951-J2951*carot!$B$2-spettri!K2951*carot!$C$2-spettri!L2951*carot!$D$2)</f>
        <v>0</v>
      </c>
      <c r="AA2951" s="40">
        <f>spettri!H2951*chl!$B$2+spettri!I2951*chl!$C$2+spettri!J2951*carot!$B$2+spettri!K2951*carot!$C$2+spettri!L2951*carot!$D$2+M2951*carot!$E$2+N2951*carot!$F$2+spettri!AE2951*chl!$D$2</f>
        <v>0</v>
      </c>
      <c r="AB2951" s="40">
        <v>0.13811433319999999</v>
      </c>
      <c r="AC2951" s="88">
        <f>(G2951-spettri!H2951*chl!$B$2-spettri!I2951*chl!$C$2-spettri!AE2951*chl!$D$2)</f>
        <v>0</v>
      </c>
    </row>
    <row r="2952" spans="4:29" x14ac:dyDescent="0.25">
      <c r="D2952" s="51">
        <v>645.00000000006696</v>
      </c>
      <c r="E2952" s="51">
        <v>4.4634910388999999E-2</v>
      </c>
      <c r="T2952" s="40">
        <f t="shared" si="184"/>
        <v>0</v>
      </c>
      <c r="U2952" s="40">
        <f t="shared" si="184"/>
        <v>0</v>
      </c>
      <c r="V2952" s="40">
        <f t="shared" si="184"/>
        <v>0</v>
      </c>
      <c r="W2952" s="40">
        <f t="shared" si="183"/>
        <v>0</v>
      </c>
      <c r="X2952" s="40">
        <f t="shared" si="183"/>
        <v>0</v>
      </c>
      <c r="Y2952" s="40">
        <f t="shared" si="185"/>
        <v>0</v>
      </c>
      <c r="Z2952" s="40">
        <f>(AC2952-J2952*carot!$B$2-spettri!K2952*carot!$C$2-spettri!L2952*carot!$D$2)</f>
        <v>0</v>
      </c>
      <c r="AA2952" s="40">
        <f>spettri!H2952*chl!$B$2+spettri!I2952*chl!$C$2+spettri!J2952*carot!$B$2+spettri!K2952*carot!$C$2+spettri!L2952*carot!$D$2+M2952*carot!$E$2+N2952*carot!$F$2+spettri!AE2952*chl!$D$2</f>
        <v>0</v>
      </c>
      <c r="AB2952" s="40">
        <v>0.13864848395000001</v>
      </c>
      <c r="AC2952" s="88">
        <f>(G2952-spettri!H2952*chl!$B$2-spettri!I2952*chl!$C$2-spettri!AE2952*chl!$D$2)</f>
        <v>0</v>
      </c>
    </row>
    <row r="2953" spans="4:29" x14ac:dyDescent="0.25">
      <c r="D2953" s="51">
        <v>645.10000000006698</v>
      </c>
      <c r="E2953" s="51">
        <v>4.4724561364E-2</v>
      </c>
      <c r="T2953" s="40">
        <f t="shared" si="184"/>
        <v>0</v>
      </c>
      <c r="U2953" s="40">
        <f t="shared" si="184"/>
        <v>0</v>
      </c>
      <c r="V2953" s="40">
        <f t="shared" si="184"/>
        <v>0</v>
      </c>
      <c r="W2953" s="40">
        <f t="shared" si="183"/>
        <v>0</v>
      </c>
      <c r="X2953" s="40">
        <f t="shared" si="183"/>
        <v>0</v>
      </c>
      <c r="Y2953" s="40">
        <f t="shared" si="185"/>
        <v>0</v>
      </c>
      <c r="Z2953" s="40">
        <f>(AC2953-J2953*carot!$B$2-spettri!K2953*carot!$C$2-spettri!L2953*carot!$D$2)</f>
        <v>0</v>
      </c>
      <c r="AA2953" s="40">
        <f>spettri!H2953*chl!$B$2+spettri!I2953*chl!$C$2+spettri!J2953*carot!$B$2+spettri!K2953*carot!$C$2+spettri!L2953*carot!$D$2+M2953*carot!$E$2+N2953*carot!$F$2+spettri!AE2953*chl!$D$2</f>
        <v>0</v>
      </c>
      <c r="AB2953" s="40">
        <v>0.1391826347</v>
      </c>
      <c r="AC2953" s="88">
        <f>(G2953-spettri!H2953*chl!$B$2-spettri!I2953*chl!$C$2-spettri!AE2953*chl!$D$2)</f>
        <v>0</v>
      </c>
    </row>
    <row r="2954" spans="4:29" x14ac:dyDescent="0.25">
      <c r="D2954" s="51">
        <v>645.20000000006701</v>
      </c>
      <c r="E2954" s="51">
        <v>4.4814212339000001E-2</v>
      </c>
      <c r="T2954" s="40">
        <f t="shared" si="184"/>
        <v>0</v>
      </c>
      <c r="U2954" s="40">
        <f t="shared" si="184"/>
        <v>0</v>
      </c>
      <c r="V2954" s="40">
        <f t="shared" si="184"/>
        <v>0</v>
      </c>
      <c r="W2954" s="40">
        <f t="shared" si="183"/>
        <v>0</v>
      </c>
      <c r="X2954" s="40">
        <f t="shared" si="183"/>
        <v>0</v>
      </c>
      <c r="Y2954" s="40">
        <f t="shared" si="185"/>
        <v>0</v>
      </c>
      <c r="Z2954" s="40">
        <f>(AC2954-J2954*carot!$B$2-spettri!K2954*carot!$C$2-spettri!L2954*carot!$D$2)</f>
        <v>0</v>
      </c>
      <c r="AA2954" s="40">
        <f>spettri!H2954*chl!$B$2+spettri!I2954*chl!$C$2+spettri!J2954*carot!$B$2+spettri!K2954*carot!$C$2+spettri!L2954*carot!$D$2+M2954*carot!$E$2+N2954*carot!$F$2+spettri!AE2954*chl!$D$2</f>
        <v>0</v>
      </c>
      <c r="AB2954" s="40">
        <v>0.13971678544999999</v>
      </c>
      <c r="AC2954" s="88">
        <f>(G2954-spettri!H2954*chl!$B$2-spettri!I2954*chl!$C$2-spettri!AE2954*chl!$D$2)</f>
        <v>0</v>
      </c>
    </row>
    <row r="2955" spans="4:29" x14ac:dyDescent="0.25">
      <c r="D2955" s="51">
        <v>645.30000000006703</v>
      </c>
      <c r="E2955" s="51">
        <v>4.4965171346500001E-2</v>
      </c>
      <c r="T2955" s="40">
        <f t="shared" si="184"/>
        <v>0</v>
      </c>
      <c r="U2955" s="40">
        <f t="shared" si="184"/>
        <v>0</v>
      </c>
      <c r="V2955" s="40">
        <f t="shared" si="184"/>
        <v>0</v>
      </c>
      <c r="W2955" s="40">
        <f t="shared" si="183"/>
        <v>0</v>
      </c>
      <c r="X2955" s="40">
        <f t="shared" si="183"/>
        <v>0</v>
      </c>
      <c r="Y2955" s="40">
        <f t="shared" si="185"/>
        <v>0</v>
      </c>
      <c r="Z2955" s="40">
        <f>(AC2955-J2955*carot!$B$2-spettri!K2955*carot!$C$2-spettri!L2955*carot!$D$2)</f>
        <v>0</v>
      </c>
      <c r="AA2955" s="40">
        <f>spettri!H2955*chl!$B$2+spettri!I2955*chl!$C$2+spettri!J2955*carot!$B$2+spettri!K2955*carot!$C$2+spettri!L2955*carot!$D$2+M2955*carot!$E$2+N2955*carot!$F$2+spettri!AE2955*chl!$D$2</f>
        <v>0</v>
      </c>
      <c r="AB2955" s="40">
        <v>0.14025093620000001</v>
      </c>
      <c r="AC2955" s="88">
        <f>(G2955-spettri!H2955*chl!$B$2-spettri!I2955*chl!$C$2-spettri!AE2955*chl!$D$2)</f>
        <v>0</v>
      </c>
    </row>
    <row r="2956" spans="4:29" x14ac:dyDescent="0.25">
      <c r="D2956" s="51">
        <v>645.40000000006705</v>
      </c>
      <c r="E2956" s="51">
        <v>4.5116130354E-2</v>
      </c>
      <c r="T2956" s="40">
        <f t="shared" si="184"/>
        <v>0</v>
      </c>
      <c r="U2956" s="40">
        <f t="shared" si="184"/>
        <v>0</v>
      </c>
      <c r="V2956" s="40">
        <f t="shared" si="184"/>
        <v>0</v>
      </c>
      <c r="W2956" s="40">
        <f t="shared" si="183"/>
        <v>0</v>
      </c>
      <c r="X2956" s="40">
        <f t="shared" si="183"/>
        <v>0</v>
      </c>
      <c r="Y2956" s="40">
        <f t="shared" si="185"/>
        <v>0</v>
      </c>
      <c r="Z2956" s="40">
        <f>(AC2956-J2956*carot!$B$2-spettri!K2956*carot!$C$2-spettri!L2956*carot!$D$2)</f>
        <v>0</v>
      </c>
      <c r="AA2956" s="40">
        <f>spettri!H2956*chl!$B$2+spettri!I2956*chl!$C$2+spettri!J2956*carot!$B$2+spettri!K2956*carot!$C$2+spettri!L2956*carot!$D$2+M2956*carot!$E$2+N2956*carot!$F$2+spettri!AE2956*chl!$D$2</f>
        <v>0</v>
      </c>
      <c r="AB2956" s="40">
        <v>0.14077140022500001</v>
      </c>
      <c r="AC2956" s="88">
        <f>(G2956-spettri!H2956*chl!$B$2-spettri!I2956*chl!$C$2-spettri!AE2956*chl!$D$2)</f>
        <v>0</v>
      </c>
    </row>
    <row r="2957" spans="4:29" x14ac:dyDescent="0.25">
      <c r="D2957" s="51">
        <v>645.50000000006696</v>
      </c>
      <c r="E2957" s="51">
        <v>4.52670893615E-2</v>
      </c>
      <c r="T2957" s="40">
        <f t="shared" si="184"/>
        <v>0</v>
      </c>
      <c r="U2957" s="40">
        <f t="shared" si="184"/>
        <v>0</v>
      </c>
      <c r="V2957" s="40">
        <f t="shared" si="184"/>
        <v>0</v>
      </c>
      <c r="W2957" s="40">
        <f t="shared" si="183"/>
        <v>0</v>
      </c>
      <c r="X2957" s="40">
        <f t="shared" si="183"/>
        <v>0</v>
      </c>
      <c r="Y2957" s="40">
        <f t="shared" si="185"/>
        <v>0</v>
      </c>
      <c r="Z2957" s="40">
        <f>(AC2957-J2957*carot!$B$2-spettri!K2957*carot!$C$2-spettri!L2957*carot!$D$2)</f>
        <v>0</v>
      </c>
      <c r="AA2957" s="40">
        <f>spettri!H2957*chl!$B$2+spettri!I2957*chl!$C$2+spettri!J2957*carot!$B$2+spettri!K2957*carot!$C$2+spettri!L2957*carot!$D$2+M2957*carot!$E$2+N2957*carot!$F$2+spettri!AE2957*chl!$D$2</f>
        <v>0</v>
      </c>
      <c r="AB2957" s="40">
        <v>0.14129186425000001</v>
      </c>
      <c r="AC2957" s="88">
        <f>(G2957-spettri!H2957*chl!$B$2-spettri!I2957*chl!$C$2-spettri!AE2957*chl!$D$2)</f>
        <v>0</v>
      </c>
    </row>
    <row r="2958" spans="4:29" x14ac:dyDescent="0.25">
      <c r="D2958" s="51">
        <v>645.60000000006698</v>
      </c>
      <c r="E2958" s="51">
        <v>4.5418048369E-2</v>
      </c>
      <c r="T2958" s="40">
        <f t="shared" si="184"/>
        <v>0</v>
      </c>
      <c r="U2958" s="40">
        <f t="shared" si="184"/>
        <v>0</v>
      </c>
      <c r="V2958" s="40">
        <f t="shared" si="184"/>
        <v>0</v>
      </c>
      <c r="W2958" s="40">
        <f t="shared" si="183"/>
        <v>0</v>
      </c>
      <c r="X2958" s="40">
        <f t="shared" si="183"/>
        <v>0</v>
      </c>
      <c r="Y2958" s="40">
        <f t="shared" si="185"/>
        <v>0</v>
      </c>
      <c r="Z2958" s="40">
        <f>(AC2958-J2958*carot!$B$2-spettri!K2958*carot!$C$2-spettri!L2958*carot!$D$2)</f>
        <v>0</v>
      </c>
      <c r="AA2958" s="40">
        <f>spettri!H2958*chl!$B$2+spettri!I2958*chl!$C$2+spettri!J2958*carot!$B$2+spettri!K2958*carot!$C$2+spettri!L2958*carot!$D$2+M2958*carot!$E$2+N2958*carot!$F$2+spettri!AE2958*chl!$D$2</f>
        <v>0</v>
      </c>
      <c r="AB2958" s="40">
        <v>0.14181232827500001</v>
      </c>
      <c r="AC2958" s="88">
        <f>(G2958-spettri!H2958*chl!$B$2-spettri!I2958*chl!$C$2-spettri!AE2958*chl!$D$2)</f>
        <v>0</v>
      </c>
    </row>
    <row r="2959" spans="4:29" x14ac:dyDescent="0.25">
      <c r="D2959" s="51">
        <v>645.70000000006701</v>
      </c>
      <c r="E2959" s="51">
        <v>4.5567454861500004E-2</v>
      </c>
      <c r="T2959" s="40">
        <f t="shared" si="184"/>
        <v>0</v>
      </c>
      <c r="U2959" s="40">
        <f t="shared" si="184"/>
        <v>0</v>
      </c>
      <c r="V2959" s="40">
        <f t="shared" si="184"/>
        <v>0</v>
      </c>
      <c r="W2959" s="40">
        <f t="shared" si="183"/>
        <v>0</v>
      </c>
      <c r="X2959" s="40">
        <f t="shared" si="183"/>
        <v>0</v>
      </c>
      <c r="Y2959" s="40">
        <f t="shared" si="185"/>
        <v>0</v>
      </c>
      <c r="Z2959" s="40">
        <f>(AC2959-J2959*carot!$B$2-spettri!K2959*carot!$C$2-spettri!L2959*carot!$D$2)</f>
        <v>0</v>
      </c>
      <c r="AA2959" s="40">
        <f>spettri!H2959*chl!$B$2+spettri!I2959*chl!$C$2+spettri!J2959*carot!$B$2+spettri!K2959*carot!$C$2+spettri!L2959*carot!$D$2+M2959*carot!$E$2+N2959*carot!$F$2+spettri!AE2959*chl!$D$2</f>
        <v>0</v>
      </c>
      <c r="AB2959" s="40">
        <v>0.14233279230000001</v>
      </c>
      <c r="AC2959" s="88">
        <f>(G2959-spettri!H2959*chl!$B$2-spettri!I2959*chl!$C$2-spettri!AE2959*chl!$D$2)</f>
        <v>0</v>
      </c>
    </row>
    <row r="2960" spans="4:29" x14ac:dyDescent="0.25">
      <c r="D2960" s="51">
        <v>645.80000000006703</v>
      </c>
      <c r="E2960" s="51">
        <v>4.5716861354E-2</v>
      </c>
      <c r="T2960" s="40">
        <f t="shared" si="184"/>
        <v>0</v>
      </c>
      <c r="U2960" s="40">
        <f t="shared" si="184"/>
        <v>0</v>
      </c>
      <c r="V2960" s="40">
        <f t="shared" si="184"/>
        <v>0</v>
      </c>
      <c r="W2960" s="40">
        <f t="shared" si="183"/>
        <v>0</v>
      </c>
      <c r="X2960" s="40">
        <f t="shared" si="183"/>
        <v>0</v>
      </c>
      <c r="Y2960" s="40">
        <f t="shared" si="185"/>
        <v>0</v>
      </c>
      <c r="Z2960" s="40">
        <f>(AC2960-J2960*carot!$B$2-spettri!K2960*carot!$C$2-spettri!L2960*carot!$D$2)</f>
        <v>0</v>
      </c>
      <c r="AA2960" s="40">
        <f>spettri!H2960*chl!$B$2+spettri!I2960*chl!$C$2+spettri!J2960*carot!$B$2+spettri!K2960*carot!$C$2+spettri!L2960*carot!$D$2+M2960*carot!$E$2+N2960*carot!$F$2+spettri!AE2960*chl!$D$2</f>
        <v>0</v>
      </c>
      <c r="AB2960" s="40">
        <v>0.142827536925</v>
      </c>
      <c r="AC2960" s="88">
        <f>(G2960-spettri!H2960*chl!$B$2-spettri!I2960*chl!$C$2-spettri!AE2960*chl!$D$2)</f>
        <v>0</v>
      </c>
    </row>
    <row r="2961" spans="4:29" x14ac:dyDescent="0.25">
      <c r="D2961" s="51">
        <v>645.90000000006705</v>
      </c>
      <c r="E2961" s="51">
        <v>4.5866267846499997E-2</v>
      </c>
      <c r="T2961" s="40">
        <f t="shared" si="184"/>
        <v>0</v>
      </c>
      <c r="U2961" s="40">
        <f t="shared" si="184"/>
        <v>0</v>
      </c>
      <c r="V2961" s="40">
        <f t="shared" si="184"/>
        <v>0</v>
      </c>
      <c r="W2961" s="40">
        <f t="shared" si="183"/>
        <v>0</v>
      </c>
      <c r="X2961" s="40">
        <f t="shared" si="183"/>
        <v>0</v>
      </c>
      <c r="Y2961" s="40">
        <f t="shared" si="185"/>
        <v>0</v>
      </c>
      <c r="Z2961" s="40">
        <f>(AC2961-J2961*carot!$B$2-spettri!K2961*carot!$C$2-spettri!L2961*carot!$D$2)</f>
        <v>0</v>
      </c>
      <c r="AA2961" s="40">
        <f>spettri!H2961*chl!$B$2+spettri!I2961*chl!$C$2+spettri!J2961*carot!$B$2+spettri!K2961*carot!$C$2+spettri!L2961*carot!$D$2+M2961*carot!$E$2+N2961*carot!$F$2+spettri!AE2961*chl!$D$2</f>
        <v>0</v>
      </c>
      <c r="AB2961" s="40">
        <v>0.14332228154999999</v>
      </c>
      <c r="AC2961" s="88">
        <f>(G2961-spettri!H2961*chl!$B$2-spettri!I2961*chl!$C$2-spettri!AE2961*chl!$D$2)</f>
        <v>0</v>
      </c>
    </row>
    <row r="2962" spans="4:29" x14ac:dyDescent="0.25">
      <c r="D2962" s="51">
        <v>646.00000000006696</v>
      </c>
      <c r="E2962" s="51">
        <v>4.6015674339000001E-2</v>
      </c>
      <c r="T2962" s="40">
        <f t="shared" si="184"/>
        <v>0</v>
      </c>
      <c r="U2962" s="40">
        <f t="shared" si="184"/>
        <v>0</v>
      </c>
      <c r="V2962" s="40">
        <f t="shared" si="184"/>
        <v>0</v>
      </c>
      <c r="W2962" s="40">
        <f t="shared" si="183"/>
        <v>0</v>
      </c>
      <c r="X2962" s="40">
        <f t="shared" si="183"/>
        <v>0</v>
      </c>
      <c r="Y2962" s="40">
        <f t="shared" si="185"/>
        <v>0</v>
      </c>
      <c r="Z2962" s="40">
        <f>(AC2962-J2962*carot!$B$2-spettri!K2962*carot!$C$2-spettri!L2962*carot!$D$2)</f>
        <v>0</v>
      </c>
      <c r="AA2962" s="40">
        <f>spettri!H2962*chl!$B$2+spettri!I2962*chl!$C$2+spettri!J2962*carot!$B$2+spettri!K2962*carot!$C$2+spettri!L2962*carot!$D$2+M2962*carot!$E$2+N2962*carot!$F$2+spettri!AE2962*chl!$D$2</f>
        <v>0</v>
      </c>
      <c r="AB2962" s="40">
        <v>0.143817026175</v>
      </c>
      <c r="AC2962" s="88">
        <f>(G2962-spettri!H2962*chl!$B$2-spettri!I2962*chl!$C$2-spettri!AE2962*chl!$D$2)</f>
        <v>0</v>
      </c>
    </row>
    <row r="2963" spans="4:29" x14ac:dyDescent="0.25">
      <c r="D2963" s="51">
        <v>646.10000000006698</v>
      </c>
      <c r="E2963" s="51">
        <v>4.6088324949000004E-2</v>
      </c>
      <c r="T2963" s="40">
        <f t="shared" si="184"/>
        <v>0</v>
      </c>
      <c r="U2963" s="40">
        <f t="shared" si="184"/>
        <v>0</v>
      </c>
      <c r="V2963" s="40">
        <f t="shared" si="184"/>
        <v>0</v>
      </c>
      <c r="W2963" s="40">
        <f t="shared" si="183"/>
        <v>0</v>
      </c>
      <c r="X2963" s="40">
        <f t="shared" si="183"/>
        <v>0</v>
      </c>
      <c r="Y2963" s="40">
        <f t="shared" si="185"/>
        <v>0</v>
      </c>
      <c r="Z2963" s="40">
        <f>(AC2963-J2963*carot!$B$2-spettri!K2963*carot!$C$2-spettri!L2963*carot!$D$2)</f>
        <v>0</v>
      </c>
      <c r="AA2963" s="40">
        <f>spettri!H2963*chl!$B$2+spettri!I2963*chl!$C$2+spettri!J2963*carot!$B$2+spettri!K2963*carot!$C$2+spettri!L2963*carot!$D$2+M2963*carot!$E$2+N2963*carot!$F$2+spettri!AE2963*chl!$D$2</f>
        <v>0</v>
      </c>
      <c r="AB2963" s="40">
        <v>0.14431177079999999</v>
      </c>
      <c r="AC2963" s="88">
        <f>(G2963-spettri!H2963*chl!$B$2-spettri!I2963*chl!$C$2-spettri!AE2963*chl!$D$2)</f>
        <v>0</v>
      </c>
    </row>
    <row r="2964" spans="4:29" x14ac:dyDescent="0.25">
      <c r="D2964" s="51">
        <v>646.20000000006701</v>
      </c>
      <c r="E2964" s="51">
        <v>4.6160975559000006E-2</v>
      </c>
      <c r="T2964" s="40">
        <f t="shared" si="184"/>
        <v>0</v>
      </c>
      <c r="U2964" s="40">
        <f t="shared" si="184"/>
        <v>0</v>
      </c>
      <c r="V2964" s="40">
        <f t="shared" si="184"/>
        <v>0</v>
      </c>
      <c r="W2964" s="40">
        <f t="shared" si="183"/>
        <v>0</v>
      </c>
      <c r="X2964" s="40">
        <f t="shared" si="183"/>
        <v>0</v>
      </c>
      <c r="Y2964" s="40">
        <f t="shared" si="185"/>
        <v>0</v>
      </c>
      <c r="Z2964" s="40">
        <f>(AC2964-J2964*carot!$B$2-spettri!K2964*carot!$C$2-spettri!L2964*carot!$D$2)</f>
        <v>0</v>
      </c>
      <c r="AA2964" s="40">
        <f>spettri!H2964*chl!$B$2+spettri!I2964*chl!$C$2+spettri!J2964*carot!$B$2+spettri!K2964*carot!$C$2+spettri!L2964*carot!$D$2+M2964*carot!$E$2+N2964*carot!$F$2+spettri!AE2964*chl!$D$2</f>
        <v>0</v>
      </c>
      <c r="AB2964" s="40">
        <v>0.14467202127500001</v>
      </c>
      <c r="AC2964" s="88">
        <f>(G2964-spettri!H2964*chl!$B$2-spettri!I2964*chl!$C$2-spettri!AE2964*chl!$D$2)</f>
        <v>0</v>
      </c>
    </row>
    <row r="2965" spans="4:29" x14ac:dyDescent="0.25">
      <c r="D2965" s="51">
        <v>646.30000000006703</v>
      </c>
      <c r="E2965" s="51">
        <v>4.6233626169000001E-2</v>
      </c>
      <c r="T2965" s="40">
        <f t="shared" si="184"/>
        <v>0</v>
      </c>
      <c r="U2965" s="40">
        <f t="shared" si="184"/>
        <v>0</v>
      </c>
      <c r="V2965" s="40">
        <f t="shared" si="184"/>
        <v>0</v>
      </c>
      <c r="W2965" s="40">
        <f t="shared" si="183"/>
        <v>0</v>
      </c>
      <c r="X2965" s="40">
        <f t="shared" si="183"/>
        <v>0</v>
      </c>
      <c r="Y2965" s="40">
        <f t="shared" si="185"/>
        <v>0</v>
      </c>
      <c r="Z2965" s="40">
        <f>(AC2965-J2965*carot!$B$2-spettri!K2965*carot!$C$2-spettri!L2965*carot!$D$2)</f>
        <v>0</v>
      </c>
      <c r="AA2965" s="40">
        <f>spettri!H2965*chl!$B$2+spettri!I2965*chl!$C$2+spettri!J2965*carot!$B$2+spettri!K2965*carot!$C$2+spettri!L2965*carot!$D$2+M2965*carot!$E$2+N2965*carot!$F$2+spettri!AE2965*chl!$D$2</f>
        <v>0</v>
      </c>
      <c r="AB2965" s="40">
        <v>0.14503227175</v>
      </c>
      <c r="AC2965" s="88">
        <f>(G2965-spettri!H2965*chl!$B$2-spettri!I2965*chl!$C$2-spettri!AE2965*chl!$D$2)</f>
        <v>0</v>
      </c>
    </row>
    <row r="2966" spans="4:29" x14ac:dyDescent="0.25">
      <c r="D2966" s="51">
        <v>646.40000000006705</v>
      </c>
      <c r="E2966" s="51">
        <v>4.6306276779000004E-2</v>
      </c>
      <c r="T2966" s="40">
        <f t="shared" si="184"/>
        <v>0</v>
      </c>
      <c r="U2966" s="40">
        <f t="shared" si="184"/>
        <v>0</v>
      </c>
      <c r="V2966" s="40">
        <f t="shared" si="184"/>
        <v>0</v>
      </c>
      <c r="W2966" s="40">
        <f t="shared" si="183"/>
        <v>0</v>
      </c>
      <c r="X2966" s="40">
        <f t="shared" si="183"/>
        <v>0</v>
      </c>
      <c r="Y2966" s="40">
        <f t="shared" si="185"/>
        <v>0</v>
      </c>
      <c r="Z2966" s="40">
        <f>(AC2966-J2966*carot!$B$2-spettri!K2966*carot!$C$2-spettri!L2966*carot!$D$2)</f>
        <v>0</v>
      </c>
      <c r="AA2966" s="40">
        <f>spettri!H2966*chl!$B$2+spettri!I2966*chl!$C$2+spettri!J2966*carot!$B$2+spettri!K2966*carot!$C$2+spettri!L2966*carot!$D$2+M2966*carot!$E$2+N2966*carot!$F$2+spettri!AE2966*chl!$D$2</f>
        <v>0</v>
      </c>
      <c r="AB2966" s="40">
        <v>0.14539252222499999</v>
      </c>
      <c r="AC2966" s="88">
        <f>(G2966-spettri!H2966*chl!$B$2-spettri!I2966*chl!$C$2-spettri!AE2966*chl!$D$2)</f>
        <v>0</v>
      </c>
    </row>
    <row r="2967" spans="4:29" x14ac:dyDescent="0.25">
      <c r="D2967" s="51">
        <v>646.50000000006696</v>
      </c>
      <c r="E2967" s="51">
        <v>4.6465109189000001E-2</v>
      </c>
      <c r="T2967" s="40">
        <f t="shared" si="184"/>
        <v>0</v>
      </c>
      <c r="U2967" s="40">
        <f t="shared" si="184"/>
        <v>0</v>
      </c>
      <c r="V2967" s="40">
        <f t="shared" si="184"/>
        <v>0</v>
      </c>
      <c r="W2967" s="40">
        <f t="shared" si="183"/>
        <v>0</v>
      </c>
      <c r="X2967" s="40">
        <f t="shared" si="183"/>
        <v>0</v>
      </c>
      <c r="Y2967" s="40">
        <f t="shared" si="185"/>
        <v>0</v>
      </c>
      <c r="Z2967" s="40">
        <f>(AC2967-J2967*carot!$B$2-spettri!K2967*carot!$C$2-spettri!L2967*carot!$D$2)</f>
        <v>0</v>
      </c>
      <c r="AA2967" s="40">
        <f>spettri!H2967*chl!$B$2+spettri!I2967*chl!$C$2+spettri!J2967*carot!$B$2+spettri!K2967*carot!$C$2+spettri!L2967*carot!$D$2+M2967*carot!$E$2+N2967*carot!$F$2+spettri!AE2967*chl!$D$2</f>
        <v>0</v>
      </c>
      <c r="AB2967" s="40">
        <v>0.14575277270000001</v>
      </c>
      <c r="AC2967" s="88">
        <f>(G2967-spettri!H2967*chl!$B$2-spettri!I2967*chl!$C$2-spettri!AE2967*chl!$D$2)</f>
        <v>0</v>
      </c>
    </row>
    <row r="2968" spans="4:29" x14ac:dyDescent="0.25">
      <c r="D2968" s="51">
        <v>646.60000000006698</v>
      </c>
      <c r="E2968" s="51">
        <v>4.6623941599000004E-2</v>
      </c>
      <c r="T2968" s="40">
        <f t="shared" si="184"/>
        <v>0</v>
      </c>
      <c r="U2968" s="40">
        <f t="shared" si="184"/>
        <v>0</v>
      </c>
      <c r="V2968" s="40">
        <f t="shared" si="184"/>
        <v>0</v>
      </c>
      <c r="W2968" s="40">
        <f t="shared" si="183"/>
        <v>0</v>
      </c>
      <c r="X2968" s="40">
        <f t="shared" si="183"/>
        <v>0</v>
      </c>
      <c r="Y2968" s="40">
        <f t="shared" si="185"/>
        <v>0</v>
      </c>
      <c r="Z2968" s="40">
        <f>(AC2968-J2968*carot!$B$2-spettri!K2968*carot!$C$2-spettri!L2968*carot!$D$2)</f>
        <v>0</v>
      </c>
      <c r="AA2968" s="40">
        <f>spettri!H2968*chl!$B$2+spettri!I2968*chl!$C$2+spettri!J2968*carot!$B$2+spettri!K2968*carot!$C$2+spettri!L2968*carot!$D$2+M2968*carot!$E$2+N2968*carot!$F$2+spettri!AE2968*chl!$D$2</f>
        <v>0</v>
      </c>
      <c r="AB2968" s="40">
        <v>0.1461576745</v>
      </c>
      <c r="AC2968" s="88">
        <f>(G2968-spettri!H2968*chl!$B$2-spettri!I2968*chl!$C$2-spettri!AE2968*chl!$D$2)</f>
        <v>0</v>
      </c>
    </row>
    <row r="2969" spans="4:29" x14ac:dyDescent="0.25">
      <c r="D2969" s="51">
        <v>646.70000000006701</v>
      </c>
      <c r="E2969" s="51">
        <v>4.6782774009000001E-2</v>
      </c>
      <c r="T2969" s="40">
        <f t="shared" si="184"/>
        <v>0</v>
      </c>
      <c r="U2969" s="40">
        <f t="shared" si="184"/>
        <v>0</v>
      </c>
      <c r="V2969" s="40">
        <f t="shared" si="184"/>
        <v>0</v>
      </c>
      <c r="W2969" s="40">
        <f t="shared" si="183"/>
        <v>0</v>
      </c>
      <c r="X2969" s="40">
        <f t="shared" si="183"/>
        <v>0</v>
      </c>
      <c r="Y2969" s="40">
        <f t="shared" si="185"/>
        <v>0</v>
      </c>
      <c r="Z2969" s="40">
        <f>(AC2969-J2969*carot!$B$2-spettri!K2969*carot!$C$2-spettri!L2969*carot!$D$2)</f>
        <v>0</v>
      </c>
      <c r="AA2969" s="40">
        <f>spettri!H2969*chl!$B$2+spettri!I2969*chl!$C$2+spettri!J2969*carot!$B$2+spettri!K2969*carot!$C$2+spettri!L2969*carot!$D$2+M2969*carot!$E$2+N2969*carot!$F$2+spettri!AE2969*chl!$D$2</f>
        <v>0</v>
      </c>
      <c r="AB2969" s="40">
        <v>0.1465625763</v>
      </c>
      <c r="AC2969" s="88">
        <f>(G2969-spettri!H2969*chl!$B$2-spettri!I2969*chl!$C$2-spettri!AE2969*chl!$D$2)</f>
        <v>0</v>
      </c>
    </row>
    <row r="2970" spans="4:29" x14ac:dyDescent="0.25">
      <c r="D2970" s="51">
        <v>646.80000000006703</v>
      </c>
      <c r="E2970" s="51">
        <v>4.6941606418999998E-2</v>
      </c>
      <c r="T2970" s="40">
        <f t="shared" si="184"/>
        <v>0</v>
      </c>
      <c r="U2970" s="40">
        <f t="shared" si="184"/>
        <v>0</v>
      </c>
      <c r="V2970" s="40">
        <f t="shared" si="184"/>
        <v>0</v>
      </c>
      <c r="W2970" s="40">
        <f t="shared" si="183"/>
        <v>0</v>
      </c>
      <c r="X2970" s="40">
        <f t="shared" si="183"/>
        <v>0</v>
      </c>
      <c r="Y2970" s="40">
        <f t="shared" si="185"/>
        <v>0</v>
      </c>
      <c r="Z2970" s="40">
        <f>(AC2970-J2970*carot!$B$2-spettri!K2970*carot!$C$2-spettri!L2970*carot!$D$2)</f>
        <v>0</v>
      </c>
      <c r="AA2970" s="40">
        <f>spettri!H2970*chl!$B$2+spettri!I2970*chl!$C$2+spettri!J2970*carot!$B$2+spettri!K2970*carot!$C$2+spettri!L2970*carot!$D$2+M2970*carot!$E$2+N2970*carot!$F$2+spettri!AE2970*chl!$D$2</f>
        <v>0</v>
      </c>
      <c r="AB2970" s="40">
        <v>0.14696747809999999</v>
      </c>
      <c r="AC2970" s="88">
        <f>(G2970-spettri!H2970*chl!$B$2-spettri!I2970*chl!$C$2-spettri!AE2970*chl!$D$2)</f>
        <v>0</v>
      </c>
    </row>
    <row r="2971" spans="4:29" x14ac:dyDescent="0.25">
      <c r="D2971" s="51">
        <v>646.90000000006796</v>
      </c>
      <c r="E2971" s="51">
        <v>4.7077275904000002E-2</v>
      </c>
      <c r="T2971" s="40">
        <f t="shared" si="184"/>
        <v>0</v>
      </c>
      <c r="U2971" s="40">
        <f t="shared" si="184"/>
        <v>0</v>
      </c>
      <c r="V2971" s="40">
        <f t="shared" si="184"/>
        <v>0</v>
      </c>
      <c r="W2971" s="40">
        <f t="shared" si="183"/>
        <v>0</v>
      </c>
      <c r="X2971" s="40">
        <f t="shared" si="183"/>
        <v>0</v>
      </c>
      <c r="Y2971" s="40">
        <f t="shared" si="185"/>
        <v>0</v>
      </c>
      <c r="Z2971" s="40">
        <f>(AC2971-J2971*carot!$B$2-spettri!K2971*carot!$C$2-spettri!L2971*carot!$D$2)</f>
        <v>0</v>
      </c>
      <c r="AA2971" s="40">
        <f>spettri!H2971*chl!$B$2+spettri!I2971*chl!$C$2+spettri!J2971*carot!$B$2+spettri!K2971*carot!$C$2+spettri!L2971*carot!$D$2+M2971*carot!$E$2+N2971*carot!$F$2+spettri!AE2971*chl!$D$2</f>
        <v>0</v>
      </c>
      <c r="AB2971" s="40">
        <v>0.14737237989999999</v>
      </c>
      <c r="AC2971" s="88">
        <f>(G2971-spettri!H2971*chl!$B$2-spettri!I2971*chl!$C$2-spettri!AE2971*chl!$D$2)</f>
        <v>0</v>
      </c>
    </row>
    <row r="2972" spans="4:29" x14ac:dyDescent="0.25">
      <c r="D2972" s="51">
        <v>647.00000000006798</v>
      </c>
      <c r="E2972" s="51">
        <v>4.7212945388999998E-2</v>
      </c>
      <c r="T2972" s="40">
        <f t="shared" si="184"/>
        <v>0</v>
      </c>
      <c r="U2972" s="40">
        <f t="shared" si="184"/>
        <v>0</v>
      </c>
      <c r="V2972" s="40">
        <f t="shared" si="184"/>
        <v>0</v>
      </c>
      <c r="W2972" s="40">
        <f t="shared" si="183"/>
        <v>0</v>
      </c>
      <c r="X2972" s="40">
        <f t="shared" si="183"/>
        <v>0</v>
      </c>
      <c r="Y2972" s="40">
        <f t="shared" si="185"/>
        <v>0</v>
      </c>
      <c r="Z2972" s="40">
        <f>(AC2972-J2972*carot!$B$2-spettri!K2972*carot!$C$2-spettri!L2972*carot!$D$2)</f>
        <v>0</v>
      </c>
      <c r="AA2972" s="40">
        <f>spettri!H2972*chl!$B$2+spettri!I2972*chl!$C$2+spettri!J2972*carot!$B$2+spettri!K2972*carot!$C$2+spettri!L2972*carot!$D$2+M2972*carot!$E$2+N2972*carot!$F$2+spettri!AE2972*chl!$D$2</f>
        <v>0</v>
      </c>
      <c r="AB2972" s="40">
        <v>0.14772581309999999</v>
      </c>
      <c r="AC2972" s="88">
        <f>(G2972-spettri!H2972*chl!$B$2-spettri!I2972*chl!$C$2-spettri!AE2972*chl!$D$2)</f>
        <v>0</v>
      </c>
    </row>
    <row r="2973" spans="4:29" x14ac:dyDescent="0.25">
      <c r="D2973" s="51">
        <v>647.10000000006801</v>
      </c>
      <c r="E2973" s="51">
        <v>4.7348614873999995E-2</v>
      </c>
      <c r="T2973" s="40">
        <f t="shared" si="184"/>
        <v>0</v>
      </c>
      <c r="U2973" s="40">
        <f t="shared" si="184"/>
        <v>0</v>
      </c>
      <c r="V2973" s="40">
        <f t="shared" si="184"/>
        <v>0</v>
      </c>
      <c r="W2973" s="40">
        <f t="shared" si="183"/>
        <v>0</v>
      </c>
      <c r="X2973" s="40">
        <f t="shared" si="183"/>
        <v>0</v>
      </c>
      <c r="Y2973" s="40">
        <f t="shared" si="185"/>
        <v>0</v>
      </c>
      <c r="Z2973" s="40">
        <f>(AC2973-J2973*carot!$B$2-spettri!K2973*carot!$C$2-spettri!L2973*carot!$D$2)</f>
        <v>0</v>
      </c>
      <c r="AA2973" s="40">
        <f>spettri!H2973*chl!$B$2+spettri!I2973*chl!$C$2+spettri!J2973*carot!$B$2+spettri!K2973*carot!$C$2+spettri!L2973*carot!$D$2+M2973*carot!$E$2+N2973*carot!$F$2+spettri!AE2973*chl!$D$2</f>
        <v>0</v>
      </c>
      <c r="AB2973" s="40">
        <v>0.14807924629999999</v>
      </c>
      <c r="AC2973" s="88">
        <f>(G2973-spettri!H2973*chl!$B$2-spettri!I2973*chl!$C$2-spettri!AE2973*chl!$D$2)</f>
        <v>0</v>
      </c>
    </row>
    <row r="2974" spans="4:29" x14ac:dyDescent="0.25">
      <c r="D2974" s="51">
        <v>647.20000000006803</v>
      </c>
      <c r="E2974" s="51">
        <v>4.7484284358999998E-2</v>
      </c>
      <c r="T2974" s="40">
        <f t="shared" si="184"/>
        <v>0</v>
      </c>
      <c r="U2974" s="40">
        <f t="shared" si="184"/>
        <v>0</v>
      </c>
      <c r="V2974" s="40">
        <f t="shared" si="184"/>
        <v>0</v>
      </c>
      <c r="W2974" s="40">
        <f t="shared" si="183"/>
        <v>0</v>
      </c>
      <c r="X2974" s="40">
        <f t="shared" si="183"/>
        <v>0</v>
      </c>
      <c r="Y2974" s="40">
        <f t="shared" si="185"/>
        <v>0</v>
      </c>
      <c r="Z2974" s="40">
        <f>(AC2974-J2974*carot!$B$2-spettri!K2974*carot!$C$2-spettri!L2974*carot!$D$2)</f>
        <v>0</v>
      </c>
      <c r="AA2974" s="40">
        <f>spettri!H2974*chl!$B$2+spettri!I2974*chl!$C$2+spettri!J2974*carot!$B$2+spettri!K2974*carot!$C$2+spettri!L2974*carot!$D$2+M2974*carot!$E$2+N2974*carot!$F$2+spettri!AE2974*chl!$D$2</f>
        <v>0</v>
      </c>
      <c r="AB2974" s="40">
        <v>0.1484326795</v>
      </c>
      <c r="AC2974" s="88">
        <f>(G2974-spettri!H2974*chl!$B$2-spettri!I2974*chl!$C$2-spettri!AE2974*chl!$D$2)</f>
        <v>0</v>
      </c>
    </row>
    <row r="2975" spans="4:29" x14ac:dyDescent="0.25">
      <c r="D2975" s="51">
        <v>647.30000000006805</v>
      </c>
      <c r="E2975" s="51">
        <v>4.7612412924000001E-2</v>
      </c>
      <c r="T2975" s="40">
        <f t="shared" si="184"/>
        <v>0</v>
      </c>
      <c r="U2975" s="40">
        <f t="shared" si="184"/>
        <v>0</v>
      </c>
      <c r="V2975" s="40">
        <f t="shared" si="184"/>
        <v>0</v>
      </c>
      <c r="W2975" s="40">
        <f t="shared" si="183"/>
        <v>0</v>
      </c>
      <c r="X2975" s="40">
        <f t="shared" si="183"/>
        <v>0</v>
      </c>
      <c r="Y2975" s="40">
        <f t="shared" si="185"/>
        <v>0</v>
      </c>
      <c r="Z2975" s="40">
        <f>(AC2975-J2975*carot!$B$2-spettri!K2975*carot!$C$2-spettri!L2975*carot!$D$2)</f>
        <v>0</v>
      </c>
      <c r="AA2975" s="40">
        <f>spettri!H2975*chl!$B$2+spettri!I2975*chl!$C$2+spettri!J2975*carot!$B$2+spettri!K2975*carot!$C$2+spettri!L2975*carot!$D$2+M2975*carot!$E$2+N2975*carot!$F$2+spettri!AE2975*chl!$D$2</f>
        <v>0</v>
      </c>
      <c r="AB2975" s="40">
        <v>0.1487861127</v>
      </c>
      <c r="AC2975" s="88">
        <f>(G2975-spettri!H2975*chl!$B$2-spettri!I2975*chl!$C$2-spettri!AE2975*chl!$D$2)</f>
        <v>0</v>
      </c>
    </row>
    <row r="2976" spans="4:29" x14ac:dyDescent="0.25">
      <c r="D2976" s="51">
        <v>647.40000000006796</v>
      </c>
      <c r="E2976" s="51">
        <v>4.7740541489000005E-2</v>
      </c>
      <c r="T2976" s="40">
        <f t="shared" si="184"/>
        <v>0</v>
      </c>
      <c r="U2976" s="40">
        <f t="shared" si="184"/>
        <v>0</v>
      </c>
      <c r="V2976" s="40">
        <f t="shared" si="184"/>
        <v>0</v>
      </c>
      <c r="W2976" s="40">
        <f t="shared" si="183"/>
        <v>0</v>
      </c>
      <c r="X2976" s="40">
        <f t="shared" si="183"/>
        <v>0</v>
      </c>
      <c r="Y2976" s="40">
        <f t="shared" si="185"/>
        <v>0</v>
      </c>
      <c r="Z2976" s="40">
        <f>(AC2976-J2976*carot!$B$2-spettri!K2976*carot!$C$2-spettri!L2976*carot!$D$2)</f>
        <v>0</v>
      </c>
      <c r="AA2976" s="40">
        <f>spettri!H2976*chl!$B$2+spettri!I2976*chl!$C$2+spettri!J2976*carot!$B$2+spettri!K2976*carot!$C$2+spettri!L2976*carot!$D$2+M2976*carot!$E$2+N2976*carot!$F$2+spettri!AE2976*chl!$D$2</f>
        <v>0</v>
      </c>
      <c r="AB2976" s="40">
        <v>0.14914220947500001</v>
      </c>
      <c r="AC2976" s="88">
        <f>(G2976-spettri!H2976*chl!$B$2-spettri!I2976*chl!$C$2-spettri!AE2976*chl!$D$2)</f>
        <v>0</v>
      </c>
    </row>
    <row r="2977" spans="4:29" x14ac:dyDescent="0.25">
      <c r="D2977" s="51">
        <v>647.50000000006798</v>
      </c>
      <c r="E2977" s="51">
        <v>4.7868670054000001E-2</v>
      </c>
      <c r="T2977" s="40">
        <f t="shared" si="184"/>
        <v>0</v>
      </c>
      <c r="U2977" s="40">
        <f t="shared" si="184"/>
        <v>0</v>
      </c>
      <c r="V2977" s="40">
        <f t="shared" si="184"/>
        <v>0</v>
      </c>
      <c r="W2977" s="40">
        <f t="shared" si="183"/>
        <v>0</v>
      </c>
      <c r="X2977" s="40">
        <f t="shared" si="183"/>
        <v>0</v>
      </c>
      <c r="Y2977" s="40">
        <f t="shared" si="185"/>
        <v>0</v>
      </c>
      <c r="Z2977" s="40">
        <f>(AC2977-J2977*carot!$B$2-spettri!K2977*carot!$C$2-spettri!L2977*carot!$D$2)</f>
        <v>0</v>
      </c>
      <c r="AA2977" s="40">
        <f>spettri!H2977*chl!$B$2+spettri!I2977*chl!$C$2+spettri!J2977*carot!$B$2+spettri!K2977*carot!$C$2+spettri!L2977*carot!$D$2+M2977*carot!$E$2+N2977*carot!$F$2+spettri!AE2977*chl!$D$2</f>
        <v>0</v>
      </c>
      <c r="AB2977" s="40">
        <v>0.14949830624999999</v>
      </c>
      <c r="AC2977" s="88">
        <f>(G2977-spettri!H2977*chl!$B$2-spettri!I2977*chl!$C$2-spettri!AE2977*chl!$D$2)</f>
        <v>0</v>
      </c>
    </row>
    <row r="2978" spans="4:29" x14ac:dyDescent="0.25">
      <c r="D2978" s="51">
        <v>647.60000000006801</v>
      </c>
      <c r="E2978" s="51">
        <v>4.7996798619000004E-2</v>
      </c>
      <c r="T2978" s="40">
        <f t="shared" si="184"/>
        <v>0</v>
      </c>
      <c r="U2978" s="40">
        <f t="shared" si="184"/>
        <v>0</v>
      </c>
      <c r="V2978" s="40">
        <f t="shared" si="184"/>
        <v>0</v>
      </c>
      <c r="W2978" s="40">
        <f t="shared" si="183"/>
        <v>0</v>
      </c>
      <c r="X2978" s="40">
        <f t="shared" si="183"/>
        <v>0</v>
      </c>
      <c r="Y2978" s="40">
        <f t="shared" si="185"/>
        <v>0</v>
      </c>
      <c r="Z2978" s="40">
        <f>(AC2978-J2978*carot!$B$2-spettri!K2978*carot!$C$2-spettri!L2978*carot!$D$2)</f>
        <v>0</v>
      </c>
      <c r="AA2978" s="40">
        <f>spettri!H2978*chl!$B$2+spettri!I2978*chl!$C$2+spettri!J2978*carot!$B$2+spettri!K2978*carot!$C$2+spettri!L2978*carot!$D$2+M2978*carot!$E$2+N2978*carot!$F$2+spettri!AE2978*chl!$D$2</f>
        <v>0</v>
      </c>
      <c r="AB2978" s="40">
        <v>0.149854403025</v>
      </c>
      <c r="AC2978" s="88">
        <f>(G2978-spettri!H2978*chl!$B$2-spettri!I2978*chl!$C$2-spettri!AE2978*chl!$D$2)</f>
        <v>0</v>
      </c>
    </row>
    <row r="2979" spans="4:29" x14ac:dyDescent="0.25">
      <c r="D2979" s="51">
        <v>647.70000000006803</v>
      </c>
      <c r="E2979" s="51">
        <v>4.8144791364000003E-2</v>
      </c>
      <c r="T2979" s="40">
        <f t="shared" si="184"/>
        <v>0</v>
      </c>
      <c r="U2979" s="40">
        <f t="shared" si="184"/>
        <v>0</v>
      </c>
      <c r="V2979" s="40">
        <f t="shared" si="184"/>
        <v>0</v>
      </c>
      <c r="W2979" s="40">
        <f t="shared" si="183"/>
        <v>0</v>
      </c>
      <c r="X2979" s="40">
        <f t="shared" si="183"/>
        <v>0</v>
      </c>
      <c r="Y2979" s="40">
        <f t="shared" si="185"/>
        <v>0</v>
      </c>
      <c r="Z2979" s="40">
        <f>(AC2979-J2979*carot!$B$2-spettri!K2979*carot!$C$2-spettri!L2979*carot!$D$2)</f>
        <v>0</v>
      </c>
      <c r="AA2979" s="40">
        <f>spettri!H2979*chl!$B$2+spettri!I2979*chl!$C$2+spettri!J2979*carot!$B$2+spettri!K2979*carot!$C$2+spettri!L2979*carot!$D$2+M2979*carot!$E$2+N2979*carot!$F$2+spettri!AE2979*chl!$D$2</f>
        <v>0</v>
      </c>
      <c r="AB2979" s="40">
        <v>0.15021049980000001</v>
      </c>
      <c r="AC2979" s="88">
        <f>(G2979-spettri!H2979*chl!$B$2-spettri!I2979*chl!$C$2-spettri!AE2979*chl!$D$2)</f>
        <v>0</v>
      </c>
    </row>
    <row r="2980" spans="4:29" x14ac:dyDescent="0.25">
      <c r="D2980" s="51">
        <v>647.80000000006805</v>
      </c>
      <c r="E2980" s="51">
        <v>4.8292784109000002E-2</v>
      </c>
      <c r="T2980" s="40">
        <f t="shared" si="184"/>
        <v>0</v>
      </c>
      <c r="U2980" s="40">
        <f t="shared" si="184"/>
        <v>0</v>
      </c>
      <c r="V2980" s="40">
        <f t="shared" si="184"/>
        <v>0</v>
      </c>
      <c r="W2980" s="40">
        <f t="shared" si="183"/>
        <v>0</v>
      </c>
      <c r="X2980" s="40">
        <f t="shared" si="183"/>
        <v>0</v>
      </c>
      <c r="Y2980" s="40">
        <f t="shared" si="185"/>
        <v>0</v>
      </c>
      <c r="Z2980" s="40">
        <f>(AC2980-J2980*carot!$B$2-spettri!K2980*carot!$C$2-spettri!L2980*carot!$D$2)</f>
        <v>0</v>
      </c>
      <c r="AA2980" s="40">
        <f>spettri!H2980*chl!$B$2+spettri!I2980*chl!$C$2+spettri!J2980*carot!$B$2+spettri!K2980*carot!$C$2+spettri!L2980*carot!$D$2+M2980*carot!$E$2+N2980*carot!$F$2+spettri!AE2980*chl!$D$2</f>
        <v>0</v>
      </c>
      <c r="AB2980" s="40">
        <v>0.150473076875</v>
      </c>
      <c r="AC2980" s="88">
        <f>(G2980-spettri!H2980*chl!$B$2-spettri!I2980*chl!$C$2-spettri!AE2980*chl!$D$2)</f>
        <v>0</v>
      </c>
    </row>
    <row r="2981" spans="4:29" x14ac:dyDescent="0.25">
      <c r="D2981" s="51">
        <v>647.90000000006796</v>
      </c>
      <c r="E2981" s="51">
        <v>4.8440776854000001E-2</v>
      </c>
      <c r="T2981" s="40">
        <f t="shared" si="184"/>
        <v>0</v>
      </c>
      <c r="U2981" s="40">
        <f t="shared" si="184"/>
        <v>0</v>
      </c>
      <c r="V2981" s="40">
        <f t="shared" si="184"/>
        <v>0</v>
      </c>
      <c r="W2981" s="40">
        <f t="shared" si="183"/>
        <v>0</v>
      </c>
      <c r="X2981" s="40">
        <f t="shared" si="183"/>
        <v>0</v>
      </c>
      <c r="Y2981" s="40">
        <f t="shared" si="185"/>
        <v>0</v>
      </c>
      <c r="Z2981" s="40">
        <f>(AC2981-J2981*carot!$B$2-spettri!K2981*carot!$C$2-spettri!L2981*carot!$D$2)</f>
        <v>0</v>
      </c>
      <c r="AA2981" s="40">
        <f>spettri!H2981*chl!$B$2+spettri!I2981*chl!$C$2+spettri!J2981*carot!$B$2+spettri!K2981*carot!$C$2+spettri!L2981*carot!$D$2+M2981*carot!$E$2+N2981*carot!$F$2+spettri!AE2981*chl!$D$2</f>
        <v>0</v>
      </c>
      <c r="AB2981" s="40">
        <v>0.15073565394999999</v>
      </c>
      <c r="AC2981" s="88">
        <f>(G2981-spettri!H2981*chl!$B$2-spettri!I2981*chl!$C$2-spettri!AE2981*chl!$D$2)</f>
        <v>0</v>
      </c>
    </row>
    <row r="2982" spans="4:29" x14ac:dyDescent="0.25">
      <c r="D2982" s="51">
        <v>648.00000000006798</v>
      </c>
      <c r="E2982" s="51">
        <v>4.8588769598999999E-2</v>
      </c>
      <c r="T2982" s="40">
        <f t="shared" si="184"/>
        <v>0</v>
      </c>
      <c r="U2982" s="40">
        <f t="shared" si="184"/>
        <v>0</v>
      </c>
      <c r="V2982" s="40">
        <f t="shared" si="184"/>
        <v>0</v>
      </c>
      <c r="W2982" s="40">
        <f t="shared" si="183"/>
        <v>0</v>
      </c>
      <c r="X2982" s="40">
        <f t="shared" si="183"/>
        <v>0</v>
      </c>
      <c r="Y2982" s="40">
        <f t="shared" si="185"/>
        <v>0</v>
      </c>
      <c r="Z2982" s="40">
        <f>(AC2982-J2982*carot!$B$2-spettri!K2982*carot!$C$2-spettri!L2982*carot!$D$2)</f>
        <v>0</v>
      </c>
      <c r="AA2982" s="40">
        <f>spettri!H2982*chl!$B$2+spettri!I2982*chl!$C$2+spettri!J2982*carot!$B$2+spettri!K2982*carot!$C$2+spettri!L2982*carot!$D$2+M2982*carot!$E$2+N2982*carot!$F$2+spettri!AE2982*chl!$D$2</f>
        <v>0</v>
      </c>
      <c r="AB2982" s="40">
        <v>0.15099823102500001</v>
      </c>
      <c r="AC2982" s="88">
        <f>(G2982-spettri!H2982*chl!$B$2-spettri!I2982*chl!$C$2-spettri!AE2982*chl!$D$2)</f>
        <v>0</v>
      </c>
    </row>
    <row r="2983" spans="4:29" x14ac:dyDescent="0.25">
      <c r="D2983" s="51">
        <v>648.10000000006801</v>
      </c>
      <c r="E2983" s="51">
        <v>4.8770302994000002E-2</v>
      </c>
      <c r="T2983" s="40">
        <f t="shared" si="184"/>
        <v>0</v>
      </c>
      <c r="U2983" s="40">
        <f t="shared" si="184"/>
        <v>0</v>
      </c>
      <c r="V2983" s="40">
        <f t="shared" si="184"/>
        <v>0</v>
      </c>
      <c r="W2983" s="40">
        <f t="shared" si="183"/>
        <v>0</v>
      </c>
      <c r="X2983" s="40">
        <f t="shared" si="183"/>
        <v>0</v>
      </c>
      <c r="Y2983" s="40">
        <f t="shared" si="185"/>
        <v>0</v>
      </c>
      <c r="Z2983" s="40">
        <f>(AC2983-J2983*carot!$B$2-spettri!K2983*carot!$C$2-spettri!L2983*carot!$D$2)</f>
        <v>0</v>
      </c>
      <c r="AA2983" s="40">
        <f>spettri!H2983*chl!$B$2+spettri!I2983*chl!$C$2+spettri!J2983*carot!$B$2+spettri!K2983*carot!$C$2+spettri!L2983*carot!$D$2+M2983*carot!$E$2+N2983*carot!$F$2+spettri!AE2983*chl!$D$2</f>
        <v>0</v>
      </c>
      <c r="AB2983" s="40">
        <v>0.1512608081</v>
      </c>
      <c r="AC2983" s="88">
        <f>(G2983-spettri!H2983*chl!$B$2-spettri!I2983*chl!$C$2-spettri!AE2983*chl!$D$2)</f>
        <v>0</v>
      </c>
    </row>
    <row r="2984" spans="4:29" x14ac:dyDescent="0.25">
      <c r="D2984" s="51">
        <v>648.20000000006803</v>
      </c>
      <c r="E2984" s="51">
        <v>4.8951836388999997E-2</v>
      </c>
      <c r="T2984" s="40">
        <f t="shared" si="184"/>
        <v>0</v>
      </c>
      <c r="U2984" s="40">
        <f t="shared" si="184"/>
        <v>0</v>
      </c>
      <c r="V2984" s="40">
        <f t="shared" si="184"/>
        <v>0</v>
      </c>
      <c r="W2984" s="40">
        <f t="shared" si="183"/>
        <v>0</v>
      </c>
      <c r="X2984" s="40">
        <f t="shared" si="183"/>
        <v>0</v>
      </c>
      <c r="Y2984" s="40">
        <f t="shared" si="185"/>
        <v>0</v>
      </c>
      <c r="Z2984" s="40">
        <f>(AC2984-J2984*carot!$B$2-spettri!K2984*carot!$C$2-spettri!L2984*carot!$D$2)</f>
        <v>0</v>
      </c>
      <c r="AA2984" s="40">
        <f>spettri!H2984*chl!$B$2+spettri!I2984*chl!$C$2+spettri!J2984*carot!$B$2+spettri!K2984*carot!$C$2+spettri!L2984*carot!$D$2+M2984*carot!$E$2+N2984*carot!$F$2+spettri!AE2984*chl!$D$2</f>
        <v>0</v>
      </c>
      <c r="AB2984" s="40">
        <v>0.15153270587500001</v>
      </c>
      <c r="AC2984" s="88">
        <f>(G2984-spettri!H2984*chl!$B$2-spettri!I2984*chl!$C$2-spettri!AE2984*chl!$D$2)</f>
        <v>0</v>
      </c>
    </row>
    <row r="2985" spans="4:29" x14ac:dyDescent="0.25">
      <c r="D2985" s="51">
        <v>648.30000000006805</v>
      </c>
      <c r="E2985" s="51">
        <v>4.9133369784E-2</v>
      </c>
      <c r="T2985" s="40">
        <f t="shared" si="184"/>
        <v>0</v>
      </c>
      <c r="U2985" s="40">
        <f t="shared" si="184"/>
        <v>0</v>
      </c>
      <c r="V2985" s="40">
        <f t="shared" si="184"/>
        <v>0</v>
      </c>
      <c r="W2985" s="40">
        <f t="shared" si="183"/>
        <v>0</v>
      </c>
      <c r="X2985" s="40">
        <f t="shared" si="183"/>
        <v>0</v>
      </c>
      <c r="Y2985" s="40">
        <f t="shared" si="185"/>
        <v>0</v>
      </c>
      <c r="Z2985" s="40">
        <f>(AC2985-J2985*carot!$B$2-spettri!K2985*carot!$C$2-spettri!L2985*carot!$D$2)</f>
        <v>0</v>
      </c>
      <c r="AA2985" s="40">
        <f>spettri!H2985*chl!$B$2+spettri!I2985*chl!$C$2+spettri!J2985*carot!$B$2+spettri!K2985*carot!$C$2+spettri!L2985*carot!$D$2+M2985*carot!$E$2+N2985*carot!$F$2+spettri!AE2985*chl!$D$2</f>
        <v>0</v>
      </c>
      <c r="AB2985" s="40">
        <v>0.15180460365000001</v>
      </c>
      <c r="AC2985" s="88">
        <f>(G2985-spettri!H2985*chl!$B$2-spettri!I2985*chl!$C$2-spettri!AE2985*chl!$D$2)</f>
        <v>0</v>
      </c>
    </row>
    <row r="2986" spans="4:29" x14ac:dyDescent="0.25">
      <c r="D2986" s="51">
        <v>648.40000000006796</v>
      </c>
      <c r="E2986" s="51">
        <v>4.9314903179000003E-2</v>
      </c>
      <c r="T2986" s="40">
        <f t="shared" si="184"/>
        <v>0</v>
      </c>
      <c r="U2986" s="40">
        <f t="shared" si="184"/>
        <v>0</v>
      </c>
      <c r="V2986" s="40">
        <f t="shared" si="184"/>
        <v>0</v>
      </c>
      <c r="W2986" s="40">
        <f t="shared" si="183"/>
        <v>0</v>
      </c>
      <c r="X2986" s="40">
        <f t="shared" si="183"/>
        <v>0</v>
      </c>
      <c r="Y2986" s="40">
        <f t="shared" si="185"/>
        <v>0</v>
      </c>
      <c r="Z2986" s="40">
        <f>(AC2986-J2986*carot!$B$2-spettri!K2986*carot!$C$2-spettri!L2986*carot!$D$2)</f>
        <v>0</v>
      </c>
      <c r="AA2986" s="40">
        <f>spettri!H2986*chl!$B$2+spettri!I2986*chl!$C$2+spettri!J2986*carot!$B$2+spettri!K2986*carot!$C$2+spettri!L2986*carot!$D$2+M2986*carot!$E$2+N2986*carot!$F$2+spettri!AE2986*chl!$D$2</f>
        <v>0</v>
      </c>
      <c r="AB2986" s="40">
        <v>0.15207650142500001</v>
      </c>
      <c r="AC2986" s="88">
        <f>(G2986-spettri!H2986*chl!$B$2-spettri!I2986*chl!$C$2-spettri!AE2986*chl!$D$2)</f>
        <v>0</v>
      </c>
    </row>
    <row r="2987" spans="4:29" x14ac:dyDescent="0.25">
      <c r="D2987" s="51">
        <v>648.50000000006798</v>
      </c>
      <c r="E2987" s="51">
        <v>4.9464763226500001E-2</v>
      </c>
      <c r="T2987" s="40">
        <f t="shared" si="184"/>
        <v>0</v>
      </c>
      <c r="U2987" s="40">
        <f t="shared" si="184"/>
        <v>0</v>
      </c>
      <c r="V2987" s="40">
        <f t="shared" si="184"/>
        <v>0</v>
      </c>
      <c r="W2987" s="40">
        <f t="shared" si="183"/>
        <v>0</v>
      </c>
      <c r="X2987" s="40">
        <f t="shared" si="183"/>
        <v>0</v>
      </c>
      <c r="Y2987" s="40">
        <f t="shared" si="185"/>
        <v>0</v>
      </c>
      <c r="Z2987" s="40">
        <f>(AC2987-J2987*carot!$B$2-spettri!K2987*carot!$C$2-spettri!L2987*carot!$D$2)</f>
        <v>0</v>
      </c>
      <c r="AA2987" s="40">
        <f>spettri!H2987*chl!$B$2+spettri!I2987*chl!$C$2+spettri!J2987*carot!$B$2+spettri!K2987*carot!$C$2+spettri!L2987*carot!$D$2+M2987*carot!$E$2+N2987*carot!$F$2+spettri!AE2987*chl!$D$2</f>
        <v>0</v>
      </c>
      <c r="AB2987" s="40">
        <v>0.15234839920000001</v>
      </c>
      <c r="AC2987" s="88">
        <f>(G2987-spettri!H2987*chl!$B$2-spettri!I2987*chl!$C$2-spettri!AE2987*chl!$D$2)</f>
        <v>0</v>
      </c>
    </row>
    <row r="2988" spans="4:29" x14ac:dyDescent="0.25">
      <c r="D2988" s="51">
        <v>648.60000000006801</v>
      </c>
      <c r="E2988" s="51">
        <v>4.9614623274E-2</v>
      </c>
      <c r="T2988" s="40">
        <f t="shared" si="184"/>
        <v>0</v>
      </c>
      <c r="U2988" s="40">
        <f t="shared" si="184"/>
        <v>0</v>
      </c>
      <c r="V2988" s="40">
        <f t="shared" si="184"/>
        <v>0</v>
      </c>
      <c r="W2988" s="40">
        <f t="shared" si="183"/>
        <v>0</v>
      </c>
      <c r="X2988" s="40">
        <f t="shared" si="183"/>
        <v>0</v>
      </c>
      <c r="Y2988" s="40">
        <f t="shared" si="185"/>
        <v>0</v>
      </c>
      <c r="Z2988" s="40">
        <f>(AC2988-J2988*carot!$B$2-spettri!K2988*carot!$C$2-spettri!L2988*carot!$D$2)</f>
        <v>0</v>
      </c>
      <c r="AA2988" s="40">
        <f>spettri!H2988*chl!$B$2+spettri!I2988*chl!$C$2+spettri!J2988*carot!$B$2+spettri!K2988*carot!$C$2+spettri!L2988*carot!$D$2+M2988*carot!$E$2+N2988*carot!$F$2+spettri!AE2988*chl!$D$2</f>
        <v>0</v>
      </c>
      <c r="AB2988" s="40">
        <v>0.152590405225</v>
      </c>
      <c r="AC2988" s="88">
        <f>(G2988-spettri!H2988*chl!$B$2-spettri!I2988*chl!$C$2-spettri!AE2988*chl!$D$2)</f>
        <v>0</v>
      </c>
    </row>
    <row r="2989" spans="4:29" x14ac:dyDescent="0.25">
      <c r="D2989" s="51">
        <v>648.70000000006803</v>
      </c>
      <c r="E2989" s="51">
        <v>4.9764483321500005E-2</v>
      </c>
      <c r="T2989" s="40">
        <f t="shared" si="184"/>
        <v>0</v>
      </c>
      <c r="U2989" s="40">
        <f t="shared" si="184"/>
        <v>0</v>
      </c>
      <c r="V2989" s="40">
        <f t="shared" si="184"/>
        <v>0</v>
      </c>
      <c r="W2989" s="40">
        <f t="shared" si="183"/>
        <v>0</v>
      </c>
      <c r="X2989" s="40">
        <f t="shared" si="183"/>
        <v>0</v>
      </c>
      <c r="Y2989" s="40">
        <f t="shared" si="185"/>
        <v>0</v>
      </c>
      <c r="Z2989" s="40">
        <f>(AC2989-J2989*carot!$B$2-spettri!K2989*carot!$C$2-spettri!L2989*carot!$D$2)</f>
        <v>0</v>
      </c>
      <c r="AA2989" s="40">
        <f>spettri!H2989*chl!$B$2+spettri!I2989*chl!$C$2+spettri!J2989*carot!$B$2+spettri!K2989*carot!$C$2+spettri!L2989*carot!$D$2+M2989*carot!$E$2+N2989*carot!$F$2+spettri!AE2989*chl!$D$2</f>
        <v>0</v>
      </c>
      <c r="AB2989" s="40">
        <v>0.15283241125000002</v>
      </c>
      <c r="AC2989" s="88">
        <f>(G2989-spettri!H2989*chl!$B$2-spettri!I2989*chl!$C$2-spettri!AE2989*chl!$D$2)</f>
        <v>0</v>
      </c>
    </row>
    <row r="2990" spans="4:29" x14ac:dyDescent="0.25">
      <c r="D2990" s="51">
        <v>648.80000000006805</v>
      </c>
      <c r="E2990" s="51">
        <v>4.9914343369000004E-2</v>
      </c>
      <c r="T2990" s="40">
        <f t="shared" si="184"/>
        <v>0</v>
      </c>
      <c r="U2990" s="40">
        <f t="shared" si="184"/>
        <v>0</v>
      </c>
      <c r="V2990" s="40">
        <f t="shared" si="184"/>
        <v>0</v>
      </c>
      <c r="W2990" s="40">
        <f t="shared" si="183"/>
        <v>0</v>
      </c>
      <c r="X2990" s="40">
        <f t="shared" si="183"/>
        <v>0</v>
      </c>
      <c r="Y2990" s="40">
        <f t="shared" si="185"/>
        <v>0</v>
      </c>
      <c r="Z2990" s="40">
        <f>(AC2990-J2990*carot!$B$2-spettri!K2990*carot!$C$2-spettri!L2990*carot!$D$2)</f>
        <v>0</v>
      </c>
      <c r="AA2990" s="40">
        <f>spettri!H2990*chl!$B$2+spettri!I2990*chl!$C$2+spettri!J2990*carot!$B$2+spettri!K2990*carot!$C$2+spettri!L2990*carot!$D$2+M2990*carot!$E$2+N2990*carot!$F$2+spettri!AE2990*chl!$D$2</f>
        <v>0</v>
      </c>
      <c r="AB2990" s="40">
        <v>0.15307441727500001</v>
      </c>
      <c r="AC2990" s="88">
        <f>(G2990-spettri!H2990*chl!$B$2-spettri!I2990*chl!$C$2-spettri!AE2990*chl!$D$2)</f>
        <v>0</v>
      </c>
    </row>
    <row r="2991" spans="4:29" x14ac:dyDescent="0.25">
      <c r="D2991" s="51">
        <v>648.90000000006796</v>
      </c>
      <c r="E2991" s="51">
        <v>5.00648907315E-2</v>
      </c>
      <c r="T2991" s="40">
        <f t="shared" si="184"/>
        <v>0</v>
      </c>
      <c r="U2991" s="40">
        <f t="shared" si="184"/>
        <v>0</v>
      </c>
      <c r="V2991" s="40">
        <f t="shared" si="184"/>
        <v>0</v>
      </c>
      <c r="W2991" s="40">
        <f t="shared" si="183"/>
        <v>0</v>
      </c>
      <c r="X2991" s="40">
        <f t="shared" si="183"/>
        <v>0</v>
      </c>
      <c r="Y2991" s="40">
        <f t="shared" si="185"/>
        <v>0</v>
      </c>
      <c r="Z2991" s="40">
        <f>(AC2991-J2991*carot!$B$2-spettri!K2991*carot!$C$2-spettri!L2991*carot!$D$2)</f>
        <v>0</v>
      </c>
      <c r="AA2991" s="40">
        <f>spettri!H2991*chl!$B$2+spettri!I2991*chl!$C$2+spettri!J2991*carot!$B$2+spettri!K2991*carot!$C$2+spettri!L2991*carot!$D$2+M2991*carot!$E$2+N2991*carot!$F$2+spettri!AE2991*chl!$D$2</f>
        <v>0</v>
      </c>
      <c r="AB2991" s="40">
        <v>0.1533164233</v>
      </c>
      <c r="AC2991" s="88">
        <f>(G2991-spettri!H2991*chl!$B$2-spettri!I2991*chl!$C$2-spettri!AE2991*chl!$D$2)</f>
        <v>0</v>
      </c>
    </row>
    <row r="2992" spans="4:29" x14ac:dyDescent="0.25">
      <c r="D2992" s="51">
        <v>649.00000000006798</v>
      </c>
      <c r="E2992" s="51">
        <v>5.0215438094000003E-2</v>
      </c>
      <c r="T2992" s="40">
        <f t="shared" si="184"/>
        <v>0</v>
      </c>
      <c r="U2992" s="40">
        <f t="shared" si="184"/>
        <v>0</v>
      </c>
      <c r="V2992" s="40">
        <f t="shared" si="184"/>
        <v>0</v>
      </c>
      <c r="W2992" s="40">
        <f t="shared" si="183"/>
        <v>0</v>
      </c>
      <c r="X2992" s="40">
        <f t="shared" si="183"/>
        <v>0</v>
      </c>
      <c r="Y2992" s="40">
        <f t="shared" si="185"/>
        <v>0</v>
      </c>
      <c r="Z2992" s="40">
        <f>(AC2992-J2992*carot!$B$2-spettri!K2992*carot!$C$2-spettri!L2992*carot!$D$2)</f>
        <v>0</v>
      </c>
      <c r="AA2992" s="40">
        <f>spettri!H2992*chl!$B$2+spettri!I2992*chl!$C$2+spettri!J2992*carot!$B$2+spettri!K2992*carot!$C$2+spettri!L2992*carot!$D$2+M2992*carot!$E$2+N2992*carot!$F$2+spettri!AE2992*chl!$D$2</f>
        <v>0</v>
      </c>
      <c r="AB2992" s="40">
        <v>0.1535626091</v>
      </c>
      <c r="AC2992" s="88">
        <f>(G2992-spettri!H2992*chl!$B$2-spettri!I2992*chl!$C$2-spettri!AE2992*chl!$D$2)</f>
        <v>0</v>
      </c>
    </row>
    <row r="2993" spans="4:29" x14ac:dyDescent="0.25">
      <c r="D2993" s="51">
        <v>649.10000000006801</v>
      </c>
      <c r="E2993" s="51">
        <v>5.0365985456500006E-2</v>
      </c>
      <c r="T2993" s="40">
        <f t="shared" si="184"/>
        <v>0</v>
      </c>
      <c r="U2993" s="40">
        <f t="shared" si="184"/>
        <v>0</v>
      </c>
      <c r="V2993" s="40">
        <f t="shared" si="184"/>
        <v>0</v>
      </c>
      <c r="W2993" s="40">
        <f t="shared" si="183"/>
        <v>0</v>
      </c>
      <c r="X2993" s="40">
        <f t="shared" si="183"/>
        <v>0</v>
      </c>
      <c r="Y2993" s="40">
        <f t="shared" si="185"/>
        <v>0</v>
      </c>
      <c r="Z2993" s="40">
        <f>(AC2993-J2993*carot!$B$2-spettri!K2993*carot!$C$2-spettri!L2993*carot!$D$2)</f>
        <v>0</v>
      </c>
      <c r="AA2993" s="40">
        <f>spettri!H2993*chl!$B$2+spettri!I2993*chl!$C$2+spettri!J2993*carot!$B$2+spettri!K2993*carot!$C$2+spettri!L2993*carot!$D$2+M2993*carot!$E$2+N2993*carot!$F$2+spettri!AE2993*chl!$D$2</f>
        <v>0</v>
      </c>
      <c r="AB2993" s="40">
        <v>0.15380879489999999</v>
      </c>
      <c r="AC2993" s="88">
        <f>(G2993-spettri!H2993*chl!$B$2-spettri!I2993*chl!$C$2-spettri!AE2993*chl!$D$2)</f>
        <v>0</v>
      </c>
    </row>
    <row r="2994" spans="4:29" x14ac:dyDescent="0.25">
      <c r="D2994" s="51">
        <v>649.20000000006803</v>
      </c>
      <c r="E2994" s="51">
        <v>5.0516532819000003E-2</v>
      </c>
      <c r="T2994" s="40">
        <f t="shared" si="184"/>
        <v>0</v>
      </c>
      <c r="U2994" s="40">
        <f t="shared" si="184"/>
        <v>0</v>
      </c>
      <c r="V2994" s="40">
        <f t="shared" si="184"/>
        <v>0</v>
      </c>
      <c r="W2994" s="40">
        <f t="shared" si="183"/>
        <v>0</v>
      </c>
      <c r="X2994" s="40">
        <f t="shared" si="183"/>
        <v>0</v>
      </c>
      <c r="Y2994" s="40">
        <f t="shared" si="185"/>
        <v>0</v>
      </c>
      <c r="Z2994" s="40">
        <f>(AC2994-J2994*carot!$B$2-spettri!K2994*carot!$C$2-spettri!L2994*carot!$D$2)</f>
        <v>0</v>
      </c>
      <c r="AA2994" s="40">
        <f>spettri!H2994*chl!$B$2+spettri!I2994*chl!$C$2+spettri!J2994*carot!$B$2+spettri!K2994*carot!$C$2+spettri!L2994*carot!$D$2+M2994*carot!$E$2+N2994*carot!$F$2+spettri!AE2994*chl!$D$2</f>
        <v>0</v>
      </c>
      <c r="AB2994" s="40">
        <v>0.15405498070000001</v>
      </c>
      <c r="AC2994" s="88">
        <f>(G2994-spettri!H2994*chl!$B$2-spettri!I2994*chl!$C$2-spettri!AE2994*chl!$D$2)</f>
        <v>0</v>
      </c>
    </row>
    <row r="2995" spans="4:29" x14ac:dyDescent="0.25">
      <c r="D2995" s="51">
        <v>649.30000000006805</v>
      </c>
      <c r="E2995" s="51">
        <v>5.0679360601500002E-2</v>
      </c>
      <c r="T2995" s="40">
        <f t="shared" si="184"/>
        <v>0</v>
      </c>
      <c r="U2995" s="40">
        <f t="shared" si="184"/>
        <v>0</v>
      </c>
      <c r="V2995" s="40">
        <f t="shared" si="184"/>
        <v>0</v>
      </c>
      <c r="W2995" s="40">
        <f t="shared" si="183"/>
        <v>0</v>
      </c>
      <c r="X2995" s="40">
        <f t="shared" si="183"/>
        <v>0</v>
      </c>
      <c r="Y2995" s="40">
        <f t="shared" si="185"/>
        <v>0</v>
      </c>
      <c r="Z2995" s="40">
        <f>(AC2995-J2995*carot!$B$2-spettri!K2995*carot!$C$2-spettri!L2995*carot!$D$2)</f>
        <v>0</v>
      </c>
      <c r="AA2995" s="40">
        <f>spettri!H2995*chl!$B$2+spettri!I2995*chl!$C$2+spettri!J2995*carot!$B$2+spettri!K2995*carot!$C$2+spettri!L2995*carot!$D$2+M2995*carot!$E$2+N2995*carot!$F$2+spettri!AE2995*chl!$D$2</f>
        <v>0</v>
      </c>
      <c r="AB2995" s="40">
        <v>0.1543011665</v>
      </c>
      <c r="AC2995" s="88">
        <f>(G2995-spettri!H2995*chl!$B$2-spettri!I2995*chl!$C$2-spettri!AE2995*chl!$D$2)</f>
        <v>0</v>
      </c>
    </row>
    <row r="2996" spans="4:29" x14ac:dyDescent="0.25">
      <c r="D2996" s="51">
        <v>649.40000000006796</v>
      </c>
      <c r="E2996" s="51">
        <v>5.0842188384000002E-2</v>
      </c>
      <c r="T2996" s="40">
        <f t="shared" si="184"/>
        <v>0</v>
      </c>
      <c r="U2996" s="40">
        <f t="shared" si="184"/>
        <v>0</v>
      </c>
      <c r="V2996" s="40">
        <f t="shared" si="184"/>
        <v>0</v>
      </c>
      <c r="W2996" s="40">
        <f t="shared" si="183"/>
        <v>0</v>
      </c>
      <c r="X2996" s="40">
        <f t="shared" si="183"/>
        <v>0</v>
      </c>
      <c r="Y2996" s="40">
        <f t="shared" si="185"/>
        <v>0</v>
      </c>
      <c r="Z2996" s="40">
        <f>(AC2996-J2996*carot!$B$2-spettri!K2996*carot!$C$2-spettri!L2996*carot!$D$2)</f>
        <v>0</v>
      </c>
      <c r="AA2996" s="40">
        <f>spettri!H2996*chl!$B$2+spettri!I2996*chl!$C$2+spettri!J2996*carot!$B$2+spettri!K2996*carot!$C$2+spettri!L2996*carot!$D$2+M2996*carot!$E$2+N2996*carot!$F$2+spettri!AE2996*chl!$D$2</f>
        <v>0</v>
      </c>
      <c r="AB2996" s="40">
        <v>0.15447793897500001</v>
      </c>
      <c r="AC2996" s="88">
        <f>(G2996-spettri!H2996*chl!$B$2-spettri!I2996*chl!$C$2-spettri!AE2996*chl!$D$2)</f>
        <v>0</v>
      </c>
    </row>
    <row r="2997" spans="4:29" x14ac:dyDescent="0.25">
      <c r="D2997" s="51">
        <v>649.50000000006798</v>
      </c>
      <c r="E2997" s="51">
        <v>5.1005016166500002E-2</v>
      </c>
      <c r="T2997" s="40">
        <f t="shared" si="184"/>
        <v>0</v>
      </c>
      <c r="U2997" s="40">
        <f t="shared" si="184"/>
        <v>0</v>
      </c>
      <c r="V2997" s="40">
        <f t="shared" si="184"/>
        <v>0</v>
      </c>
      <c r="W2997" s="40">
        <f t="shared" si="183"/>
        <v>0</v>
      </c>
      <c r="X2997" s="40">
        <f t="shared" si="183"/>
        <v>0</v>
      </c>
      <c r="Y2997" s="40">
        <f t="shared" si="185"/>
        <v>0</v>
      </c>
      <c r="Z2997" s="40">
        <f>(AC2997-J2997*carot!$B$2-spettri!K2997*carot!$C$2-spettri!L2997*carot!$D$2)</f>
        <v>0</v>
      </c>
      <c r="AA2997" s="40">
        <f>spettri!H2997*chl!$B$2+spettri!I2997*chl!$C$2+spettri!J2997*carot!$B$2+spettri!K2997*carot!$C$2+spettri!L2997*carot!$D$2+M2997*carot!$E$2+N2997*carot!$F$2+spettri!AE2997*chl!$D$2</f>
        <v>0</v>
      </c>
      <c r="AB2997" s="40">
        <v>0.15465471144999998</v>
      </c>
      <c r="AC2997" s="88">
        <f>(G2997-spettri!H2997*chl!$B$2-spettri!I2997*chl!$C$2-spettri!AE2997*chl!$D$2)</f>
        <v>0</v>
      </c>
    </row>
    <row r="2998" spans="4:29" x14ac:dyDescent="0.25">
      <c r="D2998" s="51">
        <v>649.60000000006801</v>
      </c>
      <c r="E2998" s="51">
        <v>5.1167843949000001E-2</v>
      </c>
      <c r="T2998" s="40">
        <f t="shared" si="184"/>
        <v>0</v>
      </c>
      <c r="U2998" s="40">
        <f t="shared" si="184"/>
        <v>0</v>
      </c>
      <c r="V2998" s="40">
        <f t="shared" si="184"/>
        <v>0</v>
      </c>
      <c r="W2998" s="40">
        <f t="shared" si="183"/>
        <v>0</v>
      </c>
      <c r="X2998" s="40">
        <f t="shared" si="183"/>
        <v>0</v>
      </c>
      <c r="Y2998" s="40">
        <f t="shared" si="185"/>
        <v>0</v>
      </c>
      <c r="Z2998" s="40">
        <f>(AC2998-J2998*carot!$B$2-spettri!K2998*carot!$C$2-spettri!L2998*carot!$D$2)</f>
        <v>0</v>
      </c>
      <c r="AA2998" s="40">
        <f>spettri!H2998*chl!$B$2+spettri!I2998*chl!$C$2+spettri!J2998*carot!$B$2+spettri!K2998*carot!$C$2+spettri!L2998*carot!$D$2+M2998*carot!$E$2+N2998*carot!$F$2+spettri!AE2998*chl!$D$2</f>
        <v>0</v>
      </c>
      <c r="AB2998" s="40">
        <v>0.15483148392499999</v>
      </c>
      <c r="AC2998" s="88">
        <f>(G2998-spettri!H2998*chl!$B$2-spettri!I2998*chl!$C$2-spettri!AE2998*chl!$D$2)</f>
        <v>0</v>
      </c>
    </row>
    <row r="2999" spans="4:29" x14ac:dyDescent="0.25">
      <c r="D2999" s="51">
        <v>649.70000000006803</v>
      </c>
      <c r="E2999" s="51">
        <v>5.1369094376500002E-2</v>
      </c>
      <c r="T2999" s="40">
        <f t="shared" si="184"/>
        <v>0</v>
      </c>
      <c r="U2999" s="40">
        <f t="shared" si="184"/>
        <v>0</v>
      </c>
      <c r="V2999" s="40">
        <f t="shared" si="184"/>
        <v>0</v>
      </c>
      <c r="W2999" s="40">
        <f t="shared" si="183"/>
        <v>0</v>
      </c>
      <c r="X2999" s="40">
        <f t="shared" si="183"/>
        <v>0</v>
      </c>
      <c r="Y2999" s="40">
        <f t="shared" si="185"/>
        <v>0</v>
      </c>
      <c r="Z2999" s="40">
        <f>(AC2999-J2999*carot!$B$2-spettri!K2999*carot!$C$2-spettri!L2999*carot!$D$2)</f>
        <v>0</v>
      </c>
      <c r="AA2999" s="40">
        <f>spettri!H2999*chl!$B$2+spettri!I2999*chl!$C$2+spettri!J2999*carot!$B$2+spettri!K2999*carot!$C$2+spettri!L2999*carot!$D$2+M2999*carot!$E$2+N2999*carot!$F$2+spettri!AE2999*chl!$D$2</f>
        <v>0</v>
      </c>
      <c r="AB2999" s="40">
        <v>0.15500825639999999</v>
      </c>
      <c r="AC2999" s="88">
        <f>(G2999-spettri!H2999*chl!$B$2-spettri!I2999*chl!$C$2-spettri!AE2999*chl!$D$2)</f>
        <v>0</v>
      </c>
    </row>
    <row r="3000" spans="4:29" x14ac:dyDescent="0.25">
      <c r="D3000" s="51">
        <v>649.80000000006805</v>
      </c>
      <c r="E3000" s="51">
        <v>5.1570344804000003E-2</v>
      </c>
      <c r="T3000" s="40">
        <f t="shared" si="184"/>
        <v>0</v>
      </c>
      <c r="U3000" s="40">
        <f t="shared" si="184"/>
        <v>0</v>
      </c>
      <c r="V3000" s="40">
        <f t="shared" si="184"/>
        <v>0</v>
      </c>
      <c r="W3000" s="40">
        <f t="shared" si="183"/>
        <v>0</v>
      </c>
      <c r="X3000" s="40">
        <f t="shared" si="183"/>
        <v>0</v>
      </c>
      <c r="Y3000" s="40">
        <f t="shared" si="185"/>
        <v>0</v>
      </c>
      <c r="Z3000" s="40">
        <f>(AC3000-J3000*carot!$B$2-spettri!K3000*carot!$C$2-spettri!L3000*carot!$D$2)</f>
        <v>0</v>
      </c>
      <c r="AA3000" s="40">
        <f>spettri!H3000*chl!$B$2+spettri!I3000*chl!$C$2+spettri!J3000*carot!$B$2+spettri!K3000*carot!$C$2+spettri!L3000*carot!$D$2+M3000*carot!$E$2+N3000*carot!$F$2+spettri!AE3000*chl!$D$2</f>
        <v>0</v>
      </c>
      <c r="AB3000" s="40">
        <v>0.155205253475</v>
      </c>
      <c r="AC3000" s="88">
        <f>(G3000-spettri!H3000*chl!$B$2-spettri!I3000*chl!$C$2-spettri!AE3000*chl!$D$2)</f>
        <v>0</v>
      </c>
    </row>
    <row r="3001" spans="4:29" x14ac:dyDescent="0.25">
      <c r="D3001" s="51">
        <v>649.90000000006796</v>
      </c>
      <c r="E3001" s="51">
        <v>5.1771595231500003E-2</v>
      </c>
      <c r="T3001" s="40">
        <f t="shared" si="184"/>
        <v>0</v>
      </c>
      <c r="U3001" s="40">
        <f t="shared" si="184"/>
        <v>0</v>
      </c>
      <c r="V3001" s="40">
        <f t="shared" si="184"/>
        <v>0</v>
      </c>
      <c r="W3001" s="40">
        <f t="shared" si="183"/>
        <v>0</v>
      </c>
      <c r="X3001" s="40">
        <f t="shared" si="183"/>
        <v>0</v>
      </c>
      <c r="Y3001" s="40">
        <f t="shared" si="185"/>
        <v>0</v>
      </c>
      <c r="Z3001" s="40">
        <f>(AC3001-J3001*carot!$B$2-spettri!K3001*carot!$C$2-spettri!L3001*carot!$D$2)</f>
        <v>0</v>
      </c>
      <c r="AA3001" s="40">
        <f>spettri!H3001*chl!$B$2+spettri!I3001*chl!$C$2+spettri!J3001*carot!$B$2+spettri!K3001*carot!$C$2+spettri!L3001*carot!$D$2+M3001*carot!$E$2+N3001*carot!$F$2+spettri!AE3001*chl!$D$2</f>
        <v>0</v>
      </c>
      <c r="AB3001" s="40">
        <v>0.15540225055000001</v>
      </c>
      <c r="AC3001" s="88">
        <f>(G3001-spettri!H3001*chl!$B$2-spettri!I3001*chl!$C$2-spettri!AE3001*chl!$D$2)</f>
        <v>0</v>
      </c>
    </row>
    <row r="3002" spans="4:29" x14ac:dyDescent="0.25">
      <c r="D3002" s="51">
        <v>650.00000000006798</v>
      </c>
      <c r="E3002" s="51">
        <v>5.1972845659000004E-2</v>
      </c>
      <c r="T3002" s="40">
        <f t="shared" si="184"/>
        <v>0</v>
      </c>
      <c r="U3002" s="40">
        <f t="shared" si="184"/>
        <v>0</v>
      </c>
      <c r="V3002" s="40">
        <f t="shared" si="184"/>
        <v>0</v>
      </c>
      <c r="W3002" s="40">
        <f t="shared" si="183"/>
        <v>0</v>
      </c>
      <c r="X3002" s="40">
        <f t="shared" si="183"/>
        <v>0</v>
      </c>
      <c r="Y3002" s="40">
        <f t="shared" si="185"/>
        <v>0</v>
      </c>
      <c r="Z3002" s="40">
        <f>(AC3002-J3002*carot!$B$2-spettri!K3002*carot!$C$2-spettri!L3002*carot!$D$2)</f>
        <v>0</v>
      </c>
      <c r="AA3002" s="40">
        <f>spettri!H3002*chl!$B$2+spettri!I3002*chl!$C$2+spettri!J3002*carot!$B$2+spettri!K3002*carot!$C$2+spettri!L3002*carot!$D$2+M3002*carot!$E$2+N3002*carot!$F$2+spettri!AE3002*chl!$D$2</f>
        <v>0</v>
      </c>
      <c r="AB3002" s="40">
        <v>0.15559924762499999</v>
      </c>
      <c r="AC3002" s="88">
        <f>(G3002-spettri!H3002*chl!$B$2-spettri!I3002*chl!$C$2-spettri!AE3002*chl!$D$2)</f>
        <v>0</v>
      </c>
    </row>
    <row r="3003" spans="4:29" x14ac:dyDescent="0.25">
      <c r="D3003" s="51">
        <v>650.10000000006801</v>
      </c>
      <c r="E3003" s="51">
        <v>5.2090035841500001E-2</v>
      </c>
      <c r="T3003" s="40">
        <f t="shared" si="184"/>
        <v>0</v>
      </c>
      <c r="U3003" s="40">
        <f t="shared" si="184"/>
        <v>0</v>
      </c>
      <c r="V3003" s="40">
        <f t="shared" si="184"/>
        <v>0</v>
      </c>
      <c r="W3003" s="40">
        <f t="shared" si="183"/>
        <v>0</v>
      </c>
      <c r="X3003" s="40">
        <f t="shared" si="183"/>
        <v>0</v>
      </c>
      <c r="Y3003" s="40">
        <f t="shared" si="185"/>
        <v>0</v>
      </c>
      <c r="Z3003" s="40">
        <f>(AC3003-J3003*carot!$B$2-spettri!K3003*carot!$C$2-spettri!L3003*carot!$D$2)</f>
        <v>0</v>
      </c>
      <c r="AA3003" s="40">
        <f>spettri!H3003*chl!$B$2+spettri!I3003*chl!$C$2+spettri!J3003*carot!$B$2+spettri!K3003*carot!$C$2+spettri!L3003*carot!$D$2+M3003*carot!$E$2+N3003*carot!$F$2+spettri!AE3003*chl!$D$2</f>
        <v>0</v>
      </c>
      <c r="AB3003" s="40">
        <v>0.1557962447</v>
      </c>
      <c r="AC3003" s="88">
        <f>(G3003-spettri!H3003*chl!$B$2-spettri!I3003*chl!$C$2-spettri!AE3003*chl!$D$2)</f>
        <v>0</v>
      </c>
    </row>
    <row r="3004" spans="4:29" x14ac:dyDescent="0.25">
      <c r="D3004" s="51">
        <v>650.20000000006803</v>
      </c>
      <c r="E3004" s="51">
        <v>5.2207226024000006E-2</v>
      </c>
      <c r="T3004" s="40">
        <f t="shared" si="184"/>
        <v>0</v>
      </c>
      <c r="U3004" s="40">
        <f t="shared" si="184"/>
        <v>0</v>
      </c>
      <c r="V3004" s="40">
        <f t="shared" si="184"/>
        <v>0</v>
      </c>
      <c r="W3004" s="40">
        <f t="shared" si="183"/>
        <v>0</v>
      </c>
      <c r="X3004" s="40">
        <f t="shared" si="183"/>
        <v>0</v>
      </c>
      <c r="Y3004" s="40">
        <f t="shared" si="185"/>
        <v>0</v>
      </c>
      <c r="Z3004" s="40">
        <f>(AC3004-J3004*carot!$B$2-spettri!K3004*carot!$C$2-spettri!L3004*carot!$D$2)</f>
        <v>0</v>
      </c>
      <c r="AA3004" s="40">
        <f>spettri!H3004*chl!$B$2+spettri!I3004*chl!$C$2+spettri!J3004*carot!$B$2+spettri!K3004*carot!$C$2+spettri!L3004*carot!$D$2+M3004*carot!$E$2+N3004*carot!$F$2+spettri!AE3004*chl!$D$2</f>
        <v>0</v>
      </c>
      <c r="AB3004" s="40">
        <v>0.15597055105000002</v>
      </c>
      <c r="AC3004" s="88">
        <f>(G3004-spettri!H3004*chl!$B$2-spettri!I3004*chl!$C$2-spettri!AE3004*chl!$D$2)</f>
        <v>0</v>
      </c>
    </row>
    <row r="3005" spans="4:29" x14ac:dyDescent="0.25">
      <c r="D3005" s="51">
        <v>650.30000000006805</v>
      </c>
      <c r="E3005" s="51">
        <v>5.2324416206500003E-2</v>
      </c>
      <c r="T3005" s="40">
        <f t="shared" si="184"/>
        <v>0</v>
      </c>
      <c r="U3005" s="40">
        <f t="shared" si="184"/>
        <v>0</v>
      </c>
      <c r="V3005" s="40">
        <f t="shared" si="184"/>
        <v>0</v>
      </c>
      <c r="W3005" s="40">
        <f t="shared" si="183"/>
        <v>0</v>
      </c>
      <c r="X3005" s="40">
        <f t="shared" si="183"/>
        <v>0</v>
      </c>
      <c r="Y3005" s="40">
        <f t="shared" si="185"/>
        <v>0</v>
      </c>
      <c r="Z3005" s="40">
        <f>(AC3005-J3005*carot!$B$2-spettri!K3005*carot!$C$2-spettri!L3005*carot!$D$2)</f>
        <v>0</v>
      </c>
      <c r="AA3005" s="40">
        <f>spettri!H3005*chl!$B$2+spettri!I3005*chl!$C$2+spettri!J3005*carot!$B$2+spettri!K3005*carot!$C$2+spettri!L3005*carot!$D$2+M3005*carot!$E$2+N3005*carot!$F$2+spettri!AE3005*chl!$D$2</f>
        <v>0</v>
      </c>
      <c r="AB3005" s="40">
        <v>0.1561448574</v>
      </c>
      <c r="AC3005" s="88">
        <f>(G3005-spettri!H3005*chl!$B$2-spettri!I3005*chl!$C$2-spettri!AE3005*chl!$D$2)</f>
        <v>0</v>
      </c>
    </row>
    <row r="3006" spans="4:29" x14ac:dyDescent="0.25">
      <c r="D3006" s="51">
        <v>650.40000000006796</v>
      </c>
      <c r="E3006" s="51">
        <v>5.2441606389000001E-2</v>
      </c>
      <c r="T3006" s="40">
        <f t="shared" si="184"/>
        <v>0</v>
      </c>
      <c r="U3006" s="40">
        <f t="shared" si="184"/>
        <v>0</v>
      </c>
      <c r="V3006" s="40">
        <f t="shared" si="184"/>
        <v>0</v>
      </c>
      <c r="W3006" s="40">
        <f t="shared" si="183"/>
        <v>0</v>
      </c>
      <c r="X3006" s="40">
        <f t="shared" si="183"/>
        <v>0</v>
      </c>
      <c r="Y3006" s="40">
        <f t="shared" si="185"/>
        <v>0</v>
      </c>
      <c r="Z3006" s="40">
        <f>(AC3006-J3006*carot!$B$2-spettri!K3006*carot!$C$2-spettri!L3006*carot!$D$2)</f>
        <v>0</v>
      </c>
      <c r="AA3006" s="40">
        <f>spettri!H3006*chl!$B$2+spettri!I3006*chl!$C$2+spettri!J3006*carot!$B$2+spettri!K3006*carot!$C$2+spettri!L3006*carot!$D$2+M3006*carot!$E$2+N3006*carot!$F$2+spettri!AE3006*chl!$D$2</f>
        <v>0</v>
      </c>
      <c r="AB3006" s="40">
        <v>0.15631916374999999</v>
      </c>
      <c r="AC3006" s="88">
        <f>(G3006-spettri!H3006*chl!$B$2-spettri!I3006*chl!$C$2-spettri!AE3006*chl!$D$2)</f>
        <v>0</v>
      </c>
    </row>
    <row r="3007" spans="4:29" x14ac:dyDescent="0.25">
      <c r="D3007" s="51">
        <v>650.50000000006798</v>
      </c>
      <c r="E3007" s="51">
        <v>5.2580542951499998E-2</v>
      </c>
      <c r="T3007" s="40">
        <f t="shared" si="184"/>
        <v>0</v>
      </c>
      <c r="U3007" s="40">
        <f t="shared" si="184"/>
        <v>0</v>
      </c>
      <c r="V3007" s="40">
        <f t="shared" si="184"/>
        <v>0</v>
      </c>
      <c r="W3007" s="40">
        <f t="shared" si="183"/>
        <v>0</v>
      </c>
      <c r="X3007" s="40">
        <f t="shared" si="183"/>
        <v>0</v>
      </c>
      <c r="Y3007" s="40">
        <f t="shared" si="185"/>
        <v>0</v>
      </c>
      <c r="Z3007" s="40">
        <f>(AC3007-J3007*carot!$B$2-spettri!K3007*carot!$C$2-spettri!L3007*carot!$D$2)</f>
        <v>0</v>
      </c>
      <c r="AA3007" s="40">
        <f>spettri!H3007*chl!$B$2+spettri!I3007*chl!$C$2+spettri!J3007*carot!$B$2+spettri!K3007*carot!$C$2+spettri!L3007*carot!$D$2+M3007*carot!$E$2+N3007*carot!$F$2+spettri!AE3007*chl!$D$2</f>
        <v>0</v>
      </c>
      <c r="AB3007" s="40">
        <v>0.1564934701</v>
      </c>
      <c r="AC3007" s="88">
        <f>(G3007-spettri!H3007*chl!$B$2-spettri!I3007*chl!$C$2-spettri!AE3007*chl!$D$2)</f>
        <v>0</v>
      </c>
    </row>
    <row r="3008" spans="4:29" x14ac:dyDescent="0.25">
      <c r="D3008" s="51">
        <v>650.60000000006801</v>
      </c>
      <c r="E3008" s="51">
        <v>5.2719479514000002E-2</v>
      </c>
      <c r="T3008" s="40">
        <f t="shared" si="184"/>
        <v>0</v>
      </c>
      <c r="U3008" s="40">
        <f t="shared" si="184"/>
        <v>0</v>
      </c>
      <c r="V3008" s="40">
        <f t="shared" si="184"/>
        <v>0</v>
      </c>
      <c r="W3008" s="40">
        <f t="shared" si="183"/>
        <v>0</v>
      </c>
      <c r="X3008" s="40">
        <f t="shared" si="183"/>
        <v>0</v>
      </c>
      <c r="Y3008" s="40">
        <f t="shared" si="185"/>
        <v>0</v>
      </c>
      <c r="Z3008" s="40">
        <f>(AC3008-J3008*carot!$B$2-spettri!K3008*carot!$C$2-spettri!L3008*carot!$D$2)</f>
        <v>0</v>
      </c>
      <c r="AA3008" s="40">
        <f>spettri!H3008*chl!$B$2+spettri!I3008*chl!$C$2+spettri!J3008*carot!$B$2+spettri!K3008*carot!$C$2+spettri!L3008*carot!$D$2+M3008*carot!$E$2+N3008*carot!$F$2+spettri!AE3008*chl!$D$2</f>
        <v>0</v>
      </c>
      <c r="AB3008" s="40">
        <v>0.15668612347499999</v>
      </c>
      <c r="AC3008" s="88">
        <f>(G3008-spettri!H3008*chl!$B$2-spettri!I3008*chl!$C$2-spettri!AE3008*chl!$D$2)</f>
        <v>0</v>
      </c>
    </row>
    <row r="3009" spans="4:29" x14ac:dyDescent="0.25">
      <c r="D3009" s="51">
        <v>650.70000000006803</v>
      </c>
      <c r="E3009" s="51">
        <v>5.2858416076500006E-2</v>
      </c>
      <c r="T3009" s="40">
        <f t="shared" si="184"/>
        <v>0</v>
      </c>
      <c r="U3009" s="40">
        <f t="shared" si="184"/>
        <v>0</v>
      </c>
      <c r="V3009" s="40">
        <f t="shared" si="184"/>
        <v>0</v>
      </c>
      <c r="W3009" s="40">
        <f t="shared" si="183"/>
        <v>0</v>
      </c>
      <c r="X3009" s="40">
        <f t="shared" si="183"/>
        <v>0</v>
      </c>
      <c r="Y3009" s="40">
        <f t="shared" si="185"/>
        <v>0</v>
      </c>
      <c r="Z3009" s="40">
        <f>(AC3009-J3009*carot!$B$2-spettri!K3009*carot!$C$2-spettri!L3009*carot!$D$2)</f>
        <v>0</v>
      </c>
      <c r="AA3009" s="40">
        <f>spettri!H3009*chl!$B$2+spettri!I3009*chl!$C$2+spettri!J3009*carot!$B$2+spettri!K3009*carot!$C$2+spettri!L3009*carot!$D$2+M3009*carot!$E$2+N3009*carot!$F$2+spettri!AE3009*chl!$D$2</f>
        <v>0</v>
      </c>
      <c r="AB3009" s="40">
        <v>0.15687877685000001</v>
      </c>
      <c r="AC3009" s="88">
        <f>(G3009-spettri!H3009*chl!$B$2-spettri!I3009*chl!$C$2-spettri!AE3009*chl!$D$2)</f>
        <v>0</v>
      </c>
    </row>
    <row r="3010" spans="4:29" x14ac:dyDescent="0.25">
      <c r="D3010" s="51">
        <v>650.80000000006805</v>
      </c>
      <c r="E3010" s="51">
        <v>5.2997352639000003E-2</v>
      </c>
      <c r="T3010" s="40">
        <f t="shared" si="184"/>
        <v>0</v>
      </c>
      <c r="U3010" s="40">
        <f t="shared" si="184"/>
        <v>0</v>
      </c>
      <c r="V3010" s="40">
        <f t="shared" si="184"/>
        <v>0</v>
      </c>
      <c r="W3010" s="40">
        <f t="shared" si="184"/>
        <v>0</v>
      </c>
      <c r="X3010" s="40">
        <f t="shared" si="184"/>
        <v>0</v>
      </c>
      <c r="Y3010" s="40">
        <f t="shared" si="185"/>
        <v>0</v>
      </c>
      <c r="Z3010" s="40">
        <f>(AC3010-J3010*carot!$B$2-spettri!K3010*carot!$C$2-spettri!L3010*carot!$D$2)</f>
        <v>0</v>
      </c>
      <c r="AA3010" s="40">
        <f>spettri!H3010*chl!$B$2+spettri!I3010*chl!$C$2+spettri!J3010*carot!$B$2+spettri!K3010*carot!$C$2+spettri!L3010*carot!$D$2+M3010*carot!$E$2+N3010*carot!$F$2+spettri!AE3010*chl!$D$2</f>
        <v>0</v>
      </c>
      <c r="AB3010" s="40">
        <v>0.157071430225</v>
      </c>
      <c r="AC3010" s="88">
        <f>(G3010-spettri!H3010*chl!$B$2-spettri!I3010*chl!$C$2-spettri!AE3010*chl!$D$2)</f>
        <v>0</v>
      </c>
    </row>
    <row r="3011" spans="4:29" x14ac:dyDescent="0.25">
      <c r="D3011" s="51">
        <v>650.90000000006796</v>
      </c>
      <c r="E3011" s="51">
        <v>5.3248819049000001E-2</v>
      </c>
      <c r="T3011" s="40">
        <f t="shared" ref="T3011:W3074" si="186">J3036</f>
        <v>0</v>
      </c>
      <c r="U3011" s="40">
        <f t="shared" si="186"/>
        <v>0</v>
      </c>
      <c r="V3011" s="40">
        <f t="shared" si="186"/>
        <v>0</v>
      </c>
      <c r="W3011" s="40">
        <f t="shared" si="186"/>
        <v>0</v>
      </c>
      <c r="X3011" s="40">
        <f t="shared" ref="X3011:X3074" si="187">N3036</f>
        <v>0</v>
      </c>
      <c r="Y3011" s="40">
        <f t="shared" ref="Y3011:Y3074" si="188">AC3036</f>
        <v>0</v>
      </c>
      <c r="Z3011" s="40">
        <f>(AC3011-J3011*carot!$B$2-spettri!K3011*carot!$C$2-spettri!L3011*carot!$D$2)</f>
        <v>0</v>
      </c>
      <c r="AA3011" s="40">
        <f>spettri!H3011*chl!$B$2+spettri!I3011*chl!$C$2+spettri!J3011*carot!$B$2+spettri!K3011*carot!$C$2+spettri!L3011*carot!$D$2+M3011*carot!$E$2+N3011*carot!$F$2+spettri!AE3011*chl!$D$2</f>
        <v>0</v>
      </c>
      <c r="AB3011" s="40">
        <v>0.15726408359999999</v>
      </c>
      <c r="AC3011" s="88">
        <f>(G3011-spettri!H3011*chl!$B$2-spettri!I3011*chl!$C$2-spettri!AE3011*chl!$D$2)</f>
        <v>0</v>
      </c>
    </row>
    <row r="3012" spans="4:29" x14ac:dyDescent="0.25">
      <c r="D3012" s="51">
        <v>651.00000000006798</v>
      </c>
      <c r="E3012" s="51">
        <v>5.3500285458999999E-2</v>
      </c>
      <c r="T3012" s="40">
        <f t="shared" si="186"/>
        <v>0</v>
      </c>
      <c r="U3012" s="40">
        <f t="shared" si="186"/>
        <v>0</v>
      </c>
      <c r="V3012" s="40">
        <f t="shared" si="186"/>
        <v>0</v>
      </c>
      <c r="W3012" s="40">
        <f t="shared" si="186"/>
        <v>0</v>
      </c>
      <c r="X3012" s="40">
        <f t="shared" si="187"/>
        <v>0</v>
      </c>
      <c r="Y3012" s="40">
        <f t="shared" si="188"/>
        <v>0</v>
      </c>
      <c r="Z3012" s="40">
        <f>(AC3012-J3012*carot!$B$2-spettri!K3012*carot!$C$2-spettri!L3012*carot!$D$2)</f>
        <v>0</v>
      </c>
      <c r="AA3012" s="40">
        <f>spettri!H3012*chl!$B$2+spettri!I3012*chl!$C$2+spettri!J3012*carot!$B$2+spettri!K3012*carot!$C$2+spettri!L3012*carot!$D$2+M3012*carot!$E$2+N3012*carot!$F$2+spettri!AE3012*chl!$D$2</f>
        <v>0</v>
      </c>
      <c r="AB3012" s="40">
        <v>0.15746814009999999</v>
      </c>
      <c r="AC3012" s="88">
        <f>(G3012-spettri!H3012*chl!$B$2-spettri!I3012*chl!$C$2-spettri!AE3012*chl!$D$2)</f>
        <v>0</v>
      </c>
    </row>
    <row r="3013" spans="4:29" x14ac:dyDescent="0.25">
      <c r="D3013" s="51">
        <v>651.10000000006801</v>
      </c>
      <c r="E3013" s="51">
        <v>5.3751751869000004E-2</v>
      </c>
      <c r="T3013" s="40">
        <f t="shared" si="186"/>
        <v>0</v>
      </c>
      <c r="U3013" s="40">
        <f t="shared" si="186"/>
        <v>0</v>
      </c>
      <c r="V3013" s="40">
        <f t="shared" si="186"/>
        <v>0</v>
      </c>
      <c r="W3013" s="40">
        <f t="shared" si="186"/>
        <v>0</v>
      </c>
      <c r="X3013" s="40">
        <f t="shared" si="187"/>
        <v>0</v>
      </c>
      <c r="Y3013" s="40">
        <f t="shared" si="188"/>
        <v>0</v>
      </c>
      <c r="Z3013" s="40">
        <f>(AC3013-J3013*carot!$B$2-spettri!K3013*carot!$C$2-spettri!L3013*carot!$D$2)</f>
        <v>0</v>
      </c>
      <c r="AA3013" s="40">
        <f>spettri!H3013*chl!$B$2+spettri!I3013*chl!$C$2+spettri!J3013*carot!$B$2+spettri!K3013*carot!$C$2+spettri!L3013*carot!$D$2+M3013*carot!$E$2+N3013*carot!$F$2+spettri!AE3013*chl!$D$2</f>
        <v>0</v>
      </c>
      <c r="AB3013" s="40">
        <v>0.15767219659999998</v>
      </c>
      <c r="AC3013" s="88">
        <f>(G3013-spettri!H3013*chl!$B$2-spettri!I3013*chl!$C$2-spettri!AE3013*chl!$D$2)</f>
        <v>0</v>
      </c>
    </row>
    <row r="3014" spans="4:29" x14ac:dyDescent="0.25">
      <c r="D3014" s="51">
        <v>651.20000000006803</v>
      </c>
      <c r="E3014" s="51">
        <v>5.4003218279000002E-2</v>
      </c>
      <c r="T3014" s="40">
        <f t="shared" si="186"/>
        <v>0</v>
      </c>
      <c r="U3014" s="40">
        <f t="shared" si="186"/>
        <v>0</v>
      </c>
      <c r="V3014" s="40">
        <f t="shared" si="186"/>
        <v>0</v>
      </c>
      <c r="W3014" s="40">
        <f t="shared" si="186"/>
        <v>0</v>
      </c>
      <c r="X3014" s="40">
        <f t="shared" si="187"/>
        <v>0</v>
      </c>
      <c r="Y3014" s="40">
        <f t="shared" si="188"/>
        <v>0</v>
      </c>
      <c r="Z3014" s="40">
        <f>(AC3014-J3014*carot!$B$2-spettri!K3014*carot!$C$2-spettri!L3014*carot!$D$2)</f>
        <v>0</v>
      </c>
      <c r="AA3014" s="40">
        <f>spettri!H3014*chl!$B$2+spettri!I3014*chl!$C$2+spettri!J3014*carot!$B$2+spettri!K3014*carot!$C$2+spettri!L3014*carot!$D$2+M3014*carot!$E$2+N3014*carot!$F$2+spettri!AE3014*chl!$D$2</f>
        <v>0</v>
      </c>
      <c r="AB3014" s="40">
        <v>0.1578762531</v>
      </c>
      <c r="AC3014" s="88">
        <f>(G3014-spettri!H3014*chl!$B$2-spettri!I3014*chl!$C$2-spettri!AE3014*chl!$D$2)</f>
        <v>0</v>
      </c>
    </row>
    <row r="3015" spans="4:29" x14ac:dyDescent="0.25">
      <c r="D3015" s="51">
        <v>651.30000000006896</v>
      </c>
      <c r="E3015" s="51">
        <v>5.4205479189000004E-2</v>
      </c>
      <c r="T3015" s="40">
        <f t="shared" si="186"/>
        <v>0</v>
      </c>
      <c r="U3015" s="40">
        <f t="shared" si="186"/>
        <v>0</v>
      </c>
      <c r="V3015" s="40">
        <f t="shared" si="186"/>
        <v>0</v>
      </c>
      <c r="W3015" s="40">
        <f t="shared" si="186"/>
        <v>0</v>
      </c>
      <c r="X3015" s="40">
        <f t="shared" si="187"/>
        <v>0</v>
      </c>
      <c r="Y3015" s="40">
        <f t="shared" si="188"/>
        <v>0</v>
      </c>
      <c r="Z3015" s="40">
        <f>(AC3015-J3015*carot!$B$2-spettri!K3015*carot!$C$2-spettri!L3015*carot!$D$2)</f>
        <v>0</v>
      </c>
      <c r="AA3015" s="40">
        <f>spettri!H3015*chl!$B$2+spettri!I3015*chl!$C$2+spettri!J3015*carot!$B$2+spettri!K3015*carot!$C$2+spettri!L3015*carot!$D$2+M3015*carot!$E$2+N3015*carot!$F$2+spettri!AE3015*chl!$D$2</f>
        <v>0</v>
      </c>
      <c r="AB3015" s="40">
        <v>0.1580803096</v>
      </c>
      <c r="AC3015" s="88">
        <f>(G3015-spettri!H3015*chl!$B$2-spettri!I3015*chl!$C$2-spettri!AE3015*chl!$D$2)</f>
        <v>0</v>
      </c>
    </row>
    <row r="3016" spans="4:29" x14ac:dyDescent="0.25">
      <c r="D3016" s="51">
        <v>651.40000000006899</v>
      </c>
      <c r="E3016" s="51">
        <v>5.4407740098999999E-2</v>
      </c>
      <c r="T3016" s="40">
        <f t="shared" si="186"/>
        <v>0</v>
      </c>
      <c r="U3016" s="40">
        <f t="shared" si="186"/>
        <v>0</v>
      </c>
      <c r="V3016" s="40">
        <f t="shared" si="186"/>
        <v>0</v>
      </c>
      <c r="W3016" s="40">
        <f t="shared" si="186"/>
        <v>0</v>
      </c>
      <c r="X3016" s="40">
        <f t="shared" si="187"/>
        <v>0</v>
      </c>
      <c r="Y3016" s="40">
        <f t="shared" si="188"/>
        <v>0</v>
      </c>
      <c r="Z3016" s="40">
        <f>(AC3016-J3016*carot!$B$2-spettri!K3016*carot!$C$2-spettri!L3016*carot!$D$2)</f>
        <v>0</v>
      </c>
      <c r="AA3016" s="40">
        <f>spettri!H3016*chl!$B$2+spettri!I3016*chl!$C$2+spettri!J3016*carot!$B$2+spettri!K3016*carot!$C$2+spettri!L3016*carot!$D$2+M3016*carot!$E$2+N3016*carot!$F$2+spettri!AE3016*chl!$D$2</f>
        <v>0</v>
      </c>
      <c r="AB3016" s="40">
        <v>0.1582431644</v>
      </c>
      <c r="AC3016" s="88">
        <f>(G3016-spettri!H3016*chl!$B$2-spettri!I3016*chl!$C$2-spettri!AE3016*chl!$D$2)</f>
        <v>0</v>
      </c>
    </row>
    <row r="3017" spans="4:29" x14ac:dyDescent="0.25">
      <c r="D3017" s="51">
        <v>651.50000000006901</v>
      </c>
      <c r="E3017" s="51">
        <v>5.4610001009E-2</v>
      </c>
      <c r="T3017" s="40">
        <f t="shared" si="186"/>
        <v>0</v>
      </c>
      <c r="U3017" s="40">
        <f t="shared" si="186"/>
        <v>0</v>
      </c>
      <c r="V3017" s="40">
        <f t="shared" si="186"/>
        <v>0</v>
      </c>
      <c r="W3017" s="40">
        <f t="shared" si="186"/>
        <v>0</v>
      </c>
      <c r="X3017" s="40">
        <f t="shared" si="187"/>
        <v>0</v>
      </c>
      <c r="Y3017" s="40">
        <f t="shared" si="188"/>
        <v>0</v>
      </c>
      <c r="Z3017" s="40">
        <f>(AC3017-J3017*carot!$B$2-spettri!K3017*carot!$C$2-spettri!L3017*carot!$D$2)</f>
        <v>0</v>
      </c>
      <c r="AA3017" s="40">
        <f>spettri!H3017*chl!$B$2+spettri!I3017*chl!$C$2+spettri!J3017*carot!$B$2+spettri!K3017*carot!$C$2+spettri!L3017*carot!$D$2+M3017*carot!$E$2+N3017*carot!$F$2+spettri!AE3017*chl!$D$2</f>
        <v>0</v>
      </c>
      <c r="AB3017" s="40">
        <v>0.1584060192</v>
      </c>
      <c r="AC3017" s="88">
        <f>(G3017-spettri!H3017*chl!$B$2-spettri!I3017*chl!$C$2-spettri!AE3017*chl!$D$2)</f>
        <v>0</v>
      </c>
    </row>
    <row r="3018" spans="4:29" x14ac:dyDescent="0.25">
      <c r="D3018" s="51">
        <v>651.60000000006903</v>
      </c>
      <c r="E3018" s="51">
        <v>5.4812261919000002E-2</v>
      </c>
      <c r="T3018" s="40">
        <f t="shared" si="186"/>
        <v>0</v>
      </c>
      <c r="U3018" s="40">
        <f t="shared" si="186"/>
        <v>0</v>
      </c>
      <c r="V3018" s="40">
        <f t="shared" si="186"/>
        <v>0</v>
      </c>
      <c r="W3018" s="40">
        <f t="shared" si="186"/>
        <v>0</v>
      </c>
      <c r="X3018" s="40">
        <f t="shared" si="187"/>
        <v>0</v>
      </c>
      <c r="Y3018" s="40">
        <f t="shared" si="188"/>
        <v>0</v>
      </c>
      <c r="Z3018" s="40">
        <f>(AC3018-J3018*carot!$B$2-spettri!K3018*carot!$C$2-spettri!L3018*carot!$D$2)</f>
        <v>0</v>
      </c>
      <c r="AA3018" s="40">
        <f>spettri!H3018*chl!$B$2+spettri!I3018*chl!$C$2+spettri!J3018*carot!$B$2+spettri!K3018*carot!$C$2+spettri!L3018*carot!$D$2+M3018*carot!$E$2+N3018*carot!$F$2+spettri!AE3018*chl!$D$2</f>
        <v>0</v>
      </c>
      <c r="AB3018" s="40">
        <v>0.158568874</v>
      </c>
      <c r="AC3018" s="88">
        <f>(G3018-spettri!H3018*chl!$B$2-spettri!I3018*chl!$C$2-spettri!AE3018*chl!$D$2)</f>
        <v>0</v>
      </c>
    </row>
    <row r="3019" spans="4:29" x14ac:dyDescent="0.25">
      <c r="D3019" s="51">
        <v>651.70000000006905</v>
      </c>
      <c r="E3019" s="51">
        <v>5.4959043014000002E-2</v>
      </c>
      <c r="T3019" s="40">
        <f t="shared" si="186"/>
        <v>0</v>
      </c>
      <c r="U3019" s="40">
        <f t="shared" si="186"/>
        <v>0</v>
      </c>
      <c r="V3019" s="40">
        <f t="shared" si="186"/>
        <v>0</v>
      </c>
      <c r="W3019" s="40">
        <f t="shared" si="186"/>
        <v>0</v>
      </c>
      <c r="X3019" s="40">
        <f t="shared" si="187"/>
        <v>0</v>
      </c>
      <c r="Y3019" s="40">
        <f t="shared" si="188"/>
        <v>0</v>
      </c>
      <c r="Z3019" s="40">
        <f>(AC3019-J3019*carot!$B$2-spettri!K3019*carot!$C$2-spettri!L3019*carot!$D$2)</f>
        <v>0</v>
      </c>
      <c r="AA3019" s="40">
        <f>spettri!H3019*chl!$B$2+spettri!I3019*chl!$C$2+spettri!J3019*carot!$B$2+spettri!K3019*carot!$C$2+spettri!L3019*carot!$D$2+M3019*carot!$E$2+N3019*carot!$F$2+spettri!AE3019*chl!$D$2</f>
        <v>0</v>
      </c>
      <c r="AB3019" s="40">
        <v>0.1587317288</v>
      </c>
      <c r="AC3019" s="88">
        <f>(G3019-spettri!H3019*chl!$B$2-spettri!I3019*chl!$C$2-spettri!AE3019*chl!$D$2)</f>
        <v>0</v>
      </c>
    </row>
    <row r="3020" spans="4:29" x14ac:dyDescent="0.25">
      <c r="D3020" s="51">
        <v>651.80000000006896</v>
      </c>
      <c r="E3020" s="51">
        <v>5.5105824109000001E-2</v>
      </c>
      <c r="T3020" s="40">
        <f t="shared" si="186"/>
        <v>0</v>
      </c>
      <c r="U3020" s="40">
        <f t="shared" si="186"/>
        <v>0</v>
      </c>
      <c r="V3020" s="40">
        <f t="shared" si="186"/>
        <v>0</v>
      </c>
      <c r="W3020" s="40">
        <f t="shared" si="186"/>
        <v>0</v>
      </c>
      <c r="X3020" s="40">
        <f t="shared" si="187"/>
        <v>0</v>
      </c>
      <c r="Y3020" s="40">
        <f t="shared" si="188"/>
        <v>0</v>
      </c>
      <c r="Z3020" s="40">
        <f>(AC3020-J3020*carot!$B$2-spettri!K3020*carot!$C$2-spettri!L3020*carot!$D$2)</f>
        <v>0</v>
      </c>
      <c r="AA3020" s="40">
        <f>spettri!H3020*chl!$B$2+spettri!I3020*chl!$C$2+spettri!J3020*carot!$B$2+spettri!K3020*carot!$C$2+spettri!L3020*carot!$D$2+M3020*carot!$E$2+N3020*carot!$F$2+spettri!AE3020*chl!$D$2</f>
        <v>0</v>
      </c>
      <c r="AB3020" s="40">
        <v>0.15893143414999999</v>
      </c>
      <c r="AC3020" s="88">
        <f>(G3020-spettri!H3020*chl!$B$2-spettri!I3020*chl!$C$2-spettri!AE3020*chl!$D$2)</f>
        <v>0</v>
      </c>
    </row>
    <row r="3021" spans="4:29" x14ac:dyDescent="0.25">
      <c r="D3021" s="51">
        <v>651.90000000006899</v>
      </c>
      <c r="E3021" s="51">
        <v>5.5252605204000001E-2</v>
      </c>
      <c r="T3021" s="40">
        <f t="shared" si="186"/>
        <v>0</v>
      </c>
      <c r="U3021" s="40">
        <f t="shared" si="186"/>
        <v>0</v>
      </c>
      <c r="V3021" s="40">
        <f t="shared" si="186"/>
        <v>0</v>
      </c>
      <c r="W3021" s="40">
        <f t="shared" si="186"/>
        <v>0</v>
      </c>
      <c r="X3021" s="40">
        <f t="shared" si="187"/>
        <v>0</v>
      </c>
      <c r="Y3021" s="40">
        <f t="shared" si="188"/>
        <v>0</v>
      </c>
      <c r="Z3021" s="40">
        <f>(AC3021-J3021*carot!$B$2-spettri!K3021*carot!$C$2-spettri!L3021*carot!$D$2)</f>
        <v>0</v>
      </c>
      <c r="AA3021" s="40">
        <f>spettri!H3021*chl!$B$2+spettri!I3021*chl!$C$2+spettri!J3021*carot!$B$2+spettri!K3021*carot!$C$2+spettri!L3021*carot!$D$2+M3021*carot!$E$2+N3021*carot!$F$2+spettri!AE3021*chl!$D$2</f>
        <v>0</v>
      </c>
      <c r="AB3021" s="40">
        <v>0.15913113950000002</v>
      </c>
      <c r="AC3021" s="88">
        <f>(G3021-spettri!H3021*chl!$B$2-spettri!I3021*chl!$C$2-spettri!AE3021*chl!$D$2)</f>
        <v>0</v>
      </c>
    </row>
    <row r="3022" spans="4:29" x14ac:dyDescent="0.25">
      <c r="D3022" s="51">
        <v>652.00000000006901</v>
      </c>
      <c r="E3022" s="51">
        <v>5.5399386299E-2</v>
      </c>
      <c r="T3022" s="40">
        <f t="shared" si="186"/>
        <v>0</v>
      </c>
      <c r="U3022" s="40">
        <f t="shared" si="186"/>
        <v>0</v>
      </c>
      <c r="V3022" s="40">
        <f t="shared" si="186"/>
        <v>0</v>
      </c>
      <c r="W3022" s="40">
        <f t="shared" si="186"/>
        <v>0</v>
      </c>
      <c r="X3022" s="40">
        <f t="shared" si="187"/>
        <v>0</v>
      </c>
      <c r="Y3022" s="40">
        <f t="shared" si="188"/>
        <v>0</v>
      </c>
      <c r="Z3022" s="40">
        <f>(AC3022-J3022*carot!$B$2-spettri!K3022*carot!$C$2-spettri!L3022*carot!$D$2)</f>
        <v>0</v>
      </c>
      <c r="AA3022" s="40">
        <f>spettri!H3022*chl!$B$2+spettri!I3022*chl!$C$2+spettri!J3022*carot!$B$2+spettri!K3022*carot!$C$2+spettri!L3022*carot!$D$2+M3022*carot!$E$2+N3022*carot!$F$2+spettri!AE3022*chl!$D$2</f>
        <v>0</v>
      </c>
      <c r="AB3022" s="40">
        <v>0.15933084485000001</v>
      </c>
      <c r="AC3022" s="88">
        <f>(G3022-spettri!H3022*chl!$B$2-spettri!I3022*chl!$C$2-spettri!AE3022*chl!$D$2)</f>
        <v>0</v>
      </c>
    </row>
    <row r="3023" spans="4:29" x14ac:dyDescent="0.25">
      <c r="D3023" s="51">
        <v>652.10000000006903</v>
      </c>
      <c r="E3023" s="51">
        <v>5.5595444601499996E-2</v>
      </c>
      <c r="T3023" s="40">
        <f t="shared" si="186"/>
        <v>0</v>
      </c>
      <c r="U3023" s="40">
        <f t="shared" si="186"/>
        <v>0</v>
      </c>
      <c r="V3023" s="40">
        <f t="shared" si="186"/>
        <v>0</v>
      </c>
      <c r="W3023" s="40">
        <f t="shared" si="186"/>
        <v>0</v>
      </c>
      <c r="X3023" s="40">
        <f t="shared" si="187"/>
        <v>0</v>
      </c>
      <c r="Y3023" s="40">
        <f t="shared" si="188"/>
        <v>0</v>
      </c>
      <c r="Z3023" s="40">
        <f>(AC3023-J3023*carot!$B$2-spettri!K3023*carot!$C$2-spettri!L3023*carot!$D$2)</f>
        <v>0</v>
      </c>
      <c r="AA3023" s="40">
        <f>spettri!H3023*chl!$B$2+spettri!I3023*chl!$C$2+spettri!J3023*carot!$B$2+spettri!K3023*carot!$C$2+spettri!L3023*carot!$D$2+M3023*carot!$E$2+N3023*carot!$F$2+spettri!AE3023*chl!$D$2</f>
        <v>0</v>
      </c>
      <c r="AB3023" s="40">
        <v>0.15953055020000001</v>
      </c>
      <c r="AC3023" s="88">
        <f>(G3023-spettri!H3023*chl!$B$2-spettri!I3023*chl!$C$2-spettri!AE3023*chl!$D$2)</f>
        <v>0</v>
      </c>
    </row>
    <row r="3024" spans="4:29" x14ac:dyDescent="0.25">
      <c r="D3024" s="51">
        <v>652.20000000006905</v>
      </c>
      <c r="E3024" s="51">
        <v>5.5791502904E-2</v>
      </c>
      <c r="T3024" s="40">
        <f t="shared" si="186"/>
        <v>0</v>
      </c>
      <c r="U3024" s="40">
        <f t="shared" si="186"/>
        <v>0</v>
      </c>
      <c r="V3024" s="40">
        <f t="shared" si="186"/>
        <v>0</v>
      </c>
      <c r="W3024" s="40">
        <f t="shared" si="186"/>
        <v>0</v>
      </c>
      <c r="X3024" s="40">
        <f t="shared" si="187"/>
        <v>0</v>
      </c>
      <c r="Y3024" s="40">
        <f t="shared" si="188"/>
        <v>0</v>
      </c>
      <c r="Z3024" s="40">
        <f>(AC3024-J3024*carot!$B$2-spettri!K3024*carot!$C$2-spettri!L3024*carot!$D$2)</f>
        <v>0</v>
      </c>
      <c r="AA3024" s="40">
        <f>spettri!H3024*chl!$B$2+spettri!I3024*chl!$C$2+spettri!J3024*carot!$B$2+spettri!K3024*carot!$C$2+spettri!L3024*carot!$D$2+M3024*carot!$E$2+N3024*carot!$F$2+spettri!AE3024*chl!$D$2</f>
        <v>0</v>
      </c>
      <c r="AB3024" s="40">
        <v>0.15972723435</v>
      </c>
      <c r="AC3024" s="88">
        <f>(G3024-spettri!H3024*chl!$B$2-spettri!I3024*chl!$C$2-spettri!AE3024*chl!$D$2)</f>
        <v>0</v>
      </c>
    </row>
    <row r="3025" spans="4:29" x14ac:dyDescent="0.25">
      <c r="D3025" s="51">
        <v>652.30000000006896</v>
      </c>
      <c r="E3025" s="51">
        <v>5.5987561206500003E-2</v>
      </c>
      <c r="T3025" s="40">
        <f t="shared" si="186"/>
        <v>0</v>
      </c>
      <c r="U3025" s="40">
        <f t="shared" si="186"/>
        <v>0</v>
      </c>
      <c r="V3025" s="40">
        <f t="shared" si="186"/>
        <v>0</v>
      </c>
      <c r="W3025" s="40">
        <f t="shared" si="186"/>
        <v>0</v>
      </c>
      <c r="X3025" s="40">
        <f t="shared" si="187"/>
        <v>0</v>
      </c>
      <c r="Y3025" s="40">
        <f t="shared" si="188"/>
        <v>0</v>
      </c>
      <c r="Z3025" s="40">
        <f>(AC3025-J3025*carot!$B$2-spettri!K3025*carot!$C$2-spettri!L3025*carot!$D$2)</f>
        <v>0</v>
      </c>
      <c r="AA3025" s="40">
        <f>spettri!H3025*chl!$B$2+spettri!I3025*chl!$C$2+spettri!J3025*carot!$B$2+spettri!K3025*carot!$C$2+spettri!L3025*carot!$D$2+M3025*carot!$E$2+N3025*carot!$F$2+spettri!AE3025*chl!$D$2</f>
        <v>0</v>
      </c>
      <c r="AB3025" s="40">
        <v>0.15992391849999998</v>
      </c>
      <c r="AC3025" s="88">
        <f>(G3025-spettri!H3025*chl!$B$2-spettri!I3025*chl!$C$2-spettri!AE3025*chl!$D$2)</f>
        <v>0</v>
      </c>
    </row>
    <row r="3026" spans="4:29" x14ac:dyDescent="0.25">
      <c r="D3026" s="51">
        <v>652.40000000006899</v>
      </c>
      <c r="E3026" s="51">
        <v>5.6183619508999999E-2</v>
      </c>
      <c r="T3026" s="40">
        <f t="shared" si="186"/>
        <v>0</v>
      </c>
      <c r="U3026" s="40">
        <f t="shared" si="186"/>
        <v>0</v>
      </c>
      <c r="V3026" s="40">
        <f t="shared" si="186"/>
        <v>0</v>
      </c>
      <c r="W3026" s="40">
        <f t="shared" si="186"/>
        <v>0</v>
      </c>
      <c r="X3026" s="40">
        <f t="shared" si="187"/>
        <v>0</v>
      </c>
      <c r="Y3026" s="40">
        <f t="shared" si="188"/>
        <v>0</v>
      </c>
      <c r="Z3026" s="40">
        <f>(AC3026-J3026*carot!$B$2-spettri!K3026*carot!$C$2-spettri!L3026*carot!$D$2)</f>
        <v>0</v>
      </c>
      <c r="AA3026" s="40">
        <f>spettri!H3026*chl!$B$2+spettri!I3026*chl!$C$2+spettri!J3026*carot!$B$2+spettri!K3026*carot!$C$2+spettri!L3026*carot!$D$2+M3026*carot!$E$2+N3026*carot!$F$2+spettri!AE3026*chl!$D$2</f>
        <v>0</v>
      </c>
      <c r="AB3026" s="40">
        <v>0.16012060265</v>
      </c>
      <c r="AC3026" s="88">
        <f>(G3026-spettri!H3026*chl!$B$2-spettri!I3026*chl!$C$2-spettri!AE3026*chl!$D$2)</f>
        <v>0</v>
      </c>
    </row>
    <row r="3027" spans="4:29" x14ac:dyDescent="0.25">
      <c r="D3027" s="51">
        <v>652.50000000006901</v>
      </c>
      <c r="E3027" s="51">
        <v>5.6424307721499999E-2</v>
      </c>
      <c r="T3027" s="40">
        <f t="shared" si="186"/>
        <v>0</v>
      </c>
      <c r="U3027" s="40">
        <f t="shared" si="186"/>
        <v>0</v>
      </c>
      <c r="V3027" s="40">
        <f t="shared" si="186"/>
        <v>0</v>
      </c>
      <c r="W3027" s="40">
        <f t="shared" si="186"/>
        <v>0</v>
      </c>
      <c r="X3027" s="40">
        <f t="shared" si="187"/>
        <v>0</v>
      </c>
      <c r="Y3027" s="40">
        <f t="shared" si="188"/>
        <v>0</v>
      </c>
      <c r="Z3027" s="40">
        <f>(AC3027-J3027*carot!$B$2-spettri!K3027*carot!$C$2-spettri!L3027*carot!$D$2)</f>
        <v>0</v>
      </c>
      <c r="AA3027" s="40">
        <f>spettri!H3027*chl!$B$2+spettri!I3027*chl!$C$2+spettri!J3027*carot!$B$2+spettri!K3027*carot!$C$2+spettri!L3027*carot!$D$2+M3027*carot!$E$2+N3027*carot!$F$2+spettri!AE3027*chl!$D$2</f>
        <v>0</v>
      </c>
      <c r="AB3027" s="40">
        <v>0.16031728679999999</v>
      </c>
      <c r="AC3027" s="88">
        <f>(G3027-spettri!H3027*chl!$B$2-spettri!I3027*chl!$C$2-spettri!AE3027*chl!$D$2)</f>
        <v>0</v>
      </c>
    </row>
    <row r="3028" spans="4:29" x14ac:dyDescent="0.25">
      <c r="D3028" s="51">
        <v>652.60000000006903</v>
      </c>
      <c r="E3028" s="51">
        <v>5.6664995933999998E-2</v>
      </c>
      <c r="T3028" s="40">
        <f t="shared" si="186"/>
        <v>0</v>
      </c>
      <c r="U3028" s="40">
        <f t="shared" si="186"/>
        <v>0</v>
      </c>
      <c r="V3028" s="40">
        <f t="shared" si="186"/>
        <v>0</v>
      </c>
      <c r="W3028" s="40">
        <f t="shared" si="186"/>
        <v>0</v>
      </c>
      <c r="X3028" s="40">
        <f t="shared" si="187"/>
        <v>0</v>
      </c>
      <c r="Y3028" s="40">
        <f t="shared" si="188"/>
        <v>0</v>
      </c>
      <c r="Z3028" s="40">
        <f>(AC3028-J3028*carot!$B$2-spettri!K3028*carot!$C$2-spettri!L3028*carot!$D$2)</f>
        <v>0</v>
      </c>
      <c r="AA3028" s="40">
        <f>spettri!H3028*chl!$B$2+spettri!I3028*chl!$C$2+spettri!J3028*carot!$B$2+spettri!K3028*carot!$C$2+spettri!L3028*carot!$D$2+M3028*carot!$E$2+N3028*carot!$F$2+spettri!AE3028*chl!$D$2</f>
        <v>0</v>
      </c>
      <c r="AB3028" s="40">
        <v>0.16057168687499998</v>
      </c>
      <c r="AC3028" s="88">
        <f>(G3028-spettri!H3028*chl!$B$2-spettri!I3028*chl!$C$2-spettri!AE3028*chl!$D$2)</f>
        <v>0</v>
      </c>
    </row>
    <row r="3029" spans="4:29" x14ac:dyDescent="0.25">
      <c r="D3029" s="51">
        <v>652.70000000006905</v>
      </c>
      <c r="E3029" s="51">
        <v>5.6905684146500005E-2</v>
      </c>
      <c r="T3029" s="40">
        <f t="shared" si="186"/>
        <v>0</v>
      </c>
      <c r="U3029" s="40">
        <f t="shared" si="186"/>
        <v>0</v>
      </c>
      <c r="V3029" s="40">
        <f t="shared" si="186"/>
        <v>0</v>
      </c>
      <c r="W3029" s="40">
        <f t="shared" si="186"/>
        <v>0</v>
      </c>
      <c r="X3029" s="40">
        <f t="shared" si="187"/>
        <v>0</v>
      </c>
      <c r="Y3029" s="40">
        <f t="shared" si="188"/>
        <v>0</v>
      </c>
      <c r="Z3029" s="40">
        <f>(AC3029-J3029*carot!$B$2-spettri!K3029*carot!$C$2-spettri!L3029*carot!$D$2)</f>
        <v>0</v>
      </c>
      <c r="AA3029" s="40">
        <f>spettri!H3029*chl!$B$2+spettri!I3029*chl!$C$2+spettri!J3029*carot!$B$2+spettri!K3029*carot!$C$2+spettri!L3029*carot!$D$2+M3029*carot!$E$2+N3029*carot!$F$2+spettri!AE3029*chl!$D$2</f>
        <v>0</v>
      </c>
      <c r="AB3029" s="40">
        <v>0.16082608695</v>
      </c>
      <c r="AC3029" s="88">
        <f>(G3029-spettri!H3029*chl!$B$2-spettri!I3029*chl!$C$2-spettri!AE3029*chl!$D$2)</f>
        <v>0</v>
      </c>
    </row>
    <row r="3030" spans="4:29" x14ac:dyDescent="0.25">
      <c r="D3030" s="51">
        <v>652.80000000006896</v>
      </c>
      <c r="E3030" s="51">
        <v>5.7146372359000004E-2</v>
      </c>
      <c r="T3030" s="40">
        <f t="shared" si="186"/>
        <v>0</v>
      </c>
      <c r="U3030" s="40">
        <f t="shared" si="186"/>
        <v>0</v>
      </c>
      <c r="V3030" s="40">
        <f t="shared" si="186"/>
        <v>0</v>
      </c>
      <c r="W3030" s="40">
        <f t="shared" si="186"/>
        <v>0</v>
      </c>
      <c r="X3030" s="40">
        <f t="shared" si="187"/>
        <v>0</v>
      </c>
      <c r="Y3030" s="40">
        <f t="shared" si="188"/>
        <v>0</v>
      </c>
      <c r="Z3030" s="40">
        <f>(AC3030-J3030*carot!$B$2-spettri!K3030*carot!$C$2-spettri!L3030*carot!$D$2)</f>
        <v>0</v>
      </c>
      <c r="AA3030" s="40">
        <f>spettri!H3030*chl!$B$2+spettri!I3030*chl!$C$2+spettri!J3030*carot!$B$2+spettri!K3030*carot!$C$2+spettri!L3030*carot!$D$2+M3030*carot!$E$2+N3030*carot!$F$2+spettri!AE3030*chl!$D$2</f>
        <v>0</v>
      </c>
      <c r="AB3030" s="40">
        <v>0.161080487025</v>
      </c>
      <c r="AC3030" s="88">
        <f>(G3030-spettri!H3030*chl!$B$2-spettri!I3030*chl!$C$2-spettri!AE3030*chl!$D$2)</f>
        <v>0</v>
      </c>
    </row>
    <row r="3031" spans="4:29" x14ac:dyDescent="0.25">
      <c r="D3031" s="51">
        <v>652.90000000006899</v>
      </c>
      <c r="E3031" s="51">
        <v>5.7339276274000005E-2</v>
      </c>
      <c r="T3031" s="40">
        <f t="shared" si="186"/>
        <v>0</v>
      </c>
      <c r="U3031" s="40">
        <f t="shared" si="186"/>
        <v>0</v>
      </c>
      <c r="V3031" s="40">
        <f t="shared" si="186"/>
        <v>0</v>
      </c>
      <c r="W3031" s="40">
        <f t="shared" si="186"/>
        <v>0</v>
      </c>
      <c r="X3031" s="40">
        <f t="shared" si="187"/>
        <v>0</v>
      </c>
      <c r="Y3031" s="40">
        <f t="shared" si="188"/>
        <v>0</v>
      </c>
      <c r="Z3031" s="40">
        <f>(AC3031-J3031*carot!$B$2-spettri!K3031*carot!$C$2-spettri!L3031*carot!$D$2)</f>
        <v>0</v>
      </c>
      <c r="AA3031" s="40">
        <f>spettri!H3031*chl!$B$2+spettri!I3031*chl!$C$2+spettri!J3031*carot!$B$2+spettri!K3031*carot!$C$2+spettri!L3031*carot!$D$2+M3031*carot!$E$2+N3031*carot!$F$2+spettri!AE3031*chl!$D$2</f>
        <v>0</v>
      </c>
      <c r="AB3031" s="40">
        <v>0.16133488709999999</v>
      </c>
      <c r="AC3031" s="88">
        <f>(G3031-spettri!H3031*chl!$B$2-spettri!I3031*chl!$C$2-spettri!AE3031*chl!$D$2)</f>
        <v>0</v>
      </c>
    </row>
    <row r="3032" spans="4:29" x14ac:dyDescent="0.25">
      <c r="D3032" s="51">
        <v>653.00000000006901</v>
      </c>
      <c r="E3032" s="51">
        <v>5.7532180188999998E-2</v>
      </c>
      <c r="T3032" s="40">
        <f t="shared" si="186"/>
        <v>0</v>
      </c>
      <c r="U3032" s="40">
        <f t="shared" si="186"/>
        <v>0</v>
      </c>
      <c r="V3032" s="40">
        <f t="shared" si="186"/>
        <v>0</v>
      </c>
      <c r="W3032" s="40">
        <f t="shared" si="186"/>
        <v>0</v>
      </c>
      <c r="X3032" s="40">
        <f t="shared" si="187"/>
        <v>0</v>
      </c>
      <c r="Y3032" s="40">
        <f t="shared" si="188"/>
        <v>0</v>
      </c>
      <c r="Z3032" s="40">
        <f>(AC3032-J3032*carot!$B$2-spettri!K3032*carot!$C$2-spettri!L3032*carot!$D$2)</f>
        <v>0</v>
      </c>
      <c r="AA3032" s="40">
        <f>spettri!H3032*chl!$B$2+spettri!I3032*chl!$C$2+spettri!J3032*carot!$B$2+spettri!K3032*carot!$C$2+spettri!L3032*carot!$D$2+M3032*carot!$E$2+N3032*carot!$F$2+spettri!AE3032*chl!$D$2</f>
        <v>0</v>
      </c>
      <c r="AB3032" s="40">
        <v>0.16154433037499999</v>
      </c>
      <c r="AC3032" s="88">
        <f>(G3032-spettri!H3032*chl!$B$2-spettri!I3032*chl!$C$2-spettri!AE3032*chl!$D$2)</f>
        <v>0</v>
      </c>
    </row>
    <row r="3033" spans="4:29" x14ac:dyDescent="0.25">
      <c r="D3033" s="51">
        <v>653.10000000006903</v>
      </c>
      <c r="E3033" s="51">
        <v>5.7725084103999999E-2</v>
      </c>
      <c r="T3033" s="40">
        <f t="shared" si="186"/>
        <v>0</v>
      </c>
      <c r="U3033" s="40">
        <f t="shared" si="186"/>
        <v>0</v>
      </c>
      <c r="V3033" s="40">
        <f t="shared" si="186"/>
        <v>0</v>
      </c>
      <c r="W3033" s="40">
        <f t="shared" si="186"/>
        <v>0</v>
      </c>
      <c r="X3033" s="40">
        <f t="shared" si="187"/>
        <v>0</v>
      </c>
      <c r="Y3033" s="40">
        <f t="shared" si="188"/>
        <v>0</v>
      </c>
      <c r="Z3033" s="40">
        <f>(AC3033-J3033*carot!$B$2-spettri!K3033*carot!$C$2-spettri!L3033*carot!$D$2)</f>
        <v>0</v>
      </c>
      <c r="AA3033" s="40">
        <f>spettri!H3033*chl!$B$2+spettri!I3033*chl!$C$2+spettri!J3033*carot!$B$2+spettri!K3033*carot!$C$2+spettri!L3033*carot!$D$2+M3033*carot!$E$2+N3033*carot!$F$2+spettri!AE3033*chl!$D$2</f>
        <v>0</v>
      </c>
      <c r="AB3033" s="40">
        <v>0.16175377364999999</v>
      </c>
      <c r="AC3033" s="88">
        <f>(G3033-spettri!H3033*chl!$B$2-spettri!I3033*chl!$C$2-spettri!AE3033*chl!$D$2)</f>
        <v>0</v>
      </c>
    </row>
    <row r="3034" spans="4:29" x14ac:dyDescent="0.25">
      <c r="D3034" s="51">
        <v>653.20000000006905</v>
      </c>
      <c r="E3034" s="51">
        <v>5.7917988019E-2</v>
      </c>
      <c r="T3034" s="40">
        <f t="shared" si="186"/>
        <v>0</v>
      </c>
      <c r="U3034" s="40">
        <f t="shared" si="186"/>
        <v>0</v>
      </c>
      <c r="V3034" s="40">
        <f t="shared" si="186"/>
        <v>0</v>
      </c>
      <c r="W3034" s="40">
        <f t="shared" si="186"/>
        <v>0</v>
      </c>
      <c r="X3034" s="40">
        <f t="shared" si="187"/>
        <v>0</v>
      </c>
      <c r="Y3034" s="40">
        <f t="shared" si="188"/>
        <v>0</v>
      </c>
      <c r="Z3034" s="40">
        <f>(AC3034-J3034*carot!$B$2-spettri!K3034*carot!$C$2-spettri!L3034*carot!$D$2)</f>
        <v>0</v>
      </c>
      <c r="AA3034" s="40">
        <f>spettri!H3034*chl!$B$2+spettri!I3034*chl!$C$2+spettri!J3034*carot!$B$2+spettri!K3034*carot!$C$2+spettri!L3034*carot!$D$2+M3034*carot!$E$2+N3034*carot!$F$2+spettri!AE3034*chl!$D$2</f>
        <v>0</v>
      </c>
      <c r="AB3034" s="40">
        <v>0.16196321692500001</v>
      </c>
      <c r="AC3034" s="88">
        <f>(G3034-spettri!H3034*chl!$B$2-spettri!I3034*chl!$C$2-spettri!AE3034*chl!$D$2)</f>
        <v>0</v>
      </c>
    </row>
    <row r="3035" spans="4:29" x14ac:dyDescent="0.25">
      <c r="D3035" s="51">
        <v>653.30000000006896</v>
      </c>
      <c r="E3035" s="51">
        <v>5.8115868919000002E-2</v>
      </c>
      <c r="T3035" s="40">
        <f t="shared" si="186"/>
        <v>0</v>
      </c>
      <c r="U3035" s="40">
        <f t="shared" si="186"/>
        <v>0</v>
      </c>
      <c r="V3035" s="40">
        <f t="shared" si="186"/>
        <v>0</v>
      </c>
      <c r="W3035" s="40">
        <f t="shared" si="186"/>
        <v>0</v>
      </c>
      <c r="X3035" s="40">
        <f t="shared" si="187"/>
        <v>0</v>
      </c>
      <c r="Y3035" s="40">
        <f t="shared" si="188"/>
        <v>0</v>
      </c>
      <c r="Z3035" s="40">
        <f>(AC3035-J3035*carot!$B$2-spettri!K3035*carot!$C$2-spettri!L3035*carot!$D$2)</f>
        <v>0</v>
      </c>
      <c r="AA3035" s="40">
        <f>spettri!H3035*chl!$B$2+spettri!I3035*chl!$C$2+spettri!J3035*carot!$B$2+spettri!K3035*carot!$C$2+spettri!L3035*carot!$D$2+M3035*carot!$E$2+N3035*carot!$F$2+spettri!AE3035*chl!$D$2</f>
        <v>0</v>
      </c>
      <c r="AB3035" s="40">
        <v>0.16217266020000001</v>
      </c>
      <c r="AC3035" s="88">
        <f>(G3035-spettri!H3035*chl!$B$2-spettri!I3035*chl!$C$2-spettri!AE3035*chl!$D$2)</f>
        <v>0</v>
      </c>
    </row>
    <row r="3036" spans="4:29" x14ac:dyDescent="0.25">
      <c r="D3036" s="51">
        <v>653.40000000006899</v>
      </c>
      <c r="E3036" s="51">
        <v>5.8313749819000005E-2</v>
      </c>
      <c r="T3036" s="40">
        <f t="shared" si="186"/>
        <v>0</v>
      </c>
      <c r="U3036" s="40">
        <f t="shared" si="186"/>
        <v>0</v>
      </c>
      <c r="V3036" s="40">
        <f t="shared" si="186"/>
        <v>0</v>
      </c>
      <c r="W3036" s="40">
        <f t="shared" si="186"/>
        <v>0</v>
      </c>
      <c r="X3036" s="40">
        <f t="shared" si="187"/>
        <v>0</v>
      </c>
      <c r="Y3036" s="40">
        <f t="shared" si="188"/>
        <v>0</v>
      </c>
      <c r="Z3036" s="40">
        <f>(AC3036-J3036*carot!$B$2-spettri!K3036*carot!$C$2-spettri!L3036*carot!$D$2)</f>
        <v>0</v>
      </c>
      <c r="AA3036" s="40">
        <f>spettri!H3036*chl!$B$2+spettri!I3036*chl!$C$2+spettri!J3036*carot!$B$2+spettri!K3036*carot!$C$2+spettri!L3036*carot!$D$2+M3036*carot!$E$2+N3036*carot!$F$2+spettri!AE3036*chl!$D$2</f>
        <v>0</v>
      </c>
      <c r="AB3036" s="40">
        <v>0.16242985797500001</v>
      </c>
      <c r="AC3036" s="88">
        <f>(G3036-spettri!H3036*chl!$B$2-spettri!I3036*chl!$C$2-spettri!AE3036*chl!$D$2)</f>
        <v>0</v>
      </c>
    </row>
    <row r="3037" spans="4:29" x14ac:dyDescent="0.25">
      <c r="D3037" s="51">
        <v>653.50000000006901</v>
      </c>
      <c r="E3037" s="51">
        <v>5.8511630719E-2</v>
      </c>
      <c r="T3037" s="40">
        <f t="shared" si="186"/>
        <v>0</v>
      </c>
      <c r="U3037" s="40">
        <f t="shared" si="186"/>
        <v>0</v>
      </c>
      <c r="V3037" s="40">
        <f t="shared" si="186"/>
        <v>0</v>
      </c>
      <c r="W3037" s="40">
        <f t="shared" si="186"/>
        <v>0</v>
      </c>
      <c r="X3037" s="40">
        <f t="shared" si="187"/>
        <v>0</v>
      </c>
      <c r="Y3037" s="40">
        <f t="shared" si="188"/>
        <v>0</v>
      </c>
      <c r="Z3037" s="40">
        <f>(AC3037-J3037*carot!$B$2-spettri!K3037*carot!$C$2-spettri!L3037*carot!$D$2)</f>
        <v>0</v>
      </c>
      <c r="AA3037" s="40">
        <f>spettri!H3037*chl!$B$2+spettri!I3037*chl!$C$2+spettri!J3037*carot!$B$2+spettri!K3037*carot!$C$2+spettri!L3037*carot!$D$2+M3037*carot!$E$2+N3037*carot!$F$2+spettri!AE3037*chl!$D$2</f>
        <v>0</v>
      </c>
      <c r="AB3037" s="40">
        <v>0.16268705575</v>
      </c>
      <c r="AC3037" s="88">
        <f>(G3037-spettri!H3037*chl!$B$2-spettri!I3037*chl!$C$2-spettri!AE3037*chl!$D$2)</f>
        <v>0</v>
      </c>
    </row>
    <row r="3038" spans="4:29" x14ac:dyDescent="0.25">
      <c r="D3038" s="51">
        <v>653.60000000006903</v>
      </c>
      <c r="E3038" s="51">
        <v>5.8709511619000003E-2</v>
      </c>
      <c r="T3038" s="40">
        <f t="shared" si="186"/>
        <v>0</v>
      </c>
      <c r="U3038" s="40">
        <f t="shared" si="186"/>
        <v>0</v>
      </c>
      <c r="V3038" s="40">
        <f t="shared" si="186"/>
        <v>0</v>
      </c>
      <c r="W3038" s="40">
        <f t="shared" si="186"/>
        <v>0</v>
      </c>
      <c r="X3038" s="40">
        <f t="shared" si="187"/>
        <v>0</v>
      </c>
      <c r="Y3038" s="40">
        <f t="shared" si="188"/>
        <v>0</v>
      </c>
      <c r="Z3038" s="40">
        <f>(AC3038-J3038*carot!$B$2-spettri!K3038*carot!$C$2-spettri!L3038*carot!$D$2)</f>
        <v>0</v>
      </c>
      <c r="AA3038" s="40">
        <f>spettri!H3038*chl!$B$2+spettri!I3038*chl!$C$2+spettri!J3038*carot!$B$2+spettri!K3038*carot!$C$2+spettri!L3038*carot!$D$2+M3038*carot!$E$2+N3038*carot!$F$2+spettri!AE3038*chl!$D$2</f>
        <v>0</v>
      </c>
      <c r="AB3038" s="40">
        <v>0.162944253525</v>
      </c>
      <c r="AC3038" s="88">
        <f>(G3038-spettri!H3038*chl!$B$2-spettri!I3038*chl!$C$2-spettri!AE3038*chl!$D$2)</f>
        <v>0</v>
      </c>
    </row>
    <row r="3039" spans="4:29" x14ac:dyDescent="0.25">
      <c r="D3039" s="51">
        <v>653.70000000006905</v>
      </c>
      <c r="E3039" s="51">
        <v>5.89846969515E-2</v>
      </c>
      <c r="T3039" s="40">
        <f t="shared" si="186"/>
        <v>0</v>
      </c>
      <c r="U3039" s="40">
        <f t="shared" si="186"/>
        <v>0</v>
      </c>
      <c r="V3039" s="40">
        <f t="shared" si="186"/>
        <v>0</v>
      </c>
      <c r="W3039" s="40">
        <f t="shared" si="186"/>
        <v>0</v>
      </c>
      <c r="X3039" s="40">
        <f t="shared" si="187"/>
        <v>0</v>
      </c>
      <c r="Y3039" s="40">
        <f t="shared" si="188"/>
        <v>0</v>
      </c>
      <c r="Z3039" s="40">
        <f>(AC3039-J3039*carot!$B$2-spettri!K3039*carot!$C$2-spettri!L3039*carot!$D$2)</f>
        <v>0</v>
      </c>
      <c r="AA3039" s="40">
        <f>spettri!H3039*chl!$B$2+spettri!I3039*chl!$C$2+spettri!J3039*carot!$B$2+spettri!K3039*carot!$C$2+spettri!L3039*carot!$D$2+M3039*carot!$E$2+N3039*carot!$F$2+spettri!AE3039*chl!$D$2</f>
        <v>0</v>
      </c>
      <c r="AB3039" s="40">
        <v>0.16320145129999999</v>
      </c>
      <c r="AC3039" s="88">
        <f>(G3039-spettri!H3039*chl!$B$2-spettri!I3039*chl!$C$2-spettri!AE3039*chl!$D$2)</f>
        <v>0</v>
      </c>
    </row>
    <row r="3040" spans="4:29" x14ac:dyDescent="0.25">
      <c r="D3040" s="51">
        <v>653.80000000006896</v>
      </c>
      <c r="E3040" s="51">
        <v>5.9259882284000004E-2</v>
      </c>
      <c r="T3040" s="40">
        <f t="shared" si="186"/>
        <v>0</v>
      </c>
      <c r="U3040" s="40">
        <f t="shared" si="186"/>
        <v>0</v>
      </c>
      <c r="V3040" s="40">
        <f t="shared" si="186"/>
        <v>0</v>
      </c>
      <c r="W3040" s="40">
        <f t="shared" si="186"/>
        <v>0</v>
      </c>
      <c r="X3040" s="40">
        <f t="shared" si="187"/>
        <v>0</v>
      </c>
      <c r="Y3040" s="40">
        <f t="shared" si="188"/>
        <v>0</v>
      </c>
      <c r="Z3040" s="40">
        <f>(AC3040-J3040*carot!$B$2-spettri!K3040*carot!$C$2-spettri!L3040*carot!$D$2)</f>
        <v>0</v>
      </c>
      <c r="AA3040" s="40">
        <f>spettri!H3040*chl!$B$2+spettri!I3040*chl!$C$2+spettri!J3040*carot!$B$2+spettri!K3040*carot!$C$2+spettri!L3040*carot!$D$2+M3040*carot!$E$2+N3040*carot!$F$2+spettri!AE3040*chl!$D$2</f>
        <v>0</v>
      </c>
      <c r="AB3040" s="40">
        <v>0.1635298878</v>
      </c>
      <c r="AC3040" s="88">
        <f>(G3040-spettri!H3040*chl!$B$2-spettri!I3040*chl!$C$2-spettri!AE3040*chl!$D$2)</f>
        <v>0</v>
      </c>
    </row>
    <row r="3041" spans="4:29" x14ac:dyDescent="0.25">
      <c r="D3041" s="51">
        <v>653.90000000006899</v>
      </c>
      <c r="E3041" s="51">
        <v>5.9535067616500001E-2</v>
      </c>
      <c r="T3041" s="40">
        <f t="shared" si="186"/>
        <v>0</v>
      </c>
      <c r="U3041" s="40">
        <f t="shared" si="186"/>
        <v>0</v>
      </c>
      <c r="V3041" s="40">
        <f t="shared" si="186"/>
        <v>0</v>
      </c>
      <c r="W3041" s="40">
        <f t="shared" si="186"/>
        <v>0</v>
      </c>
      <c r="X3041" s="40">
        <f t="shared" si="187"/>
        <v>0</v>
      </c>
      <c r="Y3041" s="40">
        <f t="shared" si="188"/>
        <v>0</v>
      </c>
      <c r="Z3041" s="40">
        <f>(AC3041-J3041*carot!$B$2-spettri!K3041*carot!$C$2-spettri!L3041*carot!$D$2)</f>
        <v>0</v>
      </c>
      <c r="AA3041" s="40">
        <f>spettri!H3041*chl!$B$2+spettri!I3041*chl!$C$2+spettri!J3041*carot!$B$2+spettri!K3041*carot!$C$2+spettri!L3041*carot!$D$2+M3041*carot!$E$2+N3041*carot!$F$2+spettri!AE3041*chl!$D$2</f>
        <v>0</v>
      </c>
      <c r="AB3041" s="40">
        <v>0.1638583243</v>
      </c>
      <c r="AC3041" s="88">
        <f>(G3041-spettri!H3041*chl!$B$2-spettri!I3041*chl!$C$2-spettri!AE3041*chl!$D$2)</f>
        <v>0</v>
      </c>
    </row>
    <row r="3042" spans="4:29" x14ac:dyDescent="0.25">
      <c r="D3042" s="51">
        <v>654.00000000006901</v>
      </c>
      <c r="E3042" s="51">
        <v>5.9810252948999998E-2</v>
      </c>
      <c r="T3042" s="40">
        <f t="shared" si="186"/>
        <v>0</v>
      </c>
      <c r="U3042" s="40">
        <f t="shared" si="186"/>
        <v>0</v>
      </c>
      <c r="V3042" s="40">
        <f t="shared" si="186"/>
        <v>0</v>
      </c>
      <c r="W3042" s="40">
        <f t="shared" si="186"/>
        <v>0</v>
      </c>
      <c r="X3042" s="40">
        <f t="shared" si="187"/>
        <v>0</v>
      </c>
      <c r="Y3042" s="40">
        <f t="shared" si="188"/>
        <v>0</v>
      </c>
      <c r="Z3042" s="40">
        <f>(AC3042-J3042*carot!$B$2-spettri!K3042*carot!$C$2-spettri!L3042*carot!$D$2)</f>
        <v>0</v>
      </c>
      <c r="AA3042" s="40">
        <f>spettri!H3042*chl!$B$2+spettri!I3042*chl!$C$2+spettri!J3042*carot!$B$2+spettri!K3042*carot!$C$2+spettri!L3042*carot!$D$2+M3042*carot!$E$2+N3042*carot!$F$2+spettri!AE3042*chl!$D$2</f>
        <v>0</v>
      </c>
      <c r="AB3042" s="40">
        <v>0.1641867608</v>
      </c>
      <c r="AC3042" s="88">
        <f>(G3042-spettri!H3042*chl!$B$2-spettri!I3042*chl!$C$2-spettri!AE3042*chl!$D$2)</f>
        <v>0</v>
      </c>
    </row>
    <row r="3043" spans="4:29" x14ac:dyDescent="0.25">
      <c r="D3043" s="51">
        <v>654.10000000006903</v>
      </c>
      <c r="E3043" s="51">
        <v>6.0005908921499998E-2</v>
      </c>
      <c r="T3043" s="40">
        <f t="shared" si="186"/>
        <v>0</v>
      </c>
      <c r="U3043" s="40">
        <f t="shared" si="186"/>
        <v>0</v>
      </c>
      <c r="V3043" s="40">
        <f t="shared" si="186"/>
        <v>0</v>
      </c>
      <c r="W3043" s="40">
        <f t="shared" si="186"/>
        <v>0</v>
      </c>
      <c r="X3043" s="40">
        <f t="shared" si="187"/>
        <v>0</v>
      </c>
      <c r="Y3043" s="40">
        <f t="shared" si="188"/>
        <v>0</v>
      </c>
      <c r="Z3043" s="40">
        <f>(AC3043-J3043*carot!$B$2-spettri!K3043*carot!$C$2-spettri!L3043*carot!$D$2)</f>
        <v>0</v>
      </c>
      <c r="AA3043" s="40">
        <f>spettri!H3043*chl!$B$2+spettri!I3043*chl!$C$2+spettri!J3043*carot!$B$2+spettri!K3043*carot!$C$2+spettri!L3043*carot!$D$2+M3043*carot!$E$2+N3043*carot!$F$2+spettri!AE3043*chl!$D$2</f>
        <v>0</v>
      </c>
      <c r="AB3043" s="40">
        <v>0.1645151973</v>
      </c>
      <c r="AC3043" s="88">
        <f>(G3043-spettri!H3043*chl!$B$2-spettri!I3043*chl!$C$2-spettri!AE3043*chl!$D$2)</f>
        <v>0</v>
      </c>
    </row>
    <row r="3044" spans="4:29" x14ac:dyDescent="0.25">
      <c r="D3044" s="51">
        <v>654.20000000006905</v>
      </c>
      <c r="E3044" s="51">
        <v>6.0201564893999998E-2</v>
      </c>
      <c r="T3044" s="40">
        <f t="shared" si="186"/>
        <v>0</v>
      </c>
      <c r="U3044" s="40">
        <f t="shared" si="186"/>
        <v>0</v>
      </c>
      <c r="V3044" s="40">
        <f t="shared" si="186"/>
        <v>0</v>
      </c>
      <c r="W3044" s="40">
        <f t="shared" si="186"/>
        <v>0</v>
      </c>
      <c r="X3044" s="40">
        <f t="shared" si="187"/>
        <v>0</v>
      </c>
      <c r="Y3044" s="40">
        <f t="shared" si="188"/>
        <v>0</v>
      </c>
      <c r="Z3044" s="40">
        <f>(AC3044-J3044*carot!$B$2-spettri!K3044*carot!$C$2-spettri!L3044*carot!$D$2)</f>
        <v>0</v>
      </c>
      <c r="AA3044" s="40">
        <f>spettri!H3044*chl!$B$2+spettri!I3044*chl!$C$2+spettri!J3044*carot!$B$2+spettri!K3044*carot!$C$2+spettri!L3044*carot!$D$2+M3044*carot!$E$2+N3044*carot!$F$2+spettri!AE3044*chl!$D$2</f>
        <v>0</v>
      </c>
      <c r="AB3044" s="40">
        <v>0.16484114529999999</v>
      </c>
      <c r="AC3044" s="88">
        <f>(G3044-spettri!H3044*chl!$B$2-spettri!I3044*chl!$C$2-spettri!AE3044*chl!$D$2)</f>
        <v>0</v>
      </c>
    </row>
    <row r="3045" spans="4:29" x14ac:dyDescent="0.25">
      <c r="D3045" s="51">
        <v>654.30000000006896</v>
      </c>
      <c r="E3045" s="51">
        <v>6.0397220866499998E-2</v>
      </c>
      <c r="T3045" s="40">
        <f t="shared" si="186"/>
        <v>0</v>
      </c>
      <c r="U3045" s="40">
        <f t="shared" si="186"/>
        <v>0</v>
      </c>
      <c r="V3045" s="40">
        <f t="shared" si="186"/>
        <v>0</v>
      </c>
      <c r="W3045" s="40">
        <f t="shared" si="186"/>
        <v>0</v>
      </c>
      <c r="X3045" s="40">
        <f t="shared" si="187"/>
        <v>0</v>
      </c>
      <c r="Y3045" s="40">
        <f t="shared" si="188"/>
        <v>0</v>
      </c>
      <c r="Z3045" s="40">
        <f>(AC3045-J3045*carot!$B$2-spettri!K3045*carot!$C$2-spettri!L3045*carot!$D$2)</f>
        <v>0</v>
      </c>
      <c r="AA3045" s="40">
        <f>spettri!H3045*chl!$B$2+spettri!I3045*chl!$C$2+spettri!J3045*carot!$B$2+spettri!K3045*carot!$C$2+spettri!L3045*carot!$D$2+M3045*carot!$E$2+N3045*carot!$F$2+spettri!AE3045*chl!$D$2</f>
        <v>0</v>
      </c>
      <c r="AB3045" s="40">
        <v>0.16516709330000001</v>
      </c>
      <c r="AC3045" s="88">
        <f>(G3045-spettri!H3045*chl!$B$2-spettri!I3045*chl!$C$2-spettri!AE3045*chl!$D$2)</f>
        <v>0</v>
      </c>
    </row>
    <row r="3046" spans="4:29" x14ac:dyDescent="0.25">
      <c r="D3046" s="51">
        <v>654.40000000006899</v>
      </c>
      <c r="E3046" s="51">
        <v>6.0592876838999998E-2</v>
      </c>
      <c r="T3046" s="40">
        <f t="shared" si="186"/>
        <v>0</v>
      </c>
      <c r="U3046" s="40">
        <f t="shared" si="186"/>
        <v>0</v>
      </c>
      <c r="V3046" s="40">
        <f t="shared" si="186"/>
        <v>0</v>
      </c>
      <c r="W3046" s="40">
        <f t="shared" si="186"/>
        <v>0</v>
      </c>
      <c r="X3046" s="40">
        <f t="shared" si="187"/>
        <v>0</v>
      </c>
      <c r="Y3046" s="40">
        <f t="shared" si="188"/>
        <v>0</v>
      </c>
      <c r="Z3046" s="40">
        <f>(AC3046-J3046*carot!$B$2-spettri!K3046*carot!$C$2-spettri!L3046*carot!$D$2)</f>
        <v>0</v>
      </c>
      <c r="AA3046" s="40">
        <f>spettri!H3046*chl!$B$2+spettri!I3046*chl!$C$2+spettri!J3046*carot!$B$2+spettri!K3046*carot!$C$2+spettri!L3046*carot!$D$2+M3046*carot!$E$2+N3046*carot!$F$2+spettri!AE3046*chl!$D$2</f>
        <v>0</v>
      </c>
      <c r="AB3046" s="40">
        <v>0.1654930413</v>
      </c>
      <c r="AC3046" s="88">
        <f>(G3046-spettri!H3046*chl!$B$2-spettri!I3046*chl!$C$2-spettri!AE3046*chl!$D$2)</f>
        <v>0</v>
      </c>
    </row>
    <row r="3047" spans="4:29" x14ac:dyDescent="0.25">
      <c r="D3047" s="51">
        <v>654.50000000006901</v>
      </c>
      <c r="E3047" s="51">
        <v>6.0744973921499995E-2</v>
      </c>
      <c r="T3047" s="40">
        <f t="shared" si="186"/>
        <v>0</v>
      </c>
      <c r="U3047" s="40">
        <f t="shared" si="186"/>
        <v>0</v>
      </c>
      <c r="V3047" s="40">
        <f t="shared" si="186"/>
        <v>0</v>
      </c>
      <c r="W3047" s="40">
        <f t="shared" si="186"/>
        <v>0</v>
      </c>
      <c r="X3047" s="40">
        <f t="shared" si="187"/>
        <v>0</v>
      </c>
      <c r="Y3047" s="40">
        <f t="shared" si="188"/>
        <v>0</v>
      </c>
      <c r="Z3047" s="40">
        <f>(AC3047-J3047*carot!$B$2-spettri!K3047*carot!$C$2-spettri!L3047*carot!$D$2)</f>
        <v>0</v>
      </c>
      <c r="AA3047" s="40">
        <f>spettri!H3047*chl!$B$2+spettri!I3047*chl!$C$2+spettri!J3047*carot!$B$2+spettri!K3047*carot!$C$2+spettri!L3047*carot!$D$2+M3047*carot!$E$2+N3047*carot!$F$2+spettri!AE3047*chl!$D$2</f>
        <v>0</v>
      </c>
      <c r="AB3047" s="40">
        <v>0.1658189893</v>
      </c>
      <c r="AC3047" s="88">
        <f>(G3047-spettri!H3047*chl!$B$2-spettri!I3047*chl!$C$2-spettri!AE3047*chl!$D$2)</f>
        <v>0</v>
      </c>
    </row>
    <row r="3048" spans="4:29" x14ac:dyDescent="0.25">
      <c r="D3048" s="51">
        <v>654.60000000006903</v>
      </c>
      <c r="E3048" s="51">
        <v>6.0897071003999999E-2</v>
      </c>
      <c r="T3048" s="40">
        <f t="shared" si="186"/>
        <v>0</v>
      </c>
      <c r="U3048" s="40">
        <f t="shared" si="186"/>
        <v>0</v>
      </c>
      <c r="V3048" s="40">
        <f t="shared" si="186"/>
        <v>0</v>
      </c>
      <c r="W3048" s="40">
        <f t="shared" si="186"/>
        <v>0</v>
      </c>
      <c r="X3048" s="40">
        <f t="shared" si="187"/>
        <v>0</v>
      </c>
      <c r="Y3048" s="40">
        <f t="shared" si="188"/>
        <v>0</v>
      </c>
      <c r="Z3048" s="40">
        <f>(AC3048-J3048*carot!$B$2-spettri!K3048*carot!$C$2-spettri!L3048*carot!$D$2)</f>
        <v>0</v>
      </c>
      <c r="AA3048" s="40">
        <f>spettri!H3048*chl!$B$2+spettri!I3048*chl!$C$2+spettri!J3048*carot!$B$2+spettri!K3048*carot!$C$2+spettri!L3048*carot!$D$2+M3048*carot!$E$2+N3048*carot!$F$2+spettri!AE3048*chl!$D$2</f>
        <v>0</v>
      </c>
      <c r="AB3048" s="40">
        <v>0.166160210975</v>
      </c>
      <c r="AC3048" s="88">
        <f>(G3048-spettri!H3048*chl!$B$2-spettri!I3048*chl!$C$2-spettri!AE3048*chl!$D$2)</f>
        <v>0</v>
      </c>
    </row>
    <row r="3049" spans="4:29" x14ac:dyDescent="0.25">
      <c r="D3049" s="51">
        <v>654.70000000006905</v>
      </c>
      <c r="E3049" s="51">
        <v>6.1049168086500002E-2</v>
      </c>
      <c r="T3049" s="40">
        <f t="shared" si="186"/>
        <v>0</v>
      </c>
      <c r="U3049" s="40">
        <f t="shared" si="186"/>
        <v>0</v>
      </c>
      <c r="V3049" s="40">
        <f t="shared" si="186"/>
        <v>0</v>
      </c>
      <c r="W3049" s="40">
        <f t="shared" si="186"/>
        <v>0</v>
      </c>
      <c r="X3049" s="40">
        <f t="shared" si="187"/>
        <v>0</v>
      </c>
      <c r="Y3049" s="40">
        <f t="shared" si="188"/>
        <v>0</v>
      </c>
      <c r="Z3049" s="40">
        <f>(AC3049-J3049*carot!$B$2-spettri!K3049*carot!$C$2-spettri!L3049*carot!$D$2)</f>
        <v>0</v>
      </c>
      <c r="AA3049" s="40">
        <f>spettri!H3049*chl!$B$2+spettri!I3049*chl!$C$2+spettri!J3049*carot!$B$2+spettri!K3049*carot!$C$2+spettri!L3049*carot!$D$2+M3049*carot!$E$2+N3049*carot!$F$2+spettri!AE3049*chl!$D$2</f>
        <v>0</v>
      </c>
      <c r="AB3049" s="40">
        <v>0.16650143265</v>
      </c>
      <c r="AC3049" s="88">
        <f>(G3049-spettri!H3049*chl!$B$2-spettri!I3049*chl!$C$2-spettri!AE3049*chl!$D$2)</f>
        <v>0</v>
      </c>
    </row>
    <row r="3050" spans="4:29" x14ac:dyDescent="0.25">
      <c r="D3050" s="51">
        <v>654.80000000006896</v>
      </c>
      <c r="E3050" s="51">
        <v>6.1201265168999999E-2</v>
      </c>
      <c r="T3050" s="40">
        <f t="shared" si="186"/>
        <v>0</v>
      </c>
      <c r="U3050" s="40">
        <f t="shared" si="186"/>
        <v>0</v>
      </c>
      <c r="V3050" s="40">
        <f t="shared" si="186"/>
        <v>0</v>
      </c>
      <c r="W3050" s="40">
        <f t="shared" si="186"/>
        <v>0</v>
      </c>
      <c r="X3050" s="40">
        <f t="shared" si="187"/>
        <v>0</v>
      </c>
      <c r="Y3050" s="40">
        <f t="shared" si="188"/>
        <v>0</v>
      </c>
      <c r="Z3050" s="40">
        <f>(AC3050-J3050*carot!$B$2-spettri!K3050*carot!$C$2-spettri!L3050*carot!$D$2)</f>
        <v>0</v>
      </c>
      <c r="AA3050" s="40">
        <f>spettri!H3050*chl!$B$2+spettri!I3050*chl!$C$2+spettri!J3050*carot!$B$2+spettri!K3050*carot!$C$2+spettri!L3050*carot!$D$2+M3050*carot!$E$2+N3050*carot!$F$2+spettri!AE3050*chl!$D$2</f>
        <v>0</v>
      </c>
      <c r="AB3050" s="40">
        <v>0.16684265432500001</v>
      </c>
      <c r="AC3050" s="88">
        <f>(G3050-spettri!H3050*chl!$B$2-spettri!I3050*chl!$C$2-spettri!AE3050*chl!$D$2)</f>
        <v>0</v>
      </c>
    </row>
    <row r="3051" spans="4:29" x14ac:dyDescent="0.25">
      <c r="D3051" s="51">
        <v>654.90000000006899</v>
      </c>
      <c r="E3051" s="51">
        <v>6.1459012416500002E-2</v>
      </c>
      <c r="T3051" s="40">
        <f t="shared" si="186"/>
        <v>0</v>
      </c>
      <c r="U3051" s="40">
        <f t="shared" si="186"/>
        <v>0</v>
      </c>
      <c r="V3051" s="40">
        <f t="shared" si="186"/>
        <v>0</v>
      </c>
      <c r="W3051" s="40">
        <f t="shared" si="186"/>
        <v>0</v>
      </c>
      <c r="X3051" s="40">
        <f t="shared" si="187"/>
        <v>0</v>
      </c>
      <c r="Y3051" s="40">
        <f t="shared" si="188"/>
        <v>0</v>
      </c>
      <c r="Z3051" s="40">
        <f>(AC3051-J3051*carot!$B$2-spettri!K3051*carot!$C$2-spettri!L3051*carot!$D$2)</f>
        <v>0</v>
      </c>
      <c r="AA3051" s="40">
        <f>spettri!H3051*chl!$B$2+spettri!I3051*chl!$C$2+spettri!J3051*carot!$B$2+spettri!K3051*carot!$C$2+spettri!L3051*carot!$D$2+M3051*carot!$E$2+N3051*carot!$F$2+spettri!AE3051*chl!$D$2</f>
        <v>0</v>
      </c>
      <c r="AB3051" s="40">
        <v>0.16718387600000001</v>
      </c>
      <c r="AC3051" s="88">
        <f>(G3051-spettri!H3051*chl!$B$2-spettri!I3051*chl!$C$2-spettri!AE3051*chl!$D$2)</f>
        <v>0</v>
      </c>
    </row>
    <row r="3052" spans="4:29" x14ac:dyDescent="0.25">
      <c r="D3052" s="51">
        <v>655.00000000006901</v>
      </c>
      <c r="E3052" s="51">
        <v>6.1716759664000004E-2</v>
      </c>
      <c r="T3052" s="40">
        <f t="shared" si="186"/>
        <v>0</v>
      </c>
      <c r="U3052" s="40">
        <f t="shared" si="186"/>
        <v>0</v>
      </c>
      <c r="V3052" s="40">
        <f t="shared" si="186"/>
        <v>0</v>
      </c>
      <c r="W3052" s="40">
        <f t="shared" si="186"/>
        <v>0</v>
      </c>
      <c r="X3052" s="40">
        <f t="shared" si="187"/>
        <v>0</v>
      </c>
      <c r="Y3052" s="40">
        <f t="shared" si="188"/>
        <v>0</v>
      </c>
      <c r="Z3052" s="40">
        <f>(AC3052-J3052*carot!$B$2-spettri!K3052*carot!$C$2-spettri!L3052*carot!$D$2)</f>
        <v>0</v>
      </c>
      <c r="AA3052" s="40">
        <f>spettri!H3052*chl!$B$2+spettri!I3052*chl!$C$2+spettri!J3052*carot!$B$2+spettri!K3052*carot!$C$2+spettri!L3052*carot!$D$2+M3052*carot!$E$2+N3052*carot!$F$2+spettri!AE3052*chl!$D$2</f>
        <v>0</v>
      </c>
      <c r="AB3052" s="40">
        <v>0.16752393912500002</v>
      </c>
      <c r="AC3052" s="88">
        <f>(G3052-spettri!H3052*chl!$B$2-spettri!I3052*chl!$C$2-spettri!AE3052*chl!$D$2)</f>
        <v>0</v>
      </c>
    </row>
    <row r="3053" spans="4:29" x14ac:dyDescent="0.25">
      <c r="D3053" s="51">
        <v>655.10000000006903</v>
      </c>
      <c r="E3053" s="51">
        <v>6.1974506911499999E-2</v>
      </c>
      <c r="T3053" s="40">
        <f t="shared" si="186"/>
        <v>0</v>
      </c>
      <c r="U3053" s="40">
        <f t="shared" si="186"/>
        <v>0</v>
      </c>
      <c r="V3053" s="40">
        <f t="shared" si="186"/>
        <v>0</v>
      </c>
      <c r="W3053" s="40">
        <f t="shared" si="186"/>
        <v>0</v>
      </c>
      <c r="X3053" s="40">
        <f t="shared" si="187"/>
        <v>0</v>
      </c>
      <c r="Y3053" s="40">
        <f t="shared" si="188"/>
        <v>0</v>
      </c>
      <c r="Z3053" s="40">
        <f>(AC3053-J3053*carot!$B$2-spettri!K3053*carot!$C$2-spettri!L3053*carot!$D$2)</f>
        <v>0</v>
      </c>
      <c r="AA3053" s="40">
        <f>spettri!H3053*chl!$B$2+spettri!I3053*chl!$C$2+spettri!J3053*carot!$B$2+spettri!K3053*carot!$C$2+spettri!L3053*carot!$D$2+M3053*carot!$E$2+N3053*carot!$F$2+spettri!AE3053*chl!$D$2</f>
        <v>0</v>
      </c>
      <c r="AB3053" s="40">
        <v>0.16786400225000001</v>
      </c>
      <c r="AC3053" s="88">
        <f>(G3053-spettri!H3053*chl!$B$2-spettri!I3053*chl!$C$2-spettri!AE3053*chl!$D$2)</f>
        <v>0</v>
      </c>
    </row>
    <row r="3054" spans="4:29" x14ac:dyDescent="0.25">
      <c r="D3054" s="51">
        <v>655.20000000006905</v>
      </c>
      <c r="E3054" s="51">
        <v>6.2232254159000001E-2</v>
      </c>
      <c r="T3054" s="40">
        <f t="shared" si="186"/>
        <v>0</v>
      </c>
      <c r="U3054" s="40">
        <f t="shared" si="186"/>
        <v>0</v>
      </c>
      <c r="V3054" s="40">
        <f t="shared" si="186"/>
        <v>0</v>
      </c>
      <c r="W3054" s="40">
        <f t="shared" si="186"/>
        <v>0</v>
      </c>
      <c r="X3054" s="40">
        <f t="shared" si="187"/>
        <v>0</v>
      </c>
      <c r="Y3054" s="40">
        <f t="shared" si="188"/>
        <v>0</v>
      </c>
      <c r="Z3054" s="40">
        <f>(AC3054-J3054*carot!$B$2-spettri!K3054*carot!$C$2-spettri!L3054*carot!$D$2)</f>
        <v>0</v>
      </c>
      <c r="AA3054" s="40">
        <f>spettri!H3054*chl!$B$2+spettri!I3054*chl!$C$2+spettri!J3054*carot!$B$2+spettri!K3054*carot!$C$2+spettri!L3054*carot!$D$2+M3054*carot!$E$2+N3054*carot!$F$2+spettri!AE3054*chl!$D$2</f>
        <v>0</v>
      </c>
      <c r="AB3054" s="40">
        <v>0.16820406537499999</v>
      </c>
      <c r="AC3054" s="88">
        <f>(G3054-spettri!H3054*chl!$B$2-spettri!I3054*chl!$C$2-spettri!AE3054*chl!$D$2)</f>
        <v>0</v>
      </c>
    </row>
    <row r="3055" spans="4:29" x14ac:dyDescent="0.25">
      <c r="D3055" s="51">
        <v>655.30000000006896</v>
      </c>
      <c r="E3055" s="51">
        <v>6.2444266019000001E-2</v>
      </c>
      <c r="T3055" s="40">
        <f t="shared" si="186"/>
        <v>0</v>
      </c>
      <c r="U3055" s="40">
        <f t="shared" si="186"/>
        <v>0</v>
      </c>
      <c r="V3055" s="40">
        <f t="shared" si="186"/>
        <v>0</v>
      </c>
      <c r="W3055" s="40">
        <f t="shared" si="186"/>
        <v>0</v>
      </c>
      <c r="X3055" s="40">
        <f t="shared" si="187"/>
        <v>0</v>
      </c>
      <c r="Y3055" s="40">
        <f t="shared" si="188"/>
        <v>0</v>
      </c>
      <c r="Z3055" s="40">
        <f>(AC3055-J3055*carot!$B$2-spettri!K3055*carot!$C$2-spettri!L3055*carot!$D$2)</f>
        <v>0</v>
      </c>
      <c r="AA3055" s="40">
        <f>spettri!H3055*chl!$B$2+spettri!I3055*chl!$C$2+spettri!J3055*carot!$B$2+spettri!K3055*carot!$C$2+spettri!L3055*carot!$D$2+M3055*carot!$E$2+N3055*carot!$F$2+spettri!AE3055*chl!$D$2</f>
        <v>0</v>
      </c>
      <c r="AB3055" s="40">
        <v>0.1685441285</v>
      </c>
      <c r="AC3055" s="88">
        <f>(G3055-spettri!H3055*chl!$B$2-spettri!I3055*chl!$C$2-spettri!AE3055*chl!$D$2)</f>
        <v>0</v>
      </c>
    </row>
    <row r="3056" spans="4:29" x14ac:dyDescent="0.25">
      <c r="D3056" s="51">
        <v>655.40000000006899</v>
      </c>
      <c r="E3056" s="51">
        <v>6.2656277878999994E-2</v>
      </c>
      <c r="T3056" s="40">
        <f t="shared" si="186"/>
        <v>0</v>
      </c>
      <c r="U3056" s="40">
        <f t="shared" si="186"/>
        <v>0</v>
      </c>
      <c r="V3056" s="40">
        <f t="shared" si="186"/>
        <v>0</v>
      </c>
      <c r="W3056" s="40">
        <f t="shared" si="186"/>
        <v>0</v>
      </c>
      <c r="X3056" s="40">
        <f t="shared" si="187"/>
        <v>0</v>
      </c>
      <c r="Y3056" s="40">
        <f t="shared" si="188"/>
        <v>0</v>
      </c>
      <c r="Z3056" s="40">
        <f>(AC3056-J3056*carot!$B$2-spettri!K3056*carot!$C$2-spettri!L3056*carot!$D$2)</f>
        <v>0</v>
      </c>
      <c r="AA3056" s="40">
        <f>spettri!H3056*chl!$B$2+spettri!I3056*chl!$C$2+spettri!J3056*carot!$B$2+spettri!K3056*carot!$C$2+spettri!L3056*carot!$D$2+M3056*carot!$E$2+N3056*carot!$F$2+spettri!AE3056*chl!$D$2</f>
        <v>0</v>
      </c>
      <c r="AB3056" s="40">
        <v>0.168973714075</v>
      </c>
      <c r="AC3056" s="88">
        <f>(G3056-spettri!H3056*chl!$B$2-spettri!I3056*chl!$C$2-spettri!AE3056*chl!$D$2)</f>
        <v>0</v>
      </c>
    </row>
    <row r="3057" spans="4:29" x14ac:dyDescent="0.25">
      <c r="D3057" s="51">
        <v>655.50000000006901</v>
      </c>
      <c r="E3057" s="51">
        <v>6.2868289738999994E-2</v>
      </c>
      <c r="T3057" s="40">
        <f t="shared" si="186"/>
        <v>0</v>
      </c>
      <c r="U3057" s="40">
        <f t="shared" si="186"/>
        <v>0</v>
      </c>
      <c r="V3057" s="40">
        <f t="shared" si="186"/>
        <v>0</v>
      </c>
      <c r="W3057" s="40">
        <f t="shared" si="186"/>
        <v>0</v>
      </c>
      <c r="X3057" s="40">
        <f t="shared" si="187"/>
        <v>0</v>
      </c>
      <c r="Y3057" s="40">
        <f t="shared" si="188"/>
        <v>0</v>
      </c>
      <c r="Z3057" s="40">
        <f>(AC3057-J3057*carot!$B$2-spettri!K3057*carot!$C$2-spettri!L3057*carot!$D$2)</f>
        <v>0</v>
      </c>
      <c r="AA3057" s="40">
        <f>spettri!H3057*chl!$B$2+spettri!I3057*chl!$C$2+spettri!J3057*carot!$B$2+spettri!K3057*carot!$C$2+spettri!L3057*carot!$D$2+M3057*carot!$E$2+N3057*carot!$F$2+spettri!AE3057*chl!$D$2</f>
        <v>0</v>
      </c>
      <c r="AB3057" s="40">
        <v>0.16940329965000001</v>
      </c>
      <c r="AC3057" s="88">
        <f>(G3057-spettri!H3057*chl!$B$2-spettri!I3057*chl!$C$2-spettri!AE3057*chl!$D$2)</f>
        <v>0</v>
      </c>
    </row>
    <row r="3058" spans="4:29" x14ac:dyDescent="0.25">
      <c r="D3058" s="51">
        <v>655.60000000006903</v>
      </c>
      <c r="E3058" s="51">
        <v>6.3080301598999994E-2</v>
      </c>
      <c r="T3058" s="40">
        <f t="shared" si="186"/>
        <v>0</v>
      </c>
      <c r="U3058" s="40">
        <f t="shared" si="186"/>
        <v>0</v>
      </c>
      <c r="V3058" s="40">
        <f t="shared" si="186"/>
        <v>0</v>
      </c>
      <c r="W3058" s="40">
        <f t="shared" si="186"/>
        <v>0</v>
      </c>
      <c r="X3058" s="40">
        <f t="shared" si="187"/>
        <v>0</v>
      </c>
      <c r="Y3058" s="40">
        <f t="shared" si="188"/>
        <v>0</v>
      </c>
      <c r="Z3058" s="40">
        <f>(AC3058-J3058*carot!$B$2-spettri!K3058*carot!$C$2-spettri!L3058*carot!$D$2)</f>
        <v>0</v>
      </c>
      <c r="AA3058" s="40">
        <f>spettri!H3058*chl!$B$2+spettri!I3058*chl!$C$2+spettri!J3058*carot!$B$2+spettri!K3058*carot!$C$2+spettri!L3058*carot!$D$2+M3058*carot!$E$2+N3058*carot!$F$2+spettri!AE3058*chl!$D$2</f>
        <v>0</v>
      </c>
      <c r="AB3058" s="40">
        <v>0.16983288522500001</v>
      </c>
      <c r="AC3058" s="88">
        <f>(G3058-spettri!H3058*chl!$B$2-spettri!I3058*chl!$C$2-spettri!AE3058*chl!$D$2)</f>
        <v>0</v>
      </c>
    </row>
    <row r="3059" spans="4:29" x14ac:dyDescent="0.25">
      <c r="D3059" s="51">
        <v>655.70000000006996</v>
      </c>
      <c r="E3059" s="51">
        <v>6.3253201634E-2</v>
      </c>
      <c r="T3059" s="40">
        <f t="shared" si="186"/>
        <v>0</v>
      </c>
      <c r="U3059" s="40">
        <f t="shared" si="186"/>
        <v>0</v>
      </c>
      <c r="V3059" s="40">
        <f t="shared" si="186"/>
        <v>0</v>
      </c>
      <c r="W3059" s="40">
        <f t="shared" si="186"/>
        <v>0</v>
      </c>
      <c r="X3059" s="40">
        <f t="shared" si="187"/>
        <v>0</v>
      </c>
      <c r="Y3059" s="40">
        <f t="shared" si="188"/>
        <v>0</v>
      </c>
      <c r="Z3059" s="40">
        <f>(AC3059-J3059*carot!$B$2-spettri!K3059*carot!$C$2-spettri!L3059*carot!$D$2)</f>
        <v>0</v>
      </c>
      <c r="AA3059" s="40">
        <f>spettri!H3059*chl!$B$2+spettri!I3059*chl!$C$2+spettri!J3059*carot!$B$2+spettri!K3059*carot!$C$2+spettri!L3059*carot!$D$2+M3059*carot!$E$2+N3059*carot!$F$2+spettri!AE3059*chl!$D$2</f>
        <v>0</v>
      </c>
      <c r="AB3059" s="40">
        <v>0.17026247080000001</v>
      </c>
      <c r="AC3059" s="88">
        <f>(G3059-spettri!H3059*chl!$B$2-spettri!I3059*chl!$C$2-spettri!AE3059*chl!$D$2)</f>
        <v>0</v>
      </c>
    </row>
    <row r="3060" spans="4:29" x14ac:dyDescent="0.25">
      <c r="D3060" s="51">
        <v>655.80000000006999</v>
      </c>
      <c r="E3060" s="51">
        <v>6.3426101668999993E-2</v>
      </c>
      <c r="T3060" s="40">
        <f t="shared" si="186"/>
        <v>0</v>
      </c>
      <c r="U3060" s="40">
        <f t="shared" si="186"/>
        <v>0</v>
      </c>
      <c r="V3060" s="40">
        <f t="shared" si="186"/>
        <v>0</v>
      </c>
      <c r="W3060" s="40">
        <f t="shared" si="186"/>
        <v>0</v>
      </c>
      <c r="X3060" s="40">
        <f t="shared" si="187"/>
        <v>0</v>
      </c>
      <c r="Y3060" s="40">
        <f t="shared" si="188"/>
        <v>0</v>
      </c>
      <c r="Z3060" s="40">
        <f>(AC3060-J3060*carot!$B$2-spettri!K3060*carot!$C$2-spettri!L3060*carot!$D$2)</f>
        <v>0</v>
      </c>
      <c r="AA3060" s="40">
        <f>spettri!H3060*chl!$B$2+spettri!I3060*chl!$C$2+spettri!J3060*carot!$B$2+spettri!K3060*carot!$C$2+spettri!L3060*carot!$D$2+M3060*carot!$E$2+N3060*carot!$F$2+spettri!AE3060*chl!$D$2</f>
        <v>0</v>
      </c>
      <c r="AB3060" s="40">
        <v>0.17066826667500001</v>
      </c>
      <c r="AC3060" s="88">
        <f>(G3060-spettri!H3060*chl!$B$2-spettri!I3060*chl!$C$2-spettri!AE3060*chl!$D$2)</f>
        <v>0</v>
      </c>
    </row>
    <row r="3061" spans="4:29" x14ac:dyDescent="0.25">
      <c r="D3061" s="51">
        <v>655.90000000007001</v>
      </c>
      <c r="E3061" s="51">
        <v>6.3599001703999986E-2</v>
      </c>
      <c r="T3061" s="40">
        <f t="shared" si="186"/>
        <v>0</v>
      </c>
      <c r="U3061" s="40">
        <f t="shared" si="186"/>
        <v>0</v>
      </c>
      <c r="V3061" s="40">
        <f t="shared" si="186"/>
        <v>0</v>
      </c>
      <c r="W3061" s="40">
        <f t="shared" si="186"/>
        <v>0</v>
      </c>
      <c r="X3061" s="40">
        <f t="shared" si="187"/>
        <v>0</v>
      </c>
      <c r="Y3061" s="40">
        <f t="shared" si="188"/>
        <v>0</v>
      </c>
      <c r="Z3061" s="40">
        <f>(AC3061-J3061*carot!$B$2-spettri!K3061*carot!$C$2-spettri!L3061*carot!$D$2)</f>
        <v>0</v>
      </c>
      <c r="AA3061" s="40">
        <f>spettri!H3061*chl!$B$2+spettri!I3061*chl!$C$2+spettri!J3061*carot!$B$2+spettri!K3061*carot!$C$2+spettri!L3061*carot!$D$2+M3061*carot!$E$2+N3061*carot!$F$2+spettri!AE3061*chl!$D$2</f>
        <v>0</v>
      </c>
      <c r="AB3061" s="40">
        <v>0.17107406255000002</v>
      </c>
      <c r="AC3061" s="88">
        <f>(G3061-spettri!H3061*chl!$B$2-spettri!I3061*chl!$C$2-spettri!AE3061*chl!$D$2)</f>
        <v>0</v>
      </c>
    </row>
    <row r="3062" spans="4:29" x14ac:dyDescent="0.25">
      <c r="D3062" s="51">
        <v>656.00000000007003</v>
      </c>
      <c r="E3062" s="51">
        <v>6.3771901738999992E-2</v>
      </c>
      <c r="T3062" s="40">
        <f t="shared" si="186"/>
        <v>0</v>
      </c>
      <c r="U3062" s="40">
        <f t="shared" si="186"/>
        <v>0</v>
      </c>
      <c r="V3062" s="40">
        <f t="shared" si="186"/>
        <v>0</v>
      </c>
      <c r="W3062" s="40">
        <f t="shared" si="186"/>
        <v>0</v>
      </c>
      <c r="X3062" s="40">
        <f t="shared" si="187"/>
        <v>0</v>
      </c>
      <c r="Y3062" s="40">
        <f t="shared" si="188"/>
        <v>0</v>
      </c>
      <c r="Z3062" s="40">
        <f>(AC3062-J3062*carot!$B$2-spettri!K3062*carot!$C$2-spettri!L3062*carot!$D$2)</f>
        <v>0</v>
      </c>
      <c r="AA3062" s="40">
        <f>spettri!H3062*chl!$B$2+spettri!I3062*chl!$C$2+spettri!J3062*carot!$B$2+spettri!K3062*carot!$C$2+spettri!L3062*carot!$D$2+M3062*carot!$E$2+N3062*carot!$F$2+spettri!AE3062*chl!$D$2</f>
        <v>0</v>
      </c>
      <c r="AB3062" s="40">
        <v>0.17147985842499999</v>
      </c>
      <c r="AC3062" s="88">
        <f>(G3062-spettri!H3062*chl!$B$2-spettri!I3062*chl!$C$2-spettri!AE3062*chl!$D$2)</f>
        <v>0</v>
      </c>
    </row>
    <row r="3063" spans="4:29" x14ac:dyDescent="0.25">
      <c r="D3063" s="51">
        <v>656.10000000007005</v>
      </c>
      <c r="E3063" s="51">
        <v>6.3984049571499987E-2</v>
      </c>
      <c r="T3063" s="40">
        <f t="shared" si="186"/>
        <v>0</v>
      </c>
      <c r="U3063" s="40">
        <f t="shared" si="186"/>
        <v>0</v>
      </c>
      <c r="V3063" s="40">
        <f t="shared" si="186"/>
        <v>0</v>
      </c>
      <c r="W3063" s="40">
        <f t="shared" si="186"/>
        <v>0</v>
      </c>
      <c r="X3063" s="40">
        <f t="shared" si="187"/>
        <v>0</v>
      </c>
      <c r="Y3063" s="40">
        <f t="shared" si="188"/>
        <v>0</v>
      </c>
      <c r="Z3063" s="40">
        <f>(AC3063-J3063*carot!$B$2-spettri!K3063*carot!$C$2-spettri!L3063*carot!$D$2)</f>
        <v>0</v>
      </c>
      <c r="AA3063" s="40">
        <f>spettri!H3063*chl!$B$2+spettri!I3063*chl!$C$2+spettri!J3063*carot!$B$2+spettri!K3063*carot!$C$2+spettri!L3063*carot!$D$2+M3063*carot!$E$2+N3063*carot!$F$2+spettri!AE3063*chl!$D$2</f>
        <v>0</v>
      </c>
      <c r="AB3063" s="40">
        <v>0.1718856543</v>
      </c>
      <c r="AC3063" s="88">
        <f>(G3063-spettri!H3063*chl!$B$2-spettri!I3063*chl!$C$2-spettri!AE3063*chl!$D$2)</f>
        <v>0</v>
      </c>
    </row>
    <row r="3064" spans="4:29" x14ac:dyDescent="0.25">
      <c r="D3064" s="51">
        <v>656.20000000006996</v>
      </c>
      <c r="E3064" s="51">
        <v>6.4196197403999983E-2</v>
      </c>
      <c r="T3064" s="40">
        <f t="shared" si="186"/>
        <v>0</v>
      </c>
      <c r="U3064" s="40">
        <f t="shared" si="186"/>
        <v>0</v>
      </c>
      <c r="V3064" s="40">
        <f t="shared" si="186"/>
        <v>0</v>
      </c>
      <c r="W3064" s="40">
        <f t="shared" si="186"/>
        <v>0</v>
      </c>
      <c r="X3064" s="40">
        <f t="shared" si="187"/>
        <v>0</v>
      </c>
      <c r="Y3064" s="40">
        <f t="shared" si="188"/>
        <v>0</v>
      </c>
      <c r="Z3064" s="40">
        <f>(AC3064-J3064*carot!$B$2-spettri!K3064*carot!$C$2-spettri!L3064*carot!$D$2)</f>
        <v>0</v>
      </c>
      <c r="AA3064" s="40">
        <f>spettri!H3064*chl!$B$2+spettri!I3064*chl!$C$2+spettri!J3064*carot!$B$2+spettri!K3064*carot!$C$2+spettri!L3064*carot!$D$2+M3064*carot!$E$2+N3064*carot!$F$2+spettri!AE3064*chl!$D$2</f>
        <v>0</v>
      </c>
      <c r="AB3064" s="40">
        <v>0.17229262365</v>
      </c>
      <c r="AC3064" s="88">
        <f>(G3064-spettri!H3064*chl!$B$2-spettri!I3064*chl!$C$2-spettri!AE3064*chl!$D$2)</f>
        <v>0</v>
      </c>
    </row>
    <row r="3065" spans="4:29" x14ac:dyDescent="0.25">
      <c r="D3065" s="51">
        <v>656.30000000006999</v>
      </c>
      <c r="E3065" s="51">
        <v>6.4408345236499992E-2</v>
      </c>
      <c r="T3065" s="40">
        <f t="shared" si="186"/>
        <v>0</v>
      </c>
      <c r="U3065" s="40">
        <f t="shared" si="186"/>
        <v>0</v>
      </c>
      <c r="V3065" s="40">
        <f t="shared" si="186"/>
        <v>0</v>
      </c>
      <c r="W3065" s="40">
        <f t="shared" si="186"/>
        <v>0</v>
      </c>
      <c r="X3065" s="40">
        <f t="shared" si="187"/>
        <v>0</v>
      </c>
      <c r="Y3065" s="40">
        <f t="shared" si="188"/>
        <v>0</v>
      </c>
      <c r="Z3065" s="40">
        <f>(AC3065-J3065*carot!$B$2-spettri!K3065*carot!$C$2-spettri!L3065*carot!$D$2)</f>
        <v>0</v>
      </c>
      <c r="AA3065" s="40">
        <f>spettri!H3065*chl!$B$2+spettri!I3065*chl!$C$2+spettri!J3065*carot!$B$2+spettri!K3065*carot!$C$2+spettri!L3065*carot!$D$2+M3065*carot!$E$2+N3065*carot!$F$2+spettri!AE3065*chl!$D$2</f>
        <v>0</v>
      </c>
      <c r="AB3065" s="40">
        <v>0.17269959299999998</v>
      </c>
      <c r="AC3065" s="88">
        <f>(G3065-spettri!H3065*chl!$B$2-spettri!I3065*chl!$C$2-spettri!AE3065*chl!$D$2)</f>
        <v>0</v>
      </c>
    </row>
    <row r="3066" spans="4:29" x14ac:dyDescent="0.25">
      <c r="D3066" s="51">
        <v>656.40000000007001</v>
      </c>
      <c r="E3066" s="51">
        <v>6.4620493068999987E-2</v>
      </c>
      <c r="T3066" s="40">
        <f t="shared" si="186"/>
        <v>0</v>
      </c>
      <c r="U3066" s="40">
        <f t="shared" si="186"/>
        <v>0</v>
      </c>
      <c r="V3066" s="40">
        <f t="shared" si="186"/>
        <v>0</v>
      </c>
      <c r="W3066" s="40">
        <f t="shared" si="186"/>
        <v>0</v>
      </c>
      <c r="X3066" s="40">
        <f t="shared" si="187"/>
        <v>0</v>
      </c>
      <c r="Y3066" s="40">
        <f t="shared" si="188"/>
        <v>0</v>
      </c>
      <c r="Z3066" s="40">
        <f>(AC3066-J3066*carot!$B$2-spettri!K3066*carot!$C$2-spettri!L3066*carot!$D$2)</f>
        <v>0</v>
      </c>
      <c r="AA3066" s="40">
        <f>spettri!H3066*chl!$B$2+spettri!I3066*chl!$C$2+spettri!J3066*carot!$B$2+spettri!K3066*carot!$C$2+spettri!L3066*carot!$D$2+M3066*carot!$E$2+N3066*carot!$F$2+spettri!AE3066*chl!$D$2</f>
        <v>0</v>
      </c>
      <c r="AB3066" s="40">
        <v>0.17310656234999999</v>
      </c>
      <c r="AC3066" s="88">
        <f>(G3066-spettri!H3066*chl!$B$2-spettri!I3066*chl!$C$2-spettri!AE3066*chl!$D$2)</f>
        <v>0</v>
      </c>
    </row>
    <row r="3067" spans="4:29" x14ac:dyDescent="0.25">
      <c r="D3067" s="51">
        <v>656.50000000007003</v>
      </c>
      <c r="E3067" s="51">
        <v>6.491206036399999E-2</v>
      </c>
      <c r="T3067" s="40">
        <f t="shared" si="186"/>
        <v>0</v>
      </c>
      <c r="U3067" s="40">
        <f t="shared" si="186"/>
        <v>0</v>
      </c>
      <c r="V3067" s="40">
        <f t="shared" si="186"/>
        <v>0</v>
      </c>
      <c r="W3067" s="40">
        <f t="shared" si="186"/>
        <v>0</v>
      </c>
      <c r="X3067" s="40">
        <f t="shared" si="187"/>
        <v>0</v>
      </c>
      <c r="Y3067" s="40">
        <f t="shared" si="188"/>
        <v>0</v>
      </c>
      <c r="Z3067" s="40">
        <f>(AC3067-J3067*carot!$B$2-spettri!K3067*carot!$C$2-spettri!L3067*carot!$D$2)</f>
        <v>0</v>
      </c>
      <c r="AA3067" s="40">
        <f>spettri!H3067*chl!$B$2+spettri!I3067*chl!$C$2+spettri!J3067*carot!$B$2+spettri!K3067*carot!$C$2+spettri!L3067*carot!$D$2+M3067*carot!$E$2+N3067*carot!$F$2+spettri!AE3067*chl!$D$2</f>
        <v>0</v>
      </c>
      <c r="AB3067" s="40">
        <v>0.1735135317</v>
      </c>
      <c r="AC3067" s="88">
        <f>(G3067-spettri!H3067*chl!$B$2-spettri!I3067*chl!$C$2-spettri!AE3067*chl!$D$2)</f>
        <v>0</v>
      </c>
    </row>
    <row r="3068" spans="4:29" x14ac:dyDescent="0.25">
      <c r="D3068" s="51">
        <v>656.60000000007005</v>
      </c>
      <c r="E3068" s="51">
        <v>6.5203627658999994E-2</v>
      </c>
      <c r="T3068" s="40">
        <f t="shared" si="186"/>
        <v>0</v>
      </c>
      <c r="U3068" s="40">
        <f t="shared" si="186"/>
        <v>0</v>
      </c>
      <c r="V3068" s="40">
        <f t="shared" si="186"/>
        <v>0</v>
      </c>
      <c r="W3068" s="40">
        <f t="shared" si="186"/>
        <v>0</v>
      </c>
      <c r="X3068" s="40">
        <f t="shared" si="187"/>
        <v>0</v>
      </c>
      <c r="Y3068" s="40">
        <f t="shared" si="188"/>
        <v>0</v>
      </c>
      <c r="Z3068" s="40">
        <f>(AC3068-J3068*carot!$B$2-spettri!K3068*carot!$C$2-spettri!L3068*carot!$D$2)</f>
        <v>0</v>
      </c>
      <c r="AA3068" s="40">
        <f>spettri!H3068*chl!$B$2+spettri!I3068*chl!$C$2+spettri!J3068*carot!$B$2+spettri!K3068*carot!$C$2+spettri!L3068*carot!$D$2+M3068*carot!$E$2+N3068*carot!$F$2+spettri!AE3068*chl!$D$2</f>
        <v>0</v>
      </c>
      <c r="AB3068" s="40">
        <v>0.17395347729999999</v>
      </c>
      <c r="AC3068" s="88">
        <f>(G3068-spettri!H3068*chl!$B$2-spettri!I3068*chl!$C$2-spettri!AE3068*chl!$D$2)</f>
        <v>0</v>
      </c>
    </row>
    <row r="3069" spans="4:29" x14ac:dyDescent="0.25">
      <c r="D3069" s="51">
        <v>656.70000000006996</v>
      </c>
      <c r="E3069" s="51">
        <v>6.5495194953999997E-2</v>
      </c>
      <c r="T3069" s="40">
        <f t="shared" si="186"/>
        <v>0</v>
      </c>
      <c r="U3069" s="40">
        <f t="shared" si="186"/>
        <v>0</v>
      </c>
      <c r="V3069" s="40">
        <f t="shared" si="186"/>
        <v>0</v>
      </c>
      <c r="W3069" s="40">
        <f t="shared" si="186"/>
        <v>0</v>
      </c>
      <c r="X3069" s="40">
        <f t="shared" si="187"/>
        <v>0</v>
      </c>
      <c r="Y3069" s="40">
        <f t="shared" si="188"/>
        <v>0</v>
      </c>
      <c r="Z3069" s="40">
        <f>(AC3069-J3069*carot!$B$2-spettri!K3069*carot!$C$2-spettri!L3069*carot!$D$2)</f>
        <v>0</v>
      </c>
      <c r="AA3069" s="40">
        <f>spettri!H3069*chl!$B$2+spettri!I3069*chl!$C$2+spettri!J3069*carot!$B$2+spettri!K3069*carot!$C$2+spettri!L3069*carot!$D$2+M3069*carot!$E$2+N3069*carot!$F$2+spettri!AE3069*chl!$D$2</f>
        <v>0</v>
      </c>
      <c r="AB3069" s="40">
        <v>0.17439342289999998</v>
      </c>
      <c r="AC3069" s="88">
        <f>(G3069-spettri!H3069*chl!$B$2-spettri!I3069*chl!$C$2-spettri!AE3069*chl!$D$2)</f>
        <v>0</v>
      </c>
    </row>
    <row r="3070" spans="4:29" x14ac:dyDescent="0.25">
      <c r="D3070" s="51">
        <v>656.80000000006999</v>
      </c>
      <c r="E3070" s="51">
        <v>6.5786762249E-2</v>
      </c>
      <c r="T3070" s="40">
        <f t="shared" si="186"/>
        <v>0</v>
      </c>
      <c r="U3070" s="40">
        <f t="shared" si="186"/>
        <v>0</v>
      </c>
      <c r="V3070" s="40">
        <f t="shared" si="186"/>
        <v>0</v>
      </c>
      <c r="W3070" s="40">
        <f t="shared" si="186"/>
        <v>0</v>
      </c>
      <c r="X3070" s="40">
        <f t="shared" si="187"/>
        <v>0</v>
      </c>
      <c r="Y3070" s="40">
        <f t="shared" si="188"/>
        <v>0</v>
      </c>
      <c r="Z3070" s="40">
        <f>(AC3070-J3070*carot!$B$2-spettri!K3070*carot!$C$2-spettri!L3070*carot!$D$2)</f>
        <v>0</v>
      </c>
      <c r="AA3070" s="40">
        <f>spettri!H3070*chl!$B$2+spettri!I3070*chl!$C$2+spettri!J3070*carot!$B$2+spettri!K3070*carot!$C$2+spettri!L3070*carot!$D$2+M3070*carot!$E$2+N3070*carot!$F$2+spettri!AE3070*chl!$D$2</f>
        <v>0</v>
      </c>
      <c r="AB3070" s="40">
        <v>0.1748333685</v>
      </c>
      <c r="AC3070" s="88">
        <f>(G3070-spettri!H3070*chl!$B$2-spettri!I3070*chl!$C$2-spettri!AE3070*chl!$D$2)</f>
        <v>0</v>
      </c>
    </row>
    <row r="3071" spans="4:29" x14ac:dyDescent="0.25">
      <c r="D3071" s="51">
        <v>656.90000000007001</v>
      </c>
      <c r="E3071" s="51">
        <v>6.5965935673999998E-2</v>
      </c>
      <c r="T3071" s="40">
        <f t="shared" si="186"/>
        <v>0</v>
      </c>
      <c r="U3071" s="40">
        <f t="shared" si="186"/>
        <v>0</v>
      </c>
      <c r="V3071" s="40">
        <f t="shared" si="186"/>
        <v>0</v>
      </c>
      <c r="W3071" s="40">
        <f t="shared" si="186"/>
        <v>0</v>
      </c>
      <c r="X3071" s="40">
        <f t="shared" si="187"/>
        <v>0</v>
      </c>
      <c r="Y3071" s="40">
        <f t="shared" si="188"/>
        <v>0</v>
      </c>
      <c r="Z3071" s="40">
        <f>(AC3071-J3071*carot!$B$2-spettri!K3071*carot!$C$2-spettri!L3071*carot!$D$2)</f>
        <v>0</v>
      </c>
      <c r="AA3071" s="40">
        <f>spettri!H3071*chl!$B$2+spettri!I3071*chl!$C$2+spettri!J3071*carot!$B$2+spettri!K3071*carot!$C$2+spettri!L3071*carot!$D$2+M3071*carot!$E$2+N3071*carot!$F$2+spettri!AE3071*chl!$D$2</f>
        <v>0</v>
      </c>
      <c r="AB3071" s="40">
        <v>0.17527331409999999</v>
      </c>
      <c r="AC3071" s="88">
        <f>(G3071-spettri!H3071*chl!$B$2-spettri!I3071*chl!$C$2-spettri!AE3071*chl!$D$2)</f>
        <v>0</v>
      </c>
    </row>
    <row r="3072" spans="4:29" x14ac:dyDescent="0.25">
      <c r="D3072" s="51">
        <v>657.00000000007003</v>
      </c>
      <c r="E3072" s="51">
        <v>6.6145109098999996E-2</v>
      </c>
      <c r="T3072" s="40">
        <f t="shared" si="186"/>
        <v>0</v>
      </c>
      <c r="U3072" s="40">
        <f t="shared" si="186"/>
        <v>0</v>
      </c>
      <c r="V3072" s="40">
        <f t="shared" si="186"/>
        <v>0</v>
      </c>
      <c r="W3072" s="40">
        <f t="shared" si="186"/>
        <v>0</v>
      </c>
      <c r="X3072" s="40">
        <f t="shared" si="187"/>
        <v>0</v>
      </c>
      <c r="Y3072" s="40">
        <f t="shared" si="188"/>
        <v>0</v>
      </c>
      <c r="Z3072" s="40">
        <f>(AC3072-J3072*carot!$B$2-spettri!K3072*carot!$C$2-spettri!L3072*carot!$D$2)</f>
        <v>0</v>
      </c>
      <c r="AA3072" s="40">
        <f>spettri!H3072*chl!$B$2+spettri!I3072*chl!$C$2+spettri!J3072*carot!$B$2+spettri!K3072*carot!$C$2+spettri!L3072*carot!$D$2+M3072*carot!$E$2+N3072*carot!$F$2+spettri!AE3072*chl!$D$2</f>
        <v>0</v>
      </c>
      <c r="AB3072" s="40">
        <v>0.17572101204999999</v>
      </c>
      <c r="AC3072" s="88">
        <f>(G3072-spettri!H3072*chl!$B$2-spettri!I3072*chl!$C$2-spettri!AE3072*chl!$D$2)</f>
        <v>0</v>
      </c>
    </row>
    <row r="3073" spans="4:29" x14ac:dyDescent="0.25">
      <c r="D3073" s="51">
        <v>657.10000000007005</v>
      </c>
      <c r="E3073" s="51">
        <v>6.6324282523999994E-2</v>
      </c>
      <c r="T3073" s="40">
        <f t="shared" si="186"/>
        <v>0</v>
      </c>
      <c r="U3073" s="40">
        <f t="shared" si="186"/>
        <v>0</v>
      </c>
      <c r="V3073" s="40">
        <f t="shared" si="186"/>
        <v>0</v>
      </c>
      <c r="W3073" s="40">
        <f t="shared" si="186"/>
        <v>0</v>
      </c>
      <c r="X3073" s="40">
        <f t="shared" si="187"/>
        <v>0</v>
      </c>
      <c r="Y3073" s="40">
        <f t="shared" si="188"/>
        <v>0</v>
      </c>
      <c r="Z3073" s="40">
        <f>(AC3073-J3073*carot!$B$2-spettri!K3073*carot!$C$2-spettri!L3073*carot!$D$2)</f>
        <v>0</v>
      </c>
      <c r="AA3073" s="40">
        <f>spettri!H3073*chl!$B$2+spettri!I3073*chl!$C$2+spettri!J3073*carot!$B$2+spettri!K3073*carot!$C$2+spettri!L3073*carot!$D$2+M3073*carot!$E$2+N3073*carot!$F$2+spettri!AE3073*chl!$D$2</f>
        <v>0</v>
      </c>
      <c r="AB3073" s="40">
        <v>0.17616871000000001</v>
      </c>
      <c r="AC3073" s="88">
        <f>(G3073-spettri!H3073*chl!$B$2-spettri!I3073*chl!$C$2-spettri!AE3073*chl!$D$2)</f>
        <v>0</v>
      </c>
    </row>
    <row r="3074" spans="4:29" x14ac:dyDescent="0.25">
      <c r="D3074" s="51">
        <v>657.20000000006996</v>
      </c>
      <c r="E3074" s="51">
        <v>6.6503455948999993E-2</v>
      </c>
      <c r="T3074" s="40">
        <f t="shared" si="186"/>
        <v>0</v>
      </c>
      <c r="U3074" s="40">
        <f t="shared" si="186"/>
        <v>0</v>
      </c>
      <c r="V3074" s="40">
        <f t="shared" si="186"/>
        <v>0</v>
      </c>
      <c r="W3074" s="40">
        <f t="shared" ref="W3074:X3137" si="189">M3099</f>
        <v>0</v>
      </c>
      <c r="X3074" s="40">
        <f t="shared" si="187"/>
        <v>0</v>
      </c>
      <c r="Y3074" s="40">
        <f t="shared" si="188"/>
        <v>0</v>
      </c>
      <c r="Z3074" s="40">
        <f>(AC3074-J3074*carot!$B$2-spettri!K3074*carot!$C$2-spettri!L3074*carot!$D$2)</f>
        <v>0</v>
      </c>
      <c r="AA3074" s="40">
        <f>spettri!H3074*chl!$B$2+spettri!I3074*chl!$C$2+spettri!J3074*carot!$B$2+spettri!K3074*carot!$C$2+spettri!L3074*carot!$D$2+M3074*carot!$E$2+N3074*carot!$F$2+spettri!AE3074*chl!$D$2</f>
        <v>0</v>
      </c>
      <c r="AB3074" s="40">
        <v>0.17661640795</v>
      </c>
      <c r="AC3074" s="88">
        <f>(G3074-spettri!H3074*chl!$B$2-spettri!I3074*chl!$C$2-spettri!AE3074*chl!$D$2)</f>
        <v>0</v>
      </c>
    </row>
    <row r="3075" spans="4:29" x14ac:dyDescent="0.25">
      <c r="D3075" s="51">
        <v>657.30000000006999</v>
      </c>
      <c r="E3075" s="51">
        <v>6.6653542306499988E-2</v>
      </c>
      <c r="T3075" s="40">
        <f t="shared" ref="T3075:X3138" si="190">J3100</f>
        <v>0</v>
      </c>
      <c r="U3075" s="40">
        <f t="shared" si="190"/>
        <v>0</v>
      </c>
      <c r="V3075" s="40">
        <f t="shared" si="190"/>
        <v>0</v>
      </c>
      <c r="W3075" s="40">
        <f t="shared" si="189"/>
        <v>0</v>
      </c>
      <c r="X3075" s="40">
        <f t="shared" si="189"/>
        <v>0</v>
      </c>
      <c r="Y3075" s="40">
        <f t="shared" ref="Y3075:Y3138" si="191">AC3100</f>
        <v>0</v>
      </c>
      <c r="Z3075" s="40">
        <f>(AC3075-J3075*carot!$B$2-spettri!K3075*carot!$C$2-spettri!L3075*carot!$D$2)</f>
        <v>0</v>
      </c>
      <c r="AA3075" s="40">
        <f>spettri!H3075*chl!$B$2+spettri!I3075*chl!$C$2+spettri!J3075*carot!$B$2+spettri!K3075*carot!$C$2+spettri!L3075*carot!$D$2+M3075*carot!$E$2+N3075*carot!$F$2+spettri!AE3075*chl!$D$2</f>
        <v>0</v>
      </c>
      <c r="AB3075" s="40">
        <v>0.17706410589999999</v>
      </c>
      <c r="AC3075" s="88">
        <f>(G3075-spettri!H3075*chl!$B$2-spettri!I3075*chl!$C$2-spettri!AE3075*chl!$D$2)</f>
        <v>0</v>
      </c>
    </row>
    <row r="3076" spans="4:29" x14ac:dyDescent="0.25">
      <c r="D3076" s="51">
        <v>657.40000000007001</v>
      </c>
      <c r="E3076" s="51">
        <v>6.6803628663999998E-2</v>
      </c>
      <c r="T3076" s="40">
        <f t="shared" si="190"/>
        <v>0</v>
      </c>
      <c r="U3076" s="40">
        <f t="shared" si="190"/>
        <v>0</v>
      </c>
      <c r="V3076" s="40">
        <f t="shared" si="190"/>
        <v>0</v>
      </c>
      <c r="W3076" s="40">
        <f t="shared" si="189"/>
        <v>0</v>
      </c>
      <c r="X3076" s="40">
        <f t="shared" si="189"/>
        <v>0</v>
      </c>
      <c r="Y3076" s="40">
        <f t="shared" si="191"/>
        <v>0</v>
      </c>
      <c r="Z3076" s="40">
        <f>(AC3076-J3076*carot!$B$2-spettri!K3076*carot!$C$2-spettri!L3076*carot!$D$2)</f>
        <v>0</v>
      </c>
      <c r="AA3076" s="40">
        <f>spettri!H3076*chl!$B$2+spettri!I3076*chl!$C$2+spettri!J3076*carot!$B$2+spettri!K3076*carot!$C$2+spettri!L3076*carot!$D$2+M3076*carot!$E$2+N3076*carot!$F$2+spettri!AE3076*chl!$D$2</f>
        <v>0</v>
      </c>
      <c r="AB3076" s="40">
        <v>0.17753641309999998</v>
      </c>
      <c r="AC3076" s="88">
        <f>(G3076-spettri!H3076*chl!$B$2-spettri!I3076*chl!$C$2-spettri!AE3076*chl!$D$2)</f>
        <v>0</v>
      </c>
    </row>
    <row r="3077" spans="4:29" x14ac:dyDescent="0.25">
      <c r="D3077" s="51">
        <v>657.50000000007003</v>
      </c>
      <c r="E3077" s="51">
        <v>6.6953715021499993E-2</v>
      </c>
      <c r="T3077" s="40">
        <f t="shared" si="190"/>
        <v>0</v>
      </c>
      <c r="U3077" s="40">
        <f t="shared" si="190"/>
        <v>0</v>
      </c>
      <c r="V3077" s="40">
        <f t="shared" si="190"/>
        <v>0</v>
      </c>
      <c r="W3077" s="40">
        <f t="shared" si="189"/>
        <v>0</v>
      </c>
      <c r="X3077" s="40">
        <f t="shared" si="189"/>
        <v>0</v>
      </c>
      <c r="Y3077" s="40">
        <f t="shared" si="191"/>
        <v>0</v>
      </c>
      <c r="Z3077" s="40">
        <f>(AC3077-J3077*carot!$B$2-spettri!K3077*carot!$C$2-spettri!L3077*carot!$D$2)</f>
        <v>0</v>
      </c>
      <c r="AA3077" s="40">
        <f>spettri!H3077*chl!$B$2+spettri!I3077*chl!$C$2+spettri!J3077*carot!$B$2+spettri!K3077*carot!$C$2+spettri!L3077*carot!$D$2+M3077*carot!$E$2+N3077*carot!$F$2+spettri!AE3077*chl!$D$2</f>
        <v>0</v>
      </c>
      <c r="AB3077" s="40">
        <v>0.17800872029999998</v>
      </c>
      <c r="AC3077" s="88">
        <f>(G3077-spettri!H3077*chl!$B$2-spettri!I3077*chl!$C$2-spettri!AE3077*chl!$D$2)</f>
        <v>0</v>
      </c>
    </row>
    <row r="3078" spans="4:29" x14ac:dyDescent="0.25">
      <c r="D3078" s="51">
        <v>657.60000000007005</v>
      </c>
      <c r="E3078" s="51">
        <v>6.7103801378999989E-2</v>
      </c>
      <c r="T3078" s="40">
        <f t="shared" si="190"/>
        <v>0</v>
      </c>
      <c r="U3078" s="40">
        <f t="shared" si="190"/>
        <v>0</v>
      </c>
      <c r="V3078" s="40">
        <f t="shared" si="190"/>
        <v>0</v>
      </c>
      <c r="W3078" s="40">
        <f t="shared" si="189"/>
        <v>0</v>
      </c>
      <c r="X3078" s="40">
        <f t="shared" si="189"/>
        <v>0</v>
      </c>
      <c r="Y3078" s="40">
        <f t="shared" si="191"/>
        <v>0</v>
      </c>
      <c r="Z3078" s="40">
        <f>(AC3078-J3078*carot!$B$2-spettri!K3078*carot!$C$2-spettri!L3078*carot!$D$2)</f>
        <v>0</v>
      </c>
      <c r="AA3078" s="40">
        <f>spettri!H3078*chl!$B$2+spettri!I3078*chl!$C$2+spettri!J3078*carot!$B$2+spettri!K3078*carot!$C$2+spettri!L3078*carot!$D$2+M3078*carot!$E$2+N3078*carot!$F$2+spettri!AE3078*chl!$D$2</f>
        <v>0</v>
      </c>
      <c r="AB3078" s="40">
        <v>0.1784810275</v>
      </c>
      <c r="AC3078" s="88">
        <f>(G3078-spettri!H3078*chl!$B$2-spettri!I3078*chl!$C$2-spettri!AE3078*chl!$D$2)</f>
        <v>0</v>
      </c>
    </row>
    <row r="3079" spans="4:29" x14ac:dyDescent="0.25">
      <c r="D3079" s="51">
        <v>657.70000000006996</v>
      </c>
      <c r="E3079" s="51">
        <v>6.7359125326499986E-2</v>
      </c>
      <c r="T3079" s="40">
        <f t="shared" si="190"/>
        <v>0</v>
      </c>
      <c r="U3079" s="40">
        <f t="shared" si="190"/>
        <v>0</v>
      </c>
      <c r="V3079" s="40">
        <f t="shared" si="190"/>
        <v>0</v>
      </c>
      <c r="W3079" s="40">
        <f t="shared" si="189"/>
        <v>0</v>
      </c>
      <c r="X3079" s="40">
        <f t="shared" si="189"/>
        <v>0</v>
      </c>
      <c r="Y3079" s="40">
        <f t="shared" si="191"/>
        <v>0</v>
      </c>
      <c r="Z3079" s="40">
        <f>(AC3079-J3079*carot!$B$2-spettri!K3079*carot!$C$2-spettri!L3079*carot!$D$2)</f>
        <v>0</v>
      </c>
      <c r="AA3079" s="40">
        <f>spettri!H3079*chl!$B$2+spettri!I3079*chl!$C$2+spettri!J3079*carot!$B$2+spettri!K3079*carot!$C$2+spettri!L3079*carot!$D$2+M3079*carot!$E$2+N3079*carot!$F$2+spettri!AE3079*chl!$D$2</f>
        <v>0</v>
      </c>
      <c r="AB3079" s="40">
        <v>0.17895333469999999</v>
      </c>
      <c r="AC3079" s="88">
        <f>(G3079-spettri!H3079*chl!$B$2-spettri!I3079*chl!$C$2-spettri!AE3079*chl!$D$2)</f>
        <v>0</v>
      </c>
    </row>
    <row r="3080" spans="4:29" x14ac:dyDescent="0.25">
      <c r="D3080" s="51">
        <v>657.80000000006999</v>
      </c>
      <c r="E3080" s="51">
        <v>6.7614449273999983E-2</v>
      </c>
      <c r="T3080" s="40">
        <f t="shared" si="190"/>
        <v>0</v>
      </c>
      <c r="U3080" s="40">
        <f t="shared" si="190"/>
        <v>0</v>
      </c>
      <c r="V3080" s="40">
        <f t="shared" si="190"/>
        <v>0</v>
      </c>
      <c r="W3080" s="40">
        <f t="shared" si="189"/>
        <v>0</v>
      </c>
      <c r="X3080" s="40">
        <f t="shared" si="189"/>
        <v>0</v>
      </c>
      <c r="Y3080" s="40">
        <f t="shared" si="191"/>
        <v>0</v>
      </c>
      <c r="Z3080" s="40">
        <f>(AC3080-J3080*carot!$B$2-spettri!K3080*carot!$C$2-spettri!L3080*carot!$D$2)</f>
        <v>0</v>
      </c>
      <c r="AA3080" s="40">
        <f>spettri!H3080*chl!$B$2+spettri!I3080*chl!$C$2+spettri!J3080*carot!$B$2+spettri!K3080*carot!$C$2+spettri!L3080*carot!$D$2+M3080*carot!$E$2+N3080*carot!$F$2+spettri!AE3080*chl!$D$2</f>
        <v>0</v>
      </c>
      <c r="AB3080" s="40">
        <v>0.17939788849999999</v>
      </c>
      <c r="AC3080" s="88">
        <f>(G3080-spettri!H3080*chl!$B$2-spettri!I3080*chl!$C$2-spettri!AE3080*chl!$D$2)</f>
        <v>0</v>
      </c>
    </row>
    <row r="3081" spans="4:29" x14ac:dyDescent="0.25">
      <c r="D3081" s="51">
        <v>657.90000000007001</v>
      </c>
      <c r="E3081" s="51">
        <v>6.7869773221499993E-2</v>
      </c>
      <c r="T3081" s="40">
        <f t="shared" si="190"/>
        <v>0</v>
      </c>
      <c r="U3081" s="40">
        <f t="shared" si="190"/>
        <v>0</v>
      </c>
      <c r="V3081" s="40">
        <f t="shared" si="190"/>
        <v>0</v>
      </c>
      <c r="W3081" s="40">
        <f t="shared" si="189"/>
        <v>0</v>
      </c>
      <c r="X3081" s="40">
        <f t="shared" si="189"/>
        <v>0</v>
      </c>
      <c r="Y3081" s="40">
        <f t="shared" si="191"/>
        <v>0</v>
      </c>
      <c r="Z3081" s="40">
        <f>(AC3081-J3081*carot!$B$2-spettri!K3081*carot!$C$2-spettri!L3081*carot!$D$2)</f>
        <v>0</v>
      </c>
      <c r="AA3081" s="40">
        <f>spettri!H3081*chl!$B$2+spettri!I3081*chl!$C$2+spettri!J3081*carot!$B$2+spettri!K3081*carot!$C$2+spettri!L3081*carot!$D$2+M3081*carot!$E$2+N3081*carot!$F$2+spettri!AE3081*chl!$D$2</f>
        <v>0</v>
      </c>
      <c r="AB3081" s="40">
        <v>0.17984244230000002</v>
      </c>
      <c r="AC3081" s="88">
        <f>(G3081-spettri!H3081*chl!$B$2-spettri!I3081*chl!$C$2-spettri!AE3081*chl!$D$2)</f>
        <v>0</v>
      </c>
    </row>
    <row r="3082" spans="4:29" x14ac:dyDescent="0.25">
      <c r="D3082" s="51">
        <v>658.00000000007003</v>
      </c>
      <c r="E3082" s="51">
        <v>6.812509716899999E-2</v>
      </c>
      <c r="T3082" s="40">
        <f t="shared" si="190"/>
        <v>0</v>
      </c>
      <c r="U3082" s="40">
        <f t="shared" si="190"/>
        <v>0</v>
      </c>
      <c r="V3082" s="40">
        <f t="shared" si="190"/>
        <v>0</v>
      </c>
      <c r="W3082" s="40">
        <f t="shared" si="189"/>
        <v>0</v>
      </c>
      <c r="X3082" s="40">
        <f t="shared" si="189"/>
        <v>0</v>
      </c>
      <c r="Y3082" s="40">
        <f t="shared" si="191"/>
        <v>0</v>
      </c>
      <c r="Z3082" s="40">
        <f>(AC3082-J3082*carot!$B$2-spettri!K3082*carot!$C$2-spettri!L3082*carot!$D$2)</f>
        <v>0</v>
      </c>
      <c r="AA3082" s="40">
        <f>spettri!H3082*chl!$B$2+spettri!I3082*chl!$C$2+spettri!J3082*carot!$B$2+spettri!K3082*carot!$C$2+spettri!L3082*carot!$D$2+M3082*carot!$E$2+N3082*carot!$F$2+spettri!AE3082*chl!$D$2</f>
        <v>0</v>
      </c>
      <c r="AB3082" s="40">
        <v>0.18028699610000001</v>
      </c>
      <c r="AC3082" s="88">
        <f>(G3082-spettri!H3082*chl!$B$2-spettri!I3082*chl!$C$2-spettri!AE3082*chl!$D$2)</f>
        <v>0</v>
      </c>
    </row>
    <row r="3083" spans="4:29" x14ac:dyDescent="0.25">
      <c r="D3083" s="51">
        <v>658.10000000007005</v>
      </c>
      <c r="E3083" s="51">
        <v>6.8319765938999993E-2</v>
      </c>
      <c r="T3083" s="40">
        <f t="shared" si="190"/>
        <v>0</v>
      </c>
      <c r="U3083" s="40">
        <f t="shared" si="190"/>
        <v>0</v>
      </c>
      <c r="V3083" s="40">
        <f t="shared" si="190"/>
        <v>0</v>
      </c>
      <c r="W3083" s="40">
        <f t="shared" si="189"/>
        <v>0</v>
      </c>
      <c r="X3083" s="40">
        <f t="shared" si="189"/>
        <v>0</v>
      </c>
      <c r="Y3083" s="40">
        <f t="shared" si="191"/>
        <v>0</v>
      </c>
      <c r="Z3083" s="40">
        <f>(AC3083-J3083*carot!$B$2-spettri!K3083*carot!$C$2-spettri!L3083*carot!$D$2)</f>
        <v>0</v>
      </c>
      <c r="AA3083" s="40">
        <f>spettri!H3083*chl!$B$2+spettri!I3083*chl!$C$2+spettri!J3083*carot!$B$2+spettri!K3083*carot!$C$2+spettri!L3083*carot!$D$2+M3083*carot!$E$2+N3083*carot!$F$2+spettri!AE3083*chl!$D$2</f>
        <v>0</v>
      </c>
      <c r="AB3083" s="40">
        <v>0.18073154990000001</v>
      </c>
      <c r="AC3083" s="88">
        <f>(G3083-spettri!H3083*chl!$B$2-spettri!I3083*chl!$C$2-spettri!AE3083*chl!$D$2)</f>
        <v>0</v>
      </c>
    </row>
    <row r="3084" spans="4:29" x14ac:dyDescent="0.25">
      <c r="D3084" s="51">
        <v>658.20000000006996</v>
      </c>
      <c r="E3084" s="51">
        <v>6.8514434708999983E-2</v>
      </c>
      <c r="T3084" s="40">
        <f t="shared" si="190"/>
        <v>0</v>
      </c>
      <c r="U3084" s="40">
        <f t="shared" si="190"/>
        <v>0</v>
      </c>
      <c r="V3084" s="40">
        <f t="shared" si="190"/>
        <v>0</v>
      </c>
      <c r="W3084" s="40">
        <f t="shared" si="189"/>
        <v>0</v>
      </c>
      <c r="X3084" s="40">
        <f t="shared" si="189"/>
        <v>0</v>
      </c>
      <c r="Y3084" s="40">
        <f t="shared" si="191"/>
        <v>0</v>
      </c>
      <c r="Z3084" s="40">
        <f>(AC3084-J3084*carot!$B$2-spettri!K3084*carot!$C$2-spettri!L3084*carot!$D$2)</f>
        <v>0</v>
      </c>
      <c r="AA3084" s="40">
        <f>spettri!H3084*chl!$B$2+spettri!I3084*chl!$C$2+spettri!J3084*carot!$B$2+spettri!K3084*carot!$C$2+spettri!L3084*carot!$D$2+M3084*carot!$E$2+N3084*carot!$F$2+spettri!AE3084*chl!$D$2</f>
        <v>0</v>
      </c>
      <c r="AB3084" s="40">
        <v>0.18115951497499999</v>
      </c>
      <c r="AC3084" s="88">
        <f>(G3084-spettri!H3084*chl!$B$2-spettri!I3084*chl!$C$2-spettri!AE3084*chl!$D$2)</f>
        <v>0</v>
      </c>
    </row>
    <row r="3085" spans="4:29" x14ac:dyDescent="0.25">
      <c r="D3085" s="51">
        <v>658.30000000006999</v>
      </c>
      <c r="E3085" s="51">
        <v>6.8709103478999986E-2</v>
      </c>
      <c r="T3085" s="40">
        <f t="shared" si="190"/>
        <v>0</v>
      </c>
      <c r="U3085" s="40">
        <f t="shared" si="190"/>
        <v>0</v>
      </c>
      <c r="V3085" s="40">
        <f t="shared" si="190"/>
        <v>0</v>
      </c>
      <c r="W3085" s="40">
        <f t="shared" si="189"/>
        <v>0</v>
      </c>
      <c r="X3085" s="40">
        <f t="shared" si="189"/>
        <v>0</v>
      </c>
      <c r="Y3085" s="40">
        <f t="shared" si="191"/>
        <v>0</v>
      </c>
      <c r="Z3085" s="40">
        <f>(AC3085-J3085*carot!$B$2-spettri!K3085*carot!$C$2-spettri!L3085*carot!$D$2)</f>
        <v>0</v>
      </c>
      <c r="AA3085" s="40">
        <f>spettri!H3085*chl!$B$2+spettri!I3085*chl!$C$2+spettri!J3085*carot!$B$2+spettri!K3085*carot!$C$2+spettri!L3085*carot!$D$2+M3085*carot!$E$2+N3085*carot!$F$2+spettri!AE3085*chl!$D$2</f>
        <v>0</v>
      </c>
      <c r="AB3085" s="40">
        <v>0.18158748005</v>
      </c>
      <c r="AC3085" s="88">
        <f>(G3085-spettri!H3085*chl!$B$2-spettri!I3085*chl!$C$2-spettri!AE3085*chl!$D$2)</f>
        <v>0</v>
      </c>
    </row>
    <row r="3086" spans="4:29" x14ac:dyDescent="0.25">
      <c r="D3086" s="51">
        <v>658.40000000007001</v>
      </c>
      <c r="E3086" s="51">
        <v>6.8903772248999989E-2</v>
      </c>
      <c r="T3086" s="40">
        <f t="shared" si="190"/>
        <v>0</v>
      </c>
      <c r="U3086" s="40">
        <f t="shared" si="190"/>
        <v>0</v>
      </c>
      <c r="V3086" s="40">
        <f t="shared" si="190"/>
        <v>0</v>
      </c>
      <c r="W3086" s="40">
        <f t="shared" si="189"/>
        <v>0</v>
      </c>
      <c r="X3086" s="40">
        <f t="shared" si="189"/>
        <v>0</v>
      </c>
      <c r="Y3086" s="40">
        <f t="shared" si="191"/>
        <v>0</v>
      </c>
      <c r="Z3086" s="40">
        <f>(AC3086-J3086*carot!$B$2-spettri!K3086*carot!$C$2-spettri!L3086*carot!$D$2)</f>
        <v>0</v>
      </c>
      <c r="AA3086" s="40">
        <f>spettri!H3086*chl!$B$2+spettri!I3086*chl!$C$2+spettri!J3086*carot!$B$2+spettri!K3086*carot!$C$2+spettri!L3086*carot!$D$2+M3086*carot!$E$2+N3086*carot!$F$2+spettri!AE3086*chl!$D$2</f>
        <v>0</v>
      </c>
      <c r="AB3086" s="40">
        <v>0.18201544512500001</v>
      </c>
      <c r="AC3086" s="88">
        <f>(G3086-spettri!H3086*chl!$B$2-spettri!I3086*chl!$C$2-spettri!AE3086*chl!$D$2)</f>
        <v>0</v>
      </c>
    </row>
    <row r="3087" spans="4:29" x14ac:dyDescent="0.25">
      <c r="D3087" s="51">
        <v>658.50000000007003</v>
      </c>
      <c r="E3087" s="51">
        <v>6.900722169649999E-2</v>
      </c>
      <c r="T3087" s="40">
        <f t="shared" si="190"/>
        <v>0</v>
      </c>
      <c r="U3087" s="40">
        <f t="shared" si="190"/>
        <v>0</v>
      </c>
      <c r="V3087" s="40">
        <f t="shared" si="190"/>
        <v>0</v>
      </c>
      <c r="W3087" s="40">
        <f t="shared" si="189"/>
        <v>0</v>
      </c>
      <c r="X3087" s="40">
        <f t="shared" si="189"/>
        <v>0</v>
      </c>
      <c r="Y3087" s="40">
        <f t="shared" si="191"/>
        <v>0</v>
      </c>
      <c r="Z3087" s="40">
        <f>(AC3087-J3087*carot!$B$2-spettri!K3087*carot!$C$2-spettri!L3087*carot!$D$2)</f>
        <v>0</v>
      </c>
      <c r="AA3087" s="40">
        <f>spettri!H3087*chl!$B$2+spettri!I3087*chl!$C$2+spettri!J3087*carot!$B$2+spettri!K3087*carot!$C$2+spettri!L3087*carot!$D$2+M3087*carot!$E$2+N3087*carot!$F$2+spettri!AE3087*chl!$D$2</f>
        <v>0</v>
      </c>
      <c r="AB3087" s="40">
        <v>0.18244341019999999</v>
      </c>
      <c r="AC3087" s="88">
        <f>(G3087-spettri!H3087*chl!$B$2-spettri!I3087*chl!$C$2-spettri!AE3087*chl!$D$2)</f>
        <v>0</v>
      </c>
    </row>
    <row r="3088" spans="4:29" x14ac:dyDescent="0.25">
      <c r="D3088" s="51">
        <v>658.60000000007005</v>
      </c>
      <c r="E3088" s="51">
        <v>6.9110671143999991E-2</v>
      </c>
      <c r="T3088" s="40">
        <f t="shared" si="190"/>
        <v>0</v>
      </c>
      <c r="U3088" s="40">
        <f t="shared" si="190"/>
        <v>0</v>
      </c>
      <c r="V3088" s="40">
        <f t="shared" si="190"/>
        <v>0</v>
      </c>
      <c r="W3088" s="40">
        <f t="shared" si="189"/>
        <v>0</v>
      </c>
      <c r="X3088" s="40">
        <f t="shared" si="189"/>
        <v>0</v>
      </c>
      <c r="Y3088" s="40">
        <f t="shared" si="191"/>
        <v>0</v>
      </c>
      <c r="Z3088" s="40">
        <f>(AC3088-J3088*carot!$B$2-spettri!K3088*carot!$C$2-spettri!L3088*carot!$D$2)</f>
        <v>0</v>
      </c>
      <c r="AA3088" s="40">
        <f>spettri!H3088*chl!$B$2+spettri!I3088*chl!$C$2+spettri!J3088*carot!$B$2+spettri!K3088*carot!$C$2+spettri!L3088*carot!$D$2+M3088*carot!$E$2+N3088*carot!$F$2+spettri!AE3088*chl!$D$2</f>
        <v>0</v>
      </c>
      <c r="AB3088" s="40">
        <v>0.18288796769999999</v>
      </c>
      <c r="AC3088" s="88">
        <f>(G3088-spettri!H3088*chl!$B$2-spettri!I3088*chl!$C$2-spettri!AE3088*chl!$D$2)</f>
        <v>0</v>
      </c>
    </row>
    <row r="3089" spans="4:29" x14ac:dyDescent="0.25">
      <c r="D3089" s="51">
        <v>658.70000000006996</v>
      </c>
      <c r="E3089" s="51">
        <v>6.9214120591499992E-2</v>
      </c>
      <c r="T3089" s="40">
        <f t="shared" si="190"/>
        <v>0</v>
      </c>
      <c r="U3089" s="40">
        <f t="shared" si="190"/>
        <v>0</v>
      </c>
      <c r="V3089" s="40">
        <f t="shared" si="190"/>
        <v>0</v>
      </c>
      <c r="W3089" s="40">
        <f t="shared" si="189"/>
        <v>0</v>
      </c>
      <c r="X3089" s="40">
        <f t="shared" si="189"/>
        <v>0</v>
      </c>
      <c r="Y3089" s="40">
        <f t="shared" si="191"/>
        <v>0</v>
      </c>
      <c r="Z3089" s="40">
        <f>(AC3089-J3089*carot!$B$2-spettri!K3089*carot!$C$2-spettri!L3089*carot!$D$2)</f>
        <v>0</v>
      </c>
      <c r="AA3089" s="40">
        <f>spettri!H3089*chl!$B$2+spettri!I3089*chl!$C$2+spettri!J3089*carot!$B$2+spettri!K3089*carot!$C$2+spettri!L3089*carot!$D$2+M3089*carot!$E$2+N3089*carot!$F$2+spettri!AE3089*chl!$D$2</f>
        <v>0</v>
      </c>
      <c r="AB3089" s="40">
        <v>0.18333252519999998</v>
      </c>
      <c r="AC3089" s="88">
        <f>(G3089-spettri!H3089*chl!$B$2-spettri!I3089*chl!$C$2-spettri!AE3089*chl!$D$2)</f>
        <v>0</v>
      </c>
    </row>
    <row r="3090" spans="4:29" x14ac:dyDescent="0.25">
      <c r="D3090" s="51">
        <v>658.80000000006999</v>
      </c>
      <c r="E3090" s="51">
        <v>6.9317570038999993E-2</v>
      </c>
      <c r="T3090" s="40">
        <f t="shared" si="190"/>
        <v>0</v>
      </c>
      <c r="U3090" s="40">
        <f t="shared" si="190"/>
        <v>0</v>
      </c>
      <c r="V3090" s="40">
        <f t="shared" si="190"/>
        <v>0</v>
      </c>
      <c r="W3090" s="40">
        <f t="shared" si="189"/>
        <v>0</v>
      </c>
      <c r="X3090" s="40">
        <f t="shared" si="189"/>
        <v>0</v>
      </c>
      <c r="Y3090" s="40">
        <f t="shared" si="191"/>
        <v>0</v>
      </c>
      <c r="Z3090" s="40">
        <f>(AC3090-J3090*carot!$B$2-spettri!K3090*carot!$C$2-spettri!L3090*carot!$D$2)</f>
        <v>0</v>
      </c>
      <c r="AA3090" s="40">
        <f>spettri!H3090*chl!$B$2+spettri!I3090*chl!$C$2+spettri!J3090*carot!$B$2+spettri!K3090*carot!$C$2+spettri!L3090*carot!$D$2+M3090*carot!$E$2+N3090*carot!$F$2+spettri!AE3090*chl!$D$2</f>
        <v>0</v>
      </c>
      <c r="AB3090" s="40">
        <v>0.18377708270000001</v>
      </c>
      <c r="AC3090" s="88">
        <f>(G3090-spettri!H3090*chl!$B$2-spettri!I3090*chl!$C$2-spettri!AE3090*chl!$D$2)</f>
        <v>0</v>
      </c>
    </row>
    <row r="3091" spans="4:29" x14ac:dyDescent="0.25">
      <c r="D3091" s="51">
        <v>658.90000000007001</v>
      </c>
      <c r="E3091" s="51">
        <v>6.9548137568999996E-2</v>
      </c>
      <c r="T3091" s="40">
        <f t="shared" si="190"/>
        <v>0</v>
      </c>
      <c r="U3091" s="40">
        <f t="shared" si="190"/>
        <v>0</v>
      </c>
      <c r="V3091" s="40">
        <f t="shared" si="190"/>
        <v>0</v>
      </c>
      <c r="W3091" s="40">
        <f t="shared" si="189"/>
        <v>0</v>
      </c>
      <c r="X3091" s="40">
        <f t="shared" si="189"/>
        <v>0</v>
      </c>
      <c r="Y3091" s="40">
        <f t="shared" si="191"/>
        <v>0</v>
      </c>
      <c r="Z3091" s="40">
        <f>(AC3091-J3091*carot!$B$2-spettri!K3091*carot!$C$2-spettri!L3091*carot!$D$2)</f>
        <v>0</v>
      </c>
      <c r="AA3091" s="40">
        <f>spettri!H3091*chl!$B$2+spettri!I3091*chl!$C$2+spettri!J3091*carot!$B$2+spettri!K3091*carot!$C$2+spettri!L3091*carot!$D$2+M3091*carot!$E$2+N3091*carot!$F$2+spettri!AE3091*chl!$D$2</f>
        <v>0</v>
      </c>
      <c r="AB3091" s="40">
        <v>0.18422164020000001</v>
      </c>
      <c r="AC3091" s="88">
        <f>(G3091-spettri!H3091*chl!$B$2-spettri!I3091*chl!$C$2-spettri!AE3091*chl!$D$2)</f>
        <v>0</v>
      </c>
    </row>
    <row r="3092" spans="4:29" x14ac:dyDescent="0.25">
      <c r="D3092" s="51">
        <v>659.00000000007003</v>
      </c>
      <c r="E3092" s="51">
        <v>6.9778705098999999E-2</v>
      </c>
      <c r="T3092" s="40">
        <f t="shared" si="190"/>
        <v>0</v>
      </c>
      <c r="U3092" s="40">
        <f t="shared" si="190"/>
        <v>0</v>
      </c>
      <c r="V3092" s="40">
        <f t="shared" si="190"/>
        <v>0</v>
      </c>
      <c r="W3092" s="40">
        <f t="shared" si="189"/>
        <v>0</v>
      </c>
      <c r="X3092" s="40">
        <f t="shared" si="189"/>
        <v>0</v>
      </c>
      <c r="Y3092" s="40">
        <f t="shared" si="191"/>
        <v>0</v>
      </c>
      <c r="Z3092" s="40">
        <f>(AC3092-J3092*carot!$B$2-spettri!K3092*carot!$C$2-spettri!L3092*carot!$D$2)</f>
        <v>0</v>
      </c>
      <c r="AA3092" s="40">
        <f>spettri!H3092*chl!$B$2+spettri!I3092*chl!$C$2+spettri!J3092*carot!$B$2+spettri!K3092*carot!$C$2+spettri!L3092*carot!$D$2+M3092*carot!$E$2+N3092*carot!$F$2+spettri!AE3092*chl!$D$2</f>
        <v>0</v>
      </c>
      <c r="AB3092" s="40">
        <v>0.18463125077500001</v>
      </c>
      <c r="AC3092" s="88">
        <f>(G3092-spettri!H3092*chl!$B$2-spettri!I3092*chl!$C$2-spettri!AE3092*chl!$D$2)</f>
        <v>0</v>
      </c>
    </row>
    <row r="3093" spans="4:29" x14ac:dyDescent="0.25">
      <c r="D3093" s="51">
        <v>659.10000000007005</v>
      </c>
      <c r="E3093" s="51">
        <v>7.0009272628999988E-2</v>
      </c>
      <c r="T3093" s="40">
        <f t="shared" si="190"/>
        <v>0</v>
      </c>
      <c r="U3093" s="40">
        <f t="shared" si="190"/>
        <v>0</v>
      </c>
      <c r="V3093" s="40">
        <f t="shared" si="190"/>
        <v>0</v>
      </c>
      <c r="W3093" s="40">
        <f t="shared" si="189"/>
        <v>0</v>
      </c>
      <c r="X3093" s="40">
        <f t="shared" si="189"/>
        <v>0</v>
      </c>
      <c r="Y3093" s="40">
        <f t="shared" si="191"/>
        <v>0</v>
      </c>
      <c r="Z3093" s="40">
        <f>(AC3093-J3093*carot!$B$2-spettri!K3093*carot!$C$2-spettri!L3093*carot!$D$2)</f>
        <v>0</v>
      </c>
      <c r="AA3093" s="40">
        <f>spettri!H3093*chl!$B$2+spettri!I3093*chl!$C$2+spettri!J3093*carot!$B$2+spettri!K3093*carot!$C$2+spettri!L3093*carot!$D$2+M3093*carot!$E$2+N3093*carot!$F$2+spettri!AE3093*chl!$D$2</f>
        <v>0</v>
      </c>
      <c r="AB3093" s="40">
        <v>0.18504086135</v>
      </c>
      <c r="AC3093" s="88">
        <f>(G3093-spettri!H3093*chl!$B$2-spettri!I3093*chl!$C$2-spettri!AE3093*chl!$D$2)</f>
        <v>0</v>
      </c>
    </row>
    <row r="3094" spans="4:29" x14ac:dyDescent="0.25">
      <c r="D3094" s="51">
        <v>659.20000000006996</v>
      </c>
      <c r="E3094" s="51">
        <v>7.0239840158999992E-2</v>
      </c>
      <c r="T3094" s="40">
        <f t="shared" si="190"/>
        <v>0</v>
      </c>
      <c r="U3094" s="40">
        <f t="shared" si="190"/>
        <v>0</v>
      </c>
      <c r="V3094" s="40">
        <f t="shared" si="190"/>
        <v>0</v>
      </c>
      <c r="W3094" s="40">
        <f t="shared" si="189"/>
        <v>0</v>
      </c>
      <c r="X3094" s="40">
        <f t="shared" si="189"/>
        <v>0</v>
      </c>
      <c r="Y3094" s="40">
        <f t="shared" si="191"/>
        <v>0</v>
      </c>
      <c r="Z3094" s="40">
        <f>(AC3094-J3094*carot!$B$2-spettri!K3094*carot!$C$2-spettri!L3094*carot!$D$2)</f>
        <v>0</v>
      </c>
      <c r="AA3094" s="40">
        <f>spettri!H3094*chl!$B$2+spettri!I3094*chl!$C$2+spettri!J3094*carot!$B$2+spettri!K3094*carot!$C$2+spettri!L3094*carot!$D$2+M3094*carot!$E$2+N3094*carot!$F$2+spettri!AE3094*chl!$D$2</f>
        <v>0</v>
      </c>
      <c r="AB3094" s="40">
        <v>0.185450471925</v>
      </c>
      <c r="AC3094" s="88">
        <f>(G3094-spettri!H3094*chl!$B$2-spettri!I3094*chl!$C$2-spettri!AE3094*chl!$D$2)</f>
        <v>0</v>
      </c>
    </row>
    <row r="3095" spans="4:29" x14ac:dyDescent="0.25">
      <c r="D3095" s="51">
        <v>659.30000000006999</v>
      </c>
      <c r="E3095" s="51">
        <v>7.0398323321499992E-2</v>
      </c>
      <c r="T3095" s="40">
        <f t="shared" si="190"/>
        <v>0</v>
      </c>
      <c r="U3095" s="40">
        <f t="shared" si="190"/>
        <v>0</v>
      </c>
      <c r="V3095" s="40">
        <f t="shared" si="190"/>
        <v>0</v>
      </c>
      <c r="W3095" s="40">
        <f t="shared" si="189"/>
        <v>0</v>
      </c>
      <c r="X3095" s="40">
        <f t="shared" si="189"/>
        <v>0</v>
      </c>
      <c r="Y3095" s="40">
        <f t="shared" si="191"/>
        <v>0</v>
      </c>
      <c r="Z3095" s="40">
        <f>(AC3095-J3095*carot!$B$2-spettri!K3095*carot!$C$2-spettri!L3095*carot!$D$2)</f>
        <v>0</v>
      </c>
      <c r="AA3095" s="40">
        <f>spettri!H3095*chl!$B$2+spettri!I3095*chl!$C$2+spettri!J3095*carot!$B$2+spettri!K3095*carot!$C$2+spettri!L3095*carot!$D$2+M3095*carot!$E$2+N3095*carot!$F$2+spettri!AE3095*chl!$D$2</f>
        <v>0</v>
      </c>
      <c r="AB3095" s="40">
        <v>0.1858600825</v>
      </c>
      <c r="AC3095" s="88">
        <f>(G3095-spettri!H3095*chl!$B$2-spettri!I3095*chl!$C$2-spettri!AE3095*chl!$D$2)</f>
        <v>0</v>
      </c>
    </row>
    <row r="3096" spans="4:29" x14ac:dyDescent="0.25">
      <c r="D3096" s="51">
        <v>659.40000000007001</v>
      </c>
      <c r="E3096" s="51">
        <v>7.0556806483999993E-2</v>
      </c>
      <c r="T3096" s="40">
        <f t="shared" si="190"/>
        <v>0</v>
      </c>
      <c r="U3096" s="40">
        <f t="shared" si="190"/>
        <v>0</v>
      </c>
      <c r="V3096" s="40">
        <f t="shared" si="190"/>
        <v>0</v>
      </c>
      <c r="W3096" s="40">
        <f t="shared" si="189"/>
        <v>0</v>
      </c>
      <c r="X3096" s="40">
        <f t="shared" si="189"/>
        <v>0</v>
      </c>
      <c r="Y3096" s="40">
        <f t="shared" si="191"/>
        <v>0</v>
      </c>
      <c r="Z3096" s="40">
        <f>(AC3096-J3096*carot!$B$2-spettri!K3096*carot!$C$2-spettri!L3096*carot!$D$2)</f>
        <v>0</v>
      </c>
      <c r="AA3096" s="40">
        <f>spettri!H3096*chl!$B$2+spettri!I3096*chl!$C$2+spettri!J3096*carot!$B$2+spettri!K3096*carot!$C$2+spettri!L3096*carot!$D$2+M3096*carot!$E$2+N3096*carot!$F$2+spettri!AE3096*chl!$D$2</f>
        <v>0</v>
      </c>
      <c r="AB3096" s="40">
        <v>0.18628013504999999</v>
      </c>
      <c r="AC3096" s="88">
        <f>(G3096-spettri!H3096*chl!$B$2-spettri!I3096*chl!$C$2-spettri!AE3096*chl!$D$2)</f>
        <v>0</v>
      </c>
    </row>
    <row r="3097" spans="4:29" x14ac:dyDescent="0.25">
      <c r="D3097" s="51">
        <v>659.50000000007003</v>
      </c>
      <c r="E3097" s="51">
        <v>7.0715289646499993E-2</v>
      </c>
      <c r="T3097" s="40">
        <f t="shared" si="190"/>
        <v>0</v>
      </c>
      <c r="U3097" s="40">
        <f t="shared" si="190"/>
        <v>0</v>
      </c>
      <c r="V3097" s="40">
        <f t="shared" si="190"/>
        <v>0</v>
      </c>
      <c r="W3097" s="40">
        <f t="shared" si="189"/>
        <v>0</v>
      </c>
      <c r="X3097" s="40">
        <f t="shared" si="189"/>
        <v>0</v>
      </c>
      <c r="Y3097" s="40">
        <f t="shared" si="191"/>
        <v>0</v>
      </c>
      <c r="Z3097" s="40">
        <f>(AC3097-J3097*carot!$B$2-spettri!K3097*carot!$C$2-spettri!L3097*carot!$D$2)</f>
        <v>0</v>
      </c>
      <c r="AA3097" s="40">
        <f>spettri!H3097*chl!$B$2+spettri!I3097*chl!$C$2+spettri!J3097*carot!$B$2+spettri!K3097*carot!$C$2+spettri!L3097*carot!$D$2+M3097*carot!$E$2+N3097*carot!$F$2+spettri!AE3097*chl!$D$2</f>
        <v>0</v>
      </c>
      <c r="AB3097" s="40">
        <v>0.18670018760000001</v>
      </c>
      <c r="AC3097" s="88">
        <f>(G3097-spettri!H3097*chl!$B$2-spettri!I3097*chl!$C$2-spettri!AE3097*chl!$D$2)</f>
        <v>0</v>
      </c>
    </row>
    <row r="3098" spans="4:29" x14ac:dyDescent="0.25">
      <c r="D3098" s="51">
        <v>659.60000000007005</v>
      </c>
      <c r="E3098" s="51">
        <v>7.0873772808999994E-2</v>
      </c>
      <c r="T3098" s="40">
        <f t="shared" si="190"/>
        <v>0</v>
      </c>
      <c r="U3098" s="40">
        <f t="shared" si="190"/>
        <v>0</v>
      </c>
      <c r="V3098" s="40">
        <f t="shared" si="190"/>
        <v>0</v>
      </c>
      <c r="W3098" s="40">
        <f t="shared" si="189"/>
        <v>0</v>
      </c>
      <c r="X3098" s="40">
        <f t="shared" si="189"/>
        <v>0</v>
      </c>
      <c r="Y3098" s="40">
        <f t="shared" si="191"/>
        <v>0</v>
      </c>
      <c r="Z3098" s="40">
        <f>(AC3098-J3098*carot!$B$2-spettri!K3098*carot!$C$2-spettri!L3098*carot!$D$2)</f>
        <v>0</v>
      </c>
      <c r="AA3098" s="40">
        <f>spettri!H3098*chl!$B$2+spettri!I3098*chl!$C$2+spettri!J3098*carot!$B$2+spettri!K3098*carot!$C$2+spettri!L3098*carot!$D$2+M3098*carot!$E$2+N3098*carot!$F$2+spettri!AE3098*chl!$D$2</f>
        <v>0</v>
      </c>
      <c r="AB3098" s="40">
        <v>0.18712024015000001</v>
      </c>
      <c r="AC3098" s="88">
        <f>(G3098-spettri!H3098*chl!$B$2-spettri!I3098*chl!$C$2-spettri!AE3098*chl!$D$2)</f>
        <v>0</v>
      </c>
    </row>
    <row r="3099" spans="4:29" x14ac:dyDescent="0.25">
      <c r="D3099" s="51">
        <v>659.70000000006996</v>
      </c>
      <c r="E3099" s="51">
        <v>7.1001682513999992E-2</v>
      </c>
      <c r="T3099" s="40">
        <f t="shared" si="190"/>
        <v>0</v>
      </c>
      <c r="U3099" s="40">
        <f t="shared" si="190"/>
        <v>0</v>
      </c>
      <c r="V3099" s="40">
        <f t="shared" si="190"/>
        <v>0</v>
      </c>
      <c r="W3099" s="40">
        <f t="shared" si="189"/>
        <v>0</v>
      </c>
      <c r="X3099" s="40">
        <f t="shared" si="189"/>
        <v>0</v>
      </c>
      <c r="Y3099" s="40">
        <f t="shared" si="191"/>
        <v>0</v>
      </c>
      <c r="Z3099" s="40">
        <f>(AC3099-J3099*carot!$B$2-spettri!K3099*carot!$C$2-spettri!L3099*carot!$D$2)</f>
        <v>0</v>
      </c>
      <c r="AA3099" s="40">
        <f>spettri!H3099*chl!$B$2+spettri!I3099*chl!$C$2+spettri!J3099*carot!$B$2+spettri!K3099*carot!$C$2+spettri!L3099*carot!$D$2+M3099*carot!$E$2+N3099*carot!$F$2+spettri!AE3099*chl!$D$2</f>
        <v>0</v>
      </c>
      <c r="AB3099" s="40">
        <v>0.1875402927</v>
      </c>
      <c r="AC3099" s="88">
        <f>(G3099-spettri!H3099*chl!$B$2-spettri!I3099*chl!$C$2-spettri!AE3099*chl!$D$2)</f>
        <v>0</v>
      </c>
    </row>
    <row r="3100" spans="4:29" x14ac:dyDescent="0.25">
      <c r="D3100" s="51">
        <v>659.80000000006999</v>
      </c>
      <c r="E3100" s="51">
        <v>7.1129592219000004E-2</v>
      </c>
      <c r="T3100" s="40">
        <f t="shared" si="190"/>
        <v>0</v>
      </c>
      <c r="U3100" s="40">
        <f t="shared" si="190"/>
        <v>0</v>
      </c>
      <c r="V3100" s="40">
        <f t="shared" si="190"/>
        <v>0</v>
      </c>
      <c r="W3100" s="40">
        <f t="shared" si="189"/>
        <v>0</v>
      </c>
      <c r="X3100" s="40">
        <f t="shared" si="189"/>
        <v>0</v>
      </c>
      <c r="Y3100" s="40">
        <f t="shared" si="191"/>
        <v>0</v>
      </c>
      <c r="Z3100" s="40">
        <f>(AC3100-J3100*carot!$B$2-spettri!K3100*carot!$C$2-spettri!L3100*carot!$D$2)</f>
        <v>0</v>
      </c>
      <c r="AA3100" s="40">
        <f>spettri!H3100*chl!$B$2+spettri!I3100*chl!$C$2+spettri!J3100*carot!$B$2+spettri!K3100*carot!$C$2+spettri!L3100*carot!$D$2+M3100*carot!$E$2+N3100*carot!$F$2+spettri!AE3100*chl!$D$2</f>
        <v>0</v>
      </c>
      <c r="AB3100" s="40">
        <v>0.1878692582</v>
      </c>
      <c r="AC3100" s="88">
        <f>(G3100-spettri!H3100*chl!$B$2-spettri!I3100*chl!$C$2-spettri!AE3100*chl!$D$2)</f>
        <v>0</v>
      </c>
    </row>
    <row r="3101" spans="4:29" x14ac:dyDescent="0.25">
      <c r="D3101" s="51">
        <v>659.90000000007001</v>
      </c>
      <c r="E3101" s="51">
        <v>7.1257501924000002E-2</v>
      </c>
      <c r="T3101" s="40">
        <f t="shared" si="190"/>
        <v>0</v>
      </c>
      <c r="U3101" s="40">
        <f t="shared" si="190"/>
        <v>0</v>
      </c>
      <c r="V3101" s="40">
        <f t="shared" si="190"/>
        <v>0</v>
      </c>
      <c r="W3101" s="40">
        <f t="shared" si="189"/>
        <v>0</v>
      </c>
      <c r="X3101" s="40">
        <f t="shared" si="189"/>
        <v>0</v>
      </c>
      <c r="Y3101" s="40">
        <f t="shared" si="191"/>
        <v>0</v>
      </c>
      <c r="Z3101" s="40">
        <f>(AC3101-J3101*carot!$B$2-spettri!K3101*carot!$C$2-spettri!L3101*carot!$D$2)</f>
        <v>0</v>
      </c>
      <c r="AA3101" s="40">
        <f>spettri!H3101*chl!$B$2+spettri!I3101*chl!$C$2+spettri!J3101*carot!$B$2+spettri!K3101*carot!$C$2+spettri!L3101*carot!$D$2+M3101*carot!$E$2+N3101*carot!$F$2+spettri!AE3101*chl!$D$2</f>
        <v>0</v>
      </c>
      <c r="AB3101" s="40">
        <v>0.1881982237</v>
      </c>
      <c r="AC3101" s="88">
        <f>(G3101-spettri!H3101*chl!$B$2-spettri!I3101*chl!$C$2-spettri!AE3101*chl!$D$2)</f>
        <v>0</v>
      </c>
    </row>
    <row r="3102" spans="4:29" x14ac:dyDescent="0.25">
      <c r="D3102" s="51">
        <v>660.00000000007003</v>
      </c>
      <c r="E3102" s="51">
        <v>7.1385411629000001E-2</v>
      </c>
      <c r="T3102" s="40">
        <f t="shared" si="190"/>
        <v>0</v>
      </c>
      <c r="U3102" s="40">
        <f t="shared" si="190"/>
        <v>0</v>
      </c>
      <c r="V3102" s="40">
        <f t="shared" si="190"/>
        <v>0</v>
      </c>
      <c r="W3102" s="40">
        <f t="shared" si="189"/>
        <v>0</v>
      </c>
      <c r="X3102" s="40">
        <f t="shared" si="189"/>
        <v>0</v>
      </c>
      <c r="Y3102" s="40">
        <f t="shared" si="191"/>
        <v>0</v>
      </c>
      <c r="Z3102" s="40">
        <f>(AC3102-J3102*carot!$B$2-spettri!K3102*carot!$C$2-spettri!L3102*carot!$D$2)</f>
        <v>0</v>
      </c>
      <c r="AA3102" s="40">
        <f>spettri!H3102*chl!$B$2+spettri!I3102*chl!$C$2+spettri!J3102*carot!$B$2+spettri!K3102*carot!$C$2+spettri!L3102*carot!$D$2+M3102*carot!$E$2+N3102*carot!$F$2+spettri!AE3102*chl!$D$2</f>
        <v>0</v>
      </c>
      <c r="AB3102" s="40">
        <v>0.1885271892</v>
      </c>
      <c r="AC3102" s="88">
        <f>(G3102-spettri!H3102*chl!$B$2-spettri!I3102*chl!$C$2-spettri!AE3102*chl!$D$2)</f>
        <v>0</v>
      </c>
    </row>
    <row r="3103" spans="4:29" x14ac:dyDescent="0.25">
      <c r="D3103" s="51">
        <v>660.10000000007096</v>
      </c>
      <c r="E3103" s="51">
        <v>7.1548793548999998E-2</v>
      </c>
      <c r="T3103" s="40">
        <f t="shared" si="190"/>
        <v>0</v>
      </c>
      <c r="U3103" s="40">
        <f t="shared" si="190"/>
        <v>0</v>
      </c>
      <c r="V3103" s="40">
        <f t="shared" si="190"/>
        <v>0</v>
      </c>
      <c r="W3103" s="40">
        <f t="shared" si="189"/>
        <v>0</v>
      </c>
      <c r="X3103" s="40">
        <f t="shared" si="189"/>
        <v>0</v>
      </c>
      <c r="Y3103" s="40">
        <f t="shared" si="191"/>
        <v>0</v>
      </c>
      <c r="Z3103" s="40">
        <f>(AC3103-J3103*carot!$B$2-spettri!K3103*carot!$C$2-spettri!L3103*carot!$D$2)</f>
        <v>0</v>
      </c>
      <c r="AA3103" s="40">
        <f>spettri!H3103*chl!$B$2+spettri!I3103*chl!$C$2+spettri!J3103*carot!$B$2+spettri!K3103*carot!$C$2+spettri!L3103*carot!$D$2+M3103*carot!$E$2+N3103*carot!$F$2+spettri!AE3103*chl!$D$2</f>
        <v>0</v>
      </c>
      <c r="AB3103" s="40">
        <v>0.1888561547</v>
      </c>
      <c r="AC3103" s="88">
        <f>(G3103-spettri!H3103*chl!$B$2-spettri!I3103*chl!$C$2-spettri!AE3103*chl!$D$2)</f>
        <v>0</v>
      </c>
    </row>
    <row r="3104" spans="4:29" x14ac:dyDescent="0.25">
      <c r="D3104" s="51">
        <v>660.20000000007099</v>
      </c>
      <c r="E3104" s="51">
        <v>7.1712175468999995E-2</v>
      </c>
      <c r="T3104" s="40">
        <f t="shared" si="190"/>
        <v>0</v>
      </c>
      <c r="U3104" s="40">
        <f t="shared" si="190"/>
        <v>0</v>
      </c>
      <c r="V3104" s="40">
        <f t="shared" si="190"/>
        <v>0</v>
      </c>
      <c r="W3104" s="40">
        <f t="shared" si="189"/>
        <v>0</v>
      </c>
      <c r="X3104" s="40">
        <f t="shared" si="189"/>
        <v>0</v>
      </c>
      <c r="Y3104" s="40">
        <f t="shared" si="191"/>
        <v>0</v>
      </c>
      <c r="Z3104" s="40">
        <f>(AC3104-J3104*carot!$B$2-spettri!K3104*carot!$C$2-spettri!L3104*carot!$D$2)</f>
        <v>0</v>
      </c>
      <c r="AA3104" s="40">
        <f>spettri!H3104*chl!$B$2+spettri!I3104*chl!$C$2+spettri!J3104*carot!$B$2+spettri!K3104*carot!$C$2+spettri!L3104*carot!$D$2+M3104*carot!$E$2+N3104*carot!$F$2+spettri!AE3104*chl!$D$2</f>
        <v>0</v>
      </c>
      <c r="AB3104" s="40">
        <v>0.18915277720000001</v>
      </c>
      <c r="AC3104" s="88">
        <f>(G3104-spettri!H3104*chl!$B$2-spettri!I3104*chl!$C$2-spettri!AE3104*chl!$D$2)</f>
        <v>0</v>
      </c>
    </row>
    <row r="3105" spans="4:29" x14ac:dyDescent="0.25">
      <c r="D3105" s="51">
        <v>660.30000000007101</v>
      </c>
      <c r="E3105" s="51">
        <v>7.1875557388999992E-2</v>
      </c>
      <c r="T3105" s="40">
        <f t="shared" si="190"/>
        <v>0</v>
      </c>
      <c r="U3105" s="40">
        <f t="shared" si="190"/>
        <v>0</v>
      </c>
      <c r="V3105" s="40">
        <f t="shared" si="190"/>
        <v>0</v>
      </c>
      <c r="W3105" s="40">
        <f t="shared" si="189"/>
        <v>0</v>
      </c>
      <c r="X3105" s="40">
        <f t="shared" si="189"/>
        <v>0</v>
      </c>
      <c r="Y3105" s="40">
        <f t="shared" si="191"/>
        <v>0</v>
      </c>
      <c r="Z3105" s="40">
        <f>(AC3105-J3105*carot!$B$2-spettri!K3105*carot!$C$2-spettri!L3105*carot!$D$2)</f>
        <v>0</v>
      </c>
      <c r="AA3105" s="40">
        <f>spettri!H3105*chl!$B$2+spettri!I3105*chl!$C$2+spettri!J3105*carot!$B$2+spettri!K3105*carot!$C$2+spettri!L3105*carot!$D$2+M3105*carot!$E$2+N3105*carot!$F$2+spettri!AE3105*chl!$D$2</f>
        <v>0</v>
      </c>
      <c r="AB3105" s="40">
        <v>0.18944939970000002</v>
      </c>
      <c r="AC3105" s="88">
        <f>(G3105-spettri!H3105*chl!$B$2-spettri!I3105*chl!$C$2-spettri!AE3105*chl!$D$2)</f>
        <v>0</v>
      </c>
    </row>
    <row r="3106" spans="4:29" x14ac:dyDescent="0.25">
      <c r="D3106" s="51">
        <v>660.40000000007103</v>
      </c>
      <c r="E3106" s="51">
        <v>7.2038939308999989E-2</v>
      </c>
      <c r="T3106" s="40">
        <f t="shared" si="190"/>
        <v>0</v>
      </c>
      <c r="U3106" s="40">
        <f t="shared" si="190"/>
        <v>0</v>
      </c>
      <c r="V3106" s="40">
        <f t="shared" si="190"/>
        <v>0</v>
      </c>
      <c r="W3106" s="40">
        <f t="shared" si="189"/>
        <v>0</v>
      </c>
      <c r="X3106" s="40">
        <f t="shared" si="189"/>
        <v>0</v>
      </c>
      <c r="Y3106" s="40">
        <f t="shared" si="191"/>
        <v>0</v>
      </c>
      <c r="Z3106" s="40">
        <f>(AC3106-J3106*carot!$B$2-spettri!K3106*carot!$C$2-spettri!L3106*carot!$D$2)</f>
        <v>0</v>
      </c>
      <c r="AA3106" s="40">
        <f>spettri!H3106*chl!$B$2+spettri!I3106*chl!$C$2+spettri!J3106*carot!$B$2+spettri!K3106*carot!$C$2+spettri!L3106*carot!$D$2+M3106*carot!$E$2+N3106*carot!$F$2+spettri!AE3106*chl!$D$2</f>
        <v>0</v>
      </c>
      <c r="AB3106" s="40">
        <v>0.1897460222</v>
      </c>
      <c r="AC3106" s="88">
        <f>(G3106-spettri!H3106*chl!$B$2-spettri!I3106*chl!$C$2-spettri!AE3106*chl!$D$2)</f>
        <v>0</v>
      </c>
    </row>
    <row r="3107" spans="4:29" x14ac:dyDescent="0.25">
      <c r="D3107" s="51">
        <v>660.50000000007105</v>
      </c>
      <c r="E3107" s="51">
        <v>7.2194863196499995E-2</v>
      </c>
      <c r="T3107" s="40">
        <f t="shared" si="190"/>
        <v>0</v>
      </c>
      <c r="U3107" s="40">
        <f t="shared" si="190"/>
        <v>0</v>
      </c>
      <c r="V3107" s="40">
        <f t="shared" si="190"/>
        <v>0</v>
      </c>
      <c r="W3107" s="40">
        <f t="shared" si="189"/>
        <v>0</v>
      </c>
      <c r="X3107" s="40">
        <f t="shared" si="189"/>
        <v>0</v>
      </c>
      <c r="Y3107" s="40">
        <f t="shared" si="191"/>
        <v>0</v>
      </c>
      <c r="Z3107" s="40">
        <f>(AC3107-J3107*carot!$B$2-spettri!K3107*carot!$C$2-spettri!L3107*carot!$D$2)</f>
        <v>0</v>
      </c>
      <c r="AA3107" s="40">
        <f>spettri!H3107*chl!$B$2+spettri!I3107*chl!$C$2+spettri!J3107*carot!$B$2+spettri!K3107*carot!$C$2+spettri!L3107*carot!$D$2+M3107*carot!$E$2+N3107*carot!$F$2+spettri!AE3107*chl!$D$2</f>
        <v>0</v>
      </c>
      <c r="AB3107" s="40">
        <v>0.19004264470000001</v>
      </c>
      <c r="AC3107" s="88">
        <f>(G3107-spettri!H3107*chl!$B$2-spettri!I3107*chl!$C$2-spettri!AE3107*chl!$D$2)</f>
        <v>0</v>
      </c>
    </row>
    <row r="3108" spans="4:29" x14ac:dyDescent="0.25">
      <c r="D3108" s="51">
        <v>660.60000000007096</v>
      </c>
      <c r="E3108" s="51">
        <v>7.2350787084000001E-2</v>
      </c>
      <c r="T3108" s="40">
        <f t="shared" si="190"/>
        <v>0</v>
      </c>
      <c r="U3108" s="40">
        <f t="shared" si="190"/>
        <v>0</v>
      </c>
      <c r="V3108" s="40">
        <f t="shared" si="190"/>
        <v>0</v>
      </c>
      <c r="W3108" s="40">
        <f t="shared" si="189"/>
        <v>0</v>
      </c>
      <c r="X3108" s="40">
        <f t="shared" si="189"/>
        <v>0</v>
      </c>
      <c r="Y3108" s="40">
        <f t="shared" si="191"/>
        <v>0</v>
      </c>
      <c r="Z3108" s="40">
        <f>(AC3108-J3108*carot!$B$2-spettri!K3108*carot!$C$2-spettri!L3108*carot!$D$2)</f>
        <v>0</v>
      </c>
      <c r="AA3108" s="40">
        <f>spettri!H3108*chl!$B$2+spettri!I3108*chl!$C$2+spettri!J3108*carot!$B$2+spettri!K3108*carot!$C$2+spettri!L3108*carot!$D$2+M3108*carot!$E$2+N3108*carot!$F$2+spettri!AE3108*chl!$D$2</f>
        <v>0</v>
      </c>
      <c r="AB3108" s="40">
        <v>0.190279822775</v>
      </c>
      <c r="AC3108" s="88">
        <f>(G3108-spettri!H3108*chl!$B$2-spettri!I3108*chl!$C$2-spettri!AE3108*chl!$D$2)</f>
        <v>0</v>
      </c>
    </row>
    <row r="3109" spans="4:29" x14ac:dyDescent="0.25">
      <c r="D3109" s="51">
        <v>660.70000000007099</v>
      </c>
      <c r="E3109" s="51">
        <v>7.2506710971499994E-2</v>
      </c>
      <c r="T3109" s="40">
        <f t="shared" si="190"/>
        <v>0</v>
      </c>
      <c r="U3109" s="40">
        <f t="shared" si="190"/>
        <v>0</v>
      </c>
      <c r="V3109" s="40">
        <f t="shared" si="190"/>
        <v>0</v>
      </c>
      <c r="W3109" s="40">
        <f t="shared" si="189"/>
        <v>0</v>
      </c>
      <c r="X3109" s="40">
        <f t="shared" si="189"/>
        <v>0</v>
      </c>
      <c r="Y3109" s="40">
        <f t="shared" si="191"/>
        <v>0</v>
      </c>
      <c r="Z3109" s="40">
        <f>(AC3109-J3109*carot!$B$2-spettri!K3109*carot!$C$2-spettri!L3109*carot!$D$2)</f>
        <v>0</v>
      </c>
      <c r="AA3109" s="40">
        <f>spettri!H3109*chl!$B$2+spettri!I3109*chl!$C$2+spettri!J3109*carot!$B$2+spettri!K3109*carot!$C$2+spettri!L3109*carot!$D$2+M3109*carot!$E$2+N3109*carot!$F$2+spettri!AE3109*chl!$D$2</f>
        <v>0</v>
      </c>
      <c r="AB3109" s="40">
        <v>0.19051700085000001</v>
      </c>
      <c r="AC3109" s="88">
        <f>(G3109-spettri!H3109*chl!$B$2-spettri!I3109*chl!$C$2-spettri!AE3109*chl!$D$2)</f>
        <v>0</v>
      </c>
    </row>
    <row r="3110" spans="4:29" x14ac:dyDescent="0.25">
      <c r="D3110" s="51">
        <v>660.80000000007101</v>
      </c>
      <c r="E3110" s="51">
        <v>7.2662634859E-2</v>
      </c>
      <c r="T3110" s="40">
        <f t="shared" si="190"/>
        <v>0</v>
      </c>
      <c r="U3110" s="40">
        <f t="shared" si="190"/>
        <v>0</v>
      </c>
      <c r="V3110" s="40">
        <f t="shared" si="190"/>
        <v>0</v>
      </c>
      <c r="W3110" s="40">
        <f t="shared" si="189"/>
        <v>0</v>
      </c>
      <c r="X3110" s="40">
        <f t="shared" si="189"/>
        <v>0</v>
      </c>
      <c r="Y3110" s="40">
        <f t="shared" si="191"/>
        <v>0</v>
      </c>
      <c r="Z3110" s="40">
        <f>(AC3110-J3110*carot!$B$2-spettri!K3110*carot!$C$2-spettri!L3110*carot!$D$2)</f>
        <v>0</v>
      </c>
      <c r="AA3110" s="40">
        <f>spettri!H3110*chl!$B$2+spettri!I3110*chl!$C$2+spettri!J3110*carot!$B$2+spettri!K3110*carot!$C$2+spettri!L3110*carot!$D$2+M3110*carot!$E$2+N3110*carot!$F$2+spettri!AE3110*chl!$D$2</f>
        <v>0</v>
      </c>
      <c r="AB3110" s="40">
        <v>0.19075417892500002</v>
      </c>
      <c r="AC3110" s="88">
        <f>(G3110-spettri!H3110*chl!$B$2-spettri!I3110*chl!$C$2-spettri!AE3110*chl!$D$2)</f>
        <v>0</v>
      </c>
    </row>
    <row r="3111" spans="4:29" x14ac:dyDescent="0.25">
      <c r="D3111" s="51">
        <v>660.90000000007103</v>
      </c>
      <c r="E3111" s="51">
        <v>7.2765966961500006E-2</v>
      </c>
      <c r="T3111" s="40">
        <f t="shared" si="190"/>
        <v>0</v>
      </c>
      <c r="U3111" s="40">
        <f t="shared" si="190"/>
        <v>0</v>
      </c>
      <c r="V3111" s="40">
        <f t="shared" si="190"/>
        <v>0</v>
      </c>
      <c r="W3111" s="40">
        <f t="shared" si="189"/>
        <v>0</v>
      </c>
      <c r="X3111" s="40">
        <f t="shared" si="189"/>
        <v>0</v>
      </c>
      <c r="Y3111" s="40">
        <f t="shared" si="191"/>
        <v>0</v>
      </c>
      <c r="Z3111" s="40">
        <f>(AC3111-J3111*carot!$B$2-spettri!K3111*carot!$C$2-spettri!L3111*carot!$D$2)</f>
        <v>0</v>
      </c>
      <c r="AA3111" s="40">
        <f>spettri!H3111*chl!$B$2+spettri!I3111*chl!$C$2+spettri!J3111*carot!$B$2+spettri!K3111*carot!$C$2+spettri!L3111*carot!$D$2+M3111*carot!$E$2+N3111*carot!$F$2+spettri!AE3111*chl!$D$2</f>
        <v>0</v>
      </c>
      <c r="AB3111" s="40">
        <v>0.190991357</v>
      </c>
      <c r="AC3111" s="88">
        <f>(G3111-spettri!H3111*chl!$B$2-spettri!I3111*chl!$C$2-spettri!AE3111*chl!$D$2)</f>
        <v>0</v>
      </c>
    </row>
    <row r="3112" spans="4:29" x14ac:dyDescent="0.25">
      <c r="D3112" s="51">
        <v>661.00000000007105</v>
      </c>
      <c r="E3112" s="51">
        <v>7.2869299063999998E-2</v>
      </c>
      <c r="T3112" s="40">
        <f t="shared" si="190"/>
        <v>0</v>
      </c>
      <c r="U3112" s="40">
        <f t="shared" si="190"/>
        <v>0</v>
      </c>
      <c r="V3112" s="40">
        <f t="shared" si="190"/>
        <v>0</v>
      </c>
      <c r="W3112" s="40">
        <f t="shared" si="189"/>
        <v>0</v>
      </c>
      <c r="X3112" s="40">
        <f t="shared" si="189"/>
        <v>0</v>
      </c>
      <c r="Y3112" s="40">
        <f t="shared" si="191"/>
        <v>0</v>
      </c>
      <c r="Z3112" s="40">
        <f>(AC3112-J3112*carot!$B$2-spettri!K3112*carot!$C$2-spettri!L3112*carot!$D$2)</f>
        <v>0</v>
      </c>
      <c r="AA3112" s="40">
        <f>spettri!H3112*chl!$B$2+spettri!I3112*chl!$C$2+spettri!J3112*carot!$B$2+spettri!K3112*carot!$C$2+spettri!L3112*carot!$D$2+M3112*carot!$E$2+N3112*carot!$F$2+spettri!AE3112*chl!$D$2</f>
        <v>0</v>
      </c>
      <c r="AB3112" s="40">
        <v>0.19119957837500001</v>
      </c>
      <c r="AC3112" s="88">
        <f>(G3112-spettri!H3112*chl!$B$2-spettri!I3112*chl!$C$2-spettri!AE3112*chl!$D$2)</f>
        <v>0</v>
      </c>
    </row>
    <row r="3113" spans="4:29" x14ac:dyDescent="0.25">
      <c r="D3113" s="51">
        <v>661.10000000007096</v>
      </c>
      <c r="E3113" s="51">
        <v>7.297263116649999E-2</v>
      </c>
      <c r="T3113" s="40">
        <f t="shared" si="190"/>
        <v>0</v>
      </c>
      <c r="U3113" s="40">
        <f t="shared" si="190"/>
        <v>0</v>
      </c>
      <c r="V3113" s="40">
        <f t="shared" si="190"/>
        <v>0</v>
      </c>
      <c r="W3113" s="40">
        <f t="shared" si="189"/>
        <v>0</v>
      </c>
      <c r="X3113" s="40">
        <f t="shared" si="189"/>
        <v>0</v>
      </c>
      <c r="Y3113" s="40">
        <f t="shared" si="191"/>
        <v>0</v>
      </c>
      <c r="Z3113" s="40">
        <f>(AC3113-J3113*carot!$B$2-spettri!K3113*carot!$C$2-spettri!L3113*carot!$D$2)</f>
        <v>0</v>
      </c>
      <c r="AA3113" s="40">
        <f>spettri!H3113*chl!$B$2+spettri!I3113*chl!$C$2+spettri!J3113*carot!$B$2+spettri!K3113*carot!$C$2+spettri!L3113*carot!$D$2+M3113*carot!$E$2+N3113*carot!$F$2+spettri!AE3113*chl!$D$2</f>
        <v>0</v>
      </c>
      <c r="AB3113" s="40">
        <v>0.19140779975</v>
      </c>
      <c r="AC3113" s="88">
        <f>(G3113-spettri!H3113*chl!$B$2-spettri!I3113*chl!$C$2-spettri!AE3113*chl!$D$2)</f>
        <v>0</v>
      </c>
    </row>
    <row r="3114" spans="4:29" x14ac:dyDescent="0.25">
      <c r="D3114" s="51">
        <v>661.20000000007099</v>
      </c>
      <c r="E3114" s="51">
        <v>7.3075963268999997E-2</v>
      </c>
      <c r="T3114" s="40">
        <f t="shared" si="190"/>
        <v>0</v>
      </c>
      <c r="U3114" s="40">
        <f t="shared" si="190"/>
        <v>0</v>
      </c>
      <c r="V3114" s="40">
        <f t="shared" si="190"/>
        <v>0</v>
      </c>
      <c r="W3114" s="40">
        <f t="shared" si="189"/>
        <v>0</v>
      </c>
      <c r="X3114" s="40">
        <f t="shared" si="189"/>
        <v>0</v>
      </c>
      <c r="Y3114" s="40">
        <f t="shared" si="191"/>
        <v>0</v>
      </c>
      <c r="Z3114" s="40">
        <f>(AC3114-J3114*carot!$B$2-spettri!K3114*carot!$C$2-spettri!L3114*carot!$D$2)</f>
        <v>0</v>
      </c>
      <c r="AA3114" s="40">
        <f>spettri!H3114*chl!$B$2+spettri!I3114*chl!$C$2+spettri!J3114*carot!$B$2+spettri!K3114*carot!$C$2+spettri!L3114*carot!$D$2+M3114*carot!$E$2+N3114*carot!$F$2+spettri!AE3114*chl!$D$2</f>
        <v>0</v>
      </c>
      <c r="AB3114" s="40">
        <v>0.19161602112499998</v>
      </c>
      <c r="AC3114" s="88">
        <f>(G3114-spettri!H3114*chl!$B$2-spettri!I3114*chl!$C$2-spettri!AE3114*chl!$D$2)</f>
        <v>0</v>
      </c>
    </row>
    <row r="3115" spans="4:29" x14ac:dyDescent="0.25">
      <c r="D3115" s="51">
        <v>661.30000000007101</v>
      </c>
      <c r="E3115" s="51">
        <v>7.3139553973999988E-2</v>
      </c>
      <c r="T3115" s="40">
        <f t="shared" si="190"/>
        <v>0</v>
      </c>
      <c r="U3115" s="40">
        <f t="shared" si="190"/>
        <v>0</v>
      </c>
      <c r="V3115" s="40">
        <f t="shared" si="190"/>
        <v>0</v>
      </c>
      <c r="W3115" s="40">
        <f t="shared" si="189"/>
        <v>0</v>
      </c>
      <c r="X3115" s="40">
        <f t="shared" si="189"/>
        <v>0</v>
      </c>
      <c r="Y3115" s="40">
        <f t="shared" si="191"/>
        <v>0</v>
      </c>
      <c r="Z3115" s="40">
        <f>(AC3115-J3115*carot!$B$2-spettri!K3115*carot!$C$2-spettri!L3115*carot!$D$2)</f>
        <v>0</v>
      </c>
      <c r="AA3115" s="40">
        <f>spettri!H3115*chl!$B$2+spettri!I3115*chl!$C$2+spettri!J3115*carot!$B$2+spettri!K3115*carot!$C$2+spettri!L3115*carot!$D$2+M3115*carot!$E$2+N3115*carot!$F$2+spettri!AE3115*chl!$D$2</f>
        <v>0</v>
      </c>
      <c r="AB3115" s="40">
        <v>0.19182424249999999</v>
      </c>
      <c r="AC3115" s="88">
        <f>(G3115-spettri!H3115*chl!$B$2-spettri!I3115*chl!$C$2-spettri!AE3115*chl!$D$2)</f>
        <v>0</v>
      </c>
    </row>
    <row r="3116" spans="4:29" x14ac:dyDescent="0.25">
      <c r="D3116" s="51">
        <v>661.40000000007103</v>
      </c>
      <c r="E3116" s="51">
        <v>7.3203144678999993E-2</v>
      </c>
      <c r="T3116" s="40">
        <f t="shared" si="190"/>
        <v>0</v>
      </c>
      <c r="U3116" s="40">
        <f t="shared" si="190"/>
        <v>0</v>
      </c>
      <c r="V3116" s="40">
        <f t="shared" si="190"/>
        <v>0</v>
      </c>
      <c r="W3116" s="40">
        <f t="shared" si="189"/>
        <v>0</v>
      </c>
      <c r="X3116" s="40">
        <f t="shared" si="189"/>
        <v>0</v>
      </c>
      <c r="Y3116" s="40">
        <f t="shared" si="191"/>
        <v>0</v>
      </c>
      <c r="Z3116" s="40">
        <f>(AC3116-J3116*carot!$B$2-spettri!K3116*carot!$C$2-spettri!L3116*carot!$D$2)</f>
        <v>0</v>
      </c>
      <c r="AA3116" s="40">
        <f>spettri!H3116*chl!$B$2+spettri!I3116*chl!$C$2+spettri!J3116*carot!$B$2+spettri!K3116*carot!$C$2+spettri!L3116*carot!$D$2+M3116*carot!$E$2+N3116*carot!$F$2+spettri!AE3116*chl!$D$2</f>
        <v>0</v>
      </c>
      <c r="AB3116" s="40">
        <v>0.19199771807499999</v>
      </c>
      <c r="AC3116" s="88">
        <f>(G3116-spettri!H3116*chl!$B$2-spettri!I3116*chl!$C$2-spettri!AE3116*chl!$D$2)</f>
        <v>0</v>
      </c>
    </row>
    <row r="3117" spans="4:29" x14ac:dyDescent="0.25">
      <c r="D3117" s="51">
        <v>661.50000000007105</v>
      </c>
      <c r="E3117" s="51">
        <v>7.3266735383999998E-2</v>
      </c>
      <c r="T3117" s="40">
        <f t="shared" si="190"/>
        <v>0</v>
      </c>
      <c r="U3117" s="40">
        <f t="shared" si="190"/>
        <v>0</v>
      </c>
      <c r="V3117" s="40">
        <f t="shared" si="190"/>
        <v>0</v>
      </c>
      <c r="W3117" s="40">
        <f t="shared" si="189"/>
        <v>0</v>
      </c>
      <c r="X3117" s="40">
        <f t="shared" si="189"/>
        <v>0</v>
      </c>
      <c r="Y3117" s="40">
        <f t="shared" si="191"/>
        <v>0</v>
      </c>
      <c r="Z3117" s="40">
        <f>(AC3117-J3117*carot!$B$2-spettri!K3117*carot!$C$2-spettri!L3117*carot!$D$2)</f>
        <v>0</v>
      </c>
      <c r="AA3117" s="40">
        <f>spettri!H3117*chl!$B$2+spettri!I3117*chl!$C$2+spettri!J3117*carot!$B$2+spettri!K3117*carot!$C$2+spettri!L3117*carot!$D$2+M3117*carot!$E$2+N3117*carot!$F$2+spettri!AE3117*chl!$D$2</f>
        <v>0</v>
      </c>
      <c r="AB3117" s="40">
        <v>0.19217119365000002</v>
      </c>
      <c r="AC3117" s="88">
        <f>(G3117-spettri!H3117*chl!$B$2-spettri!I3117*chl!$C$2-spettri!AE3117*chl!$D$2)</f>
        <v>0</v>
      </c>
    </row>
    <row r="3118" spans="4:29" x14ac:dyDescent="0.25">
      <c r="D3118" s="51">
        <v>661.60000000007096</v>
      </c>
      <c r="E3118" s="51">
        <v>7.3330326088999989E-2</v>
      </c>
      <c r="T3118" s="40">
        <f t="shared" si="190"/>
        <v>0</v>
      </c>
      <c r="U3118" s="40">
        <f t="shared" si="190"/>
        <v>0</v>
      </c>
      <c r="V3118" s="40">
        <f t="shared" si="190"/>
        <v>0</v>
      </c>
      <c r="W3118" s="40">
        <f t="shared" si="189"/>
        <v>0</v>
      </c>
      <c r="X3118" s="40">
        <f t="shared" si="189"/>
        <v>0</v>
      </c>
      <c r="Y3118" s="40">
        <f t="shared" si="191"/>
        <v>0</v>
      </c>
      <c r="Z3118" s="40">
        <f>(AC3118-J3118*carot!$B$2-spettri!K3118*carot!$C$2-spettri!L3118*carot!$D$2)</f>
        <v>0</v>
      </c>
      <c r="AA3118" s="40">
        <f>spettri!H3118*chl!$B$2+spettri!I3118*chl!$C$2+spettri!J3118*carot!$B$2+spettri!K3118*carot!$C$2+spettri!L3118*carot!$D$2+M3118*carot!$E$2+N3118*carot!$F$2+spettri!AE3118*chl!$D$2</f>
        <v>0</v>
      </c>
      <c r="AB3118" s="40">
        <v>0.19234466922500001</v>
      </c>
      <c r="AC3118" s="88">
        <f>(G3118-spettri!H3118*chl!$B$2-spettri!I3118*chl!$C$2-spettri!AE3118*chl!$D$2)</f>
        <v>0</v>
      </c>
    </row>
    <row r="3119" spans="4:29" x14ac:dyDescent="0.25">
      <c r="D3119" s="51">
        <v>661.70000000007099</v>
      </c>
      <c r="E3119" s="51">
        <v>7.3445260608999988E-2</v>
      </c>
      <c r="T3119" s="40">
        <f t="shared" si="190"/>
        <v>0</v>
      </c>
      <c r="U3119" s="40">
        <f t="shared" si="190"/>
        <v>0</v>
      </c>
      <c r="V3119" s="40">
        <f t="shared" si="190"/>
        <v>0</v>
      </c>
      <c r="W3119" s="40">
        <f t="shared" si="189"/>
        <v>0</v>
      </c>
      <c r="X3119" s="40">
        <f t="shared" si="189"/>
        <v>0</v>
      </c>
      <c r="Y3119" s="40">
        <f t="shared" si="191"/>
        <v>0</v>
      </c>
      <c r="Z3119" s="40">
        <f>(AC3119-J3119*carot!$B$2-spettri!K3119*carot!$C$2-spettri!L3119*carot!$D$2)</f>
        <v>0</v>
      </c>
      <c r="AA3119" s="40">
        <f>spettri!H3119*chl!$B$2+spettri!I3119*chl!$C$2+spettri!J3119*carot!$B$2+spettri!K3119*carot!$C$2+spettri!L3119*carot!$D$2+M3119*carot!$E$2+N3119*carot!$F$2+spettri!AE3119*chl!$D$2</f>
        <v>0</v>
      </c>
      <c r="AB3119" s="40">
        <v>0.19251814480000001</v>
      </c>
      <c r="AC3119" s="88">
        <f>(G3119-spettri!H3119*chl!$B$2-spettri!I3119*chl!$C$2-spettri!AE3119*chl!$D$2)</f>
        <v>0</v>
      </c>
    </row>
    <row r="3120" spans="4:29" x14ac:dyDescent="0.25">
      <c r="D3120" s="51">
        <v>661.80000000007101</v>
      </c>
      <c r="E3120" s="51">
        <v>7.3560195129E-2</v>
      </c>
      <c r="T3120" s="40">
        <f t="shared" si="190"/>
        <v>0</v>
      </c>
      <c r="U3120" s="40">
        <f t="shared" si="190"/>
        <v>0</v>
      </c>
      <c r="V3120" s="40">
        <f t="shared" si="190"/>
        <v>0</v>
      </c>
      <c r="W3120" s="40">
        <f t="shared" si="189"/>
        <v>0</v>
      </c>
      <c r="X3120" s="40">
        <f t="shared" si="189"/>
        <v>0</v>
      </c>
      <c r="Y3120" s="40">
        <f t="shared" si="191"/>
        <v>0</v>
      </c>
      <c r="Z3120" s="40">
        <f>(AC3120-J3120*carot!$B$2-spettri!K3120*carot!$C$2-spettri!L3120*carot!$D$2)</f>
        <v>0</v>
      </c>
      <c r="AA3120" s="40">
        <f>spettri!H3120*chl!$B$2+spettri!I3120*chl!$C$2+spettri!J3120*carot!$B$2+spettri!K3120*carot!$C$2+spettri!L3120*carot!$D$2+M3120*carot!$E$2+N3120*carot!$F$2+spettri!AE3120*chl!$D$2</f>
        <v>0</v>
      </c>
      <c r="AB3120" s="40">
        <v>0.19258386637500002</v>
      </c>
      <c r="AC3120" s="88">
        <f>(G3120-spettri!H3120*chl!$B$2-spettri!I3120*chl!$C$2-spettri!AE3120*chl!$D$2)</f>
        <v>0</v>
      </c>
    </row>
    <row r="3121" spans="4:29" x14ac:dyDescent="0.25">
      <c r="D3121" s="51">
        <v>661.90000000007103</v>
      </c>
      <c r="E3121" s="51">
        <v>7.3675129648999998E-2</v>
      </c>
      <c r="T3121" s="40">
        <f t="shared" si="190"/>
        <v>0</v>
      </c>
      <c r="U3121" s="40">
        <f t="shared" si="190"/>
        <v>0</v>
      </c>
      <c r="V3121" s="40">
        <f t="shared" si="190"/>
        <v>0</v>
      </c>
      <c r="W3121" s="40">
        <f t="shared" si="189"/>
        <v>0</v>
      </c>
      <c r="X3121" s="40">
        <f t="shared" si="189"/>
        <v>0</v>
      </c>
      <c r="Y3121" s="40">
        <f t="shared" si="191"/>
        <v>0</v>
      </c>
      <c r="Z3121" s="40">
        <f>(AC3121-J3121*carot!$B$2-spettri!K3121*carot!$C$2-spettri!L3121*carot!$D$2)</f>
        <v>0</v>
      </c>
      <c r="AA3121" s="40">
        <f>spettri!H3121*chl!$B$2+spettri!I3121*chl!$C$2+spettri!J3121*carot!$B$2+spettri!K3121*carot!$C$2+spettri!L3121*carot!$D$2+M3121*carot!$E$2+N3121*carot!$F$2+spettri!AE3121*chl!$D$2</f>
        <v>0</v>
      </c>
      <c r="AB3121" s="40">
        <v>0.19264958795000001</v>
      </c>
      <c r="AC3121" s="88">
        <f>(G3121-spettri!H3121*chl!$B$2-spettri!I3121*chl!$C$2-spettri!AE3121*chl!$D$2)</f>
        <v>0</v>
      </c>
    </row>
    <row r="3122" spans="4:29" x14ac:dyDescent="0.25">
      <c r="D3122" s="51">
        <v>662.00000000007105</v>
      </c>
      <c r="E3122" s="51">
        <v>7.3790064168999997E-2</v>
      </c>
      <c r="T3122" s="40">
        <f t="shared" si="190"/>
        <v>0</v>
      </c>
      <c r="U3122" s="40">
        <f t="shared" si="190"/>
        <v>0</v>
      </c>
      <c r="V3122" s="40">
        <f t="shared" si="190"/>
        <v>0</v>
      </c>
      <c r="W3122" s="40">
        <f t="shared" si="189"/>
        <v>0</v>
      </c>
      <c r="X3122" s="40">
        <f t="shared" si="189"/>
        <v>0</v>
      </c>
      <c r="Y3122" s="40">
        <f t="shared" si="191"/>
        <v>0</v>
      </c>
      <c r="Z3122" s="40">
        <f>(AC3122-J3122*carot!$B$2-spettri!K3122*carot!$C$2-spettri!L3122*carot!$D$2)</f>
        <v>0</v>
      </c>
      <c r="AA3122" s="40">
        <f>spettri!H3122*chl!$B$2+spettri!I3122*chl!$C$2+spettri!J3122*carot!$B$2+spettri!K3122*carot!$C$2+spettri!L3122*carot!$D$2+M3122*carot!$E$2+N3122*carot!$F$2+spettri!AE3122*chl!$D$2</f>
        <v>0</v>
      </c>
      <c r="AB3122" s="40">
        <v>0.19271530952499999</v>
      </c>
      <c r="AC3122" s="88">
        <f>(G3122-spettri!H3122*chl!$B$2-spettri!I3122*chl!$C$2-spettri!AE3122*chl!$D$2)</f>
        <v>0</v>
      </c>
    </row>
    <row r="3123" spans="4:29" x14ac:dyDescent="0.25">
      <c r="D3123" s="51">
        <v>662.10000000007096</v>
      </c>
      <c r="E3123" s="51">
        <v>7.3863305239000004E-2</v>
      </c>
      <c r="T3123" s="40">
        <f t="shared" si="190"/>
        <v>0</v>
      </c>
      <c r="U3123" s="40">
        <f t="shared" si="190"/>
        <v>0</v>
      </c>
      <c r="V3123" s="40">
        <f t="shared" si="190"/>
        <v>0</v>
      </c>
      <c r="W3123" s="40">
        <f t="shared" si="189"/>
        <v>0</v>
      </c>
      <c r="X3123" s="40">
        <f t="shared" si="189"/>
        <v>0</v>
      </c>
      <c r="Y3123" s="40">
        <f t="shared" si="191"/>
        <v>0</v>
      </c>
      <c r="Z3123" s="40">
        <f>(AC3123-J3123*carot!$B$2-spettri!K3123*carot!$C$2-spettri!L3123*carot!$D$2)</f>
        <v>0</v>
      </c>
      <c r="AA3123" s="40">
        <f>spettri!H3123*chl!$B$2+spettri!I3123*chl!$C$2+spettri!J3123*carot!$B$2+spettri!K3123*carot!$C$2+spettri!L3123*carot!$D$2+M3123*carot!$E$2+N3123*carot!$F$2+spettri!AE3123*chl!$D$2</f>
        <v>0</v>
      </c>
      <c r="AB3123" s="40">
        <v>0.1927810311</v>
      </c>
      <c r="AC3123" s="88">
        <f>(G3123-spettri!H3123*chl!$B$2-spettri!I3123*chl!$C$2-spettri!AE3123*chl!$D$2)</f>
        <v>0</v>
      </c>
    </row>
    <row r="3124" spans="4:29" x14ac:dyDescent="0.25">
      <c r="D3124" s="51">
        <v>662.20000000007099</v>
      </c>
      <c r="E3124" s="51">
        <v>7.3936546308999998E-2</v>
      </c>
      <c r="T3124" s="40">
        <f t="shared" si="190"/>
        <v>0</v>
      </c>
      <c r="U3124" s="40">
        <f t="shared" si="190"/>
        <v>0</v>
      </c>
      <c r="V3124" s="40">
        <f t="shared" si="190"/>
        <v>0</v>
      </c>
      <c r="W3124" s="40">
        <f t="shared" si="189"/>
        <v>0</v>
      </c>
      <c r="X3124" s="40">
        <f t="shared" si="189"/>
        <v>0</v>
      </c>
      <c r="Y3124" s="40">
        <f t="shared" si="191"/>
        <v>0</v>
      </c>
      <c r="Z3124" s="40">
        <f>(AC3124-J3124*carot!$B$2-spettri!K3124*carot!$C$2-spettri!L3124*carot!$D$2)</f>
        <v>0</v>
      </c>
      <c r="AA3124" s="40">
        <f>spettri!H3124*chl!$B$2+spettri!I3124*chl!$C$2+spettri!J3124*carot!$B$2+spettri!K3124*carot!$C$2+spettri!L3124*carot!$D$2+M3124*carot!$E$2+N3124*carot!$F$2+spettri!AE3124*chl!$D$2</f>
        <v>0</v>
      </c>
      <c r="AB3124" s="40">
        <v>0.19277595727499999</v>
      </c>
      <c r="AC3124" s="88">
        <f>(G3124-spettri!H3124*chl!$B$2-spettri!I3124*chl!$C$2-spettri!AE3124*chl!$D$2)</f>
        <v>0</v>
      </c>
    </row>
    <row r="3125" spans="4:29" x14ac:dyDescent="0.25">
      <c r="D3125" s="51">
        <v>662.30000000007101</v>
      </c>
      <c r="E3125" s="51">
        <v>7.4009787378999992E-2</v>
      </c>
      <c r="T3125" s="40">
        <f t="shared" si="190"/>
        <v>0</v>
      </c>
      <c r="U3125" s="40">
        <f t="shared" si="190"/>
        <v>0</v>
      </c>
      <c r="V3125" s="40">
        <f t="shared" si="190"/>
        <v>0</v>
      </c>
      <c r="W3125" s="40">
        <f t="shared" si="189"/>
        <v>0</v>
      </c>
      <c r="X3125" s="40">
        <f t="shared" si="189"/>
        <v>0</v>
      </c>
      <c r="Y3125" s="40">
        <f t="shared" si="191"/>
        <v>0</v>
      </c>
      <c r="Z3125" s="40">
        <f>(AC3125-J3125*carot!$B$2-spettri!K3125*carot!$C$2-spettri!L3125*carot!$D$2)</f>
        <v>0</v>
      </c>
      <c r="AA3125" s="40">
        <f>spettri!H3125*chl!$B$2+spettri!I3125*chl!$C$2+spettri!J3125*carot!$B$2+spettri!K3125*carot!$C$2+spettri!L3125*carot!$D$2+M3125*carot!$E$2+N3125*carot!$F$2+spettri!AE3125*chl!$D$2</f>
        <v>0</v>
      </c>
      <c r="AB3125" s="40">
        <v>0.19277088344999999</v>
      </c>
      <c r="AC3125" s="88">
        <f>(G3125-spettri!H3125*chl!$B$2-spettri!I3125*chl!$C$2-spettri!AE3125*chl!$D$2)</f>
        <v>0</v>
      </c>
    </row>
    <row r="3126" spans="4:29" x14ac:dyDescent="0.25">
      <c r="D3126" s="51">
        <v>662.40000000007103</v>
      </c>
      <c r="E3126" s="51">
        <v>7.4083028448999999E-2</v>
      </c>
      <c r="T3126" s="40">
        <f t="shared" si="190"/>
        <v>0</v>
      </c>
      <c r="U3126" s="40">
        <f t="shared" si="190"/>
        <v>0</v>
      </c>
      <c r="V3126" s="40">
        <f t="shared" si="190"/>
        <v>0</v>
      </c>
      <c r="W3126" s="40">
        <f t="shared" si="189"/>
        <v>0</v>
      </c>
      <c r="X3126" s="40">
        <f t="shared" si="189"/>
        <v>0</v>
      </c>
      <c r="Y3126" s="40">
        <f t="shared" si="191"/>
        <v>0</v>
      </c>
      <c r="Z3126" s="40">
        <f>(AC3126-J3126*carot!$B$2-spettri!K3126*carot!$C$2-spettri!L3126*carot!$D$2)</f>
        <v>0</v>
      </c>
      <c r="AA3126" s="40">
        <f>spettri!H3126*chl!$B$2+spettri!I3126*chl!$C$2+spettri!J3126*carot!$B$2+spettri!K3126*carot!$C$2+spettri!L3126*carot!$D$2+M3126*carot!$E$2+N3126*carot!$F$2+spettri!AE3126*chl!$D$2</f>
        <v>0</v>
      </c>
      <c r="AB3126" s="40">
        <v>0.19276580962500001</v>
      </c>
      <c r="AC3126" s="88">
        <f>(G3126-spettri!H3126*chl!$B$2-spettri!I3126*chl!$C$2-spettri!AE3126*chl!$D$2)</f>
        <v>0</v>
      </c>
    </row>
    <row r="3127" spans="4:29" x14ac:dyDescent="0.25">
      <c r="D3127" s="51">
        <v>662.50000000007105</v>
      </c>
      <c r="E3127" s="51">
        <v>7.4100403203999993E-2</v>
      </c>
      <c r="T3127" s="40">
        <f t="shared" si="190"/>
        <v>0</v>
      </c>
      <c r="U3127" s="40">
        <f t="shared" si="190"/>
        <v>0</v>
      </c>
      <c r="V3127" s="40">
        <f t="shared" si="190"/>
        <v>0</v>
      </c>
      <c r="W3127" s="40">
        <f t="shared" si="189"/>
        <v>0</v>
      </c>
      <c r="X3127" s="40">
        <f t="shared" si="189"/>
        <v>0</v>
      </c>
      <c r="Y3127" s="40">
        <f t="shared" si="191"/>
        <v>0</v>
      </c>
      <c r="Z3127" s="40">
        <f>(AC3127-J3127*carot!$B$2-spettri!K3127*carot!$C$2-spettri!L3127*carot!$D$2)</f>
        <v>0</v>
      </c>
      <c r="AA3127" s="40">
        <f>spettri!H3127*chl!$B$2+spettri!I3127*chl!$C$2+spettri!J3127*carot!$B$2+spettri!K3127*carot!$C$2+spettri!L3127*carot!$D$2+M3127*carot!$E$2+N3127*carot!$F$2+spettri!AE3127*chl!$D$2</f>
        <v>0</v>
      </c>
      <c r="AB3127" s="40">
        <v>0.1927607358</v>
      </c>
      <c r="AC3127" s="88">
        <f>(G3127-spettri!H3127*chl!$B$2-spettri!I3127*chl!$C$2-spettri!AE3127*chl!$D$2)</f>
        <v>0</v>
      </c>
    </row>
    <row r="3128" spans="4:29" x14ac:dyDescent="0.25">
      <c r="D3128" s="51">
        <v>662.60000000007096</v>
      </c>
      <c r="E3128" s="51">
        <v>7.4117777958999986E-2</v>
      </c>
      <c r="T3128" s="40">
        <f t="shared" si="190"/>
        <v>0</v>
      </c>
      <c r="U3128" s="40">
        <f t="shared" si="190"/>
        <v>0</v>
      </c>
      <c r="V3128" s="40">
        <f t="shared" si="190"/>
        <v>0</v>
      </c>
      <c r="W3128" s="40">
        <f t="shared" si="189"/>
        <v>0</v>
      </c>
      <c r="X3128" s="40">
        <f t="shared" si="189"/>
        <v>0</v>
      </c>
      <c r="Y3128" s="40">
        <f t="shared" si="191"/>
        <v>0</v>
      </c>
      <c r="Z3128" s="40">
        <f>(AC3128-J3128*carot!$B$2-spettri!K3128*carot!$C$2-spettri!L3128*carot!$D$2)</f>
        <v>0</v>
      </c>
      <c r="AA3128" s="40">
        <f>spettri!H3128*chl!$B$2+spettri!I3128*chl!$C$2+spettri!J3128*carot!$B$2+spettri!K3128*carot!$C$2+spettri!L3128*carot!$D$2+M3128*carot!$E$2+N3128*carot!$F$2+spettri!AE3128*chl!$D$2</f>
        <v>0</v>
      </c>
      <c r="AB3128" s="40">
        <v>0.19266944382500001</v>
      </c>
      <c r="AC3128" s="88">
        <f>(G3128-spettri!H3128*chl!$B$2-spettri!I3128*chl!$C$2-spettri!AE3128*chl!$D$2)</f>
        <v>0</v>
      </c>
    </row>
    <row r="3129" spans="4:29" x14ac:dyDescent="0.25">
      <c r="D3129" s="51">
        <v>662.70000000007099</v>
      </c>
      <c r="E3129" s="51">
        <v>7.4135152713999994E-2</v>
      </c>
      <c r="T3129" s="40">
        <f t="shared" si="190"/>
        <v>0</v>
      </c>
      <c r="U3129" s="40">
        <f t="shared" si="190"/>
        <v>0</v>
      </c>
      <c r="V3129" s="40">
        <f t="shared" si="190"/>
        <v>0</v>
      </c>
      <c r="W3129" s="40">
        <f t="shared" si="189"/>
        <v>0</v>
      </c>
      <c r="X3129" s="40">
        <f t="shared" si="189"/>
        <v>0</v>
      </c>
      <c r="Y3129" s="40">
        <f t="shared" si="191"/>
        <v>0</v>
      </c>
      <c r="Z3129" s="40">
        <f>(AC3129-J3129*carot!$B$2-spettri!K3129*carot!$C$2-spettri!L3129*carot!$D$2)</f>
        <v>0</v>
      </c>
      <c r="AA3129" s="40">
        <f>spettri!H3129*chl!$B$2+spettri!I3129*chl!$C$2+spettri!J3129*carot!$B$2+spettri!K3129*carot!$C$2+spettri!L3129*carot!$D$2+M3129*carot!$E$2+N3129*carot!$F$2+spettri!AE3129*chl!$D$2</f>
        <v>0</v>
      </c>
      <c r="AB3129" s="40">
        <v>0.19257815184999999</v>
      </c>
      <c r="AC3129" s="88">
        <f>(G3129-spettri!H3129*chl!$B$2-spettri!I3129*chl!$C$2-spettri!AE3129*chl!$D$2)</f>
        <v>0</v>
      </c>
    </row>
    <row r="3130" spans="4:29" x14ac:dyDescent="0.25">
      <c r="D3130" s="51">
        <v>662.80000000007101</v>
      </c>
      <c r="E3130" s="51">
        <v>7.4152527468999987E-2</v>
      </c>
      <c r="T3130" s="40">
        <f t="shared" si="190"/>
        <v>0</v>
      </c>
      <c r="U3130" s="40">
        <f t="shared" si="190"/>
        <v>0</v>
      </c>
      <c r="V3130" s="40">
        <f t="shared" si="190"/>
        <v>0</v>
      </c>
      <c r="W3130" s="40">
        <f t="shared" si="189"/>
        <v>0</v>
      </c>
      <c r="X3130" s="40">
        <f t="shared" si="189"/>
        <v>0</v>
      </c>
      <c r="Y3130" s="40">
        <f t="shared" si="191"/>
        <v>0</v>
      </c>
      <c r="Z3130" s="40">
        <f>(AC3130-J3130*carot!$B$2-spettri!K3130*carot!$C$2-spettri!L3130*carot!$D$2)</f>
        <v>0</v>
      </c>
      <c r="AA3130" s="40">
        <f>spettri!H3130*chl!$B$2+spettri!I3130*chl!$C$2+spettri!J3130*carot!$B$2+spettri!K3130*carot!$C$2+spettri!L3130*carot!$D$2+M3130*carot!$E$2+N3130*carot!$F$2+spettri!AE3130*chl!$D$2</f>
        <v>0</v>
      </c>
      <c r="AB3130" s="40">
        <v>0.192486859875</v>
      </c>
      <c r="AC3130" s="88">
        <f>(G3130-spettri!H3130*chl!$B$2-spettri!I3130*chl!$C$2-spettri!AE3130*chl!$D$2)</f>
        <v>0</v>
      </c>
    </row>
    <row r="3131" spans="4:29" x14ac:dyDescent="0.25">
      <c r="D3131" s="51">
        <v>662.90000000007103</v>
      </c>
      <c r="E3131" s="51">
        <v>7.4216613636499992E-2</v>
      </c>
      <c r="T3131" s="40">
        <f t="shared" si="190"/>
        <v>0</v>
      </c>
      <c r="U3131" s="40">
        <f t="shared" si="190"/>
        <v>0</v>
      </c>
      <c r="V3131" s="40">
        <f t="shared" si="190"/>
        <v>0</v>
      </c>
      <c r="W3131" s="40">
        <f t="shared" si="189"/>
        <v>0</v>
      </c>
      <c r="X3131" s="40">
        <f t="shared" si="189"/>
        <v>0</v>
      </c>
      <c r="Y3131" s="40">
        <f t="shared" si="191"/>
        <v>0</v>
      </c>
      <c r="Z3131" s="40">
        <f>(AC3131-J3131*carot!$B$2-spettri!K3131*carot!$C$2-spettri!L3131*carot!$D$2)</f>
        <v>0</v>
      </c>
      <c r="AA3131" s="40">
        <f>spettri!H3131*chl!$B$2+spettri!I3131*chl!$C$2+spettri!J3131*carot!$B$2+spettri!K3131*carot!$C$2+spettri!L3131*carot!$D$2+M3131*carot!$E$2+N3131*carot!$F$2+spettri!AE3131*chl!$D$2</f>
        <v>0</v>
      </c>
      <c r="AB3131" s="40">
        <v>0.19239556790000001</v>
      </c>
      <c r="AC3131" s="88">
        <f>(G3131-spettri!H3131*chl!$B$2-spettri!I3131*chl!$C$2-spettri!AE3131*chl!$D$2)</f>
        <v>0</v>
      </c>
    </row>
    <row r="3132" spans="4:29" x14ac:dyDescent="0.25">
      <c r="D3132" s="51">
        <v>663.00000000007105</v>
      </c>
      <c r="E3132" s="51">
        <v>7.4280699803999983E-2</v>
      </c>
      <c r="T3132" s="40">
        <f t="shared" si="190"/>
        <v>0</v>
      </c>
      <c r="U3132" s="40">
        <f t="shared" si="190"/>
        <v>0</v>
      </c>
      <c r="V3132" s="40">
        <f t="shared" si="190"/>
        <v>0</v>
      </c>
      <c r="W3132" s="40">
        <f t="shared" si="189"/>
        <v>0</v>
      </c>
      <c r="X3132" s="40">
        <f t="shared" si="189"/>
        <v>0</v>
      </c>
      <c r="Y3132" s="40">
        <f t="shared" si="191"/>
        <v>0</v>
      </c>
      <c r="Z3132" s="40">
        <f>(AC3132-J3132*carot!$B$2-spettri!K3132*carot!$C$2-spettri!L3132*carot!$D$2)</f>
        <v>0</v>
      </c>
      <c r="AA3132" s="40">
        <f>spettri!H3132*chl!$B$2+spettri!I3132*chl!$C$2+spettri!J3132*carot!$B$2+spettri!K3132*carot!$C$2+spettri!L3132*carot!$D$2+M3132*carot!$E$2+N3132*carot!$F$2+spettri!AE3132*chl!$D$2</f>
        <v>0</v>
      </c>
      <c r="AB3132" s="40">
        <v>0.1922699809</v>
      </c>
      <c r="AC3132" s="88">
        <f>(G3132-spettri!H3132*chl!$B$2-spettri!I3132*chl!$C$2-spettri!AE3132*chl!$D$2)</f>
        <v>0</v>
      </c>
    </row>
    <row r="3133" spans="4:29" x14ac:dyDescent="0.25">
      <c r="D3133" s="51">
        <v>663.10000000007096</v>
      </c>
      <c r="E3133" s="51">
        <v>7.4344785971499988E-2</v>
      </c>
      <c r="T3133" s="40">
        <f t="shared" si="190"/>
        <v>0</v>
      </c>
      <c r="U3133" s="40">
        <f t="shared" si="190"/>
        <v>0</v>
      </c>
      <c r="V3133" s="40">
        <f t="shared" si="190"/>
        <v>0</v>
      </c>
      <c r="W3133" s="40">
        <f t="shared" si="189"/>
        <v>0</v>
      </c>
      <c r="X3133" s="40">
        <f t="shared" si="189"/>
        <v>0</v>
      </c>
      <c r="Y3133" s="40">
        <f t="shared" si="191"/>
        <v>0</v>
      </c>
      <c r="Z3133" s="40">
        <f>(AC3133-J3133*carot!$B$2-spettri!K3133*carot!$C$2-spettri!L3133*carot!$D$2)</f>
        <v>0</v>
      </c>
      <c r="AA3133" s="40">
        <f>spettri!H3133*chl!$B$2+spettri!I3133*chl!$C$2+spettri!J3133*carot!$B$2+spettri!K3133*carot!$C$2+spettri!L3133*carot!$D$2+M3133*carot!$E$2+N3133*carot!$F$2+spettri!AE3133*chl!$D$2</f>
        <v>0</v>
      </c>
      <c r="AB3133" s="40">
        <v>0.19214439389999999</v>
      </c>
      <c r="AC3133" s="88">
        <f>(G3133-spettri!H3133*chl!$B$2-spettri!I3133*chl!$C$2-spettri!AE3133*chl!$D$2)</f>
        <v>0</v>
      </c>
    </row>
    <row r="3134" spans="4:29" x14ac:dyDescent="0.25">
      <c r="D3134" s="51">
        <v>663.20000000007099</v>
      </c>
      <c r="E3134" s="51">
        <v>7.4408872138999993E-2</v>
      </c>
      <c r="T3134" s="40">
        <f t="shared" si="190"/>
        <v>0</v>
      </c>
      <c r="U3134" s="40">
        <f t="shared" si="190"/>
        <v>0</v>
      </c>
      <c r="V3134" s="40">
        <f t="shared" si="190"/>
        <v>0</v>
      </c>
      <c r="W3134" s="40">
        <f t="shared" si="189"/>
        <v>0</v>
      </c>
      <c r="X3134" s="40">
        <f t="shared" si="189"/>
        <v>0</v>
      </c>
      <c r="Y3134" s="40">
        <f t="shared" si="191"/>
        <v>0</v>
      </c>
      <c r="Z3134" s="40">
        <f>(AC3134-J3134*carot!$B$2-spettri!K3134*carot!$C$2-spettri!L3134*carot!$D$2)</f>
        <v>0</v>
      </c>
      <c r="AA3134" s="40">
        <f>spettri!H3134*chl!$B$2+spettri!I3134*chl!$C$2+spettri!J3134*carot!$B$2+spettri!K3134*carot!$C$2+spettri!L3134*carot!$D$2+M3134*carot!$E$2+N3134*carot!$F$2+spettri!AE3134*chl!$D$2</f>
        <v>0</v>
      </c>
      <c r="AB3134" s="40">
        <v>0.19201880690000001</v>
      </c>
      <c r="AC3134" s="88">
        <f>(G3134-spettri!H3134*chl!$B$2-spettri!I3134*chl!$C$2-spettri!AE3134*chl!$D$2)</f>
        <v>0</v>
      </c>
    </row>
    <row r="3135" spans="4:29" x14ac:dyDescent="0.25">
      <c r="D3135" s="51">
        <v>663.30000000007101</v>
      </c>
      <c r="E3135" s="51">
        <v>7.4443958786499995E-2</v>
      </c>
      <c r="T3135" s="40">
        <f t="shared" si="190"/>
        <v>0</v>
      </c>
      <c r="U3135" s="40">
        <f t="shared" si="190"/>
        <v>0</v>
      </c>
      <c r="V3135" s="40">
        <f t="shared" si="190"/>
        <v>0</v>
      </c>
      <c r="W3135" s="40">
        <f t="shared" si="189"/>
        <v>0</v>
      </c>
      <c r="X3135" s="40">
        <f t="shared" si="189"/>
        <v>0</v>
      </c>
      <c r="Y3135" s="40">
        <f t="shared" si="191"/>
        <v>0</v>
      </c>
      <c r="Z3135" s="40">
        <f>(AC3135-J3135*carot!$B$2-spettri!K3135*carot!$C$2-spettri!L3135*carot!$D$2)</f>
        <v>0</v>
      </c>
      <c r="AA3135" s="40">
        <f>spettri!H3135*chl!$B$2+spettri!I3135*chl!$C$2+spettri!J3135*carot!$B$2+spettri!K3135*carot!$C$2+spettri!L3135*carot!$D$2+M3135*carot!$E$2+N3135*carot!$F$2+spettri!AE3135*chl!$D$2</f>
        <v>0</v>
      </c>
      <c r="AB3135" s="40">
        <v>0.19189321989999999</v>
      </c>
      <c r="AC3135" s="88">
        <f>(G3135-spettri!H3135*chl!$B$2-spettri!I3135*chl!$C$2-spettri!AE3135*chl!$D$2)</f>
        <v>0</v>
      </c>
    </row>
    <row r="3136" spans="4:29" x14ac:dyDescent="0.25">
      <c r="D3136" s="51">
        <v>663.40000000007103</v>
      </c>
      <c r="E3136" s="51">
        <v>7.4479045433999996E-2</v>
      </c>
      <c r="T3136" s="40">
        <f t="shared" si="190"/>
        <v>0</v>
      </c>
      <c r="U3136" s="40">
        <f t="shared" si="190"/>
        <v>0</v>
      </c>
      <c r="V3136" s="40">
        <f t="shared" si="190"/>
        <v>0</v>
      </c>
      <c r="W3136" s="40">
        <f t="shared" si="189"/>
        <v>0</v>
      </c>
      <c r="X3136" s="40">
        <f t="shared" si="189"/>
        <v>0</v>
      </c>
      <c r="Y3136" s="40">
        <f t="shared" si="191"/>
        <v>0</v>
      </c>
      <c r="Z3136" s="40">
        <f>(AC3136-J3136*carot!$B$2-spettri!K3136*carot!$C$2-spettri!L3136*carot!$D$2)</f>
        <v>0</v>
      </c>
      <c r="AA3136" s="40">
        <f>spettri!H3136*chl!$B$2+spettri!I3136*chl!$C$2+spettri!J3136*carot!$B$2+spettri!K3136*carot!$C$2+spettri!L3136*carot!$D$2+M3136*carot!$E$2+N3136*carot!$F$2+spettri!AE3136*chl!$D$2</f>
        <v>0</v>
      </c>
      <c r="AB3136" s="40">
        <v>0.19165961812499999</v>
      </c>
      <c r="AC3136" s="88">
        <f>(G3136-spettri!H3136*chl!$B$2-spettri!I3136*chl!$C$2-spettri!AE3136*chl!$D$2)</f>
        <v>0</v>
      </c>
    </row>
    <row r="3137" spans="4:29" x14ac:dyDescent="0.25">
      <c r="D3137" s="51">
        <v>663.50000000007105</v>
      </c>
      <c r="E3137" s="51">
        <v>7.4514132081499998E-2</v>
      </c>
      <c r="T3137" s="40">
        <f t="shared" si="190"/>
        <v>0</v>
      </c>
      <c r="U3137" s="40">
        <f t="shared" si="190"/>
        <v>0</v>
      </c>
      <c r="V3137" s="40">
        <f t="shared" si="190"/>
        <v>0</v>
      </c>
      <c r="W3137" s="40">
        <f t="shared" si="189"/>
        <v>0</v>
      </c>
      <c r="X3137" s="40">
        <f t="shared" si="189"/>
        <v>0</v>
      </c>
      <c r="Y3137" s="40">
        <f t="shared" si="191"/>
        <v>0</v>
      </c>
      <c r="Z3137" s="40">
        <f>(AC3137-J3137*carot!$B$2-spettri!K3137*carot!$C$2-spettri!L3137*carot!$D$2)</f>
        <v>0</v>
      </c>
      <c r="AA3137" s="40">
        <f>spettri!H3137*chl!$B$2+spettri!I3137*chl!$C$2+spettri!J3137*carot!$B$2+spettri!K3137*carot!$C$2+spettri!L3137*carot!$D$2+M3137*carot!$E$2+N3137*carot!$F$2+spettri!AE3137*chl!$D$2</f>
        <v>0</v>
      </c>
      <c r="AB3137" s="40">
        <v>0.19142601635000001</v>
      </c>
      <c r="AC3137" s="88">
        <f>(G3137-spettri!H3137*chl!$B$2-spettri!I3137*chl!$C$2-spettri!AE3137*chl!$D$2)</f>
        <v>0</v>
      </c>
    </row>
    <row r="3138" spans="4:29" x14ac:dyDescent="0.25">
      <c r="D3138" s="51">
        <v>663.60000000007096</v>
      </c>
      <c r="E3138" s="51">
        <v>7.4549218729E-2</v>
      </c>
      <c r="T3138" s="40">
        <f t="shared" si="190"/>
        <v>0</v>
      </c>
      <c r="U3138" s="40">
        <f t="shared" si="190"/>
        <v>0</v>
      </c>
      <c r="V3138" s="40">
        <f t="shared" si="190"/>
        <v>0</v>
      </c>
      <c r="W3138" s="40">
        <f t="shared" si="190"/>
        <v>0</v>
      </c>
      <c r="X3138" s="40">
        <f t="shared" si="190"/>
        <v>0</v>
      </c>
      <c r="Y3138" s="40">
        <f t="shared" si="191"/>
        <v>0</v>
      </c>
      <c r="Z3138" s="40">
        <f>(AC3138-J3138*carot!$B$2-spettri!K3138*carot!$C$2-spettri!L3138*carot!$D$2)</f>
        <v>0</v>
      </c>
      <c r="AA3138" s="40">
        <f>spettri!H3138*chl!$B$2+spettri!I3138*chl!$C$2+spettri!J3138*carot!$B$2+spettri!K3138*carot!$C$2+spettri!L3138*carot!$D$2+M3138*carot!$E$2+N3138*carot!$F$2+spettri!AE3138*chl!$D$2</f>
        <v>0</v>
      </c>
      <c r="AB3138" s="40">
        <v>0.191192414575</v>
      </c>
      <c r="AC3138" s="88">
        <f>(G3138-spettri!H3138*chl!$B$2-spettri!I3138*chl!$C$2-spettri!AE3138*chl!$D$2)</f>
        <v>0</v>
      </c>
    </row>
    <row r="3139" spans="4:29" x14ac:dyDescent="0.25">
      <c r="D3139" s="51">
        <v>663.70000000007099</v>
      </c>
      <c r="E3139" s="51">
        <v>7.4543884113999995E-2</v>
      </c>
      <c r="T3139" s="40">
        <f t="shared" ref="T3139:W3202" si="192">J3164</f>
        <v>0</v>
      </c>
      <c r="U3139" s="40">
        <f t="shared" si="192"/>
        <v>0</v>
      </c>
      <c r="V3139" s="40">
        <f t="shared" si="192"/>
        <v>0</v>
      </c>
      <c r="W3139" s="40">
        <f t="shared" si="192"/>
        <v>0</v>
      </c>
      <c r="X3139" s="40">
        <f t="shared" ref="X3139:X3202" si="193">N3164</f>
        <v>0</v>
      </c>
      <c r="Y3139" s="40">
        <f t="shared" ref="Y3139:Y3202" si="194">AC3164</f>
        <v>0</v>
      </c>
      <c r="Z3139" s="40">
        <f>(AC3139-J3139*carot!$B$2-spettri!K3139*carot!$C$2-spettri!L3139*carot!$D$2)</f>
        <v>0</v>
      </c>
      <c r="AA3139" s="40">
        <f>spettri!H3139*chl!$B$2+spettri!I3139*chl!$C$2+spettri!J3139*carot!$B$2+spettri!K3139*carot!$C$2+spettri!L3139*carot!$D$2+M3139*carot!$E$2+N3139*carot!$F$2+spettri!AE3139*chl!$D$2</f>
        <v>0</v>
      </c>
      <c r="AB3139" s="40">
        <v>0.19095881279999999</v>
      </c>
      <c r="AC3139" s="88">
        <f>(G3139-spettri!H3139*chl!$B$2-spettri!I3139*chl!$C$2-spettri!AE3139*chl!$D$2)</f>
        <v>0</v>
      </c>
    </row>
    <row r="3140" spans="4:29" x14ac:dyDescent="0.25">
      <c r="D3140" s="51">
        <v>663.80000000007101</v>
      </c>
      <c r="E3140" s="51">
        <v>7.453854949899999E-2</v>
      </c>
      <c r="T3140" s="40">
        <f t="shared" si="192"/>
        <v>0</v>
      </c>
      <c r="U3140" s="40">
        <f t="shared" si="192"/>
        <v>0</v>
      </c>
      <c r="V3140" s="40">
        <f t="shared" si="192"/>
        <v>0</v>
      </c>
      <c r="W3140" s="40">
        <f t="shared" si="192"/>
        <v>0</v>
      </c>
      <c r="X3140" s="40">
        <f t="shared" si="193"/>
        <v>0</v>
      </c>
      <c r="Y3140" s="40">
        <f t="shared" si="194"/>
        <v>0</v>
      </c>
      <c r="Z3140" s="40">
        <f>(AC3140-J3140*carot!$B$2-spettri!K3140*carot!$C$2-spettri!L3140*carot!$D$2)</f>
        <v>0</v>
      </c>
      <c r="AA3140" s="40">
        <f>spettri!H3140*chl!$B$2+spettri!I3140*chl!$C$2+spettri!J3140*carot!$B$2+spettri!K3140*carot!$C$2+spettri!L3140*carot!$D$2+M3140*carot!$E$2+N3140*carot!$F$2+spettri!AE3140*chl!$D$2</f>
        <v>0</v>
      </c>
      <c r="AB3140" s="40">
        <v>0.1906681284</v>
      </c>
      <c r="AC3140" s="88">
        <f>(G3140-spettri!H3140*chl!$B$2-spettri!I3140*chl!$C$2-spettri!AE3140*chl!$D$2)</f>
        <v>0</v>
      </c>
    </row>
    <row r="3141" spans="4:29" x14ac:dyDescent="0.25">
      <c r="D3141" s="51">
        <v>663.90000000007103</v>
      </c>
      <c r="E3141" s="51">
        <v>7.4533214883999999E-2</v>
      </c>
      <c r="T3141" s="40">
        <f t="shared" si="192"/>
        <v>0</v>
      </c>
      <c r="U3141" s="40">
        <f t="shared" si="192"/>
        <v>0</v>
      </c>
      <c r="V3141" s="40">
        <f t="shared" si="192"/>
        <v>0</v>
      </c>
      <c r="W3141" s="40">
        <f t="shared" si="192"/>
        <v>0</v>
      </c>
      <c r="X3141" s="40">
        <f t="shared" si="193"/>
        <v>0</v>
      </c>
      <c r="Y3141" s="40">
        <f t="shared" si="194"/>
        <v>0</v>
      </c>
      <c r="Z3141" s="40">
        <f>(AC3141-J3141*carot!$B$2-spettri!K3141*carot!$C$2-spettri!L3141*carot!$D$2)</f>
        <v>0</v>
      </c>
      <c r="AA3141" s="40">
        <f>spettri!H3141*chl!$B$2+spettri!I3141*chl!$C$2+spettri!J3141*carot!$B$2+spettri!K3141*carot!$C$2+spettri!L3141*carot!$D$2+M3141*carot!$E$2+N3141*carot!$F$2+spettri!AE3141*chl!$D$2</f>
        <v>0</v>
      </c>
      <c r="AB3141" s="40">
        <v>0.19037744400000001</v>
      </c>
      <c r="AC3141" s="88">
        <f>(G3141-spettri!H3141*chl!$B$2-spettri!I3141*chl!$C$2-spettri!AE3141*chl!$D$2)</f>
        <v>0</v>
      </c>
    </row>
    <row r="3142" spans="4:29" x14ac:dyDescent="0.25">
      <c r="D3142" s="51">
        <v>664.00000000007105</v>
      </c>
      <c r="E3142" s="51">
        <v>7.4527880268999994E-2</v>
      </c>
      <c r="T3142" s="40">
        <f t="shared" si="192"/>
        <v>0</v>
      </c>
      <c r="U3142" s="40">
        <f t="shared" si="192"/>
        <v>0</v>
      </c>
      <c r="V3142" s="40">
        <f t="shared" si="192"/>
        <v>0</v>
      </c>
      <c r="W3142" s="40">
        <f t="shared" si="192"/>
        <v>0</v>
      </c>
      <c r="X3142" s="40">
        <f t="shared" si="193"/>
        <v>0</v>
      </c>
      <c r="Y3142" s="40">
        <f t="shared" si="194"/>
        <v>0</v>
      </c>
      <c r="Z3142" s="40">
        <f>(AC3142-J3142*carot!$B$2-spettri!K3142*carot!$C$2-spettri!L3142*carot!$D$2)</f>
        <v>0</v>
      </c>
      <c r="AA3142" s="40">
        <f>spettri!H3142*chl!$B$2+spettri!I3142*chl!$C$2+spettri!J3142*carot!$B$2+spettri!K3142*carot!$C$2+spettri!L3142*carot!$D$2+M3142*carot!$E$2+N3142*carot!$F$2+spettri!AE3142*chl!$D$2</f>
        <v>0</v>
      </c>
      <c r="AB3142" s="40">
        <v>0.19008675959999999</v>
      </c>
      <c r="AC3142" s="88">
        <f>(G3142-spettri!H3142*chl!$B$2-spettri!I3142*chl!$C$2-spettri!AE3142*chl!$D$2)</f>
        <v>0</v>
      </c>
    </row>
    <row r="3143" spans="4:29" x14ac:dyDescent="0.25">
      <c r="D3143" s="51">
        <v>664.10000000007096</v>
      </c>
      <c r="E3143" s="51">
        <v>7.4528433473999997E-2</v>
      </c>
      <c r="T3143" s="40">
        <f t="shared" si="192"/>
        <v>0</v>
      </c>
      <c r="U3143" s="40">
        <f t="shared" si="192"/>
        <v>0</v>
      </c>
      <c r="V3143" s="40">
        <f t="shared" si="192"/>
        <v>0</v>
      </c>
      <c r="W3143" s="40">
        <f t="shared" si="192"/>
        <v>0</v>
      </c>
      <c r="X3143" s="40">
        <f t="shared" si="193"/>
        <v>0</v>
      </c>
      <c r="Y3143" s="40">
        <f t="shared" si="194"/>
        <v>0</v>
      </c>
      <c r="Z3143" s="40">
        <f>(AC3143-J3143*carot!$B$2-spettri!K3143*carot!$C$2-spettri!L3143*carot!$D$2)</f>
        <v>0</v>
      </c>
      <c r="AA3143" s="40">
        <f>spettri!H3143*chl!$B$2+spettri!I3143*chl!$C$2+spettri!J3143*carot!$B$2+spettri!K3143*carot!$C$2+spettri!L3143*carot!$D$2+M3143*carot!$E$2+N3143*carot!$F$2+spettri!AE3143*chl!$D$2</f>
        <v>0</v>
      </c>
      <c r="AB3143" s="40">
        <v>0.1897960752</v>
      </c>
      <c r="AC3143" s="88">
        <f>(G3143-spettri!H3143*chl!$B$2-spettri!I3143*chl!$C$2-spettri!AE3143*chl!$D$2)</f>
        <v>0</v>
      </c>
    </row>
    <row r="3144" spans="4:29" x14ac:dyDescent="0.25">
      <c r="D3144" s="51">
        <v>664.20000000007099</v>
      </c>
      <c r="E3144" s="51">
        <v>7.4528986678999987E-2</v>
      </c>
      <c r="T3144" s="40">
        <f t="shared" si="192"/>
        <v>0</v>
      </c>
      <c r="U3144" s="40">
        <f t="shared" si="192"/>
        <v>0</v>
      </c>
      <c r="V3144" s="40">
        <f t="shared" si="192"/>
        <v>0</v>
      </c>
      <c r="W3144" s="40">
        <f t="shared" si="192"/>
        <v>0</v>
      </c>
      <c r="X3144" s="40">
        <f t="shared" si="193"/>
        <v>0</v>
      </c>
      <c r="Y3144" s="40">
        <f t="shared" si="194"/>
        <v>0</v>
      </c>
      <c r="Z3144" s="40">
        <f>(AC3144-J3144*carot!$B$2-spettri!K3144*carot!$C$2-spettri!L3144*carot!$D$2)</f>
        <v>0</v>
      </c>
      <c r="AA3144" s="40">
        <f>spettri!H3144*chl!$B$2+spettri!I3144*chl!$C$2+spettri!J3144*carot!$B$2+spettri!K3144*carot!$C$2+spettri!L3144*carot!$D$2+M3144*carot!$E$2+N3144*carot!$F$2+spettri!AE3144*chl!$D$2</f>
        <v>0</v>
      </c>
      <c r="AB3144" s="40">
        <v>0.18939650429999999</v>
      </c>
      <c r="AC3144" s="88">
        <f>(G3144-spettri!H3144*chl!$B$2-spettri!I3144*chl!$C$2-spettri!AE3144*chl!$D$2)</f>
        <v>0</v>
      </c>
    </row>
    <row r="3145" spans="4:29" x14ac:dyDescent="0.25">
      <c r="D3145" s="51">
        <v>664.30000000007101</v>
      </c>
      <c r="E3145" s="51">
        <v>7.452953988399999E-2</v>
      </c>
      <c r="T3145" s="40">
        <f t="shared" si="192"/>
        <v>0</v>
      </c>
      <c r="U3145" s="40">
        <f t="shared" si="192"/>
        <v>0</v>
      </c>
      <c r="V3145" s="40">
        <f t="shared" si="192"/>
        <v>0</v>
      </c>
      <c r="W3145" s="40">
        <f t="shared" si="192"/>
        <v>0</v>
      </c>
      <c r="X3145" s="40">
        <f t="shared" si="193"/>
        <v>0</v>
      </c>
      <c r="Y3145" s="40">
        <f t="shared" si="194"/>
        <v>0</v>
      </c>
      <c r="Z3145" s="40">
        <f>(AC3145-J3145*carot!$B$2-spettri!K3145*carot!$C$2-spettri!L3145*carot!$D$2)</f>
        <v>0</v>
      </c>
      <c r="AA3145" s="40">
        <f>spettri!H3145*chl!$B$2+spettri!I3145*chl!$C$2+spettri!J3145*carot!$B$2+spettri!K3145*carot!$C$2+spettri!L3145*carot!$D$2+M3145*carot!$E$2+N3145*carot!$F$2+spettri!AE3145*chl!$D$2</f>
        <v>0</v>
      </c>
      <c r="AB3145" s="40">
        <v>0.18899693340000001</v>
      </c>
      <c r="AC3145" s="88">
        <f>(G3145-spettri!H3145*chl!$B$2-spettri!I3145*chl!$C$2-spettri!AE3145*chl!$D$2)</f>
        <v>0</v>
      </c>
    </row>
    <row r="3146" spans="4:29" x14ac:dyDescent="0.25">
      <c r="D3146" s="51">
        <v>664.40000000007103</v>
      </c>
      <c r="E3146" s="51">
        <v>7.4530093088999994E-2</v>
      </c>
      <c r="T3146" s="40">
        <f t="shared" si="192"/>
        <v>0</v>
      </c>
      <c r="U3146" s="40">
        <f t="shared" si="192"/>
        <v>0</v>
      </c>
      <c r="V3146" s="40">
        <f t="shared" si="192"/>
        <v>0</v>
      </c>
      <c r="W3146" s="40">
        <f t="shared" si="192"/>
        <v>0</v>
      </c>
      <c r="X3146" s="40">
        <f t="shared" si="193"/>
        <v>0</v>
      </c>
      <c r="Y3146" s="40">
        <f t="shared" si="194"/>
        <v>0</v>
      </c>
      <c r="Z3146" s="40">
        <f>(AC3146-J3146*carot!$B$2-spettri!K3146*carot!$C$2-spettri!L3146*carot!$D$2)</f>
        <v>0</v>
      </c>
      <c r="AA3146" s="40">
        <f>spettri!H3146*chl!$B$2+spettri!I3146*chl!$C$2+spettri!J3146*carot!$B$2+spettri!K3146*carot!$C$2+spettri!L3146*carot!$D$2+M3146*carot!$E$2+N3146*carot!$F$2+spettri!AE3146*chl!$D$2</f>
        <v>0</v>
      </c>
      <c r="AB3146" s="40">
        <v>0.1885973625</v>
      </c>
      <c r="AC3146" s="88">
        <f>(G3146-spettri!H3146*chl!$B$2-spettri!I3146*chl!$C$2-spettri!AE3146*chl!$D$2)</f>
        <v>0</v>
      </c>
    </row>
    <row r="3147" spans="4:29" x14ac:dyDescent="0.25">
      <c r="D3147" s="51">
        <v>664.50000000007196</v>
      </c>
      <c r="E3147" s="51">
        <v>7.4542056858999992E-2</v>
      </c>
      <c r="T3147" s="40">
        <f t="shared" si="192"/>
        <v>0</v>
      </c>
      <c r="U3147" s="40">
        <f t="shared" si="192"/>
        <v>0</v>
      </c>
      <c r="V3147" s="40">
        <f t="shared" si="192"/>
        <v>0</v>
      </c>
      <c r="W3147" s="40">
        <f t="shared" si="192"/>
        <v>0</v>
      </c>
      <c r="X3147" s="40">
        <f t="shared" si="193"/>
        <v>0</v>
      </c>
      <c r="Y3147" s="40">
        <f t="shared" si="194"/>
        <v>0</v>
      </c>
      <c r="Z3147" s="40">
        <f>(AC3147-J3147*carot!$B$2-spettri!K3147*carot!$C$2-spettri!L3147*carot!$D$2)</f>
        <v>0</v>
      </c>
      <c r="AA3147" s="40">
        <f>spettri!H3147*chl!$B$2+spettri!I3147*chl!$C$2+spettri!J3147*carot!$B$2+spettri!K3147*carot!$C$2+spettri!L3147*carot!$D$2+M3147*carot!$E$2+N3147*carot!$F$2+spettri!AE3147*chl!$D$2</f>
        <v>0</v>
      </c>
      <c r="AB3147" s="40">
        <v>0.1881977916</v>
      </c>
      <c r="AC3147" s="88">
        <f>(G3147-spettri!H3147*chl!$B$2-spettri!I3147*chl!$C$2-spettri!AE3147*chl!$D$2)</f>
        <v>0</v>
      </c>
    </row>
    <row r="3148" spans="4:29" x14ac:dyDescent="0.25">
      <c r="D3148" s="51">
        <v>664.60000000007199</v>
      </c>
      <c r="E3148" s="51">
        <v>7.455402062899999E-2</v>
      </c>
      <c r="T3148" s="40">
        <f t="shared" si="192"/>
        <v>0</v>
      </c>
      <c r="U3148" s="40">
        <f t="shared" si="192"/>
        <v>0</v>
      </c>
      <c r="V3148" s="40">
        <f t="shared" si="192"/>
        <v>0</v>
      </c>
      <c r="W3148" s="40">
        <f t="shared" si="192"/>
        <v>0</v>
      </c>
      <c r="X3148" s="40">
        <f t="shared" si="193"/>
        <v>0</v>
      </c>
      <c r="Y3148" s="40">
        <f t="shared" si="194"/>
        <v>0</v>
      </c>
      <c r="Z3148" s="40">
        <f>(AC3148-J3148*carot!$B$2-spettri!K3148*carot!$C$2-spettri!L3148*carot!$D$2)</f>
        <v>0</v>
      </c>
      <c r="AA3148" s="40">
        <f>spettri!H3148*chl!$B$2+spettri!I3148*chl!$C$2+spettri!J3148*carot!$B$2+spettri!K3148*carot!$C$2+spettri!L3148*carot!$D$2+M3148*carot!$E$2+N3148*carot!$F$2+spettri!AE3148*chl!$D$2</f>
        <v>0</v>
      </c>
      <c r="AB3148" s="40">
        <v>0.187682464725</v>
      </c>
      <c r="AC3148" s="88">
        <f>(G3148-spettri!H3148*chl!$B$2-spettri!I3148*chl!$C$2-spettri!AE3148*chl!$D$2)</f>
        <v>0</v>
      </c>
    </row>
    <row r="3149" spans="4:29" x14ac:dyDescent="0.25">
      <c r="D3149" s="51">
        <v>664.70000000007201</v>
      </c>
      <c r="E3149" s="51">
        <v>7.4565984399000002E-2</v>
      </c>
      <c r="T3149" s="40">
        <f t="shared" si="192"/>
        <v>0</v>
      </c>
      <c r="U3149" s="40">
        <f t="shared" si="192"/>
        <v>0</v>
      </c>
      <c r="V3149" s="40">
        <f t="shared" si="192"/>
        <v>0</v>
      </c>
      <c r="W3149" s="40">
        <f t="shared" si="192"/>
        <v>0</v>
      </c>
      <c r="X3149" s="40">
        <f t="shared" si="193"/>
        <v>0</v>
      </c>
      <c r="Y3149" s="40">
        <f t="shared" si="194"/>
        <v>0</v>
      </c>
      <c r="Z3149" s="40">
        <f>(AC3149-J3149*carot!$B$2-spettri!K3149*carot!$C$2-spettri!L3149*carot!$D$2)</f>
        <v>0</v>
      </c>
      <c r="AA3149" s="40">
        <f>spettri!H3149*chl!$B$2+spettri!I3149*chl!$C$2+spettri!J3149*carot!$B$2+spettri!K3149*carot!$C$2+spettri!L3149*carot!$D$2+M3149*carot!$E$2+N3149*carot!$F$2+spettri!AE3149*chl!$D$2</f>
        <v>0</v>
      </c>
      <c r="AB3149" s="40">
        <v>0.18716713785</v>
      </c>
      <c r="AC3149" s="88">
        <f>(G3149-spettri!H3149*chl!$B$2-spettri!I3149*chl!$C$2-spettri!AE3149*chl!$D$2)</f>
        <v>0</v>
      </c>
    </row>
    <row r="3150" spans="4:29" x14ac:dyDescent="0.25">
      <c r="D3150" s="51">
        <v>664.80000000007203</v>
      </c>
      <c r="E3150" s="51">
        <v>7.4577948169E-2</v>
      </c>
      <c r="T3150" s="40">
        <f t="shared" si="192"/>
        <v>0</v>
      </c>
      <c r="U3150" s="40">
        <f t="shared" si="192"/>
        <v>0</v>
      </c>
      <c r="V3150" s="40">
        <f t="shared" si="192"/>
        <v>0</v>
      </c>
      <c r="W3150" s="40">
        <f t="shared" si="192"/>
        <v>0</v>
      </c>
      <c r="X3150" s="40">
        <f t="shared" si="193"/>
        <v>0</v>
      </c>
      <c r="Y3150" s="40">
        <f t="shared" si="194"/>
        <v>0</v>
      </c>
      <c r="Z3150" s="40">
        <f>(AC3150-J3150*carot!$B$2-spettri!K3150*carot!$C$2-spettri!L3150*carot!$D$2)</f>
        <v>0</v>
      </c>
      <c r="AA3150" s="40">
        <f>spettri!H3150*chl!$B$2+spettri!I3150*chl!$C$2+spettri!J3150*carot!$B$2+spettri!K3150*carot!$C$2+spettri!L3150*carot!$D$2+M3150*carot!$E$2+N3150*carot!$F$2+spettri!AE3150*chl!$D$2</f>
        <v>0</v>
      </c>
      <c r="AB3150" s="40">
        <v>0.186651810975</v>
      </c>
      <c r="AC3150" s="88">
        <f>(G3150-spettri!H3150*chl!$B$2-spettri!I3150*chl!$C$2-spettri!AE3150*chl!$D$2)</f>
        <v>0</v>
      </c>
    </row>
    <row r="3151" spans="4:29" x14ac:dyDescent="0.25">
      <c r="D3151" s="51">
        <v>664.90000000007205</v>
      </c>
      <c r="E3151" s="51">
        <v>7.4525909589000003E-2</v>
      </c>
      <c r="T3151" s="40">
        <f t="shared" si="192"/>
        <v>0</v>
      </c>
      <c r="U3151" s="40">
        <f t="shared" si="192"/>
        <v>0</v>
      </c>
      <c r="V3151" s="40">
        <f t="shared" si="192"/>
        <v>0</v>
      </c>
      <c r="W3151" s="40">
        <f t="shared" si="192"/>
        <v>0</v>
      </c>
      <c r="X3151" s="40">
        <f t="shared" si="193"/>
        <v>0</v>
      </c>
      <c r="Y3151" s="40">
        <f t="shared" si="194"/>
        <v>0</v>
      </c>
      <c r="Z3151" s="40">
        <f>(AC3151-J3151*carot!$B$2-spettri!K3151*carot!$C$2-spettri!L3151*carot!$D$2)</f>
        <v>0</v>
      </c>
      <c r="AA3151" s="40">
        <f>spettri!H3151*chl!$B$2+spettri!I3151*chl!$C$2+spettri!J3151*carot!$B$2+spettri!K3151*carot!$C$2+spettri!L3151*carot!$D$2+M3151*carot!$E$2+N3151*carot!$F$2+spettri!AE3151*chl!$D$2</f>
        <v>0</v>
      </c>
      <c r="AB3151" s="40">
        <v>0.1861364841</v>
      </c>
      <c r="AC3151" s="88">
        <f>(G3151-spettri!H3151*chl!$B$2-spettri!I3151*chl!$C$2-spettri!AE3151*chl!$D$2)</f>
        <v>0</v>
      </c>
    </row>
    <row r="3152" spans="4:29" x14ac:dyDescent="0.25">
      <c r="D3152" s="51">
        <v>665.00000000007196</v>
      </c>
      <c r="E3152" s="51">
        <v>7.4473871008999992E-2</v>
      </c>
      <c r="T3152" s="40">
        <f t="shared" si="192"/>
        <v>0</v>
      </c>
      <c r="U3152" s="40">
        <f t="shared" si="192"/>
        <v>0</v>
      </c>
      <c r="V3152" s="40">
        <f t="shared" si="192"/>
        <v>0</v>
      </c>
      <c r="W3152" s="40">
        <f t="shared" si="192"/>
        <v>0</v>
      </c>
      <c r="X3152" s="40">
        <f t="shared" si="193"/>
        <v>0</v>
      </c>
      <c r="Y3152" s="40">
        <f t="shared" si="194"/>
        <v>0</v>
      </c>
      <c r="Z3152" s="40">
        <f>(AC3152-J3152*carot!$B$2-spettri!K3152*carot!$C$2-spettri!L3152*carot!$D$2)</f>
        <v>0</v>
      </c>
      <c r="AA3152" s="40">
        <f>spettri!H3152*chl!$B$2+spettri!I3152*chl!$C$2+spettri!J3152*carot!$B$2+spettri!K3152*carot!$C$2+spettri!L3152*carot!$D$2+M3152*carot!$E$2+N3152*carot!$F$2+spettri!AE3152*chl!$D$2</f>
        <v>0</v>
      </c>
      <c r="AB3152" s="40">
        <v>0.18558752905000001</v>
      </c>
      <c r="AC3152" s="88">
        <f>(G3152-spettri!H3152*chl!$B$2-spettri!I3152*chl!$C$2-spettri!AE3152*chl!$D$2)</f>
        <v>0</v>
      </c>
    </row>
    <row r="3153" spans="4:29" x14ac:dyDescent="0.25">
      <c r="D3153" s="51">
        <v>665.10000000007199</v>
      </c>
      <c r="E3153" s="51">
        <v>7.4421832428999996E-2</v>
      </c>
      <c r="T3153" s="40">
        <f t="shared" si="192"/>
        <v>0</v>
      </c>
      <c r="U3153" s="40">
        <f t="shared" si="192"/>
        <v>0</v>
      </c>
      <c r="V3153" s="40">
        <f t="shared" si="192"/>
        <v>0</v>
      </c>
      <c r="W3153" s="40">
        <f t="shared" si="192"/>
        <v>0</v>
      </c>
      <c r="X3153" s="40">
        <f t="shared" si="193"/>
        <v>0</v>
      </c>
      <c r="Y3153" s="40">
        <f t="shared" si="194"/>
        <v>0</v>
      </c>
      <c r="Z3153" s="40">
        <f>(AC3153-J3153*carot!$B$2-spettri!K3153*carot!$C$2-spettri!L3153*carot!$D$2)</f>
        <v>0</v>
      </c>
      <c r="AA3153" s="40">
        <f>spettri!H3153*chl!$B$2+spettri!I3153*chl!$C$2+spettri!J3153*carot!$B$2+spettri!K3153*carot!$C$2+spettri!L3153*carot!$D$2+M3153*carot!$E$2+N3153*carot!$F$2+spettri!AE3153*chl!$D$2</f>
        <v>0</v>
      </c>
      <c r="AB3153" s="40">
        <v>0.18503857400000001</v>
      </c>
      <c r="AC3153" s="88">
        <f>(G3153-spettri!H3153*chl!$B$2-spettri!I3153*chl!$C$2-spettri!AE3153*chl!$D$2)</f>
        <v>0</v>
      </c>
    </row>
    <row r="3154" spans="4:29" x14ac:dyDescent="0.25">
      <c r="D3154" s="51">
        <v>665.20000000007201</v>
      </c>
      <c r="E3154" s="51">
        <v>7.4369793848999999E-2</v>
      </c>
      <c r="T3154" s="40">
        <f t="shared" si="192"/>
        <v>0</v>
      </c>
      <c r="U3154" s="40">
        <f t="shared" si="192"/>
        <v>0</v>
      </c>
      <c r="V3154" s="40">
        <f t="shared" si="192"/>
        <v>0</v>
      </c>
      <c r="W3154" s="40">
        <f t="shared" si="192"/>
        <v>0</v>
      </c>
      <c r="X3154" s="40">
        <f t="shared" si="193"/>
        <v>0</v>
      </c>
      <c r="Y3154" s="40">
        <f t="shared" si="194"/>
        <v>0</v>
      </c>
      <c r="Z3154" s="40">
        <f>(AC3154-J3154*carot!$B$2-spettri!K3154*carot!$C$2-spettri!L3154*carot!$D$2)</f>
        <v>0</v>
      </c>
      <c r="AA3154" s="40">
        <f>spettri!H3154*chl!$B$2+spettri!I3154*chl!$C$2+spettri!J3154*carot!$B$2+spettri!K3154*carot!$C$2+spettri!L3154*carot!$D$2+M3154*carot!$E$2+N3154*carot!$F$2+spettri!AE3154*chl!$D$2</f>
        <v>0</v>
      </c>
      <c r="AB3154" s="40">
        <v>0.18448961894999999</v>
      </c>
      <c r="AC3154" s="88">
        <f>(G3154-spettri!H3154*chl!$B$2-spettri!I3154*chl!$C$2-spettri!AE3154*chl!$D$2)</f>
        <v>0</v>
      </c>
    </row>
    <row r="3155" spans="4:29" x14ac:dyDescent="0.25">
      <c r="D3155" s="51">
        <v>665.30000000007203</v>
      </c>
      <c r="E3155" s="51">
        <v>7.42778350565E-2</v>
      </c>
      <c r="T3155" s="40">
        <f t="shared" si="192"/>
        <v>0</v>
      </c>
      <c r="U3155" s="40">
        <f t="shared" si="192"/>
        <v>0</v>
      </c>
      <c r="V3155" s="40">
        <f t="shared" si="192"/>
        <v>0</v>
      </c>
      <c r="W3155" s="40">
        <f t="shared" si="192"/>
        <v>0</v>
      </c>
      <c r="X3155" s="40">
        <f t="shared" si="193"/>
        <v>0</v>
      </c>
      <c r="Y3155" s="40">
        <f t="shared" si="194"/>
        <v>0</v>
      </c>
      <c r="Z3155" s="40">
        <f>(AC3155-J3155*carot!$B$2-spettri!K3155*carot!$C$2-spettri!L3155*carot!$D$2)</f>
        <v>0</v>
      </c>
      <c r="AA3155" s="40">
        <f>spettri!H3155*chl!$B$2+spettri!I3155*chl!$C$2+spettri!J3155*carot!$B$2+spettri!K3155*carot!$C$2+spettri!L3155*carot!$D$2+M3155*carot!$E$2+N3155*carot!$F$2+spettri!AE3155*chl!$D$2</f>
        <v>0</v>
      </c>
      <c r="AB3155" s="40">
        <v>0.1839406639</v>
      </c>
      <c r="AC3155" s="88">
        <f>(G3155-spettri!H3155*chl!$B$2-spettri!I3155*chl!$C$2-spettri!AE3155*chl!$D$2)</f>
        <v>0</v>
      </c>
    </row>
    <row r="3156" spans="4:29" x14ac:dyDescent="0.25">
      <c r="D3156" s="51">
        <v>665.40000000007205</v>
      </c>
      <c r="E3156" s="51">
        <v>7.4185876264E-2</v>
      </c>
      <c r="T3156" s="40">
        <f t="shared" si="192"/>
        <v>0</v>
      </c>
      <c r="U3156" s="40">
        <f t="shared" si="192"/>
        <v>0</v>
      </c>
      <c r="V3156" s="40">
        <f t="shared" si="192"/>
        <v>0</v>
      </c>
      <c r="W3156" s="40">
        <f t="shared" si="192"/>
        <v>0</v>
      </c>
      <c r="X3156" s="40">
        <f t="shared" si="193"/>
        <v>0</v>
      </c>
      <c r="Y3156" s="40">
        <f t="shared" si="194"/>
        <v>0</v>
      </c>
      <c r="Z3156" s="40">
        <f>(AC3156-J3156*carot!$B$2-spettri!K3156*carot!$C$2-spettri!L3156*carot!$D$2)</f>
        <v>0</v>
      </c>
      <c r="AA3156" s="40">
        <f>spettri!H3156*chl!$B$2+spettri!I3156*chl!$C$2+spettri!J3156*carot!$B$2+spettri!K3156*carot!$C$2+spettri!L3156*carot!$D$2+M3156*carot!$E$2+N3156*carot!$F$2+spettri!AE3156*chl!$D$2</f>
        <v>0</v>
      </c>
      <c r="AB3156" s="40">
        <v>0.1832774542</v>
      </c>
      <c r="AC3156" s="88">
        <f>(G3156-spettri!H3156*chl!$B$2-spettri!I3156*chl!$C$2-spettri!AE3156*chl!$D$2)</f>
        <v>0</v>
      </c>
    </row>
    <row r="3157" spans="4:29" x14ac:dyDescent="0.25">
      <c r="D3157" s="51">
        <v>665.50000000007196</v>
      </c>
      <c r="E3157" s="51">
        <v>7.4093917471499987E-2</v>
      </c>
      <c r="T3157" s="40">
        <f t="shared" si="192"/>
        <v>0</v>
      </c>
      <c r="U3157" s="40">
        <f t="shared" si="192"/>
        <v>0</v>
      </c>
      <c r="V3157" s="40">
        <f t="shared" si="192"/>
        <v>0</v>
      </c>
      <c r="W3157" s="40">
        <f t="shared" si="192"/>
        <v>0</v>
      </c>
      <c r="X3157" s="40">
        <f t="shared" si="193"/>
        <v>0</v>
      </c>
      <c r="Y3157" s="40">
        <f t="shared" si="194"/>
        <v>0</v>
      </c>
      <c r="Z3157" s="40">
        <f>(AC3157-J3157*carot!$B$2-spettri!K3157*carot!$C$2-spettri!L3157*carot!$D$2)</f>
        <v>0</v>
      </c>
      <c r="AA3157" s="40">
        <f>spettri!H3157*chl!$B$2+spettri!I3157*chl!$C$2+spettri!J3157*carot!$B$2+spettri!K3157*carot!$C$2+spettri!L3157*carot!$D$2+M3157*carot!$E$2+N3157*carot!$F$2+spettri!AE3157*chl!$D$2</f>
        <v>0</v>
      </c>
      <c r="AB3157" s="40">
        <v>0.18261424449999999</v>
      </c>
      <c r="AC3157" s="88">
        <f>(G3157-spettri!H3157*chl!$B$2-spettri!I3157*chl!$C$2-spettri!AE3157*chl!$D$2)</f>
        <v>0</v>
      </c>
    </row>
    <row r="3158" spans="4:29" x14ac:dyDescent="0.25">
      <c r="D3158" s="51">
        <v>665.60000000007199</v>
      </c>
      <c r="E3158" s="51">
        <v>7.4001958678999988E-2</v>
      </c>
      <c r="T3158" s="40">
        <f t="shared" si="192"/>
        <v>0</v>
      </c>
      <c r="U3158" s="40">
        <f t="shared" si="192"/>
        <v>0</v>
      </c>
      <c r="V3158" s="40">
        <f t="shared" si="192"/>
        <v>0</v>
      </c>
      <c r="W3158" s="40">
        <f t="shared" si="192"/>
        <v>0</v>
      </c>
      <c r="X3158" s="40">
        <f t="shared" si="193"/>
        <v>0</v>
      </c>
      <c r="Y3158" s="40">
        <f t="shared" si="194"/>
        <v>0</v>
      </c>
      <c r="Z3158" s="40">
        <f>(AC3158-J3158*carot!$B$2-spettri!K3158*carot!$C$2-spettri!L3158*carot!$D$2)</f>
        <v>0</v>
      </c>
      <c r="AA3158" s="40">
        <f>spettri!H3158*chl!$B$2+spettri!I3158*chl!$C$2+spettri!J3158*carot!$B$2+spettri!K3158*carot!$C$2+spettri!L3158*carot!$D$2+M3158*carot!$E$2+N3158*carot!$F$2+spettri!AE3158*chl!$D$2</f>
        <v>0</v>
      </c>
      <c r="AB3158" s="40">
        <v>0.18195103479999999</v>
      </c>
      <c r="AC3158" s="88">
        <f>(G3158-spettri!H3158*chl!$B$2-spettri!I3158*chl!$C$2-spettri!AE3158*chl!$D$2)</f>
        <v>0</v>
      </c>
    </row>
    <row r="3159" spans="4:29" x14ac:dyDescent="0.25">
      <c r="D3159" s="51">
        <v>665.70000000007201</v>
      </c>
      <c r="E3159" s="51">
        <v>7.3956444946499986E-2</v>
      </c>
      <c r="T3159" s="40">
        <f t="shared" si="192"/>
        <v>0</v>
      </c>
      <c r="U3159" s="40">
        <f t="shared" si="192"/>
        <v>0</v>
      </c>
      <c r="V3159" s="40">
        <f t="shared" si="192"/>
        <v>0</v>
      </c>
      <c r="W3159" s="40">
        <f t="shared" si="192"/>
        <v>0</v>
      </c>
      <c r="X3159" s="40">
        <f t="shared" si="193"/>
        <v>0</v>
      </c>
      <c r="Y3159" s="40">
        <f t="shared" si="194"/>
        <v>0</v>
      </c>
      <c r="Z3159" s="40">
        <f>(AC3159-J3159*carot!$B$2-spettri!K3159*carot!$C$2-spettri!L3159*carot!$D$2)</f>
        <v>0</v>
      </c>
      <c r="AA3159" s="40">
        <f>spettri!H3159*chl!$B$2+spettri!I3159*chl!$C$2+spettri!J3159*carot!$B$2+spettri!K3159*carot!$C$2+spettri!L3159*carot!$D$2+M3159*carot!$E$2+N3159*carot!$F$2+spettri!AE3159*chl!$D$2</f>
        <v>0</v>
      </c>
      <c r="AB3159" s="40">
        <v>0.18128782509999999</v>
      </c>
      <c r="AC3159" s="88">
        <f>(G3159-spettri!H3159*chl!$B$2-spettri!I3159*chl!$C$2-spettri!AE3159*chl!$D$2)</f>
        <v>0</v>
      </c>
    </row>
    <row r="3160" spans="4:29" x14ac:dyDescent="0.25">
      <c r="D3160" s="51">
        <v>665.80000000007203</v>
      </c>
      <c r="E3160" s="51">
        <v>7.3910931213999997E-2</v>
      </c>
      <c r="T3160" s="40">
        <f t="shared" si="192"/>
        <v>0</v>
      </c>
      <c r="U3160" s="40">
        <f t="shared" si="192"/>
        <v>0</v>
      </c>
      <c r="V3160" s="40">
        <f t="shared" si="192"/>
        <v>0</v>
      </c>
      <c r="W3160" s="40">
        <f t="shared" si="192"/>
        <v>0</v>
      </c>
      <c r="X3160" s="40">
        <f t="shared" si="193"/>
        <v>0</v>
      </c>
      <c r="Y3160" s="40">
        <f t="shared" si="194"/>
        <v>0</v>
      </c>
      <c r="Z3160" s="40">
        <f>(AC3160-J3160*carot!$B$2-spettri!K3160*carot!$C$2-spettri!L3160*carot!$D$2)</f>
        <v>0</v>
      </c>
      <c r="AA3160" s="40">
        <f>spettri!H3160*chl!$B$2+spettri!I3160*chl!$C$2+spettri!J3160*carot!$B$2+spettri!K3160*carot!$C$2+spettri!L3160*carot!$D$2+M3160*carot!$E$2+N3160*carot!$F$2+spettri!AE3160*chl!$D$2</f>
        <v>0</v>
      </c>
      <c r="AB3160" s="40">
        <v>0.18054331092500001</v>
      </c>
      <c r="AC3160" s="88">
        <f>(G3160-spettri!H3160*chl!$B$2-spettri!I3160*chl!$C$2-spettri!AE3160*chl!$D$2)</f>
        <v>0</v>
      </c>
    </row>
    <row r="3161" spans="4:29" x14ac:dyDescent="0.25">
      <c r="D3161" s="51">
        <v>665.90000000007205</v>
      </c>
      <c r="E3161" s="51">
        <v>7.3865417481499995E-2</v>
      </c>
      <c r="T3161" s="40">
        <f t="shared" si="192"/>
        <v>0</v>
      </c>
      <c r="U3161" s="40">
        <f t="shared" si="192"/>
        <v>0</v>
      </c>
      <c r="V3161" s="40">
        <f t="shared" si="192"/>
        <v>0</v>
      </c>
      <c r="W3161" s="40">
        <f t="shared" si="192"/>
        <v>0</v>
      </c>
      <c r="X3161" s="40">
        <f t="shared" si="193"/>
        <v>0</v>
      </c>
      <c r="Y3161" s="40">
        <f t="shared" si="194"/>
        <v>0</v>
      </c>
      <c r="Z3161" s="40">
        <f>(AC3161-J3161*carot!$B$2-spettri!K3161*carot!$C$2-spettri!L3161*carot!$D$2)</f>
        <v>0</v>
      </c>
      <c r="AA3161" s="40">
        <f>spettri!H3161*chl!$B$2+spettri!I3161*chl!$C$2+spettri!J3161*carot!$B$2+spettri!K3161*carot!$C$2+spettri!L3161*carot!$D$2+M3161*carot!$E$2+N3161*carot!$F$2+spettri!AE3161*chl!$D$2</f>
        <v>0</v>
      </c>
      <c r="AB3161" s="40">
        <v>0.17979879674999999</v>
      </c>
      <c r="AC3161" s="88">
        <f>(G3161-spettri!H3161*chl!$B$2-spettri!I3161*chl!$C$2-spettri!AE3161*chl!$D$2)</f>
        <v>0</v>
      </c>
    </row>
    <row r="3162" spans="4:29" x14ac:dyDescent="0.25">
      <c r="D3162" s="51">
        <v>666.00000000007196</v>
      </c>
      <c r="E3162" s="51">
        <v>7.3819903748999993E-2</v>
      </c>
      <c r="T3162" s="40">
        <f t="shared" si="192"/>
        <v>0</v>
      </c>
      <c r="U3162" s="40">
        <f t="shared" si="192"/>
        <v>0</v>
      </c>
      <c r="V3162" s="40">
        <f t="shared" si="192"/>
        <v>0</v>
      </c>
      <c r="W3162" s="40">
        <f t="shared" si="192"/>
        <v>0</v>
      </c>
      <c r="X3162" s="40">
        <f t="shared" si="193"/>
        <v>0</v>
      </c>
      <c r="Y3162" s="40">
        <f t="shared" si="194"/>
        <v>0</v>
      </c>
      <c r="Z3162" s="40">
        <f>(AC3162-J3162*carot!$B$2-spettri!K3162*carot!$C$2-spettri!L3162*carot!$D$2)</f>
        <v>0</v>
      </c>
      <c r="AA3162" s="40">
        <f>spettri!H3162*chl!$B$2+spettri!I3162*chl!$C$2+spettri!J3162*carot!$B$2+spettri!K3162*carot!$C$2+spettri!L3162*carot!$D$2+M3162*carot!$E$2+N3162*carot!$F$2+spettri!AE3162*chl!$D$2</f>
        <v>0</v>
      </c>
      <c r="AB3162" s="40">
        <v>0.179054282575</v>
      </c>
      <c r="AC3162" s="88">
        <f>(G3162-spettri!H3162*chl!$B$2-spettri!I3162*chl!$C$2-spettri!AE3162*chl!$D$2)</f>
        <v>0</v>
      </c>
    </row>
    <row r="3163" spans="4:29" x14ac:dyDescent="0.25">
      <c r="D3163" s="51">
        <v>666.10000000007199</v>
      </c>
      <c r="E3163" s="51">
        <v>7.3728697466499987E-2</v>
      </c>
      <c r="T3163" s="40">
        <f t="shared" si="192"/>
        <v>0</v>
      </c>
      <c r="U3163" s="40">
        <f t="shared" si="192"/>
        <v>0</v>
      </c>
      <c r="V3163" s="40">
        <f t="shared" si="192"/>
        <v>0</v>
      </c>
      <c r="W3163" s="40">
        <f t="shared" si="192"/>
        <v>0</v>
      </c>
      <c r="X3163" s="40">
        <f t="shared" si="193"/>
        <v>0</v>
      </c>
      <c r="Y3163" s="40">
        <f t="shared" si="194"/>
        <v>0</v>
      </c>
      <c r="Z3163" s="40">
        <f>(AC3163-J3163*carot!$B$2-spettri!K3163*carot!$C$2-spettri!L3163*carot!$D$2)</f>
        <v>0</v>
      </c>
      <c r="AA3163" s="40">
        <f>spettri!H3163*chl!$B$2+spettri!I3163*chl!$C$2+spettri!J3163*carot!$B$2+spettri!K3163*carot!$C$2+spettri!L3163*carot!$D$2+M3163*carot!$E$2+N3163*carot!$F$2+spettri!AE3163*chl!$D$2</f>
        <v>0</v>
      </c>
      <c r="AB3163" s="40">
        <v>0.17830976840000001</v>
      </c>
      <c r="AC3163" s="88">
        <f>(G3163-spettri!H3163*chl!$B$2-spettri!I3163*chl!$C$2-spettri!AE3163*chl!$D$2)</f>
        <v>0</v>
      </c>
    </row>
    <row r="3164" spans="4:29" x14ac:dyDescent="0.25">
      <c r="D3164" s="51">
        <v>666.20000000007201</v>
      </c>
      <c r="E3164" s="51">
        <v>7.3637491183999995E-2</v>
      </c>
      <c r="T3164" s="40">
        <f t="shared" si="192"/>
        <v>0</v>
      </c>
      <c r="U3164" s="40">
        <f t="shared" si="192"/>
        <v>0</v>
      </c>
      <c r="V3164" s="40">
        <f t="shared" si="192"/>
        <v>0</v>
      </c>
      <c r="W3164" s="40">
        <f t="shared" si="192"/>
        <v>0</v>
      </c>
      <c r="X3164" s="40">
        <f t="shared" si="193"/>
        <v>0</v>
      </c>
      <c r="Y3164" s="40">
        <f t="shared" si="194"/>
        <v>0</v>
      </c>
      <c r="Z3164" s="40">
        <f>(AC3164-J3164*carot!$B$2-spettri!K3164*carot!$C$2-spettri!L3164*carot!$D$2)</f>
        <v>0</v>
      </c>
      <c r="AA3164" s="40">
        <f>spettri!H3164*chl!$B$2+spettri!I3164*chl!$C$2+spettri!J3164*carot!$B$2+spettri!K3164*carot!$C$2+spettri!L3164*carot!$D$2+M3164*carot!$E$2+N3164*carot!$F$2+spettri!AE3164*chl!$D$2</f>
        <v>0</v>
      </c>
      <c r="AB3164" s="40">
        <v>0.177509319</v>
      </c>
      <c r="AC3164" s="88">
        <f>(G3164-spettri!H3164*chl!$B$2-spettri!I3164*chl!$C$2-spettri!AE3164*chl!$D$2)</f>
        <v>0</v>
      </c>
    </row>
    <row r="3165" spans="4:29" x14ac:dyDescent="0.25">
      <c r="D3165" s="51">
        <v>666.30000000007203</v>
      </c>
      <c r="E3165" s="51">
        <v>7.3546284901500003E-2</v>
      </c>
      <c r="T3165" s="40">
        <f t="shared" si="192"/>
        <v>0</v>
      </c>
      <c r="U3165" s="40">
        <f t="shared" si="192"/>
        <v>0</v>
      </c>
      <c r="V3165" s="40">
        <f t="shared" si="192"/>
        <v>0</v>
      </c>
      <c r="W3165" s="40">
        <f t="shared" si="192"/>
        <v>0</v>
      </c>
      <c r="X3165" s="40">
        <f t="shared" si="193"/>
        <v>0</v>
      </c>
      <c r="Y3165" s="40">
        <f t="shared" si="194"/>
        <v>0</v>
      </c>
      <c r="Z3165" s="40">
        <f>(AC3165-J3165*carot!$B$2-spettri!K3165*carot!$C$2-spettri!L3165*carot!$D$2)</f>
        <v>0</v>
      </c>
      <c r="AA3165" s="40">
        <f>spettri!H3165*chl!$B$2+spettri!I3165*chl!$C$2+spettri!J3165*carot!$B$2+spettri!K3165*carot!$C$2+spettri!L3165*carot!$D$2+M3165*carot!$E$2+N3165*carot!$F$2+spettri!AE3165*chl!$D$2</f>
        <v>0</v>
      </c>
      <c r="AB3165" s="40">
        <v>0.17670886960000001</v>
      </c>
      <c r="AC3165" s="88">
        <f>(G3165-spettri!H3165*chl!$B$2-spettri!I3165*chl!$C$2-spettri!AE3165*chl!$D$2)</f>
        <v>0</v>
      </c>
    </row>
    <row r="3166" spans="4:29" x14ac:dyDescent="0.25">
      <c r="D3166" s="51">
        <v>666.40000000007205</v>
      </c>
      <c r="E3166" s="51">
        <v>7.3455078618999997E-2</v>
      </c>
      <c r="T3166" s="40">
        <f t="shared" si="192"/>
        <v>0</v>
      </c>
      <c r="U3166" s="40">
        <f t="shared" si="192"/>
        <v>0</v>
      </c>
      <c r="V3166" s="40">
        <f t="shared" si="192"/>
        <v>0</v>
      </c>
      <c r="W3166" s="40">
        <f t="shared" si="192"/>
        <v>0</v>
      </c>
      <c r="X3166" s="40">
        <f t="shared" si="193"/>
        <v>0</v>
      </c>
      <c r="Y3166" s="40">
        <f t="shared" si="194"/>
        <v>0</v>
      </c>
      <c r="Z3166" s="40">
        <f>(AC3166-J3166*carot!$B$2-spettri!K3166*carot!$C$2-spettri!L3166*carot!$D$2)</f>
        <v>0</v>
      </c>
      <c r="AA3166" s="40">
        <f>spettri!H3166*chl!$B$2+spettri!I3166*chl!$C$2+spettri!J3166*carot!$B$2+spettri!K3166*carot!$C$2+spettri!L3166*carot!$D$2+M3166*carot!$E$2+N3166*carot!$F$2+spettri!AE3166*chl!$D$2</f>
        <v>0</v>
      </c>
      <c r="AB3166" s="40">
        <v>0.17590842020000003</v>
      </c>
      <c r="AC3166" s="88">
        <f>(G3166-spettri!H3166*chl!$B$2-spettri!I3166*chl!$C$2-spettri!AE3166*chl!$D$2)</f>
        <v>0</v>
      </c>
    </row>
    <row r="3167" spans="4:29" x14ac:dyDescent="0.25">
      <c r="D3167" s="51">
        <v>666.50000000007196</v>
      </c>
      <c r="E3167" s="51">
        <v>7.3369050488999998E-2</v>
      </c>
      <c r="T3167" s="40">
        <f t="shared" si="192"/>
        <v>0</v>
      </c>
      <c r="U3167" s="40">
        <f t="shared" si="192"/>
        <v>0</v>
      </c>
      <c r="V3167" s="40">
        <f t="shared" si="192"/>
        <v>0</v>
      </c>
      <c r="W3167" s="40">
        <f t="shared" si="192"/>
        <v>0</v>
      </c>
      <c r="X3167" s="40">
        <f t="shared" si="193"/>
        <v>0</v>
      </c>
      <c r="Y3167" s="40">
        <f t="shared" si="194"/>
        <v>0</v>
      </c>
      <c r="Z3167" s="40">
        <f>(AC3167-J3167*carot!$B$2-spettri!K3167*carot!$C$2-spettri!L3167*carot!$D$2)</f>
        <v>0</v>
      </c>
      <c r="AA3167" s="40">
        <f>spettri!H3167*chl!$B$2+spettri!I3167*chl!$C$2+spettri!J3167*carot!$B$2+spettri!K3167*carot!$C$2+spettri!L3167*carot!$D$2+M3167*carot!$E$2+N3167*carot!$F$2+spettri!AE3167*chl!$D$2</f>
        <v>0</v>
      </c>
      <c r="AB3167" s="40">
        <v>0.17510797080000001</v>
      </c>
      <c r="AC3167" s="88">
        <f>(G3167-spettri!H3167*chl!$B$2-spettri!I3167*chl!$C$2-spettri!AE3167*chl!$D$2)</f>
        <v>0</v>
      </c>
    </row>
    <row r="3168" spans="4:29" x14ac:dyDescent="0.25">
      <c r="D3168" s="51">
        <v>666.60000000007199</v>
      </c>
      <c r="E3168" s="51">
        <v>7.3283022359E-2</v>
      </c>
      <c r="T3168" s="40">
        <f t="shared" si="192"/>
        <v>0</v>
      </c>
      <c r="U3168" s="40">
        <f t="shared" si="192"/>
        <v>0</v>
      </c>
      <c r="V3168" s="40">
        <f t="shared" si="192"/>
        <v>0</v>
      </c>
      <c r="W3168" s="40">
        <f t="shared" si="192"/>
        <v>0</v>
      </c>
      <c r="X3168" s="40">
        <f t="shared" si="193"/>
        <v>0</v>
      </c>
      <c r="Y3168" s="40">
        <f t="shared" si="194"/>
        <v>0</v>
      </c>
      <c r="Z3168" s="40">
        <f>(AC3168-J3168*carot!$B$2-spettri!K3168*carot!$C$2-spettri!L3168*carot!$D$2)</f>
        <v>0</v>
      </c>
      <c r="AA3168" s="40">
        <f>spettri!H3168*chl!$B$2+spettri!I3168*chl!$C$2+spettri!J3168*carot!$B$2+spettri!K3168*carot!$C$2+spettri!L3168*carot!$D$2+M3168*carot!$E$2+N3168*carot!$F$2+spettri!AE3168*chl!$D$2</f>
        <v>0</v>
      </c>
      <c r="AB3168" s="40">
        <v>0.17424141985000002</v>
      </c>
      <c r="AC3168" s="88">
        <f>(G3168-spettri!H3168*chl!$B$2-spettri!I3168*chl!$C$2-spettri!AE3168*chl!$D$2)</f>
        <v>0</v>
      </c>
    </row>
    <row r="3169" spans="4:29" x14ac:dyDescent="0.25">
      <c r="D3169" s="51">
        <v>666.70000000007201</v>
      </c>
      <c r="E3169" s="51">
        <v>7.3196994228999987E-2</v>
      </c>
      <c r="T3169" s="40">
        <f t="shared" si="192"/>
        <v>0</v>
      </c>
      <c r="U3169" s="40">
        <f t="shared" si="192"/>
        <v>0</v>
      </c>
      <c r="V3169" s="40">
        <f t="shared" si="192"/>
        <v>0</v>
      </c>
      <c r="W3169" s="40">
        <f t="shared" si="192"/>
        <v>0</v>
      </c>
      <c r="X3169" s="40">
        <f t="shared" si="193"/>
        <v>0</v>
      </c>
      <c r="Y3169" s="40">
        <f t="shared" si="194"/>
        <v>0</v>
      </c>
      <c r="Z3169" s="40">
        <f>(AC3169-J3169*carot!$B$2-spettri!K3169*carot!$C$2-spettri!L3169*carot!$D$2)</f>
        <v>0</v>
      </c>
      <c r="AA3169" s="40">
        <f>spettri!H3169*chl!$B$2+spettri!I3169*chl!$C$2+spettri!J3169*carot!$B$2+spettri!K3169*carot!$C$2+spettri!L3169*carot!$D$2+M3169*carot!$E$2+N3169*carot!$F$2+spettri!AE3169*chl!$D$2</f>
        <v>0</v>
      </c>
      <c r="AB3169" s="40">
        <v>0.17337486890000001</v>
      </c>
      <c r="AC3169" s="88">
        <f>(G3169-spettri!H3169*chl!$B$2-spettri!I3169*chl!$C$2-spettri!AE3169*chl!$D$2)</f>
        <v>0</v>
      </c>
    </row>
    <row r="3170" spans="4:29" x14ac:dyDescent="0.25">
      <c r="D3170" s="51">
        <v>666.80000000007203</v>
      </c>
      <c r="E3170" s="51">
        <v>7.3110966098999988E-2</v>
      </c>
      <c r="T3170" s="40">
        <f t="shared" si="192"/>
        <v>0</v>
      </c>
      <c r="U3170" s="40">
        <f t="shared" si="192"/>
        <v>0</v>
      </c>
      <c r="V3170" s="40">
        <f t="shared" si="192"/>
        <v>0</v>
      </c>
      <c r="W3170" s="40">
        <f t="shared" si="192"/>
        <v>0</v>
      </c>
      <c r="X3170" s="40">
        <f t="shared" si="193"/>
        <v>0</v>
      </c>
      <c r="Y3170" s="40">
        <f t="shared" si="194"/>
        <v>0</v>
      </c>
      <c r="Z3170" s="40">
        <f>(AC3170-J3170*carot!$B$2-spettri!K3170*carot!$C$2-spettri!L3170*carot!$D$2)</f>
        <v>0</v>
      </c>
      <c r="AA3170" s="40">
        <f>spettri!H3170*chl!$B$2+spettri!I3170*chl!$C$2+spettri!J3170*carot!$B$2+spettri!K3170*carot!$C$2+spettri!L3170*carot!$D$2+M3170*carot!$E$2+N3170*carot!$F$2+spettri!AE3170*chl!$D$2</f>
        <v>0</v>
      </c>
      <c r="AB3170" s="40">
        <v>0.17250831794999999</v>
      </c>
      <c r="AC3170" s="88">
        <f>(G3170-spettri!H3170*chl!$B$2-spettri!I3170*chl!$C$2-spettri!AE3170*chl!$D$2)</f>
        <v>0</v>
      </c>
    </row>
    <row r="3171" spans="4:29" x14ac:dyDescent="0.25">
      <c r="D3171" s="51">
        <v>666.90000000007205</v>
      </c>
      <c r="E3171" s="51">
        <v>7.2995003398999989E-2</v>
      </c>
      <c r="T3171" s="40">
        <f t="shared" si="192"/>
        <v>0</v>
      </c>
      <c r="U3171" s="40">
        <f t="shared" si="192"/>
        <v>0</v>
      </c>
      <c r="V3171" s="40">
        <f t="shared" si="192"/>
        <v>0</v>
      </c>
      <c r="W3171" s="40">
        <f t="shared" si="192"/>
        <v>0</v>
      </c>
      <c r="X3171" s="40">
        <f t="shared" si="193"/>
        <v>0</v>
      </c>
      <c r="Y3171" s="40">
        <f t="shared" si="194"/>
        <v>0</v>
      </c>
      <c r="Z3171" s="40">
        <f>(AC3171-J3171*carot!$B$2-spettri!K3171*carot!$C$2-spettri!L3171*carot!$D$2)</f>
        <v>0</v>
      </c>
      <c r="AA3171" s="40">
        <f>spettri!H3171*chl!$B$2+spettri!I3171*chl!$C$2+spettri!J3171*carot!$B$2+spettri!K3171*carot!$C$2+spettri!L3171*carot!$D$2+M3171*carot!$E$2+N3171*carot!$F$2+spettri!AE3171*chl!$D$2</f>
        <v>0</v>
      </c>
      <c r="AB3171" s="40">
        <v>0.171641767</v>
      </c>
      <c r="AC3171" s="88">
        <f>(G3171-spettri!H3171*chl!$B$2-spettri!I3171*chl!$C$2-spettri!AE3171*chl!$D$2)</f>
        <v>0</v>
      </c>
    </row>
    <row r="3172" spans="4:29" x14ac:dyDescent="0.25">
      <c r="D3172" s="51">
        <v>667.00000000007196</v>
      </c>
      <c r="E3172" s="51">
        <v>7.2879040698999989E-2</v>
      </c>
      <c r="T3172" s="40">
        <f t="shared" si="192"/>
        <v>0</v>
      </c>
      <c r="U3172" s="40">
        <f t="shared" si="192"/>
        <v>0</v>
      </c>
      <c r="V3172" s="40">
        <f t="shared" si="192"/>
        <v>0</v>
      </c>
      <c r="W3172" s="40">
        <f t="shared" si="192"/>
        <v>0</v>
      </c>
      <c r="X3172" s="40">
        <f t="shared" si="193"/>
        <v>0</v>
      </c>
      <c r="Y3172" s="40">
        <f t="shared" si="194"/>
        <v>0</v>
      </c>
      <c r="Z3172" s="40">
        <f>(AC3172-J3172*carot!$B$2-spettri!K3172*carot!$C$2-spettri!L3172*carot!$D$2)</f>
        <v>0</v>
      </c>
      <c r="AA3172" s="40">
        <f>spettri!H3172*chl!$B$2+spettri!I3172*chl!$C$2+spettri!J3172*carot!$B$2+spettri!K3172*carot!$C$2+spettri!L3172*carot!$D$2+M3172*carot!$E$2+N3172*carot!$F$2+spettri!AE3172*chl!$D$2</f>
        <v>0</v>
      </c>
      <c r="AB3172" s="40">
        <v>0.17064522577499999</v>
      </c>
      <c r="AC3172" s="88">
        <f>(G3172-spettri!H3172*chl!$B$2-spettri!I3172*chl!$C$2-spettri!AE3172*chl!$D$2)</f>
        <v>0</v>
      </c>
    </row>
    <row r="3173" spans="4:29" x14ac:dyDescent="0.25">
      <c r="D3173" s="51">
        <v>667.10000000007199</v>
      </c>
      <c r="E3173" s="51">
        <v>7.2763077998999989E-2</v>
      </c>
      <c r="T3173" s="40">
        <f t="shared" si="192"/>
        <v>0</v>
      </c>
      <c r="U3173" s="40">
        <f t="shared" si="192"/>
        <v>0</v>
      </c>
      <c r="V3173" s="40">
        <f t="shared" si="192"/>
        <v>0</v>
      </c>
      <c r="W3173" s="40">
        <f t="shared" si="192"/>
        <v>0</v>
      </c>
      <c r="X3173" s="40">
        <f t="shared" si="193"/>
        <v>0</v>
      </c>
      <c r="Y3173" s="40">
        <f t="shared" si="194"/>
        <v>0</v>
      </c>
      <c r="Z3173" s="40">
        <f>(AC3173-J3173*carot!$B$2-spettri!K3173*carot!$C$2-spettri!L3173*carot!$D$2)</f>
        <v>0</v>
      </c>
      <c r="AA3173" s="40">
        <f>spettri!H3173*chl!$B$2+spettri!I3173*chl!$C$2+spettri!J3173*carot!$B$2+spettri!K3173*carot!$C$2+spettri!L3173*carot!$D$2+M3173*carot!$E$2+N3173*carot!$F$2+spettri!AE3173*chl!$D$2</f>
        <v>0</v>
      </c>
      <c r="AB3173" s="40">
        <v>0.16964868454999998</v>
      </c>
      <c r="AC3173" s="88">
        <f>(G3173-spettri!H3173*chl!$B$2-spettri!I3173*chl!$C$2-spettri!AE3173*chl!$D$2)</f>
        <v>0</v>
      </c>
    </row>
    <row r="3174" spans="4:29" x14ac:dyDescent="0.25">
      <c r="D3174" s="51">
        <v>667.20000000007201</v>
      </c>
      <c r="E3174" s="51">
        <v>7.264711529899999E-2</v>
      </c>
      <c r="T3174" s="40">
        <f t="shared" si="192"/>
        <v>0</v>
      </c>
      <c r="U3174" s="40">
        <f t="shared" si="192"/>
        <v>0</v>
      </c>
      <c r="V3174" s="40">
        <f t="shared" si="192"/>
        <v>0</v>
      </c>
      <c r="W3174" s="40">
        <f t="shared" si="192"/>
        <v>0</v>
      </c>
      <c r="X3174" s="40">
        <f t="shared" si="193"/>
        <v>0</v>
      </c>
      <c r="Y3174" s="40">
        <f t="shared" si="194"/>
        <v>0</v>
      </c>
      <c r="Z3174" s="40">
        <f>(AC3174-J3174*carot!$B$2-spettri!K3174*carot!$C$2-spettri!L3174*carot!$D$2)</f>
        <v>0</v>
      </c>
      <c r="AA3174" s="40">
        <f>spettri!H3174*chl!$B$2+spettri!I3174*chl!$C$2+spettri!J3174*carot!$B$2+spettri!K3174*carot!$C$2+spettri!L3174*carot!$D$2+M3174*carot!$E$2+N3174*carot!$F$2+spettri!AE3174*chl!$D$2</f>
        <v>0</v>
      </c>
      <c r="AB3174" s="40">
        <v>0.168652143325</v>
      </c>
      <c r="AC3174" s="88">
        <f>(G3174-spettri!H3174*chl!$B$2-spettri!I3174*chl!$C$2-spettri!AE3174*chl!$D$2)</f>
        <v>0</v>
      </c>
    </row>
    <row r="3175" spans="4:29" x14ac:dyDescent="0.25">
      <c r="D3175" s="51">
        <v>667.30000000007203</v>
      </c>
      <c r="E3175" s="51">
        <v>7.2550898501499983E-2</v>
      </c>
      <c r="T3175" s="40">
        <f t="shared" si="192"/>
        <v>0</v>
      </c>
      <c r="U3175" s="40">
        <f t="shared" si="192"/>
        <v>0</v>
      </c>
      <c r="V3175" s="40">
        <f t="shared" si="192"/>
        <v>0</v>
      </c>
      <c r="W3175" s="40">
        <f t="shared" si="192"/>
        <v>0</v>
      </c>
      <c r="X3175" s="40">
        <f t="shared" si="193"/>
        <v>0</v>
      </c>
      <c r="Y3175" s="40">
        <f t="shared" si="194"/>
        <v>0</v>
      </c>
      <c r="Z3175" s="40">
        <f>(AC3175-J3175*carot!$B$2-spettri!K3175*carot!$C$2-spettri!L3175*carot!$D$2)</f>
        <v>0</v>
      </c>
      <c r="AA3175" s="40">
        <f>spettri!H3175*chl!$B$2+spettri!I3175*chl!$C$2+spettri!J3175*carot!$B$2+spettri!K3175*carot!$C$2+spettri!L3175*carot!$D$2+M3175*carot!$E$2+N3175*carot!$F$2+spettri!AE3175*chl!$D$2</f>
        <v>0</v>
      </c>
      <c r="AB3175" s="40">
        <v>0.1676556021</v>
      </c>
      <c r="AC3175" s="88">
        <f>(G3175-spettri!H3175*chl!$B$2-spettri!I3175*chl!$C$2-spettri!AE3175*chl!$D$2)</f>
        <v>0</v>
      </c>
    </row>
    <row r="3176" spans="4:29" x14ac:dyDescent="0.25">
      <c r="D3176" s="51">
        <v>667.40000000007205</v>
      </c>
      <c r="E3176" s="51">
        <v>7.245468170399999E-2</v>
      </c>
      <c r="T3176" s="40">
        <f t="shared" si="192"/>
        <v>0</v>
      </c>
      <c r="U3176" s="40">
        <f t="shared" si="192"/>
        <v>0</v>
      </c>
      <c r="V3176" s="40">
        <f t="shared" si="192"/>
        <v>0</v>
      </c>
      <c r="W3176" s="40">
        <f t="shared" si="192"/>
        <v>0</v>
      </c>
      <c r="X3176" s="40">
        <f t="shared" si="193"/>
        <v>0</v>
      </c>
      <c r="Y3176" s="40">
        <f t="shared" si="194"/>
        <v>0</v>
      </c>
      <c r="Z3176" s="40">
        <f>(AC3176-J3176*carot!$B$2-spettri!K3176*carot!$C$2-spettri!L3176*carot!$D$2)</f>
        <v>0</v>
      </c>
      <c r="AA3176" s="40">
        <f>spettri!H3176*chl!$B$2+spettri!I3176*chl!$C$2+spettri!J3176*carot!$B$2+spettri!K3176*carot!$C$2+spettri!L3176*carot!$D$2+M3176*carot!$E$2+N3176*carot!$F$2+spettri!AE3176*chl!$D$2</f>
        <v>0</v>
      </c>
      <c r="AB3176" s="40">
        <v>0.166639082125</v>
      </c>
      <c r="AC3176" s="88">
        <f>(G3176-spettri!H3176*chl!$B$2-spettri!I3176*chl!$C$2-spettri!AE3176*chl!$D$2)</f>
        <v>0</v>
      </c>
    </row>
    <row r="3177" spans="4:29" x14ac:dyDescent="0.25">
      <c r="D3177" s="51">
        <v>667.50000000007196</v>
      </c>
      <c r="E3177" s="51">
        <v>7.2358464906499997E-2</v>
      </c>
      <c r="T3177" s="40">
        <f t="shared" si="192"/>
        <v>0</v>
      </c>
      <c r="U3177" s="40">
        <f t="shared" si="192"/>
        <v>0</v>
      </c>
      <c r="V3177" s="40">
        <f t="shared" si="192"/>
        <v>0</v>
      </c>
      <c r="W3177" s="40">
        <f t="shared" si="192"/>
        <v>0</v>
      </c>
      <c r="X3177" s="40">
        <f t="shared" si="193"/>
        <v>0</v>
      </c>
      <c r="Y3177" s="40">
        <f t="shared" si="194"/>
        <v>0</v>
      </c>
      <c r="Z3177" s="40">
        <f>(AC3177-J3177*carot!$B$2-spettri!K3177*carot!$C$2-spettri!L3177*carot!$D$2)</f>
        <v>0</v>
      </c>
      <c r="AA3177" s="40">
        <f>spettri!H3177*chl!$B$2+spettri!I3177*chl!$C$2+spettri!J3177*carot!$B$2+spettri!K3177*carot!$C$2+spettri!L3177*carot!$D$2+M3177*carot!$E$2+N3177*carot!$F$2+spettri!AE3177*chl!$D$2</f>
        <v>0</v>
      </c>
      <c r="AB3177" s="40">
        <v>0.16562256214999999</v>
      </c>
      <c r="AC3177" s="88">
        <f>(G3177-spettri!H3177*chl!$B$2-spettri!I3177*chl!$C$2-spettri!AE3177*chl!$D$2)</f>
        <v>0</v>
      </c>
    </row>
    <row r="3178" spans="4:29" x14ac:dyDescent="0.25">
      <c r="D3178" s="51">
        <v>667.60000000007199</v>
      </c>
      <c r="E3178" s="51">
        <v>7.2262248108999991E-2</v>
      </c>
      <c r="T3178" s="40">
        <f t="shared" si="192"/>
        <v>0</v>
      </c>
      <c r="U3178" s="40">
        <f t="shared" si="192"/>
        <v>0</v>
      </c>
      <c r="V3178" s="40">
        <f t="shared" si="192"/>
        <v>0</v>
      </c>
      <c r="W3178" s="40">
        <f t="shared" si="192"/>
        <v>0</v>
      </c>
      <c r="X3178" s="40">
        <f t="shared" si="193"/>
        <v>0</v>
      </c>
      <c r="Y3178" s="40">
        <f t="shared" si="194"/>
        <v>0</v>
      </c>
      <c r="Z3178" s="40">
        <f>(AC3178-J3178*carot!$B$2-spettri!K3178*carot!$C$2-spettri!L3178*carot!$D$2)</f>
        <v>0</v>
      </c>
      <c r="AA3178" s="40">
        <f>spettri!H3178*chl!$B$2+spettri!I3178*chl!$C$2+spettri!J3178*carot!$B$2+spettri!K3178*carot!$C$2+spettri!L3178*carot!$D$2+M3178*carot!$E$2+N3178*carot!$F$2+spettri!AE3178*chl!$D$2</f>
        <v>0</v>
      </c>
      <c r="AB3178" s="40">
        <v>0.16460604217499999</v>
      </c>
      <c r="AC3178" s="88">
        <f>(G3178-spettri!H3178*chl!$B$2-spettri!I3178*chl!$C$2-spettri!AE3178*chl!$D$2)</f>
        <v>0</v>
      </c>
    </row>
    <row r="3179" spans="4:29" x14ac:dyDescent="0.25">
      <c r="D3179" s="51">
        <v>667.70000000007201</v>
      </c>
      <c r="E3179" s="51">
        <v>7.2141015986499996E-2</v>
      </c>
      <c r="T3179" s="40">
        <f t="shared" si="192"/>
        <v>0</v>
      </c>
      <c r="U3179" s="40">
        <f t="shared" si="192"/>
        <v>0</v>
      </c>
      <c r="V3179" s="40">
        <f t="shared" si="192"/>
        <v>0</v>
      </c>
      <c r="W3179" s="40">
        <f t="shared" si="192"/>
        <v>0</v>
      </c>
      <c r="X3179" s="40">
        <f t="shared" si="193"/>
        <v>0</v>
      </c>
      <c r="Y3179" s="40">
        <f t="shared" si="194"/>
        <v>0</v>
      </c>
      <c r="Z3179" s="40">
        <f>(AC3179-J3179*carot!$B$2-spettri!K3179*carot!$C$2-spettri!L3179*carot!$D$2)</f>
        <v>0</v>
      </c>
      <c r="AA3179" s="40">
        <f>spettri!H3179*chl!$B$2+spettri!I3179*chl!$C$2+spettri!J3179*carot!$B$2+spettri!K3179*carot!$C$2+spettri!L3179*carot!$D$2+M3179*carot!$E$2+N3179*carot!$F$2+spettri!AE3179*chl!$D$2</f>
        <v>0</v>
      </c>
      <c r="AB3179" s="40">
        <v>0.1635895222</v>
      </c>
      <c r="AC3179" s="88">
        <f>(G3179-spettri!H3179*chl!$B$2-spettri!I3179*chl!$C$2-spettri!AE3179*chl!$D$2)</f>
        <v>0</v>
      </c>
    </row>
    <row r="3180" spans="4:29" x14ac:dyDescent="0.25">
      <c r="D3180" s="51">
        <v>667.80000000007203</v>
      </c>
      <c r="E3180" s="51">
        <v>7.2019783863999987E-2</v>
      </c>
      <c r="T3180" s="40">
        <f t="shared" si="192"/>
        <v>0</v>
      </c>
      <c r="U3180" s="40">
        <f t="shared" si="192"/>
        <v>0</v>
      </c>
      <c r="V3180" s="40">
        <f t="shared" si="192"/>
        <v>0</v>
      </c>
      <c r="W3180" s="40">
        <f t="shared" si="192"/>
        <v>0</v>
      </c>
      <c r="X3180" s="40">
        <f t="shared" si="193"/>
        <v>0</v>
      </c>
      <c r="Y3180" s="40">
        <f t="shared" si="194"/>
        <v>0</v>
      </c>
      <c r="Z3180" s="40">
        <f>(AC3180-J3180*carot!$B$2-spettri!K3180*carot!$C$2-spettri!L3180*carot!$D$2)</f>
        <v>0</v>
      </c>
      <c r="AA3180" s="40">
        <f>spettri!H3180*chl!$B$2+spettri!I3180*chl!$C$2+spettri!J3180*carot!$B$2+spettri!K3180*carot!$C$2+spettri!L3180*carot!$D$2+M3180*carot!$E$2+N3180*carot!$F$2+spettri!AE3180*chl!$D$2</f>
        <v>0</v>
      </c>
      <c r="AB3180" s="40">
        <v>0.16254248095000001</v>
      </c>
      <c r="AC3180" s="88">
        <f>(G3180-spettri!H3180*chl!$B$2-spettri!I3180*chl!$C$2-spettri!AE3180*chl!$D$2)</f>
        <v>0</v>
      </c>
    </row>
    <row r="3181" spans="4:29" x14ac:dyDescent="0.25">
      <c r="D3181" s="51">
        <v>667.90000000007205</v>
      </c>
      <c r="E3181" s="51">
        <v>7.1898551741499991E-2</v>
      </c>
      <c r="T3181" s="40">
        <f t="shared" si="192"/>
        <v>0</v>
      </c>
      <c r="U3181" s="40">
        <f t="shared" si="192"/>
        <v>0</v>
      </c>
      <c r="V3181" s="40">
        <f t="shared" si="192"/>
        <v>0</v>
      </c>
      <c r="W3181" s="40">
        <f t="shared" si="192"/>
        <v>0</v>
      </c>
      <c r="X3181" s="40">
        <f t="shared" si="193"/>
        <v>0</v>
      </c>
      <c r="Y3181" s="40">
        <f t="shared" si="194"/>
        <v>0</v>
      </c>
      <c r="Z3181" s="40">
        <f>(AC3181-J3181*carot!$B$2-spettri!K3181*carot!$C$2-spettri!L3181*carot!$D$2)</f>
        <v>0</v>
      </c>
      <c r="AA3181" s="40">
        <f>spettri!H3181*chl!$B$2+spettri!I3181*chl!$C$2+spettri!J3181*carot!$B$2+spettri!K3181*carot!$C$2+spettri!L3181*carot!$D$2+M3181*carot!$E$2+N3181*carot!$F$2+spettri!AE3181*chl!$D$2</f>
        <v>0</v>
      </c>
      <c r="AB3181" s="40">
        <v>0.16149543970000002</v>
      </c>
      <c r="AC3181" s="88">
        <f>(G3181-spettri!H3181*chl!$B$2-spettri!I3181*chl!$C$2-spettri!AE3181*chl!$D$2)</f>
        <v>0</v>
      </c>
    </row>
    <row r="3182" spans="4:29" x14ac:dyDescent="0.25">
      <c r="D3182" s="51">
        <v>668.00000000007196</v>
      </c>
      <c r="E3182" s="51">
        <v>7.1777319618999996E-2</v>
      </c>
      <c r="T3182" s="40">
        <f t="shared" si="192"/>
        <v>0</v>
      </c>
      <c r="U3182" s="40">
        <f t="shared" si="192"/>
        <v>0</v>
      </c>
      <c r="V3182" s="40">
        <f t="shared" si="192"/>
        <v>0</v>
      </c>
      <c r="W3182" s="40">
        <f t="shared" si="192"/>
        <v>0</v>
      </c>
      <c r="X3182" s="40">
        <f t="shared" si="193"/>
        <v>0</v>
      </c>
      <c r="Y3182" s="40">
        <f t="shared" si="194"/>
        <v>0</v>
      </c>
      <c r="Z3182" s="40">
        <f>(AC3182-J3182*carot!$B$2-spettri!K3182*carot!$C$2-spettri!L3182*carot!$D$2)</f>
        <v>0</v>
      </c>
      <c r="AA3182" s="40">
        <f>spettri!H3182*chl!$B$2+spettri!I3182*chl!$C$2+spettri!J3182*carot!$B$2+spettri!K3182*carot!$C$2+spettri!L3182*carot!$D$2+M3182*carot!$E$2+N3182*carot!$F$2+spettri!AE3182*chl!$D$2</f>
        <v>0</v>
      </c>
      <c r="AB3182" s="40">
        <v>0.16044839845</v>
      </c>
      <c r="AC3182" s="88">
        <f>(G3182-spettri!H3182*chl!$B$2-spettri!I3182*chl!$C$2-spettri!AE3182*chl!$D$2)</f>
        <v>0</v>
      </c>
    </row>
    <row r="3183" spans="4:29" x14ac:dyDescent="0.25">
      <c r="D3183" s="51">
        <v>668.10000000007199</v>
      </c>
      <c r="E3183" s="51">
        <v>7.1672687391499998E-2</v>
      </c>
      <c r="T3183" s="40">
        <f t="shared" si="192"/>
        <v>0</v>
      </c>
      <c r="U3183" s="40">
        <f t="shared" si="192"/>
        <v>0</v>
      </c>
      <c r="V3183" s="40">
        <f t="shared" si="192"/>
        <v>0</v>
      </c>
      <c r="W3183" s="40">
        <f t="shared" si="192"/>
        <v>0</v>
      </c>
      <c r="X3183" s="40">
        <f t="shared" si="193"/>
        <v>0</v>
      </c>
      <c r="Y3183" s="40">
        <f t="shared" si="194"/>
        <v>0</v>
      </c>
      <c r="Z3183" s="40">
        <f>(AC3183-J3183*carot!$B$2-spettri!K3183*carot!$C$2-spettri!L3183*carot!$D$2)</f>
        <v>0</v>
      </c>
      <c r="AA3183" s="40">
        <f>spettri!H3183*chl!$B$2+spettri!I3183*chl!$C$2+spettri!J3183*carot!$B$2+spettri!K3183*carot!$C$2+spettri!L3183*carot!$D$2+M3183*carot!$E$2+N3183*carot!$F$2+spettri!AE3183*chl!$D$2</f>
        <v>0</v>
      </c>
      <c r="AB3183" s="40">
        <v>0.15940135720000001</v>
      </c>
      <c r="AC3183" s="88">
        <f>(G3183-spettri!H3183*chl!$B$2-spettri!I3183*chl!$C$2-spettri!AE3183*chl!$D$2)</f>
        <v>0</v>
      </c>
    </row>
    <row r="3184" spans="4:29" x14ac:dyDescent="0.25">
      <c r="D3184" s="51">
        <v>668.20000000007201</v>
      </c>
      <c r="E3184" s="51">
        <v>7.1568055164E-2</v>
      </c>
      <c r="T3184" s="40">
        <f t="shared" si="192"/>
        <v>0</v>
      </c>
      <c r="U3184" s="40">
        <f t="shared" si="192"/>
        <v>0</v>
      </c>
      <c r="V3184" s="40">
        <f t="shared" si="192"/>
        <v>0</v>
      </c>
      <c r="W3184" s="40">
        <f t="shared" si="192"/>
        <v>0</v>
      </c>
      <c r="X3184" s="40">
        <f t="shared" si="193"/>
        <v>0</v>
      </c>
      <c r="Y3184" s="40">
        <f t="shared" si="194"/>
        <v>0</v>
      </c>
      <c r="Z3184" s="40">
        <f>(AC3184-J3184*carot!$B$2-spettri!K3184*carot!$C$2-spettri!L3184*carot!$D$2)</f>
        <v>0</v>
      </c>
      <c r="AA3184" s="40">
        <f>spettri!H3184*chl!$B$2+spettri!I3184*chl!$C$2+spettri!J3184*carot!$B$2+spettri!K3184*carot!$C$2+spettri!L3184*carot!$D$2+M3184*carot!$E$2+N3184*carot!$F$2+spettri!AE3184*chl!$D$2</f>
        <v>0</v>
      </c>
      <c r="AB3184" s="40">
        <v>0.15825634825000001</v>
      </c>
      <c r="AC3184" s="88">
        <f>(G3184-spettri!H3184*chl!$B$2-spettri!I3184*chl!$C$2-spettri!AE3184*chl!$D$2)</f>
        <v>0</v>
      </c>
    </row>
    <row r="3185" spans="4:29" x14ac:dyDescent="0.25">
      <c r="D3185" s="51">
        <v>668.30000000007203</v>
      </c>
      <c r="E3185" s="51">
        <v>7.1463422936499987E-2</v>
      </c>
      <c r="T3185" s="40">
        <f t="shared" si="192"/>
        <v>0</v>
      </c>
      <c r="U3185" s="40">
        <f t="shared" si="192"/>
        <v>0</v>
      </c>
      <c r="V3185" s="40">
        <f t="shared" si="192"/>
        <v>0</v>
      </c>
      <c r="W3185" s="40">
        <f t="shared" si="192"/>
        <v>0</v>
      </c>
      <c r="X3185" s="40">
        <f t="shared" si="193"/>
        <v>0</v>
      </c>
      <c r="Y3185" s="40">
        <f t="shared" si="194"/>
        <v>0</v>
      </c>
      <c r="Z3185" s="40">
        <f>(AC3185-J3185*carot!$B$2-spettri!K3185*carot!$C$2-spettri!L3185*carot!$D$2)</f>
        <v>0</v>
      </c>
      <c r="AA3185" s="40">
        <f>spettri!H3185*chl!$B$2+spettri!I3185*chl!$C$2+spettri!J3185*carot!$B$2+spettri!K3185*carot!$C$2+spettri!L3185*carot!$D$2+M3185*carot!$E$2+N3185*carot!$F$2+spettri!AE3185*chl!$D$2</f>
        <v>0</v>
      </c>
      <c r="AB3185" s="40">
        <v>0.15711133929999999</v>
      </c>
      <c r="AC3185" s="88">
        <f>(G3185-spettri!H3185*chl!$B$2-spettri!I3185*chl!$C$2-spettri!AE3185*chl!$D$2)</f>
        <v>0</v>
      </c>
    </row>
    <row r="3186" spans="4:29" x14ac:dyDescent="0.25">
      <c r="D3186" s="51">
        <v>668.40000000007205</v>
      </c>
      <c r="E3186" s="51">
        <v>7.1358790708999989E-2</v>
      </c>
      <c r="T3186" s="40">
        <f t="shared" si="192"/>
        <v>0</v>
      </c>
      <c r="U3186" s="40">
        <f t="shared" si="192"/>
        <v>0</v>
      </c>
      <c r="V3186" s="40">
        <f t="shared" si="192"/>
        <v>0</v>
      </c>
      <c r="W3186" s="40">
        <f t="shared" si="192"/>
        <v>0</v>
      </c>
      <c r="X3186" s="40">
        <f t="shared" si="193"/>
        <v>0</v>
      </c>
      <c r="Y3186" s="40">
        <f t="shared" si="194"/>
        <v>0</v>
      </c>
      <c r="Z3186" s="40">
        <f>(AC3186-J3186*carot!$B$2-spettri!K3186*carot!$C$2-spettri!L3186*carot!$D$2)</f>
        <v>0</v>
      </c>
      <c r="AA3186" s="40">
        <f>spettri!H3186*chl!$B$2+spettri!I3186*chl!$C$2+spettri!J3186*carot!$B$2+spettri!K3186*carot!$C$2+spettri!L3186*carot!$D$2+M3186*carot!$E$2+N3186*carot!$F$2+spettri!AE3186*chl!$D$2</f>
        <v>0</v>
      </c>
      <c r="AB3186" s="40">
        <v>0.15596633034999999</v>
      </c>
      <c r="AC3186" s="88">
        <f>(G3186-spettri!H3186*chl!$B$2-spettri!I3186*chl!$C$2-spettri!AE3186*chl!$D$2)</f>
        <v>0</v>
      </c>
    </row>
    <row r="3187" spans="4:29" x14ac:dyDescent="0.25">
      <c r="D3187" s="51">
        <v>668.50000000007196</v>
      </c>
      <c r="E3187" s="51">
        <v>7.1246098813999986E-2</v>
      </c>
      <c r="T3187" s="40">
        <f t="shared" si="192"/>
        <v>0</v>
      </c>
      <c r="U3187" s="40">
        <f t="shared" si="192"/>
        <v>0</v>
      </c>
      <c r="V3187" s="40">
        <f t="shared" si="192"/>
        <v>0</v>
      </c>
      <c r="W3187" s="40">
        <f t="shared" si="192"/>
        <v>0</v>
      </c>
      <c r="X3187" s="40">
        <f t="shared" si="193"/>
        <v>0</v>
      </c>
      <c r="Y3187" s="40">
        <f t="shared" si="194"/>
        <v>0</v>
      </c>
      <c r="Z3187" s="40">
        <f>(AC3187-J3187*carot!$B$2-spettri!K3187*carot!$C$2-spettri!L3187*carot!$D$2)</f>
        <v>0</v>
      </c>
      <c r="AA3187" s="40">
        <f>spettri!H3187*chl!$B$2+spettri!I3187*chl!$C$2+spettri!J3187*carot!$B$2+spettri!K3187*carot!$C$2+spettri!L3187*carot!$D$2+M3187*carot!$E$2+N3187*carot!$F$2+spettri!AE3187*chl!$D$2</f>
        <v>0</v>
      </c>
      <c r="AB3187" s="40">
        <v>0.15482132139999999</v>
      </c>
      <c r="AC3187" s="88">
        <f>(G3187-spettri!H3187*chl!$B$2-spettri!I3187*chl!$C$2-spettri!AE3187*chl!$D$2)</f>
        <v>0</v>
      </c>
    </row>
    <row r="3188" spans="4:29" x14ac:dyDescent="0.25">
      <c r="D3188" s="51">
        <v>668.60000000007199</v>
      </c>
      <c r="E3188" s="51">
        <v>7.1133406918999997E-2</v>
      </c>
      <c r="T3188" s="40">
        <f t="shared" si="192"/>
        <v>0</v>
      </c>
      <c r="U3188" s="40">
        <f t="shared" si="192"/>
        <v>0</v>
      </c>
      <c r="V3188" s="40">
        <f t="shared" si="192"/>
        <v>0</v>
      </c>
      <c r="W3188" s="40">
        <f t="shared" si="192"/>
        <v>0</v>
      </c>
      <c r="X3188" s="40">
        <f t="shared" si="193"/>
        <v>0</v>
      </c>
      <c r="Y3188" s="40">
        <f t="shared" si="194"/>
        <v>0</v>
      </c>
      <c r="Z3188" s="40">
        <f>(AC3188-J3188*carot!$B$2-spettri!K3188*carot!$C$2-spettri!L3188*carot!$D$2)</f>
        <v>0</v>
      </c>
      <c r="AA3188" s="40">
        <f>spettri!H3188*chl!$B$2+spettri!I3188*chl!$C$2+spettri!J3188*carot!$B$2+spettri!K3188*carot!$C$2+spettri!L3188*carot!$D$2+M3188*carot!$E$2+N3188*carot!$F$2+spettri!AE3188*chl!$D$2</f>
        <v>0</v>
      </c>
      <c r="AB3188" s="40">
        <v>0.15367588402499999</v>
      </c>
      <c r="AC3188" s="88">
        <f>(G3188-spettri!H3188*chl!$B$2-spettri!I3188*chl!$C$2-spettri!AE3188*chl!$D$2)</f>
        <v>0</v>
      </c>
    </row>
    <row r="3189" spans="4:29" x14ac:dyDescent="0.25">
      <c r="D3189" s="51">
        <v>668.70000000007201</v>
      </c>
      <c r="E3189" s="51">
        <v>7.1020715023999995E-2</v>
      </c>
      <c r="T3189" s="40">
        <f t="shared" si="192"/>
        <v>0</v>
      </c>
      <c r="U3189" s="40">
        <f t="shared" si="192"/>
        <v>0</v>
      </c>
      <c r="V3189" s="40">
        <f t="shared" si="192"/>
        <v>0</v>
      </c>
      <c r="W3189" s="40">
        <f t="shared" si="192"/>
        <v>0</v>
      </c>
      <c r="X3189" s="40">
        <f t="shared" si="193"/>
        <v>0</v>
      </c>
      <c r="Y3189" s="40">
        <f t="shared" si="194"/>
        <v>0</v>
      </c>
      <c r="Z3189" s="40">
        <f>(AC3189-J3189*carot!$B$2-spettri!K3189*carot!$C$2-spettri!L3189*carot!$D$2)</f>
        <v>0</v>
      </c>
      <c r="AA3189" s="40">
        <f>spettri!H3189*chl!$B$2+spettri!I3189*chl!$C$2+spettri!J3189*carot!$B$2+spettri!K3189*carot!$C$2+spettri!L3189*carot!$D$2+M3189*carot!$E$2+N3189*carot!$F$2+spettri!AE3189*chl!$D$2</f>
        <v>0</v>
      </c>
      <c r="AB3189" s="40">
        <v>0.15253044664999998</v>
      </c>
      <c r="AC3189" s="88">
        <f>(G3189-spettri!H3189*chl!$B$2-spettri!I3189*chl!$C$2-spettri!AE3189*chl!$D$2)</f>
        <v>0</v>
      </c>
    </row>
    <row r="3190" spans="4:29" x14ac:dyDescent="0.25">
      <c r="D3190" s="51">
        <v>668.80000000007203</v>
      </c>
      <c r="E3190" s="51">
        <v>7.0908023128999992E-2</v>
      </c>
      <c r="T3190" s="40">
        <f t="shared" si="192"/>
        <v>0</v>
      </c>
      <c r="U3190" s="40">
        <f t="shared" si="192"/>
        <v>0</v>
      </c>
      <c r="V3190" s="40">
        <f t="shared" si="192"/>
        <v>0</v>
      </c>
      <c r="W3190" s="40">
        <f t="shared" si="192"/>
        <v>0</v>
      </c>
      <c r="X3190" s="40">
        <f t="shared" si="193"/>
        <v>0</v>
      </c>
      <c r="Y3190" s="40">
        <f t="shared" si="194"/>
        <v>0</v>
      </c>
      <c r="Z3190" s="40">
        <f>(AC3190-J3190*carot!$B$2-spettri!K3190*carot!$C$2-spettri!L3190*carot!$D$2)</f>
        <v>0</v>
      </c>
      <c r="AA3190" s="40">
        <f>spettri!H3190*chl!$B$2+spettri!I3190*chl!$C$2+spettri!J3190*carot!$B$2+spettri!K3190*carot!$C$2+spettri!L3190*carot!$D$2+M3190*carot!$E$2+N3190*carot!$F$2+spettri!AE3190*chl!$D$2</f>
        <v>0</v>
      </c>
      <c r="AB3190" s="40">
        <v>0.15138500927500001</v>
      </c>
      <c r="AC3190" s="88">
        <f>(G3190-spettri!H3190*chl!$B$2-spettri!I3190*chl!$C$2-spettri!AE3190*chl!$D$2)</f>
        <v>0</v>
      </c>
    </row>
    <row r="3191" spans="4:29" x14ac:dyDescent="0.25">
      <c r="D3191" s="51">
        <v>668.90000000007296</v>
      </c>
      <c r="E3191" s="51">
        <v>7.0822971026499995E-2</v>
      </c>
      <c r="T3191" s="40">
        <f t="shared" si="192"/>
        <v>0</v>
      </c>
      <c r="U3191" s="40">
        <f t="shared" si="192"/>
        <v>0</v>
      </c>
      <c r="V3191" s="40">
        <f t="shared" si="192"/>
        <v>0</v>
      </c>
      <c r="W3191" s="40">
        <f t="shared" si="192"/>
        <v>0</v>
      </c>
      <c r="X3191" s="40">
        <f t="shared" si="193"/>
        <v>0</v>
      </c>
      <c r="Y3191" s="40">
        <f t="shared" si="194"/>
        <v>0</v>
      </c>
      <c r="Z3191" s="40">
        <f>(AC3191-J3191*carot!$B$2-spettri!K3191*carot!$C$2-spettri!L3191*carot!$D$2)</f>
        <v>0</v>
      </c>
      <c r="AA3191" s="40">
        <f>spettri!H3191*chl!$B$2+spettri!I3191*chl!$C$2+spettri!J3191*carot!$B$2+spettri!K3191*carot!$C$2+spettri!L3191*carot!$D$2+M3191*carot!$E$2+N3191*carot!$F$2+spettri!AE3191*chl!$D$2</f>
        <v>0</v>
      </c>
      <c r="AB3191" s="40">
        <v>0.15023957190000001</v>
      </c>
      <c r="AC3191" s="88">
        <f>(G3191-spettri!H3191*chl!$B$2-spettri!I3191*chl!$C$2-spettri!AE3191*chl!$D$2)</f>
        <v>0</v>
      </c>
    </row>
    <row r="3192" spans="4:29" x14ac:dyDescent="0.25">
      <c r="D3192" s="51">
        <v>669.00000000007299</v>
      </c>
      <c r="E3192" s="51">
        <v>7.0737918923999998E-2</v>
      </c>
      <c r="T3192" s="40">
        <f t="shared" si="192"/>
        <v>0</v>
      </c>
      <c r="U3192" s="40">
        <f t="shared" si="192"/>
        <v>0</v>
      </c>
      <c r="V3192" s="40">
        <f t="shared" si="192"/>
        <v>0</v>
      </c>
      <c r="W3192" s="40">
        <f t="shared" si="192"/>
        <v>0</v>
      </c>
      <c r="X3192" s="40">
        <f t="shared" si="193"/>
        <v>0</v>
      </c>
      <c r="Y3192" s="40">
        <f t="shared" si="194"/>
        <v>0</v>
      </c>
      <c r="Z3192" s="40">
        <f>(AC3192-J3192*carot!$B$2-spettri!K3192*carot!$C$2-spettri!L3192*carot!$D$2)</f>
        <v>0</v>
      </c>
      <c r="AA3192" s="40">
        <f>spettri!H3192*chl!$B$2+spettri!I3192*chl!$C$2+spettri!J3192*carot!$B$2+spettri!K3192*carot!$C$2+spettri!L3192*carot!$D$2+M3192*carot!$E$2+N3192*carot!$F$2+spettri!AE3192*chl!$D$2</f>
        <v>0</v>
      </c>
      <c r="AB3192" s="40">
        <v>0.149017121625</v>
      </c>
      <c r="AC3192" s="88">
        <f>(G3192-spettri!H3192*chl!$B$2-spettri!I3192*chl!$C$2-spettri!AE3192*chl!$D$2)</f>
        <v>0</v>
      </c>
    </row>
    <row r="3193" spans="4:29" x14ac:dyDescent="0.25">
      <c r="D3193" s="51">
        <v>669.10000000007301</v>
      </c>
      <c r="E3193" s="51">
        <v>7.0652866821499988E-2</v>
      </c>
      <c r="T3193" s="40">
        <f t="shared" si="192"/>
        <v>0</v>
      </c>
      <c r="U3193" s="40">
        <f t="shared" si="192"/>
        <v>0</v>
      </c>
      <c r="V3193" s="40">
        <f t="shared" si="192"/>
        <v>0</v>
      </c>
      <c r="W3193" s="40">
        <f t="shared" si="192"/>
        <v>0</v>
      </c>
      <c r="X3193" s="40">
        <f t="shared" si="193"/>
        <v>0</v>
      </c>
      <c r="Y3193" s="40">
        <f t="shared" si="194"/>
        <v>0</v>
      </c>
      <c r="Z3193" s="40">
        <f>(AC3193-J3193*carot!$B$2-spettri!K3193*carot!$C$2-spettri!L3193*carot!$D$2)</f>
        <v>0</v>
      </c>
      <c r="AA3193" s="40">
        <f>spettri!H3193*chl!$B$2+spettri!I3193*chl!$C$2+spettri!J3193*carot!$B$2+spettri!K3193*carot!$C$2+spettri!L3193*carot!$D$2+M3193*carot!$E$2+N3193*carot!$F$2+spettri!AE3193*chl!$D$2</f>
        <v>0</v>
      </c>
      <c r="AB3193" s="40">
        <v>0.14779467135000002</v>
      </c>
      <c r="AC3193" s="88">
        <f>(G3193-spettri!H3193*chl!$B$2-spettri!I3193*chl!$C$2-spettri!AE3193*chl!$D$2)</f>
        <v>0</v>
      </c>
    </row>
    <row r="3194" spans="4:29" x14ac:dyDescent="0.25">
      <c r="D3194" s="51">
        <v>669.20000000007303</v>
      </c>
      <c r="E3194" s="51">
        <v>7.0567814718999991E-2</v>
      </c>
      <c r="T3194" s="40">
        <f t="shared" si="192"/>
        <v>0</v>
      </c>
      <c r="U3194" s="40">
        <f t="shared" si="192"/>
        <v>0</v>
      </c>
      <c r="V3194" s="40">
        <f t="shared" si="192"/>
        <v>0</v>
      </c>
      <c r="W3194" s="40">
        <f t="shared" si="192"/>
        <v>0</v>
      </c>
      <c r="X3194" s="40">
        <f t="shared" si="193"/>
        <v>0</v>
      </c>
      <c r="Y3194" s="40">
        <f t="shared" si="194"/>
        <v>0</v>
      </c>
      <c r="Z3194" s="40">
        <f>(AC3194-J3194*carot!$B$2-spettri!K3194*carot!$C$2-spettri!L3194*carot!$D$2)</f>
        <v>0</v>
      </c>
      <c r="AA3194" s="40">
        <f>spettri!H3194*chl!$B$2+spettri!I3194*chl!$C$2+spettri!J3194*carot!$B$2+spettri!K3194*carot!$C$2+spettri!L3194*carot!$D$2+M3194*carot!$E$2+N3194*carot!$F$2+spettri!AE3194*chl!$D$2</f>
        <v>0</v>
      </c>
      <c r="AB3194" s="40">
        <v>0.14657222107500001</v>
      </c>
      <c r="AC3194" s="88">
        <f>(G3194-spettri!H3194*chl!$B$2-spettri!I3194*chl!$C$2-spettri!AE3194*chl!$D$2)</f>
        <v>0</v>
      </c>
    </row>
    <row r="3195" spans="4:29" x14ac:dyDescent="0.25">
      <c r="D3195" s="51">
        <v>669.30000000007306</v>
      </c>
      <c r="E3195" s="51">
        <v>7.0393309083999989E-2</v>
      </c>
      <c r="T3195" s="40">
        <f t="shared" si="192"/>
        <v>0</v>
      </c>
      <c r="U3195" s="40">
        <f t="shared" si="192"/>
        <v>0</v>
      </c>
      <c r="V3195" s="40">
        <f t="shared" si="192"/>
        <v>0</v>
      </c>
      <c r="W3195" s="40">
        <f t="shared" si="192"/>
        <v>0</v>
      </c>
      <c r="X3195" s="40">
        <f t="shared" si="193"/>
        <v>0</v>
      </c>
      <c r="Y3195" s="40">
        <f t="shared" si="194"/>
        <v>0</v>
      </c>
      <c r="Z3195" s="40">
        <f>(AC3195-J3195*carot!$B$2-spettri!K3195*carot!$C$2-spettri!L3195*carot!$D$2)</f>
        <v>0</v>
      </c>
      <c r="AA3195" s="40">
        <f>spettri!H3195*chl!$B$2+spettri!I3195*chl!$C$2+spettri!J3195*carot!$B$2+spettri!K3195*carot!$C$2+spettri!L3195*carot!$D$2+M3195*carot!$E$2+N3195*carot!$F$2+spettri!AE3195*chl!$D$2</f>
        <v>0</v>
      </c>
      <c r="AB3195" s="40">
        <v>0.1453497708</v>
      </c>
      <c r="AC3195" s="88">
        <f>(G3195-spettri!H3195*chl!$B$2-spettri!I3195*chl!$C$2-spettri!AE3195*chl!$D$2)</f>
        <v>0</v>
      </c>
    </row>
    <row r="3196" spans="4:29" x14ac:dyDescent="0.25">
      <c r="D3196" s="51">
        <v>669.40000000007296</v>
      </c>
      <c r="E3196" s="51">
        <v>7.0218803449E-2</v>
      </c>
      <c r="T3196" s="40">
        <f t="shared" si="192"/>
        <v>0</v>
      </c>
      <c r="U3196" s="40">
        <f t="shared" si="192"/>
        <v>0</v>
      </c>
      <c r="V3196" s="40">
        <f t="shared" si="192"/>
        <v>0</v>
      </c>
      <c r="W3196" s="40">
        <f t="shared" si="192"/>
        <v>0</v>
      </c>
      <c r="X3196" s="40">
        <f t="shared" si="193"/>
        <v>0</v>
      </c>
      <c r="Y3196" s="40">
        <f t="shared" si="194"/>
        <v>0</v>
      </c>
      <c r="Z3196" s="40">
        <f>(AC3196-J3196*carot!$B$2-spettri!K3196*carot!$C$2-spettri!L3196*carot!$D$2)</f>
        <v>0</v>
      </c>
      <c r="AA3196" s="40">
        <f>spettri!H3196*chl!$B$2+spettri!I3196*chl!$C$2+spettri!J3196*carot!$B$2+spettri!K3196*carot!$C$2+spettri!L3196*carot!$D$2+M3196*carot!$E$2+N3196*carot!$F$2+spettri!AE3196*chl!$D$2</f>
        <v>0</v>
      </c>
      <c r="AB3196" s="40">
        <v>0.14408737050000001</v>
      </c>
      <c r="AC3196" s="88">
        <f>(G3196-spettri!H3196*chl!$B$2-spettri!I3196*chl!$C$2-spettri!AE3196*chl!$D$2)</f>
        <v>0</v>
      </c>
    </row>
    <row r="3197" spans="4:29" x14ac:dyDescent="0.25">
      <c r="D3197" s="51">
        <v>669.50000000007299</v>
      </c>
      <c r="E3197" s="51">
        <v>7.0044297813999998E-2</v>
      </c>
      <c r="T3197" s="40">
        <f t="shared" si="192"/>
        <v>0</v>
      </c>
      <c r="U3197" s="40">
        <f t="shared" si="192"/>
        <v>0</v>
      </c>
      <c r="V3197" s="40">
        <f t="shared" si="192"/>
        <v>0</v>
      </c>
      <c r="W3197" s="40">
        <f t="shared" si="192"/>
        <v>0</v>
      </c>
      <c r="X3197" s="40">
        <f t="shared" si="193"/>
        <v>0</v>
      </c>
      <c r="Y3197" s="40">
        <f t="shared" si="194"/>
        <v>0</v>
      </c>
      <c r="Z3197" s="40">
        <f>(AC3197-J3197*carot!$B$2-spettri!K3197*carot!$C$2-spettri!L3197*carot!$D$2)</f>
        <v>0</v>
      </c>
      <c r="AA3197" s="40">
        <f>spettri!H3197*chl!$B$2+spettri!I3197*chl!$C$2+spettri!J3197*carot!$B$2+spettri!K3197*carot!$C$2+spettri!L3197*carot!$D$2+M3197*carot!$E$2+N3197*carot!$F$2+spettri!AE3197*chl!$D$2</f>
        <v>0</v>
      </c>
      <c r="AB3197" s="40">
        <v>0.14282497020000001</v>
      </c>
      <c r="AC3197" s="88">
        <f>(G3197-spettri!H3197*chl!$B$2-spettri!I3197*chl!$C$2-spettri!AE3197*chl!$D$2)</f>
        <v>0</v>
      </c>
    </row>
    <row r="3198" spans="4:29" x14ac:dyDescent="0.25">
      <c r="D3198" s="51">
        <v>669.60000000007301</v>
      </c>
      <c r="E3198" s="51">
        <v>6.9869792178999995E-2</v>
      </c>
      <c r="T3198" s="40">
        <f t="shared" si="192"/>
        <v>0</v>
      </c>
      <c r="U3198" s="40">
        <f t="shared" si="192"/>
        <v>0</v>
      </c>
      <c r="V3198" s="40">
        <f t="shared" si="192"/>
        <v>0</v>
      </c>
      <c r="W3198" s="40">
        <f t="shared" si="192"/>
        <v>0</v>
      </c>
      <c r="X3198" s="40">
        <f t="shared" si="193"/>
        <v>0</v>
      </c>
      <c r="Y3198" s="40">
        <f t="shared" si="194"/>
        <v>0</v>
      </c>
      <c r="Z3198" s="40">
        <f>(AC3198-J3198*carot!$B$2-spettri!K3198*carot!$C$2-spettri!L3198*carot!$D$2)</f>
        <v>0</v>
      </c>
      <c r="AA3198" s="40">
        <f>spettri!H3198*chl!$B$2+spettri!I3198*chl!$C$2+spettri!J3198*carot!$B$2+spettri!K3198*carot!$C$2+spettri!L3198*carot!$D$2+M3198*carot!$E$2+N3198*carot!$F$2+spettri!AE3198*chl!$D$2</f>
        <v>0</v>
      </c>
      <c r="AB3198" s="40">
        <v>0.14156256989999999</v>
      </c>
      <c r="AC3198" s="88">
        <f>(G3198-spettri!H3198*chl!$B$2-spettri!I3198*chl!$C$2-spettri!AE3198*chl!$D$2)</f>
        <v>0</v>
      </c>
    </row>
    <row r="3199" spans="4:29" x14ac:dyDescent="0.25">
      <c r="D3199" s="51">
        <v>669.70000000007303</v>
      </c>
      <c r="E3199" s="51">
        <v>6.9718154236499991E-2</v>
      </c>
      <c r="T3199" s="40">
        <f t="shared" si="192"/>
        <v>0</v>
      </c>
      <c r="U3199" s="40">
        <f t="shared" si="192"/>
        <v>0</v>
      </c>
      <c r="V3199" s="40">
        <f t="shared" si="192"/>
        <v>0</v>
      </c>
      <c r="W3199" s="40">
        <f t="shared" si="192"/>
        <v>0</v>
      </c>
      <c r="X3199" s="40">
        <f t="shared" si="193"/>
        <v>0</v>
      </c>
      <c r="Y3199" s="40">
        <f t="shared" si="194"/>
        <v>0</v>
      </c>
      <c r="Z3199" s="40">
        <f>(AC3199-J3199*carot!$B$2-spettri!K3199*carot!$C$2-spettri!L3199*carot!$D$2)</f>
        <v>0</v>
      </c>
      <c r="AA3199" s="40">
        <f>spettri!H3199*chl!$B$2+spettri!I3199*chl!$C$2+spettri!J3199*carot!$B$2+spettri!K3199*carot!$C$2+spettri!L3199*carot!$D$2+M3199*carot!$E$2+N3199*carot!$F$2+spettri!AE3199*chl!$D$2</f>
        <v>0</v>
      </c>
      <c r="AB3199" s="40">
        <v>0.1403001696</v>
      </c>
      <c r="AC3199" s="88">
        <f>(G3199-spettri!H3199*chl!$B$2-spettri!I3199*chl!$C$2-spettri!AE3199*chl!$D$2)</f>
        <v>0</v>
      </c>
    </row>
    <row r="3200" spans="4:29" x14ac:dyDescent="0.25">
      <c r="D3200" s="51">
        <v>669.80000000007306</v>
      </c>
      <c r="E3200" s="51">
        <v>6.9566516293999986E-2</v>
      </c>
      <c r="T3200" s="40">
        <f t="shared" si="192"/>
        <v>0</v>
      </c>
      <c r="U3200" s="40">
        <f t="shared" si="192"/>
        <v>0</v>
      </c>
      <c r="V3200" s="40">
        <f t="shared" si="192"/>
        <v>0</v>
      </c>
      <c r="W3200" s="40">
        <f t="shared" si="192"/>
        <v>0</v>
      </c>
      <c r="X3200" s="40">
        <f t="shared" si="193"/>
        <v>0</v>
      </c>
      <c r="Y3200" s="40">
        <f t="shared" si="194"/>
        <v>0</v>
      </c>
      <c r="Z3200" s="40">
        <f>(AC3200-J3200*carot!$B$2-spettri!K3200*carot!$C$2-spettri!L3200*carot!$D$2)</f>
        <v>0</v>
      </c>
      <c r="AA3200" s="40">
        <f>spettri!H3200*chl!$B$2+spettri!I3200*chl!$C$2+spettri!J3200*carot!$B$2+spettri!K3200*carot!$C$2+spettri!L3200*carot!$D$2+M3200*carot!$E$2+N3200*carot!$F$2+spettri!AE3200*chl!$D$2</f>
        <v>0</v>
      </c>
      <c r="AB3200" s="40">
        <v>0.13902102785000001</v>
      </c>
      <c r="AC3200" s="88">
        <f>(G3200-spettri!H3200*chl!$B$2-spettri!I3200*chl!$C$2-spettri!AE3200*chl!$D$2)</f>
        <v>0</v>
      </c>
    </row>
    <row r="3201" spans="4:29" x14ac:dyDescent="0.25">
      <c r="D3201" s="51">
        <v>669.90000000007296</v>
      </c>
      <c r="E3201" s="51">
        <v>6.9414878351499995E-2</v>
      </c>
      <c r="T3201" s="40">
        <f t="shared" si="192"/>
        <v>0</v>
      </c>
      <c r="U3201" s="40">
        <f t="shared" si="192"/>
        <v>0</v>
      </c>
      <c r="V3201" s="40">
        <f t="shared" si="192"/>
        <v>0</v>
      </c>
      <c r="W3201" s="40">
        <f t="shared" si="192"/>
        <v>0</v>
      </c>
      <c r="X3201" s="40">
        <f t="shared" si="193"/>
        <v>0</v>
      </c>
      <c r="Y3201" s="40">
        <f t="shared" si="194"/>
        <v>0</v>
      </c>
      <c r="Z3201" s="40">
        <f>(AC3201-J3201*carot!$B$2-spettri!K3201*carot!$C$2-spettri!L3201*carot!$D$2)</f>
        <v>0</v>
      </c>
      <c r="AA3201" s="40">
        <f>spettri!H3201*chl!$B$2+spettri!I3201*chl!$C$2+spettri!J3201*carot!$B$2+spettri!K3201*carot!$C$2+spettri!L3201*carot!$D$2+M3201*carot!$E$2+N3201*carot!$F$2+spettri!AE3201*chl!$D$2</f>
        <v>0</v>
      </c>
      <c r="AB3201" s="40">
        <v>0.13774188609999999</v>
      </c>
      <c r="AC3201" s="88">
        <f>(G3201-spettri!H3201*chl!$B$2-spettri!I3201*chl!$C$2-spettri!AE3201*chl!$D$2)</f>
        <v>0</v>
      </c>
    </row>
    <row r="3202" spans="4:29" x14ac:dyDescent="0.25">
      <c r="D3202" s="51">
        <v>670.00000000007299</v>
      </c>
      <c r="E3202" s="51">
        <v>6.926324040899999E-2</v>
      </c>
      <c r="T3202" s="40">
        <f t="shared" si="192"/>
        <v>0</v>
      </c>
      <c r="U3202" s="40">
        <f t="shared" si="192"/>
        <v>0</v>
      </c>
      <c r="V3202" s="40">
        <f t="shared" si="192"/>
        <v>0</v>
      </c>
      <c r="W3202" s="40">
        <f t="shared" ref="W3202:X3265" si="195">M3227</f>
        <v>0</v>
      </c>
      <c r="X3202" s="40">
        <f t="shared" si="193"/>
        <v>0</v>
      </c>
      <c r="Y3202" s="40">
        <f t="shared" si="194"/>
        <v>0</v>
      </c>
      <c r="Z3202" s="40">
        <f>(AC3202-J3202*carot!$B$2-spettri!K3202*carot!$C$2-spettri!L3202*carot!$D$2)</f>
        <v>0</v>
      </c>
      <c r="AA3202" s="40">
        <f>spettri!H3202*chl!$B$2+spettri!I3202*chl!$C$2+spettri!J3202*carot!$B$2+spettri!K3202*carot!$C$2+spettri!L3202*carot!$D$2+M3202*carot!$E$2+N3202*carot!$F$2+spettri!AE3202*chl!$D$2</f>
        <v>0</v>
      </c>
      <c r="AB3202" s="40">
        <v>0.13646274435</v>
      </c>
      <c r="AC3202" s="88">
        <f>(G3202-spettri!H3202*chl!$B$2-spettri!I3202*chl!$C$2-spettri!AE3202*chl!$D$2)</f>
        <v>0</v>
      </c>
    </row>
    <row r="3203" spans="4:29" x14ac:dyDescent="0.25">
      <c r="D3203" s="51">
        <v>670.10000000007301</v>
      </c>
      <c r="E3203" s="51">
        <v>6.9194048728999993E-2</v>
      </c>
      <c r="T3203" s="40">
        <f t="shared" ref="T3203:X3266" si="196">J3228</f>
        <v>0</v>
      </c>
      <c r="U3203" s="40">
        <f t="shared" si="196"/>
        <v>0</v>
      </c>
      <c r="V3203" s="40">
        <f t="shared" si="196"/>
        <v>0</v>
      </c>
      <c r="W3203" s="40">
        <f t="shared" si="195"/>
        <v>0</v>
      </c>
      <c r="X3203" s="40">
        <f t="shared" si="195"/>
        <v>0</v>
      </c>
      <c r="Y3203" s="40">
        <f t="shared" ref="Y3203:Y3266" si="197">AC3228</f>
        <v>0</v>
      </c>
      <c r="Z3203" s="40">
        <f>(AC3203-J3203*carot!$B$2-spettri!K3203*carot!$C$2-spettri!L3203*carot!$D$2)</f>
        <v>0</v>
      </c>
      <c r="AA3203" s="40">
        <f>spettri!H3203*chl!$B$2+spettri!I3203*chl!$C$2+spettri!J3203*carot!$B$2+spettri!K3203*carot!$C$2+spettri!L3203*carot!$D$2+M3203*carot!$E$2+N3203*carot!$F$2+spettri!AE3203*chl!$D$2</f>
        <v>0</v>
      </c>
      <c r="AB3203" s="40">
        <v>0.13518360260000001</v>
      </c>
      <c r="AC3203" s="88">
        <f>(G3203-spettri!H3203*chl!$B$2-spettri!I3203*chl!$C$2-spettri!AE3203*chl!$D$2)</f>
        <v>0</v>
      </c>
    </row>
    <row r="3204" spans="4:29" x14ac:dyDescent="0.25">
      <c r="D3204" s="51">
        <v>670.20000000007303</v>
      </c>
      <c r="E3204" s="51">
        <v>6.9124857048999983E-2</v>
      </c>
      <c r="T3204" s="40">
        <f t="shared" si="196"/>
        <v>0</v>
      </c>
      <c r="U3204" s="40">
        <f t="shared" si="196"/>
        <v>0</v>
      </c>
      <c r="V3204" s="40">
        <f t="shared" si="196"/>
        <v>0</v>
      </c>
      <c r="W3204" s="40">
        <f t="shared" si="195"/>
        <v>0</v>
      </c>
      <c r="X3204" s="40">
        <f t="shared" si="195"/>
        <v>0</v>
      </c>
      <c r="Y3204" s="40">
        <f t="shared" si="197"/>
        <v>0</v>
      </c>
      <c r="Z3204" s="40">
        <f>(AC3204-J3204*carot!$B$2-spettri!K3204*carot!$C$2-spettri!L3204*carot!$D$2)</f>
        <v>0</v>
      </c>
      <c r="AA3204" s="40">
        <f>spettri!H3204*chl!$B$2+spettri!I3204*chl!$C$2+spettri!J3204*carot!$B$2+spettri!K3204*carot!$C$2+spettri!L3204*carot!$D$2+M3204*carot!$E$2+N3204*carot!$F$2+spettri!AE3204*chl!$D$2</f>
        <v>0</v>
      </c>
      <c r="AB3204" s="40">
        <v>0.13389330732500002</v>
      </c>
      <c r="AC3204" s="88">
        <f>(G3204-spettri!H3204*chl!$B$2-spettri!I3204*chl!$C$2-spettri!AE3204*chl!$D$2)</f>
        <v>0</v>
      </c>
    </row>
    <row r="3205" spans="4:29" x14ac:dyDescent="0.25">
      <c r="D3205" s="51">
        <v>670.30000000007306</v>
      </c>
      <c r="E3205" s="51">
        <v>6.9055665368999986E-2</v>
      </c>
      <c r="T3205" s="40">
        <f t="shared" si="196"/>
        <v>0</v>
      </c>
      <c r="U3205" s="40">
        <f t="shared" si="196"/>
        <v>0</v>
      </c>
      <c r="V3205" s="40">
        <f t="shared" si="196"/>
        <v>0</v>
      </c>
      <c r="W3205" s="40">
        <f t="shared" si="195"/>
        <v>0</v>
      </c>
      <c r="X3205" s="40">
        <f t="shared" si="195"/>
        <v>0</v>
      </c>
      <c r="Y3205" s="40">
        <f t="shared" si="197"/>
        <v>0</v>
      </c>
      <c r="Z3205" s="40">
        <f>(AC3205-J3205*carot!$B$2-spettri!K3205*carot!$C$2-spettri!L3205*carot!$D$2)</f>
        <v>0</v>
      </c>
      <c r="AA3205" s="40">
        <f>spettri!H3205*chl!$B$2+spettri!I3205*chl!$C$2+spettri!J3205*carot!$B$2+spettri!K3205*carot!$C$2+spettri!L3205*carot!$D$2+M3205*carot!$E$2+N3205*carot!$F$2+spettri!AE3205*chl!$D$2</f>
        <v>0</v>
      </c>
      <c r="AB3205" s="40">
        <v>0.13260301205000002</v>
      </c>
      <c r="AC3205" s="88">
        <f>(G3205-spettri!H3205*chl!$B$2-spettri!I3205*chl!$C$2-spettri!AE3205*chl!$D$2)</f>
        <v>0</v>
      </c>
    </row>
    <row r="3206" spans="4:29" x14ac:dyDescent="0.25">
      <c r="D3206" s="51">
        <v>670.40000000007296</v>
      </c>
      <c r="E3206" s="51">
        <v>6.8986473688999989E-2</v>
      </c>
      <c r="T3206" s="40">
        <f t="shared" si="196"/>
        <v>0</v>
      </c>
      <c r="U3206" s="40">
        <f t="shared" si="196"/>
        <v>0</v>
      </c>
      <c r="V3206" s="40">
        <f t="shared" si="196"/>
        <v>0</v>
      </c>
      <c r="W3206" s="40">
        <f t="shared" si="195"/>
        <v>0</v>
      </c>
      <c r="X3206" s="40">
        <f t="shared" si="195"/>
        <v>0</v>
      </c>
      <c r="Y3206" s="40">
        <f t="shared" si="197"/>
        <v>0</v>
      </c>
      <c r="Z3206" s="40">
        <f>(AC3206-J3206*carot!$B$2-spettri!K3206*carot!$C$2-spettri!L3206*carot!$D$2)</f>
        <v>0</v>
      </c>
      <c r="AA3206" s="40">
        <f>spettri!H3206*chl!$B$2+spettri!I3206*chl!$C$2+spettri!J3206*carot!$B$2+spettri!K3206*carot!$C$2+spettri!L3206*carot!$D$2+M3206*carot!$E$2+N3206*carot!$F$2+spettri!AE3206*chl!$D$2</f>
        <v>0</v>
      </c>
      <c r="AB3206" s="40">
        <v>0.131312716775</v>
      </c>
      <c r="AC3206" s="88">
        <f>(G3206-spettri!H3206*chl!$B$2-spettri!I3206*chl!$C$2-spettri!AE3206*chl!$D$2)</f>
        <v>0</v>
      </c>
    </row>
    <row r="3207" spans="4:29" x14ac:dyDescent="0.25">
      <c r="D3207" s="51">
        <v>670.50000000007299</v>
      </c>
      <c r="E3207" s="51">
        <v>6.8898756141499984E-2</v>
      </c>
      <c r="T3207" s="40">
        <f t="shared" si="196"/>
        <v>0</v>
      </c>
      <c r="U3207" s="40">
        <f t="shared" si="196"/>
        <v>0</v>
      </c>
      <c r="V3207" s="40">
        <f t="shared" si="196"/>
        <v>0</v>
      </c>
      <c r="W3207" s="40">
        <f t="shared" si="195"/>
        <v>0</v>
      </c>
      <c r="X3207" s="40">
        <f t="shared" si="195"/>
        <v>0</v>
      </c>
      <c r="Y3207" s="40">
        <f t="shared" si="197"/>
        <v>0</v>
      </c>
      <c r="Z3207" s="40">
        <f>(AC3207-J3207*carot!$B$2-spettri!K3207*carot!$C$2-spettri!L3207*carot!$D$2)</f>
        <v>0</v>
      </c>
      <c r="AA3207" s="40">
        <f>spettri!H3207*chl!$B$2+spettri!I3207*chl!$C$2+spettri!J3207*carot!$B$2+spettri!K3207*carot!$C$2+spettri!L3207*carot!$D$2+M3207*carot!$E$2+N3207*carot!$F$2+spettri!AE3207*chl!$D$2</f>
        <v>0</v>
      </c>
      <c r="AB3207" s="40">
        <v>0.13002242150000001</v>
      </c>
      <c r="AC3207" s="88">
        <f>(G3207-spettri!H3207*chl!$B$2-spettri!I3207*chl!$C$2-spettri!AE3207*chl!$D$2)</f>
        <v>0</v>
      </c>
    </row>
    <row r="3208" spans="4:29" x14ac:dyDescent="0.25">
      <c r="D3208" s="51">
        <v>670.60000000007301</v>
      </c>
      <c r="E3208" s="51">
        <v>6.8811038593999993E-2</v>
      </c>
      <c r="T3208" s="40">
        <f t="shared" si="196"/>
        <v>0</v>
      </c>
      <c r="U3208" s="40">
        <f t="shared" si="196"/>
        <v>0</v>
      </c>
      <c r="V3208" s="40">
        <f t="shared" si="196"/>
        <v>0</v>
      </c>
      <c r="W3208" s="40">
        <f t="shared" si="195"/>
        <v>0</v>
      </c>
      <c r="X3208" s="40">
        <f t="shared" si="195"/>
        <v>0</v>
      </c>
      <c r="Y3208" s="40">
        <f t="shared" si="197"/>
        <v>0</v>
      </c>
      <c r="Z3208" s="40">
        <f>(AC3208-J3208*carot!$B$2-spettri!K3208*carot!$C$2-spettri!L3208*carot!$D$2)</f>
        <v>0</v>
      </c>
      <c r="AA3208" s="40">
        <f>spettri!H3208*chl!$B$2+spettri!I3208*chl!$C$2+spettri!J3208*carot!$B$2+spettri!K3208*carot!$C$2+spettri!L3208*carot!$D$2+M3208*carot!$E$2+N3208*carot!$F$2+spettri!AE3208*chl!$D$2</f>
        <v>0</v>
      </c>
      <c r="AB3208" s="40">
        <v>0.12875417435</v>
      </c>
      <c r="AC3208" s="88">
        <f>(G3208-spettri!H3208*chl!$B$2-spettri!I3208*chl!$C$2-spettri!AE3208*chl!$D$2)</f>
        <v>0</v>
      </c>
    </row>
    <row r="3209" spans="4:29" x14ac:dyDescent="0.25">
      <c r="D3209" s="51">
        <v>670.70000000007303</v>
      </c>
      <c r="E3209" s="51">
        <v>6.8723321046500002E-2</v>
      </c>
      <c r="T3209" s="40">
        <f t="shared" si="196"/>
        <v>0</v>
      </c>
      <c r="U3209" s="40">
        <f t="shared" si="196"/>
        <v>0</v>
      </c>
      <c r="V3209" s="40">
        <f t="shared" si="196"/>
        <v>0</v>
      </c>
      <c r="W3209" s="40">
        <f t="shared" si="195"/>
        <v>0</v>
      </c>
      <c r="X3209" s="40">
        <f t="shared" si="195"/>
        <v>0</v>
      </c>
      <c r="Y3209" s="40">
        <f t="shared" si="197"/>
        <v>0</v>
      </c>
      <c r="Z3209" s="40">
        <f>(AC3209-J3209*carot!$B$2-spettri!K3209*carot!$C$2-spettri!L3209*carot!$D$2)</f>
        <v>0</v>
      </c>
      <c r="AA3209" s="40">
        <f>spettri!H3209*chl!$B$2+spettri!I3209*chl!$C$2+spettri!J3209*carot!$B$2+spettri!K3209*carot!$C$2+spettri!L3209*carot!$D$2+M3209*carot!$E$2+N3209*carot!$F$2+spettri!AE3209*chl!$D$2</f>
        <v>0</v>
      </c>
      <c r="AB3209" s="40">
        <v>0.12748592720000002</v>
      </c>
      <c r="AC3209" s="88">
        <f>(G3209-spettri!H3209*chl!$B$2-spettri!I3209*chl!$C$2-spettri!AE3209*chl!$D$2)</f>
        <v>0</v>
      </c>
    </row>
    <row r="3210" spans="4:29" x14ac:dyDescent="0.25">
      <c r="D3210" s="51">
        <v>670.80000000007306</v>
      </c>
      <c r="E3210" s="51">
        <v>6.8635603498999997E-2</v>
      </c>
      <c r="T3210" s="40">
        <f t="shared" si="196"/>
        <v>0</v>
      </c>
      <c r="U3210" s="40">
        <f t="shared" si="196"/>
        <v>0</v>
      </c>
      <c r="V3210" s="40">
        <f t="shared" si="196"/>
        <v>0</v>
      </c>
      <c r="W3210" s="40">
        <f t="shared" si="195"/>
        <v>0</v>
      </c>
      <c r="X3210" s="40">
        <f t="shared" si="195"/>
        <v>0</v>
      </c>
      <c r="Y3210" s="40">
        <f t="shared" si="197"/>
        <v>0</v>
      </c>
      <c r="Z3210" s="40">
        <f>(AC3210-J3210*carot!$B$2-spettri!K3210*carot!$C$2-spettri!L3210*carot!$D$2)</f>
        <v>0</v>
      </c>
      <c r="AA3210" s="40">
        <f>spettri!H3210*chl!$B$2+spettri!I3210*chl!$C$2+spettri!J3210*carot!$B$2+spettri!K3210*carot!$C$2+spettri!L3210*carot!$D$2+M3210*carot!$E$2+N3210*carot!$F$2+spettri!AE3210*chl!$D$2</f>
        <v>0</v>
      </c>
      <c r="AB3210" s="40">
        <v>0.12621768005</v>
      </c>
      <c r="AC3210" s="88">
        <f>(G3210-spettri!H3210*chl!$B$2-spettri!I3210*chl!$C$2-spettri!AE3210*chl!$D$2)</f>
        <v>0</v>
      </c>
    </row>
    <row r="3211" spans="4:29" x14ac:dyDescent="0.25">
      <c r="D3211" s="51">
        <v>670.90000000007296</v>
      </c>
      <c r="E3211" s="51">
        <v>6.8480214191499994E-2</v>
      </c>
      <c r="T3211" s="40">
        <f t="shared" si="196"/>
        <v>0</v>
      </c>
      <c r="U3211" s="40">
        <f t="shared" si="196"/>
        <v>0</v>
      </c>
      <c r="V3211" s="40">
        <f t="shared" si="196"/>
        <v>0</v>
      </c>
      <c r="W3211" s="40">
        <f t="shared" si="195"/>
        <v>0</v>
      </c>
      <c r="X3211" s="40">
        <f t="shared" si="195"/>
        <v>0</v>
      </c>
      <c r="Y3211" s="40">
        <f t="shared" si="197"/>
        <v>0</v>
      </c>
      <c r="Z3211" s="40">
        <f>(AC3211-J3211*carot!$B$2-spettri!K3211*carot!$C$2-spettri!L3211*carot!$D$2)</f>
        <v>0</v>
      </c>
      <c r="AA3211" s="40">
        <f>spettri!H3211*chl!$B$2+spettri!I3211*chl!$C$2+spettri!J3211*carot!$B$2+spettri!K3211*carot!$C$2+spettri!L3211*carot!$D$2+M3211*carot!$E$2+N3211*carot!$F$2+spettri!AE3211*chl!$D$2</f>
        <v>0</v>
      </c>
      <c r="AB3211" s="40">
        <v>0.1249494329</v>
      </c>
      <c r="AC3211" s="88">
        <f>(G3211-spettri!H3211*chl!$B$2-spettri!I3211*chl!$C$2-spettri!AE3211*chl!$D$2)</f>
        <v>0</v>
      </c>
    </row>
    <row r="3212" spans="4:29" x14ac:dyDescent="0.25">
      <c r="D3212" s="51">
        <v>671.00000000007299</v>
      </c>
      <c r="E3212" s="51">
        <v>6.8324824883999991E-2</v>
      </c>
      <c r="T3212" s="40">
        <f t="shared" si="196"/>
        <v>0</v>
      </c>
      <c r="U3212" s="40">
        <f t="shared" si="196"/>
        <v>0</v>
      </c>
      <c r="V3212" s="40">
        <f t="shared" si="196"/>
        <v>0</v>
      </c>
      <c r="W3212" s="40">
        <f t="shared" si="195"/>
        <v>0</v>
      </c>
      <c r="X3212" s="40">
        <f t="shared" si="195"/>
        <v>0</v>
      </c>
      <c r="Y3212" s="40">
        <f t="shared" si="197"/>
        <v>0</v>
      </c>
      <c r="Z3212" s="40">
        <f>(AC3212-J3212*carot!$B$2-spettri!K3212*carot!$C$2-spettri!L3212*carot!$D$2)</f>
        <v>0</v>
      </c>
      <c r="AA3212" s="40">
        <f>spettri!H3212*chl!$B$2+spettri!I3212*chl!$C$2+spettri!J3212*carot!$B$2+spettri!K3212*carot!$C$2+spettri!L3212*carot!$D$2+M3212*carot!$E$2+N3212*carot!$F$2+spettri!AE3212*chl!$D$2</f>
        <v>0</v>
      </c>
      <c r="AB3212" s="40">
        <v>0.12359443305000001</v>
      </c>
      <c r="AC3212" s="88">
        <f>(G3212-spettri!H3212*chl!$B$2-spettri!I3212*chl!$C$2-spettri!AE3212*chl!$D$2)</f>
        <v>0</v>
      </c>
    </row>
    <row r="3213" spans="4:29" x14ac:dyDescent="0.25">
      <c r="D3213" s="51">
        <v>671.10000000007301</v>
      </c>
      <c r="E3213" s="51">
        <v>6.8169435576500001E-2</v>
      </c>
      <c r="T3213" s="40">
        <f t="shared" si="196"/>
        <v>0</v>
      </c>
      <c r="U3213" s="40">
        <f t="shared" si="196"/>
        <v>0</v>
      </c>
      <c r="V3213" s="40">
        <f t="shared" si="196"/>
        <v>0</v>
      </c>
      <c r="W3213" s="40">
        <f t="shared" si="195"/>
        <v>0</v>
      </c>
      <c r="X3213" s="40">
        <f t="shared" si="195"/>
        <v>0</v>
      </c>
      <c r="Y3213" s="40">
        <f t="shared" si="197"/>
        <v>0</v>
      </c>
      <c r="Z3213" s="40">
        <f>(AC3213-J3213*carot!$B$2-spettri!K3213*carot!$C$2-spettri!L3213*carot!$D$2)</f>
        <v>0</v>
      </c>
      <c r="AA3213" s="40">
        <f>spettri!H3213*chl!$B$2+spettri!I3213*chl!$C$2+spettri!J3213*carot!$B$2+spettri!K3213*carot!$C$2+spettri!L3213*carot!$D$2+M3213*carot!$E$2+N3213*carot!$F$2+spettri!AE3213*chl!$D$2</f>
        <v>0</v>
      </c>
      <c r="AB3213" s="40">
        <v>0.1222394332</v>
      </c>
      <c r="AC3213" s="88">
        <f>(G3213-spettri!H3213*chl!$B$2-spettri!I3213*chl!$C$2-spettri!AE3213*chl!$D$2)</f>
        <v>0</v>
      </c>
    </row>
    <row r="3214" spans="4:29" x14ac:dyDescent="0.25">
      <c r="D3214" s="51">
        <v>671.20000000007303</v>
      </c>
      <c r="E3214" s="51">
        <v>6.8014046268999998E-2</v>
      </c>
      <c r="T3214" s="40">
        <f t="shared" si="196"/>
        <v>0</v>
      </c>
      <c r="U3214" s="40">
        <f t="shared" si="196"/>
        <v>0</v>
      </c>
      <c r="V3214" s="40">
        <f t="shared" si="196"/>
        <v>0</v>
      </c>
      <c r="W3214" s="40">
        <f t="shared" si="195"/>
        <v>0</v>
      </c>
      <c r="X3214" s="40">
        <f t="shared" si="195"/>
        <v>0</v>
      </c>
      <c r="Y3214" s="40">
        <f t="shared" si="197"/>
        <v>0</v>
      </c>
      <c r="Z3214" s="40">
        <f>(AC3214-J3214*carot!$B$2-spettri!K3214*carot!$C$2-spettri!L3214*carot!$D$2)</f>
        <v>0</v>
      </c>
      <c r="AA3214" s="40">
        <f>spettri!H3214*chl!$B$2+spettri!I3214*chl!$C$2+spettri!J3214*carot!$B$2+spettri!K3214*carot!$C$2+spettri!L3214*carot!$D$2+M3214*carot!$E$2+N3214*carot!$F$2+spettri!AE3214*chl!$D$2</f>
        <v>0</v>
      </c>
      <c r="AB3214" s="40">
        <v>0.12088443335</v>
      </c>
      <c r="AC3214" s="88">
        <f>(G3214-spettri!H3214*chl!$B$2-spettri!I3214*chl!$C$2-spettri!AE3214*chl!$D$2)</f>
        <v>0</v>
      </c>
    </row>
    <row r="3215" spans="4:29" x14ac:dyDescent="0.25">
      <c r="D3215" s="51">
        <v>671.30000000007306</v>
      </c>
      <c r="E3215" s="51">
        <v>6.7942926751500002E-2</v>
      </c>
      <c r="T3215" s="40">
        <f t="shared" si="196"/>
        <v>0</v>
      </c>
      <c r="U3215" s="40">
        <f t="shared" si="196"/>
        <v>0</v>
      </c>
      <c r="V3215" s="40">
        <f t="shared" si="196"/>
        <v>0</v>
      </c>
      <c r="W3215" s="40">
        <f t="shared" si="195"/>
        <v>0</v>
      </c>
      <c r="X3215" s="40">
        <f t="shared" si="195"/>
        <v>0</v>
      </c>
      <c r="Y3215" s="40">
        <f t="shared" si="197"/>
        <v>0</v>
      </c>
      <c r="Z3215" s="40">
        <f>(AC3215-J3215*carot!$B$2-spettri!K3215*carot!$C$2-spettri!L3215*carot!$D$2)</f>
        <v>0</v>
      </c>
      <c r="AA3215" s="40">
        <f>spettri!H3215*chl!$B$2+spettri!I3215*chl!$C$2+spettri!J3215*carot!$B$2+spettri!K3215*carot!$C$2+spettri!L3215*carot!$D$2+M3215*carot!$E$2+N3215*carot!$F$2+spettri!AE3215*chl!$D$2</f>
        <v>0</v>
      </c>
      <c r="AB3215" s="40">
        <v>0.1195294335</v>
      </c>
      <c r="AC3215" s="88">
        <f>(G3215-spettri!H3215*chl!$B$2-spettri!I3215*chl!$C$2-spettri!AE3215*chl!$D$2)</f>
        <v>0</v>
      </c>
    </row>
    <row r="3216" spans="4:29" x14ac:dyDescent="0.25">
      <c r="D3216" s="51">
        <v>671.40000000007296</v>
      </c>
      <c r="E3216" s="51">
        <v>6.7871807233999992E-2</v>
      </c>
      <c r="T3216" s="40">
        <f t="shared" si="196"/>
        <v>0</v>
      </c>
      <c r="U3216" s="40">
        <f t="shared" si="196"/>
        <v>0</v>
      </c>
      <c r="V3216" s="40">
        <f t="shared" si="196"/>
        <v>0</v>
      </c>
      <c r="W3216" s="40">
        <f t="shared" si="195"/>
        <v>0</v>
      </c>
      <c r="X3216" s="40">
        <f t="shared" si="195"/>
        <v>0</v>
      </c>
      <c r="Y3216" s="40">
        <f t="shared" si="197"/>
        <v>0</v>
      </c>
      <c r="Z3216" s="40">
        <f>(AC3216-J3216*carot!$B$2-spettri!K3216*carot!$C$2-spettri!L3216*carot!$D$2)</f>
        <v>0</v>
      </c>
      <c r="AA3216" s="40">
        <f>spettri!H3216*chl!$B$2+spettri!I3216*chl!$C$2+spettri!J3216*carot!$B$2+spettri!K3216*carot!$C$2+spettri!L3216*carot!$D$2+M3216*carot!$E$2+N3216*carot!$F$2+spettri!AE3216*chl!$D$2</f>
        <v>0</v>
      </c>
      <c r="AB3216" s="40">
        <v>0.11823664975000001</v>
      </c>
      <c r="AC3216" s="88">
        <f>(G3216-spettri!H3216*chl!$B$2-spettri!I3216*chl!$C$2-spettri!AE3216*chl!$D$2)</f>
        <v>0</v>
      </c>
    </row>
    <row r="3217" spans="4:29" x14ac:dyDescent="0.25">
      <c r="D3217" s="51">
        <v>671.50000000007299</v>
      </c>
      <c r="E3217" s="51">
        <v>6.7800687716499997E-2</v>
      </c>
      <c r="T3217" s="40">
        <f t="shared" si="196"/>
        <v>0</v>
      </c>
      <c r="U3217" s="40">
        <f t="shared" si="196"/>
        <v>0</v>
      </c>
      <c r="V3217" s="40">
        <f t="shared" si="196"/>
        <v>0</v>
      </c>
      <c r="W3217" s="40">
        <f t="shared" si="195"/>
        <v>0</v>
      </c>
      <c r="X3217" s="40">
        <f t="shared" si="195"/>
        <v>0</v>
      </c>
      <c r="Y3217" s="40">
        <f t="shared" si="197"/>
        <v>0</v>
      </c>
      <c r="Z3217" s="40">
        <f>(AC3217-J3217*carot!$B$2-spettri!K3217*carot!$C$2-spettri!L3217*carot!$D$2)</f>
        <v>0</v>
      </c>
      <c r="AA3217" s="40">
        <f>spettri!H3217*chl!$B$2+spettri!I3217*chl!$C$2+spettri!J3217*carot!$B$2+spettri!K3217*carot!$C$2+spettri!L3217*carot!$D$2+M3217*carot!$E$2+N3217*carot!$F$2+spettri!AE3217*chl!$D$2</f>
        <v>0</v>
      </c>
      <c r="AB3217" s="40">
        <v>0.11694386600000001</v>
      </c>
      <c r="AC3217" s="88">
        <f>(G3217-spettri!H3217*chl!$B$2-spettri!I3217*chl!$C$2-spettri!AE3217*chl!$D$2)</f>
        <v>0</v>
      </c>
    </row>
    <row r="3218" spans="4:29" x14ac:dyDescent="0.25">
      <c r="D3218" s="51">
        <v>671.60000000007301</v>
      </c>
      <c r="E3218" s="51">
        <v>6.7729568199000001E-2</v>
      </c>
      <c r="T3218" s="40">
        <f t="shared" si="196"/>
        <v>0</v>
      </c>
      <c r="U3218" s="40">
        <f t="shared" si="196"/>
        <v>0</v>
      </c>
      <c r="V3218" s="40">
        <f t="shared" si="196"/>
        <v>0</v>
      </c>
      <c r="W3218" s="40">
        <f t="shared" si="195"/>
        <v>0</v>
      </c>
      <c r="X3218" s="40">
        <f t="shared" si="195"/>
        <v>0</v>
      </c>
      <c r="Y3218" s="40">
        <f t="shared" si="197"/>
        <v>0</v>
      </c>
      <c r="Z3218" s="40">
        <f>(AC3218-J3218*carot!$B$2-spettri!K3218*carot!$C$2-spettri!L3218*carot!$D$2)</f>
        <v>0</v>
      </c>
      <c r="AA3218" s="40">
        <f>spettri!H3218*chl!$B$2+spettri!I3218*chl!$C$2+spettri!J3218*carot!$B$2+spettri!K3218*carot!$C$2+spettri!L3218*carot!$D$2+M3218*carot!$E$2+N3218*carot!$F$2+spettri!AE3218*chl!$D$2</f>
        <v>0</v>
      </c>
      <c r="AB3218" s="40">
        <v>0.11565108225</v>
      </c>
      <c r="AC3218" s="88">
        <f>(G3218-spettri!H3218*chl!$B$2-spettri!I3218*chl!$C$2-spettri!AE3218*chl!$D$2)</f>
        <v>0</v>
      </c>
    </row>
    <row r="3219" spans="4:29" x14ac:dyDescent="0.25">
      <c r="D3219" s="51">
        <v>671.70000000007303</v>
      </c>
      <c r="E3219" s="51">
        <v>6.7632317631500002E-2</v>
      </c>
      <c r="T3219" s="40">
        <f t="shared" si="196"/>
        <v>0</v>
      </c>
      <c r="U3219" s="40">
        <f t="shared" si="196"/>
        <v>0</v>
      </c>
      <c r="V3219" s="40">
        <f t="shared" si="196"/>
        <v>0</v>
      </c>
      <c r="W3219" s="40">
        <f t="shared" si="195"/>
        <v>0</v>
      </c>
      <c r="X3219" s="40">
        <f t="shared" si="195"/>
        <v>0</v>
      </c>
      <c r="Y3219" s="40">
        <f t="shared" si="197"/>
        <v>0</v>
      </c>
      <c r="Z3219" s="40">
        <f>(AC3219-J3219*carot!$B$2-spettri!K3219*carot!$C$2-spettri!L3219*carot!$D$2)</f>
        <v>0</v>
      </c>
      <c r="AA3219" s="40">
        <f>spettri!H3219*chl!$B$2+spettri!I3219*chl!$C$2+spettri!J3219*carot!$B$2+spettri!K3219*carot!$C$2+spettri!L3219*carot!$D$2+M3219*carot!$E$2+N3219*carot!$F$2+spettri!AE3219*chl!$D$2</f>
        <v>0</v>
      </c>
      <c r="AB3219" s="40">
        <v>0.1143582985</v>
      </c>
      <c r="AC3219" s="88">
        <f>(G3219-spettri!H3219*chl!$B$2-spettri!I3219*chl!$C$2-spettri!AE3219*chl!$D$2)</f>
        <v>0</v>
      </c>
    </row>
    <row r="3220" spans="4:29" x14ac:dyDescent="0.25">
      <c r="D3220" s="51">
        <v>671.80000000007306</v>
      </c>
      <c r="E3220" s="51">
        <v>6.7535067064000004E-2</v>
      </c>
      <c r="T3220" s="40">
        <f t="shared" si="196"/>
        <v>0</v>
      </c>
      <c r="U3220" s="40">
        <f t="shared" si="196"/>
        <v>0</v>
      </c>
      <c r="V3220" s="40">
        <f t="shared" si="196"/>
        <v>0</v>
      </c>
      <c r="W3220" s="40">
        <f t="shared" si="195"/>
        <v>0</v>
      </c>
      <c r="X3220" s="40">
        <f t="shared" si="195"/>
        <v>0</v>
      </c>
      <c r="Y3220" s="40">
        <f t="shared" si="197"/>
        <v>0</v>
      </c>
      <c r="Z3220" s="40">
        <f>(AC3220-J3220*carot!$B$2-spettri!K3220*carot!$C$2-spettri!L3220*carot!$D$2)</f>
        <v>0</v>
      </c>
      <c r="AA3220" s="40">
        <f>spettri!H3220*chl!$B$2+spettri!I3220*chl!$C$2+spettri!J3220*carot!$B$2+spettri!K3220*carot!$C$2+spettri!L3220*carot!$D$2+M3220*carot!$E$2+N3220*carot!$F$2+spettri!AE3220*chl!$D$2</f>
        <v>0</v>
      </c>
      <c r="AB3220" s="40">
        <v>0.11306710357499999</v>
      </c>
      <c r="AC3220" s="88">
        <f>(G3220-spettri!H3220*chl!$B$2-spettri!I3220*chl!$C$2-spettri!AE3220*chl!$D$2)</f>
        <v>0</v>
      </c>
    </row>
    <row r="3221" spans="4:29" x14ac:dyDescent="0.25">
      <c r="D3221" s="51">
        <v>671.90000000007296</v>
      </c>
      <c r="E3221" s="51">
        <v>6.7437816496499992E-2</v>
      </c>
      <c r="T3221" s="40">
        <f t="shared" si="196"/>
        <v>0</v>
      </c>
      <c r="U3221" s="40">
        <f t="shared" si="196"/>
        <v>0</v>
      </c>
      <c r="V3221" s="40">
        <f t="shared" si="196"/>
        <v>0</v>
      </c>
      <c r="W3221" s="40">
        <f t="shared" si="195"/>
        <v>0</v>
      </c>
      <c r="X3221" s="40">
        <f t="shared" si="195"/>
        <v>0</v>
      </c>
      <c r="Y3221" s="40">
        <f t="shared" si="197"/>
        <v>0</v>
      </c>
      <c r="Z3221" s="40">
        <f>(AC3221-J3221*carot!$B$2-spettri!K3221*carot!$C$2-spettri!L3221*carot!$D$2)</f>
        <v>0</v>
      </c>
      <c r="AA3221" s="40">
        <f>spettri!H3221*chl!$B$2+spettri!I3221*chl!$C$2+spettri!J3221*carot!$B$2+spettri!K3221*carot!$C$2+spettri!L3221*carot!$D$2+M3221*carot!$E$2+N3221*carot!$F$2+spettri!AE3221*chl!$D$2</f>
        <v>0</v>
      </c>
      <c r="AB3221" s="40">
        <v>0.11177590865000001</v>
      </c>
      <c r="AC3221" s="88">
        <f>(G3221-spettri!H3221*chl!$B$2-spettri!I3221*chl!$C$2-spettri!AE3221*chl!$D$2)</f>
        <v>0</v>
      </c>
    </row>
    <row r="3222" spans="4:29" x14ac:dyDescent="0.25">
      <c r="D3222" s="51">
        <v>672.00000000007299</v>
      </c>
      <c r="E3222" s="51">
        <v>6.7340565928999993E-2</v>
      </c>
      <c r="T3222" s="40">
        <f t="shared" si="196"/>
        <v>0</v>
      </c>
      <c r="U3222" s="40">
        <f t="shared" si="196"/>
        <v>0</v>
      </c>
      <c r="V3222" s="40">
        <f t="shared" si="196"/>
        <v>0</v>
      </c>
      <c r="W3222" s="40">
        <f t="shared" si="195"/>
        <v>0</v>
      </c>
      <c r="X3222" s="40">
        <f t="shared" si="195"/>
        <v>0</v>
      </c>
      <c r="Y3222" s="40">
        <f t="shared" si="197"/>
        <v>0</v>
      </c>
      <c r="Z3222" s="40">
        <f>(AC3222-J3222*carot!$B$2-spettri!K3222*carot!$C$2-spettri!L3222*carot!$D$2)</f>
        <v>0</v>
      </c>
      <c r="AA3222" s="40">
        <f>spettri!H3222*chl!$B$2+spettri!I3222*chl!$C$2+spettri!J3222*carot!$B$2+spettri!K3222*carot!$C$2+spettri!L3222*carot!$D$2+M3222*carot!$E$2+N3222*carot!$F$2+spettri!AE3222*chl!$D$2</f>
        <v>0</v>
      </c>
      <c r="AB3222" s="40">
        <v>0.110484713725</v>
      </c>
      <c r="AC3222" s="88">
        <f>(G3222-spettri!H3222*chl!$B$2-spettri!I3222*chl!$C$2-spettri!AE3222*chl!$D$2)</f>
        <v>0</v>
      </c>
    </row>
    <row r="3223" spans="4:29" x14ac:dyDescent="0.25">
      <c r="D3223" s="51">
        <v>672.10000000007301</v>
      </c>
      <c r="E3223" s="51">
        <v>6.7198675211499997E-2</v>
      </c>
      <c r="T3223" s="40">
        <f t="shared" si="196"/>
        <v>0</v>
      </c>
      <c r="U3223" s="40">
        <f t="shared" si="196"/>
        <v>0</v>
      </c>
      <c r="V3223" s="40">
        <f t="shared" si="196"/>
        <v>0</v>
      </c>
      <c r="W3223" s="40">
        <f t="shared" si="195"/>
        <v>0</v>
      </c>
      <c r="X3223" s="40">
        <f t="shared" si="195"/>
        <v>0</v>
      </c>
      <c r="Y3223" s="40">
        <f t="shared" si="197"/>
        <v>0</v>
      </c>
      <c r="Z3223" s="40">
        <f>(AC3223-J3223*carot!$B$2-spettri!K3223*carot!$C$2-spettri!L3223*carot!$D$2)</f>
        <v>0</v>
      </c>
      <c r="AA3223" s="40">
        <f>spettri!H3223*chl!$B$2+spettri!I3223*chl!$C$2+spettri!J3223*carot!$B$2+spettri!K3223*carot!$C$2+spettri!L3223*carot!$D$2+M3223*carot!$E$2+N3223*carot!$F$2+spettri!AE3223*chl!$D$2</f>
        <v>0</v>
      </c>
      <c r="AB3223" s="40">
        <v>0.1091935188</v>
      </c>
      <c r="AC3223" s="88">
        <f>(G3223-spettri!H3223*chl!$B$2-spettri!I3223*chl!$C$2-spettri!AE3223*chl!$D$2)</f>
        <v>0</v>
      </c>
    </row>
    <row r="3224" spans="4:29" x14ac:dyDescent="0.25">
      <c r="D3224" s="51">
        <v>672.20000000007303</v>
      </c>
      <c r="E3224" s="51">
        <v>6.7056784493999988E-2</v>
      </c>
      <c r="T3224" s="40">
        <f t="shared" si="196"/>
        <v>0</v>
      </c>
      <c r="U3224" s="40">
        <f t="shared" si="196"/>
        <v>0</v>
      </c>
      <c r="V3224" s="40">
        <f t="shared" si="196"/>
        <v>0</v>
      </c>
      <c r="W3224" s="40">
        <f t="shared" si="195"/>
        <v>0</v>
      </c>
      <c r="X3224" s="40">
        <f t="shared" si="195"/>
        <v>0</v>
      </c>
      <c r="Y3224" s="40">
        <f t="shared" si="197"/>
        <v>0</v>
      </c>
      <c r="Z3224" s="40">
        <f>(AC3224-J3224*carot!$B$2-spettri!K3224*carot!$C$2-spettri!L3224*carot!$D$2)</f>
        <v>0</v>
      </c>
      <c r="AA3224" s="40">
        <f>spettri!H3224*chl!$B$2+spettri!I3224*chl!$C$2+spettri!J3224*carot!$B$2+spettri!K3224*carot!$C$2+spettri!L3224*carot!$D$2+M3224*carot!$E$2+N3224*carot!$F$2+spettri!AE3224*chl!$D$2</f>
        <v>0</v>
      </c>
      <c r="AB3224" s="40">
        <v>0.10790067542499999</v>
      </c>
      <c r="AC3224" s="88">
        <f>(G3224-spettri!H3224*chl!$B$2-spettri!I3224*chl!$C$2-spettri!AE3224*chl!$D$2)</f>
        <v>0</v>
      </c>
    </row>
    <row r="3225" spans="4:29" x14ac:dyDescent="0.25">
      <c r="D3225" s="51">
        <v>672.30000000007306</v>
      </c>
      <c r="E3225" s="51">
        <v>6.6914893776499992E-2</v>
      </c>
      <c r="T3225" s="40">
        <f t="shared" si="196"/>
        <v>0</v>
      </c>
      <c r="U3225" s="40">
        <f t="shared" si="196"/>
        <v>0</v>
      </c>
      <c r="V3225" s="40">
        <f t="shared" si="196"/>
        <v>0</v>
      </c>
      <c r="W3225" s="40">
        <f t="shared" si="195"/>
        <v>0</v>
      </c>
      <c r="X3225" s="40">
        <f t="shared" si="195"/>
        <v>0</v>
      </c>
      <c r="Y3225" s="40">
        <f t="shared" si="197"/>
        <v>0</v>
      </c>
      <c r="Z3225" s="40">
        <f>(AC3225-J3225*carot!$B$2-spettri!K3225*carot!$C$2-spettri!L3225*carot!$D$2)</f>
        <v>0</v>
      </c>
      <c r="AA3225" s="40">
        <f>spettri!H3225*chl!$B$2+spettri!I3225*chl!$C$2+spettri!J3225*carot!$B$2+spettri!K3225*carot!$C$2+spettri!L3225*carot!$D$2+M3225*carot!$E$2+N3225*carot!$F$2+spettri!AE3225*chl!$D$2</f>
        <v>0</v>
      </c>
      <c r="AB3225" s="40">
        <v>0.10660783204999999</v>
      </c>
      <c r="AC3225" s="88">
        <f>(G3225-spettri!H3225*chl!$B$2-spettri!I3225*chl!$C$2-spettri!AE3225*chl!$D$2)</f>
        <v>0</v>
      </c>
    </row>
    <row r="3226" spans="4:29" x14ac:dyDescent="0.25">
      <c r="D3226" s="51">
        <v>672.40000000007296</v>
      </c>
      <c r="E3226" s="51">
        <v>6.6773003058999997E-2</v>
      </c>
      <c r="T3226" s="40">
        <f t="shared" si="196"/>
        <v>0</v>
      </c>
      <c r="U3226" s="40">
        <f t="shared" si="196"/>
        <v>0</v>
      </c>
      <c r="V3226" s="40">
        <f t="shared" si="196"/>
        <v>0</v>
      </c>
      <c r="W3226" s="40">
        <f t="shared" si="195"/>
        <v>0</v>
      </c>
      <c r="X3226" s="40">
        <f t="shared" si="195"/>
        <v>0</v>
      </c>
      <c r="Y3226" s="40">
        <f t="shared" si="197"/>
        <v>0</v>
      </c>
      <c r="Z3226" s="40">
        <f>(AC3226-J3226*carot!$B$2-spettri!K3226*carot!$C$2-spettri!L3226*carot!$D$2)</f>
        <v>0</v>
      </c>
      <c r="AA3226" s="40">
        <f>spettri!H3226*chl!$B$2+spettri!I3226*chl!$C$2+spettri!J3226*carot!$B$2+spettri!K3226*carot!$C$2+spettri!L3226*carot!$D$2+M3226*carot!$E$2+N3226*carot!$F$2+spettri!AE3226*chl!$D$2</f>
        <v>0</v>
      </c>
      <c r="AB3226" s="40">
        <v>0.105314988675</v>
      </c>
      <c r="AC3226" s="88">
        <f>(G3226-spettri!H3226*chl!$B$2-spettri!I3226*chl!$C$2-spettri!AE3226*chl!$D$2)</f>
        <v>0</v>
      </c>
    </row>
    <row r="3227" spans="4:29" x14ac:dyDescent="0.25">
      <c r="D3227" s="51">
        <v>672.50000000007299</v>
      </c>
      <c r="E3227" s="51">
        <v>6.6723113968999992E-2</v>
      </c>
      <c r="T3227" s="40">
        <f t="shared" si="196"/>
        <v>0</v>
      </c>
      <c r="U3227" s="40">
        <f t="shared" si="196"/>
        <v>0</v>
      </c>
      <c r="V3227" s="40">
        <f t="shared" si="196"/>
        <v>0</v>
      </c>
      <c r="W3227" s="40">
        <f t="shared" si="195"/>
        <v>0</v>
      </c>
      <c r="X3227" s="40">
        <f t="shared" si="195"/>
        <v>0</v>
      </c>
      <c r="Y3227" s="40">
        <f t="shared" si="197"/>
        <v>0</v>
      </c>
      <c r="Z3227" s="40">
        <f>(AC3227-J3227*carot!$B$2-spettri!K3227*carot!$C$2-spettri!L3227*carot!$D$2)</f>
        <v>0</v>
      </c>
      <c r="AA3227" s="40">
        <f>spettri!H3227*chl!$B$2+spettri!I3227*chl!$C$2+spettri!J3227*carot!$B$2+spettri!K3227*carot!$C$2+spettri!L3227*carot!$D$2+M3227*carot!$E$2+N3227*carot!$F$2+spettri!AE3227*chl!$D$2</f>
        <v>0</v>
      </c>
      <c r="AB3227" s="40">
        <v>0.10402214529999999</v>
      </c>
      <c r="AC3227" s="88">
        <f>(G3227-spettri!H3227*chl!$B$2-spettri!I3227*chl!$C$2-spettri!AE3227*chl!$D$2)</f>
        <v>0</v>
      </c>
    </row>
    <row r="3228" spans="4:29" x14ac:dyDescent="0.25">
      <c r="D3228" s="51">
        <v>672.60000000007301</v>
      </c>
      <c r="E3228" s="51">
        <v>6.6673224878999987E-2</v>
      </c>
      <c r="T3228" s="40">
        <f t="shared" si="196"/>
        <v>0</v>
      </c>
      <c r="U3228" s="40">
        <f t="shared" si="196"/>
        <v>0</v>
      </c>
      <c r="V3228" s="40">
        <f t="shared" si="196"/>
        <v>0</v>
      </c>
      <c r="W3228" s="40">
        <f t="shared" si="195"/>
        <v>0</v>
      </c>
      <c r="X3228" s="40">
        <f t="shared" si="195"/>
        <v>0</v>
      </c>
      <c r="Y3228" s="40">
        <f t="shared" si="197"/>
        <v>0</v>
      </c>
      <c r="Z3228" s="40">
        <f>(AC3228-J3228*carot!$B$2-spettri!K3228*carot!$C$2-spettri!L3228*carot!$D$2)</f>
        <v>0</v>
      </c>
      <c r="AA3228" s="40">
        <f>spettri!H3228*chl!$B$2+spettri!I3228*chl!$C$2+spettri!J3228*carot!$B$2+spettri!K3228*carot!$C$2+spettri!L3228*carot!$D$2+M3228*carot!$E$2+N3228*carot!$F$2+spettri!AE3228*chl!$D$2</f>
        <v>0</v>
      </c>
      <c r="AB3228" s="40">
        <v>0.1027403436825</v>
      </c>
      <c r="AC3228" s="88">
        <f>(G3228-spettri!H3228*chl!$B$2-spettri!I3228*chl!$C$2-spettri!AE3228*chl!$D$2)</f>
        <v>0</v>
      </c>
    </row>
    <row r="3229" spans="4:29" x14ac:dyDescent="0.25">
      <c r="D3229" s="51">
        <v>672.70000000007303</v>
      </c>
      <c r="E3229" s="51">
        <v>6.6623335788999996E-2</v>
      </c>
      <c r="T3229" s="40">
        <f t="shared" si="196"/>
        <v>0</v>
      </c>
      <c r="U3229" s="40">
        <f t="shared" si="196"/>
        <v>0</v>
      </c>
      <c r="V3229" s="40">
        <f t="shared" si="196"/>
        <v>0</v>
      </c>
      <c r="W3229" s="40">
        <f t="shared" si="195"/>
        <v>0</v>
      </c>
      <c r="X3229" s="40">
        <f t="shared" si="195"/>
        <v>0</v>
      </c>
      <c r="Y3229" s="40">
        <f t="shared" si="197"/>
        <v>0</v>
      </c>
      <c r="Z3229" s="40">
        <f>(AC3229-J3229*carot!$B$2-spettri!K3229*carot!$C$2-spettri!L3229*carot!$D$2)</f>
        <v>0</v>
      </c>
      <c r="AA3229" s="40">
        <f>spettri!H3229*chl!$B$2+spettri!I3229*chl!$C$2+spettri!J3229*carot!$B$2+spettri!K3229*carot!$C$2+spettri!L3229*carot!$D$2+M3229*carot!$E$2+N3229*carot!$F$2+spettri!AE3229*chl!$D$2</f>
        <v>0</v>
      </c>
      <c r="AB3229" s="40">
        <v>0.10145854206499999</v>
      </c>
      <c r="AC3229" s="88">
        <f>(G3229-spettri!H3229*chl!$B$2-spettri!I3229*chl!$C$2-spettri!AE3229*chl!$D$2)</f>
        <v>0</v>
      </c>
    </row>
    <row r="3230" spans="4:29" x14ac:dyDescent="0.25">
      <c r="D3230" s="51">
        <v>672.80000000007306</v>
      </c>
      <c r="E3230" s="51">
        <v>6.6573446698999991E-2</v>
      </c>
      <c r="T3230" s="40">
        <f t="shared" si="196"/>
        <v>0</v>
      </c>
      <c r="U3230" s="40">
        <f t="shared" si="196"/>
        <v>0</v>
      </c>
      <c r="V3230" s="40">
        <f t="shared" si="196"/>
        <v>0</v>
      </c>
      <c r="W3230" s="40">
        <f t="shared" si="195"/>
        <v>0</v>
      </c>
      <c r="X3230" s="40">
        <f t="shared" si="195"/>
        <v>0</v>
      </c>
      <c r="Y3230" s="40">
        <f t="shared" si="197"/>
        <v>0</v>
      </c>
      <c r="Z3230" s="40">
        <f>(AC3230-J3230*carot!$B$2-spettri!K3230*carot!$C$2-spettri!L3230*carot!$D$2)</f>
        <v>0</v>
      </c>
      <c r="AA3230" s="40">
        <f>spettri!H3230*chl!$B$2+spettri!I3230*chl!$C$2+spettri!J3230*carot!$B$2+spettri!K3230*carot!$C$2+spettri!L3230*carot!$D$2+M3230*carot!$E$2+N3230*carot!$F$2+spettri!AE3230*chl!$D$2</f>
        <v>0</v>
      </c>
      <c r="AB3230" s="40">
        <v>0.1001767404475</v>
      </c>
      <c r="AC3230" s="88">
        <f>(G3230-spettri!H3230*chl!$B$2-spettri!I3230*chl!$C$2-spettri!AE3230*chl!$D$2)</f>
        <v>0</v>
      </c>
    </row>
    <row r="3231" spans="4:29" x14ac:dyDescent="0.25">
      <c r="D3231" s="51">
        <v>672.90000000007296</v>
      </c>
      <c r="E3231" s="51">
        <v>6.6548673518999985E-2</v>
      </c>
      <c r="T3231" s="40">
        <f t="shared" si="196"/>
        <v>0</v>
      </c>
      <c r="U3231" s="40">
        <f t="shared" si="196"/>
        <v>0</v>
      </c>
      <c r="V3231" s="40">
        <f t="shared" si="196"/>
        <v>0</v>
      </c>
      <c r="W3231" s="40">
        <f t="shared" si="195"/>
        <v>0</v>
      </c>
      <c r="X3231" s="40">
        <f t="shared" si="195"/>
        <v>0</v>
      </c>
      <c r="Y3231" s="40">
        <f t="shared" si="197"/>
        <v>0</v>
      </c>
      <c r="Z3231" s="40">
        <f>(AC3231-J3231*carot!$B$2-spettri!K3231*carot!$C$2-spettri!L3231*carot!$D$2)</f>
        <v>0</v>
      </c>
      <c r="AA3231" s="40">
        <f>spettri!H3231*chl!$B$2+spettri!I3231*chl!$C$2+spettri!J3231*carot!$B$2+spettri!K3231*carot!$C$2+spettri!L3231*carot!$D$2+M3231*carot!$E$2+N3231*carot!$F$2+spettri!AE3231*chl!$D$2</f>
        <v>0</v>
      </c>
      <c r="AB3231" s="40">
        <v>9.8894938830000001E-2</v>
      </c>
      <c r="AC3231" s="88">
        <f>(G3231-spettri!H3231*chl!$B$2-spettri!I3231*chl!$C$2-spettri!AE3231*chl!$D$2)</f>
        <v>0</v>
      </c>
    </row>
    <row r="3232" spans="4:29" x14ac:dyDescent="0.25">
      <c r="D3232" s="51">
        <v>673.00000000007299</v>
      </c>
      <c r="E3232" s="51">
        <v>6.6523900338999992E-2</v>
      </c>
      <c r="T3232" s="40">
        <f t="shared" si="196"/>
        <v>0</v>
      </c>
      <c r="U3232" s="40">
        <f t="shared" si="196"/>
        <v>0</v>
      </c>
      <c r="V3232" s="40">
        <f t="shared" si="196"/>
        <v>0</v>
      </c>
      <c r="W3232" s="40">
        <f t="shared" si="195"/>
        <v>0</v>
      </c>
      <c r="X3232" s="40">
        <f t="shared" si="195"/>
        <v>0</v>
      </c>
      <c r="Y3232" s="40">
        <f t="shared" si="197"/>
        <v>0</v>
      </c>
      <c r="Z3232" s="40">
        <f>(AC3232-J3232*carot!$B$2-spettri!K3232*carot!$C$2-spettri!L3232*carot!$D$2)</f>
        <v>0</v>
      </c>
      <c r="AA3232" s="40">
        <f>spettri!H3232*chl!$B$2+spettri!I3232*chl!$C$2+spettri!J3232*carot!$B$2+spettri!K3232*carot!$C$2+spettri!L3232*carot!$D$2+M3232*carot!$E$2+N3232*carot!$F$2+spettri!AE3232*chl!$D$2</f>
        <v>0</v>
      </c>
      <c r="AB3232" s="40">
        <v>9.7633251922499997E-2</v>
      </c>
      <c r="AC3232" s="88">
        <f>(G3232-spettri!H3232*chl!$B$2-spettri!I3232*chl!$C$2-spettri!AE3232*chl!$D$2)</f>
        <v>0</v>
      </c>
    </row>
    <row r="3233" spans="4:29" x14ac:dyDescent="0.25">
      <c r="D3233" s="51">
        <v>673.10000000007301</v>
      </c>
      <c r="E3233" s="51">
        <v>6.6499127158999999E-2</v>
      </c>
      <c r="T3233" s="40">
        <f t="shared" si="196"/>
        <v>0</v>
      </c>
      <c r="U3233" s="40">
        <f t="shared" si="196"/>
        <v>0</v>
      </c>
      <c r="V3233" s="40">
        <f t="shared" si="196"/>
        <v>0</v>
      </c>
      <c r="W3233" s="40">
        <f t="shared" si="195"/>
        <v>0</v>
      </c>
      <c r="X3233" s="40">
        <f t="shared" si="195"/>
        <v>0</v>
      </c>
      <c r="Y3233" s="40">
        <f t="shared" si="197"/>
        <v>0</v>
      </c>
      <c r="Z3233" s="40">
        <f>(AC3233-J3233*carot!$B$2-spettri!K3233*carot!$C$2-spettri!L3233*carot!$D$2)</f>
        <v>0</v>
      </c>
      <c r="AA3233" s="40">
        <f>spettri!H3233*chl!$B$2+spettri!I3233*chl!$C$2+spettri!J3233*carot!$B$2+spettri!K3233*carot!$C$2+spettri!L3233*carot!$D$2+M3233*carot!$E$2+N3233*carot!$F$2+spettri!AE3233*chl!$D$2</f>
        <v>0</v>
      </c>
      <c r="AB3233" s="40">
        <v>9.6371565014999994E-2</v>
      </c>
      <c r="AC3233" s="88">
        <f>(G3233-spettri!H3233*chl!$B$2-spettri!I3233*chl!$C$2-spettri!AE3233*chl!$D$2)</f>
        <v>0</v>
      </c>
    </row>
    <row r="3234" spans="4:29" x14ac:dyDescent="0.25">
      <c r="D3234" s="51">
        <v>673.20000000007303</v>
      </c>
      <c r="E3234" s="51">
        <v>6.6474353978999992E-2</v>
      </c>
      <c r="T3234" s="40">
        <f t="shared" si="196"/>
        <v>0</v>
      </c>
      <c r="U3234" s="40">
        <f t="shared" si="196"/>
        <v>0</v>
      </c>
      <c r="V3234" s="40">
        <f t="shared" si="196"/>
        <v>0</v>
      </c>
      <c r="W3234" s="40">
        <f t="shared" si="195"/>
        <v>0</v>
      </c>
      <c r="X3234" s="40">
        <f t="shared" si="195"/>
        <v>0</v>
      </c>
      <c r="Y3234" s="40">
        <f t="shared" si="197"/>
        <v>0</v>
      </c>
      <c r="Z3234" s="40">
        <f>(AC3234-J3234*carot!$B$2-spettri!K3234*carot!$C$2-spettri!L3234*carot!$D$2)</f>
        <v>0</v>
      </c>
      <c r="AA3234" s="40">
        <f>spettri!H3234*chl!$B$2+spettri!I3234*chl!$C$2+spettri!J3234*carot!$B$2+spettri!K3234*carot!$C$2+spettri!L3234*carot!$D$2+M3234*carot!$E$2+N3234*carot!$F$2+spettri!AE3234*chl!$D$2</f>
        <v>0</v>
      </c>
      <c r="AB3234" s="40">
        <v>9.5109878107500004E-2</v>
      </c>
      <c r="AC3234" s="88">
        <f>(G3234-spettri!H3234*chl!$B$2-spettri!I3234*chl!$C$2-spettri!AE3234*chl!$D$2)</f>
        <v>0</v>
      </c>
    </row>
    <row r="3235" spans="4:29" x14ac:dyDescent="0.25">
      <c r="D3235" s="51">
        <v>673.30000000007396</v>
      </c>
      <c r="E3235" s="51">
        <v>6.6396780396499988E-2</v>
      </c>
      <c r="T3235" s="40">
        <f t="shared" si="196"/>
        <v>0</v>
      </c>
      <c r="U3235" s="40">
        <f t="shared" si="196"/>
        <v>0</v>
      </c>
      <c r="V3235" s="40">
        <f t="shared" si="196"/>
        <v>0</v>
      </c>
      <c r="W3235" s="40">
        <f t="shared" si="195"/>
        <v>0</v>
      </c>
      <c r="X3235" s="40">
        <f t="shared" si="195"/>
        <v>0</v>
      </c>
      <c r="Y3235" s="40">
        <f t="shared" si="197"/>
        <v>0</v>
      </c>
      <c r="Z3235" s="40">
        <f>(AC3235-J3235*carot!$B$2-spettri!K3235*carot!$C$2-spettri!L3235*carot!$D$2)</f>
        <v>0</v>
      </c>
      <c r="AA3235" s="40">
        <f>spettri!H3235*chl!$B$2+spettri!I3235*chl!$C$2+spettri!J3235*carot!$B$2+spettri!K3235*carot!$C$2+spettri!L3235*carot!$D$2+M3235*carot!$E$2+N3235*carot!$F$2+spettri!AE3235*chl!$D$2</f>
        <v>0</v>
      </c>
      <c r="AB3235" s="40">
        <v>9.38481912E-2</v>
      </c>
      <c r="AC3235" s="88">
        <f>(G3235-spettri!H3235*chl!$B$2-spettri!I3235*chl!$C$2-spettri!AE3235*chl!$D$2)</f>
        <v>0</v>
      </c>
    </row>
    <row r="3236" spans="4:29" x14ac:dyDescent="0.25">
      <c r="D3236" s="51">
        <v>673.40000000007399</v>
      </c>
      <c r="E3236" s="51">
        <v>6.6319206813999998E-2</v>
      </c>
      <c r="T3236" s="40">
        <f t="shared" si="196"/>
        <v>0</v>
      </c>
      <c r="U3236" s="40">
        <f t="shared" si="196"/>
        <v>0</v>
      </c>
      <c r="V3236" s="40">
        <f t="shared" si="196"/>
        <v>0</v>
      </c>
      <c r="W3236" s="40">
        <f t="shared" si="195"/>
        <v>0</v>
      </c>
      <c r="X3236" s="40">
        <f t="shared" si="195"/>
        <v>0</v>
      </c>
      <c r="Y3236" s="40">
        <f t="shared" si="197"/>
        <v>0</v>
      </c>
      <c r="Z3236" s="40">
        <f>(AC3236-J3236*carot!$B$2-spettri!K3236*carot!$C$2-spettri!L3236*carot!$D$2)</f>
        <v>0</v>
      </c>
      <c r="AA3236" s="40">
        <f>spettri!H3236*chl!$B$2+spettri!I3236*chl!$C$2+spettri!J3236*carot!$B$2+spettri!K3236*carot!$C$2+spettri!L3236*carot!$D$2+M3236*carot!$E$2+N3236*carot!$F$2+spettri!AE3236*chl!$D$2</f>
        <v>0</v>
      </c>
      <c r="AB3236" s="40">
        <v>9.2627698554999999E-2</v>
      </c>
      <c r="AC3236" s="88">
        <f>(G3236-spettri!H3236*chl!$B$2-spettri!I3236*chl!$C$2-spettri!AE3236*chl!$D$2)</f>
        <v>0</v>
      </c>
    </row>
    <row r="3237" spans="4:29" x14ac:dyDescent="0.25">
      <c r="D3237" s="51">
        <v>673.50000000007401</v>
      </c>
      <c r="E3237" s="51">
        <v>6.6241633231499994E-2</v>
      </c>
      <c r="T3237" s="40">
        <f t="shared" si="196"/>
        <v>0</v>
      </c>
      <c r="U3237" s="40">
        <f t="shared" si="196"/>
        <v>0</v>
      </c>
      <c r="V3237" s="40">
        <f t="shared" si="196"/>
        <v>0</v>
      </c>
      <c r="W3237" s="40">
        <f t="shared" si="195"/>
        <v>0</v>
      </c>
      <c r="X3237" s="40">
        <f t="shared" si="195"/>
        <v>0</v>
      </c>
      <c r="Y3237" s="40">
        <f t="shared" si="197"/>
        <v>0</v>
      </c>
      <c r="Z3237" s="40">
        <f>(AC3237-J3237*carot!$B$2-spettri!K3237*carot!$C$2-spettri!L3237*carot!$D$2)</f>
        <v>0</v>
      </c>
      <c r="AA3237" s="40">
        <f>spettri!H3237*chl!$B$2+spettri!I3237*chl!$C$2+spettri!J3237*carot!$B$2+spettri!K3237*carot!$C$2+spettri!L3237*carot!$D$2+M3237*carot!$E$2+N3237*carot!$F$2+spettri!AE3237*chl!$D$2</f>
        <v>0</v>
      </c>
      <c r="AB3237" s="40">
        <v>9.1407205909999997E-2</v>
      </c>
      <c r="AC3237" s="88">
        <f>(G3237-spettri!H3237*chl!$B$2-spettri!I3237*chl!$C$2-spettri!AE3237*chl!$D$2)</f>
        <v>0</v>
      </c>
    </row>
    <row r="3238" spans="4:29" x14ac:dyDescent="0.25">
      <c r="D3238" s="51">
        <v>673.60000000007403</v>
      </c>
      <c r="E3238" s="51">
        <v>6.616405964899999E-2</v>
      </c>
      <c r="T3238" s="40">
        <f t="shared" si="196"/>
        <v>0</v>
      </c>
      <c r="U3238" s="40">
        <f t="shared" si="196"/>
        <v>0</v>
      </c>
      <c r="V3238" s="40">
        <f t="shared" si="196"/>
        <v>0</v>
      </c>
      <c r="W3238" s="40">
        <f t="shared" si="195"/>
        <v>0</v>
      </c>
      <c r="X3238" s="40">
        <f t="shared" si="195"/>
        <v>0</v>
      </c>
      <c r="Y3238" s="40">
        <f t="shared" si="197"/>
        <v>0</v>
      </c>
      <c r="Z3238" s="40">
        <f>(AC3238-J3238*carot!$B$2-spettri!K3238*carot!$C$2-spettri!L3238*carot!$D$2)</f>
        <v>0</v>
      </c>
      <c r="AA3238" s="40">
        <f>spettri!H3238*chl!$B$2+spettri!I3238*chl!$C$2+spettri!J3238*carot!$B$2+spettri!K3238*carot!$C$2+spettri!L3238*carot!$D$2+M3238*carot!$E$2+N3238*carot!$F$2+spettri!AE3238*chl!$D$2</f>
        <v>0</v>
      </c>
      <c r="AB3238" s="40">
        <v>9.0186713264999996E-2</v>
      </c>
      <c r="AC3238" s="88">
        <f>(G3238-spettri!H3238*chl!$B$2-spettri!I3238*chl!$C$2-spettri!AE3238*chl!$D$2)</f>
        <v>0</v>
      </c>
    </row>
    <row r="3239" spans="4:29" x14ac:dyDescent="0.25">
      <c r="D3239" s="51">
        <v>673.70000000007406</v>
      </c>
      <c r="E3239" s="51">
        <v>6.6115673716499984E-2</v>
      </c>
      <c r="T3239" s="40">
        <f t="shared" si="196"/>
        <v>0</v>
      </c>
      <c r="U3239" s="40">
        <f t="shared" si="196"/>
        <v>0</v>
      </c>
      <c r="V3239" s="40">
        <f t="shared" si="196"/>
        <v>0</v>
      </c>
      <c r="W3239" s="40">
        <f t="shared" si="195"/>
        <v>0</v>
      </c>
      <c r="X3239" s="40">
        <f t="shared" si="195"/>
        <v>0</v>
      </c>
      <c r="Y3239" s="40">
        <f t="shared" si="197"/>
        <v>0</v>
      </c>
      <c r="Z3239" s="40">
        <f>(AC3239-J3239*carot!$B$2-spettri!K3239*carot!$C$2-spettri!L3239*carot!$D$2)</f>
        <v>0</v>
      </c>
      <c r="AA3239" s="40">
        <f>spettri!H3239*chl!$B$2+spettri!I3239*chl!$C$2+spettri!J3239*carot!$B$2+spettri!K3239*carot!$C$2+spettri!L3239*carot!$D$2+M3239*carot!$E$2+N3239*carot!$F$2+spettri!AE3239*chl!$D$2</f>
        <v>0</v>
      </c>
      <c r="AB3239" s="40">
        <v>8.8966220619999994E-2</v>
      </c>
      <c r="AC3239" s="88">
        <f>(G3239-spettri!H3239*chl!$B$2-spettri!I3239*chl!$C$2-spettri!AE3239*chl!$D$2)</f>
        <v>0</v>
      </c>
    </row>
    <row r="3240" spans="4:29" x14ac:dyDescent="0.25">
      <c r="D3240" s="51">
        <v>673.80000000007396</v>
      </c>
      <c r="E3240" s="51">
        <v>6.6067287783999992E-2</v>
      </c>
      <c r="T3240" s="40">
        <f t="shared" si="196"/>
        <v>0</v>
      </c>
      <c r="U3240" s="40">
        <f t="shared" si="196"/>
        <v>0</v>
      </c>
      <c r="V3240" s="40">
        <f t="shared" si="196"/>
        <v>0</v>
      </c>
      <c r="W3240" s="40">
        <f t="shared" si="195"/>
        <v>0</v>
      </c>
      <c r="X3240" s="40">
        <f t="shared" si="195"/>
        <v>0</v>
      </c>
      <c r="Y3240" s="40">
        <f t="shared" si="197"/>
        <v>0</v>
      </c>
      <c r="Z3240" s="40">
        <f>(AC3240-J3240*carot!$B$2-spettri!K3240*carot!$C$2-spettri!L3240*carot!$D$2)</f>
        <v>0</v>
      </c>
      <c r="AA3240" s="40">
        <f>spettri!H3240*chl!$B$2+spettri!I3240*chl!$C$2+spettri!J3240*carot!$B$2+spettri!K3240*carot!$C$2+spettri!L3240*carot!$D$2+M3240*carot!$E$2+N3240*carot!$F$2+spettri!AE3240*chl!$D$2</f>
        <v>0</v>
      </c>
      <c r="AB3240" s="40">
        <v>8.7746059525000003E-2</v>
      </c>
      <c r="AC3240" s="88">
        <f>(G3240-spettri!H3240*chl!$B$2-spettri!I3240*chl!$C$2-spettri!AE3240*chl!$D$2)</f>
        <v>0</v>
      </c>
    </row>
    <row r="3241" spans="4:29" x14ac:dyDescent="0.25">
      <c r="D3241" s="51">
        <v>673.90000000007399</v>
      </c>
      <c r="E3241" s="51">
        <v>6.60189018515E-2</v>
      </c>
      <c r="T3241" s="40">
        <f t="shared" si="196"/>
        <v>0</v>
      </c>
      <c r="U3241" s="40">
        <f t="shared" si="196"/>
        <v>0</v>
      </c>
      <c r="V3241" s="40">
        <f t="shared" si="196"/>
        <v>0</v>
      </c>
      <c r="W3241" s="40">
        <f t="shared" si="195"/>
        <v>0</v>
      </c>
      <c r="X3241" s="40">
        <f t="shared" si="195"/>
        <v>0</v>
      </c>
      <c r="Y3241" s="40">
        <f t="shared" si="197"/>
        <v>0</v>
      </c>
      <c r="Z3241" s="40">
        <f>(AC3241-J3241*carot!$B$2-spettri!K3241*carot!$C$2-spettri!L3241*carot!$D$2)</f>
        <v>0</v>
      </c>
      <c r="AA3241" s="40">
        <f>spettri!H3241*chl!$B$2+spettri!I3241*chl!$C$2+spettri!J3241*carot!$B$2+spettri!K3241*carot!$C$2+spettri!L3241*carot!$D$2+M3241*carot!$E$2+N3241*carot!$F$2+spettri!AE3241*chl!$D$2</f>
        <v>0</v>
      </c>
      <c r="AB3241" s="40">
        <v>8.6525898429999998E-2</v>
      </c>
      <c r="AC3241" s="88">
        <f>(G3241-spettri!H3241*chl!$B$2-spettri!I3241*chl!$C$2-spettri!AE3241*chl!$D$2)</f>
        <v>0</v>
      </c>
    </row>
    <row r="3242" spans="4:29" x14ac:dyDescent="0.25">
      <c r="D3242" s="51">
        <v>674.00000000007401</v>
      </c>
      <c r="E3242" s="51">
        <v>6.5970515918999995E-2</v>
      </c>
      <c r="T3242" s="40">
        <f t="shared" si="196"/>
        <v>0</v>
      </c>
      <c r="U3242" s="40">
        <f t="shared" si="196"/>
        <v>0</v>
      </c>
      <c r="V3242" s="40">
        <f t="shared" si="196"/>
        <v>0</v>
      </c>
      <c r="W3242" s="40">
        <f t="shared" si="195"/>
        <v>0</v>
      </c>
      <c r="X3242" s="40">
        <f t="shared" si="195"/>
        <v>0</v>
      </c>
      <c r="Y3242" s="40">
        <f t="shared" si="197"/>
        <v>0</v>
      </c>
      <c r="Z3242" s="40">
        <f>(AC3242-J3242*carot!$B$2-spettri!K3242*carot!$C$2-spettri!L3242*carot!$D$2)</f>
        <v>0</v>
      </c>
      <c r="AA3242" s="40">
        <f>spettri!H3242*chl!$B$2+spettri!I3242*chl!$C$2+spettri!J3242*carot!$B$2+spettri!K3242*carot!$C$2+spettri!L3242*carot!$D$2+M3242*carot!$E$2+N3242*carot!$F$2+spettri!AE3242*chl!$D$2</f>
        <v>0</v>
      </c>
      <c r="AB3242" s="40">
        <v>8.5305737334999993E-2</v>
      </c>
      <c r="AC3242" s="88">
        <f>(G3242-spettri!H3242*chl!$B$2-spettri!I3242*chl!$C$2-spettri!AE3242*chl!$D$2)</f>
        <v>0</v>
      </c>
    </row>
    <row r="3243" spans="4:29" x14ac:dyDescent="0.25">
      <c r="D3243" s="51">
        <v>674.10000000007403</v>
      </c>
      <c r="E3243" s="51">
        <v>6.5995968963999993E-2</v>
      </c>
      <c r="T3243" s="40">
        <f t="shared" si="196"/>
        <v>0</v>
      </c>
      <c r="U3243" s="40">
        <f t="shared" si="196"/>
        <v>0</v>
      </c>
      <c r="V3243" s="40">
        <f t="shared" si="196"/>
        <v>0</v>
      </c>
      <c r="W3243" s="40">
        <f t="shared" si="195"/>
        <v>0</v>
      </c>
      <c r="X3243" s="40">
        <f t="shared" si="195"/>
        <v>0</v>
      </c>
      <c r="Y3243" s="40">
        <f t="shared" si="197"/>
        <v>0</v>
      </c>
      <c r="Z3243" s="40">
        <f>(AC3243-J3243*carot!$B$2-spettri!K3243*carot!$C$2-spettri!L3243*carot!$D$2)</f>
        <v>0</v>
      </c>
      <c r="AA3243" s="40">
        <f>spettri!H3243*chl!$B$2+spettri!I3243*chl!$C$2+spettri!J3243*carot!$B$2+spettri!K3243*carot!$C$2+spettri!L3243*carot!$D$2+M3243*carot!$E$2+N3243*carot!$F$2+spettri!AE3243*chl!$D$2</f>
        <v>0</v>
      </c>
      <c r="AB3243" s="40">
        <v>8.4085576240000001E-2</v>
      </c>
      <c r="AC3243" s="88">
        <f>(G3243-spettri!H3243*chl!$B$2-spettri!I3243*chl!$C$2-spettri!AE3243*chl!$D$2)</f>
        <v>0</v>
      </c>
    </row>
    <row r="3244" spans="4:29" x14ac:dyDescent="0.25">
      <c r="D3244" s="51">
        <v>674.20000000007406</v>
      </c>
      <c r="E3244" s="51">
        <v>6.6021422008999991E-2</v>
      </c>
      <c r="T3244" s="40">
        <f t="shared" si="196"/>
        <v>0</v>
      </c>
      <c r="U3244" s="40">
        <f t="shared" si="196"/>
        <v>0</v>
      </c>
      <c r="V3244" s="40">
        <f t="shared" si="196"/>
        <v>0</v>
      </c>
      <c r="W3244" s="40">
        <f t="shared" si="195"/>
        <v>0</v>
      </c>
      <c r="X3244" s="40">
        <f t="shared" si="195"/>
        <v>0</v>
      </c>
      <c r="Y3244" s="40">
        <f t="shared" si="197"/>
        <v>0</v>
      </c>
      <c r="Z3244" s="40">
        <f>(AC3244-J3244*carot!$B$2-spettri!K3244*carot!$C$2-spettri!L3244*carot!$D$2)</f>
        <v>0</v>
      </c>
      <c r="AA3244" s="40">
        <f>spettri!H3244*chl!$B$2+spettri!I3244*chl!$C$2+spettri!J3244*carot!$B$2+spettri!K3244*carot!$C$2+spettri!L3244*carot!$D$2+M3244*carot!$E$2+N3244*carot!$F$2+spettri!AE3244*chl!$D$2</f>
        <v>0</v>
      </c>
      <c r="AB3244" s="40">
        <v>8.2964502277500005E-2</v>
      </c>
      <c r="AC3244" s="88">
        <f>(G3244-spettri!H3244*chl!$B$2-spettri!I3244*chl!$C$2-spettri!AE3244*chl!$D$2)</f>
        <v>0</v>
      </c>
    </row>
    <row r="3245" spans="4:29" x14ac:dyDescent="0.25">
      <c r="D3245" s="51">
        <v>674.30000000007396</v>
      </c>
      <c r="E3245" s="51">
        <v>6.604687505399999E-2</v>
      </c>
      <c r="T3245" s="40">
        <f t="shared" si="196"/>
        <v>0</v>
      </c>
      <c r="U3245" s="40">
        <f t="shared" si="196"/>
        <v>0</v>
      </c>
      <c r="V3245" s="40">
        <f t="shared" si="196"/>
        <v>0</v>
      </c>
      <c r="W3245" s="40">
        <f t="shared" si="195"/>
        <v>0</v>
      </c>
      <c r="X3245" s="40">
        <f t="shared" si="195"/>
        <v>0</v>
      </c>
      <c r="Y3245" s="40">
        <f t="shared" si="197"/>
        <v>0</v>
      </c>
      <c r="Z3245" s="40">
        <f>(AC3245-J3245*carot!$B$2-spettri!K3245*carot!$C$2-spettri!L3245*carot!$D$2)</f>
        <v>0</v>
      </c>
      <c r="AA3245" s="40">
        <f>spettri!H3245*chl!$B$2+spettri!I3245*chl!$C$2+spettri!J3245*carot!$B$2+spettri!K3245*carot!$C$2+spettri!L3245*carot!$D$2+M3245*carot!$E$2+N3245*carot!$F$2+spettri!AE3245*chl!$D$2</f>
        <v>0</v>
      </c>
      <c r="AB3245" s="40">
        <v>8.1843428314999994E-2</v>
      </c>
      <c r="AC3245" s="88">
        <f>(G3245-spettri!H3245*chl!$B$2-spettri!I3245*chl!$C$2-spettri!AE3245*chl!$D$2)</f>
        <v>0</v>
      </c>
    </row>
    <row r="3246" spans="4:29" x14ac:dyDescent="0.25">
      <c r="D3246" s="51">
        <v>674.40000000007399</v>
      </c>
      <c r="E3246" s="51">
        <v>6.6072328098999988E-2</v>
      </c>
      <c r="T3246" s="40">
        <f t="shared" si="196"/>
        <v>0</v>
      </c>
      <c r="U3246" s="40">
        <f t="shared" si="196"/>
        <v>0</v>
      </c>
      <c r="V3246" s="40">
        <f t="shared" si="196"/>
        <v>0</v>
      </c>
      <c r="W3246" s="40">
        <f t="shared" si="195"/>
        <v>0</v>
      </c>
      <c r="X3246" s="40">
        <f t="shared" si="195"/>
        <v>0</v>
      </c>
      <c r="Y3246" s="40">
        <f t="shared" si="197"/>
        <v>0</v>
      </c>
      <c r="Z3246" s="40">
        <f>(AC3246-J3246*carot!$B$2-spettri!K3246*carot!$C$2-spettri!L3246*carot!$D$2)</f>
        <v>0</v>
      </c>
      <c r="AA3246" s="40">
        <f>spettri!H3246*chl!$B$2+spettri!I3246*chl!$C$2+spettri!J3246*carot!$B$2+spettri!K3246*carot!$C$2+spettri!L3246*carot!$D$2+M3246*carot!$E$2+N3246*carot!$F$2+spettri!AE3246*chl!$D$2</f>
        <v>0</v>
      </c>
      <c r="AB3246" s="40">
        <v>8.0722354352499998E-2</v>
      </c>
      <c r="AC3246" s="88">
        <f>(G3246-spettri!H3246*chl!$B$2-spettri!I3246*chl!$C$2-spettri!AE3246*chl!$D$2)</f>
        <v>0</v>
      </c>
    </row>
    <row r="3247" spans="4:29" x14ac:dyDescent="0.25">
      <c r="D3247" s="51">
        <v>674.50000000007401</v>
      </c>
      <c r="E3247" s="51">
        <v>6.6040173256499995E-2</v>
      </c>
      <c r="T3247" s="40">
        <f t="shared" si="196"/>
        <v>0</v>
      </c>
      <c r="U3247" s="40">
        <f t="shared" si="196"/>
        <v>0</v>
      </c>
      <c r="V3247" s="40">
        <f t="shared" si="196"/>
        <v>0</v>
      </c>
      <c r="W3247" s="40">
        <f t="shared" si="195"/>
        <v>0</v>
      </c>
      <c r="X3247" s="40">
        <f t="shared" si="195"/>
        <v>0</v>
      </c>
      <c r="Y3247" s="40">
        <f t="shared" si="197"/>
        <v>0</v>
      </c>
      <c r="Z3247" s="40">
        <f>(AC3247-J3247*carot!$B$2-spettri!K3247*carot!$C$2-spettri!L3247*carot!$D$2)</f>
        <v>0</v>
      </c>
      <c r="AA3247" s="40">
        <f>spettri!H3247*chl!$B$2+spettri!I3247*chl!$C$2+spettri!J3247*carot!$B$2+spettri!K3247*carot!$C$2+spettri!L3247*carot!$D$2+M3247*carot!$E$2+N3247*carot!$F$2+spettri!AE3247*chl!$D$2</f>
        <v>0</v>
      </c>
      <c r="AB3247" s="40">
        <v>7.9601280390000001E-2</v>
      </c>
      <c r="AC3247" s="88">
        <f>(G3247-spettri!H3247*chl!$B$2-spettri!I3247*chl!$C$2-spettri!AE3247*chl!$D$2)</f>
        <v>0</v>
      </c>
    </row>
    <row r="3248" spans="4:29" x14ac:dyDescent="0.25">
      <c r="D3248" s="51">
        <v>674.60000000007403</v>
      </c>
      <c r="E3248" s="51">
        <v>6.6008018413999989E-2</v>
      </c>
      <c r="T3248" s="40">
        <f t="shared" si="196"/>
        <v>0</v>
      </c>
      <c r="U3248" s="40">
        <f t="shared" si="196"/>
        <v>0</v>
      </c>
      <c r="V3248" s="40">
        <f t="shared" si="196"/>
        <v>0</v>
      </c>
      <c r="W3248" s="40">
        <f t="shared" si="195"/>
        <v>0</v>
      </c>
      <c r="X3248" s="40">
        <f t="shared" si="195"/>
        <v>0</v>
      </c>
      <c r="Y3248" s="40">
        <f t="shared" si="197"/>
        <v>0</v>
      </c>
      <c r="Z3248" s="40">
        <f>(AC3248-J3248*carot!$B$2-spettri!K3248*carot!$C$2-spettri!L3248*carot!$D$2)</f>
        <v>0</v>
      </c>
      <c r="AA3248" s="40">
        <f>spettri!H3248*chl!$B$2+spettri!I3248*chl!$C$2+spettri!J3248*carot!$B$2+spettri!K3248*carot!$C$2+spettri!L3248*carot!$D$2+M3248*carot!$E$2+N3248*carot!$F$2+spettri!AE3248*chl!$D$2</f>
        <v>0</v>
      </c>
      <c r="AB3248" s="40">
        <v>7.8464621677499999E-2</v>
      </c>
      <c r="AC3248" s="88">
        <f>(G3248-spettri!H3248*chl!$B$2-spettri!I3248*chl!$C$2-spettri!AE3248*chl!$D$2)</f>
        <v>0</v>
      </c>
    </row>
    <row r="3249" spans="4:29" x14ac:dyDescent="0.25">
      <c r="D3249" s="51">
        <v>674.70000000007406</v>
      </c>
      <c r="E3249" s="51">
        <v>6.5975863571499982E-2</v>
      </c>
      <c r="T3249" s="40">
        <f t="shared" si="196"/>
        <v>0</v>
      </c>
      <c r="U3249" s="40">
        <f t="shared" si="196"/>
        <v>0</v>
      </c>
      <c r="V3249" s="40">
        <f t="shared" si="196"/>
        <v>0</v>
      </c>
      <c r="W3249" s="40">
        <f t="shared" si="195"/>
        <v>0</v>
      </c>
      <c r="X3249" s="40">
        <f t="shared" si="195"/>
        <v>0</v>
      </c>
      <c r="Y3249" s="40">
        <f t="shared" si="197"/>
        <v>0</v>
      </c>
      <c r="Z3249" s="40">
        <f>(AC3249-J3249*carot!$B$2-spettri!K3249*carot!$C$2-spettri!L3249*carot!$D$2)</f>
        <v>0</v>
      </c>
      <c r="AA3249" s="40">
        <f>spettri!H3249*chl!$B$2+spettri!I3249*chl!$C$2+spettri!J3249*carot!$B$2+spettri!K3249*carot!$C$2+spettri!L3249*carot!$D$2+M3249*carot!$E$2+N3249*carot!$F$2+spettri!AE3249*chl!$D$2</f>
        <v>0</v>
      </c>
      <c r="AB3249" s="40">
        <v>7.7327962964999997E-2</v>
      </c>
      <c r="AC3249" s="88">
        <f>(G3249-spettri!H3249*chl!$B$2-spettri!I3249*chl!$C$2-spettri!AE3249*chl!$D$2)</f>
        <v>0</v>
      </c>
    </row>
    <row r="3250" spans="4:29" x14ac:dyDescent="0.25">
      <c r="D3250" s="51">
        <v>674.80000000007396</v>
      </c>
      <c r="E3250" s="51">
        <v>6.5943708728999989E-2</v>
      </c>
      <c r="T3250" s="40">
        <f t="shared" si="196"/>
        <v>0</v>
      </c>
      <c r="U3250" s="40">
        <f t="shared" si="196"/>
        <v>0</v>
      </c>
      <c r="V3250" s="40">
        <f t="shared" si="196"/>
        <v>0</v>
      </c>
      <c r="W3250" s="40">
        <f t="shared" si="195"/>
        <v>0</v>
      </c>
      <c r="X3250" s="40">
        <f t="shared" si="195"/>
        <v>0</v>
      </c>
      <c r="Y3250" s="40">
        <f t="shared" si="197"/>
        <v>0</v>
      </c>
      <c r="Z3250" s="40">
        <f>(AC3250-J3250*carot!$B$2-spettri!K3250*carot!$C$2-spettri!L3250*carot!$D$2)</f>
        <v>0</v>
      </c>
      <c r="AA3250" s="40">
        <f>spettri!H3250*chl!$B$2+spettri!I3250*chl!$C$2+spettri!J3250*carot!$B$2+spettri!K3250*carot!$C$2+spettri!L3250*carot!$D$2+M3250*carot!$E$2+N3250*carot!$F$2+spettri!AE3250*chl!$D$2</f>
        <v>0</v>
      </c>
      <c r="AB3250" s="40">
        <v>7.6191304252500008E-2</v>
      </c>
      <c r="AC3250" s="88">
        <f>(G3250-spettri!H3250*chl!$B$2-spettri!I3250*chl!$C$2-spettri!AE3250*chl!$D$2)</f>
        <v>0</v>
      </c>
    </row>
    <row r="3251" spans="4:29" x14ac:dyDescent="0.25">
      <c r="D3251" s="51">
        <v>674.90000000007399</v>
      </c>
      <c r="E3251" s="51">
        <v>6.5943339926499991E-2</v>
      </c>
      <c r="T3251" s="40">
        <f t="shared" si="196"/>
        <v>0</v>
      </c>
      <c r="U3251" s="40">
        <f t="shared" si="196"/>
        <v>0</v>
      </c>
      <c r="V3251" s="40">
        <f t="shared" si="196"/>
        <v>0</v>
      </c>
      <c r="W3251" s="40">
        <f t="shared" si="195"/>
        <v>0</v>
      </c>
      <c r="X3251" s="40">
        <f t="shared" si="195"/>
        <v>0</v>
      </c>
      <c r="Y3251" s="40">
        <f t="shared" si="197"/>
        <v>0</v>
      </c>
      <c r="Z3251" s="40">
        <f>(AC3251-J3251*carot!$B$2-spettri!K3251*carot!$C$2-spettri!L3251*carot!$D$2)</f>
        <v>0</v>
      </c>
      <c r="AA3251" s="40">
        <f>spettri!H3251*chl!$B$2+spettri!I3251*chl!$C$2+spettri!J3251*carot!$B$2+spettri!K3251*carot!$C$2+spettri!L3251*carot!$D$2+M3251*carot!$E$2+N3251*carot!$F$2+spettri!AE3251*chl!$D$2</f>
        <v>0</v>
      </c>
      <c r="AB3251" s="40">
        <v>7.5054645540000006E-2</v>
      </c>
      <c r="AC3251" s="88">
        <f>(G3251-spettri!H3251*chl!$B$2-spettri!I3251*chl!$C$2-spettri!AE3251*chl!$D$2)</f>
        <v>0</v>
      </c>
    </row>
    <row r="3252" spans="4:29" x14ac:dyDescent="0.25">
      <c r="D3252" s="51">
        <v>675.00000000007401</v>
      </c>
      <c r="E3252" s="51">
        <v>6.5942971123999994E-2</v>
      </c>
      <c r="T3252" s="40">
        <f t="shared" si="196"/>
        <v>0</v>
      </c>
      <c r="U3252" s="40">
        <f t="shared" si="196"/>
        <v>0</v>
      </c>
      <c r="V3252" s="40">
        <f t="shared" si="196"/>
        <v>0</v>
      </c>
      <c r="W3252" s="40">
        <f t="shared" si="195"/>
        <v>0</v>
      </c>
      <c r="X3252" s="40">
        <f t="shared" si="195"/>
        <v>0</v>
      </c>
      <c r="Y3252" s="40">
        <f t="shared" si="197"/>
        <v>0</v>
      </c>
      <c r="Z3252" s="40">
        <f>(AC3252-J3252*carot!$B$2-spettri!K3252*carot!$C$2-spettri!L3252*carot!$D$2)</f>
        <v>0</v>
      </c>
      <c r="AA3252" s="40">
        <f>spettri!H3252*chl!$B$2+spettri!I3252*chl!$C$2+spettri!J3252*carot!$B$2+spettri!K3252*carot!$C$2+spettri!L3252*carot!$D$2+M3252*carot!$E$2+N3252*carot!$F$2+spettri!AE3252*chl!$D$2</f>
        <v>0</v>
      </c>
      <c r="AB3252" s="40">
        <v>7.3932671919999998E-2</v>
      </c>
      <c r="AC3252" s="88">
        <f>(G3252-spettri!H3252*chl!$B$2-spettri!I3252*chl!$C$2-spettri!AE3252*chl!$D$2)</f>
        <v>0</v>
      </c>
    </row>
    <row r="3253" spans="4:29" x14ac:dyDescent="0.25">
      <c r="D3253" s="51">
        <v>675.10000000007403</v>
      </c>
      <c r="E3253" s="51">
        <v>6.5942602321499996E-2</v>
      </c>
      <c r="T3253" s="40">
        <f t="shared" si="196"/>
        <v>0</v>
      </c>
      <c r="U3253" s="40">
        <f t="shared" si="196"/>
        <v>0</v>
      </c>
      <c r="V3253" s="40">
        <f t="shared" si="196"/>
        <v>0</v>
      </c>
      <c r="W3253" s="40">
        <f t="shared" si="195"/>
        <v>0</v>
      </c>
      <c r="X3253" s="40">
        <f t="shared" si="195"/>
        <v>0</v>
      </c>
      <c r="Y3253" s="40">
        <f t="shared" si="197"/>
        <v>0</v>
      </c>
      <c r="Z3253" s="40">
        <f>(AC3253-J3253*carot!$B$2-spettri!K3253*carot!$C$2-spettri!L3253*carot!$D$2)</f>
        <v>0</v>
      </c>
      <c r="AA3253" s="40">
        <f>spettri!H3253*chl!$B$2+spettri!I3253*chl!$C$2+spettri!J3253*carot!$B$2+spettri!K3253*carot!$C$2+spettri!L3253*carot!$D$2+M3253*carot!$E$2+N3253*carot!$F$2+spettri!AE3253*chl!$D$2</f>
        <v>0</v>
      </c>
      <c r="AB3253" s="40">
        <v>7.2810698300000004E-2</v>
      </c>
      <c r="AC3253" s="88">
        <f>(G3253-spettri!H3253*chl!$B$2-spettri!I3253*chl!$C$2-spettri!AE3253*chl!$D$2)</f>
        <v>0</v>
      </c>
    </row>
    <row r="3254" spans="4:29" x14ac:dyDescent="0.25">
      <c r="D3254" s="51">
        <v>675.20000000007406</v>
      </c>
      <c r="E3254" s="51">
        <v>6.5942233518999999E-2</v>
      </c>
      <c r="T3254" s="40">
        <f t="shared" si="196"/>
        <v>0</v>
      </c>
      <c r="U3254" s="40">
        <f t="shared" si="196"/>
        <v>0</v>
      </c>
      <c r="V3254" s="40">
        <f t="shared" si="196"/>
        <v>0</v>
      </c>
      <c r="W3254" s="40">
        <f t="shared" si="195"/>
        <v>0</v>
      </c>
      <c r="X3254" s="40">
        <f t="shared" si="195"/>
        <v>0</v>
      </c>
      <c r="Y3254" s="40">
        <f t="shared" si="197"/>
        <v>0</v>
      </c>
      <c r="Z3254" s="40">
        <f>(AC3254-J3254*carot!$B$2-spettri!K3254*carot!$C$2-spettri!L3254*carot!$D$2)</f>
        <v>0</v>
      </c>
      <c r="AA3254" s="40">
        <f>spettri!H3254*chl!$B$2+spettri!I3254*chl!$C$2+spettri!J3254*carot!$B$2+spettri!K3254*carot!$C$2+spettri!L3254*carot!$D$2+M3254*carot!$E$2+N3254*carot!$F$2+spettri!AE3254*chl!$D$2</f>
        <v>0</v>
      </c>
      <c r="AB3254" s="40">
        <v>7.168872468000001E-2</v>
      </c>
      <c r="AC3254" s="88">
        <f>(G3254-spettri!H3254*chl!$B$2-spettri!I3254*chl!$C$2-spettri!AE3254*chl!$D$2)</f>
        <v>0</v>
      </c>
    </row>
    <row r="3255" spans="4:29" x14ac:dyDescent="0.25">
      <c r="D3255" s="51">
        <v>675.30000000007396</v>
      </c>
      <c r="E3255" s="51">
        <v>6.6004719673999998E-2</v>
      </c>
      <c r="T3255" s="40">
        <f t="shared" si="196"/>
        <v>0</v>
      </c>
      <c r="U3255" s="40">
        <f t="shared" si="196"/>
        <v>0</v>
      </c>
      <c r="V3255" s="40">
        <f t="shared" si="196"/>
        <v>0</v>
      </c>
      <c r="W3255" s="40">
        <f t="shared" si="195"/>
        <v>0</v>
      </c>
      <c r="X3255" s="40">
        <f t="shared" si="195"/>
        <v>0</v>
      </c>
      <c r="Y3255" s="40">
        <f t="shared" si="197"/>
        <v>0</v>
      </c>
      <c r="Z3255" s="40">
        <f>(AC3255-J3255*carot!$B$2-spettri!K3255*carot!$C$2-spettri!L3255*carot!$D$2)</f>
        <v>0</v>
      </c>
      <c r="AA3255" s="40">
        <f>spettri!H3255*chl!$B$2+spettri!I3255*chl!$C$2+spettri!J3255*carot!$B$2+spettri!K3255*carot!$C$2+spettri!L3255*carot!$D$2+M3255*carot!$E$2+N3255*carot!$F$2+spettri!AE3255*chl!$D$2</f>
        <v>0</v>
      </c>
      <c r="AB3255" s="40">
        <v>7.0566751060000002E-2</v>
      </c>
      <c r="AC3255" s="88">
        <f>(G3255-spettri!H3255*chl!$B$2-spettri!I3255*chl!$C$2-spettri!AE3255*chl!$D$2)</f>
        <v>0</v>
      </c>
    </row>
    <row r="3256" spans="4:29" x14ac:dyDescent="0.25">
      <c r="D3256" s="51">
        <v>675.40000000007399</v>
      </c>
      <c r="E3256" s="51">
        <v>6.6067205828999997E-2</v>
      </c>
      <c r="T3256" s="40">
        <f t="shared" si="196"/>
        <v>0</v>
      </c>
      <c r="U3256" s="40">
        <f t="shared" si="196"/>
        <v>0</v>
      </c>
      <c r="V3256" s="40">
        <f t="shared" si="196"/>
        <v>0</v>
      </c>
      <c r="W3256" s="40">
        <f t="shared" si="195"/>
        <v>0</v>
      </c>
      <c r="X3256" s="40">
        <f t="shared" si="195"/>
        <v>0</v>
      </c>
      <c r="Y3256" s="40">
        <f t="shared" si="197"/>
        <v>0</v>
      </c>
      <c r="Z3256" s="40">
        <f>(AC3256-J3256*carot!$B$2-spettri!K3256*carot!$C$2-spettri!L3256*carot!$D$2)</f>
        <v>0</v>
      </c>
      <c r="AA3256" s="40">
        <f>spettri!H3256*chl!$B$2+spettri!I3256*chl!$C$2+spettri!J3256*carot!$B$2+spettri!K3256*carot!$C$2+spettri!L3256*carot!$D$2+M3256*carot!$E$2+N3256*carot!$F$2+spettri!AE3256*chl!$D$2</f>
        <v>0</v>
      </c>
      <c r="AB3256" s="40">
        <v>6.9474784654999996E-2</v>
      </c>
      <c r="AC3256" s="88">
        <f>(G3256-spettri!H3256*chl!$B$2-spettri!I3256*chl!$C$2-spettri!AE3256*chl!$D$2)</f>
        <v>0</v>
      </c>
    </row>
    <row r="3257" spans="4:29" x14ac:dyDescent="0.25">
      <c r="D3257" s="51">
        <v>675.50000000007401</v>
      </c>
      <c r="E3257" s="51">
        <v>6.6129691983999997E-2</v>
      </c>
      <c r="T3257" s="40">
        <f t="shared" si="196"/>
        <v>0</v>
      </c>
      <c r="U3257" s="40">
        <f t="shared" si="196"/>
        <v>0</v>
      </c>
      <c r="V3257" s="40">
        <f t="shared" si="196"/>
        <v>0</v>
      </c>
      <c r="W3257" s="40">
        <f t="shared" si="195"/>
        <v>0</v>
      </c>
      <c r="X3257" s="40">
        <f t="shared" si="195"/>
        <v>0</v>
      </c>
      <c r="Y3257" s="40">
        <f t="shared" si="197"/>
        <v>0</v>
      </c>
      <c r="Z3257" s="40">
        <f>(AC3257-J3257*carot!$B$2-spettri!K3257*carot!$C$2-spettri!L3257*carot!$D$2)</f>
        <v>0</v>
      </c>
      <c r="AA3257" s="40">
        <f>spettri!H3257*chl!$B$2+spettri!I3257*chl!$C$2+spettri!J3257*carot!$B$2+spettri!K3257*carot!$C$2+spettri!L3257*carot!$D$2+M3257*carot!$E$2+N3257*carot!$F$2+spettri!AE3257*chl!$D$2</f>
        <v>0</v>
      </c>
      <c r="AB3257" s="40">
        <v>6.8382818250000005E-2</v>
      </c>
      <c r="AC3257" s="88">
        <f>(G3257-spettri!H3257*chl!$B$2-spettri!I3257*chl!$C$2-spettri!AE3257*chl!$D$2)</f>
        <v>0</v>
      </c>
    </row>
    <row r="3258" spans="4:29" x14ac:dyDescent="0.25">
      <c r="D3258" s="51">
        <v>675.60000000007403</v>
      </c>
      <c r="E3258" s="51">
        <v>6.6192178138999996E-2</v>
      </c>
      <c r="T3258" s="40">
        <f t="shared" si="196"/>
        <v>0</v>
      </c>
      <c r="U3258" s="40">
        <f t="shared" si="196"/>
        <v>0</v>
      </c>
      <c r="V3258" s="40">
        <f t="shared" si="196"/>
        <v>0</v>
      </c>
      <c r="W3258" s="40">
        <f t="shared" si="195"/>
        <v>0</v>
      </c>
      <c r="X3258" s="40">
        <f t="shared" si="195"/>
        <v>0</v>
      </c>
      <c r="Y3258" s="40">
        <f t="shared" si="197"/>
        <v>0</v>
      </c>
      <c r="Z3258" s="40">
        <f>(AC3258-J3258*carot!$B$2-spettri!K3258*carot!$C$2-spettri!L3258*carot!$D$2)</f>
        <v>0</v>
      </c>
      <c r="AA3258" s="40">
        <f>spettri!H3258*chl!$B$2+spettri!I3258*chl!$C$2+spettri!J3258*carot!$B$2+spettri!K3258*carot!$C$2+spettri!L3258*carot!$D$2+M3258*carot!$E$2+N3258*carot!$F$2+spettri!AE3258*chl!$D$2</f>
        <v>0</v>
      </c>
      <c r="AB3258" s="40">
        <v>6.7290851844999999E-2</v>
      </c>
      <c r="AC3258" s="88">
        <f>(G3258-spettri!H3258*chl!$B$2-spettri!I3258*chl!$C$2-spettri!AE3258*chl!$D$2)</f>
        <v>0</v>
      </c>
    </row>
    <row r="3259" spans="4:29" x14ac:dyDescent="0.25">
      <c r="D3259" s="51">
        <v>675.70000000007406</v>
      </c>
      <c r="E3259" s="51">
        <v>6.6313233311499992E-2</v>
      </c>
      <c r="T3259" s="40">
        <f t="shared" si="196"/>
        <v>0</v>
      </c>
      <c r="U3259" s="40">
        <f t="shared" si="196"/>
        <v>0</v>
      </c>
      <c r="V3259" s="40">
        <f t="shared" si="196"/>
        <v>0</v>
      </c>
      <c r="W3259" s="40">
        <f t="shared" si="195"/>
        <v>0</v>
      </c>
      <c r="X3259" s="40">
        <f t="shared" si="195"/>
        <v>0</v>
      </c>
      <c r="Y3259" s="40">
        <f t="shared" si="197"/>
        <v>0</v>
      </c>
      <c r="Z3259" s="40">
        <f>(AC3259-J3259*carot!$B$2-spettri!K3259*carot!$C$2-spettri!L3259*carot!$D$2)</f>
        <v>0</v>
      </c>
      <c r="AA3259" s="40">
        <f>spettri!H3259*chl!$B$2+spettri!I3259*chl!$C$2+spettri!J3259*carot!$B$2+spettri!K3259*carot!$C$2+spettri!L3259*carot!$D$2+M3259*carot!$E$2+N3259*carot!$F$2+spettri!AE3259*chl!$D$2</f>
        <v>0</v>
      </c>
      <c r="AB3259" s="40">
        <v>6.6198885439999994E-2</v>
      </c>
      <c r="AC3259" s="88">
        <f>(G3259-spettri!H3259*chl!$B$2-spettri!I3259*chl!$C$2-spettri!AE3259*chl!$D$2)</f>
        <v>0</v>
      </c>
    </row>
    <row r="3260" spans="4:29" x14ac:dyDescent="0.25">
      <c r="D3260" s="51">
        <v>675.80000000007396</v>
      </c>
      <c r="E3260" s="51">
        <v>6.6434288483999987E-2</v>
      </c>
      <c r="T3260" s="40">
        <f t="shared" si="196"/>
        <v>0</v>
      </c>
      <c r="U3260" s="40">
        <f t="shared" si="196"/>
        <v>0</v>
      </c>
      <c r="V3260" s="40">
        <f t="shared" si="196"/>
        <v>0</v>
      </c>
      <c r="W3260" s="40">
        <f t="shared" si="195"/>
        <v>0</v>
      </c>
      <c r="X3260" s="40">
        <f t="shared" si="195"/>
        <v>0</v>
      </c>
      <c r="Y3260" s="40">
        <f t="shared" si="197"/>
        <v>0</v>
      </c>
      <c r="Z3260" s="40">
        <f>(AC3260-J3260*carot!$B$2-spettri!K3260*carot!$C$2-spettri!L3260*carot!$D$2)</f>
        <v>0</v>
      </c>
      <c r="AA3260" s="40">
        <f>spettri!H3260*chl!$B$2+spettri!I3260*chl!$C$2+spettri!J3260*carot!$B$2+spettri!K3260*carot!$C$2+spettri!L3260*carot!$D$2+M3260*carot!$E$2+N3260*carot!$F$2+spettri!AE3260*chl!$D$2</f>
        <v>0</v>
      </c>
      <c r="AB3260" s="40">
        <v>6.5219209529999989E-2</v>
      </c>
      <c r="AC3260" s="88">
        <f>(G3260-spettri!H3260*chl!$B$2-spettri!I3260*chl!$C$2-spettri!AE3260*chl!$D$2)</f>
        <v>0</v>
      </c>
    </row>
    <row r="3261" spans="4:29" x14ac:dyDescent="0.25">
      <c r="D3261" s="51">
        <v>675.90000000007399</v>
      </c>
      <c r="E3261" s="51">
        <v>6.6555343656499996E-2</v>
      </c>
      <c r="T3261" s="40">
        <f t="shared" si="196"/>
        <v>0</v>
      </c>
      <c r="U3261" s="40">
        <f t="shared" si="196"/>
        <v>0</v>
      </c>
      <c r="V3261" s="40">
        <f t="shared" si="196"/>
        <v>0</v>
      </c>
      <c r="W3261" s="40">
        <f t="shared" si="195"/>
        <v>0</v>
      </c>
      <c r="X3261" s="40">
        <f t="shared" si="195"/>
        <v>0</v>
      </c>
      <c r="Y3261" s="40">
        <f t="shared" si="197"/>
        <v>0</v>
      </c>
      <c r="Z3261" s="40">
        <f>(AC3261-J3261*carot!$B$2-spettri!K3261*carot!$C$2-spettri!L3261*carot!$D$2)</f>
        <v>0</v>
      </c>
      <c r="AA3261" s="40">
        <f>spettri!H3261*chl!$B$2+spettri!I3261*chl!$C$2+spettri!J3261*carot!$B$2+spettri!K3261*carot!$C$2+spettri!L3261*carot!$D$2+M3261*carot!$E$2+N3261*carot!$F$2+spettri!AE3261*chl!$D$2</f>
        <v>0</v>
      </c>
      <c r="AB3261" s="40">
        <v>6.4239533619999997E-2</v>
      </c>
      <c r="AC3261" s="88">
        <f>(G3261-spettri!H3261*chl!$B$2-spettri!I3261*chl!$C$2-spettri!AE3261*chl!$D$2)</f>
        <v>0</v>
      </c>
    </row>
    <row r="3262" spans="4:29" x14ac:dyDescent="0.25">
      <c r="D3262" s="51">
        <v>676.00000000007401</v>
      </c>
      <c r="E3262" s="51">
        <v>6.6676398828999991E-2</v>
      </c>
      <c r="T3262" s="40">
        <f t="shared" si="196"/>
        <v>0</v>
      </c>
      <c r="U3262" s="40">
        <f t="shared" si="196"/>
        <v>0</v>
      </c>
      <c r="V3262" s="40">
        <f t="shared" si="196"/>
        <v>0</v>
      </c>
      <c r="W3262" s="40">
        <f t="shared" si="195"/>
        <v>0</v>
      </c>
      <c r="X3262" s="40">
        <f t="shared" si="195"/>
        <v>0</v>
      </c>
      <c r="Y3262" s="40">
        <f t="shared" si="197"/>
        <v>0</v>
      </c>
      <c r="Z3262" s="40">
        <f>(AC3262-J3262*carot!$B$2-spettri!K3262*carot!$C$2-spettri!L3262*carot!$D$2)</f>
        <v>0</v>
      </c>
      <c r="AA3262" s="40">
        <f>spettri!H3262*chl!$B$2+spettri!I3262*chl!$C$2+spettri!J3262*carot!$B$2+spettri!K3262*carot!$C$2+spettri!L3262*carot!$D$2+M3262*carot!$E$2+N3262*carot!$F$2+spettri!AE3262*chl!$D$2</f>
        <v>0</v>
      </c>
      <c r="AB3262" s="40">
        <v>6.3259857710000006E-2</v>
      </c>
      <c r="AC3262" s="88">
        <f>(G3262-spettri!H3262*chl!$B$2-spettri!I3262*chl!$C$2-spettri!AE3262*chl!$D$2)</f>
        <v>0</v>
      </c>
    </row>
    <row r="3263" spans="4:29" x14ac:dyDescent="0.25">
      <c r="D3263" s="51">
        <v>676.10000000007403</v>
      </c>
      <c r="E3263" s="51">
        <v>6.6725958228999988E-2</v>
      </c>
      <c r="T3263" s="40">
        <f t="shared" si="196"/>
        <v>0</v>
      </c>
      <c r="U3263" s="40">
        <f t="shared" si="196"/>
        <v>0</v>
      </c>
      <c r="V3263" s="40">
        <f t="shared" si="196"/>
        <v>0</v>
      </c>
      <c r="W3263" s="40">
        <f t="shared" si="195"/>
        <v>0</v>
      </c>
      <c r="X3263" s="40">
        <f t="shared" si="195"/>
        <v>0</v>
      </c>
      <c r="Y3263" s="40">
        <f t="shared" si="197"/>
        <v>0</v>
      </c>
      <c r="Z3263" s="40">
        <f>(AC3263-J3263*carot!$B$2-spettri!K3263*carot!$C$2-spettri!L3263*carot!$D$2)</f>
        <v>0</v>
      </c>
      <c r="AA3263" s="40">
        <f>spettri!H3263*chl!$B$2+spettri!I3263*chl!$C$2+spettri!J3263*carot!$B$2+spettri!K3263*carot!$C$2+spettri!L3263*carot!$D$2+M3263*carot!$E$2+N3263*carot!$F$2+spettri!AE3263*chl!$D$2</f>
        <v>0</v>
      </c>
      <c r="AB3263" s="40">
        <v>6.2280181800000001E-2</v>
      </c>
      <c r="AC3263" s="88">
        <f>(G3263-spettri!H3263*chl!$B$2-spettri!I3263*chl!$C$2-spettri!AE3263*chl!$D$2)</f>
        <v>0</v>
      </c>
    </row>
    <row r="3264" spans="4:29" x14ac:dyDescent="0.25">
      <c r="D3264" s="51">
        <v>676.20000000007406</v>
      </c>
      <c r="E3264" s="51">
        <v>6.6775517628999997E-2</v>
      </c>
      <c r="T3264" s="40">
        <f t="shared" si="196"/>
        <v>0</v>
      </c>
      <c r="U3264" s="40">
        <f t="shared" si="196"/>
        <v>0</v>
      </c>
      <c r="V3264" s="40">
        <f t="shared" si="196"/>
        <v>0</v>
      </c>
      <c r="W3264" s="40">
        <f t="shared" si="195"/>
        <v>0</v>
      </c>
      <c r="X3264" s="40">
        <f t="shared" si="195"/>
        <v>0</v>
      </c>
      <c r="Y3264" s="40">
        <f t="shared" si="197"/>
        <v>0</v>
      </c>
      <c r="Z3264" s="40">
        <f>(AC3264-J3264*carot!$B$2-spettri!K3264*carot!$C$2-spettri!L3264*carot!$D$2)</f>
        <v>0</v>
      </c>
      <c r="AA3264" s="40">
        <f>spettri!H3264*chl!$B$2+spettri!I3264*chl!$C$2+spettri!J3264*carot!$B$2+spettri!K3264*carot!$C$2+spettri!L3264*carot!$D$2+M3264*carot!$E$2+N3264*carot!$F$2+spettri!AE3264*chl!$D$2</f>
        <v>0</v>
      </c>
      <c r="AB3264" s="40">
        <v>6.1288895090000003E-2</v>
      </c>
      <c r="AC3264" s="88">
        <f>(G3264-spettri!H3264*chl!$B$2-spettri!I3264*chl!$C$2-spettri!AE3264*chl!$D$2)</f>
        <v>0</v>
      </c>
    </row>
    <row r="3265" spans="4:29" x14ac:dyDescent="0.25">
      <c r="D3265" s="51">
        <v>676.30000000007396</v>
      </c>
      <c r="E3265" s="51">
        <v>6.6825077028999993E-2</v>
      </c>
      <c r="T3265" s="40">
        <f t="shared" si="196"/>
        <v>0</v>
      </c>
      <c r="U3265" s="40">
        <f t="shared" si="196"/>
        <v>0</v>
      </c>
      <c r="V3265" s="40">
        <f t="shared" si="196"/>
        <v>0</v>
      </c>
      <c r="W3265" s="40">
        <f t="shared" si="195"/>
        <v>0</v>
      </c>
      <c r="X3265" s="40">
        <f t="shared" si="195"/>
        <v>0</v>
      </c>
      <c r="Y3265" s="40">
        <f t="shared" si="197"/>
        <v>0</v>
      </c>
      <c r="Z3265" s="40">
        <f>(AC3265-J3265*carot!$B$2-spettri!K3265*carot!$C$2-spettri!L3265*carot!$D$2)</f>
        <v>0</v>
      </c>
      <c r="AA3265" s="40">
        <f>spettri!H3265*chl!$B$2+spettri!I3265*chl!$C$2+spettri!J3265*carot!$B$2+spettri!K3265*carot!$C$2+spettri!L3265*carot!$D$2+M3265*carot!$E$2+N3265*carot!$F$2+spettri!AE3265*chl!$D$2</f>
        <v>0</v>
      </c>
      <c r="AB3265" s="40">
        <v>6.0297608379999999E-2</v>
      </c>
      <c r="AC3265" s="88">
        <f>(G3265-spettri!H3265*chl!$B$2-spettri!I3265*chl!$C$2-spettri!AE3265*chl!$D$2)</f>
        <v>0</v>
      </c>
    </row>
    <row r="3266" spans="4:29" x14ac:dyDescent="0.25">
      <c r="D3266" s="51">
        <v>676.40000000007399</v>
      </c>
      <c r="E3266" s="51">
        <v>6.687463642899999E-2</v>
      </c>
      <c r="T3266" s="40">
        <f t="shared" si="196"/>
        <v>0</v>
      </c>
      <c r="U3266" s="40">
        <f t="shared" si="196"/>
        <v>0</v>
      </c>
      <c r="V3266" s="40">
        <f t="shared" si="196"/>
        <v>0</v>
      </c>
      <c r="W3266" s="40">
        <f t="shared" si="196"/>
        <v>0</v>
      </c>
      <c r="X3266" s="40">
        <f t="shared" si="196"/>
        <v>0</v>
      </c>
      <c r="Y3266" s="40">
        <f t="shared" si="197"/>
        <v>0</v>
      </c>
      <c r="Z3266" s="40">
        <f>(AC3266-J3266*carot!$B$2-spettri!K3266*carot!$C$2-spettri!L3266*carot!$D$2)</f>
        <v>0</v>
      </c>
      <c r="AA3266" s="40">
        <f>spettri!H3266*chl!$B$2+spettri!I3266*chl!$C$2+spettri!J3266*carot!$B$2+spettri!K3266*carot!$C$2+spettri!L3266*carot!$D$2+M3266*carot!$E$2+N3266*carot!$F$2+spettri!AE3266*chl!$D$2</f>
        <v>0</v>
      </c>
      <c r="AB3266" s="40">
        <v>5.9306321669999995E-2</v>
      </c>
      <c r="AC3266" s="88">
        <f>(G3266-spettri!H3266*chl!$B$2-spettri!I3266*chl!$C$2-spettri!AE3266*chl!$D$2)</f>
        <v>0</v>
      </c>
    </row>
    <row r="3267" spans="4:29" x14ac:dyDescent="0.25">
      <c r="D3267" s="51">
        <v>676.50000000007401</v>
      </c>
      <c r="E3267" s="51">
        <v>6.6966256216499986E-2</v>
      </c>
      <c r="T3267" s="40">
        <f t="shared" ref="T3267:W3330" si="198">J3292</f>
        <v>0</v>
      </c>
      <c r="U3267" s="40">
        <f t="shared" si="198"/>
        <v>0</v>
      </c>
      <c r="V3267" s="40">
        <f t="shared" si="198"/>
        <v>0</v>
      </c>
      <c r="W3267" s="40">
        <f t="shared" si="198"/>
        <v>0</v>
      </c>
      <c r="X3267" s="40">
        <f t="shared" ref="X3267:X3330" si="199">N3292</f>
        <v>0</v>
      </c>
      <c r="Y3267" s="40">
        <f t="shared" ref="Y3267:Y3330" si="200">AC3292</f>
        <v>0</v>
      </c>
      <c r="Z3267" s="40">
        <f>(AC3267-J3267*carot!$B$2-spettri!K3267*carot!$C$2-spettri!L3267*carot!$D$2)</f>
        <v>0</v>
      </c>
      <c r="AA3267" s="40">
        <f>spettri!H3267*chl!$B$2+spettri!I3267*chl!$C$2+spettri!J3267*carot!$B$2+spettri!K3267*carot!$C$2+spettri!L3267*carot!$D$2+M3267*carot!$E$2+N3267*carot!$F$2+spettri!AE3267*chl!$D$2</f>
        <v>0</v>
      </c>
      <c r="AB3267" s="40">
        <v>5.8315034959999998E-2</v>
      </c>
      <c r="AC3267" s="88">
        <f>(G3267-spettri!H3267*chl!$B$2-spettri!I3267*chl!$C$2-spettri!AE3267*chl!$D$2)</f>
        <v>0</v>
      </c>
    </row>
    <row r="3268" spans="4:29" x14ac:dyDescent="0.25">
      <c r="D3268" s="51">
        <v>676.60000000007403</v>
      </c>
      <c r="E3268" s="51">
        <v>6.7057876003999983E-2</v>
      </c>
      <c r="T3268" s="40">
        <f t="shared" si="198"/>
        <v>0</v>
      </c>
      <c r="U3268" s="40">
        <f t="shared" si="198"/>
        <v>0</v>
      </c>
      <c r="V3268" s="40">
        <f t="shared" si="198"/>
        <v>0</v>
      </c>
      <c r="W3268" s="40">
        <f t="shared" si="198"/>
        <v>0</v>
      </c>
      <c r="X3268" s="40">
        <f t="shared" si="199"/>
        <v>0</v>
      </c>
      <c r="Y3268" s="40">
        <f t="shared" si="200"/>
        <v>0</v>
      </c>
      <c r="Z3268" s="40">
        <f>(AC3268-J3268*carot!$B$2-spettri!K3268*carot!$C$2-spettri!L3268*carot!$D$2)</f>
        <v>0</v>
      </c>
      <c r="AA3268" s="40">
        <f>spettri!H3268*chl!$B$2+spettri!I3268*chl!$C$2+spettri!J3268*carot!$B$2+spettri!K3268*carot!$C$2+spettri!L3268*carot!$D$2+M3268*carot!$E$2+N3268*carot!$F$2+spettri!AE3268*chl!$D$2</f>
        <v>0</v>
      </c>
      <c r="AB3268" s="40">
        <v>5.737573747E-2</v>
      </c>
      <c r="AC3268" s="88">
        <f>(G3268-spettri!H3268*chl!$B$2-spettri!I3268*chl!$C$2-spettri!AE3268*chl!$D$2)</f>
        <v>0</v>
      </c>
    </row>
    <row r="3269" spans="4:29" x14ac:dyDescent="0.25">
      <c r="D3269" s="51">
        <v>676.70000000007406</v>
      </c>
      <c r="E3269" s="51">
        <v>6.7149495791499994E-2</v>
      </c>
      <c r="T3269" s="40">
        <f t="shared" si="198"/>
        <v>0</v>
      </c>
      <c r="U3269" s="40">
        <f t="shared" si="198"/>
        <v>0</v>
      </c>
      <c r="V3269" s="40">
        <f t="shared" si="198"/>
        <v>0</v>
      </c>
      <c r="W3269" s="40">
        <f t="shared" si="198"/>
        <v>0</v>
      </c>
      <c r="X3269" s="40">
        <f t="shared" si="199"/>
        <v>0</v>
      </c>
      <c r="Y3269" s="40">
        <f t="shared" si="200"/>
        <v>0</v>
      </c>
      <c r="Z3269" s="40">
        <f>(AC3269-J3269*carot!$B$2-spettri!K3269*carot!$C$2-spettri!L3269*carot!$D$2)</f>
        <v>0</v>
      </c>
      <c r="AA3269" s="40">
        <f>spettri!H3269*chl!$B$2+spettri!I3269*chl!$C$2+spettri!J3269*carot!$B$2+spettri!K3269*carot!$C$2+spettri!L3269*carot!$D$2+M3269*carot!$E$2+N3269*carot!$F$2+spettri!AE3269*chl!$D$2</f>
        <v>0</v>
      </c>
      <c r="AB3269" s="40">
        <v>5.6436439980000003E-2</v>
      </c>
      <c r="AC3269" s="88">
        <f>(G3269-spettri!H3269*chl!$B$2-spettri!I3269*chl!$C$2-spettri!AE3269*chl!$D$2)</f>
        <v>0</v>
      </c>
    </row>
    <row r="3270" spans="4:29" x14ac:dyDescent="0.25">
      <c r="D3270" s="51">
        <v>676.80000000007396</v>
      </c>
      <c r="E3270" s="51">
        <v>6.7241115578999991E-2</v>
      </c>
      <c r="T3270" s="40">
        <f t="shared" si="198"/>
        <v>0</v>
      </c>
      <c r="U3270" s="40">
        <f t="shared" si="198"/>
        <v>0</v>
      </c>
      <c r="V3270" s="40">
        <f t="shared" si="198"/>
        <v>0</v>
      </c>
      <c r="W3270" s="40">
        <f t="shared" si="198"/>
        <v>0</v>
      </c>
      <c r="X3270" s="40">
        <f t="shared" si="199"/>
        <v>0</v>
      </c>
      <c r="Y3270" s="40">
        <f t="shared" si="200"/>
        <v>0</v>
      </c>
      <c r="Z3270" s="40">
        <f>(AC3270-J3270*carot!$B$2-spettri!K3270*carot!$C$2-spettri!L3270*carot!$D$2)</f>
        <v>0</v>
      </c>
      <c r="AA3270" s="40">
        <f>spettri!H3270*chl!$B$2+spettri!I3270*chl!$C$2+spettri!J3270*carot!$B$2+spettri!K3270*carot!$C$2+spettri!L3270*carot!$D$2+M3270*carot!$E$2+N3270*carot!$F$2+spettri!AE3270*chl!$D$2</f>
        <v>0</v>
      </c>
      <c r="AB3270" s="40">
        <v>5.5497142489999998E-2</v>
      </c>
      <c r="AC3270" s="88">
        <f>(G3270-spettri!H3270*chl!$B$2-spettri!I3270*chl!$C$2-spettri!AE3270*chl!$D$2)</f>
        <v>0</v>
      </c>
    </row>
    <row r="3271" spans="4:29" x14ac:dyDescent="0.25">
      <c r="D3271" s="51">
        <v>676.90000000007399</v>
      </c>
      <c r="E3271" s="51">
        <v>6.7422412421499989E-2</v>
      </c>
      <c r="T3271" s="40">
        <f t="shared" si="198"/>
        <v>0</v>
      </c>
      <c r="U3271" s="40">
        <f t="shared" si="198"/>
        <v>0</v>
      </c>
      <c r="V3271" s="40">
        <f t="shared" si="198"/>
        <v>0</v>
      </c>
      <c r="W3271" s="40">
        <f t="shared" si="198"/>
        <v>0</v>
      </c>
      <c r="X3271" s="40">
        <f t="shared" si="199"/>
        <v>0</v>
      </c>
      <c r="Y3271" s="40">
        <f t="shared" si="200"/>
        <v>0</v>
      </c>
      <c r="Z3271" s="40">
        <f>(AC3271-J3271*carot!$B$2-spettri!K3271*carot!$C$2-spettri!L3271*carot!$D$2)</f>
        <v>0</v>
      </c>
      <c r="AA3271" s="40">
        <f>spettri!H3271*chl!$B$2+spettri!I3271*chl!$C$2+spettri!J3271*carot!$B$2+spettri!K3271*carot!$C$2+spettri!L3271*carot!$D$2+M3271*carot!$E$2+N3271*carot!$F$2+spettri!AE3271*chl!$D$2</f>
        <v>0</v>
      </c>
      <c r="AB3271" s="40">
        <v>5.4557845000000001E-2</v>
      </c>
      <c r="AC3271" s="88">
        <f>(G3271-spettri!H3271*chl!$B$2-spettri!I3271*chl!$C$2-spettri!AE3271*chl!$D$2)</f>
        <v>0</v>
      </c>
    </row>
    <row r="3272" spans="4:29" x14ac:dyDescent="0.25">
      <c r="D3272" s="51">
        <v>677.00000000007401</v>
      </c>
      <c r="E3272" s="51">
        <v>6.7603709264E-2</v>
      </c>
      <c r="T3272" s="40">
        <f t="shared" si="198"/>
        <v>0</v>
      </c>
      <c r="U3272" s="40">
        <f t="shared" si="198"/>
        <v>0</v>
      </c>
      <c r="V3272" s="40">
        <f t="shared" si="198"/>
        <v>0</v>
      </c>
      <c r="W3272" s="40">
        <f t="shared" si="198"/>
        <v>0</v>
      </c>
      <c r="X3272" s="40">
        <f t="shared" si="199"/>
        <v>0</v>
      </c>
      <c r="Y3272" s="40">
        <f t="shared" si="200"/>
        <v>0</v>
      </c>
      <c r="Z3272" s="40">
        <f>(AC3272-J3272*carot!$B$2-spettri!K3272*carot!$C$2-spettri!L3272*carot!$D$2)</f>
        <v>0</v>
      </c>
      <c r="AA3272" s="40">
        <f>spettri!H3272*chl!$B$2+spettri!I3272*chl!$C$2+spettri!J3272*carot!$B$2+spettri!K3272*carot!$C$2+spettri!L3272*carot!$D$2+M3272*carot!$E$2+N3272*carot!$F$2+spettri!AE3272*chl!$D$2</f>
        <v>0</v>
      </c>
      <c r="AB3272" s="40">
        <v>5.3673538382499997E-2</v>
      </c>
      <c r="AC3272" s="88">
        <f>(G3272-spettri!H3272*chl!$B$2-spettri!I3272*chl!$C$2-spettri!AE3272*chl!$D$2)</f>
        <v>0</v>
      </c>
    </row>
    <row r="3273" spans="4:29" x14ac:dyDescent="0.25">
      <c r="D3273" s="51">
        <v>677.10000000007403</v>
      </c>
      <c r="E3273" s="51">
        <v>6.7785006106499998E-2</v>
      </c>
      <c r="T3273" s="40">
        <f t="shared" si="198"/>
        <v>0</v>
      </c>
      <c r="U3273" s="40">
        <f t="shared" si="198"/>
        <v>0</v>
      </c>
      <c r="V3273" s="40">
        <f t="shared" si="198"/>
        <v>0</v>
      </c>
      <c r="W3273" s="40">
        <f t="shared" si="198"/>
        <v>0</v>
      </c>
      <c r="X3273" s="40">
        <f t="shared" si="199"/>
        <v>0</v>
      </c>
      <c r="Y3273" s="40">
        <f t="shared" si="200"/>
        <v>0</v>
      </c>
      <c r="Z3273" s="40">
        <f>(AC3273-J3273*carot!$B$2-spettri!K3273*carot!$C$2-spettri!L3273*carot!$D$2)</f>
        <v>0</v>
      </c>
      <c r="AA3273" s="40">
        <f>spettri!H3273*chl!$B$2+spettri!I3273*chl!$C$2+spettri!J3273*carot!$B$2+spettri!K3273*carot!$C$2+spettri!L3273*carot!$D$2+M3273*carot!$E$2+N3273*carot!$F$2+spettri!AE3273*chl!$D$2</f>
        <v>0</v>
      </c>
      <c r="AB3273" s="40">
        <v>5.2789231765E-2</v>
      </c>
      <c r="AC3273" s="88">
        <f>(G3273-spettri!H3273*chl!$B$2-spettri!I3273*chl!$C$2-spettri!AE3273*chl!$D$2)</f>
        <v>0</v>
      </c>
    </row>
    <row r="3274" spans="4:29" x14ac:dyDescent="0.25">
      <c r="D3274" s="51">
        <v>677.20000000007406</v>
      </c>
      <c r="E3274" s="51">
        <v>6.7966302948999996E-2</v>
      </c>
      <c r="T3274" s="40">
        <f t="shared" si="198"/>
        <v>0</v>
      </c>
      <c r="U3274" s="40">
        <f t="shared" si="198"/>
        <v>0</v>
      </c>
      <c r="V3274" s="40">
        <f t="shared" si="198"/>
        <v>0</v>
      </c>
      <c r="W3274" s="40">
        <f t="shared" si="198"/>
        <v>0</v>
      </c>
      <c r="X3274" s="40">
        <f t="shared" si="199"/>
        <v>0</v>
      </c>
      <c r="Y3274" s="40">
        <f t="shared" si="200"/>
        <v>0</v>
      </c>
      <c r="Z3274" s="40">
        <f>(AC3274-J3274*carot!$B$2-spettri!K3274*carot!$C$2-spettri!L3274*carot!$D$2)</f>
        <v>0</v>
      </c>
      <c r="AA3274" s="40">
        <f>spettri!H3274*chl!$B$2+spettri!I3274*chl!$C$2+spettri!J3274*carot!$B$2+spettri!K3274*carot!$C$2+spettri!L3274*carot!$D$2+M3274*carot!$E$2+N3274*carot!$F$2+spettri!AE3274*chl!$D$2</f>
        <v>0</v>
      </c>
      <c r="AB3274" s="40">
        <v>5.1904925147500003E-2</v>
      </c>
      <c r="AC3274" s="88">
        <f>(G3274-spettri!H3274*chl!$B$2-spettri!I3274*chl!$C$2-spettri!AE3274*chl!$D$2)</f>
        <v>0</v>
      </c>
    </row>
    <row r="3275" spans="4:29" x14ac:dyDescent="0.25">
      <c r="D3275" s="51">
        <v>677.30000000007396</v>
      </c>
      <c r="E3275" s="51">
        <v>6.8148290828999994E-2</v>
      </c>
      <c r="T3275" s="40">
        <f t="shared" si="198"/>
        <v>0</v>
      </c>
      <c r="U3275" s="40">
        <f t="shared" si="198"/>
        <v>0</v>
      </c>
      <c r="V3275" s="40">
        <f t="shared" si="198"/>
        <v>0</v>
      </c>
      <c r="W3275" s="40">
        <f t="shared" si="198"/>
        <v>0</v>
      </c>
      <c r="X3275" s="40">
        <f t="shared" si="199"/>
        <v>0</v>
      </c>
      <c r="Y3275" s="40">
        <f t="shared" si="200"/>
        <v>0</v>
      </c>
      <c r="Z3275" s="40">
        <f>(AC3275-J3275*carot!$B$2-spettri!K3275*carot!$C$2-spettri!L3275*carot!$D$2)</f>
        <v>0</v>
      </c>
      <c r="AA3275" s="40">
        <f>spettri!H3275*chl!$B$2+spettri!I3275*chl!$C$2+spettri!J3275*carot!$B$2+spettri!K3275*carot!$C$2+spettri!L3275*carot!$D$2+M3275*carot!$E$2+N3275*carot!$F$2+spettri!AE3275*chl!$D$2</f>
        <v>0</v>
      </c>
      <c r="AB3275" s="40">
        <v>5.1020618529999999E-2</v>
      </c>
      <c r="AC3275" s="88">
        <f>(G3275-spettri!H3275*chl!$B$2-spettri!I3275*chl!$C$2-spettri!AE3275*chl!$D$2)</f>
        <v>0</v>
      </c>
    </row>
    <row r="3276" spans="4:29" x14ac:dyDescent="0.25">
      <c r="D3276" s="51">
        <v>677.40000000007399</v>
      </c>
      <c r="E3276" s="51">
        <v>6.8330278708999992E-2</v>
      </c>
      <c r="T3276" s="40">
        <f t="shared" si="198"/>
        <v>0</v>
      </c>
      <c r="U3276" s="40">
        <f t="shared" si="198"/>
        <v>0</v>
      </c>
      <c r="V3276" s="40">
        <f t="shared" si="198"/>
        <v>0</v>
      </c>
      <c r="W3276" s="40">
        <f t="shared" si="198"/>
        <v>0</v>
      </c>
      <c r="X3276" s="40">
        <f t="shared" si="199"/>
        <v>0</v>
      </c>
      <c r="Y3276" s="40">
        <f t="shared" si="200"/>
        <v>0</v>
      </c>
      <c r="Z3276" s="40">
        <f>(AC3276-J3276*carot!$B$2-spettri!K3276*carot!$C$2-spettri!L3276*carot!$D$2)</f>
        <v>0</v>
      </c>
      <c r="AA3276" s="40">
        <f>spettri!H3276*chl!$B$2+spettri!I3276*chl!$C$2+spettri!J3276*carot!$B$2+spettri!K3276*carot!$C$2+spettri!L3276*carot!$D$2+M3276*carot!$E$2+N3276*carot!$F$2+spettri!AE3276*chl!$D$2</f>
        <v>0</v>
      </c>
      <c r="AB3276" s="40">
        <v>5.0222951920000002E-2</v>
      </c>
      <c r="AC3276" s="88">
        <f>(G3276-spettri!H3276*chl!$B$2-spettri!I3276*chl!$C$2-spettri!AE3276*chl!$D$2)</f>
        <v>0</v>
      </c>
    </row>
    <row r="3277" spans="4:29" x14ac:dyDescent="0.25">
      <c r="D3277" s="51">
        <v>677.50000000007401</v>
      </c>
      <c r="E3277" s="51">
        <v>6.851226658899999E-2</v>
      </c>
      <c r="T3277" s="40">
        <f t="shared" si="198"/>
        <v>0</v>
      </c>
      <c r="U3277" s="40">
        <f t="shared" si="198"/>
        <v>0</v>
      </c>
      <c r="V3277" s="40">
        <f t="shared" si="198"/>
        <v>0</v>
      </c>
      <c r="W3277" s="40">
        <f t="shared" si="198"/>
        <v>0</v>
      </c>
      <c r="X3277" s="40">
        <f t="shared" si="199"/>
        <v>0</v>
      </c>
      <c r="Y3277" s="40">
        <f t="shared" si="200"/>
        <v>0</v>
      </c>
      <c r="Z3277" s="40">
        <f>(AC3277-J3277*carot!$B$2-spettri!K3277*carot!$C$2-spettri!L3277*carot!$D$2)</f>
        <v>0</v>
      </c>
      <c r="AA3277" s="40">
        <f>spettri!H3277*chl!$B$2+spettri!I3277*chl!$C$2+spettri!J3277*carot!$B$2+spettri!K3277*carot!$C$2+spettri!L3277*carot!$D$2+M3277*carot!$E$2+N3277*carot!$F$2+spettri!AE3277*chl!$D$2</f>
        <v>0</v>
      </c>
      <c r="AB3277" s="40">
        <v>4.9425285309999997E-2</v>
      </c>
      <c r="AC3277" s="88">
        <f>(G3277-spettri!H3277*chl!$B$2-spettri!I3277*chl!$C$2-spettri!AE3277*chl!$D$2)</f>
        <v>0</v>
      </c>
    </row>
    <row r="3278" spans="4:29" x14ac:dyDescent="0.25">
      <c r="D3278" s="51">
        <v>677.60000000007403</v>
      </c>
      <c r="E3278" s="51">
        <v>6.8694254468999988E-2</v>
      </c>
      <c r="T3278" s="40">
        <f t="shared" si="198"/>
        <v>0</v>
      </c>
      <c r="U3278" s="40">
        <f t="shared" si="198"/>
        <v>0</v>
      </c>
      <c r="V3278" s="40">
        <f t="shared" si="198"/>
        <v>0</v>
      </c>
      <c r="W3278" s="40">
        <f t="shared" si="198"/>
        <v>0</v>
      </c>
      <c r="X3278" s="40">
        <f t="shared" si="199"/>
        <v>0</v>
      </c>
      <c r="Y3278" s="40">
        <f t="shared" si="200"/>
        <v>0</v>
      </c>
      <c r="Z3278" s="40">
        <f>(AC3278-J3278*carot!$B$2-spettri!K3278*carot!$C$2-spettri!L3278*carot!$D$2)</f>
        <v>0</v>
      </c>
      <c r="AA3278" s="40">
        <f>spettri!H3278*chl!$B$2+spettri!I3278*chl!$C$2+spettri!J3278*carot!$B$2+spettri!K3278*carot!$C$2+spettri!L3278*carot!$D$2+M3278*carot!$E$2+N3278*carot!$F$2+spettri!AE3278*chl!$D$2</f>
        <v>0</v>
      </c>
      <c r="AB3278" s="40">
        <v>4.86276187E-2</v>
      </c>
      <c r="AC3278" s="88">
        <f>(G3278-spettri!H3278*chl!$B$2-spettri!I3278*chl!$C$2-spettri!AE3278*chl!$D$2)</f>
        <v>0</v>
      </c>
    </row>
    <row r="3279" spans="4:29" x14ac:dyDescent="0.25">
      <c r="D3279" s="51">
        <v>677.70000000007497</v>
      </c>
      <c r="E3279" s="51">
        <v>6.8873956886499985E-2</v>
      </c>
      <c r="T3279" s="40">
        <f t="shared" si="198"/>
        <v>0</v>
      </c>
      <c r="U3279" s="40">
        <f t="shared" si="198"/>
        <v>0</v>
      </c>
      <c r="V3279" s="40">
        <f t="shared" si="198"/>
        <v>0</v>
      </c>
      <c r="W3279" s="40">
        <f t="shared" si="198"/>
        <v>0</v>
      </c>
      <c r="X3279" s="40">
        <f t="shared" si="199"/>
        <v>0</v>
      </c>
      <c r="Y3279" s="40">
        <f t="shared" si="200"/>
        <v>0</v>
      </c>
      <c r="Z3279" s="40">
        <f>(AC3279-J3279*carot!$B$2-spettri!K3279*carot!$C$2-spettri!L3279*carot!$D$2)</f>
        <v>0</v>
      </c>
      <c r="AA3279" s="40">
        <f>spettri!H3279*chl!$B$2+spettri!I3279*chl!$C$2+spettri!J3279*carot!$B$2+spettri!K3279*carot!$C$2+spettri!L3279*carot!$D$2+M3279*carot!$E$2+N3279*carot!$F$2+spettri!AE3279*chl!$D$2</f>
        <v>0</v>
      </c>
      <c r="AB3279" s="40">
        <v>4.7829952090000002E-2</v>
      </c>
      <c r="AC3279" s="88">
        <f>(G3279-spettri!H3279*chl!$B$2-spettri!I3279*chl!$C$2-spettri!AE3279*chl!$D$2)</f>
        <v>0</v>
      </c>
    </row>
    <row r="3280" spans="4:29" x14ac:dyDescent="0.25">
      <c r="D3280" s="51">
        <v>677.80000000007499</v>
      </c>
      <c r="E3280" s="51">
        <v>6.9053659303999981E-2</v>
      </c>
      <c r="T3280" s="40">
        <f t="shared" si="198"/>
        <v>0</v>
      </c>
      <c r="U3280" s="40">
        <f t="shared" si="198"/>
        <v>0</v>
      </c>
      <c r="V3280" s="40">
        <f t="shared" si="198"/>
        <v>0</v>
      </c>
      <c r="W3280" s="40">
        <f t="shared" si="198"/>
        <v>0</v>
      </c>
      <c r="X3280" s="40">
        <f t="shared" si="199"/>
        <v>0</v>
      </c>
      <c r="Y3280" s="40">
        <f t="shared" si="200"/>
        <v>0</v>
      </c>
      <c r="Z3280" s="40">
        <f>(AC3280-J3280*carot!$B$2-spettri!K3280*carot!$C$2-spettri!L3280*carot!$D$2)</f>
        <v>0</v>
      </c>
      <c r="AA3280" s="40">
        <f>spettri!H3280*chl!$B$2+spettri!I3280*chl!$C$2+spettri!J3280*carot!$B$2+spettri!K3280*carot!$C$2+spettri!L3280*carot!$D$2+M3280*carot!$E$2+N3280*carot!$F$2+spettri!AE3280*chl!$D$2</f>
        <v>0</v>
      </c>
      <c r="AB3280" s="40">
        <v>4.6996173447499998E-2</v>
      </c>
      <c r="AC3280" s="88">
        <f>(G3280-spettri!H3280*chl!$B$2-spettri!I3280*chl!$C$2-spettri!AE3280*chl!$D$2)</f>
        <v>0</v>
      </c>
    </row>
    <row r="3281" spans="4:29" x14ac:dyDescent="0.25">
      <c r="D3281" s="51">
        <v>677.90000000007501</v>
      </c>
      <c r="E3281" s="51">
        <v>6.9233361721499992E-2</v>
      </c>
      <c r="T3281" s="40">
        <f t="shared" si="198"/>
        <v>0</v>
      </c>
      <c r="U3281" s="40">
        <f t="shared" si="198"/>
        <v>0</v>
      </c>
      <c r="V3281" s="40">
        <f t="shared" si="198"/>
        <v>0</v>
      </c>
      <c r="W3281" s="40">
        <f t="shared" si="198"/>
        <v>0</v>
      </c>
      <c r="X3281" s="40">
        <f t="shared" si="199"/>
        <v>0</v>
      </c>
      <c r="Y3281" s="40">
        <f t="shared" si="200"/>
        <v>0</v>
      </c>
      <c r="Z3281" s="40">
        <f>(AC3281-J3281*carot!$B$2-spettri!K3281*carot!$C$2-spettri!L3281*carot!$D$2)</f>
        <v>0</v>
      </c>
      <c r="AA3281" s="40">
        <f>spettri!H3281*chl!$B$2+spettri!I3281*chl!$C$2+spettri!J3281*carot!$B$2+spettri!K3281*carot!$C$2+spettri!L3281*carot!$D$2+M3281*carot!$E$2+N3281*carot!$F$2+spettri!AE3281*chl!$D$2</f>
        <v>0</v>
      </c>
      <c r="AB3281" s="40">
        <v>4.6162394805E-2</v>
      </c>
      <c r="AC3281" s="88">
        <f>(G3281-spettri!H3281*chl!$B$2-spettri!I3281*chl!$C$2-spettri!AE3281*chl!$D$2)</f>
        <v>0</v>
      </c>
    </row>
    <row r="3282" spans="4:29" x14ac:dyDescent="0.25">
      <c r="D3282" s="51">
        <v>678.00000000007503</v>
      </c>
      <c r="E3282" s="51">
        <v>6.9413064138999989E-2</v>
      </c>
      <c r="T3282" s="40">
        <f t="shared" si="198"/>
        <v>0</v>
      </c>
      <c r="U3282" s="40">
        <f t="shared" si="198"/>
        <v>0</v>
      </c>
      <c r="V3282" s="40">
        <f t="shared" si="198"/>
        <v>0</v>
      </c>
      <c r="W3282" s="40">
        <f t="shared" si="198"/>
        <v>0</v>
      </c>
      <c r="X3282" s="40">
        <f t="shared" si="199"/>
        <v>0</v>
      </c>
      <c r="Y3282" s="40">
        <f t="shared" si="200"/>
        <v>0</v>
      </c>
      <c r="Z3282" s="40">
        <f>(AC3282-J3282*carot!$B$2-spettri!K3282*carot!$C$2-spettri!L3282*carot!$D$2)</f>
        <v>0</v>
      </c>
      <c r="AA3282" s="40">
        <f>spettri!H3282*chl!$B$2+spettri!I3282*chl!$C$2+spettri!J3282*carot!$B$2+spettri!K3282*carot!$C$2+spettri!L3282*carot!$D$2+M3282*carot!$E$2+N3282*carot!$F$2+spettri!AE3282*chl!$D$2</f>
        <v>0</v>
      </c>
      <c r="AB3282" s="40">
        <v>4.5328616162500002E-2</v>
      </c>
      <c r="AC3282" s="88">
        <f>(G3282-spettri!H3282*chl!$B$2-spettri!I3282*chl!$C$2-spettri!AE3282*chl!$D$2)</f>
        <v>0</v>
      </c>
    </row>
    <row r="3283" spans="4:29" x14ac:dyDescent="0.25">
      <c r="D3283" s="51">
        <v>678.10000000007506</v>
      </c>
      <c r="E3283" s="51">
        <v>6.9665417166499988E-2</v>
      </c>
      <c r="T3283" s="40">
        <f t="shared" si="198"/>
        <v>0</v>
      </c>
      <c r="U3283" s="40">
        <f t="shared" si="198"/>
        <v>0</v>
      </c>
      <c r="V3283" s="40">
        <f t="shared" si="198"/>
        <v>0</v>
      </c>
      <c r="W3283" s="40">
        <f t="shared" si="198"/>
        <v>0</v>
      </c>
      <c r="X3283" s="40">
        <f t="shared" si="199"/>
        <v>0</v>
      </c>
      <c r="Y3283" s="40">
        <f t="shared" si="200"/>
        <v>0</v>
      </c>
      <c r="Z3283" s="40">
        <f>(AC3283-J3283*carot!$B$2-spettri!K3283*carot!$C$2-spettri!L3283*carot!$D$2)</f>
        <v>0</v>
      </c>
      <c r="AA3283" s="40">
        <f>spettri!H3283*chl!$B$2+spettri!I3283*chl!$C$2+spettri!J3283*carot!$B$2+spettri!K3283*carot!$C$2+spettri!L3283*carot!$D$2+M3283*carot!$E$2+N3283*carot!$F$2+spettri!AE3283*chl!$D$2</f>
        <v>0</v>
      </c>
      <c r="AB3283" s="40">
        <v>4.4494837519999997E-2</v>
      </c>
      <c r="AC3283" s="88">
        <f>(G3283-spettri!H3283*chl!$B$2-spettri!I3283*chl!$C$2-spettri!AE3283*chl!$D$2)</f>
        <v>0</v>
      </c>
    </row>
    <row r="3284" spans="4:29" x14ac:dyDescent="0.25">
      <c r="D3284" s="51">
        <v>678.20000000007497</v>
      </c>
      <c r="E3284" s="51">
        <v>6.9917770194000001E-2</v>
      </c>
      <c r="T3284" s="40">
        <f t="shared" si="198"/>
        <v>0</v>
      </c>
      <c r="U3284" s="40">
        <f t="shared" si="198"/>
        <v>0</v>
      </c>
      <c r="V3284" s="40">
        <f t="shared" si="198"/>
        <v>0</v>
      </c>
      <c r="W3284" s="40">
        <f t="shared" si="198"/>
        <v>0</v>
      </c>
      <c r="X3284" s="40">
        <f t="shared" si="199"/>
        <v>0</v>
      </c>
      <c r="Y3284" s="40">
        <f t="shared" si="200"/>
        <v>0</v>
      </c>
      <c r="Z3284" s="40">
        <f>(AC3284-J3284*carot!$B$2-spettri!K3284*carot!$C$2-spettri!L3284*carot!$D$2)</f>
        <v>0</v>
      </c>
      <c r="AA3284" s="40">
        <f>spettri!H3284*chl!$B$2+spettri!I3284*chl!$C$2+spettri!J3284*carot!$B$2+spettri!K3284*carot!$C$2+spettri!L3284*carot!$D$2+M3284*carot!$E$2+N3284*carot!$F$2+spettri!AE3284*chl!$D$2</f>
        <v>0</v>
      </c>
      <c r="AB3284" s="40">
        <v>4.3723645617500001E-2</v>
      </c>
      <c r="AC3284" s="88">
        <f>(G3284-spettri!H3284*chl!$B$2-spettri!I3284*chl!$C$2-spettri!AE3284*chl!$D$2)</f>
        <v>0</v>
      </c>
    </row>
    <row r="3285" spans="4:29" x14ac:dyDescent="0.25">
      <c r="D3285" s="51">
        <v>678.30000000007499</v>
      </c>
      <c r="E3285" s="51">
        <v>7.01701232215E-2</v>
      </c>
      <c r="T3285" s="40">
        <f t="shared" si="198"/>
        <v>0</v>
      </c>
      <c r="U3285" s="40">
        <f t="shared" si="198"/>
        <v>0</v>
      </c>
      <c r="V3285" s="40">
        <f t="shared" si="198"/>
        <v>0</v>
      </c>
      <c r="W3285" s="40">
        <f t="shared" si="198"/>
        <v>0</v>
      </c>
      <c r="X3285" s="40">
        <f t="shared" si="199"/>
        <v>0</v>
      </c>
      <c r="Y3285" s="40">
        <f t="shared" si="200"/>
        <v>0</v>
      </c>
      <c r="Z3285" s="40">
        <f>(AC3285-J3285*carot!$B$2-spettri!K3285*carot!$C$2-spettri!L3285*carot!$D$2)</f>
        <v>0</v>
      </c>
      <c r="AA3285" s="40">
        <f>spettri!H3285*chl!$B$2+spettri!I3285*chl!$C$2+spettri!J3285*carot!$B$2+spettri!K3285*carot!$C$2+spettri!L3285*carot!$D$2+M3285*carot!$E$2+N3285*carot!$F$2+spettri!AE3285*chl!$D$2</f>
        <v>0</v>
      </c>
      <c r="AB3285" s="40">
        <v>4.2952453714999998E-2</v>
      </c>
      <c r="AC3285" s="88">
        <f>(G3285-spettri!H3285*chl!$B$2-spettri!I3285*chl!$C$2-spettri!AE3285*chl!$D$2)</f>
        <v>0</v>
      </c>
    </row>
    <row r="3286" spans="4:29" x14ac:dyDescent="0.25">
      <c r="D3286" s="51">
        <v>678.40000000007501</v>
      </c>
      <c r="E3286" s="51">
        <v>7.0422476248999999E-2</v>
      </c>
      <c r="T3286" s="40">
        <f t="shared" si="198"/>
        <v>0</v>
      </c>
      <c r="U3286" s="40">
        <f t="shared" si="198"/>
        <v>0</v>
      </c>
      <c r="V3286" s="40">
        <f t="shared" si="198"/>
        <v>0</v>
      </c>
      <c r="W3286" s="40">
        <f t="shared" si="198"/>
        <v>0</v>
      </c>
      <c r="X3286" s="40">
        <f t="shared" si="199"/>
        <v>0</v>
      </c>
      <c r="Y3286" s="40">
        <f t="shared" si="200"/>
        <v>0</v>
      </c>
      <c r="Z3286" s="40">
        <f>(AC3286-J3286*carot!$B$2-spettri!K3286*carot!$C$2-spettri!L3286*carot!$D$2)</f>
        <v>0</v>
      </c>
      <c r="AA3286" s="40">
        <f>spettri!H3286*chl!$B$2+spettri!I3286*chl!$C$2+spettri!J3286*carot!$B$2+spettri!K3286*carot!$C$2+spettri!L3286*carot!$D$2+M3286*carot!$E$2+N3286*carot!$F$2+spettri!AE3286*chl!$D$2</f>
        <v>0</v>
      </c>
      <c r="AB3286" s="40">
        <v>4.2181261812499996E-2</v>
      </c>
      <c r="AC3286" s="88">
        <f>(G3286-spettri!H3286*chl!$B$2-spettri!I3286*chl!$C$2-spettri!AE3286*chl!$D$2)</f>
        <v>0</v>
      </c>
    </row>
    <row r="3287" spans="4:29" x14ac:dyDescent="0.25">
      <c r="D3287" s="51">
        <v>678.50000000007503</v>
      </c>
      <c r="E3287" s="51">
        <v>7.0680080071499993E-2</v>
      </c>
      <c r="T3287" s="40">
        <f t="shared" si="198"/>
        <v>0</v>
      </c>
      <c r="U3287" s="40">
        <f t="shared" si="198"/>
        <v>0</v>
      </c>
      <c r="V3287" s="40">
        <f t="shared" si="198"/>
        <v>0</v>
      </c>
      <c r="W3287" s="40">
        <f t="shared" si="198"/>
        <v>0</v>
      </c>
      <c r="X3287" s="40">
        <f t="shared" si="199"/>
        <v>0</v>
      </c>
      <c r="Y3287" s="40">
        <f t="shared" si="200"/>
        <v>0</v>
      </c>
      <c r="Z3287" s="40">
        <f>(AC3287-J3287*carot!$B$2-spettri!K3287*carot!$C$2-spettri!L3287*carot!$D$2)</f>
        <v>0</v>
      </c>
      <c r="AA3287" s="40">
        <f>spettri!H3287*chl!$B$2+spettri!I3287*chl!$C$2+spettri!J3287*carot!$B$2+spettri!K3287*carot!$C$2+spettri!L3287*carot!$D$2+M3287*carot!$E$2+N3287*carot!$F$2+spettri!AE3287*chl!$D$2</f>
        <v>0</v>
      </c>
      <c r="AB3287" s="40">
        <v>4.141006991E-2</v>
      </c>
      <c r="AC3287" s="88">
        <f>(G3287-spettri!H3287*chl!$B$2-spettri!I3287*chl!$C$2-spettri!AE3287*chl!$D$2)</f>
        <v>0</v>
      </c>
    </row>
    <row r="3288" spans="4:29" x14ac:dyDescent="0.25">
      <c r="D3288" s="51">
        <v>678.60000000007506</v>
      </c>
      <c r="E3288" s="51">
        <v>7.0937683893999987E-2</v>
      </c>
      <c r="T3288" s="40">
        <f t="shared" si="198"/>
        <v>0</v>
      </c>
      <c r="U3288" s="40">
        <f t="shared" si="198"/>
        <v>0</v>
      </c>
      <c r="V3288" s="40">
        <f t="shared" si="198"/>
        <v>0</v>
      </c>
      <c r="W3288" s="40">
        <f t="shared" si="198"/>
        <v>0</v>
      </c>
      <c r="X3288" s="40">
        <f t="shared" si="199"/>
        <v>0</v>
      </c>
      <c r="Y3288" s="40">
        <f t="shared" si="200"/>
        <v>0</v>
      </c>
      <c r="Z3288" s="40">
        <f>(AC3288-J3288*carot!$B$2-spettri!K3288*carot!$C$2-spettri!L3288*carot!$D$2)</f>
        <v>0</v>
      </c>
      <c r="AA3288" s="40">
        <f>spettri!H3288*chl!$B$2+spettri!I3288*chl!$C$2+spettri!J3288*carot!$B$2+spettri!K3288*carot!$C$2+spettri!L3288*carot!$D$2+M3288*carot!$E$2+N3288*carot!$F$2+spettri!AE3288*chl!$D$2</f>
        <v>0</v>
      </c>
      <c r="AB3288" s="40">
        <v>4.0722937319999999E-2</v>
      </c>
      <c r="AC3288" s="88">
        <f>(G3288-spettri!H3288*chl!$B$2-spettri!I3288*chl!$C$2-spettri!AE3288*chl!$D$2)</f>
        <v>0</v>
      </c>
    </row>
    <row r="3289" spans="4:29" x14ac:dyDescent="0.25">
      <c r="D3289" s="51">
        <v>678.70000000007497</v>
      </c>
      <c r="E3289" s="51">
        <v>7.1195287716499994E-2</v>
      </c>
      <c r="T3289" s="40">
        <f t="shared" si="198"/>
        <v>0</v>
      </c>
      <c r="U3289" s="40">
        <f t="shared" si="198"/>
        <v>0</v>
      </c>
      <c r="V3289" s="40">
        <f t="shared" si="198"/>
        <v>0</v>
      </c>
      <c r="W3289" s="40">
        <f t="shared" si="198"/>
        <v>0</v>
      </c>
      <c r="X3289" s="40">
        <f t="shared" si="199"/>
        <v>0</v>
      </c>
      <c r="Y3289" s="40">
        <f t="shared" si="200"/>
        <v>0</v>
      </c>
      <c r="Z3289" s="40">
        <f>(AC3289-J3289*carot!$B$2-spettri!K3289*carot!$C$2-spettri!L3289*carot!$D$2)</f>
        <v>0</v>
      </c>
      <c r="AA3289" s="40">
        <f>spettri!H3289*chl!$B$2+spettri!I3289*chl!$C$2+spettri!J3289*carot!$B$2+spettri!K3289*carot!$C$2+spettri!L3289*carot!$D$2+M3289*carot!$E$2+N3289*carot!$F$2+spettri!AE3289*chl!$D$2</f>
        <v>0</v>
      </c>
      <c r="AB3289" s="40">
        <v>4.0035804729999999E-2</v>
      </c>
      <c r="AC3289" s="88">
        <f>(G3289-spettri!H3289*chl!$B$2-spettri!I3289*chl!$C$2-spettri!AE3289*chl!$D$2)</f>
        <v>0</v>
      </c>
    </row>
    <row r="3290" spans="4:29" x14ac:dyDescent="0.25">
      <c r="D3290" s="51">
        <v>678.80000000007499</v>
      </c>
      <c r="E3290" s="51">
        <v>7.1452891538999988E-2</v>
      </c>
      <c r="T3290" s="40">
        <f t="shared" si="198"/>
        <v>0</v>
      </c>
      <c r="U3290" s="40">
        <f t="shared" si="198"/>
        <v>0</v>
      </c>
      <c r="V3290" s="40">
        <f t="shared" si="198"/>
        <v>0</v>
      </c>
      <c r="W3290" s="40">
        <f t="shared" si="198"/>
        <v>0</v>
      </c>
      <c r="X3290" s="40">
        <f t="shared" si="199"/>
        <v>0</v>
      </c>
      <c r="Y3290" s="40">
        <f t="shared" si="200"/>
        <v>0</v>
      </c>
      <c r="Z3290" s="40">
        <f>(AC3290-J3290*carot!$B$2-spettri!K3290*carot!$C$2-spettri!L3290*carot!$D$2)</f>
        <v>0</v>
      </c>
      <c r="AA3290" s="40">
        <f>spettri!H3290*chl!$B$2+spettri!I3290*chl!$C$2+spettri!J3290*carot!$B$2+spettri!K3290*carot!$C$2+spettri!L3290*carot!$D$2+M3290*carot!$E$2+N3290*carot!$F$2+spettri!AE3290*chl!$D$2</f>
        <v>0</v>
      </c>
      <c r="AB3290" s="40">
        <v>3.9348672139999999E-2</v>
      </c>
      <c r="AC3290" s="88">
        <f>(G3290-spettri!H3290*chl!$B$2-spettri!I3290*chl!$C$2-spettri!AE3290*chl!$D$2)</f>
        <v>0</v>
      </c>
    </row>
    <row r="3291" spans="4:29" x14ac:dyDescent="0.25">
      <c r="D3291" s="51">
        <v>678.90000000007501</v>
      </c>
      <c r="E3291" s="51">
        <v>7.1775464426499985E-2</v>
      </c>
      <c r="T3291" s="40">
        <f t="shared" si="198"/>
        <v>0</v>
      </c>
      <c r="U3291" s="40">
        <f t="shared" si="198"/>
        <v>0</v>
      </c>
      <c r="V3291" s="40">
        <f t="shared" si="198"/>
        <v>0</v>
      </c>
      <c r="W3291" s="40">
        <f t="shared" si="198"/>
        <v>0</v>
      </c>
      <c r="X3291" s="40">
        <f t="shared" si="199"/>
        <v>0</v>
      </c>
      <c r="Y3291" s="40">
        <f t="shared" si="200"/>
        <v>0</v>
      </c>
      <c r="Z3291" s="40">
        <f>(AC3291-J3291*carot!$B$2-spettri!K3291*carot!$C$2-spettri!L3291*carot!$D$2)</f>
        <v>0</v>
      </c>
      <c r="AA3291" s="40">
        <f>spettri!H3291*chl!$B$2+spettri!I3291*chl!$C$2+spettri!J3291*carot!$B$2+spettri!K3291*carot!$C$2+spettri!L3291*carot!$D$2+M3291*carot!$E$2+N3291*carot!$F$2+spettri!AE3291*chl!$D$2</f>
        <v>0</v>
      </c>
      <c r="AB3291" s="40">
        <v>3.8661539549999999E-2</v>
      </c>
      <c r="AC3291" s="88">
        <f>(G3291-spettri!H3291*chl!$B$2-spettri!I3291*chl!$C$2-spettri!AE3291*chl!$D$2)</f>
        <v>0</v>
      </c>
    </row>
    <row r="3292" spans="4:29" x14ac:dyDescent="0.25">
      <c r="D3292" s="51">
        <v>679.00000000007503</v>
      </c>
      <c r="E3292" s="51">
        <v>7.2098037313999996E-2</v>
      </c>
      <c r="T3292" s="40">
        <f t="shared" si="198"/>
        <v>0</v>
      </c>
      <c r="U3292" s="40">
        <f t="shared" si="198"/>
        <v>0</v>
      </c>
      <c r="V3292" s="40">
        <f t="shared" si="198"/>
        <v>0</v>
      </c>
      <c r="W3292" s="40">
        <f t="shared" si="198"/>
        <v>0</v>
      </c>
      <c r="X3292" s="40">
        <f t="shared" si="199"/>
        <v>0</v>
      </c>
      <c r="Y3292" s="40">
        <f t="shared" si="200"/>
        <v>0</v>
      </c>
      <c r="Z3292" s="40">
        <f>(AC3292-J3292*carot!$B$2-spettri!K3292*carot!$C$2-spettri!L3292*carot!$D$2)</f>
        <v>0</v>
      </c>
      <c r="AA3292" s="40">
        <f>spettri!H3292*chl!$B$2+spettri!I3292*chl!$C$2+spettri!J3292*carot!$B$2+spettri!K3292*carot!$C$2+spettri!L3292*carot!$D$2+M3292*carot!$E$2+N3292*carot!$F$2+spettri!AE3292*chl!$D$2</f>
        <v>0</v>
      </c>
      <c r="AB3292" s="40">
        <v>3.7974483330000003E-2</v>
      </c>
      <c r="AC3292" s="88">
        <f>(G3292-spettri!H3292*chl!$B$2-spettri!I3292*chl!$C$2-spettri!AE3292*chl!$D$2)</f>
        <v>0</v>
      </c>
    </row>
    <row r="3293" spans="4:29" x14ac:dyDescent="0.25">
      <c r="D3293" s="51">
        <v>679.10000000007506</v>
      </c>
      <c r="E3293" s="51">
        <v>7.2420610201499994E-2</v>
      </c>
      <c r="T3293" s="40">
        <f t="shared" si="198"/>
        <v>0</v>
      </c>
      <c r="U3293" s="40">
        <f t="shared" si="198"/>
        <v>0</v>
      </c>
      <c r="V3293" s="40">
        <f t="shared" si="198"/>
        <v>0</v>
      </c>
      <c r="W3293" s="40">
        <f t="shared" si="198"/>
        <v>0</v>
      </c>
      <c r="X3293" s="40">
        <f t="shared" si="199"/>
        <v>0</v>
      </c>
      <c r="Y3293" s="40">
        <f t="shared" si="200"/>
        <v>0</v>
      </c>
      <c r="Z3293" s="40">
        <f>(AC3293-J3293*carot!$B$2-spettri!K3293*carot!$C$2-spettri!L3293*carot!$D$2)</f>
        <v>0</v>
      </c>
      <c r="AA3293" s="40">
        <f>spettri!H3293*chl!$B$2+spettri!I3293*chl!$C$2+spettri!J3293*carot!$B$2+spettri!K3293*carot!$C$2+spettri!L3293*carot!$D$2+M3293*carot!$E$2+N3293*carot!$F$2+spettri!AE3293*chl!$D$2</f>
        <v>0</v>
      </c>
      <c r="AB3293" s="40">
        <v>3.728742711E-2</v>
      </c>
      <c r="AC3293" s="88">
        <f>(G3293-spettri!H3293*chl!$B$2-spettri!I3293*chl!$C$2-spettri!AE3293*chl!$D$2)</f>
        <v>0</v>
      </c>
    </row>
    <row r="3294" spans="4:29" x14ac:dyDescent="0.25">
      <c r="D3294" s="51">
        <v>679.20000000007497</v>
      </c>
      <c r="E3294" s="51">
        <v>7.2743183088999991E-2</v>
      </c>
      <c r="T3294" s="40">
        <f t="shared" si="198"/>
        <v>0</v>
      </c>
      <c r="U3294" s="40">
        <f t="shared" si="198"/>
        <v>0</v>
      </c>
      <c r="V3294" s="40">
        <f t="shared" si="198"/>
        <v>0</v>
      </c>
      <c r="W3294" s="40">
        <f t="shared" si="198"/>
        <v>0</v>
      </c>
      <c r="X3294" s="40">
        <f t="shared" si="199"/>
        <v>0</v>
      </c>
      <c r="Y3294" s="40">
        <f t="shared" si="200"/>
        <v>0</v>
      </c>
      <c r="Z3294" s="40">
        <f>(AC3294-J3294*carot!$B$2-spettri!K3294*carot!$C$2-spettri!L3294*carot!$D$2)</f>
        <v>0</v>
      </c>
      <c r="AA3294" s="40">
        <f>spettri!H3294*chl!$B$2+spettri!I3294*chl!$C$2+spettri!J3294*carot!$B$2+spettri!K3294*carot!$C$2+spettri!L3294*carot!$D$2+M3294*carot!$E$2+N3294*carot!$F$2+spettri!AE3294*chl!$D$2</f>
        <v>0</v>
      </c>
      <c r="AB3294" s="40">
        <v>3.6600370889999997E-2</v>
      </c>
      <c r="AC3294" s="88">
        <f>(G3294-spettri!H3294*chl!$B$2-spettri!I3294*chl!$C$2-spettri!AE3294*chl!$D$2)</f>
        <v>0</v>
      </c>
    </row>
    <row r="3295" spans="4:29" x14ac:dyDescent="0.25">
      <c r="D3295" s="51">
        <v>679.30000000007499</v>
      </c>
      <c r="E3295" s="51">
        <v>7.3070917366499996E-2</v>
      </c>
      <c r="T3295" s="40">
        <f t="shared" si="198"/>
        <v>0</v>
      </c>
      <c r="U3295" s="40">
        <f t="shared" si="198"/>
        <v>0</v>
      </c>
      <c r="V3295" s="40">
        <f t="shared" si="198"/>
        <v>0</v>
      </c>
      <c r="W3295" s="40">
        <f t="shared" si="198"/>
        <v>0</v>
      </c>
      <c r="X3295" s="40">
        <f t="shared" si="199"/>
        <v>0</v>
      </c>
      <c r="Y3295" s="40">
        <f t="shared" si="200"/>
        <v>0</v>
      </c>
      <c r="Z3295" s="40">
        <f>(AC3295-J3295*carot!$B$2-spettri!K3295*carot!$C$2-spettri!L3295*carot!$D$2)</f>
        <v>0</v>
      </c>
      <c r="AA3295" s="40">
        <f>spettri!H3295*chl!$B$2+spettri!I3295*chl!$C$2+spettri!J3295*carot!$B$2+spettri!K3295*carot!$C$2+spettri!L3295*carot!$D$2+M3295*carot!$E$2+N3295*carot!$F$2+spettri!AE3295*chl!$D$2</f>
        <v>0</v>
      </c>
      <c r="AB3295" s="40">
        <v>3.5913314670000002E-2</v>
      </c>
      <c r="AC3295" s="88">
        <f>(G3295-spettri!H3295*chl!$B$2-spettri!I3295*chl!$C$2-spettri!AE3295*chl!$D$2)</f>
        <v>0</v>
      </c>
    </row>
    <row r="3296" spans="4:29" x14ac:dyDescent="0.25">
      <c r="D3296" s="51">
        <v>679.40000000007501</v>
      </c>
      <c r="E3296" s="51">
        <v>7.3398651644000001E-2</v>
      </c>
      <c r="T3296" s="40">
        <f t="shared" si="198"/>
        <v>0</v>
      </c>
      <c r="U3296" s="40">
        <f t="shared" si="198"/>
        <v>0</v>
      </c>
      <c r="V3296" s="40">
        <f t="shared" si="198"/>
        <v>0</v>
      </c>
      <c r="W3296" s="40">
        <f t="shared" si="198"/>
        <v>0</v>
      </c>
      <c r="X3296" s="40">
        <f t="shared" si="199"/>
        <v>0</v>
      </c>
      <c r="Y3296" s="40">
        <f t="shared" si="200"/>
        <v>0</v>
      </c>
      <c r="Z3296" s="40">
        <f>(AC3296-J3296*carot!$B$2-spettri!K3296*carot!$C$2-spettri!L3296*carot!$D$2)</f>
        <v>0</v>
      </c>
      <c r="AA3296" s="40">
        <f>spettri!H3296*chl!$B$2+spettri!I3296*chl!$C$2+spettri!J3296*carot!$B$2+spettri!K3296*carot!$C$2+spettri!L3296*carot!$D$2+M3296*carot!$E$2+N3296*carot!$F$2+spettri!AE3296*chl!$D$2</f>
        <v>0</v>
      </c>
      <c r="AB3296" s="40">
        <v>3.5287292674999998E-2</v>
      </c>
      <c r="AC3296" s="88">
        <f>(G3296-spettri!H3296*chl!$B$2-spettri!I3296*chl!$C$2-spettri!AE3296*chl!$D$2)</f>
        <v>0</v>
      </c>
    </row>
    <row r="3297" spans="4:29" x14ac:dyDescent="0.25">
      <c r="D3297" s="51">
        <v>679.50000000007503</v>
      </c>
      <c r="E3297" s="51">
        <v>7.3726385921499993E-2</v>
      </c>
      <c r="T3297" s="40">
        <f t="shared" si="198"/>
        <v>0</v>
      </c>
      <c r="U3297" s="40">
        <f t="shared" si="198"/>
        <v>0</v>
      </c>
      <c r="V3297" s="40">
        <f t="shared" si="198"/>
        <v>0</v>
      </c>
      <c r="W3297" s="40">
        <f t="shared" si="198"/>
        <v>0</v>
      </c>
      <c r="X3297" s="40">
        <f t="shared" si="199"/>
        <v>0</v>
      </c>
      <c r="Y3297" s="40">
        <f t="shared" si="200"/>
        <v>0</v>
      </c>
      <c r="Z3297" s="40">
        <f>(AC3297-J3297*carot!$B$2-spettri!K3297*carot!$C$2-spettri!L3297*carot!$D$2)</f>
        <v>0</v>
      </c>
      <c r="AA3297" s="40">
        <f>spettri!H3297*chl!$B$2+spettri!I3297*chl!$C$2+spettri!J3297*carot!$B$2+spettri!K3297*carot!$C$2+spettri!L3297*carot!$D$2+M3297*carot!$E$2+N3297*carot!$F$2+spettri!AE3297*chl!$D$2</f>
        <v>0</v>
      </c>
      <c r="AB3297" s="40">
        <v>3.4661270680000002E-2</v>
      </c>
      <c r="AC3297" s="88">
        <f>(G3297-spettri!H3297*chl!$B$2-spettri!I3297*chl!$C$2-spettri!AE3297*chl!$D$2)</f>
        <v>0</v>
      </c>
    </row>
    <row r="3298" spans="4:29" x14ac:dyDescent="0.25">
      <c r="D3298" s="51">
        <v>679.60000000007506</v>
      </c>
      <c r="E3298" s="51">
        <v>7.4054120198999998E-2</v>
      </c>
      <c r="T3298" s="40">
        <f t="shared" si="198"/>
        <v>0</v>
      </c>
      <c r="U3298" s="40">
        <f t="shared" si="198"/>
        <v>0</v>
      </c>
      <c r="V3298" s="40">
        <f t="shared" si="198"/>
        <v>0</v>
      </c>
      <c r="W3298" s="40">
        <f t="shared" si="198"/>
        <v>0</v>
      </c>
      <c r="X3298" s="40">
        <f t="shared" si="199"/>
        <v>0</v>
      </c>
      <c r="Y3298" s="40">
        <f t="shared" si="200"/>
        <v>0</v>
      </c>
      <c r="Z3298" s="40">
        <f>(AC3298-J3298*carot!$B$2-spettri!K3298*carot!$C$2-spettri!L3298*carot!$D$2)</f>
        <v>0</v>
      </c>
      <c r="AA3298" s="40">
        <f>spettri!H3298*chl!$B$2+spettri!I3298*chl!$C$2+spettri!J3298*carot!$B$2+spettri!K3298*carot!$C$2+spettri!L3298*carot!$D$2+M3298*carot!$E$2+N3298*carot!$F$2+spettri!AE3298*chl!$D$2</f>
        <v>0</v>
      </c>
      <c r="AB3298" s="40">
        <v>3.4035248685000005E-2</v>
      </c>
      <c r="AC3298" s="88">
        <f>(G3298-spettri!H3298*chl!$B$2-spettri!I3298*chl!$C$2-spettri!AE3298*chl!$D$2)</f>
        <v>0</v>
      </c>
    </row>
    <row r="3299" spans="4:29" x14ac:dyDescent="0.25">
      <c r="D3299" s="51">
        <v>679.70000000007497</v>
      </c>
      <c r="E3299" s="51">
        <v>7.4454797521499999E-2</v>
      </c>
      <c r="T3299" s="40">
        <f t="shared" si="198"/>
        <v>0</v>
      </c>
      <c r="U3299" s="40">
        <f t="shared" si="198"/>
        <v>0</v>
      </c>
      <c r="V3299" s="40">
        <f t="shared" si="198"/>
        <v>0</v>
      </c>
      <c r="W3299" s="40">
        <f t="shared" si="198"/>
        <v>0</v>
      </c>
      <c r="X3299" s="40">
        <f t="shared" si="199"/>
        <v>0</v>
      </c>
      <c r="Y3299" s="40">
        <f t="shared" si="200"/>
        <v>0</v>
      </c>
      <c r="Z3299" s="40">
        <f>(AC3299-J3299*carot!$B$2-spettri!K3299*carot!$C$2-spettri!L3299*carot!$D$2)</f>
        <v>0</v>
      </c>
      <c r="AA3299" s="40">
        <f>spettri!H3299*chl!$B$2+spettri!I3299*chl!$C$2+spettri!J3299*carot!$B$2+spettri!K3299*carot!$C$2+spettri!L3299*carot!$D$2+M3299*carot!$E$2+N3299*carot!$F$2+spettri!AE3299*chl!$D$2</f>
        <v>0</v>
      </c>
      <c r="AB3299" s="40">
        <v>3.3409226690000002E-2</v>
      </c>
      <c r="AC3299" s="88">
        <f>(G3299-spettri!H3299*chl!$B$2-spettri!I3299*chl!$C$2-spettri!AE3299*chl!$D$2)</f>
        <v>0</v>
      </c>
    </row>
    <row r="3300" spans="4:29" x14ac:dyDescent="0.25">
      <c r="D3300" s="51">
        <v>679.80000000007499</v>
      </c>
      <c r="E3300" s="51">
        <v>7.4855474843999986E-2</v>
      </c>
      <c r="T3300" s="40">
        <f t="shared" si="198"/>
        <v>0</v>
      </c>
      <c r="U3300" s="40">
        <f t="shared" si="198"/>
        <v>0</v>
      </c>
      <c r="V3300" s="40">
        <f t="shared" si="198"/>
        <v>0</v>
      </c>
      <c r="W3300" s="40">
        <f t="shared" si="198"/>
        <v>0</v>
      </c>
      <c r="X3300" s="40">
        <f t="shared" si="199"/>
        <v>0</v>
      </c>
      <c r="Y3300" s="40">
        <f t="shared" si="200"/>
        <v>0</v>
      </c>
      <c r="Z3300" s="40">
        <f>(AC3300-J3300*carot!$B$2-spettri!K3300*carot!$C$2-spettri!L3300*carot!$D$2)</f>
        <v>0</v>
      </c>
      <c r="AA3300" s="40">
        <f>spettri!H3300*chl!$B$2+spettri!I3300*chl!$C$2+spettri!J3300*carot!$B$2+spettri!K3300*carot!$C$2+spettri!L3300*carot!$D$2+M3300*carot!$E$2+N3300*carot!$F$2+spettri!AE3300*chl!$D$2</f>
        <v>0</v>
      </c>
      <c r="AB3300" s="40">
        <v>3.2867577862500004E-2</v>
      </c>
      <c r="AC3300" s="88">
        <f>(G3300-spettri!H3300*chl!$B$2-spettri!I3300*chl!$C$2-spettri!AE3300*chl!$D$2)</f>
        <v>0</v>
      </c>
    </row>
    <row r="3301" spans="4:29" x14ac:dyDescent="0.25">
      <c r="D3301" s="51">
        <v>679.90000000007501</v>
      </c>
      <c r="E3301" s="51">
        <v>7.5256152166499987E-2</v>
      </c>
      <c r="T3301" s="40">
        <f t="shared" si="198"/>
        <v>0</v>
      </c>
      <c r="U3301" s="40">
        <f t="shared" si="198"/>
        <v>0</v>
      </c>
      <c r="V3301" s="40">
        <f t="shared" si="198"/>
        <v>0</v>
      </c>
      <c r="W3301" s="40">
        <f t="shared" si="198"/>
        <v>0</v>
      </c>
      <c r="X3301" s="40">
        <f t="shared" si="199"/>
        <v>0</v>
      </c>
      <c r="Y3301" s="40">
        <f t="shared" si="200"/>
        <v>0</v>
      </c>
      <c r="Z3301" s="40">
        <f>(AC3301-J3301*carot!$B$2-spettri!K3301*carot!$C$2-spettri!L3301*carot!$D$2)</f>
        <v>0</v>
      </c>
      <c r="AA3301" s="40">
        <f>spettri!H3301*chl!$B$2+spettri!I3301*chl!$C$2+spettri!J3301*carot!$B$2+spettri!K3301*carot!$C$2+spettri!L3301*carot!$D$2+M3301*carot!$E$2+N3301*carot!$F$2+spettri!AE3301*chl!$D$2</f>
        <v>0</v>
      </c>
      <c r="AB3301" s="40">
        <v>3.2325929034999999E-2</v>
      </c>
      <c r="AC3301" s="88">
        <f>(G3301-spettri!H3301*chl!$B$2-spettri!I3301*chl!$C$2-spettri!AE3301*chl!$D$2)</f>
        <v>0</v>
      </c>
    </row>
    <row r="3302" spans="4:29" x14ac:dyDescent="0.25">
      <c r="D3302" s="51">
        <v>680.00000000007503</v>
      </c>
      <c r="E3302" s="51">
        <v>7.5656829488999988E-2</v>
      </c>
      <c r="T3302" s="40">
        <f t="shared" si="198"/>
        <v>0</v>
      </c>
      <c r="U3302" s="40">
        <f t="shared" si="198"/>
        <v>0</v>
      </c>
      <c r="V3302" s="40">
        <f t="shared" si="198"/>
        <v>0</v>
      </c>
      <c r="W3302" s="40">
        <f t="shared" si="198"/>
        <v>0</v>
      </c>
      <c r="X3302" s="40">
        <f t="shared" si="199"/>
        <v>0</v>
      </c>
      <c r="Y3302" s="40">
        <f t="shared" si="200"/>
        <v>0</v>
      </c>
      <c r="Z3302" s="40">
        <f>(AC3302-J3302*carot!$B$2-spettri!K3302*carot!$C$2-spettri!L3302*carot!$D$2)</f>
        <v>0</v>
      </c>
      <c r="AA3302" s="40">
        <f>spettri!H3302*chl!$B$2+spettri!I3302*chl!$C$2+spettri!J3302*carot!$B$2+spettri!K3302*carot!$C$2+spettri!L3302*carot!$D$2+M3302*carot!$E$2+N3302*carot!$F$2+spettri!AE3302*chl!$D$2</f>
        <v>0</v>
      </c>
      <c r="AB3302" s="40">
        <v>3.1784280207500001E-2</v>
      </c>
      <c r="AC3302" s="88">
        <f>(G3302-spettri!H3302*chl!$B$2-spettri!I3302*chl!$C$2-spettri!AE3302*chl!$D$2)</f>
        <v>0</v>
      </c>
    </row>
    <row r="3303" spans="4:29" x14ac:dyDescent="0.25">
      <c r="D3303" s="51">
        <v>680.10000000007506</v>
      </c>
      <c r="E3303" s="51">
        <v>7.6048174958999987E-2</v>
      </c>
      <c r="T3303" s="40">
        <f t="shared" si="198"/>
        <v>0</v>
      </c>
      <c r="U3303" s="40">
        <f t="shared" si="198"/>
        <v>0</v>
      </c>
      <c r="V3303" s="40">
        <f t="shared" si="198"/>
        <v>0</v>
      </c>
      <c r="W3303" s="40">
        <f t="shared" si="198"/>
        <v>0</v>
      </c>
      <c r="X3303" s="40">
        <f t="shared" si="199"/>
        <v>0</v>
      </c>
      <c r="Y3303" s="40">
        <f t="shared" si="200"/>
        <v>0</v>
      </c>
      <c r="Z3303" s="40">
        <f>(AC3303-J3303*carot!$B$2-spettri!K3303*carot!$C$2-spettri!L3303*carot!$D$2)</f>
        <v>0</v>
      </c>
      <c r="AA3303" s="40">
        <f>spettri!H3303*chl!$B$2+spettri!I3303*chl!$C$2+spettri!J3303*carot!$B$2+spettri!K3303*carot!$C$2+spettri!L3303*carot!$D$2+M3303*carot!$E$2+N3303*carot!$F$2+spettri!AE3303*chl!$D$2</f>
        <v>0</v>
      </c>
      <c r="AB3303" s="40">
        <v>3.124263138E-2</v>
      </c>
      <c r="AC3303" s="88">
        <f>(G3303-spettri!H3303*chl!$B$2-spettri!I3303*chl!$C$2-spettri!AE3303*chl!$D$2)</f>
        <v>0</v>
      </c>
    </row>
    <row r="3304" spans="4:29" x14ac:dyDescent="0.25">
      <c r="D3304" s="51">
        <v>680.20000000007497</v>
      </c>
      <c r="E3304" s="51">
        <v>7.6439520428999985E-2</v>
      </c>
      <c r="T3304" s="40">
        <f t="shared" si="198"/>
        <v>0</v>
      </c>
      <c r="U3304" s="40">
        <f t="shared" si="198"/>
        <v>0</v>
      </c>
      <c r="V3304" s="40">
        <f t="shared" si="198"/>
        <v>0</v>
      </c>
      <c r="W3304" s="40">
        <f t="shared" si="198"/>
        <v>0</v>
      </c>
      <c r="X3304" s="40">
        <f t="shared" si="199"/>
        <v>0</v>
      </c>
      <c r="Y3304" s="40">
        <f t="shared" si="200"/>
        <v>0</v>
      </c>
      <c r="Z3304" s="40">
        <f>(AC3304-J3304*carot!$B$2-spettri!K3304*carot!$C$2-spettri!L3304*carot!$D$2)</f>
        <v>0</v>
      </c>
      <c r="AA3304" s="40">
        <f>spettri!H3304*chl!$B$2+spettri!I3304*chl!$C$2+spettri!J3304*carot!$B$2+spettri!K3304*carot!$C$2+spettri!L3304*carot!$D$2+M3304*carot!$E$2+N3304*carot!$F$2+spettri!AE3304*chl!$D$2</f>
        <v>0</v>
      </c>
      <c r="AB3304" s="40">
        <v>3.0677746985E-2</v>
      </c>
      <c r="AC3304" s="88">
        <f>(G3304-spettri!H3304*chl!$B$2-spettri!I3304*chl!$C$2-spettri!AE3304*chl!$D$2)</f>
        <v>0</v>
      </c>
    </row>
    <row r="3305" spans="4:29" x14ac:dyDescent="0.25">
      <c r="D3305" s="51">
        <v>680.30000000007499</v>
      </c>
      <c r="E3305" s="51">
        <v>7.6830865898999998E-2</v>
      </c>
      <c r="T3305" s="40">
        <f t="shared" si="198"/>
        <v>0</v>
      </c>
      <c r="U3305" s="40">
        <f t="shared" si="198"/>
        <v>0</v>
      </c>
      <c r="V3305" s="40">
        <f t="shared" si="198"/>
        <v>0</v>
      </c>
      <c r="W3305" s="40">
        <f t="shared" si="198"/>
        <v>0</v>
      </c>
      <c r="X3305" s="40">
        <f t="shared" si="199"/>
        <v>0</v>
      </c>
      <c r="Y3305" s="40">
        <f t="shared" si="200"/>
        <v>0</v>
      </c>
      <c r="Z3305" s="40">
        <f>(AC3305-J3305*carot!$B$2-spettri!K3305*carot!$C$2-spettri!L3305*carot!$D$2)</f>
        <v>0</v>
      </c>
      <c r="AA3305" s="40">
        <f>spettri!H3305*chl!$B$2+spettri!I3305*chl!$C$2+spettri!J3305*carot!$B$2+spettri!K3305*carot!$C$2+spettri!L3305*carot!$D$2+M3305*carot!$E$2+N3305*carot!$F$2+spettri!AE3305*chl!$D$2</f>
        <v>0</v>
      </c>
      <c r="AB3305" s="40">
        <v>3.0112862590000001E-2</v>
      </c>
      <c r="AC3305" s="88">
        <f>(G3305-spettri!H3305*chl!$B$2-spettri!I3305*chl!$C$2-spettri!AE3305*chl!$D$2)</f>
        <v>0</v>
      </c>
    </row>
    <row r="3306" spans="4:29" x14ac:dyDescent="0.25">
      <c r="D3306" s="51">
        <v>680.40000000007501</v>
      </c>
      <c r="E3306" s="51">
        <v>7.7222211368999996E-2</v>
      </c>
      <c r="T3306" s="40">
        <f t="shared" si="198"/>
        <v>0</v>
      </c>
      <c r="U3306" s="40">
        <f t="shared" si="198"/>
        <v>0</v>
      </c>
      <c r="V3306" s="40">
        <f t="shared" si="198"/>
        <v>0</v>
      </c>
      <c r="W3306" s="40">
        <f t="shared" si="198"/>
        <v>0</v>
      </c>
      <c r="X3306" s="40">
        <f t="shared" si="199"/>
        <v>0</v>
      </c>
      <c r="Y3306" s="40">
        <f t="shared" si="200"/>
        <v>0</v>
      </c>
      <c r="Z3306" s="40">
        <f>(AC3306-J3306*carot!$B$2-spettri!K3306*carot!$C$2-spettri!L3306*carot!$D$2)</f>
        <v>0</v>
      </c>
      <c r="AA3306" s="40">
        <f>spettri!H3306*chl!$B$2+spettri!I3306*chl!$C$2+spettri!J3306*carot!$B$2+spettri!K3306*carot!$C$2+spettri!L3306*carot!$D$2+M3306*carot!$E$2+N3306*carot!$F$2+spettri!AE3306*chl!$D$2</f>
        <v>0</v>
      </c>
      <c r="AB3306" s="40">
        <v>2.9547978195000001E-2</v>
      </c>
      <c r="AC3306" s="88">
        <f>(G3306-spettri!H3306*chl!$B$2-spettri!I3306*chl!$C$2-spettri!AE3306*chl!$D$2)</f>
        <v>0</v>
      </c>
    </row>
    <row r="3307" spans="4:29" x14ac:dyDescent="0.25">
      <c r="D3307" s="51">
        <v>680.50000000007503</v>
      </c>
      <c r="E3307" s="51">
        <v>7.7641118401499995E-2</v>
      </c>
      <c r="T3307" s="40">
        <f t="shared" si="198"/>
        <v>0</v>
      </c>
      <c r="U3307" s="40">
        <f t="shared" si="198"/>
        <v>0</v>
      </c>
      <c r="V3307" s="40">
        <f t="shared" si="198"/>
        <v>0</v>
      </c>
      <c r="W3307" s="40">
        <f t="shared" si="198"/>
        <v>0</v>
      </c>
      <c r="X3307" s="40">
        <f t="shared" si="199"/>
        <v>0</v>
      </c>
      <c r="Y3307" s="40">
        <f t="shared" si="200"/>
        <v>0</v>
      </c>
      <c r="Z3307" s="40">
        <f>(AC3307-J3307*carot!$B$2-spettri!K3307*carot!$C$2-spettri!L3307*carot!$D$2)</f>
        <v>0</v>
      </c>
      <c r="AA3307" s="40">
        <f>spettri!H3307*chl!$B$2+spettri!I3307*chl!$C$2+spettri!J3307*carot!$B$2+spettri!K3307*carot!$C$2+spettri!L3307*carot!$D$2+M3307*carot!$E$2+N3307*carot!$F$2+spettri!AE3307*chl!$D$2</f>
        <v>0</v>
      </c>
      <c r="AB3307" s="40">
        <v>2.8983093800000002E-2</v>
      </c>
      <c r="AC3307" s="88">
        <f>(G3307-spettri!H3307*chl!$B$2-spettri!I3307*chl!$C$2-spettri!AE3307*chl!$D$2)</f>
        <v>0</v>
      </c>
    </row>
    <row r="3308" spans="4:29" x14ac:dyDescent="0.25">
      <c r="D3308" s="51">
        <v>680.60000000007506</v>
      </c>
      <c r="E3308" s="51">
        <v>7.8060025433999994E-2</v>
      </c>
      <c r="T3308" s="40">
        <f t="shared" si="198"/>
        <v>0</v>
      </c>
      <c r="U3308" s="40">
        <f t="shared" si="198"/>
        <v>0</v>
      </c>
      <c r="V3308" s="40">
        <f t="shared" si="198"/>
        <v>0</v>
      </c>
      <c r="W3308" s="40">
        <f t="shared" si="198"/>
        <v>0</v>
      </c>
      <c r="X3308" s="40">
        <f t="shared" si="199"/>
        <v>0</v>
      </c>
      <c r="Y3308" s="40">
        <f t="shared" si="200"/>
        <v>0</v>
      </c>
      <c r="Z3308" s="40">
        <f>(AC3308-J3308*carot!$B$2-spettri!K3308*carot!$C$2-spettri!L3308*carot!$D$2)</f>
        <v>0</v>
      </c>
      <c r="AA3308" s="40">
        <f>spettri!H3308*chl!$B$2+spettri!I3308*chl!$C$2+spettri!J3308*carot!$B$2+spettri!K3308*carot!$C$2+spettri!L3308*carot!$D$2+M3308*carot!$E$2+N3308*carot!$F$2+spettri!AE3308*chl!$D$2</f>
        <v>0</v>
      </c>
      <c r="AB3308" s="40">
        <v>2.8469808867500002E-2</v>
      </c>
      <c r="AC3308" s="88">
        <f>(G3308-spettri!H3308*chl!$B$2-spettri!I3308*chl!$C$2-spettri!AE3308*chl!$D$2)</f>
        <v>0</v>
      </c>
    </row>
    <row r="3309" spans="4:29" x14ac:dyDescent="0.25">
      <c r="D3309" s="51">
        <v>680.70000000007497</v>
      </c>
      <c r="E3309" s="51">
        <v>7.8478932466499993E-2</v>
      </c>
      <c r="T3309" s="40">
        <f t="shared" si="198"/>
        <v>0</v>
      </c>
      <c r="U3309" s="40">
        <f t="shared" si="198"/>
        <v>0</v>
      </c>
      <c r="V3309" s="40">
        <f t="shared" si="198"/>
        <v>0</v>
      </c>
      <c r="W3309" s="40">
        <f t="shared" si="198"/>
        <v>0</v>
      </c>
      <c r="X3309" s="40">
        <f t="shared" si="199"/>
        <v>0</v>
      </c>
      <c r="Y3309" s="40">
        <f t="shared" si="200"/>
        <v>0</v>
      </c>
      <c r="Z3309" s="40">
        <f>(AC3309-J3309*carot!$B$2-spettri!K3309*carot!$C$2-spettri!L3309*carot!$D$2)</f>
        <v>0</v>
      </c>
      <c r="AA3309" s="40">
        <f>spettri!H3309*chl!$B$2+spettri!I3309*chl!$C$2+spettri!J3309*carot!$B$2+spettri!K3309*carot!$C$2+spettri!L3309*carot!$D$2+M3309*carot!$E$2+N3309*carot!$F$2+spettri!AE3309*chl!$D$2</f>
        <v>0</v>
      </c>
      <c r="AB3309" s="40">
        <v>2.7956523935000002E-2</v>
      </c>
      <c r="AC3309" s="88">
        <f>(G3309-spettri!H3309*chl!$B$2-spettri!I3309*chl!$C$2-spettri!AE3309*chl!$D$2)</f>
        <v>0</v>
      </c>
    </row>
    <row r="3310" spans="4:29" x14ac:dyDescent="0.25">
      <c r="D3310" s="51">
        <v>680.80000000007499</v>
      </c>
      <c r="E3310" s="51">
        <v>7.8897839498999991E-2</v>
      </c>
      <c r="T3310" s="40">
        <f t="shared" si="198"/>
        <v>0</v>
      </c>
      <c r="U3310" s="40">
        <f t="shared" si="198"/>
        <v>0</v>
      </c>
      <c r="V3310" s="40">
        <f t="shared" si="198"/>
        <v>0</v>
      </c>
      <c r="W3310" s="40">
        <f t="shared" si="198"/>
        <v>0</v>
      </c>
      <c r="X3310" s="40">
        <f t="shared" si="199"/>
        <v>0</v>
      </c>
      <c r="Y3310" s="40">
        <f t="shared" si="200"/>
        <v>0</v>
      </c>
      <c r="Z3310" s="40">
        <f>(AC3310-J3310*carot!$B$2-spettri!K3310*carot!$C$2-spettri!L3310*carot!$D$2)</f>
        <v>0</v>
      </c>
      <c r="AA3310" s="40">
        <f>spettri!H3310*chl!$B$2+spettri!I3310*chl!$C$2+spettri!J3310*carot!$B$2+spettri!K3310*carot!$C$2+spettri!L3310*carot!$D$2+M3310*carot!$E$2+N3310*carot!$F$2+spettri!AE3310*chl!$D$2</f>
        <v>0</v>
      </c>
      <c r="AB3310" s="40">
        <v>2.7443239002500001E-2</v>
      </c>
      <c r="AC3310" s="88">
        <f>(G3310-spettri!H3310*chl!$B$2-spettri!I3310*chl!$C$2-spettri!AE3310*chl!$D$2)</f>
        <v>0</v>
      </c>
    </row>
    <row r="3311" spans="4:29" x14ac:dyDescent="0.25">
      <c r="D3311" s="51">
        <v>680.90000000007501</v>
      </c>
      <c r="E3311" s="51">
        <v>7.9393491236499997E-2</v>
      </c>
      <c r="T3311" s="40">
        <f t="shared" si="198"/>
        <v>0</v>
      </c>
      <c r="U3311" s="40">
        <f t="shared" si="198"/>
        <v>0</v>
      </c>
      <c r="V3311" s="40">
        <f t="shared" si="198"/>
        <v>0</v>
      </c>
      <c r="W3311" s="40">
        <f t="shared" si="198"/>
        <v>0</v>
      </c>
      <c r="X3311" s="40">
        <f t="shared" si="199"/>
        <v>0</v>
      </c>
      <c r="Y3311" s="40">
        <f t="shared" si="200"/>
        <v>0</v>
      </c>
      <c r="Z3311" s="40">
        <f>(AC3311-J3311*carot!$B$2-spettri!K3311*carot!$C$2-spettri!L3311*carot!$D$2)</f>
        <v>0</v>
      </c>
      <c r="AA3311" s="40">
        <f>spettri!H3311*chl!$B$2+spettri!I3311*chl!$C$2+spettri!J3311*carot!$B$2+spettri!K3311*carot!$C$2+spettri!L3311*carot!$D$2+M3311*carot!$E$2+N3311*carot!$F$2+spettri!AE3311*chl!$D$2</f>
        <v>0</v>
      </c>
      <c r="AB3311" s="40">
        <v>2.6929954070000001E-2</v>
      </c>
      <c r="AC3311" s="88">
        <f>(G3311-spettri!H3311*chl!$B$2-spettri!I3311*chl!$C$2-spettri!AE3311*chl!$D$2)</f>
        <v>0</v>
      </c>
    </row>
    <row r="3312" spans="4:29" x14ac:dyDescent="0.25">
      <c r="D3312" s="51">
        <v>681.00000000007503</v>
      </c>
      <c r="E3312" s="51">
        <v>7.9889142973999988E-2</v>
      </c>
      <c r="T3312" s="40">
        <f t="shared" si="198"/>
        <v>0</v>
      </c>
      <c r="U3312" s="40">
        <f t="shared" si="198"/>
        <v>0</v>
      </c>
      <c r="V3312" s="40">
        <f t="shared" si="198"/>
        <v>0</v>
      </c>
      <c r="W3312" s="40">
        <f t="shared" si="198"/>
        <v>0</v>
      </c>
      <c r="X3312" s="40">
        <f t="shared" si="199"/>
        <v>0</v>
      </c>
      <c r="Y3312" s="40">
        <f t="shared" si="200"/>
        <v>0</v>
      </c>
      <c r="Z3312" s="40">
        <f>(AC3312-J3312*carot!$B$2-spettri!K3312*carot!$C$2-spettri!L3312*carot!$D$2)</f>
        <v>0</v>
      </c>
      <c r="AA3312" s="40">
        <f>spettri!H3312*chl!$B$2+spettri!I3312*chl!$C$2+spettri!J3312*carot!$B$2+spettri!K3312*carot!$C$2+spettri!L3312*carot!$D$2+M3312*carot!$E$2+N3312*carot!$F$2+spettri!AE3312*chl!$D$2</f>
        <v>0</v>
      </c>
      <c r="AB3312" s="40">
        <v>2.643118799E-2</v>
      </c>
      <c r="AC3312" s="88">
        <f>(G3312-spettri!H3312*chl!$B$2-spettri!I3312*chl!$C$2-spettri!AE3312*chl!$D$2)</f>
        <v>0</v>
      </c>
    </row>
    <row r="3313" spans="4:29" x14ac:dyDescent="0.25">
      <c r="D3313" s="51">
        <v>681.10000000007506</v>
      </c>
      <c r="E3313" s="51">
        <v>8.0384794711499993E-2</v>
      </c>
      <c r="T3313" s="40">
        <f t="shared" si="198"/>
        <v>0</v>
      </c>
      <c r="U3313" s="40">
        <f t="shared" si="198"/>
        <v>0</v>
      </c>
      <c r="V3313" s="40">
        <f t="shared" si="198"/>
        <v>0</v>
      </c>
      <c r="W3313" s="40">
        <f t="shared" si="198"/>
        <v>0</v>
      </c>
      <c r="X3313" s="40">
        <f t="shared" si="199"/>
        <v>0</v>
      </c>
      <c r="Y3313" s="40">
        <f t="shared" si="200"/>
        <v>0</v>
      </c>
      <c r="Z3313" s="40">
        <f>(AC3313-J3313*carot!$B$2-spettri!K3313*carot!$C$2-spettri!L3313*carot!$D$2)</f>
        <v>0</v>
      </c>
      <c r="AA3313" s="40">
        <f>spettri!H3313*chl!$B$2+spettri!I3313*chl!$C$2+spettri!J3313*carot!$B$2+spettri!K3313*carot!$C$2+spettri!L3313*carot!$D$2+M3313*carot!$E$2+N3313*carot!$F$2+spettri!AE3313*chl!$D$2</f>
        <v>0</v>
      </c>
      <c r="AB3313" s="40">
        <v>2.5932421910000003E-2</v>
      </c>
      <c r="AC3313" s="88">
        <f>(G3313-spettri!H3313*chl!$B$2-spettri!I3313*chl!$C$2-spettri!AE3313*chl!$D$2)</f>
        <v>0</v>
      </c>
    </row>
    <row r="3314" spans="4:29" x14ac:dyDescent="0.25">
      <c r="D3314" s="51">
        <v>681.20000000007497</v>
      </c>
      <c r="E3314" s="51">
        <v>8.0880446448999999E-2</v>
      </c>
      <c r="T3314" s="40">
        <f t="shared" si="198"/>
        <v>0</v>
      </c>
      <c r="U3314" s="40">
        <f t="shared" si="198"/>
        <v>0</v>
      </c>
      <c r="V3314" s="40">
        <f t="shared" si="198"/>
        <v>0</v>
      </c>
      <c r="W3314" s="40">
        <f t="shared" si="198"/>
        <v>0</v>
      </c>
      <c r="X3314" s="40">
        <f t="shared" si="199"/>
        <v>0</v>
      </c>
      <c r="Y3314" s="40">
        <f t="shared" si="200"/>
        <v>0</v>
      </c>
      <c r="Z3314" s="40">
        <f>(AC3314-J3314*carot!$B$2-spettri!K3314*carot!$C$2-spettri!L3314*carot!$D$2)</f>
        <v>0</v>
      </c>
      <c r="AA3314" s="40">
        <f>spettri!H3314*chl!$B$2+spettri!I3314*chl!$C$2+spettri!J3314*carot!$B$2+spettri!K3314*carot!$C$2+spettri!L3314*carot!$D$2+M3314*carot!$E$2+N3314*carot!$F$2+spettri!AE3314*chl!$D$2</f>
        <v>0</v>
      </c>
      <c r="AB3314" s="40">
        <v>2.5433655830000002E-2</v>
      </c>
      <c r="AC3314" s="88">
        <f>(G3314-spettri!H3314*chl!$B$2-spettri!I3314*chl!$C$2-spettri!AE3314*chl!$D$2)</f>
        <v>0</v>
      </c>
    </row>
    <row r="3315" spans="4:29" x14ac:dyDescent="0.25">
      <c r="D3315" s="51">
        <v>681.30000000007499</v>
      </c>
      <c r="E3315" s="51">
        <v>8.1361789346499999E-2</v>
      </c>
      <c r="T3315" s="40">
        <f t="shared" si="198"/>
        <v>0</v>
      </c>
      <c r="U3315" s="40">
        <f t="shared" si="198"/>
        <v>0</v>
      </c>
      <c r="V3315" s="40">
        <f t="shared" si="198"/>
        <v>0</v>
      </c>
      <c r="W3315" s="40">
        <f t="shared" si="198"/>
        <v>0</v>
      </c>
      <c r="X3315" s="40">
        <f t="shared" si="199"/>
        <v>0</v>
      </c>
      <c r="Y3315" s="40">
        <f t="shared" si="200"/>
        <v>0</v>
      </c>
      <c r="Z3315" s="40">
        <f>(AC3315-J3315*carot!$B$2-spettri!K3315*carot!$C$2-spettri!L3315*carot!$D$2)</f>
        <v>0</v>
      </c>
      <c r="AA3315" s="40">
        <f>spettri!H3315*chl!$B$2+spettri!I3315*chl!$C$2+spettri!J3315*carot!$B$2+spettri!K3315*carot!$C$2+spettri!L3315*carot!$D$2+M3315*carot!$E$2+N3315*carot!$F$2+spettri!AE3315*chl!$D$2</f>
        <v>0</v>
      </c>
      <c r="AB3315" s="40">
        <v>2.4934889750000001E-2</v>
      </c>
      <c r="AC3315" s="88">
        <f>(G3315-spettri!H3315*chl!$B$2-spettri!I3315*chl!$C$2-spettri!AE3315*chl!$D$2)</f>
        <v>0</v>
      </c>
    </row>
    <row r="3316" spans="4:29" x14ac:dyDescent="0.25">
      <c r="D3316" s="51">
        <v>681.40000000007501</v>
      </c>
      <c r="E3316" s="51">
        <v>8.1843132244E-2</v>
      </c>
      <c r="T3316" s="40">
        <f t="shared" si="198"/>
        <v>0</v>
      </c>
      <c r="U3316" s="40">
        <f t="shared" si="198"/>
        <v>0</v>
      </c>
      <c r="V3316" s="40">
        <f t="shared" si="198"/>
        <v>0</v>
      </c>
      <c r="W3316" s="40">
        <f t="shared" si="198"/>
        <v>0</v>
      </c>
      <c r="X3316" s="40">
        <f t="shared" si="199"/>
        <v>0</v>
      </c>
      <c r="Y3316" s="40">
        <f t="shared" si="200"/>
        <v>0</v>
      </c>
      <c r="Z3316" s="40">
        <f>(AC3316-J3316*carot!$B$2-spettri!K3316*carot!$C$2-spettri!L3316*carot!$D$2)</f>
        <v>0</v>
      </c>
      <c r="AA3316" s="40">
        <f>spettri!H3316*chl!$B$2+spettri!I3316*chl!$C$2+spettri!J3316*carot!$B$2+spettri!K3316*carot!$C$2+spettri!L3316*carot!$D$2+M3316*carot!$E$2+N3316*carot!$F$2+spettri!AE3316*chl!$D$2</f>
        <v>0</v>
      </c>
      <c r="AB3316" s="40">
        <v>2.4522894527500002E-2</v>
      </c>
      <c r="AC3316" s="88">
        <f>(G3316-spettri!H3316*chl!$B$2-spettri!I3316*chl!$C$2-spettri!AE3316*chl!$D$2)</f>
        <v>0</v>
      </c>
    </row>
    <row r="3317" spans="4:29" x14ac:dyDescent="0.25">
      <c r="D3317" s="51">
        <v>681.50000000007503</v>
      </c>
      <c r="E3317" s="51">
        <v>8.23244751415E-2</v>
      </c>
      <c r="T3317" s="40">
        <f t="shared" si="198"/>
        <v>0</v>
      </c>
      <c r="U3317" s="40">
        <f t="shared" si="198"/>
        <v>0</v>
      </c>
      <c r="V3317" s="40">
        <f t="shared" si="198"/>
        <v>0</v>
      </c>
      <c r="W3317" s="40">
        <f t="shared" si="198"/>
        <v>0</v>
      </c>
      <c r="X3317" s="40">
        <f t="shared" si="199"/>
        <v>0</v>
      </c>
      <c r="Y3317" s="40">
        <f t="shared" si="200"/>
        <v>0</v>
      </c>
      <c r="Z3317" s="40">
        <f>(AC3317-J3317*carot!$B$2-spettri!K3317*carot!$C$2-spettri!L3317*carot!$D$2)</f>
        <v>0</v>
      </c>
      <c r="AA3317" s="40">
        <f>spettri!H3317*chl!$B$2+spettri!I3317*chl!$C$2+spettri!J3317*carot!$B$2+spettri!K3317*carot!$C$2+spettri!L3317*carot!$D$2+M3317*carot!$E$2+N3317*carot!$F$2+spettri!AE3317*chl!$D$2</f>
        <v>0</v>
      </c>
      <c r="AB3317" s="40">
        <v>2.4110899305000003E-2</v>
      </c>
      <c r="AC3317" s="88">
        <f>(G3317-spettri!H3317*chl!$B$2-spettri!I3317*chl!$C$2-spettri!AE3317*chl!$D$2)</f>
        <v>0</v>
      </c>
    </row>
    <row r="3318" spans="4:29" x14ac:dyDescent="0.25">
      <c r="D3318" s="51">
        <v>681.60000000007506</v>
      </c>
      <c r="E3318" s="51">
        <v>8.2805818039000001E-2</v>
      </c>
      <c r="T3318" s="40">
        <f t="shared" si="198"/>
        <v>0</v>
      </c>
      <c r="U3318" s="40">
        <f t="shared" si="198"/>
        <v>0</v>
      </c>
      <c r="V3318" s="40">
        <f t="shared" si="198"/>
        <v>0</v>
      </c>
      <c r="W3318" s="40">
        <f t="shared" si="198"/>
        <v>0</v>
      </c>
      <c r="X3318" s="40">
        <f t="shared" si="199"/>
        <v>0</v>
      </c>
      <c r="Y3318" s="40">
        <f t="shared" si="200"/>
        <v>0</v>
      </c>
      <c r="Z3318" s="40">
        <f>(AC3318-J3318*carot!$B$2-spettri!K3318*carot!$C$2-spettri!L3318*carot!$D$2)</f>
        <v>0</v>
      </c>
      <c r="AA3318" s="40">
        <f>spettri!H3318*chl!$B$2+spettri!I3318*chl!$C$2+spettri!J3318*carot!$B$2+spettri!K3318*carot!$C$2+spettri!L3318*carot!$D$2+M3318*carot!$E$2+N3318*carot!$F$2+spettri!AE3318*chl!$D$2</f>
        <v>0</v>
      </c>
      <c r="AB3318" s="40">
        <v>2.36989040825E-2</v>
      </c>
      <c r="AC3318" s="88">
        <f>(G3318-spettri!H3318*chl!$B$2-spettri!I3318*chl!$C$2-spettri!AE3318*chl!$D$2)</f>
        <v>0</v>
      </c>
    </row>
    <row r="3319" spans="4:29" x14ac:dyDescent="0.25">
      <c r="D3319" s="51">
        <v>681.70000000007497</v>
      </c>
      <c r="E3319" s="51">
        <v>8.3334982486499995E-2</v>
      </c>
      <c r="T3319" s="40">
        <f t="shared" si="198"/>
        <v>0</v>
      </c>
      <c r="U3319" s="40">
        <f t="shared" si="198"/>
        <v>0</v>
      </c>
      <c r="V3319" s="40">
        <f t="shared" si="198"/>
        <v>0</v>
      </c>
      <c r="W3319" s="40">
        <f t="shared" si="198"/>
        <v>0</v>
      </c>
      <c r="X3319" s="40">
        <f t="shared" si="199"/>
        <v>0</v>
      </c>
      <c r="Y3319" s="40">
        <f t="shared" si="200"/>
        <v>0</v>
      </c>
      <c r="Z3319" s="40">
        <f>(AC3319-J3319*carot!$B$2-spettri!K3319*carot!$C$2-spettri!L3319*carot!$D$2)</f>
        <v>0</v>
      </c>
      <c r="AA3319" s="40">
        <f>spettri!H3319*chl!$B$2+spettri!I3319*chl!$C$2+spettri!J3319*carot!$B$2+spettri!K3319*carot!$C$2+spettri!L3319*carot!$D$2+M3319*carot!$E$2+N3319*carot!$F$2+spettri!AE3319*chl!$D$2</f>
        <v>0</v>
      </c>
      <c r="AB3319" s="40">
        <v>2.328690886E-2</v>
      </c>
      <c r="AC3319" s="88">
        <f>(G3319-spettri!H3319*chl!$B$2-spettri!I3319*chl!$C$2-spettri!AE3319*chl!$D$2)</f>
        <v>0</v>
      </c>
    </row>
    <row r="3320" spans="4:29" x14ac:dyDescent="0.25">
      <c r="D3320" s="51">
        <v>681.80000000007499</v>
      </c>
      <c r="E3320" s="51">
        <v>8.3864146933999989E-2</v>
      </c>
      <c r="T3320" s="40">
        <f t="shared" si="198"/>
        <v>0</v>
      </c>
      <c r="U3320" s="40">
        <f t="shared" si="198"/>
        <v>0</v>
      </c>
      <c r="V3320" s="40">
        <f t="shared" si="198"/>
        <v>0</v>
      </c>
      <c r="W3320" s="40">
        <f t="shared" si="198"/>
        <v>0</v>
      </c>
      <c r="X3320" s="40">
        <f t="shared" si="199"/>
        <v>0</v>
      </c>
      <c r="Y3320" s="40">
        <f t="shared" si="200"/>
        <v>0</v>
      </c>
      <c r="Z3320" s="40">
        <f>(AC3320-J3320*carot!$B$2-spettri!K3320*carot!$C$2-spettri!L3320*carot!$D$2)</f>
        <v>0</v>
      </c>
      <c r="AA3320" s="40">
        <f>spettri!H3320*chl!$B$2+spettri!I3320*chl!$C$2+spettri!J3320*carot!$B$2+spettri!K3320*carot!$C$2+spettri!L3320*carot!$D$2+M3320*carot!$E$2+N3320*carot!$F$2+spettri!AE3320*chl!$D$2</f>
        <v>0</v>
      </c>
      <c r="AB3320" s="40">
        <v>2.285597147E-2</v>
      </c>
      <c r="AC3320" s="88">
        <f>(G3320-spettri!H3320*chl!$B$2-spettri!I3320*chl!$C$2-spettri!AE3320*chl!$D$2)</f>
        <v>0</v>
      </c>
    </row>
    <row r="3321" spans="4:29" x14ac:dyDescent="0.25">
      <c r="D3321" s="51">
        <v>681.90000000007501</v>
      </c>
      <c r="E3321" s="51">
        <v>8.4393311381499997E-2</v>
      </c>
      <c r="T3321" s="40">
        <f t="shared" si="198"/>
        <v>0</v>
      </c>
      <c r="U3321" s="40">
        <f t="shared" si="198"/>
        <v>0</v>
      </c>
      <c r="V3321" s="40">
        <f t="shared" si="198"/>
        <v>0</v>
      </c>
      <c r="W3321" s="40">
        <f t="shared" si="198"/>
        <v>0</v>
      </c>
      <c r="X3321" s="40">
        <f t="shared" si="199"/>
        <v>0</v>
      </c>
      <c r="Y3321" s="40">
        <f t="shared" si="200"/>
        <v>0</v>
      </c>
      <c r="Z3321" s="40">
        <f>(AC3321-J3321*carot!$B$2-spettri!K3321*carot!$C$2-spettri!L3321*carot!$D$2)</f>
        <v>0</v>
      </c>
      <c r="AA3321" s="40">
        <f>spettri!H3321*chl!$B$2+spettri!I3321*chl!$C$2+spettri!J3321*carot!$B$2+spettri!K3321*carot!$C$2+spettri!L3321*carot!$D$2+M3321*carot!$E$2+N3321*carot!$F$2+spettri!AE3321*chl!$D$2</f>
        <v>0</v>
      </c>
      <c r="AB3321" s="40">
        <v>2.242503408E-2</v>
      </c>
      <c r="AC3321" s="88">
        <f>(G3321-spettri!H3321*chl!$B$2-spettri!I3321*chl!$C$2-spettri!AE3321*chl!$D$2)</f>
        <v>0</v>
      </c>
    </row>
    <row r="3322" spans="4:29" x14ac:dyDescent="0.25">
      <c r="D3322" s="51">
        <v>682.00000000007503</v>
      </c>
      <c r="E3322" s="51">
        <v>8.4922475828999991E-2</v>
      </c>
      <c r="T3322" s="40">
        <f t="shared" si="198"/>
        <v>0</v>
      </c>
      <c r="U3322" s="40">
        <f t="shared" si="198"/>
        <v>0</v>
      </c>
      <c r="V3322" s="40">
        <f t="shared" si="198"/>
        <v>0</v>
      </c>
      <c r="W3322" s="40">
        <f t="shared" si="198"/>
        <v>0</v>
      </c>
      <c r="X3322" s="40">
        <f t="shared" si="199"/>
        <v>0</v>
      </c>
      <c r="Y3322" s="40">
        <f t="shared" si="200"/>
        <v>0</v>
      </c>
      <c r="Z3322" s="40">
        <f>(AC3322-J3322*carot!$B$2-spettri!K3322*carot!$C$2-spettri!L3322*carot!$D$2)</f>
        <v>0</v>
      </c>
      <c r="AA3322" s="40">
        <f>spettri!H3322*chl!$B$2+spettri!I3322*chl!$C$2+spettri!J3322*carot!$B$2+spettri!K3322*carot!$C$2+spettri!L3322*carot!$D$2+M3322*carot!$E$2+N3322*carot!$F$2+spettri!AE3322*chl!$D$2</f>
        <v>0</v>
      </c>
      <c r="AB3322" s="40">
        <v>2.1994096689999999E-2</v>
      </c>
      <c r="AC3322" s="88">
        <f>(G3322-spettri!H3322*chl!$B$2-spettri!I3322*chl!$C$2-spettri!AE3322*chl!$D$2)</f>
        <v>0</v>
      </c>
    </row>
    <row r="3323" spans="4:29" x14ac:dyDescent="0.25">
      <c r="D3323" s="51">
        <v>682.10000000007597</v>
      </c>
      <c r="E3323" s="51">
        <v>8.5526332346499992E-2</v>
      </c>
      <c r="T3323" s="40">
        <f t="shared" si="198"/>
        <v>0</v>
      </c>
      <c r="U3323" s="40">
        <f t="shared" si="198"/>
        <v>0</v>
      </c>
      <c r="V3323" s="40">
        <f t="shared" si="198"/>
        <v>0</v>
      </c>
      <c r="W3323" s="40">
        <f t="shared" si="198"/>
        <v>0</v>
      </c>
      <c r="X3323" s="40">
        <f t="shared" si="199"/>
        <v>0</v>
      </c>
      <c r="Y3323" s="40">
        <f t="shared" si="200"/>
        <v>0</v>
      </c>
      <c r="Z3323" s="40">
        <f>(AC3323-J3323*carot!$B$2-spettri!K3323*carot!$C$2-spettri!L3323*carot!$D$2)</f>
        <v>0</v>
      </c>
      <c r="AA3323" s="40">
        <f>spettri!H3323*chl!$B$2+spettri!I3323*chl!$C$2+spettri!J3323*carot!$B$2+spettri!K3323*carot!$C$2+spettri!L3323*carot!$D$2+M3323*carot!$E$2+N3323*carot!$F$2+spettri!AE3323*chl!$D$2</f>
        <v>0</v>
      </c>
      <c r="AB3323" s="40">
        <v>2.1563159299999999E-2</v>
      </c>
      <c r="AC3323" s="88">
        <f>(G3323-spettri!H3323*chl!$B$2-spettri!I3323*chl!$C$2-spettri!AE3323*chl!$D$2)</f>
        <v>0</v>
      </c>
    </row>
    <row r="3324" spans="4:29" x14ac:dyDescent="0.25">
      <c r="D3324" s="51">
        <v>682.20000000007599</v>
      </c>
      <c r="E3324" s="51">
        <v>8.6130188863999993E-2</v>
      </c>
      <c r="T3324" s="40">
        <f t="shared" si="198"/>
        <v>0</v>
      </c>
      <c r="U3324" s="40">
        <f t="shared" si="198"/>
        <v>0</v>
      </c>
      <c r="V3324" s="40">
        <f t="shared" si="198"/>
        <v>0</v>
      </c>
      <c r="W3324" s="40">
        <f t="shared" si="198"/>
        <v>0</v>
      </c>
      <c r="X3324" s="40">
        <f t="shared" si="199"/>
        <v>0</v>
      </c>
      <c r="Y3324" s="40">
        <f t="shared" si="200"/>
        <v>0</v>
      </c>
      <c r="Z3324" s="40">
        <f>(AC3324-J3324*carot!$B$2-spettri!K3324*carot!$C$2-spettri!L3324*carot!$D$2)</f>
        <v>0</v>
      </c>
      <c r="AA3324" s="40">
        <f>spettri!H3324*chl!$B$2+spettri!I3324*chl!$C$2+spettri!J3324*carot!$B$2+spettri!K3324*carot!$C$2+spettri!L3324*carot!$D$2+M3324*carot!$E$2+N3324*carot!$F$2+spettri!AE3324*chl!$D$2</f>
        <v>0</v>
      </c>
      <c r="AB3324" s="40">
        <v>2.11787661525E-2</v>
      </c>
      <c r="AC3324" s="88">
        <f>(G3324-spettri!H3324*chl!$B$2-spettri!I3324*chl!$C$2-spettri!AE3324*chl!$D$2)</f>
        <v>0</v>
      </c>
    </row>
    <row r="3325" spans="4:29" x14ac:dyDescent="0.25">
      <c r="D3325" s="51">
        <v>682.30000000007601</v>
      </c>
      <c r="E3325" s="51">
        <v>8.6734045381499994E-2</v>
      </c>
      <c r="T3325" s="40">
        <f t="shared" si="198"/>
        <v>0</v>
      </c>
      <c r="U3325" s="40">
        <f t="shared" si="198"/>
        <v>0</v>
      </c>
      <c r="V3325" s="40">
        <f t="shared" si="198"/>
        <v>0</v>
      </c>
      <c r="W3325" s="40">
        <f t="shared" si="198"/>
        <v>0</v>
      </c>
      <c r="X3325" s="40">
        <f t="shared" si="199"/>
        <v>0</v>
      </c>
      <c r="Y3325" s="40">
        <f t="shared" si="200"/>
        <v>0</v>
      </c>
      <c r="Z3325" s="40">
        <f>(AC3325-J3325*carot!$B$2-spettri!K3325*carot!$C$2-spettri!L3325*carot!$D$2)</f>
        <v>0</v>
      </c>
      <c r="AA3325" s="40">
        <f>spettri!H3325*chl!$B$2+spettri!I3325*chl!$C$2+spettri!J3325*carot!$B$2+spettri!K3325*carot!$C$2+spettri!L3325*carot!$D$2+M3325*carot!$E$2+N3325*carot!$F$2+spettri!AE3325*chl!$D$2</f>
        <v>0</v>
      </c>
      <c r="AB3325" s="40">
        <v>2.0794373004999998E-2</v>
      </c>
      <c r="AC3325" s="88">
        <f>(G3325-spettri!H3325*chl!$B$2-spettri!I3325*chl!$C$2-spettri!AE3325*chl!$D$2)</f>
        <v>0</v>
      </c>
    </row>
    <row r="3326" spans="4:29" x14ac:dyDescent="0.25">
      <c r="D3326" s="51">
        <v>682.40000000007603</v>
      </c>
      <c r="E3326" s="51">
        <v>8.7337901898999995E-2</v>
      </c>
      <c r="T3326" s="40">
        <f t="shared" si="198"/>
        <v>0</v>
      </c>
      <c r="U3326" s="40">
        <f t="shared" si="198"/>
        <v>0</v>
      </c>
      <c r="V3326" s="40">
        <f t="shared" si="198"/>
        <v>0</v>
      </c>
      <c r="W3326" s="40">
        <f t="shared" si="198"/>
        <v>0</v>
      </c>
      <c r="X3326" s="40">
        <f t="shared" si="199"/>
        <v>0</v>
      </c>
      <c r="Y3326" s="40">
        <f t="shared" si="200"/>
        <v>0</v>
      </c>
      <c r="Z3326" s="40">
        <f>(AC3326-J3326*carot!$B$2-spettri!K3326*carot!$C$2-spettri!L3326*carot!$D$2)</f>
        <v>0</v>
      </c>
      <c r="AA3326" s="40">
        <f>spettri!H3326*chl!$B$2+spettri!I3326*chl!$C$2+spettri!J3326*carot!$B$2+spettri!K3326*carot!$C$2+spettri!L3326*carot!$D$2+M3326*carot!$E$2+N3326*carot!$F$2+spettri!AE3326*chl!$D$2</f>
        <v>0</v>
      </c>
      <c r="AB3326" s="40">
        <v>2.04099798575E-2</v>
      </c>
      <c r="AC3326" s="88">
        <f>(G3326-spettri!H3326*chl!$B$2-spettri!I3326*chl!$C$2-spettri!AE3326*chl!$D$2)</f>
        <v>0</v>
      </c>
    </row>
    <row r="3327" spans="4:29" x14ac:dyDescent="0.25">
      <c r="D3327" s="51">
        <v>682.50000000007606</v>
      </c>
      <c r="E3327" s="51">
        <v>8.7940454566499987E-2</v>
      </c>
      <c r="T3327" s="40">
        <f t="shared" si="198"/>
        <v>0</v>
      </c>
      <c r="U3327" s="40">
        <f t="shared" si="198"/>
        <v>0</v>
      </c>
      <c r="V3327" s="40">
        <f t="shared" si="198"/>
        <v>0</v>
      </c>
      <c r="W3327" s="40">
        <f t="shared" si="198"/>
        <v>0</v>
      </c>
      <c r="X3327" s="40">
        <f t="shared" si="199"/>
        <v>0</v>
      </c>
      <c r="Y3327" s="40">
        <f t="shared" si="200"/>
        <v>0</v>
      </c>
      <c r="Z3327" s="40">
        <f>(AC3327-J3327*carot!$B$2-spettri!K3327*carot!$C$2-spettri!L3327*carot!$D$2)</f>
        <v>0</v>
      </c>
      <c r="AA3327" s="40">
        <f>spettri!H3327*chl!$B$2+spettri!I3327*chl!$C$2+spettri!J3327*carot!$B$2+spettri!K3327*carot!$C$2+spettri!L3327*carot!$D$2+M3327*carot!$E$2+N3327*carot!$F$2+spettri!AE3327*chl!$D$2</f>
        <v>0</v>
      </c>
      <c r="AB3327" s="40">
        <v>2.0025586710000001E-2</v>
      </c>
      <c r="AC3327" s="88">
        <f>(G3327-spettri!H3327*chl!$B$2-spettri!I3327*chl!$C$2-spettri!AE3327*chl!$D$2)</f>
        <v>0</v>
      </c>
    </row>
    <row r="3328" spans="4:29" x14ac:dyDescent="0.25">
      <c r="D3328" s="51">
        <v>682.60000000007597</v>
      </c>
      <c r="E3328" s="51">
        <v>8.8543007233999993E-2</v>
      </c>
      <c r="T3328" s="40">
        <f t="shared" si="198"/>
        <v>0</v>
      </c>
      <c r="U3328" s="40">
        <f t="shared" si="198"/>
        <v>0</v>
      </c>
      <c r="V3328" s="40">
        <f t="shared" si="198"/>
        <v>0</v>
      </c>
      <c r="W3328" s="40">
        <f t="shared" si="198"/>
        <v>0</v>
      </c>
      <c r="X3328" s="40">
        <f t="shared" si="199"/>
        <v>0</v>
      </c>
      <c r="Y3328" s="40">
        <f t="shared" si="200"/>
        <v>0</v>
      </c>
      <c r="Z3328" s="40">
        <f>(AC3328-J3328*carot!$B$2-spettri!K3328*carot!$C$2-spettri!L3328*carot!$D$2)</f>
        <v>0</v>
      </c>
      <c r="AA3328" s="40">
        <f>spettri!H3328*chl!$B$2+spettri!I3328*chl!$C$2+spettri!J3328*carot!$B$2+spettri!K3328*carot!$C$2+spettri!L3328*carot!$D$2+M3328*carot!$E$2+N3328*carot!$F$2+spettri!AE3328*chl!$D$2</f>
        <v>0</v>
      </c>
      <c r="AB3328" s="40">
        <v>1.9687499852500002E-2</v>
      </c>
      <c r="AC3328" s="88">
        <f>(G3328-spettri!H3328*chl!$B$2-spettri!I3328*chl!$C$2-spettri!AE3328*chl!$D$2)</f>
        <v>0</v>
      </c>
    </row>
    <row r="3329" spans="4:29" x14ac:dyDescent="0.25">
      <c r="D3329" s="51">
        <v>682.70000000007599</v>
      </c>
      <c r="E3329" s="51">
        <v>8.9145559901499999E-2</v>
      </c>
      <c r="T3329" s="40">
        <f t="shared" si="198"/>
        <v>0</v>
      </c>
      <c r="U3329" s="40">
        <f t="shared" si="198"/>
        <v>0</v>
      </c>
      <c r="V3329" s="40">
        <f t="shared" si="198"/>
        <v>0</v>
      </c>
      <c r="W3329" s="40">
        <f t="shared" si="198"/>
        <v>0</v>
      </c>
      <c r="X3329" s="40">
        <f t="shared" si="199"/>
        <v>0</v>
      </c>
      <c r="Y3329" s="40">
        <f t="shared" si="200"/>
        <v>0</v>
      </c>
      <c r="Z3329" s="40">
        <f>(AC3329-J3329*carot!$B$2-spettri!K3329*carot!$C$2-spettri!L3329*carot!$D$2)</f>
        <v>0</v>
      </c>
      <c r="AA3329" s="40">
        <f>spettri!H3329*chl!$B$2+spettri!I3329*chl!$C$2+spettri!J3329*carot!$B$2+spettri!K3329*carot!$C$2+spettri!L3329*carot!$D$2+M3329*carot!$E$2+N3329*carot!$F$2+spettri!AE3329*chl!$D$2</f>
        <v>0</v>
      </c>
      <c r="AB3329" s="40">
        <v>1.9349412995000002E-2</v>
      </c>
      <c r="AC3329" s="88">
        <f>(G3329-spettri!H3329*chl!$B$2-spettri!I3329*chl!$C$2-spettri!AE3329*chl!$D$2)</f>
        <v>0</v>
      </c>
    </row>
    <row r="3330" spans="4:29" x14ac:dyDescent="0.25">
      <c r="D3330" s="51">
        <v>682.80000000007601</v>
      </c>
      <c r="E3330" s="51">
        <v>8.9748112568999991E-2</v>
      </c>
      <c r="T3330" s="40">
        <f t="shared" si="198"/>
        <v>0</v>
      </c>
      <c r="U3330" s="40">
        <f t="shared" si="198"/>
        <v>0</v>
      </c>
      <c r="V3330" s="40">
        <f t="shared" si="198"/>
        <v>0</v>
      </c>
      <c r="W3330" s="40">
        <f t="shared" ref="W3330:X3393" si="201">M3355</f>
        <v>0</v>
      </c>
      <c r="X3330" s="40">
        <f t="shared" si="199"/>
        <v>0</v>
      </c>
      <c r="Y3330" s="40">
        <f t="shared" si="200"/>
        <v>0</v>
      </c>
      <c r="Z3330" s="40">
        <f>(AC3330-J3330*carot!$B$2-spettri!K3330*carot!$C$2-spettri!L3330*carot!$D$2)</f>
        <v>0</v>
      </c>
      <c r="AA3330" s="40">
        <f>spettri!H3330*chl!$B$2+spettri!I3330*chl!$C$2+spettri!J3330*carot!$B$2+spettri!K3330*carot!$C$2+spettri!L3330*carot!$D$2+M3330*carot!$E$2+N3330*carot!$F$2+spettri!AE3330*chl!$D$2</f>
        <v>0</v>
      </c>
      <c r="AB3330" s="40">
        <v>1.90113261375E-2</v>
      </c>
      <c r="AC3330" s="88">
        <f>(G3330-spettri!H3330*chl!$B$2-spettri!I3330*chl!$C$2-spettri!AE3330*chl!$D$2)</f>
        <v>0</v>
      </c>
    </row>
    <row r="3331" spans="4:29" x14ac:dyDescent="0.25">
      <c r="D3331" s="51">
        <v>682.90000000007603</v>
      </c>
      <c r="E3331" s="51">
        <v>9.0399880046499986E-2</v>
      </c>
      <c r="T3331" s="40">
        <f t="shared" ref="T3331:X3394" si="202">J3356</f>
        <v>0</v>
      </c>
      <c r="U3331" s="40">
        <f t="shared" si="202"/>
        <v>0</v>
      </c>
      <c r="V3331" s="40">
        <f t="shared" si="202"/>
        <v>0</v>
      </c>
      <c r="W3331" s="40">
        <f t="shared" si="201"/>
        <v>0</v>
      </c>
      <c r="X3331" s="40">
        <f t="shared" si="201"/>
        <v>0</v>
      </c>
      <c r="Y3331" s="40">
        <f t="shared" ref="Y3331:Y3394" si="203">AC3356</f>
        <v>0</v>
      </c>
      <c r="Z3331" s="40">
        <f>(AC3331-J3331*carot!$B$2-spettri!K3331*carot!$C$2-spettri!L3331*carot!$D$2)</f>
        <v>0</v>
      </c>
      <c r="AA3331" s="40">
        <f>spettri!H3331*chl!$B$2+spettri!I3331*chl!$C$2+spettri!J3331*carot!$B$2+spettri!K3331*carot!$C$2+spettri!L3331*carot!$D$2+M3331*carot!$E$2+N3331*carot!$F$2+spettri!AE3331*chl!$D$2</f>
        <v>0</v>
      </c>
      <c r="AB3331" s="40">
        <v>1.867323928E-2</v>
      </c>
      <c r="AC3331" s="88">
        <f>(G3331-spettri!H3331*chl!$B$2-spettri!I3331*chl!$C$2-spettri!AE3331*chl!$D$2)</f>
        <v>0</v>
      </c>
    </row>
    <row r="3332" spans="4:29" x14ac:dyDescent="0.25">
      <c r="D3332" s="51">
        <v>683.00000000007606</v>
      </c>
      <c r="E3332" s="51">
        <v>9.1051647523999996E-2</v>
      </c>
      <c r="T3332" s="40">
        <f t="shared" si="202"/>
        <v>0</v>
      </c>
      <c r="U3332" s="40">
        <f t="shared" si="202"/>
        <v>0</v>
      </c>
      <c r="V3332" s="40">
        <f t="shared" si="202"/>
        <v>0</v>
      </c>
      <c r="W3332" s="40">
        <f t="shared" si="201"/>
        <v>0</v>
      </c>
      <c r="X3332" s="40">
        <f t="shared" si="201"/>
        <v>0</v>
      </c>
      <c r="Y3332" s="40">
        <f t="shared" si="203"/>
        <v>0</v>
      </c>
      <c r="Z3332" s="40">
        <f>(AC3332-J3332*carot!$B$2-spettri!K3332*carot!$C$2-spettri!L3332*carot!$D$2)</f>
        <v>0</v>
      </c>
      <c r="AA3332" s="40">
        <f>spettri!H3332*chl!$B$2+spettri!I3332*chl!$C$2+spettri!J3332*carot!$B$2+spettri!K3332*carot!$C$2+spettri!L3332*carot!$D$2+M3332*carot!$E$2+N3332*carot!$F$2+spettri!AE3332*chl!$D$2</f>
        <v>0</v>
      </c>
      <c r="AB3332" s="40">
        <v>1.8341084479999999E-2</v>
      </c>
      <c r="AC3332" s="88">
        <f>(G3332-spettri!H3332*chl!$B$2-spettri!I3332*chl!$C$2-spettri!AE3332*chl!$D$2)</f>
        <v>0</v>
      </c>
    </row>
    <row r="3333" spans="4:29" x14ac:dyDescent="0.25">
      <c r="D3333" s="51">
        <v>683.10000000007597</v>
      </c>
      <c r="E3333" s="51">
        <v>9.1703415001500005E-2</v>
      </c>
      <c r="T3333" s="40">
        <f t="shared" si="202"/>
        <v>0</v>
      </c>
      <c r="U3333" s="40">
        <f t="shared" si="202"/>
        <v>0</v>
      </c>
      <c r="V3333" s="40">
        <f t="shared" si="202"/>
        <v>0</v>
      </c>
      <c r="W3333" s="40">
        <f t="shared" si="201"/>
        <v>0</v>
      </c>
      <c r="X3333" s="40">
        <f t="shared" si="201"/>
        <v>0</v>
      </c>
      <c r="Y3333" s="40">
        <f t="shared" si="203"/>
        <v>0</v>
      </c>
      <c r="Z3333" s="40">
        <f>(AC3333-J3333*carot!$B$2-spettri!K3333*carot!$C$2-spettri!L3333*carot!$D$2)</f>
        <v>0</v>
      </c>
      <c r="AA3333" s="40">
        <f>spettri!H3333*chl!$B$2+spettri!I3333*chl!$C$2+spettri!J3333*carot!$B$2+spettri!K3333*carot!$C$2+spettri!L3333*carot!$D$2+M3333*carot!$E$2+N3333*carot!$F$2+spettri!AE3333*chl!$D$2</f>
        <v>0</v>
      </c>
      <c r="AB3333" s="40">
        <v>1.8008929680000001E-2</v>
      </c>
      <c r="AC3333" s="88">
        <f>(G3333-spettri!H3333*chl!$B$2-spettri!I3333*chl!$C$2-spettri!AE3333*chl!$D$2)</f>
        <v>0</v>
      </c>
    </row>
    <row r="3334" spans="4:29" x14ac:dyDescent="0.25">
      <c r="D3334" s="51">
        <v>683.20000000007599</v>
      </c>
      <c r="E3334" s="51">
        <v>9.2355182479E-2</v>
      </c>
      <c r="T3334" s="40">
        <f t="shared" si="202"/>
        <v>0</v>
      </c>
      <c r="U3334" s="40">
        <f t="shared" si="202"/>
        <v>0</v>
      </c>
      <c r="V3334" s="40">
        <f t="shared" si="202"/>
        <v>0</v>
      </c>
      <c r="W3334" s="40">
        <f t="shared" si="201"/>
        <v>0</v>
      </c>
      <c r="X3334" s="40">
        <f t="shared" si="201"/>
        <v>0</v>
      </c>
      <c r="Y3334" s="40">
        <f t="shared" si="203"/>
        <v>0</v>
      </c>
      <c r="Z3334" s="40">
        <f>(AC3334-J3334*carot!$B$2-spettri!K3334*carot!$C$2-spettri!L3334*carot!$D$2)</f>
        <v>0</v>
      </c>
      <c r="AA3334" s="40">
        <f>spettri!H3334*chl!$B$2+spettri!I3334*chl!$C$2+spettri!J3334*carot!$B$2+spettri!K3334*carot!$C$2+spettri!L3334*carot!$D$2+M3334*carot!$E$2+N3334*carot!$F$2+spettri!AE3334*chl!$D$2</f>
        <v>0</v>
      </c>
      <c r="AB3334" s="40">
        <v>1.7676774880000003E-2</v>
      </c>
      <c r="AC3334" s="88">
        <f>(G3334-spettri!H3334*chl!$B$2-spettri!I3334*chl!$C$2-spettri!AE3334*chl!$D$2)</f>
        <v>0</v>
      </c>
    </row>
    <row r="3335" spans="4:29" x14ac:dyDescent="0.25">
      <c r="D3335" s="51">
        <v>683.30000000007601</v>
      </c>
      <c r="E3335" s="51">
        <v>9.3021079983999999E-2</v>
      </c>
      <c r="T3335" s="40">
        <f t="shared" si="202"/>
        <v>0</v>
      </c>
      <c r="U3335" s="40">
        <f t="shared" si="202"/>
        <v>0</v>
      </c>
      <c r="V3335" s="40">
        <f t="shared" si="202"/>
        <v>0</v>
      </c>
      <c r="W3335" s="40">
        <f t="shared" si="201"/>
        <v>0</v>
      </c>
      <c r="X3335" s="40">
        <f t="shared" si="201"/>
        <v>0</v>
      </c>
      <c r="Y3335" s="40">
        <f t="shared" si="203"/>
        <v>0</v>
      </c>
      <c r="Z3335" s="40">
        <f>(AC3335-J3335*carot!$B$2-spettri!K3335*carot!$C$2-spettri!L3335*carot!$D$2)</f>
        <v>0</v>
      </c>
      <c r="AA3335" s="40">
        <f>spettri!H3335*chl!$B$2+spettri!I3335*chl!$C$2+spettri!J3335*carot!$B$2+spettri!K3335*carot!$C$2+spettri!L3335*carot!$D$2+M3335*carot!$E$2+N3335*carot!$F$2+spettri!AE3335*chl!$D$2</f>
        <v>0</v>
      </c>
      <c r="AB3335" s="40">
        <v>1.7344620080000001E-2</v>
      </c>
      <c r="AC3335" s="88">
        <f>(G3335-spettri!H3335*chl!$B$2-spettri!I3335*chl!$C$2-spettri!AE3335*chl!$D$2)</f>
        <v>0</v>
      </c>
    </row>
    <row r="3336" spans="4:29" x14ac:dyDescent="0.25">
      <c r="D3336" s="51">
        <v>683.40000000007603</v>
      </c>
      <c r="E3336" s="51">
        <v>9.3686977488999998E-2</v>
      </c>
      <c r="T3336" s="40">
        <f t="shared" si="202"/>
        <v>0</v>
      </c>
      <c r="U3336" s="40">
        <f t="shared" si="202"/>
        <v>0</v>
      </c>
      <c r="V3336" s="40">
        <f t="shared" si="202"/>
        <v>0</v>
      </c>
      <c r="W3336" s="40">
        <f t="shared" si="201"/>
        <v>0</v>
      </c>
      <c r="X3336" s="40">
        <f t="shared" si="201"/>
        <v>0</v>
      </c>
      <c r="Y3336" s="40">
        <f t="shared" si="203"/>
        <v>0</v>
      </c>
      <c r="Z3336" s="40">
        <f>(AC3336-J3336*carot!$B$2-spettri!K3336*carot!$C$2-spettri!L3336*carot!$D$2)</f>
        <v>0</v>
      </c>
      <c r="AA3336" s="40">
        <f>spettri!H3336*chl!$B$2+spettri!I3336*chl!$C$2+spettri!J3336*carot!$B$2+spettri!K3336*carot!$C$2+spettri!L3336*carot!$D$2+M3336*carot!$E$2+N3336*carot!$F$2+spettri!AE3336*chl!$D$2</f>
        <v>0</v>
      </c>
      <c r="AB3336" s="40">
        <v>1.7017098144999999E-2</v>
      </c>
      <c r="AC3336" s="88">
        <f>(G3336-spettri!H3336*chl!$B$2-spettri!I3336*chl!$C$2-spettri!AE3336*chl!$D$2)</f>
        <v>0</v>
      </c>
    </row>
    <row r="3337" spans="4:29" x14ac:dyDescent="0.25">
      <c r="D3337" s="51">
        <v>683.50000000007606</v>
      </c>
      <c r="E3337" s="51">
        <v>9.4352874993999997E-2</v>
      </c>
      <c r="T3337" s="40">
        <f t="shared" si="202"/>
        <v>0</v>
      </c>
      <c r="U3337" s="40">
        <f t="shared" si="202"/>
        <v>0</v>
      </c>
      <c r="V3337" s="40">
        <f t="shared" si="202"/>
        <v>0</v>
      </c>
      <c r="W3337" s="40">
        <f t="shared" si="201"/>
        <v>0</v>
      </c>
      <c r="X3337" s="40">
        <f t="shared" si="201"/>
        <v>0</v>
      </c>
      <c r="Y3337" s="40">
        <f t="shared" si="203"/>
        <v>0</v>
      </c>
      <c r="Z3337" s="40">
        <f>(AC3337-J3337*carot!$B$2-spettri!K3337*carot!$C$2-spettri!L3337*carot!$D$2)</f>
        <v>0</v>
      </c>
      <c r="AA3337" s="40">
        <f>spettri!H3337*chl!$B$2+spettri!I3337*chl!$C$2+spettri!J3337*carot!$B$2+spettri!K3337*carot!$C$2+spettri!L3337*carot!$D$2+M3337*carot!$E$2+N3337*carot!$F$2+spettri!AE3337*chl!$D$2</f>
        <v>0</v>
      </c>
      <c r="AB3337" s="40">
        <v>1.6689576210000001E-2</v>
      </c>
      <c r="AC3337" s="88">
        <f>(G3337-spettri!H3337*chl!$B$2-spettri!I3337*chl!$C$2-spettri!AE3337*chl!$D$2)</f>
        <v>0</v>
      </c>
    </row>
    <row r="3338" spans="4:29" x14ac:dyDescent="0.25">
      <c r="D3338" s="51">
        <v>683.60000000007597</v>
      </c>
      <c r="E3338" s="51">
        <v>9.5018772498999995E-2</v>
      </c>
      <c r="T3338" s="40">
        <f t="shared" si="202"/>
        <v>0</v>
      </c>
      <c r="U3338" s="40">
        <f t="shared" si="202"/>
        <v>0</v>
      </c>
      <c r="V3338" s="40">
        <f t="shared" si="202"/>
        <v>0</v>
      </c>
      <c r="W3338" s="40">
        <f t="shared" si="201"/>
        <v>0</v>
      </c>
      <c r="X3338" s="40">
        <f t="shared" si="201"/>
        <v>0</v>
      </c>
      <c r="Y3338" s="40">
        <f t="shared" si="203"/>
        <v>0</v>
      </c>
      <c r="Z3338" s="40">
        <f>(AC3338-J3338*carot!$B$2-spettri!K3338*carot!$C$2-spettri!L3338*carot!$D$2)</f>
        <v>0</v>
      </c>
      <c r="AA3338" s="40">
        <f>spettri!H3338*chl!$B$2+spettri!I3338*chl!$C$2+spettri!J3338*carot!$B$2+spettri!K3338*carot!$C$2+spettri!L3338*carot!$D$2+M3338*carot!$E$2+N3338*carot!$F$2+spettri!AE3338*chl!$D$2</f>
        <v>0</v>
      </c>
      <c r="AB3338" s="40">
        <v>1.6362054275000003E-2</v>
      </c>
      <c r="AC3338" s="88">
        <f>(G3338-spettri!H3338*chl!$B$2-spettri!I3338*chl!$C$2-spettri!AE3338*chl!$D$2)</f>
        <v>0</v>
      </c>
    </row>
    <row r="3339" spans="4:29" x14ac:dyDescent="0.25">
      <c r="D3339" s="51">
        <v>683.70000000007599</v>
      </c>
      <c r="E3339" s="51">
        <v>9.57658925065E-2</v>
      </c>
      <c r="T3339" s="40">
        <f t="shared" si="202"/>
        <v>0</v>
      </c>
      <c r="U3339" s="40">
        <f t="shared" si="202"/>
        <v>0</v>
      </c>
      <c r="V3339" s="40">
        <f t="shared" si="202"/>
        <v>0</v>
      </c>
      <c r="W3339" s="40">
        <f t="shared" si="201"/>
        <v>0</v>
      </c>
      <c r="X3339" s="40">
        <f t="shared" si="201"/>
        <v>0</v>
      </c>
      <c r="Y3339" s="40">
        <f t="shared" si="203"/>
        <v>0</v>
      </c>
      <c r="Z3339" s="40">
        <f>(AC3339-J3339*carot!$B$2-spettri!K3339*carot!$C$2-spettri!L3339*carot!$D$2)</f>
        <v>0</v>
      </c>
      <c r="AA3339" s="40">
        <f>spettri!H3339*chl!$B$2+spettri!I3339*chl!$C$2+spettri!J3339*carot!$B$2+spettri!K3339*carot!$C$2+spettri!L3339*carot!$D$2+M3339*carot!$E$2+N3339*carot!$F$2+spettri!AE3339*chl!$D$2</f>
        <v>0</v>
      </c>
      <c r="AB3339" s="40">
        <v>1.6034532340000001E-2</v>
      </c>
      <c r="AC3339" s="88">
        <f>(G3339-spettri!H3339*chl!$B$2-spettri!I3339*chl!$C$2-spettri!AE3339*chl!$D$2)</f>
        <v>0</v>
      </c>
    </row>
    <row r="3340" spans="4:29" x14ac:dyDescent="0.25">
      <c r="D3340" s="51">
        <v>683.80000000007601</v>
      </c>
      <c r="E3340" s="51">
        <v>9.6513012513999991E-2</v>
      </c>
      <c r="T3340" s="40">
        <f t="shared" si="202"/>
        <v>0</v>
      </c>
      <c r="U3340" s="40">
        <f t="shared" si="202"/>
        <v>0</v>
      </c>
      <c r="V3340" s="40">
        <f t="shared" si="202"/>
        <v>0</v>
      </c>
      <c r="W3340" s="40">
        <f t="shared" si="201"/>
        <v>0</v>
      </c>
      <c r="X3340" s="40">
        <f t="shared" si="201"/>
        <v>0</v>
      </c>
      <c r="Y3340" s="40">
        <f t="shared" si="203"/>
        <v>0</v>
      </c>
      <c r="Z3340" s="40">
        <f>(AC3340-J3340*carot!$B$2-spettri!K3340*carot!$C$2-spettri!L3340*carot!$D$2)</f>
        <v>0</v>
      </c>
      <c r="AA3340" s="40">
        <f>spettri!H3340*chl!$B$2+spettri!I3340*chl!$C$2+spettri!J3340*carot!$B$2+spettri!K3340*carot!$C$2+spettri!L3340*carot!$D$2+M3340*carot!$E$2+N3340*carot!$F$2+spettri!AE3340*chl!$D$2</f>
        <v>0</v>
      </c>
      <c r="AB3340" s="40">
        <v>1.57573465275E-2</v>
      </c>
      <c r="AC3340" s="88">
        <f>(G3340-spettri!H3340*chl!$B$2-spettri!I3340*chl!$C$2-spettri!AE3340*chl!$D$2)</f>
        <v>0</v>
      </c>
    </row>
    <row r="3341" spans="4:29" x14ac:dyDescent="0.25">
      <c r="D3341" s="51">
        <v>683.90000000007603</v>
      </c>
      <c r="E3341" s="51">
        <v>9.7260132521499995E-2</v>
      </c>
      <c r="T3341" s="40">
        <f t="shared" si="202"/>
        <v>0</v>
      </c>
      <c r="U3341" s="40">
        <f t="shared" si="202"/>
        <v>0</v>
      </c>
      <c r="V3341" s="40">
        <f t="shared" si="202"/>
        <v>0</v>
      </c>
      <c r="W3341" s="40">
        <f t="shared" si="201"/>
        <v>0</v>
      </c>
      <c r="X3341" s="40">
        <f t="shared" si="201"/>
        <v>0</v>
      </c>
      <c r="Y3341" s="40">
        <f t="shared" si="203"/>
        <v>0</v>
      </c>
      <c r="Z3341" s="40">
        <f>(AC3341-J3341*carot!$B$2-spettri!K3341*carot!$C$2-spettri!L3341*carot!$D$2)</f>
        <v>0</v>
      </c>
      <c r="AA3341" s="40">
        <f>spettri!H3341*chl!$B$2+spettri!I3341*chl!$C$2+spettri!J3341*carot!$B$2+spettri!K3341*carot!$C$2+spettri!L3341*carot!$D$2+M3341*carot!$E$2+N3341*carot!$F$2+spettri!AE3341*chl!$D$2</f>
        <v>0</v>
      </c>
      <c r="AB3341" s="40">
        <v>1.5480160715E-2</v>
      </c>
      <c r="AC3341" s="88">
        <f>(G3341-spettri!H3341*chl!$B$2-spettri!I3341*chl!$C$2-spettri!AE3341*chl!$D$2)</f>
        <v>0</v>
      </c>
    </row>
    <row r="3342" spans="4:29" x14ac:dyDescent="0.25">
      <c r="D3342" s="51">
        <v>684.00000000007606</v>
      </c>
      <c r="E3342" s="51">
        <v>9.8007252529E-2</v>
      </c>
      <c r="T3342" s="40">
        <f t="shared" si="202"/>
        <v>0</v>
      </c>
      <c r="U3342" s="40">
        <f t="shared" si="202"/>
        <v>0</v>
      </c>
      <c r="V3342" s="40">
        <f t="shared" si="202"/>
        <v>0</v>
      </c>
      <c r="W3342" s="40">
        <f t="shared" si="201"/>
        <v>0</v>
      </c>
      <c r="X3342" s="40">
        <f t="shared" si="201"/>
        <v>0</v>
      </c>
      <c r="Y3342" s="40">
        <f t="shared" si="203"/>
        <v>0</v>
      </c>
      <c r="Z3342" s="40">
        <f>(AC3342-J3342*carot!$B$2-spettri!K3342*carot!$C$2-spettri!L3342*carot!$D$2)</f>
        <v>0</v>
      </c>
      <c r="AA3342" s="40">
        <f>spettri!H3342*chl!$B$2+spettri!I3342*chl!$C$2+spettri!J3342*carot!$B$2+spettri!K3342*carot!$C$2+spettri!L3342*carot!$D$2+M3342*carot!$E$2+N3342*carot!$F$2+spettri!AE3342*chl!$D$2</f>
        <v>0</v>
      </c>
      <c r="AB3342" s="40">
        <v>1.5202974902500001E-2</v>
      </c>
      <c r="AC3342" s="88">
        <f>(G3342-spettri!H3342*chl!$B$2-spettri!I3342*chl!$C$2-spettri!AE3342*chl!$D$2)</f>
        <v>0</v>
      </c>
    </row>
    <row r="3343" spans="4:29" x14ac:dyDescent="0.25">
      <c r="D3343" s="51">
        <v>684.10000000007597</v>
      </c>
      <c r="E3343" s="51">
        <v>9.8747953861499996E-2</v>
      </c>
      <c r="T3343" s="40">
        <f t="shared" si="202"/>
        <v>0</v>
      </c>
      <c r="U3343" s="40">
        <f t="shared" si="202"/>
        <v>0</v>
      </c>
      <c r="V3343" s="40">
        <f t="shared" si="202"/>
        <v>0</v>
      </c>
      <c r="W3343" s="40">
        <f t="shared" si="201"/>
        <v>0</v>
      </c>
      <c r="X3343" s="40">
        <f t="shared" si="201"/>
        <v>0</v>
      </c>
      <c r="Y3343" s="40">
        <f t="shared" si="203"/>
        <v>0</v>
      </c>
      <c r="Z3343" s="40">
        <f>(AC3343-J3343*carot!$B$2-spettri!K3343*carot!$C$2-spettri!L3343*carot!$D$2)</f>
        <v>0</v>
      </c>
      <c r="AA3343" s="40">
        <f>spettri!H3343*chl!$B$2+spettri!I3343*chl!$C$2+spettri!J3343*carot!$B$2+spettri!K3343*carot!$C$2+spettri!L3343*carot!$D$2+M3343*carot!$E$2+N3343*carot!$F$2+spettri!AE3343*chl!$D$2</f>
        <v>0</v>
      </c>
      <c r="AB3343" s="40">
        <v>1.4925789090000001E-2</v>
      </c>
      <c r="AC3343" s="88">
        <f>(G3343-spettri!H3343*chl!$B$2-spettri!I3343*chl!$C$2-spettri!AE3343*chl!$D$2)</f>
        <v>0</v>
      </c>
    </row>
    <row r="3344" spans="4:29" x14ac:dyDescent="0.25">
      <c r="D3344" s="51">
        <v>684.20000000007599</v>
      </c>
      <c r="E3344" s="51">
        <v>9.9488655193999992E-2</v>
      </c>
      <c r="T3344" s="40">
        <f t="shared" si="202"/>
        <v>0</v>
      </c>
      <c r="U3344" s="40">
        <f t="shared" si="202"/>
        <v>0</v>
      </c>
      <c r="V3344" s="40">
        <f t="shared" si="202"/>
        <v>0</v>
      </c>
      <c r="W3344" s="40">
        <f t="shared" si="201"/>
        <v>0</v>
      </c>
      <c r="X3344" s="40">
        <f t="shared" si="201"/>
        <v>0</v>
      </c>
      <c r="Y3344" s="40">
        <f t="shared" si="203"/>
        <v>0</v>
      </c>
      <c r="Z3344" s="40">
        <f>(AC3344-J3344*carot!$B$2-spettri!K3344*carot!$C$2-spettri!L3344*carot!$D$2)</f>
        <v>0</v>
      </c>
      <c r="AA3344" s="40">
        <f>spettri!H3344*chl!$B$2+spettri!I3344*chl!$C$2+spettri!J3344*carot!$B$2+spettri!K3344*carot!$C$2+spettri!L3344*carot!$D$2+M3344*carot!$E$2+N3344*carot!$F$2+spettri!AE3344*chl!$D$2</f>
        <v>0</v>
      </c>
      <c r="AB3344" s="40">
        <v>1.46571260425E-2</v>
      </c>
      <c r="AC3344" s="88">
        <f>(G3344-spettri!H3344*chl!$B$2-spettri!I3344*chl!$C$2-spettri!AE3344*chl!$D$2)</f>
        <v>0</v>
      </c>
    </row>
    <row r="3345" spans="4:29" x14ac:dyDescent="0.25">
      <c r="D3345" s="51">
        <v>684.30000000007601</v>
      </c>
      <c r="E3345" s="51">
        <v>0.1002293565265</v>
      </c>
      <c r="T3345" s="40">
        <f t="shared" si="202"/>
        <v>0</v>
      </c>
      <c r="U3345" s="40">
        <f t="shared" si="202"/>
        <v>0</v>
      </c>
      <c r="V3345" s="40">
        <f t="shared" si="202"/>
        <v>0</v>
      </c>
      <c r="W3345" s="40">
        <f t="shared" si="201"/>
        <v>0</v>
      </c>
      <c r="X3345" s="40">
        <f t="shared" si="201"/>
        <v>0</v>
      </c>
      <c r="Y3345" s="40">
        <f t="shared" si="203"/>
        <v>0</v>
      </c>
      <c r="Z3345" s="40">
        <f>(AC3345-J3345*carot!$B$2-spettri!K3345*carot!$C$2-spettri!L3345*carot!$D$2)</f>
        <v>0</v>
      </c>
      <c r="AA3345" s="40">
        <f>spettri!H3345*chl!$B$2+spettri!I3345*chl!$C$2+spettri!J3345*carot!$B$2+spettri!K3345*carot!$C$2+spettri!L3345*carot!$D$2+M3345*carot!$E$2+N3345*carot!$F$2+spettri!AE3345*chl!$D$2</f>
        <v>0</v>
      </c>
      <c r="AB3345" s="40">
        <v>1.4388462995E-2</v>
      </c>
      <c r="AC3345" s="88">
        <f>(G3345-spettri!H3345*chl!$B$2-spettri!I3345*chl!$C$2-spettri!AE3345*chl!$D$2)</f>
        <v>0</v>
      </c>
    </row>
    <row r="3346" spans="4:29" x14ac:dyDescent="0.25">
      <c r="D3346" s="51">
        <v>684.40000000007603</v>
      </c>
      <c r="E3346" s="51">
        <v>0.100970057859</v>
      </c>
      <c r="T3346" s="40">
        <f t="shared" si="202"/>
        <v>0</v>
      </c>
      <c r="U3346" s="40">
        <f t="shared" si="202"/>
        <v>0</v>
      </c>
      <c r="V3346" s="40">
        <f t="shared" si="202"/>
        <v>0</v>
      </c>
      <c r="W3346" s="40">
        <f t="shared" si="201"/>
        <v>0</v>
      </c>
      <c r="X3346" s="40">
        <f t="shared" si="201"/>
        <v>0</v>
      </c>
      <c r="Y3346" s="40">
        <f t="shared" si="203"/>
        <v>0</v>
      </c>
      <c r="Z3346" s="40">
        <f>(AC3346-J3346*carot!$B$2-spettri!K3346*carot!$C$2-spettri!L3346*carot!$D$2)</f>
        <v>0</v>
      </c>
      <c r="AA3346" s="40">
        <f>spettri!H3346*chl!$B$2+spettri!I3346*chl!$C$2+spettri!J3346*carot!$B$2+spettri!K3346*carot!$C$2+spettri!L3346*carot!$D$2+M3346*carot!$E$2+N3346*carot!$F$2+spettri!AE3346*chl!$D$2</f>
        <v>0</v>
      </c>
      <c r="AB3346" s="40">
        <v>1.4119799947500001E-2</v>
      </c>
      <c r="AC3346" s="88">
        <f>(G3346-spettri!H3346*chl!$B$2-spettri!I3346*chl!$C$2-spettri!AE3346*chl!$D$2)</f>
        <v>0</v>
      </c>
    </row>
    <row r="3347" spans="4:29" x14ac:dyDescent="0.25">
      <c r="D3347" s="51">
        <v>684.50000000007606</v>
      </c>
      <c r="E3347" s="51">
        <v>0.10174279483400001</v>
      </c>
      <c r="T3347" s="40">
        <f t="shared" si="202"/>
        <v>0</v>
      </c>
      <c r="U3347" s="40">
        <f t="shared" si="202"/>
        <v>0</v>
      </c>
      <c r="V3347" s="40">
        <f t="shared" si="202"/>
        <v>0</v>
      </c>
      <c r="W3347" s="40">
        <f t="shared" si="201"/>
        <v>0</v>
      </c>
      <c r="X3347" s="40">
        <f t="shared" si="201"/>
        <v>0</v>
      </c>
      <c r="Y3347" s="40">
        <f t="shared" si="203"/>
        <v>0</v>
      </c>
      <c r="Z3347" s="40">
        <f>(AC3347-J3347*carot!$B$2-spettri!K3347*carot!$C$2-spettri!L3347*carot!$D$2)</f>
        <v>0</v>
      </c>
      <c r="AA3347" s="40">
        <f>spettri!H3347*chl!$B$2+spettri!I3347*chl!$C$2+spettri!J3347*carot!$B$2+spettri!K3347*carot!$C$2+spettri!L3347*carot!$D$2+M3347*carot!$E$2+N3347*carot!$F$2+spettri!AE3347*chl!$D$2</f>
        <v>0</v>
      </c>
      <c r="AB3347" s="40">
        <v>1.38511369E-2</v>
      </c>
      <c r="AC3347" s="88">
        <f>(G3347-spettri!H3347*chl!$B$2-spettri!I3347*chl!$C$2-spettri!AE3347*chl!$D$2)</f>
        <v>0</v>
      </c>
    </row>
    <row r="3348" spans="4:29" x14ac:dyDescent="0.25">
      <c r="D3348" s="51">
        <v>684.60000000007597</v>
      </c>
      <c r="E3348" s="51">
        <v>0.102515531809</v>
      </c>
      <c r="T3348" s="40">
        <f t="shared" si="202"/>
        <v>0</v>
      </c>
      <c r="U3348" s="40">
        <f t="shared" si="202"/>
        <v>0</v>
      </c>
      <c r="V3348" s="40">
        <f t="shared" si="202"/>
        <v>0</v>
      </c>
      <c r="W3348" s="40">
        <f t="shared" si="201"/>
        <v>0</v>
      </c>
      <c r="X3348" s="40">
        <f t="shared" si="201"/>
        <v>0</v>
      </c>
      <c r="Y3348" s="40">
        <f t="shared" si="203"/>
        <v>0</v>
      </c>
      <c r="Z3348" s="40">
        <f>(AC3348-J3348*carot!$B$2-spettri!K3348*carot!$C$2-spettri!L3348*carot!$D$2)</f>
        <v>0</v>
      </c>
      <c r="AA3348" s="40">
        <f>spettri!H3348*chl!$B$2+spettri!I3348*chl!$C$2+spettri!J3348*carot!$B$2+spettri!K3348*carot!$C$2+spettri!L3348*carot!$D$2+M3348*carot!$E$2+N3348*carot!$F$2+spettri!AE3348*chl!$D$2</f>
        <v>0</v>
      </c>
      <c r="AB3348" s="40">
        <v>1.3613305752499999E-2</v>
      </c>
      <c r="AC3348" s="88">
        <f>(G3348-spettri!H3348*chl!$B$2-spettri!I3348*chl!$C$2-spettri!AE3348*chl!$D$2)</f>
        <v>0</v>
      </c>
    </row>
    <row r="3349" spans="4:29" x14ac:dyDescent="0.25">
      <c r="D3349" s="51">
        <v>684.70000000007599</v>
      </c>
      <c r="E3349" s="51">
        <v>0.10328826878399999</v>
      </c>
      <c r="T3349" s="40">
        <f t="shared" si="202"/>
        <v>0</v>
      </c>
      <c r="U3349" s="40">
        <f t="shared" si="202"/>
        <v>0</v>
      </c>
      <c r="V3349" s="40">
        <f t="shared" si="202"/>
        <v>0</v>
      </c>
      <c r="W3349" s="40">
        <f t="shared" si="201"/>
        <v>0</v>
      </c>
      <c r="X3349" s="40">
        <f t="shared" si="201"/>
        <v>0</v>
      </c>
      <c r="Y3349" s="40">
        <f t="shared" si="203"/>
        <v>0</v>
      </c>
      <c r="Z3349" s="40">
        <f>(AC3349-J3349*carot!$B$2-spettri!K3349*carot!$C$2-spettri!L3349*carot!$D$2)</f>
        <v>0</v>
      </c>
      <c r="AA3349" s="40">
        <f>spettri!H3349*chl!$B$2+spettri!I3349*chl!$C$2+spettri!J3349*carot!$B$2+spettri!K3349*carot!$C$2+spettri!L3349*carot!$D$2+M3349*carot!$E$2+N3349*carot!$F$2+spettri!AE3349*chl!$D$2</f>
        <v>0</v>
      </c>
      <c r="AB3349" s="40">
        <v>1.3375474605E-2</v>
      </c>
      <c r="AC3349" s="88">
        <f>(G3349-spettri!H3349*chl!$B$2-spettri!I3349*chl!$C$2-spettri!AE3349*chl!$D$2)</f>
        <v>0</v>
      </c>
    </row>
    <row r="3350" spans="4:29" x14ac:dyDescent="0.25">
      <c r="D3350" s="51">
        <v>684.80000000007601</v>
      </c>
      <c r="E3350" s="51">
        <v>0.104061005759</v>
      </c>
      <c r="T3350" s="40">
        <f t="shared" si="202"/>
        <v>0</v>
      </c>
      <c r="U3350" s="40">
        <f t="shared" si="202"/>
        <v>0</v>
      </c>
      <c r="V3350" s="40">
        <f t="shared" si="202"/>
        <v>0</v>
      </c>
      <c r="W3350" s="40">
        <f t="shared" si="201"/>
        <v>0</v>
      </c>
      <c r="X3350" s="40">
        <f t="shared" si="201"/>
        <v>0</v>
      </c>
      <c r="Y3350" s="40">
        <f t="shared" si="203"/>
        <v>0</v>
      </c>
      <c r="Z3350" s="40">
        <f>(AC3350-J3350*carot!$B$2-spettri!K3350*carot!$C$2-spettri!L3350*carot!$D$2)</f>
        <v>0</v>
      </c>
      <c r="AA3350" s="40">
        <f>spettri!H3350*chl!$B$2+spettri!I3350*chl!$C$2+spettri!J3350*carot!$B$2+spettri!K3350*carot!$C$2+spettri!L3350*carot!$D$2+M3350*carot!$E$2+N3350*carot!$F$2+spettri!AE3350*chl!$D$2</f>
        <v>0</v>
      </c>
      <c r="AB3350" s="40">
        <v>1.3137643457500001E-2</v>
      </c>
      <c r="AC3350" s="88">
        <f>(G3350-spettri!H3350*chl!$B$2-spettri!I3350*chl!$C$2-spettri!AE3350*chl!$D$2)</f>
        <v>0</v>
      </c>
    </row>
    <row r="3351" spans="4:29" x14ac:dyDescent="0.25">
      <c r="D3351" s="51">
        <v>684.90000000007603</v>
      </c>
      <c r="E3351" s="51">
        <v>0.104897817709</v>
      </c>
      <c r="T3351" s="40">
        <f t="shared" si="202"/>
        <v>0</v>
      </c>
      <c r="U3351" s="40">
        <f t="shared" si="202"/>
        <v>0</v>
      </c>
      <c r="V3351" s="40">
        <f t="shared" si="202"/>
        <v>0</v>
      </c>
      <c r="W3351" s="40">
        <f t="shared" si="201"/>
        <v>0</v>
      </c>
      <c r="X3351" s="40">
        <f t="shared" si="201"/>
        <v>0</v>
      </c>
      <c r="Y3351" s="40">
        <f t="shared" si="203"/>
        <v>0</v>
      </c>
      <c r="Z3351" s="40">
        <f>(AC3351-J3351*carot!$B$2-spettri!K3351*carot!$C$2-spettri!L3351*carot!$D$2)</f>
        <v>0</v>
      </c>
      <c r="AA3351" s="40">
        <f>spettri!H3351*chl!$B$2+spettri!I3351*chl!$C$2+spettri!J3351*carot!$B$2+spettri!K3351*carot!$C$2+spettri!L3351*carot!$D$2+M3351*carot!$E$2+N3351*carot!$F$2+spettri!AE3351*chl!$D$2</f>
        <v>0</v>
      </c>
      <c r="AB3351" s="40">
        <v>1.289981231E-2</v>
      </c>
      <c r="AC3351" s="88">
        <f>(G3351-spettri!H3351*chl!$B$2-spettri!I3351*chl!$C$2-spettri!AE3351*chl!$D$2)</f>
        <v>0</v>
      </c>
    </row>
    <row r="3352" spans="4:29" x14ac:dyDescent="0.25">
      <c r="D3352" s="51">
        <v>685.00000000007606</v>
      </c>
      <c r="E3352" s="51">
        <v>0.10573462965899999</v>
      </c>
      <c r="T3352" s="40">
        <f t="shared" si="202"/>
        <v>0</v>
      </c>
      <c r="U3352" s="40">
        <f t="shared" si="202"/>
        <v>0</v>
      </c>
      <c r="V3352" s="40">
        <f t="shared" si="202"/>
        <v>0</v>
      </c>
      <c r="W3352" s="40">
        <f t="shared" si="201"/>
        <v>0</v>
      </c>
      <c r="X3352" s="40">
        <f t="shared" si="201"/>
        <v>0</v>
      </c>
      <c r="Y3352" s="40">
        <f t="shared" si="203"/>
        <v>0</v>
      </c>
      <c r="Z3352" s="40">
        <f>(AC3352-J3352*carot!$B$2-spettri!K3352*carot!$C$2-spettri!L3352*carot!$D$2)</f>
        <v>0</v>
      </c>
      <c r="AA3352" s="40">
        <f>spettri!H3352*chl!$B$2+spettri!I3352*chl!$C$2+spettri!J3352*carot!$B$2+spettri!K3352*carot!$C$2+spettri!L3352*carot!$D$2+M3352*carot!$E$2+N3352*carot!$F$2+spettri!AE3352*chl!$D$2</f>
        <v>0</v>
      </c>
      <c r="AB3352" s="40">
        <v>1.2687056325E-2</v>
      </c>
      <c r="AC3352" s="88">
        <f>(G3352-spettri!H3352*chl!$B$2-spettri!I3352*chl!$C$2-spettri!AE3352*chl!$D$2)</f>
        <v>0</v>
      </c>
    </row>
    <row r="3353" spans="4:29" x14ac:dyDescent="0.25">
      <c r="D3353" s="51">
        <v>685.10000000007597</v>
      </c>
      <c r="E3353" s="51">
        <v>0.10657144160899999</v>
      </c>
      <c r="T3353" s="40">
        <f t="shared" si="202"/>
        <v>0</v>
      </c>
      <c r="U3353" s="40">
        <f t="shared" si="202"/>
        <v>0</v>
      </c>
      <c r="V3353" s="40">
        <f t="shared" si="202"/>
        <v>0</v>
      </c>
      <c r="W3353" s="40">
        <f t="shared" si="201"/>
        <v>0</v>
      </c>
      <c r="X3353" s="40">
        <f t="shared" si="201"/>
        <v>0</v>
      </c>
      <c r="Y3353" s="40">
        <f t="shared" si="203"/>
        <v>0</v>
      </c>
      <c r="Z3353" s="40">
        <f>(AC3353-J3353*carot!$B$2-spettri!K3353*carot!$C$2-spettri!L3353*carot!$D$2)</f>
        <v>0</v>
      </c>
      <c r="AA3353" s="40">
        <f>spettri!H3353*chl!$B$2+spettri!I3353*chl!$C$2+spettri!J3353*carot!$B$2+spettri!K3353*carot!$C$2+spettri!L3353*carot!$D$2+M3353*carot!$E$2+N3353*carot!$F$2+spettri!AE3353*chl!$D$2</f>
        <v>0</v>
      </c>
      <c r="AB3353" s="40">
        <v>1.2474300340000001E-2</v>
      </c>
      <c r="AC3353" s="88">
        <f>(G3353-spettri!H3353*chl!$B$2-spettri!I3353*chl!$C$2-spettri!AE3353*chl!$D$2)</f>
        <v>0</v>
      </c>
    </row>
    <row r="3354" spans="4:29" x14ac:dyDescent="0.25">
      <c r="D3354" s="51">
        <v>685.20000000007599</v>
      </c>
      <c r="E3354" s="51">
        <v>0.10740825355899999</v>
      </c>
      <c r="T3354" s="40">
        <f t="shared" si="202"/>
        <v>0</v>
      </c>
      <c r="U3354" s="40">
        <f t="shared" si="202"/>
        <v>0</v>
      </c>
      <c r="V3354" s="40">
        <f t="shared" si="202"/>
        <v>0</v>
      </c>
      <c r="W3354" s="40">
        <f t="shared" si="201"/>
        <v>0</v>
      </c>
      <c r="X3354" s="40">
        <f t="shared" si="201"/>
        <v>0</v>
      </c>
      <c r="Y3354" s="40">
        <f t="shared" si="203"/>
        <v>0</v>
      </c>
      <c r="Z3354" s="40">
        <f>(AC3354-J3354*carot!$B$2-spettri!K3354*carot!$C$2-spettri!L3354*carot!$D$2)</f>
        <v>0</v>
      </c>
      <c r="AA3354" s="40">
        <f>spettri!H3354*chl!$B$2+spettri!I3354*chl!$C$2+spettri!J3354*carot!$B$2+spettri!K3354*carot!$C$2+spettri!L3354*carot!$D$2+M3354*carot!$E$2+N3354*carot!$F$2+spettri!AE3354*chl!$D$2</f>
        <v>0</v>
      </c>
      <c r="AB3354" s="40">
        <v>1.2261544355000001E-2</v>
      </c>
      <c r="AC3354" s="88">
        <f>(G3354-spettri!H3354*chl!$B$2-spettri!I3354*chl!$C$2-spettri!AE3354*chl!$D$2)</f>
        <v>0</v>
      </c>
    </row>
    <row r="3355" spans="4:29" x14ac:dyDescent="0.25">
      <c r="D3355" s="51">
        <v>685.30000000007601</v>
      </c>
      <c r="E3355" s="51">
        <v>0.10827348948399999</v>
      </c>
      <c r="T3355" s="40">
        <f t="shared" si="202"/>
        <v>0</v>
      </c>
      <c r="U3355" s="40">
        <f t="shared" si="202"/>
        <v>0</v>
      </c>
      <c r="V3355" s="40">
        <f t="shared" si="202"/>
        <v>0</v>
      </c>
      <c r="W3355" s="40">
        <f t="shared" si="201"/>
        <v>0</v>
      </c>
      <c r="X3355" s="40">
        <f t="shared" si="201"/>
        <v>0</v>
      </c>
      <c r="Y3355" s="40">
        <f t="shared" si="203"/>
        <v>0</v>
      </c>
      <c r="Z3355" s="40">
        <f>(AC3355-J3355*carot!$B$2-spettri!K3355*carot!$C$2-spettri!L3355*carot!$D$2)</f>
        <v>0</v>
      </c>
      <c r="AA3355" s="40">
        <f>spettri!H3355*chl!$B$2+spettri!I3355*chl!$C$2+spettri!J3355*carot!$B$2+spettri!K3355*carot!$C$2+spettri!L3355*carot!$D$2+M3355*carot!$E$2+N3355*carot!$F$2+spettri!AE3355*chl!$D$2</f>
        <v>0</v>
      </c>
      <c r="AB3355" s="40">
        <v>1.2048788370000001E-2</v>
      </c>
      <c r="AC3355" s="88">
        <f>(G3355-spettri!H3355*chl!$B$2-spettri!I3355*chl!$C$2-spettri!AE3355*chl!$D$2)</f>
        <v>0</v>
      </c>
    </row>
    <row r="3356" spans="4:29" x14ac:dyDescent="0.25">
      <c r="D3356" s="51">
        <v>685.40000000007603</v>
      </c>
      <c r="E3356" s="51">
        <v>0.10913872540899999</v>
      </c>
      <c r="T3356" s="40">
        <f t="shared" si="202"/>
        <v>0</v>
      </c>
      <c r="U3356" s="40">
        <f t="shared" si="202"/>
        <v>0</v>
      </c>
      <c r="V3356" s="40">
        <f t="shared" si="202"/>
        <v>0</v>
      </c>
      <c r="W3356" s="40">
        <f t="shared" si="201"/>
        <v>0</v>
      </c>
      <c r="X3356" s="40">
        <f t="shared" si="201"/>
        <v>0</v>
      </c>
      <c r="Y3356" s="40">
        <f t="shared" si="203"/>
        <v>0</v>
      </c>
      <c r="Z3356" s="40">
        <f>(AC3356-J3356*carot!$B$2-spettri!K3356*carot!$C$2-spettri!L3356*carot!$D$2)</f>
        <v>0</v>
      </c>
      <c r="AA3356" s="40">
        <f>spettri!H3356*chl!$B$2+spettri!I3356*chl!$C$2+spettri!J3356*carot!$B$2+spettri!K3356*carot!$C$2+spettri!L3356*carot!$D$2+M3356*carot!$E$2+N3356*carot!$F$2+spettri!AE3356*chl!$D$2</f>
        <v>0</v>
      </c>
      <c r="AB3356" s="40">
        <v>1.1814517202499999E-2</v>
      </c>
      <c r="AC3356" s="88">
        <f>(G3356-spettri!H3356*chl!$B$2-spettri!I3356*chl!$C$2-spettri!AE3356*chl!$D$2)</f>
        <v>0</v>
      </c>
    </row>
    <row r="3357" spans="4:29" x14ac:dyDescent="0.25">
      <c r="D3357" s="51">
        <v>685.50000000007606</v>
      </c>
      <c r="E3357" s="51">
        <v>0.11000396133399999</v>
      </c>
      <c r="T3357" s="40">
        <f t="shared" si="202"/>
        <v>0</v>
      </c>
      <c r="U3357" s="40">
        <f t="shared" si="202"/>
        <v>0</v>
      </c>
      <c r="V3357" s="40">
        <f t="shared" si="202"/>
        <v>0</v>
      </c>
      <c r="W3357" s="40">
        <f t="shared" si="201"/>
        <v>0</v>
      </c>
      <c r="X3357" s="40">
        <f t="shared" si="201"/>
        <v>0</v>
      </c>
      <c r="Y3357" s="40">
        <f t="shared" si="203"/>
        <v>0</v>
      </c>
      <c r="Z3357" s="40">
        <f>(AC3357-J3357*carot!$B$2-spettri!K3357*carot!$C$2-spettri!L3357*carot!$D$2)</f>
        <v>0</v>
      </c>
      <c r="AA3357" s="40">
        <f>spettri!H3357*chl!$B$2+spettri!I3357*chl!$C$2+spettri!J3357*carot!$B$2+spettri!K3357*carot!$C$2+spettri!L3357*carot!$D$2+M3357*carot!$E$2+N3357*carot!$F$2+spettri!AE3357*chl!$D$2</f>
        <v>0</v>
      </c>
      <c r="AB3357" s="40">
        <v>1.1580246035E-2</v>
      </c>
      <c r="AC3357" s="88">
        <f>(G3357-spettri!H3357*chl!$B$2-spettri!I3357*chl!$C$2-spettri!AE3357*chl!$D$2)</f>
        <v>0</v>
      </c>
    </row>
    <row r="3358" spans="4:29" x14ac:dyDescent="0.25">
      <c r="D3358" s="51">
        <v>685.60000000007597</v>
      </c>
      <c r="E3358" s="51">
        <v>0.11086919725899999</v>
      </c>
      <c r="T3358" s="40">
        <f t="shared" si="202"/>
        <v>0</v>
      </c>
      <c r="U3358" s="40">
        <f t="shared" si="202"/>
        <v>0</v>
      </c>
      <c r="V3358" s="40">
        <f t="shared" si="202"/>
        <v>0</v>
      </c>
      <c r="W3358" s="40">
        <f t="shared" si="201"/>
        <v>0</v>
      </c>
      <c r="X3358" s="40">
        <f t="shared" si="201"/>
        <v>0</v>
      </c>
      <c r="Y3358" s="40">
        <f t="shared" si="203"/>
        <v>0</v>
      </c>
      <c r="Z3358" s="40">
        <f>(AC3358-J3358*carot!$B$2-spettri!K3358*carot!$C$2-spettri!L3358*carot!$D$2)</f>
        <v>0</v>
      </c>
      <c r="AA3358" s="40">
        <f>spettri!H3358*chl!$B$2+spettri!I3358*chl!$C$2+spettri!J3358*carot!$B$2+spettri!K3358*carot!$C$2+spettri!L3358*carot!$D$2+M3358*carot!$E$2+N3358*carot!$F$2+spettri!AE3358*chl!$D$2</f>
        <v>0</v>
      </c>
      <c r="AB3358" s="40">
        <v>1.1345974867500001E-2</v>
      </c>
      <c r="AC3358" s="88">
        <f>(G3358-spettri!H3358*chl!$B$2-spettri!I3358*chl!$C$2-spettri!AE3358*chl!$D$2)</f>
        <v>0</v>
      </c>
    </row>
    <row r="3359" spans="4:29" x14ac:dyDescent="0.25">
      <c r="D3359" s="51">
        <v>685.70000000007599</v>
      </c>
      <c r="E3359" s="51">
        <v>0.11176084548399999</v>
      </c>
      <c r="T3359" s="40">
        <f t="shared" si="202"/>
        <v>0</v>
      </c>
      <c r="U3359" s="40">
        <f t="shared" si="202"/>
        <v>0</v>
      </c>
      <c r="V3359" s="40">
        <f t="shared" si="202"/>
        <v>0</v>
      </c>
      <c r="W3359" s="40">
        <f t="shared" si="201"/>
        <v>0</v>
      </c>
      <c r="X3359" s="40">
        <f t="shared" si="201"/>
        <v>0</v>
      </c>
      <c r="Y3359" s="40">
        <f t="shared" si="203"/>
        <v>0</v>
      </c>
      <c r="Z3359" s="40">
        <f>(AC3359-J3359*carot!$B$2-spettri!K3359*carot!$C$2-spettri!L3359*carot!$D$2)</f>
        <v>0</v>
      </c>
      <c r="AA3359" s="40">
        <f>spettri!H3359*chl!$B$2+spettri!I3359*chl!$C$2+spettri!J3359*carot!$B$2+spettri!K3359*carot!$C$2+spettri!L3359*carot!$D$2+M3359*carot!$E$2+N3359*carot!$F$2+spettri!AE3359*chl!$D$2</f>
        <v>0</v>
      </c>
      <c r="AB3359" s="40">
        <v>1.1111703699999999E-2</v>
      </c>
      <c r="AC3359" s="88">
        <f>(G3359-spettri!H3359*chl!$B$2-spettri!I3359*chl!$C$2-spettri!AE3359*chl!$D$2)</f>
        <v>0</v>
      </c>
    </row>
    <row r="3360" spans="4:29" x14ac:dyDescent="0.25">
      <c r="D3360" s="51">
        <v>685.80000000007601</v>
      </c>
      <c r="E3360" s="51">
        <v>0.11265249370899999</v>
      </c>
      <c r="T3360" s="40">
        <f t="shared" si="202"/>
        <v>0</v>
      </c>
      <c r="U3360" s="40">
        <f t="shared" si="202"/>
        <v>0</v>
      </c>
      <c r="V3360" s="40">
        <f t="shared" si="202"/>
        <v>0</v>
      </c>
      <c r="W3360" s="40">
        <f t="shared" si="201"/>
        <v>0</v>
      </c>
      <c r="X3360" s="40">
        <f t="shared" si="201"/>
        <v>0</v>
      </c>
      <c r="Y3360" s="40">
        <f t="shared" si="203"/>
        <v>0</v>
      </c>
      <c r="Z3360" s="40">
        <f>(AC3360-J3360*carot!$B$2-spettri!K3360*carot!$C$2-spettri!L3360*carot!$D$2)</f>
        <v>0</v>
      </c>
      <c r="AA3360" s="40">
        <f>spettri!H3360*chl!$B$2+spettri!I3360*chl!$C$2+spettri!J3360*carot!$B$2+spettri!K3360*carot!$C$2+spettri!L3360*carot!$D$2+M3360*carot!$E$2+N3360*carot!$F$2+spettri!AE3360*chl!$D$2</f>
        <v>0</v>
      </c>
      <c r="AB3360" s="40">
        <v>1.0919463122500001E-2</v>
      </c>
      <c r="AC3360" s="88">
        <f>(G3360-spettri!H3360*chl!$B$2-spettri!I3360*chl!$C$2-spettri!AE3360*chl!$D$2)</f>
        <v>0</v>
      </c>
    </row>
    <row r="3361" spans="4:29" x14ac:dyDescent="0.25">
      <c r="D3361" s="51">
        <v>685.90000000007603</v>
      </c>
      <c r="E3361" s="51">
        <v>0.11354414193399999</v>
      </c>
      <c r="T3361" s="40">
        <f t="shared" si="202"/>
        <v>0</v>
      </c>
      <c r="U3361" s="40">
        <f t="shared" si="202"/>
        <v>0</v>
      </c>
      <c r="V3361" s="40">
        <f t="shared" si="202"/>
        <v>0</v>
      </c>
      <c r="W3361" s="40">
        <f t="shared" si="201"/>
        <v>0</v>
      </c>
      <c r="X3361" s="40">
        <f t="shared" si="201"/>
        <v>0</v>
      </c>
      <c r="Y3361" s="40">
        <f t="shared" si="203"/>
        <v>0</v>
      </c>
      <c r="Z3361" s="40">
        <f>(AC3361-J3361*carot!$B$2-spettri!K3361*carot!$C$2-spettri!L3361*carot!$D$2)</f>
        <v>0</v>
      </c>
      <c r="AA3361" s="40">
        <f>spettri!H3361*chl!$B$2+spettri!I3361*chl!$C$2+spettri!J3361*carot!$B$2+spettri!K3361*carot!$C$2+spettri!L3361*carot!$D$2+M3361*carot!$E$2+N3361*carot!$F$2+spettri!AE3361*chl!$D$2</f>
        <v>0</v>
      </c>
      <c r="AB3361" s="40">
        <v>1.0727222545E-2</v>
      </c>
      <c r="AC3361" s="88">
        <f>(G3361-spettri!H3361*chl!$B$2-spettri!I3361*chl!$C$2-spettri!AE3361*chl!$D$2)</f>
        <v>0</v>
      </c>
    </row>
    <row r="3362" spans="4:29" x14ac:dyDescent="0.25">
      <c r="D3362" s="51">
        <v>686.00000000007606</v>
      </c>
      <c r="E3362" s="51">
        <v>0.11443579015899999</v>
      </c>
      <c r="T3362" s="40">
        <f t="shared" si="202"/>
        <v>0</v>
      </c>
      <c r="U3362" s="40">
        <f t="shared" si="202"/>
        <v>0</v>
      </c>
      <c r="V3362" s="40">
        <f t="shared" si="202"/>
        <v>0</v>
      </c>
      <c r="W3362" s="40">
        <f t="shared" si="201"/>
        <v>0</v>
      </c>
      <c r="X3362" s="40">
        <f t="shared" si="201"/>
        <v>0</v>
      </c>
      <c r="Y3362" s="40">
        <f t="shared" si="203"/>
        <v>0</v>
      </c>
      <c r="Z3362" s="40">
        <f>(AC3362-J3362*carot!$B$2-spettri!K3362*carot!$C$2-spettri!L3362*carot!$D$2)</f>
        <v>0</v>
      </c>
      <c r="AA3362" s="40">
        <f>spettri!H3362*chl!$B$2+spettri!I3362*chl!$C$2+spettri!J3362*carot!$B$2+spettri!K3362*carot!$C$2+spettri!L3362*carot!$D$2+M3362*carot!$E$2+N3362*carot!$F$2+spettri!AE3362*chl!$D$2</f>
        <v>0</v>
      </c>
      <c r="AB3362" s="40">
        <v>1.0534981967499999E-2</v>
      </c>
      <c r="AC3362" s="88">
        <f>(G3362-spettri!H3362*chl!$B$2-spettri!I3362*chl!$C$2-spettri!AE3362*chl!$D$2)</f>
        <v>0</v>
      </c>
    </row>
    <row r="3363" spans="4:29" x14ac:dyDescent="0.25">
      <c r="D3363" s="51">
        <v>686.10000000007597</v>
      </c>
      <c r="E3363" s="51">
        <v>0.11534315725899999</v>
      </c>
      <c r="T3363" s="40">
        <f t="shared" si="202"/>
        <v>0</v>
      </c>
      <c r="U3363" s="40">
        <f t="shared" si="202"/>
        <v>0</v>
      </c>
      <c r="V3363" s="40">
        <f t="shared" si="202"/>
        <v>0</v>
      </c>
      <c r="W3363" s="40">
        <f t="shared" si="201"/>
        <v>0</v>
      </c>
      <c r="X3363" s="40">
        <f t="shared" si="201"/>
        <v>0</v>
      </c>
      <c r="Y3363" s="40">
        <f t="shared" si="203"/>
        <v>0</v>
      </c>
      <c r="Z3363" s="40">
        <f>(AC3363-J3363*carot!$B$2-spettri!K3363*carot!$C$2-spettri!L3363*carot!$D$2)</f>
        <v>0</v>
      </c>
      <c r="AA3363" s="40">
        <f>spettri!H3363*chl!$B$2+spettri!I3363*chl!$C$2+spettri!J3363*carot!$B$2+spettri!K3363*carot!$C$2+spettri!L3363*carot!$D$2+M3363*carot!$E$2+N3363*carot!$F$2+spettri!AE3363*chl!$D$2</f>
        <v>0</v>
      </c>
      <c r="AB3363" s="40">
        <v>1.034274139E-2</v>
      </c>
      <c r="AC3363" s="88">
        <f>(G3363-spettri!H3363*chl!$B$2-spettri!I3363*chl!$C$2-spettri!AE3363*chl!$D$2)</f>
        <v>0</v>
      </c>
    </row>
    <row r="3364" spans="4:29" x14ac:dyDescent="0.25">
      <c r="D3364" s="51">
        <v>686.20000000007599</v>
      </c>
      <c r="E3364" s="51">
        <v>0.11625052435899999</v>
      </c>
      <c r="T3364" s="40">
        <f t="shared" si="202"/>
        <v>0</v>
      </c>
      <c r="U3364" s="40">
        <f t="shared" si="202"/>
        <v>0</v>
      </c>
      <c r="V3364" s="40">
        <f t="shared" si="202"/>
        <v>0</v>
      </c>
      <c r="W3364" s="40">
        <f t="shared" si="201"/>
        <v>0</v>
      </c>
      <c r="X3364" s="40">
        <f t="shared" si="201"/>
        <v>0</v>
      </c>
      <c r="Y3364" s="40">
        <f t="shared" si="203"/>
        <v>0</v>
      </c>
      <c r="Z3364" s="40">
        <f>(AC3364-J3364*carot!$B$2-spettri!K3364*carot!$C$2-spettri!L3364*carot!$D$2)</f>
        <v>0</v>
      </c>
      <c r="AA3364" s="40">
        <f>spettri!H3364*chl!$B$2+spettri!I3364*chl!$C$2+spettri!J3364*carot!$B$2+spettri!K3364*carot!$C$2+spettri!L3364*carot!$D$2+M3364*carot!$E$2+N3364*carot!$F$2+spettri!AE3364*chl!$D$2</f>
        <v>0</v>
      </c>
      <c r="AB3364" s="40">
        <v>1.01446814405E-2</v>
      </c>
      <c r="AC3364" s="88">
        <f>(G3364-spettri!H3364*chl!$B$2-spettri!I3364*chl!$C$2-spettri!AE3364*chl!$D$2)</f>
        <v>0</v>
      </c>
    </row>
    <row r="3365" spans="4:29" x14ac:dyDescent="0.25">
      <c r="D3365" s="51">
        <v>686.30000000007601</v>
      </c>
      <c r="E3365" s="51">
        <v>0.11715789145899999</v>
      </c>
      <c r="T3365" s="40">
        <f t="shared" si="202"/>
        <v>0</v>
      </c>
      <c r="U3365" s="40">
        <f t="shared" si="202"/>
        <v>0</v>
      </c>
      <c r="V3365" s="40">
        <f t="shared" si="202"/>
        <v>0</v>
      </c>
      <c r="W3365" s="40">
        <f t="shared" si="201"/>
        <v>0</v>
      </c>
      <c r="X3365" s="40">
        <f t="shared" si="201"/>
        <v>0</v>
      </c>
      <c r="Y3365" s="40">
        <f t="shared" si="203"/>
        <v>0</v>
      </c>
      <c r="Z3365" s="40">
        <f>(AC3365-J3365*carot!$B$2-spettri!K3365*carot!$C$2-spettri!L3365*carot!$D$2)</f>
        <v>0</v>
      </c>
      <c r="AA3365" s="40">
        <f>spettri!H3365*chl!$B$2+spettri!I3365*chl!$C$2+spettri!J3365*carot!$B$2+spettri!K3365*carot!$C$2+spettri!L3365*carot!$D$2+M3365*carot!$E$2+N3365*carot!$F$2+spettri!AE3365*chl!$D$2</f>
        <v>0</v>
      </c>
      <c r="AB3365" s="40">
        <v>9.9466214910000003E-3</v>
      </c>
      <c r="AC3365" s="88">
        <f>(G3365-spettri!H3365*chl!$B$2-spettri!I3365*chl!$C$2-spettri!AE3365*chl!$D$2)</f>
        <v>0</v>
      </c>
    </row>
    <row r="3366" spans="4:29" x14ac:dyDescent="0.25">
      <c r="D3366" s="51">
        <v>686.40000000007603</v>
      </c>
      <c r="E3366" s="51">
        <v>0.11806525855899999</v>
      </c>
      <c r="T3366" s="40">
        <f t="shared" si="202"/>
        <v>0</v>
      </c>
      <c r="U3366" s="40">
        <f t="shared" si="202"/>
        <v>0</v>
      </c>
      <c r="V3366" s="40">
        <f t="shared" si="202"/>
        <v>0</v>
      </c>
      <c r="W3366" s="40">
        <f t="shared" si="201"/>
        <v>0</v>
      </c>
      <c r="X3366" s="40">
        <f t="shared" si="201"/>
        <v>0</v>
      </c>
      <c r="Y3366" s="40">
        <f t="shared" si="203"/>
        <v>0</v>
      </c>
      <c r="Z3366" s="40">
        <f>(AC3366-J3366*carot!$B$2-spettri!K3366*carot!$C$2-spettri!L3366*carot!$D$2)</f>
        <v>0</v>
      </c>
      <c r="AA3366" s="40">
        <f>spettri!H3366*chl!$B$2+spettri!I3366*chl!$C$2+spettri!J3366*carot!$B$2+spettri!K3366*carot!$C$2+spettri!L3366*carot!$D$2+M3366*carot!$E$2+N3366*carot!$F$2+spettri!AE3366*chl!$D$2</f>
        <v>0</v>
      </c>
      <c r="AB3366" s="40">
        <v>9.7485615415000004E-3</v>
      </c>
      <c r="AC3366" s="88">
        <f>(G3366-spettri!H3366*chl!$B$2-spettri!I3366*chl!$C$2-spettri!AE3366*chl!$D$2)</f>
        <v>0</v>
      </c>
    </row>
    <row r="3367" spans="4:29" x14ac:dyDescent="0.25">
      <c r="D3367" s="51">
        <v>686.50000000007697</v>
      </c>
      <c r="E3367" s="51">
        <v>0.11900575838399999</v>
      </c>
      <c r="T3367" s="40">
        <f t="shared" si="202"/>
        <v>0</v>
      </c>
      <c r="U3367" s="40">
        <f t="shared" si="202"/>
        <v>0</v>
      </c>
      <c r="V3367" s="40">
        <f t="shared" si="202"/>
        <v>0</v>
      </c>
      <c r="W3367" s="40">
        <f t="shared" si="201"/>
        <v>0</v>
      </c>
      <c r="X3367" s="40">
        <f t="shared" si="201"/>
        <v>0</v>
      </c>
      <c r="Y3367" s="40">
        <f t="shared" si="203"/>
        <v>0</v>
      </c>
      <c r="Z3367" s="40">
        <f>(AC3367-J3367*carot!$B$2-spettri!K3367*carot!$C$2-spettri!L3367*carot!$D$2)</f>
        <v>0</v>
      </c>
      <c r="AA3367" s="40">
        <f>spettri!H3367*chl!$B$2+spettri!I3367*chl!$C$2+spettri!J3367*carot!$B$2+spettri!K3367*carot!$C$2+spettri!L3367*carot!$D$2+M3367*carot!$E$2+N3367*carot!$F$2+spettri!AE3367*chl!$D$2</f>
        <v>0</v>
      </c>
      <c r="AB3367" s="40">
        <v>9.5505015920000005E-3</v>
      </c>
      <c r="AC3367" s="88">
        <f>(G3367-spettri!H3367*chl!$B$2-spettri!I3367*chl!$C$2-spettri!AE3367*chl!$D$2)</f>
        <v>0</v>
      </c>
    </row>
    <row r="3368" spans="4:29" x14ac:dyDescent="0.25">
      <c r="D3368" s="51">
        <v>686.60000000007699</v>
      </c>
      <c r="E3368" s="51">
        <v>0.11994625820899998</v>
      </c>
      <c r="T3368" s="40">
        <f t="shared" si="202"/>
        <v>0</v>
      </c>
      <c r="U3368" s="40">
        <f t="shared" si="202"/>
        <v>0</v>
      </c>
      <c r="V3368" s="40">
        <f t="shared" si="202"/>
        <v>0</v>
      </c>
      <c r="W3368" s="40">
        <f t="shared" si="201"/>
        <v>0</v>
      </c>
      <c r="X3368" s="40">
        <f t="shared" si="201"/>
        <v>0</v>
      </c>
      <c r="Y3368" s="40">
        <f t="shared" si="203"/>
        <v>0</v>
      </c>
      <c r="Z3368" s="40">
        <f>(AC3368-J3368*carot!$B$2-spettri!K3368*carot!$C$2-spettri!L3368*carot!$D$2)</f>
        <v>0</v>
      </c>
      <c r="AA3368" s="40">
        <f>spettri!H3368*chl!$B$2+spettri!I3368*chl!$C$2+spettri!J3368*carot!$B$2+spettri!K3368*carot!$C$2+spettri!L3368*carot!$D$2+M3368*carot!$E$2+N3368*carot!$F$2+spettri!AE3368*chl!$D$2</f>
        <v>0</v>
      </c>
      <c r="AB3368" s="40">
        <v>9.4239504540000012E-3</v>
      </c>
      <c r="AC3368" s="88">
        <f>(G3368-spettri!H3368*chl!$B$2-spettri!I3368*chl!$C$2-spettri!AE3368*chl!$D$2)</f>
        <v>0</v>
      </c>
    </row>
    <row r="3369" spans="4:29" x14ac:dyDescent="0.25">
      <c r="D3369" s="51">
        <v>686.70000000007701</v>
      </c>
      <c r="E3369" s="51">
        <v>0.12088675803399999</v>
      </c>
      <c r="T3369" s="40">
        <f t="shared" si="202"/>
        <v>0</v>
      </c>
      <c r="U3369" s="40">
        <f t="shared" si="202"/>
        <v>0</v>
      </c>
      <c r="V3369" s="40">
        <f t="shared" si="202"/>
        <v>0</v>
      </c>
      <c r="W3369" s="40">
        <f t="shared" si="201"/>
        <v>0</v>
      </c>
      <c r="X3369" s="40">
        <f t="shared" si="201"/>
        <v>0</v>
      </c>
      <c r="Y3369" s="40">
        <f t="shared" si="203"/>
        <v>0</v>
      </c>
      <c r="Z3369" s="40">
        <f>(AC3369-J3369*carot!$B$2-spettri!K3369*carot!$C$2-spettri!L3369*carot!$D$2)</f>
        <v>0</v>
      </c>
      <c r="AA3369" s="40">
        <f>spettri!H3369*chl!$B$2+spettri!I3369*chl!$C$2+spettri!J3369*carot!$B$2+spettri!K3369*carot!$C$2+spettri!L3369*carot!$D$2+M3369*carot!$E$2+N3369*carot!$F$2+spettri!AE3369*chl!$D$2</f>
        <v>0</v>
      </c>
      <c r="AB3369" s="40">
        <v>9.2973993160000001E-3</v>
      </c>
      <c r="AC3369" s="88">
        <f>(G3369-spettri!H3369*chl!$B$2-spettri!I3369*chl!$C$2-spettri!AE3369*chl!$D$2)</f>
        <v>0</v>
      </c>
    </row>
    <row r="3370" spans="4:29" x14ac:dyDescent="0.25">
      <c r="D3370" s="51">
        <v>686.80000000007703</v>
      </c>
      <c r="E3370" s="51">
        <v>0.12182725785899999</v>
      </c>
      <c r="T3370" s="40">
        <f t="shared" si="202"/>
        <v>0</v>
      </c>
      <c r="U3370" s="40">
        <f t="shared" si="202"/>
        <v>0</v>
      </c>
      <c r="V3370" s="40">
        <f t="shared" si="202"/>
        <v>0</v>
      </c>
      <c r="W3370" s="40">
        <f t="shared" si="201"/>
        <v>0</v>
      </c>
      <c r="X3370" s="40">
        <f t="shared" si="201"/>
        <v>0</v>
      </c>
      <c r="Y3370" s="40">
        <f t="shared" si="203"/>
        <v>0</v>
      </c>
      <c r="Z3370" s="40">
        <f>(AC3370-J3370*carot!$B$2-spettri!K3370*carot!$C$2-spettri!L3370*carot!$D$2)</f>
        <v>0</v>
      </c>
      <c r="AA3370" s="40">
        <f>spettri!H3370*chl!$B$2+spettri!I3370*chl!$C$2+spettri!J3370*carot!$B$2+spettri!K3370*carot!$C$2+spettri!L3370*carot!$D$2+M3370*carot!$E$2+N3370*carot!$F$2+spettri!AE3370*chl!$D$2</f>
        <v>0</v>
      </c>
      <c r="AB3370" s="40">
        <v>9.170848177999999E-3</v>
      </c>
      <c r="AC3370" s="88">
        <f>(G3370-spettri!H3370*chl!$B$2-spettri!I3370*chl!$C$2-spettri!AE3370*chl!$D$2)</f>
        <v>0</v>
      </c>
    </row>
    <row r="3371" spans="4:29" x14ac:dyDescent="0.25">
      <c r="D3371" s="51">
        <v>686.90000000007694</v>
      </c>
      <c r="E3371" s="51">
        <v>0.12285002328399999</v>
      </c>
      <c r="T3371" s="40">
        <f t="shared" si="202"/>
        <v>0</v>
      </c>
      <c r="U3371" s="40">
        <f t="shared" si="202"/>
        <v>0</v>
      </c>
      <c r="V3371" s="40">
        <f t="shared" si="202"/>
        <v>0</v>
      </c>
      <c r="W3371" s="40">
        <f t="shared" si="201"/>
        <v>0</v>
      </c>
      <c r="X3371" s="40">
        <f t="shared" si="201"/>
        <v>0</v>
      </c>
      <c r="Y3371" s="40">
        <f t="shared" si="203"/>
        <v>0</v>
      </c>
      <c r="Z3371" s="40">
        <f>(AC3371-J3371*carot!$B$2-spettri!K3371*carot!$C$2-spettri!L3371*carot!$D$2)</f>
        <v>0</v>
      </c>
      <c r="AA3371" s="40">
        <f>spettri!H3371*chl!$B$2+spettri!I3371*chl!$C$2+spettri!J3371*carot!$B$2+spettri!K3371*carot!$C$2+spettri!L3371*carot!$D$2+M3371*carot!$E$2+N3371*carot!$F$2+spettri!AE3371*chl!$D$2</f>
        <v>0</v>
      </c>
      <c r="AB3371" s="40">
        <v>9.0442970399999996E-3</v>
      </c>
      <c r="AC3371" s="88">
        <f>(G3371-spettri!H3371*chl!$B$2-spettri!I3371*chl!$C$2-spettri!AE3371*chl!$D$2)</f>
        <v>0</v>
      </c>
    </row>
    <row r="3372" spans="4:29" x14ac:dyDescent="0.25">
      <c r="D3372" s="51">
        <v>687.00000000007697</v>
      </c>
      <c r="E3372" s="51">
        <v>0.12387278870900001</v>
      </c>
      <c r="T3372" s="40">
        <f t="shared" si="202"/>
        <v>0</v>
      </c>
      <c r="U3372" s="40">
        <f t="shared" si="202"/>
        <v>0</v>
      </c>
      <c r="V3372" s="40">
        <f t="shared" si="202"/>
        <v>0</v>
      </c>
      <c r="W3372" s="40">
        <f t="shared" si="201"/>
        <v>0</v>
      </c>
      <c r="X3372" s="40">
        <f t="shared" si="201"/>
        <v>0</v>
      </c>
      <c r="Y3372" s="40">
        <f t="shared" si="203"/>
        <v>0</v>
      </c>
      <c r="Z3372" s="40">
        <f>(AC3372-J3372*carot!$B$2-spettri!K3372*carot!$C$2-spettri!L3372*carot!$D$2)</f>
        <v>0</v>
      </c>
      <c r="AA3372" s="40">
        <f>spettri!H3372*chl!$B$2+spettri!I3372*chl!$C$2+spettri!J3372*carot!$B$2+spettri!K3372*carot!$C$2+spettri!L3372*carot!$D$2+M3372*carot!$E$2+N3372*carot!$F$2+spettri!AE3372*chl!$D$2</f>
        <v>0</v>
      </c>
      <c r="AB3372" s="40">
        <v>8.8805567942500004E-3</v>
      </c>
      <c r="AC3372" s="88">
        <f>(G3372-spettri!H3372*chl!$B$2-spettri!I3372*chl!$C$2-spettri!AE3372*chl!$D$2)</f>
        <v>0</v>
      </c>
    </row>
    <row r="3373" spans="4:29" x14ac:dyDescent="0.25">
      <c r="D3373" s="51">
        <v>687.10000000007699</v>
      </c>
      <c r="E3373" s="51">
        <v>0.12489555413400001</v>
      </c>
      <c r="T3373" s="40">
        <f t="shared" si="202"/>
        <v>0</v>
      </c>
      <c r="U3373" s="40">
        <f t="shared" si="202"/>
        <v>0</v>
      </c>
      <c r="V3373" s="40">
        <f t="shared" si="202"/>
        <v>0</v>
      </c>
      <c r="W3373" s="40">
        <f t="shared" si="201"/>
        <v>0</v>
      </c>
      <c r="X3373" s="40">
        <f t="shared" si="201"/>
        <v>0</v>
      </c>
      <c r="Y3373" s="40">
        <f t="shared" si="203"/>
        <v>0</v>
      </c>
      <c r="Z3373" s="40">
        <f>(AC3373-J3373*carot!$B$2-spettri!K3373*carot!$C$2-spettri!L3373*carot!$D$2)</f>
        <v>0</v>
      </c>
      <c r="AA3373" s="40">
        <f>spettri!H3373*chl!$B$2+spettri!I3373*chl!$C$2+spettri!J3373*carot!$B$2+spettri!K3373*carot!$C$2+spettri!L3373*carot!$D$2+M3373*carot!$E$2+N3373*carot!$F$2+spettri!AE3373*chl!$D$2</f>
        <v>0</v>
      </c>
      <c r="AB3373" s="40">
        <v>8.7168165484999994E-3</v>
      </c>
      <c r="AC3373" s="88">
        <f>(G3373-spettri!H3373*chl!$B$2-spettri!I3373*chl!$C$2-spettri!AE3373*chl!$D$2)</f>
        <v>0</v>
      </c>
    </row>
    <row r="3374" spans="4:29" x14ac:dyDescent="0.25">
      <c r="D3374" s="51">
        <v>687.20000000007701</v>
      </c>
      <c r="E3374" s="51">
        <v>0.12591831955900001</v>
      </c>
      <c r="T3374" s="40">
        <f t="shared" si="202"/>
        <v>0</v>
      </c>
      <c r="U3374" s="40">
        <f t="shared" si="202"/>
        <v>0</v>
      </c>
      <c r="V3374" s="40">
        <f t="shared" si="202"/>
        <v>0</v>
      </c>
      <c r="W3374" s="40">
        <f t="shared" si="201"/>
        <v>0</v>
      </c>
      <c r="X3374" s="40">
        <f t="shared" si="201"/>
        <v>0</v>
      </c>
      <c r="Y3374" s="40">
        <f t="shared" si="203"/>
        <v>0</v>
      </c>
      <c r="Z3374" s="40">
        <f>(AC3374-J3374*carot!$B$2-spettri!K3374*carot!$C$2-spettri!L3374*carot!$D$2)</f>
        <v>0</v>
      </c>
      <c r="AA3374" s="40">
        <f>spettri!H3374*chl!$B$2+spettri!I3374*chl!$C$2+spettri!J3374*carot!$B$2+spettri!K3374*carot!$C$2+spettri!L3374*carot!$D$2+M3374*carot!$E$2+N3374*carot!$F$2+spettri!AE3374*chl!$D$2</f>
        <v>0</v>
      </c>
      <c r="AB3374" s="40">
        <v>8.5530763027499984E-3</v>
      </c>
      <c r="AC3374" s="88">
        <f>(G3374-spettri!H3374*chl!$B$2-spettri!I3374*chl!$C$2-spettri!AE3374*chl!$D$2)</f>
        <v>0</v>
      </c>
    </row>
    <row r="3375" spans="4:29" x14ac:dyDescent="0.25">
      <c r="D3375" s="51">
        <v>687.30000000007703</v>
      </c>
      <c r="E3375" s="51">
        <v>0.12690038430900002</v>
      </c>
      <c r="T3375" s="40">
        <f t="shared" si="202"/>
        <v>0</v>
      </c>
      <c r="U3375" s="40">
        <f t="shared" si="202"/>
        <v>0</v>
      </c>
      <c r="V3375" s="40">
        <f t="shared" si="202"/>
        <v>0</v>
      </c>
      <c r="W3375" s="40">
        <f t="shared" si="201"/>
        <v>0</v>
      </c>
      <c r="X3375" s="40">
        <f t="shared" si="201"/>
        <v>0</v>
      </c>
      <c r="Y3375" s="40">
        <f t="shared" si="203"/>
        <v>0</v>
      </c>
      <c r="Z3375" s="40">
        <f>(AC3375-J3375*carot!$B$2-spettri!K3375*carot!$C$2-spettri!L3375*carot!$D$2)</f>
        <v>0</v>
      </c>
      <c r="AA3375" s="40">
        <f>spettri!H3375*chl!$B$2+spettri!I3375*chl!$C$2+spettri!J3375*carot!$B$2+spettri!K3375*carot!$C$2+spettri!L3375*carot!$D$2+M3375*carot!$E$2+N3375*carot!$F$2+spettri!AE3375*chl!$D$2</f>
        <v>0</v>
      </c>
      <c r="AB3375" s="40">
        <v>8.3893360569999992E-3</v>
      </c>
      <c r="AC3375" s="88">
        <f>(G3375-spettri!H3375*chl!$B$2-spettri!I3375*chl!$C$2-spettri!AE3375*chl!$D$2)</f>
        <v>0</v>
      </c>
    </row>
    <row r="3376" spans="4:29" x14ac:dyDescent="0.25">
      <c r="D3376" s="51">
        <v>687.40000000007694</v>
      </c>
      <c r="E3376" s="51">
        <v>0.12788244905900001</v>
      </c>
      <c r="T3376" s="40">
        <f t="shared" si="202"/>
        <v>0</v>
      </c>
      <c r="U3376" s="40">
        <f t="shared" si="202"/>
        <v>0</v>
      </c>
      <c r="V3376" s="40">
        <f t="shared" si="202"/>
        <v>0</v>
      </c>
      <c r="W3376" s="40">
        <f t="shared" si="201"/>
        <v>0</v>
      </c>
      <c r="X3376" s="40">
        <f t="shared" si="201"/>
        <v>0</v>
      </c>
      <c r="Y3376" s="40">
        <f t="shared" si="203"/>
        <v>0</v>
      </c>
      <c r="Z3376" s="40">
        <f>(AC3376-J3376*carot!$B$2-spettri!K3376*carot!$C$2-spettri!L3376*carot!$D$2)</f>
        <v>0</v>
      </c>
      <c r="AA3376" s="40">
        <f>spettri!H3376*chl!$B$2+spettri!I3376*chl!$C$2+spettri!J3376*carot!$B$2+spettri!K3376*carot!$C$2+spettri!L3376*carot!$D$2+M3376*carot!$E$2+N3376*carot!$F$2+spettri!AE3376*chl!$D$2</f>
        <v>0</v>
      </c>
      <c r="AB3376" s="40">
        <v>8.2695086020000003E-3</v>
      </c>
      <c r="AC3376" s="88">
        <f>(G3376-spettri!H3376*chl!$B$2-spettri!I3376*chl!$C$2-spettri!AE3376*chl!$D$2)</f>
        <v>0</v>
      </c>
    </row>
    <row r="3377" spans="4:29" x14ac:dyDescent="0.25">
      <c r="D3377" s="51">
        <v>687.50000000007697</v>
      </c>
      <c r="E3377" s="51">
        <v>0.12886451380899999</v>
      </c>
      <c r="T3377" s="40">
        <f t="shared" si="202"/>
        <v>0</v>
      </c>
      <c r="U3377" s="40">
        <f t="shared" si="202"/>
        <v>0</v>
      </c>
      <c r="V3377" s="40">
        <f t="shared" si="202"/>
        <v>0</v>
      </c>
      <c r="W3377" s="40">
        <f t="shared" si="201"/>
        <v>0</v>
      </c>
      <c r="X3377" s="40">
        <f t="shared" si="201"/>
        <v>0</v>
      </c>
      <c r="Y3377" s="40">
        <f t="shared" si="203"/>
        <v>0</v>
      </c>
      <c r="Z3377" s="40">
        <f>(AC3377-J3377*carot!$B$2-spettri!K3377*carot!$C$2-spettri!L3377*carot!$D$2)</f>
        <v>0</v>
      </c>
      <c r="AA3377" s="40">
        <f>spettri!H3377*chl!$B$2+spettri!I3377*chl!$C$2+spettri!J3377*carot!$B$2+spettri!K3377*carot!$C$2+spettri!L3377*carot!$D$2+M3377*carot!$E$2+N3377*carot!$F$2+spettri!AE3377*chl!$D$2</f>
        <v>0</v>
      </c>
      <c r="AB3377" s="40">
        <v>8.1496811469999996E-3</v>
      </c>
      <c r="AC3377" s="88">
        <f>(G3377-spettri!H3377*chl!$B$2-spettri!I3377*chl!$C$2-spettri!AE3377*chl!$D$2)</f>
        <v>0</v>
      </c>
    </row>
    <row r="3378" spans="4:29" x14ac:dyDescent="0.25">
      <c r="D3378" s="51">
        <v>687.60000000007699</v>
      </c>
      <c r="E3378" s="51">
        <v>0.129846578559</v>
      </c>
      <c r="T3378" s="40">
        <f t="shared" si="202"/>
        <v>0</v>
      </c>
      <c r="U3378" s="40">
        <f t="shared" si="202"/>
        <v>0</v>
      </c>
      <c r="V3378" s="40">
        <f t="shared" si="202"/>
        <v>0</v>
      </c>
      <c r="W3378" s="40">
        <f t="shared" si="201"/>
        <v>0</v>
      </c>
      <c r="X3378" s="40">
        <f t="shared" si="201"/>
        <v>0</v>
      </c>
      <c r="Y3378" s="40">
        <f t="shared" si="203"/>
        <v>0</v>
      </c>
      <c r="Z3378" s="40">
        <f>(AC3378-J3378*carot!$B$2-spettri!K3378*carot!$C$2-spettri!L3378*carot!$D$2)</f>
        <v>0</v>
      </c>
      <c r="AA3378" s="40">
        <f>spettri!H3378*chl!$B$2+spettri!I3378*chl!$C$2+spettri!J3378*carot!$B$2+spettri!K3378*carot!$C$2+spettri!L3378*carot!$D$2+M3378*carot!$E$2+N3378*carot!$F$2+spettri!AE3378*chl!$D$2</f>
        <v>0</v>
      </c>
      <c r="AB3378" s="40">
        <v>8.029853691999999E-3</v>
      </c>
      <c r="AC3378" s="88">
        <f>(G3378-spettri!H3378*chl!$B$2-spettri!I3378*chl!$C$2-spettri!AE3378*chl!$D$2)</f>
        <v>0</v>
      </c>
    </row>
    <row r="3379" spans="4:29" x14ac:dyDescent="0.25">
      <c r="D3379" s="51">
        <v>687.70000000007701</v>
      </c>
      <c r="E3379" s="51">
        <v>0.130915613934</v>
      </c>
      <c r="T3379" s="40">
        <f t="shared" si="202"/>
        <v>0</v>
      </c>
      <c r="U3379" s="40">
        <f t="shared" si="202"/>
        <v>0</v>
      </c>
      <c r="V3379" s="40">
        <f t="shared" si="202"/>
        <v>0</v>
      </c>
      <c r="W3379" s="40">
        <f t="shared" si="201"/>
        <v>0</v>
      </c>
      <c r="X3379" s="40">
        <f t="shared" si="201"/>
        <v>0</v>
      </c>
      <c r="Y3379" s="40">
        <f t="shared" si="203"/>
        <v>0</v>
      </c>
      <c r="Z3379" s="40">
        <f>(AC3379-J3379*carot!$B$2-spettri!K3379*carot!$C$2-spettri!L3379*carot!$D$2)</f>
        <v>0</v>
      </c>
      <c r="AA3379" s="40">
        <f>spettri!H3379*chl!$B$2+spettri!I3379*chl!$C$2+spettri!J3379*carot!$B$2+spettri!K3379*carot!$C$2+spettri!L3379*carot!$D$2+M3379*carot!$E$2+N3379*carot!$F$2+spettri!AE3379*chl!$D$2</f>
        <v>0</v>
      </c>
      <c r="AB3379" s="40">
        <v>7.910026237E-3</v>
      </c>
      <c r="AC3379" s="88">
        <f>(G3379-spettri!H3379*chl!$B$2-spettri!I3379*chl!$C$2-spettri!AE3379*chl!$D$2)</f>
        <v>0</v>
      </c>
    </row>
    <row r="3380" spans="4:29" x14ac:dyDescent="0.25">
      <c r="D3380" s="51">
        <v>687.80000000007703</v>
      </c>
      <c r="E3380" s="51">
        <v>0.131984649309</v>
      </c>
      <c r="T3380" s="40">
        <f t="shared" si="202"/>
        <v>0</v>
      </c>
      <c r="U3380" s="40">
        <f t="shared" si="202"/>
        <v>0</v>
      </c>
      <c r="V3380" s="40">
        <f t="shared" si="202"/>
        <v>0</v>
      </c>
      <c r="W3380" s="40">
        <f t="shared" si="201"/>
        <v>0</v>
      </c>
      <c r="X3380" s="40">
        <f t="shared" si="201"/>
        <v>0</v>
      </c>
      <c r="Y3380" s="40">
        <f t="shared" si="203"/>
        <v>0</v>
      </c>
      <c r="Z3380" s="40">
        <f>(AC3380-J3380*carot!$B$2-spettri!K3380*carot!$C$2-spettri!L3380*carot!$D$2)</f>
        <v>0</v>
      </c>
      <c r="AA3380" s="40">
        <f>spettri!H3380*chl!$B$2+spettri!I3380*chl!$C$2+spettri!J3380*carot!$B$2+spettri!K3380*carot!$C$2+spettri!L3380*carot!$D$2+M3380*carot!$E$2+N3380*carot!$F$2+spettri!AE3380*chl!$D$2</f>
        <v>0</v>
      </c>
      <c r="AB3380" s="40">
        <v>7.7834251567500002E-3</v>
      </c>
      <c r="AC3380" s="88">
        <f>(G3380-spettri!H3380*chl!$B$2-spettri!I3380*chl!$C$2-spettri!AE3380*chl!$D$2)</f>
        <v>0</v>
      </c>
    </row>
    <row r="3381" spans="4:29" x14ac:dyDescent="0.25">
      <c r="D3381" s="51">
        <v>687.90000000007694</v>
      </c>
      <c r="E3381" s="51">
        <v>0.133053684684</v>
      </c>
      <c r="T3381" s="40">
        <f t="shared" si="202"/>
        <v>0</v>
      </c>
      <c r="U3381" s="40">
        <f t="shared" si="202"/>
        <v>0</v>
      </c>
      <c r="V3381" s="40">
        <f t="shared" si="202"/>
        <v>0</v>
      </c>
      <c r="W3381" s="40">
        <f t="shared" si="201"/>
        <v>0</v>
      </c>
      <c r="X3381" s="40">
        <f t="shared" si="201"/>
        <v>0</v>
      </c>
      <c r="Y3381" s="40">
        <f t="shared" si="203"/>
        <v>0</v>
      </c>
      <c r="Z3381" s="40">
        <f>(AC3381-J3381*carot!$B$2-spettri!K3381*carot!$C$2-spettri!L3381*carot!$D$2)</f>
        <v>0</v>
      </c>
      <c r="AA3381" s="40">
        <f>spettri!H3381*chl!$B$2+spettri!I3381*chl!$C$2+spettri!J3381*carot!$B$2+spettri!K3381*carot!$C$2+spettri!L3381*carot!$D$2+M3381*carot!$E$2+N3381*carot!$F$2+spettri!AE3381*chl!$D$2</f>
        <v>0</v>
      </c>
      <c r="AB3381" s="40">
        <v>7.6568240765000004E-3</v>
      </c>
      <c r="AC3381" s="88">
        <f>(G3381-spettri!H3381*chl!$B$2-spettri!I3381*chl!$C$2-spettri!AE3381*chl!$D$2)</f>
        <v>0</v>
      </c>
    </row>
    <row r="3382" spans="4:29" x14ac:dyDescent="0.25">
      <c r="D3382" s="51">
        <v>688.00000000007697</v>
      </c>
      <c r="E3382" s="51">
        <v>0.134122720059</v>
      </c>
      <c r="T3382" s="40">
        <f t="shared" si="202"/>
        <v>0</v>
      </c>
      <c r="U3382" s="40">
        <f t="shared" si="202"/>
        <v>0</v>
      </c>
      <c r="V3382" s="40">
        <f t="shared" si="202"/>
        <v>0</v>
      </c>
      <c r="W3382" s="40">
        <f t="shared" si="201"/>
        <v>0</v>
      </c>
      <c r="X3382" s="40">
        <f t="shared" si="201"/>
        <v>0</v>
      </c>
      <c r="Y3382" s="40">
        <f t="shared" si="203"/>
        <v>0</v>
      </c>
      <c r="Z3382" s="40">
        <f>(AC3382-J3382*carot!$B$2-spettri!K3382*carot!$C$2-spettri!L3382*carot!$D$2)</f>
        <v>0</v>
      </c>
      <c r="AA3382" s="40">
        <f>spettri!H3382*chl!$B$2+spettri!I3382*chl!$C$2+spettri!J3382*carot!$B$2+spettri!K3382*carot!$C$2+spettri!L3382*carot!$D$2+M3382*carot!$E$2+N3382*carot!$F$2+spettri!AE3382*chl!$D$2</f>
        <v>0</v>
      </c>
      <c r="AB3382" s="40">
        <v>7.5302229962499996E-3</v>
      </c>
      <c r="AC3382" s="88">
        <f>(G3382-spettri!H3382*chl!$B$2-spettri!I3382*chl!$C$2-spettri!AE3382*chl!$D$2)</f>
        <v>0</v>
      </c>
    </row>
    <row r="3383" spans="4:29" x14ac:dyDescent="0.25">
      <c r="D3383" s="51">
        <v>688.10000000007699</v>
      </c>
      <c r="E3383" s="51">
        <v>0.13518727018400001</v>
      </c>
      <c r="T3383" s="40">
        <f t="shared" si="202"/>
        <v>0</v>
      </c>
      <c r="U3383" s="40">
        <f t="shared" si="202"/>
        <v>0</v>
      </c>
      <c r="V3383" s="40">
        <f t="shared" si="202"/>
        <v>0</v>
      </c>
      <c r="W3383" s="40">
        <f t="shared" si="201"/>
        <v>0</v>
      </c>
      <c r="X3383" s="40">
        <f t="shared" si="201"/>
        <v>0</v>
      </c>
      <c r="Y3383" s="40">
        <f t="shared" si="203"/>
        <v>0</v>
      </c>
      <c r="Z3383" s="40">
        <f>(AC3383-J3383*carot!$B$2-spettri!K3383*carot!$C$2-spettri!L3383*carot!$D$2)</f>
        <v>0</v>
      </c>
      <c r="AA3383" s="40">
        <f>spettri!H3383*chl!$B$2+spettri!I3383*chl!$C$2+spettri!J3383*carot!$B$2+spettri!K3383*carot!$C$2+spettri!L3383*carot!$D$2+M3383*carot!$E$2+N3383*carot!$F$2+spettri!AE3383*chl!$D$2</f>
        <v>0</v>
      </c>
      <c r="AB3383" s="40">
        <v>7.4036219159999998E-3</v>
      </c>
      <c r="AC3383" s="88">
        <f>(G3383-spettri!H3383*chl!$B$2-spettri!I3383*chl!$C$2-spettri!AE3383*chl!$D$2)</f>
        <v>0</v>
      </c>
    </row>
    <row r="3384" spans="4:29" x14ac:dyDescent="0.25">
      <c r="D3384" s="51">
        <v>688.20000000007701</v>
      </c>
      <c r="E3384" s="51">
        <v>0.13625182030900002</v>
      </c>
      <c r="T3384" s="40">
        <f t="shared" si="202"/>
        <v>0</v>
      </c>
      <c r="U3384" s="40">
        <f t="shared" si="202"/>
        <v>0</v>
      </c>
      <c r="V3384" s="40">
        <f t="shared" si="202"/>
        <v>0</v>
      </c>
      <c r="W3384" s="40">
        <f t="shared" si="201"/>
        <v>0</v>
      </c>
      <c r="X3384" s="40">
        <f t="shared" si="201"/>
        <v>0</v>
      </c>
      <c r="Y3384" s="40">
        <f t="shared" si="203"/>
        <v>0</v>
      </c>
      <c r="Z3384" s="40">
        <f>(AC3384-J3384*carot!$B$2-spettri!K3384*carot!$C$2-spettri!L3384*carot!$D$2)</f>
        <v>0</v>
      </c>
      <c r="AA3384" s="40">
        <f>spettri!H3384*chl!$B$2+spettri!I3384*chl!$C$2+spettri!J3384*carot!$B$2+spettri!K3384*carot!$C$2+spettri!L3384*carot!$D$2+M3384*carot!$E$2+N3384*carot!$F$2+spettri!AE3384*chl!$D$2</f>
        <v>0</v>
      </c>
      <c r="AB3384" s="40">
        <v>7.2483863917499995E-3</v>
      </c>
      <c r="AC3384" s="88">
        <f>(G3384-spettri!H3384*chl!$B$2-spettri!I3384*chl!$C$2-spettri!AE3384*chl!$D$2)</f>
        <v>0</v>
      </c>
    </row>
    <row r="3385" spans="4:29" x14ac:dyDescent="0.25">
      <c r="D3385" s="51">
        <v>688.30000000007703</v>
      </c>
      <c r="E3385" s="51">
        <v>0.137316370434</v>
      </c>
      <c r="T3385" s="40">
        <f t="shared" si="202"/>
        <v>0</v>
      </c>
      <c r="U3385" s="40">
        <f t="shared" si="202"/>
        <v>0</v>
      </c>
      <c r="V3385" s="40">
        <f t="shared" si="202"/>
        <v>0</v>
      </c>
      <c r="W3385" s="40">
        <f t="shared" si="201"/>
        <v>0</v>
      </c>
      <c r="X3385" s="40">
        <f t="shared" si="201"/>
        <v>0</v>
      </c>
      <c r="Y3385" s="40">
        <f t="shared" si="203"/>
        <v>0</v>
      </c>
      <c r="Z3385" s="40">
        <f>(AC3385-J3385*carot!$B$2-spettri!K3385*carot!$C$2-spettri!L3385*carot!$D$2)</f>
        <v>0</v>
      </c>
      <c r="AA3385" s="40">
        <f>spettri!H3385*chl!$B$2+spettri!I3385*chl!$C$2+spettri!J3385*carot!$B$2+spettri!K3385*carot!$C$2+spettri!L3385*carot!$D$2+M3385*carot!$E$2+N3385*carot!$F$2+spettri!AE3385*chl!$D$2</f>
        <v>0</v>
      </c>
      <c r="AB3385" s="40">
        <v>7.0931508675000001E-3</v>
      </c>
      <c r="AC3385" s="88">
        <f>(G3385-spettri!H3385*chl!$B$2-spettri!I3385*chl!$C$2-spettri!AE3385*chl!$D$2)</f>
        <v>0</v>
      </c>
    </row>
    <row r="3386" spans="4:29" x14ac:dyDescent="0.25">
      <c r="D3386" s="51">
        <v>688.40000000007694</v>
      </c>
      <c r="E3386" s="51">
        <v>0.138380920559</v>
      </c>
      <c r="T3386" s="40">
        <f t="shared" si="202"/>
        <v>0</v>
      </c>
      <c r="U3386" s="40">
        <f t="shared" si="202"/>
        <v>0</v>
      </c>
      <c r="V3386" s="40">
        <f t="shared" si="202"/>
        <v>0</v>
      </c>
      <c r="W3386" s="40">
        <f t="shared" si="201"/>
        <v>0</v>
      </c>
      <c r="X3386" s="40">
        <f t="shared" si="201"/>
        <v>0</v>
      </c>
      <c r="Y3386" s="40">
        <f t="shared" si="203"/>
        <v>0</v>
      </c>
      <c r="Z3386" s="40">
        <f>(AC3386-J3386*carot!$B$2-spettri!K3386*carot!$C$2-spettri!L3386*carot!$D$2)</f>
        <v>0</v>
      </c>
      <c r="AA3386" s="40">
        <f>spettri!H3386*chl!$B$2+spettri!I3386*chl!$C$2+spettri!J3386*carot!$B$2+spettri!K3386*carot!$C$2+spettri!L3386*carot!$D$2+M3386*carot!$E$2+N3386*carot!$F$2+spettri!AE3386*chl!$D$2</f>
        <v>0</v>
      </c>
      <c r="AB3386" s="40">
        <v>6.9379153432500007E-3</v>
      </c>
      <c r="AC3386" s="88">
        <f>(G3386-spettri!H3386*chl!$B$2-spettri!I3386*chl!$C$2-spettri!AE3386*chl!$D$2)</f>
        <v>0</v>
      </c>
    </row>
    <row r="3387" spans="4:29" x14ac:dyDescent="0.25">
      <c r="D3387" s="51">
        <v>688.50000000007697</v>
      </c>
      <c r="E3387" s="51">
        <v>0.13942852063400002</v>
      </c>
      <c r="T3387" s="40">
        <f t="shared" si="202"/>
        <v>0</v>
      </c>
      <c r="U3387" s="40">
        <f t="shared" si="202"/>
        <v>0</v>
      </c>
      <c r="V3387" s="40">
        <f t="shared" si="202"/>
        <v>0</v>
      </c>
      <c r="W3387" s="40">
        <f t="shared" si="201"/>
        <v>0</v>
      </c>
      <c r="X3387" s="40">
        <f t="shared" si="201"/>
        <v>0</v>
      </c>
      <c r="Y3387" s="40">
        <f t="shared" si="203"/>
        <v>0</v>
      </c>
      <c r="Z3387" s="40">
        <f>(AC3387-J3387*carot!$B$2-spettri!K3387*carot!$C$2-spettri!L3387*carot!$D$2)</f>
        <v>0</v>
      </c>
      <c r="AA3387" s="40">
        <f>spettri!H3387*chl!$B$2+spettri!I3387*chl!$C$2+spettri!J3387*carot!$B$2+spettri!K3387*carot!$C$2+spettri!L3387*carot!$D$2+M3387*carot!$E$2+N3387*carot!$F$2+spettri!AE3387*chl!$D$2</f>
        <v>0</v>
      </c>
      <c r="AB3387" s="40">
        <v>6.7826798190000004E-3</v>
      </c>
      <c r="AC3387" s="88">
        <f>(G3387-spettri!H3387*chl!$B$2-spettri!I3387*chl!$C$2-spettri!AE3387*chl!$D$2)</f>
        <v>0</v>
      </c>
    </row>
    <row r="3388" spans="4:29" x14ac:dyDescent="0.25">
      <c r="D3388" s="51">
        <v>688.60000000007699</v>
      </c>
      <c r="E3388" s="51">
        <v>0.14047612070900001</v>
      </c>
      <c r="T3388" s="40">
        <f t="shared" si="202"/>
        <v>0</v>
      </c>
      <c r="U3388" s="40">
        <f t="shared" si="202"/>
        <v>0</v>
      </c>
      <c r="V3388" s="40">
        <f t="shared" si="202"/>
        <v>0</v>
      </c>
      <c r="W3388" s="40">
        <f t="shared" si="201"/>
        <v>0</v>
      </c>
      <c r="X3388" s="40">
        <f t="shared" si="201"/>
        <v>0</v>
      </c>
      <c r="Y3388" s="40">
        <f t="shared" si="203"/>
        <v>0</v>
      </c>
      <c r="Z3388" s="40">
        <f>(AC3388-J3388*carot!$B$2-spettri!K3388*carot!$C$2-spettri!L3388*carot!$D$2)</f>
        <v>0</v>
      </c>
      <c r="AA3388" s="40">
        <f>spettri!H3388*chl!$B$2+spettri!I3388*chl!$C$2+spettri!J3388*carot!$B$2+spettri!K3388*carot!$C$2+spettri!L3388*carot!$D$2+M3388*carot!$E$2+N3388*carot!$F$2+spettri!AE3388*chl!$D$2</f>
        <v>0</v>
      </c>
      <c r="AB3388" s="40">
        <v>6.7181289200000001E-3</v>
      </c>
      <c r="AC3388" s="88">
        <f>(G3388-spettri!H3388*chl!$B$2-spettri!I3388*chl!$C$2-spettri!AE3388*chl!$D$2)</f>
        <v>0</v>
      </c>
    </row>
    <row r="3389" spans="4:29" x14ac:dyDescent="0.25">
      <c r="D3389" s="51">
        <v>688.70000000007701</v>
      </c>
      <c r="E3389" s="51">
        <v>0.141523720784</v>
      </c>
      <c r="T3389" s="40">
        <f t="shared" si="202"/>
        <v>0</v>
      </c>
      <c r="U3389" s="40">
        <f t="shared" si="202"/>
        <v>0</v>
      </c>
      <c r="V3389" s="40">
        <f t="shared" si="202"/>
        <v>0</v>
      </c>
      <c r="W3389" s="40">
        <f t="shared" si="201"/>
        <v>0</v>
      </c>
      <c r="X3389" s="40">
        <f t="shared" si="201"/>
        <v>0</v>
      </c>
      <c r="Y3389" s="40">
        <f t="shared" si="203"/>
        <v>0</v>
      </c>
      <c r="Z3389" s="40">
        <f>(AC3389-J3389*carot!$B$2-spettri!K3389*carot!$C$2-spettri!L3389*carot!$D$2)</f>
        <v>0</v>
      </c>
      <c r="AA3389" s="40">
        <f>spettri!H3389*chl!$B$2+spettri!I3389*chl!$C$2+spettri!J3389*carot!$B$2+spettri!K3389*carot!$C$2+spettri!L3389*carot!$D$2+M3389*carot!$E$2+N3389*carot!$F$2+spettri!AE3389*chl!$D$2</f>
        <v>0</v>
      </c>
      <c r="AB3389" s="40">
        <v>6.6535780210000006E-3</v>
      </c>
      <c r="AC3389" s="88">
        <f>(G3389-spettri!H3389*chl!$B$2-spettri!I3389*chl!$C$2-spettri!AE3389*chl!$D$2)</f>
        <v>0</v>
      </c>
    </row>
    <row r="3390" spans="4:29" x14ac:dyDescent="0.25">
      <c r="D3390" s="51">
        <v>688.80000000007703</v>
      </c>
      <c r="E3390" s="51">
        <v>0.14257132085900001</v>
      </c>
      <c r="T3390" s="40">
        <f t="shared" si="202"/>
        <v>0</v>
      </c>
      <c r="U3390" s="40">
        <f t="shared" si="202"/>
        <v>0</v>
      </c>
      <c r="V3390" s="40">
        <f t="shared" si="202"/>
        <v>0</v>
      </c>
      <c r="W3390" s="40">
        <f t="shared" si="201"/>
        <v>0</v>
      </c>
      <c r="X3390" s="40">
        <f t="shared" si="201"/>
        <v>0</v>
      </c>
      <c r="Y3390" s="40">
        <f t="shared" si="203"/>
        <v>0</v>
      </c>
      <c r="Z3390" s="40">
        <f>(AC3390-J3390*carot!$B$2-spettri!K3390*carot!$C$2-spettri!L3390*carot!$D$2)</f>
        <v>0</v>
      </c>
      <c r="AA3390" s="40">
        <f>spettri!H3390*chl!$B$2+spettri!I3390*chl!$C$2+spettri!J3390*carot!$B$2+spettri!K3390*carot!$C$2+spettri!L3390*carot!$D$2+M3390*carot!$E$2+N3390*carot!$F$2+spettri!AE3390*chl!$D$2</f>
        <v>0</v>
      </c>
      <c r="AB3390" s="40">
        <v>6.5890271220000003E-3</v>
      </c>
      <c r="AC3390" s="88">
        <f>(G3390-spettri!H3390*chl!$B$2-spettri!I3390*chl!$C$2-spettri!AE3390*chl!$D$2)</f>
        <v>0</v>
      </c>
    </row>
    <row r="3391" spans="4:29" x14ac:dyDescent="0.25">
      <c r="D3391" s="51">
        <v>688.90000000007694</v>
      </c>
      <c r="E3391" s="51">
        <v>0.143710052684</v>
      </c>
      <c r="T3391" s="40">
        <f t="shared" si="202"/>
        <v>0</v>
      </c>
      <c r="U3391" s="40">
        <f t="shared" si="202"/>
        <v>0</v>
      </c>
      <c r="V3391" s="40">
        <f t="shared" si="202"/>
        <v>0</v>
      </c>
      <c r="W3391" s="40">
        <f t="shared" si="201"/>
        <v>0</v>
      </c>
      <c r="X3391" s="40">
        <f t="shared" si="201"/>
        <v>0</v>
      </c>
      <c r="Y3391" s="40">
        <f t="shared" si="203"/>
        <v>0</v>
      </c>
      <c r="Z3391" s="40">
        <f>(AC3391-J3391*carot!$B$2-spettri!K3391*carot!$C$2-spettri!L3391*carot!$D$2)</f>
        <v>0</v>
      </c>
      <c r="AA3391" s="40">
        <f>spettri!H3391*chl!$B$2+spettri!I3391*chl!$C$2+spettri!J3391*carot!$B$2+spettri!K3391*carot!$C$2+spettri!L3391*carot!$D$2+M3391*carot!$E$2+N3391*carot!$F$2+spettri!AE3391*chl!$D$2</f>
        <v>0</v>
      </c>
      <c r="AB3391" s="40">
        <v>6.5244762229999999E-3</v>
      </c>
      <c r="AC3391" s="88">
        <f>(G3391-spettri!H3391*chl!$B$2-spettri!I3391*chl!$C$2-spettri!AE3391*chl!$D$2)</f>
        <v>0</v>
      </c>
    </row>
    <row r="3392" spans="4:29" x14ac:dyDescent="0.25">
      <c r="D3392" s="51">
        <v>689.00000000007697</v>
      </c>
      <c r="E3392" s="51">
        <v>0.14484878450900002</v>
      </c>
      <c r="T3392" s="40">
        <f t="shared" si="202"/>
        <v>0</v>
      </c>
      <c r="U3392" s="40">
        <f t="shared" si="202"/>
        <v>0</v>
      </c>
      <c r="V3392" s="40">
        <f t="shared" si="202"/>
        <v>0</v>
      </c>
      <c r="W3392" s="40">
        <f t="shared" si="201"/>
        <v>0</v>
      </c>
      <c r="X3392" s="40">
        <f t="shared" si="201"/>
        <v>0</v>
      </c>
      <c r="Y3392" s="40">
        <f t="shared" si="203"/>
        <v>0</v>
      </c>
      <c r="Z3392" s="40">
        <f>(AC3392-J3392*carot!$B$2-spettri!K3392*carot!$C$2-spettri!L3392*carot!$D$2)</f>
        <v>0</v>
      </c>
      <c r="AA3392" s="40">
        <f>spettri!H3392*chl!$B$2+spettri!I3392*chl!$C$2+spettri!J3392*carot!$B$2+spettri!K3392*carot!$C$2+spettri!L3392*carot!$D$2+M3392*carot!$E$2+N3392*carot!$F$2+spettri!AE3392*chl!$D$2</f>
        <v>0</v>
      </c>
      <c r="AB3392" s="40">
        <v>6.4126233339999996E-3</v>
      </c>
      <c r="AC3392" s="88">
        <f>(G3392-spettri!H3392*chl!$B$2-spettri!I3392*chl!$C$2-spettri!AE3392*chl!$D$2)</f>
        <v>0</v>
      </c>
    </row>
    <row r="3393" spans="4:29" x14ac:dyDescent="0.25">
      <c r="D3393" s="51">
        <v>689.10000000007699</v>
      </c>
      <c r="E3393" s="51">
        <v>0.14598751633400001</v>
      </c>
      <c r="T3393" s="40">
        <f t="shared" si="202"/>
        <v>0</v>
      </c>
      <c r="U3393" s="40">
        <f t="shared" si="202"/>
        <v>0</v>
      </c>
      <c r="V3393" s="40">
        <f t="shared" si="202"/>
        <v>0</v>
      </c>
      <c r="W3393" s="40">
        <f t="shared" si="201"/>
        <v>0</v>
      </c>
      <c r="X3393" s="40">
        <f t="shared" si="201"/>
        <v>0</v>
      </c>
      <c r="Y3393" s="40">
        <f t="shared" si="203"/>
        <v>0</v>
      </c>
      <c r="Z3393" s="40">
        <f>(AC3393-J3393*carot!$B$2-spettri!K3393*carot!$C$2-spettri!L3393*carot!$D$2)</f>
        <v>0</v>
      </c>
      <c r="AA3393" s="40">
        <f>spettri!H3393*chl!$B$2+spettri!I3393*chl!$C$2+spettri!J3393*carot!$B$2+spettri!K3393*carot!$C$2+spettri!L3393*carot!$D$2+M3393*carot!$E$2+N3393*carot!$F$2+spettri!AE3393*chl!$D$2</f>
        <v>0</v>
      </c>
      <c r="AB3393" s="40">
        <v>6.3007704449999993E-3</v>
      </c>
      <c r="AC3393" s="88">
        <f>(G3393-spettri!H3393*chl!$B$2-spettri!I3393*chl!$C$2-spettri!AE3393*chl!$D$2)</f>
        <v>0</v>
      </c>
    </row>
    <row r="3394" spans="4:29" x14ac:dyDescent="0.25">
      <c r="D3394" s="51">
        <v>689.20000000007701</v>
      </c>
      <c r="E3394" s="51">
        <v>0.14712624815899999</v>
      </c>
      <c r="T3394" s="40">
        <f t="shared" si="202"/>
        <v>0</v>
      </c>
      <c r="U3394" s="40">
        <f t="shared" si="202"/>
        <v>0</v>
      </c>
      <c r="V3394" s="40">
        <f t="shared" si="202"/>
        <v>0</v>
      </c>
      <c r="W3394" s="40">
        <f t="shared" si="202"/>
        <v>0</v>
      </c>
      <c r="X3394" s="40">
        <f t="shared" si="202"/>
        <v>0</v>
      </c>
      <c r="Y3394" s="40">
        <f t="shared" si="203"/>
        <v>0</v>
      </c>
      <c r="Z3394" s="40">
        <f>(AC3394-J3394*carot!$B$2-spettri!K3394*carot!$C$2-spettri!L3394*carot!$D$2)</f>
        <v>0</v>
      </c>
      <c r="AA3394" s="40">
        <f>spettri!H3394*chl!$B$2+spettri!I3394*chl!$C$2+spettri!J3394*carot!$B$2+spettri!K3394*carot!$C$2+spettri!L3394*carot!$D$2+M3394*carot!$E$2+N3394*carot!$F$2+spettri!AE3394*chl!$D$2</f>
        <v>0</v>
      </c>
      <c r="AB3394" s="40">
        <v>6.1889175559999999E-3</v>
      </c>
      <c r="AC3394" s="88">
        <f>(G3394-spettri!H3394*chl!$B$2-spettri!I3394*chl!$C$2-spettri!AE3394*chl!$D$2)</f>
        <v>0</v>
      </c>
    </row>
    <row r="3395" spans="4:29" x14ac:dyDescent="0.25">
      <c r="D3395" s="51">
        <v>689.30000000007703</v>
      </c>
      <c r="E3395" s="51">
        <v>0.148266485034</v>
      </c>
      <c r="T3395" s="40">
        <f t="shared" ref="T3395:W3458" si="204">J3420</f>
        <v>0</v>
      </c>
      <c r="U3395" s="40">
        <f t="shared" si="204"/>
        <v>0</v>
      </c>
      <c r="V3395" s="40">
        <f t="shared" si="204"/>
        <v>0</v>
      </c>
      <c r="W3395" s="40">
        <f t="shared" si="204"/>
        <v>0</v>
      </c>
      <c r="X3395" s="40">
        <f t="shared" ref="X3395:X3458" si="205">N3420</f>
        <v>0</v>
      </c>
      <c r="Y3395" s="40">
        <f t="shared" ref="Y3395:Y3458" si="206">AC3420</f>
        <v>0</v>
      </c>
      <c r="Z3395" s="40">
        <f>(AC3395-J3395*carot!$B$2-spettri!K3395*carot!$C$2-spettri!L3395*carot!$D$2)</f>
        <v>0</v>
      </c>
      <c r="AA3395" s="40">
        <f>spettri!H3395*chl!$B$2+spettri!I3395*chl!$C$2+spettri!J3395*carot!$B$2+spettri!K3395*carot!$C$2+spettri!L3395*carot!$D$2+M3395*carot!$E$2+N3395*carot!$F$2+spettri!AE3395*chl!$D$2</f>
        <v>0</v>
      </c>
      <c r="AB3395" s="40">
        <v>6.0770646669999996E-3</v>
      </c>
      <c r="AC3395" s="88">
        <f>(G3395-spettri!H3395*chl!$B$2-spettri!I3395*chl!$C$2-spettri!AE3395*chl!$D$2)</f>
        <v>0</v>
      </c>
    </row>
    <row r="3396" spans="4:29" x14ac:dyDescent="0.25">
      <c r="D3396" s="51">
        <v>689.40000000007694</v>
      </c>
      <c r="E3396" s="51">
        <v>0.14940672190900001</v>
      </c>
      <c r="T3396" s="40">
        <f t="shared" si="204"/>
        <v>0</v>
      </c>
      <c r="U3396" s="40">
        <f t="shared" si="204"/>
        <v>0</v>
      </c>
      <c r="V3396" s="40">
        <f t="shared" si="204"/>
        <v>0</v>
      </c>
      <c r="W3396" s="40">
        <f t="shared" si="204"/>
        <v>0</v>
      </c>
      <c r="X3396" s="40">
        <f t="shared" si="205"/>
        <v>0</v>
      </c>
      <c r="Y3396" s="40">
        <f t="shared" si="206"/>
        <v>0</v>
      </c>
      <c r="Z3396" s="40">
        <f>(AC3396-J3396*carot!$B$2-spettri!K3396*carot!$C$2-spettri!L3396*carot!$D$2)</f>
        <v>0</v>
      </c>
      <c r="AA3396" s="40">
        <f>spettri!H3396*chl!$B$2+spettri!I3396*chl!$C$2+spettri!J3396*carot!$B$2+spettri!K3396*carot!$C$2+spettri!L3396*carot!$D$2+M3396*carot!$E$2+N3396*carot!$F$2+spettri!AE3396*chl!$D$2</f>
        <v>0</v>
      </c>
      <c r="AB3396" s="40">
        <v>5.9888586402499994E-3</v>
      </c>
      <c r="AC3396" s="88">
        <f>(G3396-spettri!H3396*chl!$B$2-spettri!I3396*chl!$C$2-spettri!AE3396*chl!$D$2)</f>
        <v>0</v>
      </c>
    </row>
    <row r="3397" spans="4:29" x14ac:dyDescent="0.25">
      <c r="D3397" s="51">
        <v>689.50000000007697</v>
      </c>
      <c r="E3397" s="51">
        <v>0.15054695878400001</v>
      </c>
      <c r="T3397" s="40">
        <f t="shared" si="204"/>
        <v>0</v>
      </c>
      <c r="U3397" s="40">
        <f t="shared" si="204"/>
        <v>0</v>
      </c>
      <c r="V3397" s="40">
        <f t="shared" si="204"/>
        <v>0</v>
      </c>
      <c r="W3397" s="40">
        <f t="shared" si="204"/>
        <v>0</v>
      </c>
      <c r="X3397" s="40">
        <f t="shared" si="205"/>
        <v>0</v>
      </c>
      <c r="Y3397" s="40">
        <f t="shared" si="206"/>
        <v>0</v>
      </c>
      <c r="Z3397" s="40">
        <f>(AC3397-J3397*carot!$B$2-spettri!K3397*carot!$C$2-spettri!L3397*carot!$D$2)</f>
        <v>0</v>
      </c>
      <c r="AA3397" s="40">
        <f>spettri!H3397*chl!$B$2+spettri!I3397*chl!$C$2+spettri!J3397*carot!$B$2+spettri!K3397*carot!$C$2+spettri!L3397*carot!$D$2+M3397*carot!$E$2+N3397*carot!$F$2+spettri!AE3397*chl!$D$2</f>
        <v>0</v>
      </c>
      <c r="AB3397" s="40">
        <v>5.9006526135000001E-3</v>
      </c>
      <c r="AC3397" s="88">
        <f>(G3397-spettri!H3397*chl!$B$2-spettri!I3397*chl!$C$2-spettri!AE3397*chl!$D$2)</f>
        <v>0</v>
      </c>
    </row>
    <row r="3398" spans="4:29" x14ac:dyDescent="0.25">
      <c r="D3398" s="51">
        <v>689.60000000007699</v>
      </c>
      <c r="E3398" s="51">
        <v>0.15168719565900002</v>
      </c>
      <c r="T3398" s="40">
        <f t="shared" si="204"/>
        <v>0</v>
      </c>
      <c r="U3398" s="40">
        <f t="shared" si="204"/>
        <v>0</v>
      </c>
      <c r="V3398" s="40">
        <f t="shared" si="204"/>
        <v>0</v>
      </c>
      <c r="W3398" s="40">
        <f t="shared" si="204"/>
        <v>0</v>
      </c>
      <c r="X3398" s="40">
        <f t="shared" si="205"/>
        <v>0</v>
      </c>
      <c r="Y3398" s="40">
        <f t="shared" si="206"/>
        <v>0</v>
      </c>
      <c r="Z3398" s="40">
        <f>(AC3398-J3398*carot!$B$2-spettri!K3398*carot!$C$2-spettri!L3398*carot!$D$2)</f>
        <v>0</v>
      </c>
      <c r="AA3398" s="40">
        <f>spettri!H3398*chl!$B$2+spettri!I3398*chl!$C$2+spettri!J3398*carot!$B$2+spettri!K3398*carot!$C$2+spettri!L3398*carot!$D$2+M3398*carot!$E$2+N3398*carot!$F$2+spettri!AE3398*chl!$D$2</f>
        <v>0</v>
      </c>
      <c r="AB3398" s="40">
        <v>5.8124465867499999E-3</v>
      </c>
      <c r="AC3398" s="88">
        <f>(G3398-spettri!H3398*chl!$B$2-spettri!I3398*chl!$C$2-spettri!AE3398*chl!$D$2)</f>
        <v>0</v>
      </c>
    </row>
    <row r="3399" spans="4:29" x14ac:dyDescent="0.25">
      <c r="D3399" s="51">
        <v>689.70000000007701</v>
      </c>
      <c r="E3399" s="51">
        <v>0.15284835745900002</v>
      </c>
      <c r="T3399" s="40">
        <f t="shared" si="204"/>
        <v>0</v>
      </c>
      <c r="U3399" s="40">
        <f t="shared" si="204"/>
        <v>0</v>
      </c>
      <c r="V3399" s="40">
        <f t="shared" si="204"/>
        <v>0</v>
      </c>
      <c r="W3399" s="40">
        <f t="shared" si="204"/>
        <v>0</v>
      </c>
      <c r="X3399" s="40">
        <f t="shared" si="205"/>
        <v>0</v>
      </c>
      <c r="Y3399" s="40">
        <f t="shared" si="206"/>
        <v>0</v>
      </c>
      <c r="Z3399" s="40">
        <f>(AC3399-J3399*carot!$B$2-spettri!K3399*carot!$C$2-spettri!L3399*carot!$D$2)</f>
        <v>0</v>
      </c>
      <c r="AA3399" s="40">
        <f>spettri!H3399*chl!$B$2+spettri!I3399*chl!$C$2+spettri!J3399*carot!$B$2+spettri!K3399*carot!$C$2+spettri!L3399*carot!$D$2+M3399*carot!$E$2+N3399*carot!$F$2+spettri!AE3399*chl!$D$2</f>
        <v>0</v>
      </c>
      <c r="AB3399" s="40">
        <v>5.7242405599999997E-3</v>
      </c>
      <c r="AC3399" s="88">
        <f>(G3399-spettri!H3399*chl!$B$2-spettri!I3399*chl!$C$2-spettri!AE3399*chl!$D$2)</f>
        <v>0</v>
      </c>
    </row>
    <row r="3400" spans="4:29" x14ac:dyDescent="0.25">
      <c r="D3400" s="51">
        <v>689.80000000007703</v>
      </c>
      <c r="E3400" s="51">
        <v>0.15400951925900003</v>
      </c>
      <c r="T3400" s="40">
        <f t="shared" si="204"/>
        <v>0</v>
      </c>
      <c r="U3400" s="40">
        <f t="shared" si="204"/>
        <v>0</v>
      </c>
      <c r="V3400" s="40">
        <f t="shared" si="204"/>
        <v>0</v>
      </c>
      <c r="W3400" s="40">
        <f t="shared" si="204"/>
        <v>0</v>
      </c>
      <c r="X3400" s="40">
        <f t="shared" si="205"/>
        <v>0</v>
      </c>
      <c r="Y3400" s="40">
        <f t="shared" si="206"/>
        <v>0</v>
      </c>
      <c r="Z3400" s="40">
        <f>(AC3400-J3400*carot!$B$2-spettri!K3400*carot!$C$2-spettri!L3400*carot!$D$2)</f>
        <v>0</v>
      </c>
      <c r="AA3400" s="40">
        <f>spettri!H3400*chl!$B$2+spettri!I3400*chl!$C$2+spettri!J3400*carot!$B$2+spettri!K3400*carot!$C$2+spettri!L3400*carot!$D$2+M3400*carot!$E$2+N3400*carot!$F$2+spettri!AE3400*chl!$D$2</f>
        <v>0</v>
      </c>
      <c r="AB3400" s="40">
        <v>5.6511375587499999E-3</v>
      </c>
      <c r="AC3400" s="88">
        <f>(G3400-spettri!H3400*chl!$B$2-spettri!I3400*chl!$C$2-spettri!AE3400*chl!$D$2)</f>
        <v>0</v>
      </c>
    </row>
    <row r="3401" spans="4:29" x14ac:dyDescent="0.25">
      <c r="D3401" s="51">
        <v>689.90000000007694</v>
      </c>
      <c r="E3401" s="51">
        <v>0.155170681059</v>
      </c>
      <c r="T3401" s="40">
        <f t="shared" si="204"/>
        <v>0</v>
      </c>
      <c r="U3401" s="40">
        <f t="shared" si="204"/>
        <v>0</v>
      </c>
      <c r="V3401" s="40">
        <f t="shared" si="204"/>
        <v>0</v>
      </c>
      <c r="W3401" s="40">
        <f t="shared" si="204"/>
        <v>0</v>
      </c>
      <c r="X3401" s="40">
        <f t="shared" si="205"/>
        <v>0</v>
      </c>
      <c r="Y3401" s="40">
        <f t="shared" si="206"/>
        <v>0</v>
      </c>
      <c r="Z3401" s="40">
        <f>(AC3401-J3401*carot!$B$2-spettri!K3401*carot!$C$2-spettri!L3401*carot!$D$2)</f>
        <v>0</v>
      </c>
      <c r="AA3401" s="40">
        <f>spettri!H3401*chl!$B$2+spettri!I3401*chl!$C$2+spettri!J3401*carot!$B$2+spettri!K3401*carot!$C$2+spettri!L3401*carot!$D$2+M3401*carot!$E$2+N3401*carot!$F$2+spettri!AE3401*chl!$D$2</f>
        <v>0</v>
      </c>
      <c r="AB3401" s="40">
        <v>5.5780345575000001E-3</v>
      </c>
      <c r="AC3401" s="88">
        <f>(G3401-spettri!H3401*chl!$B$2-spettri!I3401*chl!$C$2-spettri!AE3401*chl!$D$2)</f>
        <v>0</v>
      </c>
    </row>
    <row r="3402" spans="4:29" x14ac:dyDescent="0.25">
      <c r="D3402" s="51">
        <v>690.00000000007697</v>
      </c>
      <c r="E3402" s="51">
        <v>0.15633184285900001</v>
      </c>
      <c r="T3402" s="40">
        <f t="shared" si="204"/>
        <v>0</v>
      </c>
      <c r="U3402" s="40">
        <f t="shared" si="204"/>
        <v>0</v>
      </c>
      <c r="V3402" s="40">
        <f t="shared" si="204"/>
        <v>0</v>
      </c>
      <c r="W3402" s="40">
        <f t="shared" si="204"/>
        <v>0</v>
      </c>
      <c r="X3402" s="40">
        <f t="shared" si="205"/>
        <v>0</v>
      </c>
      <c r="Y3402" s="40">
        <f t="shared" si="206"/>
        <v>0</v>
      </c>
      <c r="Z3402" s="40">
        <f>(AC3402-J3402*carot!$B$2-spettri!K3402*carot!$C$2-spettri!L3402*carot!$D$2)</f>
        <v>0</v>
      </c>
      <c r="AA3402" s="40">
        <f>spettri!H3402*chl!$B$2+spettri!I3402*chl!$C$2+spettri!J3402*carot!$B$2+spettri!K3402*carot!$C$2+spettri!L3402*carot!$D$2+M3402*carot!$E$2+N3402*carot!$F$2+spettri!AE3402*chl!$D$2</f>
        <v>0</v>
      </c>
      <c r="AB3402" s="40">
        <v>5.5049315562499994E-3</v>
      </c>
      <c r="AC3402" s="88">
        <f>(G3402-spettri!H3402*chl!$B$2-spettri!I3402*chl!$C$2-spettri!AE3402*chl!$D$2)</f>
        <v>0</v>
      </c>
    </row>
    <row r="3403" spans="4:29" x14ac:dyDescent="0.25">
      <c r="D3403" s="51">
        <v>690.10000000007699</v>
      </c>
      <c r="E3403" s="51">
        <v>0.15748049885900001</v>
      </c>
      <c r="T3403" s="40">
        <f t="shared" si="204"/>
        <v>0</v>
      </c>
      <c r="U3403" s="40">
        <f t="shared" si="204"/>
        <v>0</v>
      </c>
      <c r="V3403" s="40">
        <f t="shared" si="204"/>
        <v>0</v>
      </c>
      <c r="W3403" s="40">
        <f t="shared" si="204"/>
        <v>0</v>
      </c>
      <c r="X3403" s="40">
        <f t="shared" si="205"/>
        <v>0</v>
      </c>
      <c r="Y3403" s="40">
        <f t="shared" si="206"/>
        <v>0</v>
      </c>
      <c r="Z3403" s="40">
        <f>(AC3403-J3403*carot!$B$2-spettri!K3403*carot!$C$2-spettri!L3403*carot!$D$2)</f>
        <v>0</v>
      </c>
      <c r="AA3403" s="40">
        <f>spettri!H3403*chl!$B$2+spettri!I3403*chl!$C$2+spettri!J3403*carot!$B$2+spettri!K3403*carot!$C$2+spettri!L3403*carot!$D$2+M3403*carot!$E$2+N3403*carot!$F$2+spettri!AE3403*chl!$D$2</f>
        <v>0</v>
      </c>
      <c r="AB3403" s="40">
        <v>5.4318285549999996E-3</v>
      </c>
      <c r="AC3403" s="88">
        <f>(G3403-spettri!H3403*chl!$B$2-spettri!I3403*chl!$C$2-spettri!AE3403*chl!$D$2)</f>
        <v>0</v>
      </c>
    </row>
    <row r="3404" spans="4:29" x14ac:dyDescent="0.25">
      <c r="D3404" s="51">
        <v>690.20000000007701</v>
      </c>
      <c r="E3404" s="51">
        <v>0.158629154859</v>
      </c>
      <c r="T3404" s="40">
        <f t="shared" si="204"/>
        <v>0</v>
      </c>
      <c r="U3404" s="40">
        <f t="shared" si="204"/>
        <v>0</v>
      </c>
      <c r="V3404" s="40">
        <f t="shared" si="204"/>
        <v>0</v>
      </c>
      <c r="W3404" s="40">
        <f t="shared" si="204"/>
        <v>0</v>
      </c>
      <c r="X3404" s="40">
        <f t="shared" si="205"/>
        <v>0</v>
      </c>
      <c r="Y3404" s="40">
        <f t="shared" si="206"/>
        <v>0</v>
      </c>
      <c r="Z3404" s="40">
        <f>(AC3404-J3404*carot!$B$2-spettri!K3404*carot!$C$2-spettri!L3404*carot!$D$2)</f>
        <v>0</v>
      </c>
      <c r="AA3404" s="40">
        <f>spettri!H3404*chl!$B$2+spettri!I3404*chl!$C$2+spettri!J3404*carot!$B$2+spettri!K3404*carot!$C$2+spettri!L3404*carot!$D$2+M3404*carot!$E$2+N3404*carot!$F$2+spettri!AE3404*chl!$D$2</f>
        <v>0</v>
      </c>
      <c r="AB3404" s="40">
        <v>5.3346198984999997E-3</v>
      </c>
      <c r="AC3404" s="88">
        <f>(G3404-spettri!H3404*chl!$B$2-spettri!I3404*chl!$C$2-spettri!AE3404*chl!$D$2)</f>
        <v>0</v>
      </c>
    </row>
    <row r="3405" spans="4:29" x14ac:dyDescent="0.25">
      <c r="D3405" s="51">
        <v>690.30000000007703</v>
      </c>
      <c r="E3405" s="51">
        <v>0.159777810859</v>
      </c>
      <c r="T3405" s="40">
        <f t="shared" si="204"/>
        <v>0</v>
      </c>
      <c r="U3405" s="40">
        <f t="shared" si="204"/>
        <v>0</v>
      </c>
      <c r="V3405" s="40">
        <f t="shared" si="204"/>
        <v>0</v>
      </c>
      <c r="W3405" s="40">
        <f t="shared" si="204"/>
        <v>0</v>
      </c>
      <c r="X3405" s="40">
        <f t="shared" si="205"/>
        <v>0</v>
      </c>
      <c r="Y3405" s="40">
        <f t="shared" si="206"/>
        <v>0</v>
      </c>
      <c r="Z3405" s="40">
        <f>(AC3405-J3405*carot!$B$2-spettri!K3405*carot!$C$2-spettri!L3405*carot!$D$2)</f>
        <v>0</v>
      </c>
      <c r="AA3405" s="40">
        <f>spettri!H3405*chl!$B$2+spettri!I3405*chl!$C$2+spettri!J3405*carot!$B$2+spettri!K3405*carot!$C$2+spettri!L3405*carot!$D$2+M3405*carot!$E$2+N3405*carot!$F$2+spettri!AE3405*chl!$D$2</f>
        <v>0</v>
      </c>
      <c r="AB3405" s="40">
        <v>5.2374112419999999E-3</v>
      </c>
      <c r="AC3405" s="88">
        <f>(G3405-spettri!H3405*chl!$B$2-spettri!I3405*chl!$C$2-spettri!AE3405*chl!$D$2)</f>
        <v>0</v>
      </c>
    </row>
    <row r="3406" spans="4:29" x14ac:dyDescent="0.25">
      <c r="D3406" s="51">
        <v>690.40000000007694</v>
      </c>
      <c r="E3406" s="51">
        <v>0.160926466859</v>
      </c>
      <c r="T3406" s="40">
        <f t="shared" si="204"/>
        <v>0</v>
      </c>
      <c r="U3406" s="40">
        <f t="shared" si="204"/>
        <v>0</v>
      </c>
      <c r="V3406" s="40">
        <f t="shared" si="204"/>
        <v>0</v>
      </c>
      <c r="W3406" s="40">
        <f t="shared" si="204"/>
        <v>0</v>
      </c>
      <c r="X3406" s="40">
        <f t="shared" si="205"/>
        <v>0</v>
      </c>
      <c r="Y3406" s="40">
        <f t="shared" si="206"/>
        <v>0</v>
      </c>
      <c r="Z3406" s="40">
        <f>(AC3406-J3406*carot!$B$2-spettri!K3406*carot!$C$2-spettri!L3406*carot!$D$2)</f>
        <v>0</v>
      </c>
      <c r="AA3406" s="40">
        <f>spettri!H3406*chl!$B$2+spettri!I3406*chl!$C$2+spettri!J3406*carot!$B$2+spettri!K3406*carot!$C$2+spettri!L3406*carot!$D$2+M3406*carot!$E$2+N3406*carot!$F$2+spettri!AE3406*chl!$D$2</f>
        <v>0</v>
      </c>
      <c r="AB3406" s="40">
        <v>5.1402025855E-3</v>
      </c>
      <c r="AC3406" s="88">
        <f>(G3406-spettri!H3406*chl!$B$2-spettri!I3406*chl!$C$2-spettri!AE3406*chl!$D$2)</f>
        <v>0</v>
      </c>
    </row>
    <row r="3407" spans="4:29" x14ac:dyDescent="0.25">
      <c r="D3407" s="51">
        <v>690.50000000007697</v>
      </c>
      <c r="E3407" s="51">
        <v>0.162126241309</v>
      </c>
      <c r="T3407" s="40">
        <f t="shared" si="204"/>
        <v>0</v>
      </c>
      <c r="U3407" s="40">
        <f t="shared" si="204"/>
        <v>0</v>
      </c>
      <c r="V3407" s="40">
        <f t="shared" si="204"/>
        <v>0</v>
      </c>
      <c r="W3407" s="40">
        <f t="shared" si="204"/>
        <v>0</v>
      </c>
      <c r="X3407" s="40">
        <f t="shared" si="205"/>
        <v>0</v>
      </c>
      <c r="Y3407" s="40">
        <f t="shared" si="206"/>
        <v>0</v>
      </c>
      <c r="Z3407" s="40">
        <f>(AC3407-J3407*carot!$B$2-spettri!K3407*carot!$C$2-spettri!L3407*carot!$D$2)</f>
        <v>0</v>
      </c>
      <c r="AA3407" s="40">
        <f>spettri!H3407*chl!$B$2+spettri!I3407*chl!$C$2+spettri!J3407*carot!$B$2+spettri!K3407*carot!$C$2+spettri!L3407*carot!$D$2+M3407*carot!$E$2+N3407*carot!$F$2+spettri!AE3407*chl!$D$2</f>
        <v>0</v>
      </c>
      <c r="AB3407" s="40">
        <v>5.0429939290000001E-3</v>
      </c>
      <c r="AC3407" s="88">
        <f>(G3407-spettri!H3407*chl!$B$2-spettri!I3407*chl!$C$2-spettri!AE3407*chl!$D$2)</f>
        <v>0</v>
      </c>
    </row>
    <row r="3408" spans="4:29" x14ac:dyDescent="0.25">
      <c r="D3408" s="51">
        <v>690.60000000007699</v>
      </c>
      <c r="E3408" s="51">
        <v>0.16332601575900002</v>
      </c>
      <c r="T3408" s="40">
        <f t="shared" si="204"/>
        <v>0</v>
      </c>
      <c r="U3408" s="40">
        <f t="shared" si="204"/>
        <v>0</v>
      </c>
      <c r="V3408" s="40">
        <f t="shared" si="204"/>
        <v>0</v>
      </c>
      <c r="W3408" s="40">
        <f t="shared" si="204"/>
        <v>0</v>
      </c>
      <c r="X3408" s="40">
        <f t="shared" si="205"/>
        <v>0</v>
      </c>
      <c r="Y3408" s="40">
        <f t="shared" si="206"/>
        <v>0</v>
      </c>
      <c r="Z3408" s="40">
        <f>(AC3408-J3408*carot!$B$2-spettri!K3408*carot!$C$2-spettri!L3408*carot!$D$2)</f>
        <v>0</v>
      </c>
      <c r="AA3408" s="40">
        <f>spettri!H3408*chl!$B$2+spettri!I3408*chl!$C$2+spettri!J3408*carot!$B$2+spettri!K3408*carot!$C$2+spettri!L3408*carot!$D$2+M3408*carot!$E$2+N3408*carot!$F$2+spettri!AE3408*chl!$D$2</f>
        <v>0</v>
      </c>
      <c r="AB3408" s="40">
        <v>4.9788253380000005E-3</v>
      </c>
      <c r="AC3408" s="88">
        <f>(G3408-spettri!H3408*chl!$B$2-spettri!I3408*chl!$C$2-spettri!AE3408*chl!$D$2)</f>
        <v>0</v>
      </c>
    </row>
    <row r="3409" spans="4:29" x14ac:dyDescent="0.25">
      <c r="D3409" s="51">
        <v>690.70000000007701</v>
      </c>
      <c r="E3409" s="51">
        <v>0.16452579020900002</v>
      </c>
      <c r="T3409" s="40">
        <f t="shared" si="204"/>
        <v>0</v>
      </c>
      <c r="U3409" s="40">
        <f t="shared" si="204"/>
        <v>0</v>
      </c>
      <c r="V3409" s="40">
        <f t="shared" si="204"/>
        <v>0</v>
      </c>
      <c r="W3409" s="40">
        <f t="shared" si="204"/>
        <v>0</v>
      </c>
      <c r="X3409" s="40">
        <f t="shared" si="205"/>
        <v>0</v>
      </c>
      <c r="Y3409" s="40">
        <f t="shared" si="206"/>
        <v>0</v>
      </c>
      <c r="Z3409" s="40">
        <f>(AC3409-J3409*carot!$B$2-spettri!K3409*carot!$C$2-spettri!L3409*carot!$D$2)</f>
        <v>0</v>
      </c>
      <c r="AA3409" s="40">
        <f>spettri!H3409*chl!$B$2+spettri!I3409*chl!$C$2+spettri!J3409*carot!$B$2+spettri!K3409*carot!$C$2+spettri!L3409*carot!$D$2+M3409*carot!$E$2+N3409*carot!$F$2+spettri!AE3409*chl!$D$2</f>
        <v>0</v>
      </c>
      <c r="AB3409" s="40">
        <v>4.9146567469999999E-3</v>
      </c>
      <c r="AC3409" s="88">
        <f>(G3409-spettri!H3409*chl!$B$2-spettri!I3409*chl!$C$2-spettri!AE3409*chl!$D$2)</f>
        <v>0</v>
      </c>
    </row>
    <row r="3410" spans="4:29" x14ac:dyDescent="0.25">
      <c r="D3410" s="51">
        <v>690.80000000007703</v>
      </c>
      <c r="E3410" s="51">
        <v>0.16572556465900001</v>
      </c>
      <c r="T3410" s="40">
        <f t="shared" si="204"/>
        <v>0</v>
      </c>
      <c r="U3410" s="40">
        <f t="shared" si="204"/>
        <v>0</v>
      </c>
      <c r="V3410" s="40">
        <f t="shared" si="204"/>
        <v>0</v>
      </c>
      <c r="W3410" s="40">
        <f t="shared" si="204"/>
        <v>0</v>
      </c>
      <c r="X3410" s="40">
        <f t="shared" si="205"/>
        <v>0</v>
      </c>
      <c r="Y3410" s="40">
        <f t="shared" si="206"/>
        <v>0</v>
      </c>
      <c r="Z3410" s="40">
        <f>(AC3410-J3410*carot!$B$2-spettri!K3410*carot!$C$2-spettri!L3410*carot!$D$2)</f>
        <v>0</v>
      </c>
      <c r="AA3410" s="40">
        <f>spettri!H3410*chl!$B$2+spettri!I3410*chl!$C$2+spettri!J3410*carot!$B$2+spettri!K3410*carot!$C$2+spettri!L3410*carot!$D$2+M3410*carot!$E$2+N3410*carot!$F$2+spettri!AE3410*chl!$D$2</f>
        <v>0</v>
      </c>
      <c r="AB3410" s="40">
        <v>4.8504881559999994E-3</v>
      </c>
      <c r="AC3410" s="88">
        <f>(G3410-spettri!H3410*chl!$B$2-spettri!I3410*chl!$C$2-spettri!AE3410*chl!$D$2)</f>
        <v>0</v>
      </c>
    </row>
    <row r="3411" spans="4:29" x14ac:dyDescent="0.25">
      <c r="D3411" s="51">
        <v>690.90000000007797</v>
      </c>
      <c r="E3411" s="51">
        <v>0.16695044755900001</v>
      </c>
      <c r="T3411" s="40">
        <f t="shared" si="204"/>
        <v>0</v>
      </c>
      <c r="U3411" s="40">
        <f t="shared" si="204"/>
        <v>0</v>
      </c>
      <c r="V3411" s="40">
        <f t="shared" si="204"/>
        <v>0</v>
      </c>
      <c r="W3411" s="40">
        <f t="shared" si="204"/>
        <v>0</v>
      </c>
      <c r="X3411" s="40">
        <f t="shared" si="205"/>
        <v>0</v>
      </c>
      <c r="Y3411" s="40">
        <f t="shared" si="206"/>
        <v>0</v>
      </c>
      <c r="Z3411" s="40">
        <f>(AC3411-J3411*carot!$B$2-spettri!K3411*carot!$C$2-spettri!L3411*carot!$D$2)</f>
        <v>0</v>
      </c>
      <c r="AA3411" s="40">
        <f>spettri!H3411*chl!$B$2+spettri!I3411*chl!$C$2+spettri!J3411*carot!$B$2+spettri!K3411*carot!$C$2+spettri!L3411*carot!$D$2+M3411*carot!$E$2+N3411*carot!$F$2+spettri!AE3411*chl!$D$2</f>
        <v>0</v>
      </c>
      <c r="AB3411" s="40">
        <v>4.7863195649999997E-3</v>
      </c>
      <c r="AC3411" s="88">
        <f>(G3411-spettri!H3411*chl!$B$2-spettri!I3411*chl!$C$2-spettri!AE3411*chl!$D$2)</f>
        <v>0</v>
      </c>
    </row>
    <row r="3412" spans="4:29" x14ac:dyDescent="0.25">
      <c r="D3412" s="51">
        <v>691.00000000007799</v>
      </c>
      <c r="E3412" s="51">
        <v>0.16817533045900002</v>
      </c>
      <c r="T3412" s="40">
        <f t="shared" si="204"/>
        <v>0</v>
      </c>
      <c r="U3412" s="40">
        <f t="shared" si="204"/>
        <v>0</v>
      </c>
      <c r="V3412" s="40">
        <f t="shared" si="204"/>
        <v>0</v>
      </c>
      <c r="W3412" s="40">
        <f t="shared" si="204"/>
        <v>0</v>
      </c>
      <c r="X3412" s="40">
        <f t="shared" si="205"/>
        <v>0</v>
      </c>
      <c r="Y3412" s="40">
        <f t="shared" si="206"/>
        <v>0</v>
      </c>
      <c r="Z3412" s="40">
        <f>(AC3412-J3412*carot!$B$2-spettri!K3412*carot!$C$2-spettri!L3412*carot!$D$2)</f>
        <v>0</v>
      </c>
      <c r="AA3412" s="40">
        <f>spettri!H3412*chl!$B$2+spettri!I3412*chl!$C$2+spettri!J3412*carot!$B$2+spettri!K3412*carot!$C$2+spettri!L3412*carot!$D$2+M3412*carot!$E$2+N3412*carot!$F$2+spettri!AE3412*chl!$D$2</f>
        <v>0</v>
      </c>
      <c r="AB3412" s="40">
        <v>4.7330250962499994E-3</v>
      </c>
      <c r="AC3412" s="88">
        <f>(G3412-spettri!H3412*chl!$B$2-spettri!I3412*chl!$C$2-spettri!AE3412*chl!$D$2)</f>
        <v>0</v>
      </c>
    </row>
    <row r="3413" spans="4:29" x14ac:dyDescent="0.25">
      <c r="D3413" s="51">
        <v>691.10000000007801</v>
      </c>
      <c r="E3413" s="51">
        <v>0.16940021335900002</v>
      </c>
      <c r="T3413" s="40">
        <f t="shared" si="204"/>
        <v>0</v>
      </c>
      <c r="U3413" s="40">
        <f t="shared" si="204"/>
        <v>0</v>
      </c>
      <c r="V3413" s="40">
        <f t="shared" si="204"/>
        <v>0</v>
      </c>
      <c r="W3413" s="40">
        <f t="shared" si="204"/>
        <v>0</v>
      </c>
      <c r="X3413" s="40">
        <f t="shared" si="205"/>
        <v>0</v>
      </c>
      <c r="Y3413" s="40">
        <f t="shared" si="206"/>
        <v>0</v>
      </c>
      <c r="Z3413" s="40">
        <f>(AC3413-J3413*carot!$B$2-spettri!K3413*carot!$C$2-spettri!L3413*carot!$D$2)</f>
        <v>0</v>
      </c>
      <c r="AA3413" s="40">
        <f>spettri!H3413*chl!$B$2+spettri!I3413*chl!$C$2+spettri!J3413*carot!$B$2+spettri!K3413*carot!$C$2+spettri!L3413*carot!$D$2+M3413*carot!$E$2+N3413*carot!$F$2+spettri!AE3413*chl!$D$2</f>
        <v>0</v>
      </c>
      <c r="AB3413" s="40">
        <v>4.6797306274999999E-3</v>
      </c>
      <c r="AC3413" s="88">
        <f>(G3413-spettri!H3413*chl!$B$2-spettri!I3413*chl!$C$2-spettri!AE3413*chl!$D$2)</f>
        <v>0</v>
      </c>
    </row>
    <row r="3414" spans="4:29" x14ac:dyDescent="0.25">
      <c r="D3414" s="51">
        <v>691.20000000007803</v>
      </c>
      <c r="E3414" s="51">
        <v>0.17062509625900002</v>
      </c>
      <c r="T3414" s="40">
        <f t="shared" si="204"/>
        <v>0</v>
      </c>
      <c r="U3414" s="40">
        <f t="shared" si="204"/>
        <v>0</v>
      </c>
      <c r="V3414" s="40">
        <f t="shared" si="204"/>
        <v>0</v>
      </c>
      <c r="W3414" s="40">
        <f t="shared" si="204"/>
        <v>0</v>
      </c>
      <c r="X3414" s="40">
        <f t="shared" si="205"/>
        <v>0</v>
      </c>
      <c r="Y3414" s="40">
        <f t="shared" si="206"/>
        <v>0</v>
      </c>
      <c r="Z3414" s="40">
        <f>(AC3414-J3414*carot!$B$2-spettri!K3414*carot!$C$2-spettri!L3414*carot!$D$2)</f>
        <v>0</v>
      </c>
      <c r="AA3414" s="40">
        <f>spettri!H3414*chl!$B$2+spettri!I3414*chl!$C$2+spettri!J3414*carot!$B$2+spettri!K3414*carot!$C$2+spettri!L3414*carot!$D$2+M3414*carot!$E$2+N3414*carot!$F$2+spettri!AE3414*chl!$D$2</f>
        <v>0</v>
      </c>
      <c r="AB3414" s="40">
        <v>4.6264361587500004E-3</v>
      </c>
      <c r="AC3414" s="88">
        <f>(G3414-spettri!H3414*chl!$B$2-spettri!I3414*chl!$C$2-spettri!AE3414*chl!$D$2)</f>
        <v>0</v>
      </c>
    </row>
    <row r="3415" spans="4:29" x14ac:dyDescent="0.25">
      <c r="D3415" s="51">
        <v>691.30000000007794</v>
      </c>
      <c r="E3415" s="51">
        <v>0.17174116343400003</v>
      </c>
      <c r="T3415" s="40">
        <f t="shared" si="204"/>
        <v>0</v>
      </c>
      <c r="U3415" s="40">
        <f t="shared" si="204"/>
        <v>0</v>
      </c>
      <c r="V3415" s="40">
        <f t="shared" si="204"/>
        <v>0</v>
      </c>
      <c r="W3415" s="40">
        <f t="shared" si="204"/>
        <v>0</v>
      </c>
      <c r="X3415" s="40">
        <f t="shared" si="205"/>
        <v>0</v>
      </c>
      <c r="Y3415" s="40">
        <f t="shared" si="206"/>
        <v>0</v>
      </c>
      <c r="Z3415" s="40">
        <f>(AC3415-J3415*carot!$B$2-spettri!K3415*carot!$C$2-spettri!L3415*carot!$D$2)</f>
        <v>0</v>
      </c>
      <c r="AA3415" s="40">
        <f>spettri!H3415*chl!$B$2+spettri!I3415*chl!$C$2+spettri!J3415*carot!$B$2+spettri!K3415*carot!$C$2+spettri!L3415*carot!$D$2+M3415*carot!$E$2+N3415*carot!$F$2+spettri!AE3415*chl!$D$2</f>
        <v>0</v>
      </c>
      <c r="AB3415" s="40">
        <v>4.57314169E-3</v>
      </c>
      <c r="AC3415" s="88">
        <f>(G3415-spettri!H3415*chl!$B$2-spettri!I3415*chl!$C$2-spettri!AE3415*chl!$D$2)</f>
        <v>0</v>
      </c>
    </row>
    <row r="3416" spans="4:29" x14ac:dyDescent="0.25">
      <c r="D3416" s="51">
        <v>691.40000000007797</v>
      </c>
      <c r="E3416" s="51">
        <v>0.17285723060900002</v>
      </c>
      <c r="T3416" s="40">
        <f t="shared" si="204"/>
        <v>0</v>
      </c>
      <c r="U3416" s="40">
        <f t="shared" si="204"/>
        <v>0</v>
      </c>
      <c r="V3416" s="40">
        <f t="shared" si="204"/>
        <v>0</v>
      </c>
      <c r="W3416" s="40">
        <f t="shared" si="204"/>
        <v>0</v>
      </c>
      <c r="X3416" s="40">
        <f t="shared" si="205"/>
        <v>0</v>
      </c>
      <c r="Y3416" s="40">
        <f t="shared" si="206"/>
        <v>0</v>
      </c>
      <c r="Z3416" s="40">
        <f>(AC3416-J3416*carot!$B$2-spettri!K3416*carot!$C$2-spettri!L3416*carot!$D$2)</f>
        <v>0</v>
      </c>
      <c r="AA3416" s="40">
        <f>spettri!H3416*chl!$B$2+spettri!I3416*chl!$C$2+spettri!J3416*carot!$B$2+spettri!K3416*carot!$C$2+spettri!L3416*carot!$D$2+M3416*carot!$E$2+N3416*carot!$F$2+spettri!AE3416*chl!$D$2</f>
        <v>0</v>
      </c>
      <c r="AB3416" s="40">
        <v>4.5109511117499999E-3</v>
      </c>
      <c r="AC3416" s="88">
        <f>(G3416-spettri!H3416*chl!$B$2-spettri!I3416*chl!$C$2-spettri!AE3416*chl!$D$2)</f>
        <v>0</v>
      </c>
    </row>
    <row r="3417" spans="4:29" x14ac:dyDescent="0.25">
      <c r="D3417" s="51">
        <v>691.50000000007799</v>
      </c>
      <c r="E3417" s="51">
        <v>0.173973297784</v>
      </c>
      <c r="T3417" s="40">
        <f t="shared" si="204"/>
        <v>0</v>
      </c>
      <c r="U3417" s="40">
        <f t="shared" si="204"/>
        <v>0</v>
      </c>
      <c r="V3417" s="40">
        <f t="shared" si="204"/>
        <v>0</v>
      </c>
      <c r="W3417" s="40">
        <f t="shared" si="204"/>
        <v>0</v>
      </c>
      <c r="X3417" s="40">
        <f t="shared" si="205"/>
        <v>0</v>
      </c>
      <c r="Y3417" s="40">
        <f t="shared" si="206"/>
        <v>0</v>
      </c>
      <c r="Z3417" s="40">
        <f>(AC3417-J3417*carot!$B$2-spettri!K3417*carot!$C$2-spettri!L3417*carot!$D$2)</f>
        <v>0</v>
      </c>
      <c r="AA3417" s="40">
        <f>spettri!H3417*chl!$B$2+spettri!I3417*chl!$C$2+spettri!J3417*carot!$B$2+spettri!K3417*carot!$C$2+spettri!L3417*carot!$D$2+M3417*carot!$E$2+N3417*carot!$F$2+spettri!AE3417*chl!$D$2</f>
        <v>0</v>
      </c>
      <c r="AB3417" s="40">
        <v>4.4487605335000006E-3</v>
      </c>
      <c r="AC3417" s="88">
        <f>(G3417-spettri!H3417*chl!$B$2-spettri!I3417*chl!$C$2-spettri!AE3417*chl!$D$2)</f>
        <v>0</v>
      </c>
    </row>
    <row r="3418" spans="4:29" x14ac:dyDescent="0.25">
      <c r="D3418" s="51">
        <v>691.60000000007801</v>
      </c>
      <c r="E3418" s="51">
        <v>0.17508936495900002</v>
      </c>
      <c r="T3418" s="40">
        <f t="shared" si="204"/>
        <v>0</v>
      </c>
      <c r="U3418" s="40">
        <f t="shared" si="204"/>
        <v>0</v>
      </c>
      <c r="V3418" s="40">
        <f t="shared" si="204"/>
        <v>0</v>
      </c>
      <c r="W3418" s="40">
        <f t="shared" si="204"/>
        <v>0</v>
      </c>
      <c r="X3418" s="40">
        <f t="shared" si="205"/>
        <v>0</v>
      </c>
      <c r="Y3418" s="40">
        <f t="shared" si="206"/>
        <v>0</v>
      </c>
      <c r="Z3418" s="40">
        <f>(AC3418-J3418*carot!$B$2-spettri!K3418*carot!$C$2-spettri!L3418*carot!$D$2)</f>
        <v>0</v>
      </c>
      <c r="AA3418" s="40">
        <f>spettri!H3418*chl!$B$2+spettri!I3418*chl!$C$2+spettri!J3418*carot!$B$2+spettri!K3418*carot!$C$2+spettri!L3418*carot!$D$2+M3418*carot!$E$2+N3418*carot!$F$2+spettri!AE3418*chl!$D$2</f>
        <v>0</v>
      </c>
      <c r="AB3418" s="40">
        <v>4.3865699552500005E-3</v>
      </c>
      <c r="AC3418" s="88">
        <f>(G3418-spettri!H3418*chl!$B$2-spettri!I3418*chl!$C$2-spettri!AE3418*chl!$D$2)</f>
        <v>0</v>
      </c>
    </row>
    <row r="3419" spans="4:29" x14ac:dyDescent="0.25">
      <c r="D3419" s="51">
        <v>691.70000000007803</v>
      </c>
      <c r="E3419" s="51">
        <v>0.17632373618400002</v>
      </c>
      <c r="T3419" s="40">
        <f t="shared" si="204"/>
        <v>0</v>
      </c>
      <c r="U3419" s="40">
        <f t="shared" si="204"/>
        <v>0</v>
      </c>
      <c r="V3419" s="40">
        <f t="shared" si="204"/>
        <v>0</v>
      </c>
      <c r="W3419" s="40">
        <f t="shared" si="204"/>
        <v>0</v>
      </c>
      <c r="X3419" s="40">
        <f t="shared" si="205"/>
        <v>0</v>
      </c>
      <c r="Y3419" s="40">
        <f t="shared" si="206"/>
        <v>0</v>
      </c>
      <c r="Z3419" s="40">
        <f>(AC3419-J3419*carot!$B$2-spettri!K3419*carot!$C$2-spettri!L3419*carot!$D$2)</f>
        <v>0</v>
      </c>
      <c r="AA3419" s="40">
        <f>spettri!H3419*chl!$B$2+spettri!I3419*chl!$C$2+spettri!J3419*carot!$B$2+spettri!K3419*carot!$C$2+spettri!L3419*carot!$D$2+M3419*carot!$E$2+N3419*carot!$F$2+spettri!AE3419*chl!$D$2</f>
        <v>0</v>
      </c>
      <c r="AB3419" s="40">
        <v>4.3243793770000004E-3</v>
      </c>
      <c r="AC3419" s="88">
        <f>(G3419-spettri!H3419*chl!$B$2-spettri!I3419*chl!$C$2-spettri!AE3419*chl!$D$2)</f>
        <v>0</v>
      </c>
    </row>
    <row r="3420" spans="4:29" x14ac:dyDescent="0.25">
      <c r="D3420" s="51">
        <v>691.80000000007794</v>
      </c>
      <c r="E3420" s="51">
        <v>0.17755810740900002</v>
      </c>
      <c r="T3420" s="40">
        <f t="shared" si="204"/>
        <v>0</v>
      </c>
      <c r="U3420" s="40">
        <f t="shared" si="204"/>
        <v>0</v>
      </c>
      <c r="V3420" s="40">
        <f t="shared" si="204"/>
        <v>0</v>
      </c>
      <c r="W3420" s="40">
        <f t="shared" si="204"/>
        <v>0</v>
      </c>
      <c r="X3420" s="40">
        <f t="shared" si="205"/>
        <v>0</v>
      </c>
      <c r="Y3420" s="40">
        <f t="shared" si="206"/>
        <v>0</v>
      </c>
      <c r="Z3420" s="40">
        <f>(AC3420-J3420*carot!$B$2-spettri!K3420*carot!$C$2-spettri!L3420*carot!$D$2)</f>
        <v>0</v>
      </c>
      <c r="AA3420" s="40">
        <f>spettri!H3420*chl!$B$2+spettri!I3420*chl!$C$2+spettri!J3420*carot!$B$2+spettri!K3420*carot!$C$2+spettri!L3420*carot!$D$2+M3420*carot!$E$2+N3420*carot!$F$2+spettri!AE3420*chl!$D$2</f>
        <v>0</v>
      </c>
      <c r="AB3420" s="40">
        <v>4.2621458415000001E-3</v>
      </c>
      <c r="AC3420" s="88">
        <f>(G3420-spettri!H3420*chl!$B$2-spettri!I3420*chl!$C$2-spettri!AE3420*chl!$D$2)</f>
        <v>0</v>
      </c>
    </row>
    <row r="3421" spans="4:29" x14ac:dyDescent="0.25">
      <c r="D3421" s="51">
        <v>691.90000000007797</v>
      </c>
      <c r="E3421" s="51">
        <v>0.178792478634</v>
      </c>
      <c r="T3421" s="40">
        <f t="shared" si="204"/>
        <v>0</v>
      </c>
      <c r="U3421" s="40">
        <f t="shared" si="204"/>
        <v>0</v>
      </c>
      <c r="V3421" s="40">
        <f t="shared" si="204"/>
        <v>0</v>
      </c>
      <c r="W3421" s="40">
        <f t="shared" si="204"/>
        <v>0</v>
      </c>
      <c r="X3421" s="40">
        <f t="shared" si="205"/>
        <v>0</v>
      </c>
      <c r="Y3421" s="40">
        <f t="shared" si="206"/>
        <v>0</v>
      </c>
      <c r="Z3421" s="40">
        <f>(AC3421-J3421*carot!$B$2-spettri!K3421*carot!$C$2-spettri!L3421*carot!$D$2)</f>
        <v>0</v>
      </c>
      <c r="AA3421" s="40">
        <f>spettri!H3421*chl!$B$2+spettri!I3421*chl!$C$2+spettri!J3421*carot!$B$2+spettri!K3421*carot!$C$2+spettri!L3421*carot!$D$2+M3421*carot!$E$2+N3421*carot!$F$2+spettri!AE3421*chl!$D$2</f>
        <v>0</v>
      </c>
      <c r="AB3421" s="40">
        <v>4.1999123059999997E-3</v>
      </c>
      <c r="AC3421" s="88">
        <f>(G3421-spettri!H3421*chl!$B$2-spettri!I3421*chl!$C$2-spettri!AE3421*chl!$D$2)</f>
        <v>0</v>
      </c>
    </row>
    <row r="3422" spans="4:29" x14ac:dyDescent="0.25">
      <c r="D3422" s="51">
        <v>692.00000000007799</v>
      </c>
      <c r="E3422" s="51">
        <v>0.180026849859</v>
      </c>
      <c r="T3422" s="40">
        <f t="shared" si="204"/>
        <v>0</v>
      </c>
      <c r="U3422" s="40">
        <f t="shared" si="204"/>
        <v>0</v>
      </c>
      <c r="V3422" s="40">
        <f t="shared" si="204"/>
        <v>0</v>
      </c>
      <c r="W3422" s="40">
        <f t="shared" si="204"/>
        <v>0</v>
      </c>
      <c r="X3422" s="40">
        <f t="shared" si="205"/>
        <v>0</v>
      </c>
      <c r="Y3422" s="40">
        <f t="shared" si="206"/>
        <v>0</v>
      </c>
      <c r="Z3422" s="40">
        <f>(AC3422-J3422*carot!$B$2-spettri!K3422*carot!$C$2-spettri!L3422*carot!$D$2)</f>
        <v>0</v>
      </c>
      <c r="AA3422" s="40">
        <f>spettri!H3422*chl!$B$2+spettri!I3422*chl!$C$2+spettri!J3422*carot!$B$2+spettri!K3422*carot!$C$2+spettri!L3422*carot!$D$2+M3422*carot!$E$2+N3422*carot!$F$2+spettri!AE3422*chl!$D$2</f>
        <v>0</v>
      </c>
      <c r="AB3422" s="40">
        <v>4.1376787705000003E-3</v>
      </c>
      <c r="AC3422" s="88">
        <f>(G3422-spettri!H3422*chl!$B$2-spettri!I3422*chl!$C$2-spettri!AE3422*chl!$D$2)</f>
        <v>0</v>
      </c>
    </row>
    <row r="3423" spans="4:29" x14ac:dyDescent="0.25">
      <c r="D3423" s="51">
        <v>692.10000000007801</v>
      </c>
      <c r="E3423" s="51">
        <v>0.18127031078399999</v>
      </c>
      <c r="T3423" s="40">
        <f t="shared" si="204"/>
        <v>0</v>
      </c>
      <c r="U3423" s="40">
        <f t="shared" si="204"/>
        <v>0</v>
      </c>
      <c r="V3423" s="40">
        <f t="shared" si="204"/>
        <v>0</v>
      </c>
      <c r="W3423" s="40">
        <f t="shared" si="204"/>
        <v>0</v>
      </c>
      <c r="X3423" s="40">
        <f t="shared" si="205"/>
        <v>0</v>
      </c>
      <c r="Y3423" s="40">
        <f t="shared" si="206"/>
        <v>0</v>
      </c>
      <c r="Z3423" s="40">
        <f>(AC3423-J3423*carot!$B$2-spettri!K3423*carot!$C$2-spettri!L3423*carot!$D$2)</f>
        <v>0</v>
      </c>
      <c r="AA3423" s="40">
        <f>spettri!H3423*chl!$B$2+spettri!I3423*chl!$C$2+spettri!J3423*carot!$B$2+spettri!K3423*carot!$C$2+spettri!L3423*carot!$D$2+M3423*carot!$E$2+N3423*carot!$F$2+spettri!AE3423*chl!$D$2</f>
        <v>0</v>
      </c>
      <c r="AB3423" s="40">
        <v>4.075445235E-3</v>
      </c>
      <c r="AC3423" s="88">
        <f>(G3423-spettri!H3423*chl!$B$2-spettri!I3423*chl!$C$2-spettri!AE3423*chl!$D$2)</f>
        <v>0</v>
      </c>
    </row>
    <row r="3424" spans="4:29" x14ac:dyDescent="0.25">
      <c r="D3424" s="51">
        <v>692.20000000007803</v>
      </c>
      <c r="E3424" s="51">
        <v>0.18251377170900002</v>
      </c>
      <c r="T3424" s="40">
        <f t="shared" si="204"/>
        <v>0</v>
      </c>
      <c r="U3424" s="40">
        <f t="shared" si="204"/>
        <v>0</v>
      </c>
      <c r="V3424" s="40">
        <f t="shared" si="204"/>
        <v>0</v>
      </c>
      <c r="W3424" s="40">
        <f t="shared" si="204"/>
        <v>0</v>
      </c>
      <c r="X3424" s="40">
        <f t="shared" si="205"/>
        <v>0</v>
      </c>
      <c r="Y3424" s="40">
        <f t="shared" si="206"/>
        <v>0</v>
      </c>
      <c r="Z3424" s="40">
        <f>(AC3424-J3424*carot!$B$2-spettri!K3424*carot!$C$2-spettri!L3424*carot!$D$2)</f>
        <v>0</v>
      </c>
      <c r="AA3424" s="40">
        <f>spettri!H3424*chl!$B$2+spettri!I3424*chl!$C$2+spettri!J3424*carot!$B$2+spettri!K3424*carot!$C$2+spettri!L3424*carot!$D$2+M3424*carot!$E$2+N3424*carot!$F$2+spettri!AE3424*chl!$D$2</f>
        <v>0</v>
      </c>
      <c r="AB3424" s="40">
        <v>4.0179679055000004E-3</v>
      </c>
      <c r="AC3424" s="88">
        <f>(G3424-spettri!H3424*chl!$B$2-spettri!I3424*chl!$C$2-spettri!AE3424*chl!$D$2)</f>
        <v>0</v>
      </c>
    </row>
    <row r="3425" spans="4:29" x14ac:dyDescent="0.25">
      <c r="D3425" s="51">
        <v>692.30000000007794</v>
      </c>
      <c r="E3425" s="51">
        <v>0.18375723263400001</v>
      </c>
      <c r="T3425" s="40">
        <f t="shared" si="204"/>
        <v>0</v>
      </c>
      <c r="U3425" s="40">
        <f t="shared" si="204"/>
        <v>0</v>
      </c>
      <c r="V3425" s="40">
        <f t="shared" si="204"/>
        <v>0</v>
      </c>
      <c r="W3425" s="40">
        <f t="shared" si="204"/>
        <v>0</v>
      </c>
      <c r="X3425" s="40">
        <f t="shared" si="205"/>
        <v>0</v>
      </c>
      <c r="Y3425" s="40">
        <f t="shared" si="206"/>
        <v>0</v>
      </c>
      <c r="Z3425" s="40">
        <f>(AC3425-J3425*carot!$B$2-spettri!K3425*carot!$C$2-spettri!L3425*carot!$D$2)</f>
        <v>0</v>
      </c>
      <c r="AA3425" s="40">
        <f>spettri!H3425*chl!$B$2+spettri!I3425*chl!$C$2+spettri!J3425*carot!$B$2+spettri!K3425*carot!$C$2+spettri!L3425*carot!$D$2+M3425*carot!$E$2+N3425*carot!$F$2+spettri!AE3425*chl!$D$2</f>
        <v>0</v>
      </c>
      <c r="AB3425" s="40">
        <v>3.960490576E-3</v>
      </c>
      <c r="AC3425" s="88">
        <f>(G3425-spettri!H3425*chl!$B$2-spettri!I3425*chl!$C$2-spettri!AE3425*chl!$D$2)</f>
        <v>0</v>
      </c>
    </row>
    <row r="3426" spans="4:29" x14ac:dyDescent="0.25">
      <c r="D3426" s="51">
        <v>692.40000000007797</v>
      </c>
      <c r="E3426" s="51">
        <v>0.18500069355900001</v>
      </c>
      <c r="T3426" s="40">
        <f t="shared" si="204"/>
        <v>0</v>
      </c>
      <c r="U3426" s="40">
        <f t="shared" si="204"/>
        <v>0</v>
      </c>
      <c r="V3426" s="40">
        <f t="shared" si="204"/>
        <v>0</v>
      </c>
      <c r="W3426" s="40">
        <f t="shared" si="204"/>
        <v>0</v>
      </c>
      <c r="X3426" s="40">
        <f t="shared" si="205"/>
        <v>0</v>
      </c>
      <c r="Y3426" s="40">
        <f t="shared" si="206"/>
        <v>0</v>
      </c>
      <c r="Z3426" s="40">
        <f>(AC3426-J3426*carot!$B$2-spettri!K3426*carot!$C$2-spettri!L3426*carot!$D$2)</f>
        <v>0</v>
      </c>
      <c r="AA3426" s="40">
        <f>spettri!H3426*chl!$B$2+spettri!I3426*chl!$C$2+spettri!J3426*carot!$B$2+spettri!K3426*carot!$C$2+spettri!L3426*carot!$D$2+M3426*carot!$E$2+N3426*carot!$F$2+spettri!AE3426*chl!$D$2</f>
        <v>0</v>
      </c>
      <c r="AB3426" s="40">
        <v>3.9030132465E-3</v>
      </c>
      <c r="AC3426" s="88">
        <f>(G3426-spettri!H3426*chl!$B$2-spettri!I3426*chl!$C$2-spettri!AE3426*chl!$D$2)</f>
        <v>0</v>
      </c>
    </row>
    <row r="3427" spans="4:29" x14ac:dyDescent="0.25">
      <c r="D3427" s="51">
        <v>692.50000000007799</v>
      </c>
      <c r="E3427" s="51">
        <v>0.18615262035900002</v>
      </c>
      <c r="T3427" s="40">
        <f t="shared" si="204"/>
        <v>0</v>
      </c>
      <c r="U3427" s="40">
        <f t="shared" si="204"/>
        <v>0</v>
      </c>
      <c r="V3427" s="40">
        <f t="shared" si="204"/>
        <v>0</v>
      </c>
      <c r="W3427" s="40">
        <f t="shared" si="204"/>
        <v>0</v>
      </c>
      <c r="X3427" s="40">
        <f t="shared" si="205"/>
        <v>0</v>
      </c>
      <c r="Y3427" s="40">
        <f t="shared" si="206"/>
        <v>0</v>
      </c>
      <c r="Z3427" s="40">
        <f>(AC3427-J3427*carot!$B$2-spettri!K3427*carot!$C$2-spettri!L3427*carot!$D$2)</f>
        <v>0</v>
      </c>
      <c r="AA3427" s="40">
        <f>spettri!H3427*chl!$B$2+spettri!I3427*chl!$C$2+spettri!J3427*carot!$B$2+spettri!K3427*carot!$C$2+spettri!L3427*carot!$D$2+M3427*carot!$E$2+N3427*carot!$F$2+spettri!AE3427*chl!$D$2</f>
        <v>0</v>
      </c>
      <c r="AB3427" s="40">
        <v>3.845535917E-3</v>
      </c>
      <c r="AC3427" s="88">
        <f>(G3427-spettri!H3427*chl!$B$2-spettri!I3427*chl!$C$2-spettri!AE3427*chl!$D$2)</f>
        <v>0</v>
      </c>
    </row>
    <row r="3428" spans="4:29" x14ac:dyDescent="0.25">
      <c r="D3428" s="51">
        <v>692.60000000007801</v>
      </c>
      <c r="E3428" s="51">
        <v>0.18730454715900002</v>
      </c>
      <c r="T3428" s="40">
        <f t="shared" si="204"/>
        <v>0</v>
      </c>
      <c r="U3428" s="40">
        <f t="shared" si="204"/>
        <v>0</v>
      </c>
      <c r="V3428" s="40">
        <f t="shared" si="204"/>
        <v>0</v>
      </c>
      <c r="W3428" s="40">
        <f t="shared" si="204"/>
        <v>0</v>
      </c>
      <c r="X3428" s="40">
        <f t="shared" si="205"/>
        <v>0</v>
      </c>
      <c r="Y3428" s="40">
        <f t="shared" si="206"/>
        <v>0</v>
      </c>
      <c r="Z3428" s="40">
        <f>(AC3428-J3428*carot!$B$2-spettri!K3428*carot!$C$2-spettri!L3428*carot!$D$2)</f>
        <v>0</v>
      </c>
      <c r="AA3428" s="40">
        <f>spettri!H3428*chl!$B$2+spettri!I3428*chl!$C$2+spettri!J3428*carot!$B$2+spettri!K3428*carot!$C$2+spettri!L3428*carot!$D$2+M3428*carot!$E$2+N3428*carot!$F$2+spettri!AE3428*chl!$D$2</f>
        <v>0</v>
      </c>
      <c r="AB3428" s="40">
        <v>3.8035818142500002E-3</v>
      </c>
      <c r="AC3428" s="88">
        <f>(G3428-spettri!H3428*chl!$B$2-spettri!I3428*chl!$C$2-spettri!AE3428*chl!$D$2)</f>
        <v>0</v>
      </c>
    </row>
    <row r="3429" spans="4:29" x14ac:dyDescent="0.25">
      <c r="D3429" s="51">
        <v>692.70000000007803</v>
      </c>
      <c r="E3429" s="51">
        <v>0.188456473959</v>
      </c>
      <c r="T3429" s="40">
        <f t="shared" si="204"/>
        <v>0</v>
      </c>
      <c r="U3429" s="40">
        <f t="shared" si="204"/>
        <v>0</v>
      </c>
      <c r="V3429" s="40">
        <f t="shared" si="204"/>
        <v>0</v>
      </c>
      <c r="W3429" s="40">
        <f t="shared" si="204"/>
        <v>0</v>
      </c>
      <c r="X3429" s="40">
        <f t="shared" si="205"/>
        <v>0</v>
      </c>
      <c r="Y3429" s="40">
        <f t="shared" si="206"/>
        <v>0</v>
      </c>
      <c r="Z3429" s="40">
        <f>(AC3429-J3429*carot!$B$2-spettri!K3429*carot!$C$2-spettri!L3429*carot!$D$2)</f>
        <v>0</v>
      </c>
      <c r="AA3429" s="40">
        <f>spettri!H3429*chl!$B$2+spettri!I3429*chl!$C$2+spettri!J3429*carot!$B$2+spettri!K3429*carot!$C$2+spettri!L3429*carot!$D$2+M3429*carot!$E$2+N3429*carot!$F$2+spettri!AE3429*chl!$D$2</f>
        <v>0</v>
      </c>
      <c r="AB3429" s="40">
        <v>3.7616277115E-3</v>
      </c>
      <c r="AC3429" s="88">
        <f>(G3429-spettri!H3429*chl!$B$2-spettri!I3429*chl!$C$2-spettri!AE3429*chl!$D$2)</f>
        <v>0</v>
      </c>
    </row>
    <row r="3430" spans="4:29" x14ac:dyDescent="0.25">
      <c r="D3430" s="51">
        <v>692.80000000007794</v>
      </c>
      <c r="E3430" s="51">
        <v>0.18960840075900001</v>
      </c>
      <c r="T3430" s="40">
        <f t="shared" si="204"/>
        <v>0</v>
      </c>
      <c r="U3430" s="40">
        <f t="shared" si="204"/>
        <v>0</v>
      </c>
      <c r="V3430" s="40">
        <f t="shared" si="204"/>
        <v>0</v>
      </c>
      <c r="W3430" s="40">
        <f t="shared" si="204"/>
        <v>0</v>
      </c>
      <c r="X3430" s="40">
        <f t="shared" si="205"/>
        <v>0</v>
      </c>
      <c r="Y3430" s="40">
        <f t="shared" si="206"/>
        <v>0</v>
      </c>
      <c r="Z3430" s="40">
        <f>(AC3430-J3430*carot!$B$2-spettri!K3430*carot!$C$2-spettri!L3430*carot!$D$2)</f>
        <v>0</v>
      </c>
      <c r="AA3430" s="40">
        <f>spettri!H3430*chl!$B$2+spettri!I3430*chl!$C$2+spettri!J3430*carot!$B$2+spettri!K3430*carot!$C$2+spettri!L3430*carot!$D$2+M3430*carot!$E$2+N3430*carot!$F$2+spettri!AE3430*chl!$D$2</f>
        <v>0</v>
      </c>
      <c r="AB3430" s="40">
        <v>3.7196736087499998E-3</v>
      </c>
      <c r="AC3430" s="88">
        <f>(G3430-spettri!H3430*chl!$B$2-spettri!I3430*chl!$C$2-spettri!AE3430*chl!$D$2)</f>
        <v>0</v>
      </c>
    </row>
    <row r="3431" spans="4:29" x14ac:dyDescent="0.25">
      <c r="D3431" s="51">
        <v>692.90000000007797</v>
      </c>
      <c r="E3431" s="51">
        <v>0.19075178920900002</v>
      </c>
      <c r="T3431" s="40">
        <f t="shared" si="204"/>
        <v>0</v>
      </c>
      <c r="U3431" s="40">
        <f t="shared" si="204"/>
        <v>0</v>
      </c>
      <c r="V3431" s="40">
        <f t="shared" si="204"/>
        <v>0</v>
      </c>
      <c r="W3431" s="40">
        <f t="shared" si="204"/>
        <v>0</v>
      </c>
      <c r="X3431" s="40">
        <f t="shared" si="205"/>
        <v>0</v>
      </c>
      <c r="Y3431" s="40">
        <f t="shared" si="206"/>
        <v>0</v>
      </c>
      <c r="Z3431" s="40">
        <f>(AC3431-J3431*carot!$B$2-spettri!K3431*carot!$C$2-spettri!L3431*carot!$D$2)</f>
        <v>0</v>
      </c>
      <c r="AA3431" s="40">
        <f>spettri!H3431*chl!$B$2+spettri!I3431*chl!$C$2+spettri!J3431*carot!$B$2+spettri!K3431*carot!$C$2+spettri!L3431*carot!$D$2+M3431*carot!$E$2+N3431*carot!$F$2+spettri!AE3431*chl!$D$2</f>
        <v>0</v>
      </c>
      <c r="AB3431" s="40">
        <v>3.677719506E-3</v>
      </c>
      <c r="AC3431" s="88">
        <f>(G3431-spettri!H3431*chl!$B$2-spettri!I3431*chl!$C$2-spettri!AE3431*chl!$D$2)</f>
        <v>0</v>
      </c>
    </row>
    <row r="3432" spans="4:29" x14ac:dyDescent="0.25">
      <c r="D3432" s="51">
        <v>693.00000000007799</v>
      </c>
      <c r="E3432" s="51">
        <v>0.19189517765899999</v>
      </c>
      <c r="T3432" s="40">
        <f t="shared" si="204"/>
        <v>0</v>
      </c>
      <c r="U3432" s="40">
        <f t="shared" si="204"/>
        <v>0</v>
      </c>
      <c r="V3432" s="40">
        <f t="shared" si="204"/>
        <v>0</v>
      </c>
      <c r="W3432" s="40">
        <f t="shared" si="204"/>
        <v>0</v>
      </c>
      <c r="X3432" s="40">
        <f t="shared" si="205"/>
        <v>0</v>
      </c>
      <c r="Y3432" s="40">
        <f t="shared" si="206"/>
        <v>0</v>
      </c>
      <c r="Z3432" s="40">
        <f>(AC3432-J3432*carot!$B$2-spettri!K3432*carot!$C$2-spettri!L3432*carot!$D$2)</f>
        <v>0</v>
      </c>
      <c r="AA3432" s="40">
        <f>spettri!H3432*chl!$B$2+spettri!I3432*chl!$C$2+spettri!J3432*carot!$B$2+spettri!K3432*carot!$C$2+spettri!L3432*carot!$D$2+M3432*carot!$E$2+N3432*carot!$F$2+spettri!AE3432*chl!$D$2</f>
        <v>0</v>
      </c>
      <c r="AB3432" s="40">
        <v>3.6471209609999999E-3</v>
      </c>
      <c r="AC3432" s="88">
        <f>(G3432-spettri!H3432*chl!$B$2-spettri!I3432*chl!$C$2-spettri!AE3432*chl!$D$2)</f>
        <v>0</v>
      </c>
    </row>
    <row r="3433" spans="4:29" x14ac:dyDescent="0.25">
      <c r="D3433" s="51">
        <v>693.10000000007801</v>
      </c>
      <c r="E3433" s="51">
        <v>0.193038566109</v>
      </c>
      <c r="T3433" s="40">
        <f t="shared" si="204"/>
        <v>0</v>
      </c>
      <c r="U3433" s="40">
        <f t="shared" si="204"/>
        <v>0</v>
      </c>
      <c r="V3433" s="40">
        <f t="shared" si="204"/>
        <v>0</v>
      </c>
      <c r="W3433" s="40">
        <f t="shared" si="204"/>
        <v>0</v>
      </c>
      <c r="X3433" s="40">
        <f t="shared" si="205"/>
        <v>0</v>
      </c>
      <c r="Y3433" s="40">
        <f t="shared" si="206"/>
        <v>0</v>
      </c>
      <c r="Z3433" s="40">
        <f>(AC3433-J3433*carot!$B$2-spettri!K3433*carot!$C$2-spettri!L3433*carot!$D$2)</f>
        <v>0</v>
      </c>
      <c r="AA3433" s="40">
        <f>spettri!H3433*chl!$B$2+spettri!I3433*chl!$C$2+spettri!J3433*carot!$B$2+spettri!K3433*carot!$C$2+spettri!L3433*carot!$D$2+M3433*carot!$E$2+N3433*carot!$F$2+spettri!AE3433*chl!$D$2</f>
        <v>0</v>
      </c>
      <c r="AB3433" s="40">
        <v>3.6165224159999997E-3</v>
      </c>
      <c r="AC3433" s="88">
        <f>(G3433-spettri!H3433*chl!$B$2-spettri!I3433*chl!$C$2-spettri!AE3433*chl!$D$2)</f>
        <v>0</v>
      </c>
    </row>
    <row r="3434" spans="4:29" x14ac:dyDescent="0.25">
      <c r="D3434" s="51">
        <v>693.20000000007803</v>
      </c>
      <c r="E3434" s="51">
        <v>0.194181954559</v>
      </c>
      <c r="T3434" s="40">
        <f t="shared" si="204"/>
        <v>0</v>
      </c>
      <c r="U3434" s="40">
        <f t="shared" si="204"/>
        <v>0</v>
      </c>
      <c r="V3434" s="40">
        <f t="shared" si="204"/>
        <v>0</v>
      </c>
      <c r="W3434" s="40">
        <f t="shared" si="204"/>
        <v>0</v>
      </c>
      <c r="X3434" s="40">
        <f t="shared" si="205"/>
        <v>0</v>
      </c>
      <c r="Y3434" s="40">
        <f t="shared" si="206"/>
        <v>0</v>
      </c>
      <c r="Z3434" s="40">
        <f>(AC3434-J3434*carot!$B$2-spettri!K3434*carot!$C$2-spettri!L3434*carot!$D$2)</f>
        <v>0</v>
      </c>
      <c r="AA3434" s="40">
        <f>spettri!H3434*chl!$B$2+spettri!I3434*chl!$C$2+spettri!J3434*carot!$B$2+spettri!K3434*carot!$C$2+spettri!L3434*carot!$D$2+M3434*carot!$E$2+N3434*carot!$F$2+spettri!AE3434*chl!$D$2</f>
        <v>0</v>
      </c>
      <c r="AB3434" s="40">
        <v>3.585923871E-3</v>
      </c>
      <c r="AC3434" s="88">
        <f>(G3434-spettri!H3434*chl!$B$2-spettri!I3434*chl!$C$2-spettri!AE3434*chl!$D$2)</f>
        <v>0</v>
      </c>
    </row>
    <row r="3435" spans="4:29" x14ac:dyDescent="0.25">
      <c r="D3435" s="51">
        <v>693.30000000007794</v>
      </c>
      <c r="E3435" s="51">
        <v>0.19536616100900001</v>
      </c>
      <c r="T3435" s="40">
        <f t="shared" si="204"/>
        <v>0</v>
      </c>
      <c r="U3435" s="40">
        <f t="shared" si="204"/>
        <v>0</v>
      </c>
      <c r="V3435" s="40">
        <f t="shared" si="204"/>
        <v>0</v>
      </c>
      <c r="W3435" s="40">
        <f t="shared" si="204"/>
        <v>0</v>
      </c>
      <c r="X3435" s="40">
        <f t="shared" si="205"/>
        <v>0</v>
      </c>
      <c r="Y3435" s="40">
        <f t="shared" si="206"/>
        <v>0</v>
      </c>
      <c r="Z3435" s="40">
        <f>(AC3435-J3435*carot!$B$2-spettri!K3435*carot!$C$2-spettri!L3435*carot!$D$2)</f>
        <v>0</v>
      </c>
      <c r="AA3435" s="40">
        <f>spettri!H3435*chl!$B$2+spettri!I3435*chl!$C$2+spettri!J3435*carot!$B$2+spettri!K3435*carot!$C$2+spettri!L3435*carot!$D$2+M3435*carot!$E$2+N3435*carot!$F$2+spettri!AE3435*chl!$D$2</f>
        <v>0</v>
      </c>
      <c r="AB3435" s="40">
        <v>3.5553253259999998E-3</v>
      </c>
      <c r="AC3435" s="88">
        <f>(G3435-spettri!H3435*chl!$B$2-spettri!I3435*chl!$C$2-spettri!AE3435*chl!$D$2)</f>
        <v>0</v>
      </c>
    </row>
    <row r="3436" spans="4:29" x14ac:dyDescent="0.25">
      <c r="D3436" s="51">
        <v>693.40000000007797</v>
      </c>
      <c r="E3436" s="51">
        <v>0.19655036745900001</v>
      </c>
      <c r="T3436" s="40">
        <f t="shared" si="204"/>
        <v>0</v>
      </c>
      <c r="U3436" s="40">
        <f t="shared" si="204"/>
        <v>0</v>
      </c>
      <c r="V3436" s="40">
        <f t="shared" si="204"/>
        <v>0</v>
      </c>
      <c r="W3436" s="40">
        <f t="shared" si="204"/>
        <v>0</v>
      </c>
      <c r="X3436" s="40">
        <f t="shared" si="205"/>
        <v>0</v>
      </c>
      <c r="Y3436" s="40">
        <f t="shared" si="206"/>
        <v>0</v>
      </c>
      <c r="Z3436" s="40">
        <f>(AC3436-J3436*carot!$B$2-spettri!K3436*carot!$C$2-spettri!L3436*carot!$D$2)</f>
        <v>0</v>
      </c>
      <c r="AA3436" s="40">
        <f>spettri!H3436*chl!$B$2+spettri!I3436*chl!$C$2+spettri!J3436*carot!$B$2+spettri!K3436*carot!$C$2+spettri!L3436*carot!$D$2+M3436*carot!$E$2+N3436*carot!$F$2+spettri!AE3436*chl!$D$2</f>
        <v>0</v>
      </c>
      <c r="AB3436" s="40">
        <v>3.4844642507499998E-3</v>
      </c>
      <c r="AC3436" s="88">
        <f>(G3436-spettri!H3436*chl!$B$2-spettri!I3436*chl!$C$2-spettri!AE3436*chl!$D$2)</f>
        <v>0</v>
      </c>
    </row>
    <row r="3437" spans="4:29" x14ac:dyDescent="0.25">
      <c r="D3437" s="51">
        <v>693.50000000007799</v>
      </c>
      <c r="E3437" s="51">
        <v>0.19773457390900001</v>
      </c>
      <c r="T3437" s="40">
        <f t="shared" si="204"/>
        <v>0</v>
      </c>
      <c r="U3437" s="40">
        <f t="shared" si="204"/>
        <v>0</v>
      </c>
      <c r="V3437" s="40">
        <f t="shared" si="204"/>
        <v>0</v>
      </c>
      <c r="W3437" s="40">
        <f t="shared" si="204"/>
        <v>0</v>
      </c>
      <c r="X3437" s="40">
        <f t="shared" si="205"/>
        <v>0</v>
      </c>
      <c r="Y3437" s="40">
        <f t="shared" si="206"/>
        <v>0</v>
      </c>
      <c r="Z3437" s="40">
        <f>(AC3437-J3437*carot!$B$2-spettri!K3437*carot!$C$2-spettri!L3437*carot!$D$2)</f>
        <v>0</v>
      </c>
      <c r="AA3437" s="40">
        <f>spettri!H3437*chl!$B$2+spettri!I3437*chl!$C$2+spettri!J3437*carot!$B$2+spettri!K3437*carot!$C$2+spettri!L3437*carot!$D$2+M3437*carot!$E$2+N3437*carot!$F$2+spettri!AE3437*chl!$D$2</f>
        <v>0</v>
      </c>
      <c r="AB3437" s="40">
        <v>3.4136031754999998E-3</v>
      </c>
      <c r="AC3437" s="88">
        <f>(G3437-spettri!H3437*chl!$B$2-spettri!I3437*chl!$C$2-spettri!AE3437*chl!$D$2)</f>
        <v>0</v>
      </c>
    </row>
    <row r="3438" spans="4:29" x14ac:dyDescent="0.25">
      <c r="D3438" s="51">
        <v>693.60000000007801</v>
      </c>
      <c r="E3438" s="51">
        <v>0.19891878035900001</v>
      </c>
      <c r="T3438" s="40">
        <f t="shared" si="204"/>
        <v>0</v>
      </c>
      <c r="U3438" s="40">
        <f t="shared" si="204"/>
        <v>0</v>
      </c>
      <c r="V3438" s="40">
        <f t="shared" si="204"/>
        <v>0</v>
      </c>
      <c r="W3438" s="40">
        <f t="shared" si="204"/>
        <v>0</v>
      </c>
      <c r="X3438" s="40">
        <f t="shared" si="205"/>
        <v>0</v>
      </c>
      <c r="Y3438" s="40">
        <f t="shared" si="206"/>
        <v>0</v>
      </c>
      <c r="Z3438" s="40">
        <f>(AC3438-J3438*carot!$B$2-spettri!K3438*carot!$C$2-spettri!L3438*carot!$D$2)</f>
        <v>0</v>
      </c>
      <c r="AA3438" s="40">
        <f>spettri!H3438*chl!$B$2+spettri!I3438*chl!$C$2+spettri!J3438*carot!$B$2+spettri!K3438*carot!$C$2+spettri!L3438*carot!$D$2+M3438*carot!$E$2+N3438*carot!$F$2+spettri!AE3438*chl!$D$2</f>
        <v>0</v>
      </c>
      <c r="AB3438" s="40">
        <v>3.3427421002499998E-3</v>
      </c>
      <c r="AC3438" s="88">
        <f>(G3438-spettri!H3438*chl!$B$2-spettri!I3438*chl!$C$2-spettri!AE3438*chl!$D$2)</f>
        <v>0</v>
      </c>
    </row>
    <row r="3439" spans="4:29" x14ac:dyDescent="0.25">
      <c r="D3439" s="51">
        <v>693.70000000007803</v>
      </c>
      <c r="E3439" s="51">
        <v>0.20009091688400002</v>
      </c>
      <c r="T3439" s="40">
        <f t="shared" si="204"/>
        <v>0</v>
      </c>
      <c r="U3439" s="40">
        <f t="shared" si="204"/>
        <v>0</v>
      </c>
      <c r="V3439" s="40">
        <f t="shared" si="204"/>
        <v>0</v>
      </c>
      <c r="W3439" s="40">
        <f t="shared" si="204"/>
        <v>0</v>
      </c>
      <c r="X3439" s="40">
        <f t="shared" si="205"/>
        <v>0</v>
      </c>
      <c r="Y3439" s="40">
        <f t="shared" si="206"/>
        <v>0</v>
      </c>
      <c r="Z3439" s="40">
        <f>(AC3439-J3439*carot!$B$2-spettri!K3439*carot!$C$2-spettri!L3439*carot!$D$2)</f>
        <v>0</v>
      </c>
      <c r="AA3439" s="40">
        <f>spettri!H3439*chl!$B$2+spettri!I3439*chl!$C$2+spettri!J3439*carot!$B$2+spettri!K3439*carot!$C$2+spettri!L3439*carot!$D$2+M3439*carot!$E$2+N3439*carot!$F$2+spettri!AE3439*chl!$D$2</f>
        <v>0</v>
      </c>
      <c r="AB3439" s="40">
        <v>3.2718810249999998E-3</v>
      </c>
      <c r="AC3439" s="88">
        <f>(G3439-spettri!H3439*chl!$B$2-spettri!I3439*chl!$C$2-spettri!AE3439*chl!$D$2)</f>
        <v>0</v>
      </c>
    </row>
    <row r="3440" spans="4:29" x14ac:dyDescent="0.25">
      <c r="D3440" s="51">
        <v>693.80000000007794</v>
      </c>
      <c r="E3440" s="51">
        <v>0.20126305340900003</v>
      </c>
      <c r="T3440" s="40">
        <f t="shared" si="204"/>
        <v>0</v>
      </c>
      <c r="U3440" s="40">
        <f t="shared" si="204"/>
        <v>0</v>
      </c>
      <c r="V3440" s="40">
        <f t="shared" si="204"/>
        <v>0</v>
      </c>
      <c r="W3440" s="40">
        <f t="shared" si="204"/>
        <v>0</v>
      </c>
      <c r="X3440" s="40">
        <f t="shared" si="205"/>
        <v>0</v>
      </c>
      <c r="Y3440" s="40">
        <f t="shared" si="206"/>
        <v>0</v>
      </c>
      <c r="Z3440" s="40">
        <f>(AC3440-J3440*carot!$B$2-spettri!K3440*carot!$C$2-spettri!L3440*carot!$D$2)</f>
        <v>0</v>
      </c>
      <c r="AA3440" s="40">
        <f>spettri!H3440*chl!$B$2+spettri!I3440*chl!$C$2+spettri!J3440*carot!$B$2+spettri!K3440*carot!$C$2+spettri!L3440*carot!$D$2+M3440*carot!$E$2+N3440*carot!$F$2+spettri!AE3440*chl!$D$2</f>
        <v>0</v>
      </c>
      <c r="AB3440" s="40">
        <v>3.2568263702499999E-3</v>
      </c>
      <c r="AC3440" s="88">
        <f>(G3440-spettri!H3440*chl!$B$2-spettri!I3440*chl!$C$2-spettri!AE3440*chl!$D$2)</f>
        <v>0</v>
      </c>
    </row>
    <row r="3441" spans="4:29" x14ac:dyDescent="0.25">
      <c r="D3441" s="51">
        <v>693.90000000007797</v>
      </c>
      <c r="E3441" s="51">
        <v>0.202435189934</v>
      </c>
      <c r="T3441" s="40">
        <f t="shared" si="204"/>
        <v>0</v>
      </c>
      <c r="U3441" s="40">
        <f t="shared" si="204"/>
        <v>0</v>
      </c>
      <c r="V3441" s="40">
        <f t="shared" si="204"/>
        <v>0</v>
      </c>
      <c r="W3441" s="40">
        <f t="shared" si="204"/>
        <v>0</v>
      </c>
      <c r="X3441" s="40">
        <f t="shared" si="205"/>
        <v>0</v>
      </c>
      <c r="Y3441" s="40">
        <f t="shared" si="206"/>
        <v>0</v>
      </c>
      <c r="Z3441" s="40">
        <f>(AC3441-J3441*carot!$B$2-spettri!K3441*carot!$C$2-spettri!L3441*carot!$D$2)</f>
        <v>0</v>
      </c>
      <c r="AA3441" s="40">
        <f>spettri!H3441*chl!$B$2+spettri!I3441*chl!$C$2+spettri!J3441*carot!$B$2+spettri!K3441*carot!$C$2+spettri!L3441*carot!$D$2+M3441*carot!$E$2+N3441*carot!$F$2+spettri!AE3441*chl!$D$2</f>
        <v>0</v>
      </c>
      <c r="AB3441" s="40">
        <v>3.2417717154999996E-3</v>
      </c>
      <c r="AC3441" s="88">
        <f>(G3441-spettri!H3441*chl!$B$2-spettri!I3441*chl!$C$2-spettri!AE3441*chl!$D$2)</f>
        <v>0</v>
      </c>
    </row>
    <row r="3442" spans="4:29" x14ac:dyDescent="0.25">
      <c r="D3442" s="51">
        <v>694.00000000007799</v>
      </c>
      <c r="E3442" s="51">
        <v>0.20360732645900001</v>
      </c>
      <c r="T3442" s="40">
        <f t="shared" si="204"/>
        <v>0</v>
      </c>
      <c r="U3442" s="40">
        <f t="shared" si="204"/>
        <v>0</v>
      </c>
      <c r="V3442" s="40">
        <f t="shared" si="204"/>
        <v>0</v>
      </c>
      <c r="W3442" s="40">
        <f t="shared" si="204"/>
        <v>0</v>
      </c>
      <c r="X3442" s="40">
        <f t="shared" si="205"/>
        <v>0</v>
      </c>
      <c r="Y3442" s="40">
        <f t="shared" si="206"/>
        <v>0</v>
      </c>
      <c r="Z3442" s="40">
        <f>(AC3442-J3442*carot!$B$2-spettri!K3442*carot!$C$2-spettri!L3442*carot!$D$2)</f>
        <v>0</v>
      </c>
      <c r="AA3442" s="40">
        <f>spettri!H3442*chl!$B$2+spettri!I3442*chl!$C$2+spettri!J3442*carot!$B$2+spettri!K3442*carot!$C$2+spettri!L3442*carot!$D$2+M3442*carot!$E$2+N3442*carot!$F$2+spettri!AE3442*chl!$D$2</f>
        <v>0</v>
      </c>
      <c r="AB3442" s="40">
        <v>3.2267170607499997E-3</v>
      </c>
      <c r="AC3442" s="88">
        <f>(G3442-spettri!H3442*chl!$B$2-spettri!I3442*chl!$C$2-spettri!AE3442*chl!$D$2)</f>
        <v>0</v>
      </c>
    </row>
    <row r="3443" spans="4:29" x14ac:dyDescent="0.25">
      <c r="D3443" s="51">
        <v>694.10000000007801</v>
      </c>
      <c r="E3443" s="51">
        <v>0.20470115738400002</v>
      </c>
      <c r="T3443" s="40">
        <f t="shared" si="204"/>
        <v>0</v>
      </c>
      <c r="U3443" s="40">
        <f t="shared" si="204"/>
        <v>0</v>
      </c>
      <c r="V3443" s="40">
        <f t="shared" si="204"/>
        <v>0</v>
      </c>
      <c r="W3443" s="40">
        <f t="shared" si="204"/>
        <v>0</v>
      </c>
      <c r="X3443" s="40">
        <f t="shared" si="205"/>
        <v>0</v>
      </c>
      <c r="Y3443" s="40">
        <f t="shared" si="206"/>
        <v>0</v>
      </c>
      <c r="Z3443" s="40">
        <f>(AC3443-J3443*carot!$B$2-spettri!K3443*carot!$C$2-spettri!L3443*carot!$D$2)</f>
        <v>0</v>
      </c>
      <c r="AA3443" s="40">
        <f>spettri!H3443*chl!$B$2+spettri!I3443*chl!$C$2+spettri!J3443*carot!$B$2+spettri!K3443*carot!$C$2+spettri!L3443*carot!$D$2+M3443*carot!$E$2+N3443*carot!$F$2+spettri!AE3443*chl!$D$2</f>
        <v>0</v>
      </c>
      <c r="AB3443" s="40">
        <v>3.2116624059999998E-3</v>
      </c>
      <c r="AC3443" s="88">
        <f>(G3443-spettri!H3443*chl!$B$2-spettri!I3443*chl!$C$2-spettri!AE3443*chl!$D$2)</f>
        <v>0</v>
      </c>
    </row>
    <row r="3444" spans="4:29" x14ac:dyDescent="0.25">
      <c r="D3444" s="51">
        <v>694.20000000007803</v>
      </c>
      <c r="E3444" s="51">
        <v>0.205794988309</v>
      </c>
      <c r="T3444" s="40">
        <f t="shared" si="204"/>
        <v>0</v>
      </c>
      <c r="U3444" s="40">
        <f t="shared" si="204"/>
        <v>0</v>
      </c>
      <c r="V3444" s="40">
        <f t="shared" si="204"/>
        <v>0</v>
      </c>
      <c r="W3444" s="40">
        <f t="shared" si="204"/>
        <v>0</v>
      </c>
      <c r="X3444" s="40">
        <f t="shared" si="205"/>
        <v>0</v>
      </c>
      <c r="Y3444" s="40">
        <f t="shared" si="206"/>
        <v>0</v>
      </c>
      <c r="Z3444" s="40">
        <f>(AC3444-J3444*carot!$B$2-spettri!K3444*carot!$C$2-spettri!L3444*carot!$D$2)</f>
        <v>0</v>
      </c>
      <c r="AA3444" s="40">
        <f>spettri!H3444*chl!$B$2+spettri!I3444*chl!$C$2+spettri!J3444*carot!$B$2+spettri!K3444*carot!$C$2+spettri!L3444*carot!$D$2+M3444*carot!$E$2+N3444*carot!$F$2+spettri!AE3444*chl!$D$2</f>
        <v>0</v>
      </c>
      <c r="AB3444" s="40">
        <v>3.1360687569999997E-3</v>
      </c>
      <c r="AC3444" s="88">
        <f>(G3444-spettri!H3444*chl!$B$2-spettri!I3444*chl!$C$2-spettri!AE3444*chl!$D$2)</f>
        <v>0</v>
      </c>
    </row>
    <row r="3445" spans="4:29" x14ac:dyDescent="0.25">
      <c r="D3445" s="51">
        <v>694.30000000007794</v>
      </c>
      <c r="E3445" s="51">
        <v>0.20688881923399999</v>
      </c>
      <c r="T3445" s="40">
        <f t="shared" si="204"/>
        <v>0</v>
      </c>
      <c r="U3445" s="40">
        <f t="shared" si="204"/>
        <v>0</v>
      </c>
      <c r="V3445" s="40">
        <f t="shared" si="204"/>
        <v>0</v>
      </c>
      <c r="W3445" s="40">
        <f t="shared" si="204"/>
        <v>0</v>
      </c>
      <c r="X3445" s="40">
        <f t="shared" si="205"/>
        <v>0</v>
      </c>
      <c r="Y3445" s="40">
        <f t="shared" si="206"/>
        <v>0</v>
      </c>
      <c r="Z3445" s="40">
        <f>(AC3445-J3445*carot!$B$2-spettri!K3445*carot!$C$2-spettri!L3445*carot!$D$2)</f>
        <v>0</v>
      </c>
      <c r="AA3445" s="40">
        <f>spettri!H3445*chl!$B$2+spettri!I3445*chl!$C$2+spettri!J3445*carot!$B$2+spettri!K3445*carot!$C$2+spettri!L3445*carot!$D$2+M3445*carot!$E$2+N3445*carot!$F$2+spettri!AE3445*chl!$D$2</f>
        <v>0</v>
      </c>
      <c r="AB3445" s="40">
        <v>3.0604751079999996E-3</v>
      </c>
      <c r="AC3445" s="88">
        <f>(G3445-spettri!H3445*chl!$B$2-spettri!I3445*chl!$C$2-spettri!AE3445*chl!$D$2)</f>
        <v>0</v>
      </c>
    </row>
    <row r="3446" spans="4:29" x14ac:dyDescent="0.25">
      <c r="D3446" s="51">
        <v>694.40000000007797</v>
      </c>
      <c r="E3446" s="51">
        <v>0.207982650159</v>
      </c>
      <c r="T3446" s="40">
        <f t="shared" si="204"/>
        <v>0</v>
      </c>
      <c r="U3446" s="40">
        <f t="shared" si="204"/>
        <v>0</v>
      </c>
      <c r="V3446" s="40">
        <f t="shared" si="204"/>
        <v>0</v>
      </c>
      <c r="W3446" s="40">
        <f t="shared" si="204"/>
        <v>0</v>
      </c>
      <c r="X3446" s="40">
        <f t="shared" si="205"/>
        <v>0</v>
      </c>
      <c r="Y3446" s="40">
        <f t="shared" si="206"/>
        <v>0</v>
      </c>
      <c r="Z3446" s="40">
        <f>(AC3446-J3446*carot!$B$2-spettri!K3446*carot!$C$2-spettri!L3446*carot!$D$2)</f>
        <v>0</v>
      </c>
      <c r="AA3446" s="40">
        <f>spettri!H3446*chl!$B$2+spettri!I3446*chl!$C$2+spettri!J3446*carot!$B$2+spettri!K3446*carot!$C$2+spettri!L3446*carot!$D$2+M3446*carot!$E$2+N3446*carot!$F$2+spettri!AE3446*chl!$D$2</f>
        <v>0</v>
      </c>
      <c r="AB3446" s="40">
        <v>2.9848814589999999E-3</v>
      </c>
      <c r="AC3446" s="88">
        <f>(G3446-spettri!H3446*chl!$B$2-spettri!I3446*chl!$C$2-spettri!AE3446*chl!$D$2)</f>
        <v>0</v>
      </c>
    </row>
    <row r="3447" spans="4:29" x14ac:dyDescent="0.25">
      <c r="D3447" s="51">
        <v>694.50000000007799</v>
      </c>
      <c r="E3447" s="51">
        <v>0.20917118538400001</v>
      </c>
      <c r="T3447" s="40">
        <f t="shared" si="204"/>
        <v>0</v>
      </c>
      <c r="U3447" s="40">
        <f t="shared" si="204"/>
        <v>0</v>
      </c>
      <c r="V3447" s="40">
        <f t="shared" si="204"/>
        <v>0</v>
      </c>
      <c r="W3447" s="40">
        <f t="shared" si="204"/>
        <v>0</v>
      </c>
      <c r="X3447" s="40">
        <f t="shared" si="205"/>
        <v>0</v>
      </c>
      <c r="Y3447" s="40">
        <f t="shared" si="206"/>
        <v>0</v>
      </c>
      <c r="Z3447" s="40">
        <f>(AC3447-J3447*carot!$B$2-spettri!K3447*carot!$C$2-spettri!L3447*carot!$D$2)</f>
        <v>0</v>
      </c>
      <c r="AA3447" s="40">
        <f>spettri!H3447*chl!$B$2+spettri!I3447*chl!$C$2+spettri!J3447*carot!$B$2+spettri!K3447*carot!$C$2+spettri!L3447*carot!$D$2+M3447*carot!$E$2+N3447*carot!$F$2+spettri!AE3447*chl!$D$2</f>
        <v>0</v>
      </c>
      <c r="AB3447" s="40">
        <v>2.9092878099999998E-3</v>
      </c>
      <c r="AC3447" s="88">
        <f>(G3447-spettri!H3447*chl!$B$2-spettri!I3447*chl!$C$2-spettri!AE3447*chl!$D$2)</f>
        <v>0</v>
      </c>
    </row>
    <row r="3448" spans="4:29" x14ac:dyDescent="0.25">
      <c r="D3448" s="51">
        <v>694.60000000007801</v>
      </c>
      <c r="E3448" s="51">
        <v>0.21035972060899999</v>
      </c>
      <c r="T3448" s="40">
        <f t="shared" si="204"/>
        <v>0</v>
      </c>
      <c r="U3448" s="40">
        <f t="shared" si="204"/>
        <v>0</v>
      </c>
      <c r="V3448" s="40">
        <f t="shared" si="204"/>
        <v>0</v>
      </c>
      <c r="W3448" s="40">
        <f t="shared" si="204"/>
        <v>0</v>
      </c>
      <c r="X3448" s="40">
        <f t="shared" si="205"/>
        <v>0</v>
      </c>
      <c r="Y3448" s="40">
        <f t="shared" si="206"/>
        <v>0</v>
      </c>
      <c r="Z3448" s="40">
        <f>(AC3448-J3448*carot!$B$2-spettri!K3448*carot!$C$2-spettri!L3448*carot!$D$2)</f>
        <v>0</v>
      </c>
      <c r="AA3448" s="40">
        <f>spettri!H3448*chl!$B$2+spettri!I3448*chl!$C$2+spettri!J3448*carot!$B$2+spettri!K3448*carot!$C$2+spettri!L3448*carot!$D$2+M3448*carot!$E$2+N3448*carot!$F$2+spettri!AE3448*chl!$D$2</f>
        <v>0</v>
      </c>
      <c r="AB3448" s="40">
        <v>2.896173915E-3</v>
      </c>
      <c r="AC3448" s="88">
        <f>(G3448-spettri!H3448*chl!$B$2-spettri!I3448*chl!$C$2-spettri!AE3448*chl!$D$2)</f>
        <v>0</v>
      </c>
    </row>
    <row r="3449" spans="4:29" x14ac:dyDescent="0.25">
      <c r="D3449" s="51">
        <v>694.70000000007803</v>
      </c>
      <c r="E3449" s="51">
        <v>0.211548255834</v>
      </c>
      <c r="T3449" s="40">
        <f t="shared" si="204"/>
        <v>0</v>
      </c>
      <c r="U3449" s="40">
        <f t="shared" si="204"/>
        <v>0</v>
      </c>
      <c r="V3449" s="40">
        <f t="shared" si="204"/>
        <v>0</v>
      </c>
      <c r="W3449" s="40">
        <f t="shared" si="204"/>
        <v>0</v>
      </c>
      <c r="X3449" s="40">
        <f t="shared" si="205"/>
        <v>0</v>
      </c>
      <c r="Y3449" s="40">
        <f t="shared" si="206"/>
        <v>0</v>
      </c>
      <c r="Z3449" s="40">
        <f>(AC3449-J3449*carot!$B$2-spettri!K3449*carot!$C$2-spettri!L3449*carot!$D$2)</f>
        <v>0</v>
      </c>
      <c r="AA3449" s="40">
        <f>spettri!H3449*chl!$B$2+spettri!I3449*chl!$C$2+spettri!J3449*carot!$B$2+spettri!K3449*carot!$C$2+spettri!L3449*carot!$D$2+M3449*carot!$E$2+N3449*carot!$F$2+spettri!AE3449*chl!$D$2</f>
        <v>0</v>
      </c>
      <c r="AB3449" s="40">
        <v>2.8830600199999997E-3</v>
      </c>
      <c r="AC3449" s="88">
        <f>(G3449-spettri!H3449*chl!$B$2-spettri!I3449*chl!$C$2-spettri!AE3449*chl!$D$2)</f>
        <v>0</v>
      </c>
    </row>
    <row r="3450" spans="4:29" x14ac:dyDescent="0.25">
      <c r="D3450" s="51">
        <v>694.80000000007794</v>
      </c>
      <c r="E3450" s="51">
        <v>0.21273679105900001</v>
      </c>
      <c r="T3450" s="40">
        <f t="shared" si="204"/>
        <v>0</v>
      </c>
      <c r="U3450" s="40">
        <f t="shared" si="204"/>
        <v>0</v>
      </c>
      <c r="V3450" s="40">
        <f t="shared" si="204"/>
        <v>0</v>
      </c>
      <c r="W3450" s="40">
        <f t="shared" si="204"/>
        <v>0</v>
      </c>
      <c r="X3450" s="40">
        <f t="shared" si="205"/>
        <v>0</v>
      </c>
      <c r="Y3450" s="40">
        <f t="shared" si="206"/>
        <v>0</v>
      </c>
      <c r="Z3450" s="40">
        <f>(AC3450-J3450*carot!$B$2-spettri!K3450*carot!$C$2-spettri!L3450*carot!$D$2)</f>
        <v>0</v>
      </c>
      <c r="AA3450" s="40">
        <f>spettri!H3450*chl!$B$2+spettri!I3450*chl!$C$2+spettri!J3450*carot!$B$2+spettri!K3450*carot!$C$2+spettri!L3450*carot!$D$2+M3450*carot!$E$2+N3450*carot!$F$2+spettri!AE3450*chl!$D$2</f>
        <v>0</v>
      </c>
      <c r="AB3450" s="40">
        <v>2.8699461249999999E-3</v>
      </c>
      <c r="AC3450" s="88">
        <f>(G3450-spettri!H3450*chl!$B$2-spettri!I3450*chl!$C$2-spettri!AE3450*chl!$D$2)</f>
        <v>0</v>
      </c>
    </row>
    <row r="3451" spans="4:29" x14ac:dyDescent="0.25">
      <c r="D3451" s="51">
        <v>694.90000000007797</v>
      </c>
      <c r="E3451" s="51">
        <v>0.213859481809</v>
      </c>
      <c r="T3451" s="40">
        <f t="shared" si="204"/>
        <v>0</v>
      </c>
      <c r="U3451" s="40">
        <f t="shared" si="204"/>
        <v>0</v>
      </c>
      <c r="V3451" s="40">
        <f t="shared" si="204"/>
        <v>0</v>
      </c>
      <c r="W3451" s="40">
        <f t="shared" si="204"/>
        <v>0</v>
      </c>
      <c r="X3451" s="40">
        <f t="shared" si="205"/>
        <v>0</v>
      </c>
      <c r="Y3451" s="40">
        <f t="shared" si="206"/>
        <v>0</v>
      </c>
      <c r="Z3451" s="40">
        <f>(AC3451-J3451*carot!$B$2-spettri!K3451*carot!$C$2-spettri!L3451*carot!$D$2)</f>
        <v>0</v>
      </c>
      <c r="AA3451" s="40">
        <f>spettri!H3451*chl!$B$2+spettri!I3451*chl!$C$2+spettri!J3451*carot!$B$2+spettri!K3451*carot!$C$2+spettri!L3451*carot!$D$2+M3451*carot!$E$2+N3451*carot!$F$2+spettri!AE3451*chl!$D$2</f>
        <v>0</v>
      </c>
      <c r="AB3451" s="40">
        <v>2.8568322300000001E-3</v>
      </c>
      <c r="AC3451" s="88">
        <f>(G3451-spettri!H3451*chl!$B$2-spettri!I3451*chl!$C$2-spettri!AE3451*chl!$D$2)</f>
        <v>0</v>
      </c>
    </row>
    <row r="3452" spans="4:29" x14ac:dyDescent="0.25">
      <c r="D3452" s="51">
        <v>695.00000000007799</v>
      </c>
      <c r="E3452" s="51">
        <v>0.21498217255900001</v>
      </c>
      <c r="T3452" s="40">
        <f t="shared" si="204"/>
        <v>0</v>
      </c>
      <c r="U3452" s="40">
        <f t="shared" si="204"/>
        <v>0</v>
      </c>
      <c r="V3452" s="40">
        <f t="shared" si="204"/>
        <v>0</v>
      </c>
      <c r="W3452" s="40">
        <f t="shared" si="204"/>
        <v>0</v>
      </c>
      <c r="X3452" s="40">
        <f t="shared" si="205"/>
        <v>0</v>
      </c>
      <c r="Y3452" s="40">
        <f t="shared" si="206"/>
        <v>0</v>
      </c>
      <c r="Z3452" s="40">
        <f>(AC3452-J3452*carot!$B$2-spettri!K3452*carot!$C$2-spettri!L3452*carot!$D$2)</f>
        <v>0</v>
      </c>
      <c r="AA3452" s="40">
        <f>spettri!H3452*chl!$B$2+spettri!I3452*chl!$C$2+spettri!J3452*carot!$B$2+spettri!K3452*carot!$C$2+spettri!L3452*carot!$D$2+M3452*carot!$E$2+N3452*carot!$F$2+spettri!AE3452*chl!$D$2</f>
        <v>0</v>
      </c>
      <c r="AB3452" s="40">
        <v>2.8346015020000001E-3</v>
      </c>
      <c r="AC3452" s="88">
        <f>(G3452-spettri!H3452*chl!$B$2-spettri!I3452*chl!$C$2-spettri!AE3452*chl!$D$2)</f>
        <v>0</v>
      </c>
    </row>
    <row r="3453" spans="4:29" x14ac:dyDescent="0.25">
      <c r="D3453" s="51">
        <v>695.10000000007801</v>
      </c>
      <c r="E3453" s="51">
        <v>0.21610486330900003</v>
      </c>
      <c r="T3453" s="40">
        <f t="shared" si="204"/>
        <v>0</v>
      </c>
      <c r="U3453" s="40">
        <f t="shared" si="204"/>
        <v>0</v>
      </c>
      <c r="V3453" s="40">
        <f t="shared" si="204"/>
        <v>0</v>
      </c>
      <c r="W3453" s="40">
        <f t="shared" si="204"/>
        <v>0</v>
      </c>
      <c r="X3453" s="40">
        <f t="shared" si="205"/>
        <v>0</v>
      </c>
      <c r="Y3453" s="40">
        <f t="shared" si="206"/>
        <v>0</v>
      </c>
      <c r="Z3453" s="40">
        <f>(AC3453-J3453*carot!$B$2-spettri!K3453*carot!$C$2-spettri!L3453*carot!$D$2)</f>
        <v>0</v>
      </c>
      <c r="AA3453" s="40">
        <f>spettri!H3453*chl!$B$2+spettri!I3453*chl!$C$2+spettri!J3453*carot!$B$2+spettri!K3453*carot!$C$2+spettri!L3453*carot!$D$2+M3453*carot!$E$2+N3453*carot!$F$2+spettri!AE3453*chl!$D$2</f>
        <v>0</v>
      </c>
      <c r="AB3453" s="40">
        <v>2.8123707740000002E-3</v>
      </c>
      <c r="AC3453" s="88">
        <f>(G3453-spettri!H3453*chl!$B$2-spettri!I3453*chl!$C$2-spettri!AE3453*chl!$D$2)</f>
        <v>0</v>
      </c>
    </row>
    <row r="3454" spans="4:29" x14ac:dyDescent="0.25">
      <c r="D3454" s="51">
        <v>695.20000000007803</v>
      </c>
      <c r="E3454" s="51">
        <v>0.21722755405900002</v>
      </c>
      <c r="T3454" s="40">
        <f t="shared" si="204"/>
        <v>0</v>
      </c>
      <c r="U3454" s="40">
        <f t="shared" si="204"/>
        <v>0</v>
      </c>
      <c r="V3454" s="40">
        <f t="shared" si="204"/>
        <v>0</v>
      </c>
      <c r="W3454" s="40">
        <f t="shared" si="204"/>
        <v>0</v>
      </c>
      <c r="X3454" s="40">
        <f t="shared" si="205"/>
        <v>0</v>
      </c>
      <c r="Y3454" s="40">
        <f t="shared" si="206"/>
        <v>0</v>
      </c>
      <c r="Z3454" s="40">
        <f>(AC3454-J3454*carot!$B$2-spettri!K3454*carot!$C$2-spettri!L3454*carot!$D$2)</f>
        <v>0</v>
      </c>
      <c r="AA3454" s="40">
        <f>spettri!H3454*chl!$B$2+spettri!I3454*chl!$C$2+spettri!J3454*carot!$B$2+spettri!K3454*carot!$C$2+spettri!L3454*carot!$D$2+M3454*carot!$E$2+N3454*carot!$F$2+spettri!AE3454*chl!$D$2</f>
        <v>0</v>
      </c>
      <c r="AB3454" s="40">
        <v>2.7901400459999998E-3</v>
      </c>
      <c r="AC3454" s="88">
        <f>(G3454-spettri!H3454*chl!$B$2-spettri!I3454*chl!$C$2-spettri!AE3454*chl!$D$2)</f>
        <v>0</v>
      </c>
    </row>
    <row r="3455" spans="4:29" x14ac:dyDescent="0.25">
      <c r="D3455" s="51">
        <v>695.30000000007897</v>
      </c>
      <c r="E3455" s="51">
        <v>0.21829486835900003</v>
      </c>
      <c r="T3455" s="40">
        <f t="shared" si="204"/>
        <v>0</v>
      </c>
      <c r="U3455" s="40">
        <f t="shared" si="204"/>
        <v>0</v>
      </c>
      <c r="V3455" s="40">
        <f t="shared" si="204"/>
        <v>0</v>
      </c>
      <c r="W3455" s="40">
        <f t="shared" si="204"/>
        <v>0</v>
      </c>
      <c r="X3455" s="40">
        <f t="shared" si="205"/>
        <v>0</v>
      </c>
      <c r="Y3455" s="40">
        <f t="shared" si="206"/>
        <v>0</v>
      </c>
      <c r="Z3455" s="40">
        <f>(AC3455-J3455*carot!$B$2-spettri!K3455*carot!$C$2-spettri!L3455*carot!$D$2)</f>
        <v>0</v>
      </c>
      <c r="AA3455" s="40">
        <f>spettri!H3455*chl!$B$2+spettri!I3455*chl!$C$2+spettri!J3455*carot!$B$2+spettri!K3455*carot!$C$2+spettri!L3455*carot!$D$2+M3455*carot!$E$2+N3455*carot!$F$2+spettri!AE3455*chl!$D$2</f>
        <v>0</v>
      </c>
      <c r="AB3455" s="40">
        <v>2.7679093179999999E-3</v>
      </c>
      <c r="AC3455" s="88">
        <f>(G3455-spettri!H3455*chl!$B$2-spettri!I3455*chl!$C$2-spettri!AE3455*chl!$D$2)</f>
        <v>0</v>
      </c>
    </row>
    <row r="3456" spans="4:29" x14ac:dyDescent="0.25">
      <c r="D3456" s="51">
        <v>695.40000000007899</v>
      </c>
      <c r="E3456" s="51">
        <v>0.21936218265900001</v>
      </c>
      <c r="T3456" s="40">
        <f t="shared" si="204"/>
        <v>0</v>
      </c>
      <c r="U3456" s="40">
        <f t="shared" si="204"/>
        <v>0</v>
      </c>
      <c r="V3456" s="40">
        <f t="shared" si="204"/>
        <v>0</v>
      </c>
      <c r="W3456" s="40">
        <f t="shared" si="204"/>
        <v>0</v>
      </c>
      <c r="X3456" s="40">
        <f t="shared" si="205"/>
        <v>0</v>
      </c>
      <c r="Y3456" s="40">
        <f t="shared" si="206"/>
        <v>0</v>
      </c>
      <c r="Z3456" s="40">
        <f>(AC3456-J3456*carot!$B$2-spettri!K3456*carot!$C$2-spettri!L3456*carot!$D$2)</f>
        <v>0</v>
      </c>
      <c r="AA3456" s="40">
        <f>spettri!H3456*chl!$B$2+spettri!I3456*chl!$C$2+spettri!J3456*carot!$B$2+spettri!K3456*carot!$C$2+spettri!L3456*carot!$D$2+M3456*carot!$E$2+N3456*carot!$F$2+spettri!AE3456*chl!$D$2</f>
        <v>0</v>
      </c>
      <c r="AB3456" s="40">
        <v>2.7642817584999997E-3</v>
      </c>
      <c r="AC3456" s="88">
        <f>(G3456-spettri!H3456*chl!$B$2-spettri!I3456*chl!$C$2-spettri!AE3456*chl!$D$2)</f>
        <v>0</v>
      </c>
    </row>
    <row r="3457" spans="4:29" x14ac:dyDescent="0.25">
      <c r="D3457" s="51">
        <v>695.50000000007901</v>
      </c>
      <c r="E3457" s="51">
        <v>0.22042949695899999</v>
      </c>
      <c r="T3457" s="40">
        <f t="shared" si="204"/>
        <v>0</v>
      </c>
      <c r="U3457" s="40">
        <f t="shared" si="204"/>
        <v>0</v>
      </c>
      <c r="V3457" s="40">
        <f t="shared" si="204"/>
        <v>0</v>
      </c>
      <c r="W3457" s="40">
        <f t="shared" si="204"/>
        <v>0</v>
      </c>
      <c r="X3457" s="40">
        <f t="shared" si="205"/>
        <v>0</v>
      </c>
      <c r="Y3457" s="40">
        <f t="shared" si="206"/>
        <v>0</v>
      </c>
      <c r="Z3457" s="40">
        <f>(AC3457-J3457*carot!$B$2-spettri!K3457*carot!$C$2-spettri!L3457*carot!$D$2)</f>
        <v>0</v>
      </c>
      <c r="AA3457" s="40">
        <f>spettri!H3457*chl!$B$2+spettri!I3457*chl!$C$2+spettri!J3457*carot!$B$2+spettri!K3457*carot!$C$2+spettri!L3457*carot!$D$2+M3457*carot!$E$2+N3457*carot!$F$2+spettri!AE3457*chl!$D$2</f>
        <v>0</v>
      </c>
      <c r="AB3457" s="40">
        <v>2.760654199E-3</v>
      </c>
      <c r="AC3457" s="88">
        <f>(G3457-spettri!H3457*chl!$B$2-spettri!I3457*chl!$C$2-spettri!AE3457*chl!$D$2)</f>
        <v>0</v>
      </c>
    </row>
    <row r="3458" spans="4:29" x14ac:dyDescent="0.25">
      <c r="D3458" s="51">
        <v>695.60000000007904</v>
      </c>
      <c r="E3458" s="51">
        <v>0.221496811259</v>
      </c>
      <c r="T3458" s="40">
        <f t="shared" si="204"/>
        <v>0</v>
      </c>
      <c r="U3458" s="40">
        <f t="shared" si="204"/>
        <v>0</v>
      </c>
      <c r="V3458" s="40">
        <f t="shared" si="204"/>
        <v>0</v>
      </c>
      <c r="W3458" s="40">
        <f t="shared" ref="W3458:X3521" si="207">M3483</f>
        <v>0</v>
      </c>
      <c r="X3458" s="40">
        <f t="shared" si="205"/>
        <v>0</v>
      </c>
      <c r="Y3458" s="40">
        <f t="shared" si="206"/>
        <v>0</v>
      </c>
      <c r="Z3458" s="40">
        <f>(AC3458-J3458*carot!$B$2-spettri!K3458*carot!$C$2-spettri!L3458*carot!$D$2)</f>
        <v>0</v>
      </c>
      <c r="AA3458" s="40">
        <f>spettri!H3458*chl!$B$2+spettri!I3458*chl!$C$2+spettri!J3458*carot!$B$2+spettri!K3458*carot!$C$2+spettri!L3458*carot!$D$2+M3458*carot!$E$2+N3458*carot!$F$2+spettri!AE3458*chl!$D$2</f>
        <v>0</v>
      </c>
      <c r="AB3458" s="40">
        <v>2.7570266394999999E-3</v>
      </c>
      <c r="AC3458" s="88">
        <f>(G3458-spettri!H3458*chl!$B$2-spettri!I3458*chl!$C$2-spettri!AE3458*chl!$D$2)</f>
        <v>0</v>
      </c>
    </row>
    <row r="3459" spans="4:29" x14ac:dyDescent="0.25">
      <c r="D3459" s="51">
        <v>695.70000000007894</v>
      </c>
      <c r="E3459" s="51">
        <v>0.22250139910900002</v>
      </c>
      <c r="T3459" s="40">
        <f t="shared" ref="T3459:X3522" si="208">J3484</f>
        <v>0</v>
      </c>
      <c r="U3459" s="40">
        <f t="shared" si="208"/>
        <v>0</v>
      </c>
      <c r="V3459" s="40">
        <f t="shared" si="208"/>
        <v>0</v>
      </c>
      <c r="W3459" s="40">
        <f t="shared" si="207"/>
        <v>0</v>
      </c>
      <c r="X3459" s="40">
        <f t="shared" si="207"/>
        <v>0</v>
      </c>
      <c r="Y3459" s="40">
        <f t="shared" ref="Y3459:Y3522" si="209">AC3484</f>
        <v>0</v>
      </c>
      <c r="Z3459" s="40">
        <f>(AC3459-J3459*carot!$B$2-spettri!K3459*carot!$C$2-spettri!L3459*carot!$D$2)</f>
        <v>0</v>
      </c>
      <c r="AA3459" s="40">
        <f>spettri!H3459*chl!$B$2+spettri!I3459*chl!$C$2+spettri!J3459*carot!$B$2+spettri!K3459*carot!$C$2+spettri!L3459*carot!$D$2+M3459*carot!$E$2+N3459*carot!$F$2+spettri!AE3459*chl!$D$2</f>
        <v>0</v>
      </c>
      <c r="AB3459" s="40">
        <v>2.7533990799999998E-3</v>
      </c>
      <c r="AC3459" s="88">
        <f>(G3459-spettri!H3459*chl!$B$2-spettri!I3459*chl!$C$2-spettri!AE3459*chl!$D$2)</f>
        <v>0</v>
      </c>
    </row>
    <row r="3460" spans="4:29" x14ac:dyDescent="0.25">
      <c r="D3460" s="51">
        <v>695.80000000007897</v>
      </c>
      <c r="E3460" s="51">
        <v>0.22350598695900001</v>
      </c>
      <c r="T3460" s="40">
        <f t="shared" si="208"/>
        <v>0</v>
      </c>
      <c r="U3460" s="40">
        <f t="shared" si="208"/>
        <v>0</v>
      </c>
      <c r="V3460" s="40">
        <f t="shared" si="208"/>
        <v>0</v>
      </c>
      <c r="W3460" s="40">
        <f t="shared" si="207"/>
        <v>0</v>
      </c>
      <c r="X3460" s="40">
        <f t="shared" si="207"/>
        <v>0</v>
      </c>
      <c r="Y3460" s="40">
        <f t="shared" si="209"/>
        <v>0</v>
      </c>
      <c r="Z3460" s="40">
        <f>(AC3460-J3460*carot!$B$2-spettri!K3460*carot!$C$2-spettri!L3460*carot!$D$2)</f>
        <v>0</v>
      </c>
      <c r="AA3460" s="40">
        <f>spettri!H3460*chl!$B$2+spettri!I3460*chl!$C$2+spettri!J3460*carot!$B$2+spettri!K3460*carot!$C$2+spettri!L3460*carot!$D$2+M3460*carot!$E$2+N3460*carot!$F$2+spettri!AE3460*chl!$D$2</f>
        <v>0</v>
      </c>
      <c r="AB3460" s="40">
        <v>2.71906325375E-3</v>
      </c>
      <c r="AC3460" s="88">
        <f>(G3460-spettri!H3460*chl!$B$2-spettri!I3460*chl!$C$2-spettri!AE3460*chl!$D$2)</f>
        <v>0</v>
      </c>
    </row>
    <row r="3461" spans="4:29" x14ac:dyDescent="0.25">
      <c r="D3461" s="51">
        <v>695.90000000007899</v>
      </c>
      <c r="E3461" s="51">
        <v>0.224510574809</v>
      </c>
      <c r="T3461" s="40">
        <f t="shared" si="208"/>
        <v>0</v>
      </c>
      <c r="U3461" s="40">
        <f t="shared" si="208"/>
        <v>0</v>
      </c>
      <c r="V3461" s="40">
        <f t="shared" si="208"/>
        <v>0</v>
      </c>
      <c r="W3461" s="40">
        <f t="shared" si="207"/>
        <v>0</v>
      </c>
      <c r="X3461" s="40">
        <f t="shared" si="207"/>
        <v>0</v>
      </c>
      <c r="Y3461" s="40">
        <f t="shared" si="209"/>
        <v>0</v>
      </c>
      <c r="Z3461" s="40">
        <f>(AC3461-J3461*carot!$B$2-spettri!K3461*carot!$C$2-spettri!L3461*carot!$D$2)</f>
        <v>0</v>
      </c>
      <c r="AA3461" s="40">
        <f>spettri!H3461*chl!$B$2+spettri!I3461*chl!$C$2+spettri!J3461*carot!$B$2+spettri!K3461*carot!$C$2+spettri!L3461*carot!$D$2+M3461*carot!$E$2+N3461*carot!$F$2+spettri!AE3461*chl!$D$2</f>
        <v>0</v>
      </c>
      <c r="AB3461" s="40">
        <v>2.6847274274999998E-3</v>
      </c>
      <c r="AC3461" s="88">
        <f>(G3461-spettri!H3461*chl!$B$2-spettri!I3461*chl!$C$2-spettri!AE3461*chl!$D$2)</f>
        <v>0</v>
      </c>
    </row>
    <row r="3462" spans="4:29" x14ac:dyDescent="0.25">
      <c r="D3462" s="51">
        <v>696.00000000007901</v>
      </c>
      <c r="E3462" s="51">
        <v>0.22551516265900001</v>
      </c>
      <c r="T3462" s="40">
        <f t="shared" si="208"/>
        <v>0</v>
      </c>
      <c r="U3462" s="40">
        <f t="shared" si="208"/>
        <v>0</v>
      </c>
      <c r="V3462" s="40">
        <f t="shared" si="208"/>
        <v>0</v>
      </c>
      <c r="W3462" s="40">
        <f t="shared" si="207"/>
        <v>0</v>
      </c>
      <c r="X3462" s="40">
        <f t="shared" si="207"/>
        <v>0</v>
      </c>
      <c r="Y3462" s="40">
        <f t="shared" si="209"/>
        <v>0</v>
      </c>
      <c r="Z3462" s="40">
        <f>(AC3462-J3462*carot!$B$2-spettri!K3462*carot!$C$2-spettri!L3462*carot!$D$2)</f>
        <v>0</v>
      </c>
      <c r="AA3462" s="40">
        <f>spettri!H3462*chl!$B$2+spettri!I3462*chl!$C$2+spettri!J3462*carot!$B$2+spettri!K3462*carot!$C$2+spettri!L3462*carot!$D$2+M3462*carot!$E$2+N3462*carot!$F$2+spettri!AE3462*chl!$D$2</f>
        <v>0</v>
      </c>
      <c r="AB3462" s="40">
        <v>2.6503916012499996E-3</v>
      </c>
      <c r="AC3462" s="88">
        <f>(G3462-spettri!H3462*chl!$B$2-spettri!I3462*chl!$C$2-spettri!AE3462*chl!$D$2)</f>
        <v>0</v>
      </c>
    </row>
    <row r="3463" spans="4:29" x14ac:dyDescent="0.25">
      <c r="D3463" s="51">
        <v>696.10000000007904</v>
      </c>
      <c r="E3463" s="51">
        <v>0.226540139034</v>
      </c>
      <c r="T3463" s="40">
        <f t="shared" si="208"/>
        <v>0</v>
      </c>
      <c r="U3463" s="40">
        <f t="shared" si="208"/>
        <v>0</v>
      </c>
      <c r="V3463" s="40">
        <f t="shared" si="208"/>
        <v>0</v>
      </c>
      <c r="W3463" s="40">
        <f t="shared" si="207"/>
        <v>0</v>
      </c>
      <c r="X3463" s="40">
        <f t="shared" si="207"/>
        <v>0</v>
      </c>
      <c r="Y3463" s="40">
        <f t="shared" si="209"/>
        <v>0</v>
      </c>
      <c r="Z3463" s="40">
        <f>(AC3463-J3463*carot!$B$2-spettri!K3463*carot!$C$2-spettri!L3463*carot!$D$2)</f>
        <v>0</v>
      </c>
      <c r="AA3463" s="40">
        <f>spettri!H3463*chl!$B$2+spettri!I3463*chl!$C$2+spettri!J3463*carot!$B$2+spettri!K3463*carot!$C$2+spettri!L3463*carot!$D$2+M3463*carot!$E$2+N3463*carot!$F$2+spettri!AE3463*chl!$D$2</f>
        <v>0</v>
      </c>
      <c r="AB3463" s="40">
        <v>2.6160557749999999E-3</v>
      </c>
      <c r="AC3463" s="88">
        <f>(G3463-spettri!H3463*chl!$B$2-spettri!I3463*chl!$C$2-spettri!AE3463*chl!$D$2)</f>
        <v>0</v>
      </c>
    </row>
    <row r="3464" spans="4:29" x14ac:dyDescent="0.25">
      <c r="D3464" s="51">
        <v>696.20000000007894</v>
      </c>
      <c r="E3464" s="51">
        <v>0.22756511540900001</v>
      </c>
      <c r="T3464" s="40">
        <f t="shared" si="208"/>
        <v>0</v>
      </c>
      <c r="U3464" s="40">
        <f t="shared" si="208"/>
        <v>0</v>
      </c>
      <c r="V3464" s="40">
        <f t="shared" si="208"/>
        <v>0</v>
      </c>
      <c r="W3464" s="40">
        <f t="shared" si="207"/>
        <v>0</v>
      </c>
      <c r="X3464" s="40">
        <f t="shared" si="207"/>
        <v>0</v>
      </c>
      <c r="Y3464" s="40">
        <f t="shared" si="209"/>
        <v>0</v>
      </c>
      <c r="Z3464" s="40">
        <f>(AC3464-J3464*carot!$B$2-spettri!K3464*carot!$C$2-spettri!L3464*carot!$D$2)</f>
        <v>0</v>
      </c>
      <c r="AA3464" s="40">
        <f>spettri!H3464*chl!$B$2+spettri!I3464*chl!$C$2+spettri!J3464*carot!$B$2+spettri!K3464*carot!$C$2+spettri!L3464*carot!$D$2+M3464*carot!$E$2+N3464*carot!$F$2+spettri!AE3464*chl!$D$2</f>
        <v>0</v>
      </c>
      <c r="AB3464" s="40">
        <v>2.5692742780000001E-3</v>
      </c>
      <c r="AC3464" s="88">
        <f>(G3464-spettri!H3464*chl!$B$2-spettri!I3464*chl!$C$2-spettri!AE3464*chl!$D$2)</f>
        <v>0</v>
      </c>
    </row>
    <row r="3465" spans="4:29" x14ac:dyDescent="0.25">
      <c r="D3465" s="51">
        <v>696.30000000007897</v>
      </c>
      <c r="E3465" s="51">
        <v>0.22859009178400003</v>
      </c>
      <c r="T3465" s="40">
        <f t="shared" si="208"/>
        <v>0</v>
      </c>
      <c r="U3465" s="40">
        <f t="shared" si="208"/>
        <v>0</v>
      </c>
      <c r="V3465" s="40">
        <f t="shared" si="208"/>
        <v>0</v>
      </c>
      <c r="W3465" s="40">
        <f t="shared" si="207"/>
        <v>0</v>
      </c>
      <c r="X3465" s="40">
        <f t="shared" si="207"/>
        <v>0</v>
      </c>
      <c r="Y3465" s="40">
        <f t="shared" si="209"/>
        <v>0</v>
      </c>
      <c r="Z3465" s="40">
        <f>(AC3465-J3465*carot!$B$2-spettri!K3465*carot!$C$2-spettri!L3465*carot!$D$2)</f>
        <v>0</v>
      </c>
      <c r="AA3465" s="40">
        <f>spettri!H3465*chl!$B$2+spettri!I3465*chl!$C$2+spettri!J3465*carot!$B$2+spettri!K3465*carot!$C$2+spettri!L3465*carot!$D$2+M3465*carot!$E$2+N3465*carot!$F$2+spettri!AE3465*chl!$D$2</f>
        <v>0</v>
      </c>
      <c r="AB3465" s="40">
        <v>2.5224927810000002E-3</v>
      </c>
      <c r="AC3465" s="88">
        <f>(G3465-spettri!H3465*chl!$B$2-spettri!I3465*chl!$C$2-spettri!AE3465*chl!$D$2)</f>
        <v>0</v>
      </c>
    </row>
    <row r="3466" spans="4:29" x14ac:dyDescent="0.25">
      <c r="D3466" s="51">
        <v>696.40000000007899</v>
      </c>
      <c r="E3466" s="51">
        <v>0.22961506815900001</v>
      </c>
      <c r="T3466" s="40">
        <f t="shared" si="208"/>
        <v>0</v>
      </c>
      <c r="U3466" s="40">
        <f t="shared" si="208"/>
        <v>0</v>
      </c>
      <c r="V3466" s="40">
        <f t="shared" si="208"/>
        <v>0</v>
      </c>
      <c r="W3466" s="40">
        <f t="shared" si="207"/>
        <v>0</v>
      </c>
      <c r="X3466" s="40">
        <f t="shared" si="207"/>
        <v>0</v>
      </c>
      <c r="Y3466" s="40">
        <f t="shared" si="209"/>
        <v>0</v>
      </c>
      <c r="Z3466" s="40">
        <f>(AC3466-J3466*carot!$B$2-spettri!K3466*carot!$C$2-spettri!L3466*carot!$D$2)</f>
        <v>0</v>
      </c>
      <c r="AA3466" s="40">
        <f>spettri!H3466*chl!$B$2+spettri!I3466*chl!$C$2+spettri!J3466*carot!$B$2+spettri!K3466*carot!$C$2+spettri!L3466*carot!$D$2+M3466*carot!$E$2+N3466*carot!$F$2+spettri!AE3466*chl!$D$2</f>
        <v>0</v>
      </c>
      <c r="AB3466" s="40">
        <v>2.475711284E-3</v>
      </c>
      <c r="AC3466" s="88">
        <f>(G3466-spettri!H3466*chl!$B$2-spettri!I3466*chl!$C$2-spettri!AE3466*chl!$D$2)</f>
        <v>0</v>
      </c>
    </row>
    <row r="3467" spans="4:29" x14ac:dyDescent="0.25">
      <c r="D3467" s="51">
        <v>696.50000000007901</v>
      </c>
      <c r="E3467" s="51">
        <v>0.230548037309</v>
      </c>
      <c r="T3467" s="40">
        <f t="shared" si="208"/>
        <v>0</v>
      </c>
      <c r="U3467" s="40">
        <f t="shared" si="208"/>
        <v>0</v>
      </c>
      <c r="V3467" s="40">
        <f t="shared" si="208"/>
        <v>0</v>
      </c>
      <c r="W3467" s="40">
        <f t="shared" si="207"/>
        <v>0</v>
      </c>
      <c r="X3467" s="40">
        <f t="shared" si="207"/>
        <v>0</v>
      </c>
      <c r="Y3467" s="40">
        <f t="shared" si="209"/>
        <v>0</v>
      </c>
      <c r="Z3467" s="40">
        <f>(AC3467-J3467*carot!$B$2-spettri!K3467*carot!$C$2-spettri!L3467*carot!$D$2)</f>
        <v>0</v>
      </c>
      <c r="AA3467" s="40">
        <f>spettri!H3467*chl!$B$2+spettri!I3467*chl!$C$2+spettri!J3467*carot!$B$2+spettri!K3467*carot!$C$2+spettri!L3467*carot!$D$2+M3467*carot!$E$2+N3467*carot!$F$2+spettri!AE3467*chl!$D$2</f>
        <v>0</v>
      </c>
      <c r="AB3467" s="40">
        <v>2.4289297870000001E-3</v>
      </c>
      <c r="AC3467" s="88">
        <f>(G3467-spettri!H3467*chl!$B$2-spettri!I3467*chl!$C$2-spettri!AE3467*chl!$D$2)</f>
        <v>0</v>
      </c>
    </row>
    <row r="3468" spans="4:29" x14ac:dyDescent="0.25">
      <c r="D3468" s="51">
        <v>696.60000000007904</v>
      </c>
      <c r="E3468" s="51">
        <v>0.23148100645899999</v>
      </c>
      <c r="T3468" s="40">
        <f t="shared" si="208"/>
        <v>0</v>
      </c>
      <c r="U3468" s="40">
        <f t="shared" si="208"/>
        <v>0</v>
      </c>
      <c r="V3468" s="40">
        <f t="shared" si="208"/>
        <v>0</v>
      </c>
      <c r="W3468" s="40">
        <f t="shared" si="207"/>
        <v>0</v>
      </c>
      <c r="X3468" s="40">
        <f t="shared" si="207"/>
        <v>0</v>
      </c>
      <c r="Y3468" s="40">
        <f t="shared" si="209"/>
        <v>0</v>
      </c>
      <c r="Z3468" s="40">
        <f>(AC3468-J3468*carot!$B$2-spettri!K3468*carot!$C$2-spettri!L3468*carot!$D$2)</f>
        <v>0</v>
      </c>
      <c r="AA3468" s="40">
        <f>spettri!H3468*chl!$B$2+spettri!I3468*chl!$C$2+spettri!J3468*carot!$B$2+spettri!K3468*carot!$C$2+spettri!L3468*carot!$D$2+M3468*carot!$E$2+N3468*carot!$F$2+spettri!AE3468*chl!$D$2</f>
        <v>0</v>
      </c>
      <c r="AB3468" s="40">
        <v>2.4150169920000002E-3</v>
      </c>
      <c r="AC3468" s="88">
        <f>(G3468-spettri!H3468*chl!$B$2-spettri!I3468*chl!$C$2-spettri!AE3468*chl!$D$2)</f>
        <v>0</v>
      </c>
    </row>
    <row r="3469" spans="4:29" x14ac:dyDescent="0.25">
      <c r="D3469" s="51">
        <v>696.70000000007894</v>
      </c>
      <c r="E3469" s="51">
        <v>0.23241397560900001</v>
      </c>
      <c r="T3469" s="40">
        <f t="shared" si="208"/>
        <v>0</v>
      </c>
      <c r="U3469" s="40">
        <f t="shared" si="208"/>
        <v>0</v>
      </c>
      <c r="V3469" s="40">
        <f t="shared" si="208"/>
        <v>0</v>
      </c>
      <c r="W3469" s="40">
        <f t="shared" si="207"/>
        <v>0</v>
      </c>
      <c r="X3469" s="40">
        <f t="shared" si="207"/>
        <v>0</v>
      </c>
      <c r="Y3469" s="40">
        <f t="shared" si="209"/>
        <v>0</v>
      </c>
      <c r="Z3469" s="40">
        <f>(AC3469-J3469*carot!$B$2-spettri!K3469*carot!$C$2-spettri!L3469*carot!$D$2)</f>
        <v>0</v>
      </c>
      <c r="AA3469" s="40">
        <f>spettri!H3469*chl!$B$2+spettri!I3469*chl!$C$2+spettri!J3469*carot!$B$2+spettri!K3469*carot!$C$2+spettri!L3469*carot!$D$2+M3469*carot!$E$2+N3469*carot!$F$2+spettri!AE3469*chl!$D$2</f>
        <v>0</v>
      </c>
      <c r="AB3469" s="40">
        <v>2.4011041969999999E-3</v>
      </c>
      <c r="AC3469" s="88">
        <f>(G3469-spettri!H3469*chl!$B$2-spettri!I3469*chl!$C$2-spettri!AE3469*chl!$D$2)</f>
        <v>0</v>
      </c>
    </row>
    <row r="3470" spans="4:29" x14ac:dyDescent="0.25">
      <c r="D3470" s="51">
        <v>696.80000000007897</v>
      </c>
      <c r="E3470" s="51">
        <v>0.233346944759</v>
      </c>
      <c r="T3470" s="40">
        <f t="shared" si="208"/>
        <v>0</v>
      </c>
      <c r="U3470" s="40">
        <f t="shared" si="208"/>
        <v>0</v>
      </c>
      <c r="V3470" s="40">
        <f t="shared" si="208"/>
        <v>0</v>
      </c>
      <c r="W3470" s="40">
        <f t="shared" si="207"/>
        <v>0</v>
      </c>
      <c r="X3470" s="40">
        <f t="shared" si="207"/>
        <v>0</v>
      </c>
      <c r="Y3470" s="40">
        <f t="shared" si="209"/>
        <v>0</v>
      </c>
      <c r="Z3470" s="40">
        <f>(AC3470-J3470*carot!$B$2-spettri!K3470*carot!$C$2-spettri!L3470*carot!$D$2)</f>
        <v>0</v>
      </c>
      <c r="AA3470" s="40">
        <f>spettri!H3470*chl!$B$2+spettri!I3470*chl!$C$2+spettri!J3470*carot!$B$2+spettri!K3470*carot!$C$2+spettri!L3470*carot!$D$2+M3470*carot!$E$2+N3470*carot!$F$2+spettri!AE3470*chl!$D$2</f>
        <v>0</v>
      </c>
      <c r="AB3470" s="40">
        <v>2.387191402E-3</v>
      </c>
      <c r="AC3470" s="88">
        <f>(G3470-spettri!H3470*chl!$B$2-spettri!I3470*chl!$C$2-spettri!AE3470*chl!$D$2)</f>
        <v>0</v>
      </c>
    </row>
    <row r="3471" spans="4:29" x14ac:dyDescent="0.25">
      <c r="D3471" s="51">
        <v>696.90000000007899</v>
      </c>
      <c r="E3471" s="51">
        <v>0.23425621733400001</v>
      </c>
      <c r="T3471" s="40">
        <f t="shared" si="208"/>
        <v>0</v>
      </c>
      <c r="U3471" s="40">
        <f t="shared" si="208"/>
        <v>0</v>
      </c>
      <c r="V3471" s="40">
        <f t="shared" si="208"/>
        <v>0</v>
      </c>
      <c r="W3471" s="40">
        <f t="shared" si="207"/>
        <v>0</v>
      </c>
      <c r="X3471" s="40">
        <f t="shared" si="207"/>
        <v>0</v>
      </c>
      <c r="Y3471" s="40">
        <f t="shared" si="209"/>
        <v>0</v>
      </c>
      <c r="Z3471" s="40">
        <f>(AC3471-J3471*carot!$B$2-spettri!K3471*carot!$C$2-spettri!L3471*carot!$D$2)</f>
        <v>0</v>
      </c>
      <c r="AA3471" s="40">
        <f>spettri!H3471*chl!$B$2+spettri!I3471*chl!$C$2+spettri!J3471*carot!$B$2+spettri!K3471*carot!$C$2+spettri!L3471*carot!$D$2+M3471*carot!$E$2+N3471*carot!$F$2+spettri!AE3471*chl!$D$2</f>
        <v>0</v>
      </c>
      <c r="AB3471" s="40">
        <v>2.3732786070000001E-3</v>
      </c>
      <c r="AC3471" s="88">
        <f>(G3471-spettri!H3471*chl!$B$2-spettri!I3471*chl!$C$2-spettri!AE3471*chl!$D$2)</f>
        <v>0</v>
      </c>
    </row>
    <row r="3472" spans="4:29" x14ac:dyDescent="0.25">
      <c r="D3472" s="51">
        <v>697.00000000007901</v>
      </c>
      <c r="E3472" s="51">
        <v>0.23516548990899999</v>
      </c>
      <c r="T3472" s="40">
        <f t="shared" si="208"/>
        <v>0</v>
      </c>
      <c r="U3472" s="40">
        <f t="shared" si="208"/>
        <v>0</v>
      </c>
      <c r="V3472" s="40">
        <f t="shared" si="208"/>
        <v>0</v>
      </c>
      <c r="W3472" s="40">
        <f t="shared" si="207"/>
        <v>0</v>
      </c>
      <c r="X3472" s="40">
        <f t="shared" si="207"/>
        <v>0</v>
      </c>
      <c r="Y3472" s="40">
        <f t="shared" si="209"/>
        <v>0</v>
      </c>
      <c r="Z3472" s="40">
        <f>(AC3472-J3472*carot!$B$2-spettri!K3472*carot!$C$2-spettri!L3472*carot!$D$2)</f>
        <v>0</v>
      </c>
      <c r="AA3472" s="40">
        <f>spettri!H3472*chl!$B$2+spettri!I3472*chl!$C$2+spettri!J3472*carot!$B$2+spettri!K3472*carot!$C$2+spettri!L3472*carot!$D$2+M3472*carot!$E$2+N3472*carot!$F$2+spettri!AE3472*chl!$D$2</f>
        <v>0</v>
      </c>
      <c r="AB3472" s="40">
        <v>2.3777229365E-3</v>
      </c>
      <c r="AC3472" s="88">
        <f>(G3472-spettri!H3472*chl!$B$2-spettri!I3472*chl!$C$2-spettri!AE3472*chl!$D$2)</f>
        <v>0</v>
      </c>
    </row>
    <row r="3473" spans="4:29" x14ac:dyDescent="0.25">
      <c r="D3473" s="51">
        <v>697.10000000007904</v>
      </c>
      <c r="E3473" s="51">
        <v>0.236074762484</v>
      </c>
      <c r="T3473" s="40">
        <f t="shared" si="208"/>
        <v>0</v>
      </c>
      <c r="U3473" s="40">
        <f t="shared" si="208"/>
        <v>0</v>
      </c>
      <c r="V3473" s="40">
        <f t="shared" si="208"/>
        <v>0</v>
      </c>
      <c r="W3473" s="40">
        <f t="shared" si="207"/>
        <v>0</v>
      </c>
      <c r="X3473" s="40">
        <f t="shared" si="207"/>
        <v>0</v>
      </c>
      <c r="Y3473" s="40">
        <f t="shared" si="209"/>
        <v>0</v>
      </c>
      <c r="Z3473" s="40">
        <f>(AC3473-J3473*carot!$B$2-spettri!K3473*carot!$C$2-spettri!L3473*carot!$D$2)</f>
        <v>0</v>
      </c>
      <c r="AA3473" s="40">
        <f>spettri!H3473*chl!$B$2+spettri!I3473*chl!$C$2+spettri!J3473*carot!$B$2+spettri!K3473*carot!$C$2+spettri!L3473*carot!$D$2+M3473*carot!$E$2+N3473*carot!$F$2+spettri!AE3473*chl!$D$2</f>
        <v>0</v>
      </c>
      <c r="AB3473" s="40">
        <v>2.3821672659999999E-3</v>
      </c>
      <c r="AC3473" s="88">
        <f>(G3473-spettri!H3473*chl!$B$2-spettri!I3473*chl!$C$2-spettri!AE3473*chl!$D$2)</f>
        <v>0</v>
      </c>
    </row>
    <row r="3474" spans="4:29" x14ac:dyDescent="0.25">
      <c r="D3474" s="51">
        <v>697.20000000007894</v>
      </c>
      <c r="E3474" s="51">
        <v>0.23698403505900001</v>
      </c>
      <c r="T3474" s="40">
        <f t="shared" si="208"/>
        <v>0</v>
      </c>
      <c r="U3474" s="40">
        <f t="shared" si="208"/>
        <v>0</v>
      </c>
      <c r="V3474" s="40">
        <f t="shared" si="208"/>
        <v>0</v>
      </c>
      <c r="W3474" s="40">
        <f t="shared" si="207"/>
        <v>0</v>
      </c>
      <c r="X3474" s="40">
        <f t="shared" si="207"/>
        <v>0</v>
      </c>
      <c r="Y3474" s="40">
        <f t="shared" si="209"/>
        <v>0</v>
      </c>
      <c r="Z3474" s="40">
        <f>(AC3474-J3474*carot!$B$2-spettri!K3474*carot!$C$2-spettri!L3474*carot!$D$2)</f>
        <v>0</v>
      </c>
      <c r="AA3474" s="40">
        <f>spettri!H3474*chl!$B$2+spettri!I3474*chl!$C$2+spettri!J3474*carot!$B$2+spettri!K3474*carot!$C$2+spettri!L3474*carot!$D$2+M3474*carot!$E$2+N3474*carot!$F$2+spettri!AE3474*chl!$D$2</f>
        <v>0</v>
      </c>
      <c r="AB3474" s="40">
        <v>2.3866115955000003E-3</v>
      </c>
      <c r="AC3474" s="88">
        <f>(G3474-spettri!H3474*chl!$B$2-spettri!I3474*chl!$C$2-spettri!AE3474*chl!$D$2)</f>
        <v>0</v>
      </c>
    </row>
    <row r="3475" spans="4:29" x14ac:dyDescent="0.25">
      <c r="D3475" s="51">
        <v>697.30000000007897</v>
      </c>
      <c r="E3475" s="51">
        <v>0.23787635385900002</v>
      </c>
      <c r="T3475" s="40">
        <f t="shared" si="208"/>
        <v>0</v>
      </c>
      <c r="U3475" s="40">
        <f t="shared" si="208"/>
        <v>0</v>
      </c>
      <c r="V3475" s="40">
        <f t="shared" si="208"/>
        <v>0</v>
      </c>
      <c r="W3475" s="40">
        <f t="shared" si="207"/>
        <v>0</v>
      </c>
      <c r="X3475" s="40">
        <f t="shared" si="207"/>
        <v>0</v>
      </c>
      <c r="Y3475" s="40">
        <f t="shared" si="209"/>
        <v>0</v>
      </c>
      <c r="Z3475" s="40">
        <f>(AC3475-J3475*carot!$B$2-spettri!K3475*carot!$C$2-spettri!L3475*carot!$D$2)</f>
        <v>0</v>
      </c>
      <c r="AA3475" s="40">
        <f>spettri!H3475*chl!$B$2+spettri!I3475*chl!$C$2+spettri!J3475*carot!$B$2+spettri!K3475*carot!$C$2+spettri!L3475*carot!$D$2+M3475*carot!$E$2+N3475*carot!$F$2+spettri!AE3475*chl!$D$2</f>
        <v>0</v>
      </c>
      <c r="AB3475" s="40">
        <v>2.3910559250000002E-3</v>
      </c>
      <c r="AC3475" s="88">
        <f>(G3475-spettri!H3475*chl!$B$2-spettri!I3475*chl!$C$2-spettri!AE3475*chl!$D$2)</f>
        <v>0</v>
      </c>
    </row>
    <row r="3476" spans="4:29" x14ac:dyDescent="0.25">
      <c r="D3476" s="51">
        <v>697.40000000007899</v>
      </c>
      <c r="E3476" s="51">
        <v>0.23876867265900001</v>
      </c>
      <c r="T3476" s="40">
        <f t="shared" si="208"/>
        <v>0</v>
      </c>
      <c r="U3476" s="40">
        <f t="shared" si="208"/>
        <v>0</v>
      </c>
      <c r="V3476" s="40">
        <f t="shared" si="208"/>
        <v>0</v>
      </c>
      <c r="W3476" s="40">
        <f t="shared" si="207"/>
        <v>0</v>
      </c>
      <c r="X3476" s="40">
        <f t="shared" si="207"/>
        <v>0</v>
      </c>
      <c r="Y3476" s="40">
        <f t="shared" si="209"/>
        <v>0</v>
      </c>
      <c r="Z3476" s="40">
        <f>(AC3476-J3476*carot!$B$2-spettri!K3476*carot!$C$2-spettri!L3476*carot!$D$2)</f>
        <v>0</v>
      </c>
      <c r="AA3476" s="40">
        <f>spettri!H3476*chl!$B$2+spettri!I3476*chl!$C$2+spettri!J3476*carot!$B$2+spettri!K3476*carot!$C$2+spettri!L3476*carot!$D$2+M3476*carot!$E$2+N3476*carot!$F$2+spettri!AE3476*chl!$D$2</f>
        <v>0</v>
      </c>
      <c r="AB3476" s="40">
        <v>2.3303735652500002E-3</v>
      </c>
      <c r="AC3476" s="88">
        <f>(G3476-spettri!H3476*chl!$B$2-spettri!I3476*chl!$C$2-spettri!AE3476*chl!$D$2)</f>
        <v>0</v>
      </c>
    </row>
    <row r="3477" spans="4:29" x14ac:dyDescent="0.25">
      <c r="D3477" s="51">
        <v>697.50000000007901</v>
      </c>
      <c r="E3477" s="51">
        <v>0.23966099145899999</v>
      </c>
      <c r="T3477" s="40">
        <f t="shared" si="208"/>
        <v>0</v>
      </c>
      <c r="U3477" s="40">
        <f t="shared" si="208"/>
        <v>0</v>
      </c>
      <c r="V3477" s="40">
        <f t="shared" si="208"/>
        <v>0</v>
      </c>
      <c r="W3477" s="40">
        <f t="shared" si="207"/>
        <v>0</v>
      </c>
      <c r="X3477" s="40">
        <f t="shared" si="207"/>
        <v>0</v>
      </c>
      <c r="Y3477" s="40">
        <f t="shared" si="209"/>
        <v>0</v>
      </c>
      <c r="Z3477" s="40">
        <f>(AC3477-J3477*carot!$B$2-spettri!K3477*carot!$C$2-spettri!L3477*carot!$D$2)</f>
        <v>0</v>
      </c>
      <c r="AA3477" s="40">
        <f>spettri!H3477*chl!$B$2+spettri!I3477*chl!$C$2+spettri!J3477*carot!$B$2+spettri!K3477*carot!$C$2+spettri!L3477*carot!$D$2+M3477*carot!$E$2+N3477*carot!$F$2+spettri!AE3477*chl!$D$2</f>
        <v>0</v>
      </c>
      <c r="AB3477" s="40">
        <v>2.2696912055000002E-3</v>
      </c>
      <c r="AC3477" s="88">
        <f>(G3477-spettri!H3477*chl!$B$2-spettri!I3477*chl!$C$2-spettri!AE3477*chl!$D$2)</f>
        <v>0</v>
      </c>
    </row>
    <row r="3478" spans="4:29" x14ac:dyDescent="0.25">
      <c r="D3478" s="51">
        <v>697.60000000007904</v>
      </c>
      <c r="E3478" s="51">
        <v>0.24055331025900001</v>
      </c>
      <c r="T3478" s="40">
        <f t="shared" si="208"/>
        <v>0</v>
      </c>
      <c r="U3478" s="40">
        <f t="shared" si="208"/>
        <v>0</v>
      </c>
      <c r="V3478" s="40">
        <f t="shared" si="208"/>
        <v>0</v>
      </c>
      <c r="W3478" s="40">
        <f t="shared" si="207"/>
        <v>0</v>
      </c>
      <c r="X3478" s="40">
        <f t="shared" si="207"/>
        <v>0</v>
      </c>
      <c r="Y3478" s="40">
        <f t="shared" si="209"/>
        <v>0</v>
      </c>
      <c r="Z3478" s="40">
        <f>(AC3478-J3478*carot!$B$2-spettri!K3478*carot!$C$2-spettri!L3478*carot!$D$2)</f>
        <v>0</v>
      </c>
      <c r="AA3478" s="40">
        <f>spettri!H3478*chl!$B$2+spettri!I3478*chl!$C$2+spettri!J3478*carot!$B$2+spettri!K3478*carot!$C$2+spettri!L3478*carot!$D$2+M3478*carot!$E$2+N3478*carot!$F$2+spettri!AE3478*chl!$D$2</f>
        <v>0</v>
      </c>
      <c r="AB3478" s="40">
        <v>2.2090088457500001E-3</v>
      </c>
      <c r="AC3478" s="88">
        <f>(G3478-spettri!H3478*chl!$B$2-spettri!I3478*chl!$C$2-spettri!AE3478*chl!$D$2)</f>
        <v>0</v>
      </c>
    </row>
    <row r="3479" spans="4:29" x14ac:dyDescent="0.25">
      <c r="D3479" s="51">
        <v>697.70000000007894</v>
      </c>
      <c r="E3479" s="51">
        <v>0.24139670108400002</v>
      </c>
      <c r="T3479" s="40">
        <f t="shared" si="208"/>
        <v>0</v>
      </c>
      <c r="U3479" s="40">
        <f t="shared" si="208"/>
        <v>0</v>
      </c>
      <c r="V3479" s="40">
        <f t="shared" si="208"/>
        <v>0</v>
      </c>
      <c r="W3479" s="40">
        <f t="shared" si="207"/>
        <v>0</v>
      </c>
      <c r="X3479" s="40">
        <f t="shared" si="207"/>
        <v>0</v>
      </c>
      <c r="Y3479" s="40">
        <f t="shared" si="209"/>
        <v>0</v>
      </c>
      <c r="Z3479" s="40">
        <f>(AC3479-J3479*carot!$B$2-spettri!K3479*carot!$C$2-spettri!L3479*carot!$D$2)</f>
        <v>0</v>
      </c>
      <c r="AA3479" s="40">
        <f>spettri!H3479*chl!$B$2+spettri!I3479*chl!$C$2+spettri!J3479*carot!$B$2+spettri!K3479*carot!$C$2+spettri!L3479*carot!$D$2+M3479*carot!$E$2+N3479*carot!$F$2+spettri!AE3479*chl!$D$2</f>
        <v>0</v>
      </c>
      <c r="AB3479" s="40">
        <v>2.1483264860000001E-3</v>
      </c>
      <c r="AC3479" s="88">
        <f>(G3479-spettri!H3479*chl!$B$2-spettri!I3479*chl!$C$2-spettri!AE3479*chl!$D$2)</f>
        <v>0</v>
      </c>
    </row>
    <row r="3480" spans="4:29" x14ac:dyDescent="0.25">
      <c r="D3480" s="51">
        <v>697.80000000007897</v>
      </c>
      <c r="E3480" s="51">
        <v>0.242240091909</v>
      </c>
      <c r="T3480" s="40">
        <f t="shared" si="208"/>
        <v>0</v>
      </c>
      <c r="U3480" s="40">
        <f t="shared" si="208"/>
        <v>0</v>
      </c>
      <c r="V3480" s="40">
        <f t="shared" si="208"/>
        <v>0</v>
      </c>
      <c r="W3480" s="40">
        <f t="shared" si="207"/>
        <v>0</v>
      </c>
      <c r="X3480" s="40">
        <f t="shared" si="207"/>
        <v>0</v>
      </c>
      <c r="Y3480" s="40">
        <f t="shared" si="209"/>
        <v>0</v>
      </c>
      <c r="Z3480" s="40">
        <f>(AC3480-J3480*carot!$B$2-spettri!K3480*carot!$C$2-spettri!L3480*carot!$D$2)</f>
        <v>0</v>
      </c>
      <c r="AA3480" s="40">
        <f>spettri!H3480*chl!$B$2+spettri!I3480*chl!$C$2+spettri!J3480*carot!$B$2+spettri!K3480*carot!$C$2+spettri!L3480*carot!$D$2+M3480*carot!$E$2+N3480*carot!$F$2+spettri!AE3480*chl!$D$2</f>
        <v>0</v>
      </c>
      <c r="AB3480" s="40">
        <v>2.1271983857499999E-3</v>
      </c>
      <c r="AC3480" s="88">
        <f>(G3480-spettri!H3480*chl!$B$2-spettri!I3480*chl!$C$2-spettri!AE3480*chl!$D$2)</f>
        <v>0</v>
      </c>
    </row>
    <row r="3481" spans="4:29" x14ac:dyDescent="0.25">
      <c r="D3481" s="51">
        <v>697.90000000007899</v>
      </c>
      <c r="E3481" s="51">
        <v>0.24308348273399999</v>
      </c>
      <c r="T3481" s="40">
        <f t="shared" si="208"/>
        <v>0</v>
      </c>
      <c r="U3481" s="40">
        <f t="shared" si="208"/>
        <v>0</v>
      </c>
      <c r="V3481" s="40">
        <f t="shared" si="208"/>
        <v>0</v>
      </c>
      <c r="W3481" s="40">
        <f t="shared" si="207"/>
        <v>0</v>
      </c>
      <c r="X3481" s="40">
        <f t="shared" si="207"/>
        <v>0</v>
      </c>
      <c r="Y3481" s="40">
        <f t="shared" si="209"/>
        <v>0</v>
      </c>
      <c r="Z3481" s="40">
        <f>(AC3481-J3481*carot!$B$2-spettri!K3481*carot!$C$2-spettri!L3481*carot!$D$2)</f>
        <v>0</v>
      </c>
      <c r="AA3481" s="40">
        <f>spettri!H3481*chl!$B$2+spettri!I3481*chl!$C$2+spettri!J3481*carot!$B$2+spettri!K3481*carot!$C$2+spettri!L3481*carot!$D$2+M3481*carot!$E$2+N3481*carot!$F$2+spettri!AE3481*chl!$D$2</f>
        <v>0</v>
      </c>
      <c r="AB3481" s="40">
        <v>2.1060702855000002E-3</v>
      </c>
      <c r="AC3481" s="88">
        <f>(G3481-spettri!H3481*chl!$B$2-spettri!I3481*chl!$C$2-spettri!AE3481*chl!$D$2)</f>
        <v>0</v>
      </c>
    </row>
    <row r="3482" spans="4:29" x14ac:dyDescent="0.25">
      <c r="D3482" s="51">
        <v>698.00000000007901</v>
      </c>
      <c r="E3482" s="51">
        <v>0.243926873559</v>
      </c>
      <c r="T3482" s="40">
        <f t="shared" si="208"/>
        <v>0</v>
      </c>
      <c r="U3482" s="40">
        <f t="shared" si="208"/>
        <v>0</v>
      </c>
      <c r="V3482" s="40">
        <f t="shared" si="208"/>
        <v>0</v>
      </c>
      <c r="W3482" s="40">
        <f t="shared" si="207"/>
        <v>0</v>
      </c>
      <c r="X3482" s="40">
        <f t="shared" si="207"/>
        <v>0</v>
      </c>
      <c r="Y3482" s="40">
        <f t="shared" si="209"/>
        <v>0</v>
      </c>
      <c r="Z3482" s="40">
        <f>(AC3482-J3482*carot!$B$2-spettri!K3482*carot!$C$2-spettri!L3482*carot!$D$2)</f>
        <v>0</v>
      </c>
      <c r="AA3482" s="40">
        <f>spettri!H3482*chl!$B$2+spettri!I3482*chl!$C$2+spettri!J3482*carot!$B$2+spettri!K3482*carot!$C$2+spettri!L3482*carot!$D$2+M3482*carot!$E$2+N3482*carot!$F$2+spettri!AE3482*chl!$D$2</f>
        <v>0</v>
      </c>
      <c r="AB3482" s="40">
        <v>2.08494218525E-3</v>
      </c>
      <c r="AC3482" s="88">
        <f>(G3482-spettri!H3482*chl!$B$2-spettri!I3482*chl!$C$2-spettri!AE3482*chl!$D$2)</f>
        <v>0</v>
      </c>
    </row>
    <row r="3483" spans="4:29" x14ac:dyDescent="0.25">
      <c r="D3483" s="51">
        <v>698.10000000007904</v>
      </c>
      <c r="E3483" s="51">
        <v>0.24466640328399999</v>
      </c>
      <c r="T3483" s="40">
        <f t="shared" si="208"/>
        <v>0</v>
      </c>
      <c r="U3483" s="40">
        <f t="shared" si="208"/>
        <v>0</v>
      </c>
      <c r="V3483" s="40">
        <f t="shared" si="208"/>
        <v>0</v>
      </c>
      <c r="W3483" s="40">
        <f t="shared" si="207"/>
        <v>0</v>
      </c>
      <c r="X3483" s="40">
        <f t="shared" si="207"/>
        <v>0</v>
      </c>
      <c r="Y3483" s="40">
        <f t="shared" si="209"/>
        <v>0</v>
      </c>
      <c r="Z3483" s="40">
        <f>(AC3483-J3483*carot!$B$2-spettri!K3483*carot!$C$2-spettri!L3483*carot!$D$2)</f>
        <v>0</v>
      </c>
      <c r="AA3483" s="40">
        <f>spettri!H3483*chl!$B$2+spettri!I3483*chl!$C$2+spettri!J3483*carot!$B$2+spettri!K3483*carot!$C$2+spettri!L3483*carot!$D$2+M3483*carot!$E$2+N3483*carot!$F$2+spettri!AE3483*chl!$D$2</f>
        <v>0</v>
      </c>
      <c r="AB3483" s="40">
        <v>2.0638140849999998E-3</v>
      </c>
      <c r="AC3483" s="88">
        <f>(G3483-spettri!H3483*chl!$B$2-spettri!I3483*chl!$C$2-spettri!AE3483*chl!$D$2)</f>
        <v>0</v>
      </c>
    </row>
    <row r="3484" spans="4:29" x14ac:dyDescent="0.25">
      <c r="D3484" s="51">
        <v>698.20000000007894</v>
      </c>
      <c r="E3484" s="51">
        <v>0.24540593300899999</v>
      </c>
      <c r="T3484" s="40">
        <f t="shared" si="208"/>
        <v>0</v>
      </c>
      <c r="U3484" s="40">
        <f t="shared" si="208"/>
        <v>0</v>
      </c>
      <c r="V3484" s="40">
        <f t="shared" si="208"/>
        <v>0</v>
      </c>
      <c r="W3484" s="40">
        <f t="shared" si="207"/>
        <v>0</v>
      </c>
      <c r="X3484" s="40">
        <f t="shared" si="207"/>
        <v>0</v>
      </c>
      <c r="Y3484" s="40">
        <f t="shared" si="209"/>
        <v>0</v>
      </c>
      <c r="Z3484" s="40">
        <f>(AC3484-J3484*carot!$B$2-spettri!K3484*carot!$C$2-spettri!L3484*carot!$D$2)</f>
        <v>0</v>
      </c>
      <c r="AA3484" s="40">
        <f>spettri!H3484*chl!$B$2+spettri!I3484*chl!$C$2+spettri!J3484*carot!$B$2+spettri!K3484*carot!$C$2+spettri!L3484*carot!$D$2+M3484*carot!$E$2+N3484*carot!$F$2+spettri!AE3484*chl!$D$2</f>
        <v>0</v>
      </c>
      <c r="AB3484" s="40">
        <v>2.0622145384999999E-3</v>
      </c>
      <c r="AC3484" s="88">
        <f>(G3484-spettri!H3484*chl!$B$2-spettri!I3484*chl!$C$2-spettri!AE3484*chl!$D$2)</f>
        <v>0</v>
      </c>
    </row>
    <row r="3485" spans="4:29" x14ac:dyDescent="0.25">
      <c r="D3485" s="51">
        <v>698.30000000007897</v>
      </c>
      <c r="E3485" s="51">
        <v>0.24614546273400001</v>
      </c>
      <c r="T3485" s="40">
        <f t="shared" si="208"/>
        <v>0</v>
      </c>
      <c r="U3485" s="40">
        <f t="shared" si="208"/>
        <v>0</v>
      </c>
      <c r="V3485" s="40">
        <f t="shared" si="208"/>
        <v>0</v>
      </c>
      <c r="W3485" s="40">
        <f t="shared" si="207"/>
        <v>0</v>
      </c>
      <c r="X3485" s="40">
        <f t="shared" si="207"/>
        <v>0</v>
      </c>
      <c r="Y3485" s="40">
        <f t="shared" si="209"/>
        <v>0</v>
      </c>
      <c r="Z3485" s="40">
        <f>(AC3485-J3485*carot!$B$2-spettri!K3485*carot!$C$2-spettri!L3485*carot!$D$2)</f>
        <v>0</v>
      </c>
      <c r="AA3485" s="40">
        <f>spettri!H3485*chl!$B$2+spettri!I3485*chl!$C$2+spettri!J3485*carot!$B$2+spettri!K3485*carot!$C$2+spettri!L3485*carot!$D$2+M3485*carot!$E$2+N3485*carot!$F$2+spettri!AE3485*chl!$D$2</f>
        <v>0</v>
      </c>
      <c r="AB3485" s="40">
        <v>2.060614992E-3</v>
      </c>
      <c r="AC3485" s="88">
        <f>(G3485-spettri!H3485*chl!$B$2-spettri!I3485*chl!$C$2-spettri!AE3485*chl!$D$2)</f>
        <v>0</v>
      </c>
    </row>
    <row r="3486" spans="4:29" x14ac:dyDescent="0.25">
      <c r="D3486" s="51">
        <v>698.40000000007899</v>
      </c>
      <c r="E3486" s="51">
        <v>0.246884992459</v>
      </c>
      <c r="T3486" s="40">
        <f t="shared" si="208"/>
        <v>0</v>
      </c>
      <c r="U3486" s="40">
        <f t="shared" si="208"/>
        <v>0</v>
      </c>
      <c r="V3486" s="40">
        <f t="shared" si="208"/>
        <v>0</v>
      </c>
      <c r="W3486" s="40">
        <f t="shared" si="207"/>
        <v>0</v>
      </c>
      <c r="X3486" s="40">
        <f t="shared" si="207"/>
        <v>0</v>
      </c>
      <c r="Y3486" s="40">
        <f t="shared" si="209"/>
        <v>0</v>
      </c>
      <c r="Z3486" s="40">
        <f>(AC3486-J3486*carot!$B$2-spettri!K3486*carot!$C$2-spettri!L3486*carot!$D$2)</f>
        <v>0</v>
      </c>
      <c r="AA3486" s="40">
        <f>spettri!H3486*chl!$B$2+spettri!I3486*chl!$C$2+spettri!J3486*carot!$B$2+spettri!K3486*carot!$C$2+spettri!L3486*carot!$D$2+M3486*carot!$E$2+N3486*carot!$F$2+spettri!AE3486*chl!$D$2</f>
        <v>0</v>
      </c>
      <c r="AB3486" s="40">
        <v>2.0590154454999997E-3</v>
      </c>
      <c r="AC3486" s="88">
        <f>(G3486-spettri!H3486*chl!$B$2-spettri!I3486*chl!$C$2-spettri!AE3486*chl!$D$2)</f>
        <v>0</v>
      </c>
    </row>
    <row r="3487" spans="4:29" x14ac:dyDescent="0.25">
      <c r="D3487" s="51">
        <v>698.50000000007901</v>
      </c>
      <c r="E3487" s="51">
        <v>0.247579073634</v>
      </c>
      <c r="T3487" s="40">
        <f t="shared" si="208"/>
        <v>0</v>
      </c>
      <c r="U3487" s="40">
        <f t="shared" si="208"/>
        <v>0</v>
      </c>
      <c r="V3487" s="40">
        <f t="shared" si="208"/>
        <v>0</v>
      </c>
      <c r="W3487" s="40">
        <f t="shared" si="207"/>
        <v>0</v>
      </c>
      <c r="X3487" s="40">
        <f t="shared" si="207"/>
        <v>0</v>
      </c>
      <c r="Y3487" s="40">
        <f t="shared" si="209"/>
        <v>0</v>
      </c>
      <c r="Z3487" s="40">
        <f>(AC3487-J3487*carot!$B$2-spettri!K3487*carot!$C$2-spettri!L3487*carot!$D$2)</f>
        <v>0</v>
      </c>
      <c r="AA3487" s="40">
        <f>spettri!H3487*chl!$B$2+spettri!I3487*chl!$C$2+spettri!J3487*carot!$B$2+spettri!K3487*carot!$C$2+spettri!L3487*carot!$D$2+M3487*carot!$E$2+N3487*carot!$F$2+spettri!AE3487*chl!$D$2</f>
        <v>0</v>
      </c>
      <c r="AB3487" s="40">
        <v>2.0574158989999998E-3</v>
      </c>
      <c r="AC3487" s="88">
        <f>(G3487-spettri!H3487*chl!$B$2-spettri!I3487*chl!$C$2-spettri!AE3487*chl!$D$2)</f>
        <v>0</v>
      </c>
    </row>
    <row r="3488" spans="4:29" x14ac:dyDescent="0.25">
      <c r="D3488" s="51">
        <v>698.60000000007904</v>
      </c>
      <c r="E3488" s="51">
        <v>0.248273154809</v>
      </c>
      <c r="T3488" s="40">
        <f t="shared" si="208"/>
        <v>0</v>
      </c>
      <c r="U3488" s="40">
        <f t="shared" si="208"/>
        <v>0</v>
      </c>
      <c r="V3488" s="40">
        <f t="shared" si="208"/>
        <v>0</v>
      </c>
      <c r="W3488" s="40">
        <f t="shared" si="207"/>
        <v>0</v>
      </c>
      <c r="X3488" s="40">
        <f t="shared" si="207"/>
        <v>0</v>
      </c>
      <c r="Y3488" s="40">
        <f t="shared" si="209"/>
        <v>0</v>
      </c>
      <c r="Z3488" s="40">
        <f>(AC3488-J3488*carot!$B$2-spettri!K3488*carot!$C$2-spettri!L3488*carot!$D$2)</f>
        <v>0</v>
      </c>
      <c r="AA3488" s="40">
        <f>spettri!H3488*chl!$B$2+spettri!I3488*chl!$C$2+spettri!J3488*carot!$B$2+spettri!K3488*carot!$C$2+spettri!L3488*carot!$D$2+M3488*carot!$E$2+N3488*carot!$F$2+spettri!AE3488*chl!$D$2</f>
        <v>0</v>
      </c>
      <c r="AB3488" s="40">
        <v>2.02963544875E-3</v>
      </c>
      <c r="AC3488" s="88">
        <f>(G3488-spettri!H3488*chl!$B$2-spettri!I3488*chl!$C$2-spettri!AE3488*chl!$D$2)</f>
        <v>0</v>
      </c>
    </row>
    <row r="3489" spans="4:29" x14ac:dyDescent="0.25">
      <c r="D3489" s="51">
        <v>698.70000000007894</v>
      </c>
      <c r="E3489" s="51">
        <v>0.248967235984</v>
      </c>
      <c r="T3489" s="40">
        <f t="shared" si="208"/>
        <v>0</v>
      </c>
      <c r="U3489" s="40">
        <f t="shared" si="208"/>
        <v>0</v>
      </c>
      <c r="V3489" s="40">
        <f t="shared" si="208"/>
        <v>0</v>
      </c>
      <c r="W3489" s="40">
        <f t="shared" si="207"/>
        <v>0</v>
      </c>
      <c r="X3489" s="40">
        <f t="shared" si="207"/>
        <v>0</v>
      </c>
      <c r="Y3489" s="40">
        <f t="shared" si="209"/>
        <v>0</v>
      </c>
      <c r="Z3489" s="40">
        <f>(AC3489-J3489*carot!$B$2-spettri!K3489*carot!$C$2-spettri!L3489*carot!$D$2)</f>
        <v>0</v>
      </c>
      <c r="AA3489" s="40">
        <f>spettri!H3489*chl!$B$2+spettri!I3489*chl!$C$2+spettri!J3489*carot!$B$2+spettri!K3489*carot!$C$2+spettri!L3489*carot!$D$2+M3489*carot!$E$2+N3489*carot!$F$2+spettri!AE3489*chl!$D$2</f>
        <v>0</v>
      </c>
      <c r="AB3489" s="40">
        <v>2.0018549984999997E-3</v>
      </c>
      <c r="AC3489" s="88">
        <f>(G3489-spettri!H3489*chl!$B$2-spettri!I3489*chl!$C$2-spettri!AE3489*chl!$D$2)</f>
        <v>0</v>
      </c>
    </row>
    <row r="3490" spans="4:29" x14ac:dyDescent="0.25">
      <c r="D3490" s="51">
        <v>698.80000000007897</v>
      </c>
      <c r="E3490" s="51">
        <v>0.249661317159</v>
      </c>
      <c r="T3490" s="40">
        <f t="shared" si="208"/>
        <v>0</v>
      </c>
      <c r="U3490" s="40">
        <f t="shared" si="208"/>
        <v>0</v>
      </c>
      <c r="V3490" s="40">
        <f t="shared" si="208"/>
        <v>0</v>
      </c>
      <c r="W3490" s="40">
        <f t="shared" si="207"/>
        <v>0</v>
      </c>
      <c r="X3490" s="40">
        <f t="shared" si="207"/>
        <v>0</v>
      </c>
      <c r="Y3490" s="40">
        <f t="shared" si="209"/>
        <v>0</v>
      </c>
      <c r="Z3490" s="40">
        <f>(AC3490-J3490*carot!$B$2-spettri!K3490*carot!$C$2-spettri!L3490*carot!$D$2)</f>
        <v>0</v>
      </c>
      <c r="AA3490" s="40">
        <f>spettri!H3490*chl!$B$2+spettri!I3490*chl!$C$2+spettri!J3490*carot!$B$2+spettri!K3490*carot!$C$2+spettri!L3490*carot!$D$2+M3490*carot!$E$2+N3490*carot!$F$2+spettri!AE3490*chl!$D$2</f>
        <v>0</v>
      </c>
      <c r="AB3490" s="40">
        <v>1.9740745482499998E-3</v>
      </c>
      <c r="AC3490" s="88">
        <f>(G3490-spettri!H3490*chl!$B$2-spettri!I3490*chl!$C$2-spettri!AE3490*chl!$D$2)</f>
        <v>0</v>
      </c>
    </row>
    <row r="3491" spans="4:29" x14ac:dyDescent="0.25">
      <c r="D3491" s="51">
        <v>698.90000000007899</v>
      </c>
      <c r="E3491" s="51">
        <v>0.250340377984</v>
      </c>
      <c r="T3491" s="40">
        <f t="shared" si="208"/>
        <v>0</v>
      </c>
      <c r="U3491" s="40">
        <f t="shared" si="208"/>
        <v>0</v>
      </c>
      <c r="V3491" s="40">
        <f t="shared" si="208"/>
        <v>0</v>
      </c>
      <c r="W3491" s="40">
        <f t="shared" si="207"/>
        <v>0</v>
      </c>
      <c r="X3491" s="40">
        <f t="shared" si="207"/>
        <v>0</v>
      </c>
      <c r="Y3491" s="40">
        <f t="shared" si="209"/>
        <v>0</v>
      </c>
      <c r="Z3491" s="40">
        <f>(AC3491-J3491*carot!$B$2-spettri!K3491*carot!$C$2-spettri!L3491*carot!$D$2)</f>
        <v>0</v>
      </c>
      <c r="AA3491" s="40">
        <f>spettri!H3491*chl!$B$2+spettri!I3491*chl!$C$2+spettri!J3491*carot!$B$2+spettri!K3491*carot!$C$2+spettri!L3491*carot!$D$2+M3491*carot!$E$2+N3491*carot!$F$2+spettri!AE3491*chl!$D$2</f>
        <v>0</v>
      </c>
      <c r="AB3491" s="40">
        <v>1.9462940979999999E-3</v>
      </c>
      <c r="AC3491" s="88">
        <f>(G3491-spettri!H3491*chl!$B$2-spettri!I3491*chl!$C$2-spettri!AE3491*chl!$D$2)</f>
        <v>0</v>
      </c>
    </row>
    <row r="3492" spans="4:29" x14ac:dyDescent="0.25">
      <c r="D3492" s="51">
        <v>699.00000000007901</v>
      </c>
      <c r="E3492" s="51">
        <v>0.25101943880900002</v>
      </c>
      <c r="T3492" s="40">
        <f t="shared" si="208"/>
        <v>0</v>
      </c>
      <c r="U3492" s="40">
        <f t="shared" si="208"/>
        <v>0</v>
      </c>
      <c r="V3492" s="40">
        <f t="shared" si="208"/>
        <v>0</v>
      </c>
      <c r="W3492" s="40">
        <f t="shared" si="207"/>
        <v>0</v>
      </c>
      <c r="X3492" s="40">
        <f t="shared" si="207"/>
        <v>0</v>
      </c>
      <c r="Y3492" s="40">
        <f t="shared" si="209"/>
        <v>0</v>
      </c>
      <c r="Z3492" s="40">
        <f>(AC3492-J3492*carot!$B$2-spettri!K3492*carot!$C$2-spettri!L3492*carot!$D$2)</f>
        <v>0</v>
      </c>
      <c r="AA3492" s="40">
        <f>spettri!H3492*chl!$B$2+spettri!I3492*chl!$C$2+spettri!J3492*carot!$B$2+spettri!K3492*carot!$C$2+spettri!L3492*carot!$D$2+M3492*carot!$E$2+N3492*carot!$F$2+spettri!AE3492*chl!$D$2</f>
        <v>0</v>
      </c>
      <c r="AB3492" s="40">
        <v>1.96105786E-3</v>
      </c>
      <c r="AC3492" s="88">
        <f>(G3492-spettri!H3492*chl!$B$2-spettri!I3492*chl!$C$2-spettri!AE3492*chl!$D$2)</f>
        <v>0</v>
      </c>
    </row>
    <row r="3493" spans="4:29" x14ac:dyDescent="0.25">
      <c r="D3493" s="51">
        <v>699.10000000007904</v>
      </c>
      <c r="E3493" s="51">
        <v>0.25169849963399998</v>
      </c>
      <c r="T3493" s="40">
        <f t="shared" si="208"/>
        <v>0</v>
      </c>
      <c r="U3493" s="40">
        <f t="shared" si="208"/>
        <v>0</v>
      </c>
      <c r="V3493" s="40">
        <f t="shared" si="208"/>
        <v>0</v>
      </c>
      <c r="W3493" s="40">
        <f t="shared" si="207"/>
        <v>0</v>
      </c>
      <c r="X3493" s="40">
        <f t="shared" si="207"/>
        <v>0</v>
      </c>
      <c r="Y3493" s="40">
        <f t="shared" si="209"/>
        <v>0</v>
      </c>
      <c r="Z3493" s="40">
        <f>(AC3493-J3493*carot!$B$2-spettri!K3493*carot!$C$2-spettri!L3493*carot!$D$2)</f>
        <v>0</v>
      </c>
      <c r="AA3493" s="40">
        <f>spettri!H3493*chl!$B$2+spettri!I3493*chl!$C$2+spettri!J3493*carot!$B$2+spettri!K3493*carot!$C$2+spettri!L3493*carot!$D$2+M3493*carot!$E$2+N3493*carot!$F$2+spettri!AE3493*chl!$D$2</f>
        <v>0</v>
      </c>
      <c r="AB3493" s="40">
        <v>1.9758216220000001E-3</v>
      </c>
      <c r="AC3493" s="88">
        <f>(G3493-spettri!H3493*chl!$B$2-spettri!I3493*chl!$C$2-spettri!AE3493*chl!$D$2)</f>
        <v>0</v>
      </c>
    </row>
    <row r="3494" spans="4:29" x14ac:dyDescent="0.25">
      <c r="D3494" s="51">
        <v>699.20000000007894</v>
      </c>
      <c r="E3494" s="51">
        <v>0.25237756045900001</v>
      </c>
      <c r="T3494" s="40">
        <f t="shared" si="208"/>
        <v>0</v>
      </c>
      <c r="U3494" s="40">
        <f t="shared" si="208"/>
        <v>0</v>
      </c>
      <c r="V3494" s="40">
        <f t="shared" si="208"/>
        <v>0</v>
      </c>
      <c r="W3494" s="40">
        <f t="shared" si="207"/>
        <v>0</v>
      </c>
      <c r="X3494" s="40">
        <f t="shared" si="207"/>
        <v>0</v>
      </c>
      <c r="Y3494" s="40">
        <f t="shared" si="209"/>
        <v>0</v>
      </c>
      <c r="Z3494" s="40">
        <f>(AC3494-J3494*carot!$B$2-spettri!K3494*carot!$C$2-spettri!L3494*carot!$D$2)</f>
        <v>0</v>
      </c>
      <c r="AA3494" s="40">
        <f>spettri!H3494*chl!$B$2+spettri!I3494*chl!$C$2+spettri!J3494*carot!$B$2+spettri!K3494*carot!$C$2+spettri!L3494*carot!$D$2+M3494*carot!$E$2+N3494*carot!$F$2+spettri!AE3494*chl!$D$2</f>
        <v>0</v>
      </c>
      <c r="AB3494" s="40">
        <v>1.9905853839999998E-3</v>
      </c>
      <c r="AC3494" s="88">
        <f>(G3494-spettri!H3494*chl!$B$2-spettri!I3494*chl!$C$2-spettri!AE3494*chl!$D$2)</f>
        <v>0</v>
      </c>
    </row>
    <row r="3495" spans="4:29" x14ac:dyDescent="0.25">
      <c r="D3495" s="51">
        <v>699.30000000007897</v>
      </c>
      <c r="E3495" s="51">
        <v>0.25297985048400001</v>
      </c>
      <c r="T3495" s="40">
        <f t="shared" si="208"/>
        <v>0</v>
      </c>
      <c r="U3495" s="40">
        <f t="shared" si="208"/>
        <v>0</v>
      </c>
      <c r="V3495" s="40">
        <f t="shared" si="208"/>
        <v>0</v>
      </c>
      <c r="W3495" s="40">
        <f t="shared" si="207"/>
        <v>0</v>
      </c>
      <c r="X3495" s="40">
        <f t="shared" si="207"/>
        <v>0</v>
      </c>
      <c r="Y3495" s="40">
        <f t="shared" si="209"/>
        <v>0</v>
      </c>
      <c r="Z3495" s="40">
        <f>(AC3495-J3495*carot!$B$2-spettri!K3495*carot!$C$2-spettri!L3495*carot!$D$2)</f>
        <v>0</v>
      </c>
      <c r="AA3495" s="40">
        <f>spettri!H3495*chl!$B$2+spettri!I3495*chl!$C$2+spettri!J3495*carot!$B$2+spettri!K3495*carot!$C$2+spettri!L3495*carot!$D$2+M3495*carot!$E$2+N3495*carot!$F$2+spettri!AE3495*chl!$D$2</f>
        <v>0</v>
      </c>
      <c r="AB3495" s="40">
        <v>2.0053491459999999E-3</v>
      </c>
      <c r="AC3495" s="88">
        <f>(G3495-spettri!H3495*chl!$B$2-spettri!I3495*chl!$C$2-spettri!AE3495*chl!$D$2)</f>
        <v>0</v>
      </c>
    </row>
    <row r="3496" spans="4:29" x14ac:dyDescent="0.25">
      <c r="D3496" s="51">
        <v>699.40000000007899</v>
      </c>
      <c r="E3496" s="51">
        <v>0.25358214050899996</v>
      </c>
      <c r="T3496" s="40">
        <f t="shared" si="208"/>
        <v>0</v>
      </c>
      <c r="U3496" s="40">
        <f t="shared" si="208"/>
        <v>0</v>
      </c>
      <c r="V3496" s="40">
        <f t="shared" si="208"/>
        <v>0</v>
      </c>
      <c r="W3496" s="40">
        <f t="shared" si="207"/>
        <v>0</v>
      </c>
      <c r="X3496" s="40">
        <f t="shared" si="207"/>
        <v>0</v>
      </c>
      <c r="Y3496" s="40">
        <f t="shared" si="209"/>
        <v>0</v>
      </c>
      <c r="Z3496" s="40">
        <f>(AC3496-J3496*carot!$B$2-spettri!K3496*carot!$C$2-spettri!L3496*carot!$D$2)</f>
        <v>0</v>
      </c>
      <c r="AA3496" s="40">
        <f>spettri!H3496*chl!$B$2+spettri!I3496*chl!$C$2+spettri!J3496*carot!$B$2+spettri!K3496*carot!$C$2+spettri!L3496*carot!$D$2+M3496*carot!$E$2+N3496*carot!$F$2+spettri!AE3496*chl!$D$2</f>
        <v>0</v>
      </c>
      <c r="AB3496" s="40">
        <v>2.0037823122500001E-3</v>
      </c>
      <c r="AC3496" s="88">
        <f>(G3496-spettri!H3496*chl!$B$2-spettri!I3496*chl!$C$2-spettri!AE3496*chl!$D$2)</f>
        <v>0</v>
      </c>
    </row>
    <row r="3497" spans="4:29" x14ac:dyDescent="0.25">
      <c r="D3497" s="51">
        <v>699.50000000007901</v>
      </c>
      <c r="E3497" s="51">
        <v>0.25418443053399997</v>
      </c>
      <c r="T3497" s="40">
        <f t="shared" si="208"/>
        <v>0</v>
      </c>
      <c r="U3497" s="40">
        <f t="shared" si="208"/>
        <v>0</v>
      </c>
      <c r="V3497" s="40">
        <f t="shared" si="208"/>
        <v>0</v>
      </c>
      <c r="W3497" s="40">
        <f t="shared" si="207"/>
        <v>0</v>
      </c>
      <c r="X3497" s="40">
        <f t="shared" si="207"/>
        <v>0</v>
      </c>
      <c r="Y3497" s="40">
        <f t="shared" si="209"/>
        <v>0</v>
      </c>
      <c r="Z3497" s="40">
        <f>(AC3497-J3497*carot!$B$2-spettri!K3497*carot!$C$2-spettri!L3497*carot!$D$2)</f>
        <v>0</v>
      </c>
      <c r="AA3497" s="40">
        <f>spettri!H3497*chl!$B$2+spettri!I3497*chl!$C$2+spettri!J3497*carot!$B$2+spettri!K3497*carot!$C$2+spettri!L3497*carot!$D$2+M3497*carot!$E$2+N3497*carot!$F$2+spettri!AE3497*chl!$D$2</f>
        <v>0</v>
      </c>
      <c r="AB3497" s="40">
        <v>2.0022154784999999E-3</v>
      </c>
      <c r="AC3497" s="88">
        <f>(G3497-spettri!H3497*chl!$B$2-spettri!I3497*chl!$C$2-spettri!AE3497*chl!$D$2)</f>
        <v>0</v>
      </c>
    </row>
    <row r="3498" spans="4:29" x14ac:dyDescent="0.25">
      <c r="D3498" s="51">
        <v>699.60000000007904</v>
      </c>
      <c r="E3498" s="51">
        <v>0.25478672055899998</v>
      </c>
      <c r="T3498" s="40">
        <f t="shared" si="208"/>
        <v>0</v>
      </c>
      <c r="U3498" s="40">
        <f t="shared" si="208"/>
        <v>0</v>
      </c>
      <c r="V3498" s="40">
        <f t="shared" si="208"/>
        <v>0</v>
      </c>
      <c r="W3498" s="40">
        <f t="shared" si="207"/>
        <v>0</v>
      </c>
      <c r="X3498" s="40">
        <f t="shared" si="207"/>
        <v>0</v>
      </c>
      <c r="Y3498" s="40">
        <f t="shared" si="209"/>
        <v>0</v>
      </c>
      <c r="Z3498" s="40">
        <f>(AC3498-J3498*carot!$B$2-spettri!K3498*carot!$C$2-spettri!L3498*carot!$D$2)</f>
        <v>0</v>
      </c>
      <c r="AA3498" s="40">
        <f>spettri!H3498*chl!$B$2+spettri!I3498*chl!$C$2+spettri!J3498*carot!$B$2+spettri!K3498*carot!$C$2+spettri!L3498*carot!$D$2+M3498*carot!$E$2+N3498*carot!$F$2+spettri!AE3498*chl!$D$2</f>
        <v>0</v>
      </c>
      <c r="AB3498" s="40">
        <v>2.0006486447499998E-3</v>
      </c>
      <c r="AC3498" s="88">
        <f>(G3498-spettri!H3498*chl!$B$2-spettri!I3498*chl!$C$2-spettri!AE3498*chl!$D$2)</f>
        <v>0</v>
      </c>
    </row>
    <row r="3499" spans="4:29" x14ac:dyDescent="0.25">
      <c r="D3499" s="51">
        <v>699.70000000007997</v>
      </c>
      <c r="E3499" s="51">
        <v>0.25527195453399998</v>
      </c>
      <c r="T3499" s="40">
        <f t="shared" si="208"/>
        <v>0</v>
      </c>
      <c r="U3499" s="40">
        <f t="shared" si="208"/>
        <v>0</v>
      </c>
      <c r="V3499" s="40">
        <f t="shared" si="208"/>
        <v>0</v>
      </c>
      <c r="W3499" s="40">
        <f t="shared" si="207"/>
        <v>0</v>
      </c>
      <c r="X3499" s="40">
        <f t="shared" si="207"/>
        <v>0</v>
      </c>
      <c r="Y3499" s="40">
        <f t="shared" si="209"/>
        <v>0</v>
      </c>
      <c r="Z3499" s="40">
        <f>(AC3499-J3499*carot!$B$2-spettri!K3499*carot!$C$2-spettri!L3499*carot!$D$2)</f>
        <v>0</v>
      </c>
      <c r="AA3499" s="40">
        <f>spettri!H3499*chl!$B$2+spettri!I3499*chl!$C$2+spettri!J3499*carot!$B$2+spettri!K3499*carot!$C$2+spettri!L3499*carot!$D$2+M3499*carot!$E$2+N3499*carot!$F$2+spettri!AE3499*chl!$D$2</f>
        <v>0</v>
      </c>
      <c r="AB3499" s="40">
        <v>1.999081811E-3</v>
      </c>
      <c r="AC3499" s="88">
        <f>(G3499-spettri!H3499*chl!$B$2-spettri!I3499*chl!$C$2-spettri!AE3499*chl!$D$2)</f>
        <v>0</v>
      </c>
    </row>
    <row r="3500" spans="4:29" x14ac:dyDescent="0.25">
      <c r="D3500" s="51">
        <v>699.80000000007999</v>
      </c>
      <c r="E3500" s="51">
        <v>0.25575718850899998</v>
      </c>
      <c r="T3500" s="40">
        <f t="shared" si="208"/>
        <v>0</v>
      </c>
      <c r="U3500" s="40">
        <f t="shared" si="208"/>
        <v>0</v>
      </c>
      <c r="V3500" s="40">
        <f t="shared" si="208"/>
        <v>0</v>
      </c>
      <c r="W3500" s="40">
        <f t="shared" si="207"/>
        <v>0</v>
      </c>
      <c r="X3500" s="40">
        <f t="shared" si="207"/>
        <v>0</v>
      </c>
      <c r="Y3500" s="40">
        <f t="shared" si="209"/>
        <v>0</v>
      </c>
      <c r="Z3500" s="40">
        <f>(AC3500-J3500*carot!$B$2-spettri!K3500*carot!$C$2-spettri!L3500*carot!$D$2)</f>
        <v>0</v>
      </c>
      <c r="AA3500" s="40">
        <f>spettri!H3500*chl!$B$2+spettri!I3500*chl!$C$2+spettri!J3500*carot!$B$2+spettri!K3500*carot!$C$2+spettri!L3500*carot!$D$2+M3500*carot!$E$2+N3500*carot!$F$2+spettri!AE3500*chl!$D$2</f>
        <v>0</v>
      </c>
      <c r="AB3500" s="40">
        <v>1.9488965045E-3</v>
      </c>
      <c r="AC3500" s="88">
        <f>(G3500-spettri!H3500*chl!$B$2-spettri!I3500*chl!$C$2-spettri!AE3500*chl!$D$2)</f>
        <v>0</v>
      </c>
    </row>
    <row r="3501" spans="4:29" x14ac:dyDescent="0.25">
      <c r="D3501" s="51">
        <v>699.90000000008001</v>
      </c>
      <c r="E3501" s="51">
        <v>0.25624242248399998</v>
      </c>
      <c r="T3501" s="40">
        <f t="shared" si="208"/>
        <v>0</v>
      </c>
      <c r="U3501" s="40">
        <f t="shared" si="208"/>
        <v>0</v>
      </c>
      <c r="V3501" s="40">
        <f t="shared" si="208"/>
        <v>0</v>
      </c>
      <c r="W3501" s="40">
        <f t="shared" si="207"/>
        <v>0</v>
      </c>
      <c r="X3501" s="40">
        <f t="shared" si="207"/>
        <v>0</v>
      </c>
      <c r="Y3501" s="40">
        <f t="shared" si="209"/>
        <v>0</v>
      </c>
      <c r="Z3501" s="40">
        <f>(AC3501-J3501*carot!$B$2-spettri!K3501*carot!$C$2-spettri!L3501*carot!$D$2)</f>
        <v>0</v>
      </c>
      <c r="AA3501" s="40">
        <f>spettri!H3501*chl!$B$2+spettri!I3501*chl!$C$2+spettri!J3501*carot!$B$2+spettri!K3501*carot!$C$2+spettri!L3501*carot!$D$2+M3501*carot!$E$2+N3501*carot!$F$2+spettri!AE3501*chl!$D$2</f>
        <v>0</v>
      </c>
      <c r="AB3501" s="40">
        <v>1.8987111980000001E-3</v>
      </c>
      <c r="AC3501" s="88">
        <f>(G3501-spettri!H3501*chl!$B$2-spettri!I3501*chl!$C$2-spettri!AE3501*chl!$D$2)</f>
        <v>0</v>
      </c>
    </row>
    <row r="3502" spans="4:29" x14ac:dyDescent="0.25">
      <c r="D3502" s="51">
        <v>700.00000000008004</v>
      </c>
      <c r="E3502" s="51">
        <v>0.25672765645899998</v>
      </c>
      <c r="T3502" s="40">
        <f t="shared" si="208"/>
        <v>0</v>
      </c>
      <c r="U3502" s="40">
        <f t="shared" si="208"/>
        <v>0</v>
      </c>
      <c r="V3502" s="40">
        <f t="shared" si="208"/>
        <v>0</v>
      </c>
      <c r="W3502" s="40">
        <f t="shared" si="207"/>
        <v>0</v>
      </c>
      <c r="X3502" s="40">
        <f t="shared" si="207"/>
        <v>0</v>
      </c>
      <c r="Y3502" s="40">
        <f t="shared" si="209"/>
        <v>0</v>
      </c>
      <c r="Z3502" s="40">
        <f>(AC3502-J3502*carot!$B$2-spettri!K3502*carot!$C$2-spettri!L3502*carot!$D$2)</f>
        <v>0</v>
      </c>
      <c r="AA3502" s="40">
        <f>spettri!H3502*chl!$B$2+spettri!I3502*chl!$C$2+spettri!J3502*carot!$B$2+spettri!K3502*carot!$C$2+spettri!L3502*carot!$D$2+M3502*carot!$E$2+N3502*carot!$F$2+spettri!AE3502*chl!$D$2</f>
        <v>0</v>
      </c>
      <c r="AB3502" s="40">
        <v>1.8485258915000001E-3</v>
      </c>
      <c r="AC3502" s="88">
        <f>(G3502-spettri!H3502*chl!$B$2-spettri!I3502*chl!$C$2-spettri!AE3502*chl!$D$2)</f>
        <v>0</v>
      </c>
    </row>
    <row r="3503" spans="4:29" x14ac:dyDescent="0.25">
      <c r="D3503" s="51">
        <v>700.10000000007994</v>
      </c>
      <c r="E3503" s="51">
        <v>0.25722830565899996</v>
      </c>
      <c r="T3503" s="40">
        <f t="shared" si="208"/>
        <v>0</v>
      </c>
      <c r="U3503" s="40">
        <f t="shared" si="208"/>
        <v>0</v>
      </c>
      <c r="V3503" s="40">
        <f t="shared" si="208"/>
        <v>0</v>
      </c>
      <c r="W3503" s="40">
        <f t="shared" si="207"/>
        <v>0</v>
      </c>
      <c r="X3503" s="40">
        <f t="shared" si="207"/>
        <v>0</v>
      </c>
      <c r="Y3503" s="40">
        <f t="shared" si="209"/>
        <v>0</v>
      </c>
      <c r="Z3503" s="40">
        <f>(AC3503-J3503*carot!$B$2-spettri!K3503*carot!$C$2-spettri!L3503*carot!$D$2)</f>
        <v>0</v>
      </c>
      <c r="AA3503" s="40">
        <f>spettri!H3503*chl!$B$2+spettri!I3503*chl!$C$2+spettri!J3503*carot!$B$2+spettri!K3503*carot!$C$2+spettri!L3503*carot!$D$2+M3503*carot!$E$2+N3503*carot!$F$2+spettri!AE3503*chl!$D$2</f>
        <v>0</v>
      </c>
      <c r="AB3503" s="40">
        <v>1.7983405850000001E-3</v>
      </c>
      <c r="AC3503" s="88">
        <f>(G3503-spettri!H3503*chl!$B$2-spettri!I3503*chl!$C$2-spettri!AE3503*chl!$D$2)</f>
        <v>0</v>
      </c>
    </row>
    <row r="3504" spans="4:29" x14ac:dyDescent="0.25">
      <c r="D3504" s="51">
        <v>700.20000000007997</v>
      </c>
      <c r="E3504" s="51">
        <v>0.25772895485899994</v>
      </c>
      <c r="T3504" s="40">
        <f t="shared" si="208"/>
        <v>0</v>
      </c>
      <c r="U3504" s="40">
        <f t="shared" si="208"/>
        <v>0</v>
      </c>
      <c r="V3504" s="40">
        <f t="shared" si="208"/>
        <v>0</v>
      </c>
      <c r="W3504" s="40">
        <f t="shared" si="207"/>
        <v>0</v>
      </c>
      <c r="X3504" s="40">
        <f t="shared" si="207"/>
        <v>0</v>
      </c>
      <c r="Y3504" s="40">
        <f t="shared" si="209"/>
        <v>0</v>
      </c>
      <c r="Z3504" s="40">
        <f>(AC3504-J3504*carot!$B$2-spettri!K3504*carot!$C$2-spettri!L3504*carot!$D$2)</f>
        <v>0</v>
      </c>
      <c r="AA3504" s="40">
        <f>spettri!H3504*chl!$B$2+spettri!I3504*chl!$C$2+spettri!J3504*carot!$B$2+spettri!K3504*carot!$C$2+spettri!L3504*carot!$D$2+M3504*carot!$E$2+N3504*carot!$F$2+spettri!AE3504*chl!$D$2</f>
        <v>0</v>
      </c>
      <c r="AB3504" s="40">
        <v>1.7885870182500002E-3</v>
      </c>
      <c r="AC3504" s="88">
        <f>(G3504-spettri!H3504*chl!$B$2-spettri!I3504*chl!$C$2-spettri!AE3504*chl!$D$2)</f>
        <v>0</v>
      </c>
    </row>
    <row r="3505" spans="4:29" x14ac:dyDescent="0.25">
      <c r="D3505" s="51">
        <v>700.30000000007999</v>
      </c>
      <c r="E3505" s="51">
        <v>0.25822960405899997</v>
      </c>
      <c r="T3505" s="40">
        <f t="shared" si="208"/>
        <v>0</v>
      </c>
      <c r="U3505" s="40">
        <f t="shared" si="208"/>
        <v>0</v>
      </c>
      <c r="V3505" s="40">
        <f t="shared" si="208"/>
        <v>0</v>
      </c>
      <c r="W3505" s="40">
        <f t="shared" si="207"/>
        <v>0</v>
      </c>
      <c r="X3505" s="40">
        <f t="shared" si="207"/>
        <v>0</v>
      </c>
      <c r="Y3505" s="40">
        <f t="shared" si="209"/>
        <v>0</v>
      </c>
      <c r="Z3505" s="40">
        <f>(AC3505-J3505*carot!$B$2-spettri!K3505*carot!$C$2-spettri!L3505*carot!$D$2)</f>
        <v>0</v>
      </c>
      <c r="AA3505" s="40">
        <f>spettri!H3505*chl!$B$2+spettri!I3505*chl!$C$2+spettri!J3505*carot!$B$2+spettri!K3505*carot!$C$2+spettri!L3505*carot!$D$2+M3505*carot!$E$2+N3505*carot!$F$2+spettri!AE3505*chl!$D$2</f>
        <v>0</v>
      </c>
      <c r="AB3505" s="40">
        <v>1.7788334515000002E-3</v>
      </c>
      <c r="AC3505" s="88">
        <f>(G3505-spettri!H3505*chl!$B$2-spettri!I3505*chl!$C$2-spettri!AE3505*chl!$D$2)</f>
        <v>0</v>
      </c>
    </row>
    <row r="3506" spans="4:29" x14ac:dyDescent="0.25">
      <c r="D3506" s="51">
        <v>700.40000000008001</v>
      </c>
      <c r="E3506" s="51">
        <v>0.25873025325899995</v>
      </c>
      <c r="T3506" s="40">
        <f t="shared" si="208"/>
        <v>0</v>
      </c>
      <c r="U3506" s="40">
        <f t="shared" si="208"/>
        <v>0</v>
      </c>
      <c r="V3506" s="40">
        <f t="shared" si="208"/>
        <v>0</v>
      </c>
      <c r="W3506" s="40">
        <f t="shared" si="207"/>
        <v>0</v>
      </c>
      <c r="X3506" s="40">
        <f t="shared" si="207"/>
        <v>0</v>
      </c>
      <c r="Y3506" s="40">
        <f t="shared" si="209"/>
        <v>0</v>
      </c>
      <c r="Z3506" s="40">
        <f>(AC3506-J3506*carot!$B$2-spettri!K3506*carot!$C$2-spettri!L3506*carot!$D$2)</f>
        <v>0</v>
      </c>
      <c r="AA3506" s="40">
        <f>spettri!H3506*chl!$B$2+spettri!I3506*chl!$C$2+spettri!J3506*carot!$B$2+spettri!K3506*carot!$C$2+spettri!L3506*carot!$D$2+M3506*carot!$E$2+N3506*carot!$F$2+spettri!AE3506*chl!$D$2</f>
        <v>0</v>
      </c>
      <c r="AB3506" s="40">
        <v>1.76907988475E-3</v>
      </c>
      <c r="AC3506" s="88">
        <f>(G3506-spettri!H3506*chl!$B$2-spettri!I3506*chl!$C$2-spettri!AE3506*chl!$D$2)</f>
        <v>0</v>
      </c>
    </row>
    <row r="3507" spans="4:29" x14ac:dyDescent="0.25">
      <c r="D3507" s="51">
        <v>700.50000000008004</v>
      </c>
      <c r="E3507" s="51">
        <v>0.25914459495899994</v>
      </c>
      <c r="T3507" s="40">
        <f t="shared" si="208"/>
        <v>0</v>
      </c>
      <c r="U3507" s="40">
        <f t="shared" si="208"/>
        <v>0</v>
      </c>
      <c r="V3507" s="40">
        <f t="shared" si="208"/>
        <v>0</v>
      </c>
      <c r="W3507" s="40">
        <f t="shared" si="207"/>
        <v>0</v>
      </c>
      <c r="X3507" s="40">
        <f t="shared" si="207"/>
        <v>0</v>
      </c>
      <c r="Y3507" s="40">
        <f t="shared" si="209"/>
        <v>0</v>
      </c>
      <c r="Z3507" s="40">
        <f>(AC3507-J3507*carot!$B$2-spettri!K3507*carot!$C$2-spettri!L3507*carot!$D$2)</f>
        <v>0</v>
      </c>
      <c r="AA3507" s="40">
        <f>spettri!H3507*chl!$B$2+spettri!I3507*chl!$C$2+spettri!J3507*carot!$B$2+spettri!K3507*carot!$C$2+spettri!L3507*carot!$D$2+M3507*carot!$E$2+N3507*carot!$F$2+spettri!AE3507*chl!$D$2</f>
        <v>0</v>
      </c>
      <c r="AB3507" s="40">
        <v>1.7593263180000001E-3</v>
      </c>
      <c r="AC3507" s="88">
        <f>(G3507-spettri!H3507*chl!$B$2-spettri!I3507*chl!$C$2-spettri!AE3507*chl!$D$2)</f>
        <v>0</v>
      </c>
    </row>
    <row r="3508" spans="4:29" x14ac:dyDescent="0.25">
      <c r="D3508" s="51">
        <v>700.60000000007994</v>
      </c>
      <c r="E3508" s="51">
        <v>0.25955893665899998</v>
      </c>
      <c r="T3508" s="40">
        <f t="shared" si="208"/>
        <v>0</v>
      </c>
      <c r="U3508" s="40">
        <f t="shared" si="208"/>
        <v>0</v>
      </c>
      <c r="V3508" s="40">
        <f t="shared" si="208"/>
        <v>0</v>
      </c>
      <c r="W3508" s="40">
        <f t="shared" si="207"/>
        <v>0</v>
      </c>
      <c r="X3508" s="40">
        <f t="shared" si="207"/>
        <v>0</v>
      </c>
      <c r="Y3508" s="40">
        <f t="shared" si="209"/>
        <v>0</v>
      </c>
      <c r="Z3508" s="40">
        <f>(AC3508-J3508*carot!$B$2-spettri!K3508*carot!$C$2-spettri!L3508*carot!$D$2)</f>
        <v>0</v>
      </c>
      <c r="AA3508" s="40">
        <f>spettri!H3508*chl!$B$2+spettri!I3508*chl!$C$2+spettri!J3508*carot!$B$2+spettri!K3508*carot!$C$2+spettri!L3508*carot!$D$2+M3508*carot!$E$2+N3508*carot!$F$2+spettri!AE3508*chl!$D$2</f>
        <v>0</v>
      </c>
      <c r="AB3508" s="40">
        <v>1.7603854355000002E-3</v>
      </c>
      <c r="AC3508" s="88">
        <f>(G3508-spettri!H3508*chl!$B$2-spettri!I3508*chl!$C$2-spettri!AE3508*chl!$D$2)</f>
        <v>0</v>
      </c>
    </row>
    <row r="3509" spans="4:29" x14ac:dyDescent="0.25">
      <c r="D3509" s="51">
        <v>700.70000000007997</v>
      </c>
      <c r="E3509" s="51">
        <v>0.25997327835899997</v>
      </c>
      <c r="T3509" s="40">
        <f t="shared" si="208"/>
        <v>0</v>
      </c>
      <c r="U3509" s="40">
        <f t="shared" si="208"/>
        <v>0</v>
      </c>
      <c r="V3509" s="40">
        <f t="shared" si="208"/>
        <v>0</v>
      </c>
      <c r="W3509" s="40">
        <f t="shared" si="207"/>
        <v>0</v>
      </c>
      <c r="X3509" s="40">
        <f t="shared" si="207"/>
        <v>0</v>
      </c>
      <c r="Y3509" s="40">
        <f t="shared" si="209"/>
        <v>0</v>
      </c>
      <c r="Z3509" s="40">
        <f>(AC3509-J3509*carot!$B$2-spettri!K3509*carot!$C$2-spettri!L3509*carot!$D$2)</f>
        <v>0</v>
      </c>
      <c r="AA3509" s="40">
        <f>spettri!H3509*chl!$B$2+spettri!I3509*chl!$C$2+spettri!J3509*carot!$B$2+spettri!K3509*carot!$C$2+spettri!L3509*carot!$D$2+M3509*carot!$E$2+N3509*carot!$F$2+spettri!AE3509*chl!$D$2</f>
        <v>0</v>
      </c>
      <c r="AB3509" s="40">
        <v>1.761444553E-3</v>
      </c>
      <c r="AC3509" s="88">
        <f>(G3509-spettri!H3509*chl!$B$2-spettri!I3509*chl!$C$2-spettri!AE3509*chl!$D$2)</f>
        <v>0</v>
      </c>
    </row>
    <row r="3510" spans="4:29" x14ac:dyDescent="0.25">
      <c r="D3510" s="51">
        <v>700.80000000007999</v>
      </c>
      <c r="E3510" s="51">
        <v>0.26038762005899996</v>
      </c>
      <c r="T3510" s="40">
        <f t="shared" si="208"/>
        <v>0</v>
      </c>
      <c r="U3510" s="40">
        <f t="shared" si="208"/>
        <v>0</v>
      </c>
      <c r="V3510" s="40">
        <f t="shared" si="208"/>
        <v>0</v>
      </c>
      <c r="W3510" s="40">
        <f t="shared" si="207"/>
        <v>0</v>
      </c>
      <c r="X3510" s="40">
        <f t="shared" si="207"/>
        <v>0</v>
      </c>
      <c r="Y3510" s="40">
        <f t="shared" si="209"/>
        <v>0</v>
      </c>
      <c r="Z3510" s="40">
        <f>(AC3510-J3510*carot!$B$2-spettri!K3510*carot!$C$2-spettri!L3510*carot!$D$2)</f>
        <v>0</v>
      </c>
      <c r="AA3510" s="40">
        <f>spettri!H3510*chl!$B$2+spettri!I3510*chl!$C$2+spettri!J3510*carot!$B$2+spettri!K3510*carot!$C$2+spettri!L3510*carot!$D$2+M3510*carot!$E$2+N3510*carot!$F$2+spettri!AE3510*chl!$D$2</f>
        <v>0</v>
      </c>
      <c r="AB3510" s="40">
        <v>1.7625036705E-3</v>
      </c>
      <c r="AC3510" s="88">
        <f>(G3510-spettri!H3510*chl!$B$2-spettri!I3510*chl!$C$2-spettri!AE3510*chl!$D$2)</f>
        <v>0</v>
      </c>
    </row>
    <row r="3511" spans="4:29" x14ac:dyDescent="0.25">
      <c r="D3511" s="51">
        <v>700.90000000008001</v>
      </c>
      <c r="E3511" s="51">
        <v>0.26074145558399997</v>
      </c>
      <c r="T3511" s="40">
        <f t="shared" si="208"/>
        <v>0</v>
      </c>
      <c r="U3511" s="40">
        <f t="shared" si="208"/>
        <v>0</v>
      </c>
      <c r="V3511" s="40">
        <f t="shared" si="208"/>
        <v>0</v>
      </c>
      <c r="W3511" s="40">
        <f t="shared" si="207"/>
        <v>0</v>
      </c>
      <c r="X3511" s="40">
        <f t="shared" si="207"/>
        <v>0</v>
      </c>
      <c r="Y3511" s="40">
        <f t="shared" si="209"/>
        <v>0</v>
      </c>
      <c r="Z3511" s="40">
        <f>(AC3511-J3511*carot!$B$2-spettri!K3511*carot!$C$2-spettri!L3511*carot!$D$2)</f>
        <v>0</v>
      </c>
      <c r="AA3511" s="40">
        <f>spettri!H3511*chl!$B$2+spettri!I3511*chl!$C$2+spettri!J3511*carot!$B$2+spettri!K3511*carot!$C$2+spettri!L3511*carot!$D$2+M3511*carot!$E$2+N3511*carot!$F$2+spettri!AE3511*chl!$D$2</f>
        <v>0</v>
      </c>
      <c r="AB3511" s="40">
        <v>1.7635627880000001E-3</v>
      </c>
      <c r="AC3511" s="88">
        <f>(G3511-spettri!H3511*chl!$B$2-spettri!I3511*chl!$C$2-spettri!AE3511*chl!$D$2)</f>
        <v>0</v>
      </c>
    </row>
    <row r="3512" spans="4:29" x14ac:dyDescent="0.25">
      <c r="D3512" s="51">
        <v>701.00000000008004</v>
      </c>
      <c r="E3512" s="51">
        <v>0.26109529110899998</v>
      </c>
      <c r="T3512" s="40">
        <f t="shared" si="208"/>
        <v>0</v>
      </c>
      <c r="U3512" s="40">
        <f t="shared" si="208"/>
        <v>0</v>
      </c>
      <c r="V3512" s="40">
        <f t="shared" si="208"/>
        <v>0</v>
      </c>
      <c r="W3512" s="40">
        <f t="shared" si="207"/>
        <v>0</v>
      </c>
      <c r="X3512" s="40">
        <f t="shared" si="207"/>
        <v>0</v>
      </c>
      <c r="Y3512" s="40">
        <f t="shared" si="209"/>
        <v>0</v>
      </c>
      <c r="Z3512" s="40">
        <f>(AC3512-J3512*carot!$B$2-spettri!K3512*carot!$C$2-spettri!L3512*carot!$D$2)</f>
        <v>0</v>
      </c>
      <c r="AA3512" s="40">
        <f>spettri!H3512*chl!$B$2+spettri!I3512*chl!$C$2+spettri!J3512*carot!$B$2+spettri!K3512*carot!$C$2+spettri!L3512*carot!$D$2+M3512*carot!$E$2+N3512*carot!$F$2+spettri!AE3512*chl!$D$2</f>
        <v>0</v>
      </c>
      <c r="AB3512" s="40">
        <v>1.75757196825E-3</v>
      </c>
      <c r="AC3512" s="88">
        <f>(G3512-spettri!H3512*chl!$B$2-spettri!I3512*chl!$C$2-spettri!AE3512*chl!$D$2)</f>
        <v>0</v>
      </c>
    </row>
    <row r="3513" spans="4:29" x14ac:dyDescent="0.25">
      <c r="D3513" s="51">
        <v>701.10000000007994</v>
      </c>
      <c r="E3513" s="51">
        <v>0.261449126634</v>
      </c>
      <c r="T3513" s="40">
        <f t="shared" si="208"/>
        <v>0</v>
      </c>
      <c r="U3513" s="40">
        <f t="shared" si="208"/>
        <v>0</v>
      </c>
      <c r="V3513" s="40">
        <f t="shared" si="208"/>
        <v>0</v>
      </c>
      <c r="W3513" s="40">
        <f t="shared" si="207"/>
        <v>0</v>
      </c>
      <c r="X3513" s="40">
        <f t="shared" si="207"/>
        <v>0</v>
      </c>
      <c r="Y3513" s="40">
        <f t="shared" si="209"/>
        <v>0</v>
      </c>
      <c r="Z3513" s="40">
        <f>(AC3513-J3513*carot!$B$2-spettri!K3513*carot!$C$2-spettri!L3513*carot!$D$2)</f>
        <v>0</v>
      </c>
      <c r="AA3513" s="40">
        <f>spettri!H3513*chl!$B$2+spettri!I3513*chl!$C$2+spettri!J3513*carot!$B$2+spettri!K3513*carot!$C$2+spettri!L3513*carot!$D$2+M3513*carot!$E$2+N3513*carot!$F$2+spettri!AE3513*chl!$D$2</f>
        <v>0</v>
      </c>
      <c r="AB3513" s="40">
        <v>1.7515811484999999E-3</v>
      </c>
      <c r="AC3513" s="88">
        <f>(G3513-spettri!H3513*chl!$B$2-spettri!I3513*chl!$C$2-spettri!AE3513*chl!$D$2)</f>
        <v>0</v>
      </c>
    </row>
    <row r="3514" spans="4:29" x14ac:dyDescent="0.25">
      <c r="D3514" s="51">
        <v>701.20000000007997</v>
      </c>
      <c r="E3514" s="51">
        <v>0.26180296215900001</v>
      </c>
      <c r="T3514" s="40">
        <f t="shared" si="208"/>
        <v>0</v>
      </c>
      <c r="U3514" s="40">
        <f t="shared" si="208"/>
        <v>0</v>
      </c>
      <c r="V3514" s="40">
        <f t="shared" si="208"/>
        <v>0</v>
      </c>
      <c r="W3514" s="40">
        <f t="shared" si="207"/>
        <v>0</v>
      </c>
      <c r="X3514" s="40">
        <f t="shared" si="207"/>
        <v>0</v>
      </c>
      <c r="Y3514" s="40">
        <f t="shared" si="209"/>
        <v>0</v>
      </c>
      <c r="Z3514" s="40">
        <f>(AC3514-J3514*carot!$B$2-spettri!K3514*carot!$C$2-spettri!L3514*carot!$D$2)</f>
        <v>0</v>
      </c>
      <c r="AA3514" s="40">
        <f>spettri!H3514*chl!$B$2+spettri!I3514*chl!$C$2+spettri!J3514*carot!$B$2+spettri!K3514*carot!$C$2+spettri!L3514*carot!$D$2+M3514*carot!$E$2+N3514*carot!$F$2+spettri!AE3514*chl!$D$2</f>
        <v>0</v>
      </c>
      <c r="AB3514" s="40">
        <v>1.7455903287500001E-3</v>
      </c>
      <c r="AC3514" s="88">
        <f>(G3514-spettri!H3514*chl!$B$2-spettri!I3514*chl!$C$2-spettri!AE3514*chl!$D$2)</f>
        <v>0</v>
      </c>
    </row>
    <row r="3515" spans="4:29" x14ac:dyDescent="0.25">
      <c r="D3515" s="51">
        <v>701.30000000007999</v>
      </c>
      <c r="E3515" s="51">
        <v>0.26207347783400003</v>
      </c>
      <c r="T3515" s="40">
        <f t="shared" si="208"/>
        <v>0</v>
      </c>
      <c r="U3515" s="40">
        <f t="shared" si="208"/>
        <v>0</v>
      </c>
      <c r="V3515" s="40">
        <f t="shared" si="208"/>
        <v>0</v>
      </c>
      <c r="W3515" s="40">
        <f t="shared" si="207"/>
        <v>0</v>
      </c>
      <c r="X3515" s="40">
        <f t="shared" si="207"/>
        <v>0</v>
      </c>
      <c r="Y3515" s="40">
        <f t="shared" si="209"/>
        <v>0</v>
      </c>
      <c r="Z3515" s="40">
        <f>(AC3515-J3515*carot!$B$2-spettri!K3515*carot!$C$2-spettri!L3515*carot!$D$2)</f>
        <v>0</v>
      </c>
      <c r="AA3515" s="40">
        <f>spettri!H3515*chl!$B$2+spettri!I3515*chl!$C$2+spettri!J3515*carot!$B$2+spettri!K3515*carot!$C$2+spettri!L3515*carot!$D$2+M3515*carot!$E$2+N3515*carot!$F$2+spettri!AE3515*chl!$D$2</f>
        <v>0</v>
      </c>
      <c r="AB3515" s="40">
        <v>1.739599509E-3</v>
      </c>
      <c r="AC3515" s="88">
        <f>(G3515-spettri!H3515*chl!$B$2-spettri!I3515*chl!$C$2-spettri!AE3515*chl!$D$2)</f>
        <v>0</v>
      </c>
    </row>
    <row r="3516" spans="4:29" x14ac:dyDescent="0.25">
      <c r="D3516" s="51">
        <v>701.40000000008001</v>
      </c>
      <c r="E3516" s="51">
        <v>0.26234399350900001</v>
      </c>
      <c r="T3516" s="40">
        <f t="shared" si="208"/>
        <v>0</v>
      </c>
      <c r="U3516" s="40">
        <f t="shared" si="208"/>
        <v>0</v>
      </c>
      <c r="V3516" s="40">
        <f t="shared" si="208"/>
        <v>0</v>
      </c>
      <c r="W3516" s="40">
        <f t="shared" si="207"/>
        <v>0</v>
      </c>
      <c r="X3516" s="40">
        <f t="shared" si="207"/>
        <v>0</v>
      </c>
      <c r="Y3516" s="40">
        <f t="shared" si="209"/>
        <v>0</v>
      </c>
      <c r="Z3516" s="40">
        <f>(AC3516-J3516*carot!$B$2-spettri!K3516*carot!$C$2-spettri!L3516*carot!$D$2)</f>
        <v>0</v>
      </c>
      <c r="AA3516" s="40">
        <f>spettri!H3516*chl!$B$2+spettri!I3516*chl!$C$2+spettri!J3516*carot!$B$2+spettri!K3516*carot!$C$2+spettri!L3516*carot!$D$2+M3516*carot!$E$2+N3516*carot!$F$2+spettri!AE3516*chl!$D$2</f>
        <v>0</v>
      </c>
      <c r="AB3516" s="40">
        <v>1.7473057960000001E-3</v>
      </c>
      <c r="AC3516" s="88">
        <f>(G3516-spettri!H3516*chl!$B$2-spettri!I3516*chl!$C$2-spettri!AE3516*chl!$D$2)</f>
        <v>0</v>
      </c>
    </row>
    <row r="3517" spans="4:29" x14ac:dyDescent="0.25">
      <c r="D3517" s="51">
        <v>701.50000000008004</v>
      </c>
      <c r="E3517" s="51">
        <v>0.26261450918399998</v>
      </c>
      <c r="T3517" s="40">
        <f t="shared" si="208"/>
        <v>0</v>
      </c>
      <c r="U3517" s="40">
        <f t="shared" si="208"/>
        <v>0</v>
      </c>
      <c r="V3517" s="40">
        <f t="shared" si="208"/>
        <v>0</v>
      </c>
      <c r="W3517" s="40">
        <f t="shared" si="207"/>
        <v>0</v>
      </c>
      <c r="X3517" s="40">
        <f t="shared" si="207"/>
        <v>0</v>
      </c>
      <c r="Y3517" s="40">
        <f t="shared" si="209"/>
        <v>0</v>
      </c>
      <c r="Z3517" s="40">
        <f>(AC3517-J3517*carot!$B$2-spettri!K3517*carot!$C$2-spettri!L3517*carot!$D$2)</f>
        <v>0</v>
      </c>
      <c r="AA3517" s="40">
        <f>spettri!H3517*chl!$B$2+spettri!I3517*chl!$C$2+spettri!J3517*carot!$B$2+spettri!K3517*carot!$C$2+spettri!L3517*carot!$D$2+M3517*carot!$E$2+N3517*carot!$F$2+spettri!AE3517*chl!$D$2</f>
        <v>0</v>
      </c>
      <c r="AB3517" s="40">
        <v>1.7550120829999999E-3</v>
      </c>
      <c r="AC3517" s="88">
        <f>(G3517-spettri!H3517*chl!$B$2-spettri!I3517*chl!$C$2-spettri!AE3517*chl!$D$2)</f>
        <v>0</v>
      </c>
    </row>
    <row r="3518" spans="4:29" x14ac:dyDescent="0.25">
      <c r="D3518" s="51">
        <v>701.60000000007994</v>
      </c>
      <c r="E3518" s="51">
        <v>0.262885024859</v>
      </c>
      <c r="T3518" s="40">
        <f t="shared" si="208"/>
        <v>0</v>
      </c>
      <c r="U3518" s="40">
        <f t="shared" si="208"/>
        <v>0</v>
      </c>
      <c r="V3518" s="40">
        <f t="shared" si="208"/>
        <v>0</v>
      </c>
      <c r="W3518" s="40">
        <f t="shared" si="207"/>
        <v>0</v>
      </c>
      <c r="X3518" s="40">
        <f t="shared" si="207"/>
        <v>0</v>
      </c>
      <c r="Y3518" s="40">
        <f t="shared" si="209"/>
        <v>0</v>
      </c>
      <c r="Z3518" s="40">
        <f>(AC3518-J3518*carot!$B$2-spettri!K3518*carot!$C$2-spettri!L3518*carot!$D$2)</f>
        <v>0</v>
      </c>
      <c r="AA3518" s="40">
        <f>spettri!H3518*chl!$B$2+spettri!I3518*chl!$C$2+spettri!J3518*carot!$B$2+spettri!K3518*carot!$C$2+spettri!L3518*carot!$D$2+M3518*carot!$E$2+N3518*carot!$F$2+spettri!AE3518*chl!$D$2</f>
        <v>0</v>
      </c>
      <c r="AB3518" s="40">
        <v>1.76271837E-3</v>
      </c>
      <c r="AC3518" s="88">
        <f>(G3518-spettri!H3518*chl!$B$2-spettri!I3518*chl!$C$2-spettri!AE3518*chl!$D$2)</f>
        <v>0</v>
      </c>
    </row>
    <row r="3519" spans="4:29" x14ac:dyDescent="0.25">
      <c r="D3519" s="51">
        <v>701.70000000007997</v>
      </c>
      <c r="E3519" s="51">
        <v>0.26306800365900002</v>
      </c>
      <c r="T3519" s="40">
        <f t="shared" si="208"/>
        <v>0</v>
      </c>
      <c r="U3519" s="40">
        <f t="shared" si="208"/>
        <v>0</v>
      </c>
      <c r="V3519" s="40">
        <f t="shared" si="208"/>
        <v>0</v>
      </c>
      <c r="W3519" s="40">
        <f t="shared" si="207"/>
        <v>0</v>
      </c>
      <c r="X3519" s="40">
        <f t="shared" si="207"/>
        <v>0</v>
      </c>
      <c r="Y3519" s="40">
        <f t="shared" si="209"/>
        <v>0</v>
      </c>
      <c r="Z3519" s="40">
        <f>(AC3519-J3519*carot!$B$2-spettri!K3519*carot!$C$2-spettri!L3519*carot!$D$2)</f>
        <v>0</v>
      </c>
      <c r="AA3519" s="40">
        <f>spettri!H3519*chl!$B$2+spettri!I3519*chl!$C$2+spettri!J3519*carot!$B$2+spettri!K3519*carot!$C$2+spettri!L3519*carot!$D$2+M3519*carot!$E$2+N3519*carot!$F$2+spettri!AE3519*chl!$D$2</f>
        <v>0</v>
      </c>
      <c r="AB3519" s="40">
        <v>1.770424657E-3</v>
      </c>
      <c r="AC3519" s="88">
        <f>(G3519-spettri!H3519*chl!$B$2-spettri!I3519*chl!$C$2-spettri!AE3519*chl!$D$2)</f>
        <v>0</v>
      </c>
    </row>
    <row r="3520" spans="4:29" x14ac:dyDescent="0.25">
      <c r="D3520" s="51">
        <v>701.80000000007999</v>
      </c>
      <c r="E3520" s="51">
        <v>0.26325098245900003</v>
      </c>
      <c r="T3520" s="40">
        <f t="shared" si="208"/>
        <v>0</v>
      </c>
      <c r="U3520" s="40">
        <f t="shared" si="208"/>
        <v>0</v>
      </c>
      <c r="V3520" s="40">
        <f t="shared" si="208"/>
        <v>0</v>
      </c>
      <c r="W3520" s="40">
        <f t="shared" si="207"/>
        <v>0</v>
      </c>
      <c r="X3520" s="40">
        <f t="shared" si="207"/>
        <v>0</v>
      </c>
      <c r="Y3520" s="40">
        <f t="shared" si="209"/>
        <v>0</v>
      </c>
      <c r="Z3520" s="40">
        <f>(AC3520-J3520*carot!$B$2-spettri!K3520*carot!$C$2-spettri!L3520*carot!$D$2)</f>
        <v>0</v>
      </c>
      <c r="AA3520" s="40">
        <f>spettri!H3520*chl!$B$2+spettri!I3520*chl!$C$2+spettri!J3520*carot!$B$2+spettri!K3520*carot!$C$2+spettri!L3520*carot!$D$2+M3520*carot!$E$2+N3520*carot!$F$2+spettri!AE3520*chl!$D$2</f>
        <v>0</v>
      </c>
      <c r="AB3520" s="40">
        <v>1.75399263425E-3</v>
      </c>
      <c r="AC3520" s="88">
        <f>(G3520-spettri!H3520*chl!$B$2-spettri!I3520*chl!$C$2-spettri!AE3520*chl!$D$2)</f>
        <v>0</v>
      </c>
    </row>
    <row r="3521" spans="4:29" x14ac:dyDescent="0.25">
      <c r="D3521" s="51">
        <v>701.90000000008001</v>
      </c>
      <c r="E3521" s="51">
        <v>0.26343396125899998</v>
      </c>
      <c r="T3521" s="40">
        <f t="shared" si="208"/>
        <v>0</v>
      </c>
      <c r="U3521" s="40">
        <f t="shared" si="208"/>
        <v>0</v>
      </c>
      <c r="V3521" s="40">
        <f t="shared" si="208"/>
        <v>0</v>
      </c>
      <c r="W3521" s="40">
        <f t="shared" si="207"/>
        <v>0</v>
      </c>
      <c r="X3521" s="40">
        <f t="shared" si="207"/>
        <v>0</v>
      </c>
      <c r="Y3521" s="40">
        <f t="shared" si="209"/>
        <v>0</v>
      </c>
      <c r="Z3521" s="40">
        <f>(AC3521-J3521*carot!$B$2-spettri!K3521*carot!$C$2-spettri!L3521*carot!$D$2)</f>
        <v>0</v>
      </c>
      <c r="AA3521" s="40">
        <f>spettri!H3521*chl!$B$2+spettri!I3521*chl!$C$2+spettri!J3521*carot!$B$2+spettri!K3521*carot!$C$2+spettri!L3521*carot!$D$2+M3521*carot!$E$2+N3521*carot!$F$2+spettri!AE3521*chl!$D$2</f>
        <v>0</v>
      </c>
      <c r="AB3521" s="40">
        <v>1.7375606114999999E-3</v>
      </c>
      <c r="AC3521" s="88">
        <f>(G3521-spettri!H3521*chl!$B$2-spettri!I3521*chl!$C$2-spettri!AE3521*chl!$D$2)</f>
        <v>0</v>
      </c>
    </row>
    <row r="3522" spans="4:29" x14ac:dyDescent="0.25">
      <c r="D3522" s="51">
        <v>702.00000000008004</v>
      </c>
      <c r="E3522" s="51">
        <v>0.26361694005899999</v>
      </c>
      <c r="T3522" s="40">
        <f t="shared" si="208"/>
        <v>0</v>
      </c>
      <c r="U3522" s="40">
        <f t="shared" si="208"/>
        <v>0</v>
      </c>
      <c r="V3522" s="40">
        <f t="shared" si="208"/>
        <v>0</v>
      </c>
      <c r="W3522" s="40">
        <f t="shared" si="208"/>
        <v>0</v>
      </c>
      <c r="X3522" s="40">
        <f t="shared" si="208"/>
        <v>0</v>
      </c>
      <c r="Y3522" s="40">
        <f t="shared" si="209"/>
        <v>0</v>
      </c>
      <c r="Z3522" s="40">
        <f>(AC3522-J3522*carot!$B$2-spettri!K3522*carot!$C$2-spettri!L3522*carot!$D$2)</f>
        <v>0</v>
      </c>
      <c r="AA3522" s="40">
        <f>spettri!H3522*chl!$B$2+spettri!I3522*chl!$C$2+spettri!J3522*carot!$B$2+spettri!K3522*carot!$C$2+spettri!L3522*carot!$D$2+M3522*carot!$E$2+N3522*carot!$F$2+spettri!AE3522*chl!$D$2</f>
        <v>0</v>
      </c>
      <c r="AB3522" s="40">
        <v>1.7211285887500001E-3</v>
      </c>
      <c r="AC3522" s="88">
        <f>(G3522-spettri!H3522*chl!$B$2-spettri!I3522*chl!$C$2-spettri!AE3522*chl!$D$2)</f>
        <v>0</v>
      </c>
    </row>
    <row r="3523" spans="4:29" x14ac:dyDescent="0.25">
      <c r="D3523" s="51">
        <v>702.10000000007994</v>
      </c>
      <c r="E3523" s="51">
        <v>0.26371185300900002</v>
      </c>
      <c r="T3523" s="40">
        <f t="shared" ref="T3523:W3586" si="210">J3548</f>
        <v>0</v>
      </c>
      <c r="U3523" s="40">
        <f t="shared" si="210"/>
        <v>0</v>
      </c>
      <c r="V3523" s="40">
        <f t="shared" si="210"/>
        <v>0</v>
      </c>
      <c r="W3523" s="40">
        <f t="shared" si="210"/>
        <v>0</v>
      </c>
      <c r="X3523" s="40">
        <f t="shared" ref="X3523:X3586" si="211">N3548</f>
        <v>0</v>
      </c>
      <c r="Y3523" s="40">
        <f t="shared" ref="Y3523:Y3586" si="212">AC3548</f>
        <v>0</v>
      </c>
      <c r="Z3523" s="40">
        <f>(AC3523-J3523*carot!$B$2-spettri!K3523*carot!$C$2-spettri!L3523*carot!$D$2)</f>
        <v>0</v>
      </c>
      <c r="AA3523" s="40">
        <f>spettri!H3523*chl!$B$2+spettri!I3523*chl!$C$2+spettri!J3523*carot!$B$2+spettri!K3523*carot!$C$2+spettri!L3523*carot!$D$2+M3523*carot!$E$2+N3523*carot!$F$2+spettri!AE3523*chl!$D$2</f>
        <v>0</v>
      </c>
      <c r="AB3523" s="40">
        <v>1.704696566E-3</v>
      </c>
      <c r="AC3523" s="88">
        <f>(G3523-spettri!H3523*chl!$B$2-spettri!I3523*chl!$C$2-spettri!AE3523*chl!$D$2)</f>
        <v>0</v>
      </c>
    </row>
    <row r="3524" spans="4:29" x14ac:dyDescent="0.25">
      <c r="D3524" s="51">
        <v>702.20000000007997</v>
      </c>
      <c r="E3524" s="51">
        <v>0.26380676595899999</v>
      </c>
      <c r="T3524" s="40">
        <f t="shared" si="210"/>
        <v>0</v>
      </c>
      <c r="U3524" s="40">
        <f t="shared" si="210"/>
        <v>0</v>
      </c>
      <c r="V3524" s="40">
        <f t="shared" si="210"/>
        <v>0</v>
      </c>
      <c r="W3524" s="40">
        <f t="shared" si="210"/>
        <v>0</v>
      </c>
      <c r="X3524" s="40">
        <f t="shared" si="211"/>
        <v>0</v>
      </c>
      <c r="Y3524" s="40">
        <f t="shared" si="212"/>
        <v>0</v>
      </c>
      <c r="Z3524" s="40">
        <f>(AC3524-J3524*carot!$B$2-spettri!K3524*carot!$C$2-spettri!L3524*carot!$D$2)</f>
        <v>0</v>
      </c>
      <c r="AA3524" s="40">
        <f>spettri!H3524*chl!$B$2+spettri!I3524*chl!$C$2+spettri!J3524*carot!$B$2+spettri!K3524*carot!$C$2+spettri!L3524*carot!$D$2+M3524*carot!$E$2+N3524*carot!$F$2+spettri!AE3524*chl!$D$2</f>
        <v>0</v>
      </c>
      <c r="AB3524" s="40">
        <v>1.6798031285E-3</v>
      </c>
      <c r="AC3524" s="88">
        <f>(G3524-spettri!H3524*chl!$B$2-spettri!I3524*chl!$C$2-spettri!AE3524*chl!$D$2)</f>
        <v>0</v>
      </c>
    </row>
    <row r="3525" spans="4:29" x14ac:dyDescent="0.25">
      <c r="D3525" s="51">
        <v>702.30000000007999</v>
      </c>
      <c r="E3525" s="51">
        <v>0.26390167890899996</v>
      </c>
      <c r="T3525" s="40">
        <f t="shared" si="210"/>
        <v>0</v>
      </c>
      <c r="U3525" s="40">
        <f t="shared" si="210"/>
        <v>0</v>
      </c>
      <c r="V3525" s="40">
        <f t="shared" si="210"/>
        <v>0</v>
      </c>
      <c r="W3525" s="40">
        <f t="shared" si="210"/>
        <v>0</v>
      </c>
      <c r="X3525" s="40">
        <f t="shared" si="211"/>
        <v>0</v>
      </c>
      <c r="Y3525" s="40">
        <f t="shared" si="212"/>
        <v>0</v>
      </c>
      <c r="Z3525" s="40">
        <f>(AC3525-J3525*carot!$B$2-spettri!K3525*carot!$C$2-spettri!L3525*carot!$D$2)</f>
        <v>0</v>
      </c>
      <c r="AA3525" s="40">
        <f>spettri!H3525*chl!$B$2+spettri!I3525*chl!$C$2+spettri!J3525*carot!$B$2+spettri!K3525*carot!$C$2+spettri!L3525*carot!$D$2+M3525*carot!$E$2+N3525*carot!$F$2+spettri!AE3525*chl!$D$2</f>
        <v>0</v>
      </c>
      <c r="AB3525" s="40">
        <v>1.654909691E-3</v>
      </c>
      <c r="AC3525" s="88">
        <f>(G3525-spettri!H3525*chl!$B$2-spettri!I3525*chl!$C$2-spettri!AE3525*chl!$D$2)</f>
        <v>0</v>
      </c>
    </row>
    <row r="3526" spans="4:29" x14ac:dyDescent="0.25">
      <c r="D3526" s="51">
        <v>702.40000000008001</v>
      </c>
      <c r="E3526" s="51">
        <v>0.26399659185899998</v>
      </c>
      <c r="T3526" s="40">
        <f t="shared" si="210"/>
        <v>0</v>
      </c>
      <c r="U3526" s="40">
        <f t="shared" si="210"/>
        <v>0</v>
      </c>
      <c r="V3526" s="40">
        <f t="shared" si="210"/>
        <v>0</v>
      </c>
      <c r="W3526" s="40">
        <f t="shared" si="210"/>
        <v>0</v>
      </c>
      <c r="X3526" s="40">
        <f t="shared" si="211"/>
        <v>0</v>
      </c>
      <c r="Y3526" s="40">
        <f t="shared" si="212"/>
        <v>0</v>
      </c>
      <c r="Z3526" s="40">
        <f>(AC3526-J3526*carot!$B$2-spettri!K3526*carot!$C$2-spettri!L3526*carot!$D$2)</f>
        <v>0</v>
      </c>
      <c r="AA3526" s="40">
        <f>spettri!H3526*chl!$B$2+spettri!I3526*chl!$C$2+spettri!J3526*carot!$B$2+spettri!K3526*carot!$C$2+spettri!L3526*carot!$D$2+M3526*carot!$E$2+N3526*carot!$F$2+spettri!AE3526*chl!$D$2</f>
        <v>0</v>
      </c>
      <c r="AB3526" s="40">
        <v>1.6300162535E-3</v>
      </c>
      <c r="AC3526" s="88">
        <f>(G3526-spettri!H3526*chl!$B$2-spettri!I3526*chl!$C$2-spettri!AE3526*chl!$D$2)</f>
        <v>0</v>
      </c>
    </row>
    <row r="3527" spans="4:29" x14ac:dyDescent="0.25">
      <c r="D3527" s="51">
        <v>702.50000000008004</v>
      </c>
      <c r="E3527" s="51">
        <v>0.264057649384</v>
      </c>
      <c r="T3527" s="40">
        <f t="shared" si="210"/>
        <v>0</v>
      </c>
      <c r="U3527" s="40">
        <f t="shared" si="210"/>
        <v>0</v>
      </c>
      <c r="V3527" s="40">
        <f t="shared" si="210"/>
        <v>0</v>
      </c>
      <c r="W3527" s="40">
        <f t="shared" si="210"/>
        <v>0</v>
      </c>
      <c r="X3527" s="40">
        <f t="shared" si="211"/>
        <v>0</v>
      </c>
      <c r="Y3527" s="40">
        <f t="shared" si="212"/>
        <v>0</v>
      </c>
      <c r="Z3527" s="40">
        <f>(AC3527-J3527*carot!$B$2-spettri!K3527*carot!$C$2-spettri!L3527*carot!$D$2)</f>
        <v>0</v>
      </c>
      <c r="AA3527" s="40">
        <f>spettri!H3527*chl!$B$2+spettri!I3527*chl!$C$2+spettri!J3527*carot!$B$2+spettri!K3527*carot!$C$2+spettri!L3527*carot!$D$2+M3527*carot!$E$2+N3527*carot!$F$2+spettri!AE3527*chl!$D$2</f>
        <v>0</v>
      </c>
      <c r="AB3527" s="40">
        <v>1.6051228160000001E-3</v>
      </c>
      <c r="AC3527" s="88">
        <f>(G3527-spettri!H3527*chl!$B$2-spettri!I3527*chl!$C$2-spettri!AE3527*chl!$D$2)</f>
        <v>0</v>
      </c>
    </row>
    <row r="3528" spans="4:29" x14ac:dyDescent="0.25">
      <c r="D3528" s="51">
        <v>702.60000000007994</v>
      </c>
      <c r="E3528" s="51">
        <v>0.26411870690899997</v>
      </c>
      <c r="T3528" s="40">
        <f t="shared" si="210"/>
        <v>0</v>
      </c>
      <c r="U3528" s="40">
        <f t="shared" si="210"/>
        <v>0</v>
      </c>
      <c r="V3528" s="40">
        <f t="shared" si="210"/>
        <v>0</v>
      </c>
      <c r="W3528" s="40">
        <f t="shared" si="210"/>
        <v>0</v>
      </c>
      <c r="X3528" s="40">
        <f t="shared" si="211"/>
        <v>0</v>
      </c>
      <c r="Y3528" s="40">
        <f t="shared" si="212"/>
        <v>0</v>
      </c>
      <c r="Z3528" s="40">
        <f>(AC3528-J3528*carot!$B$2-spettri!K3528*carot!$C$2-spettri!L3528*carot!$D$2)</f>
        <v>0</v>
      </c>
      <c r="AA3528" s="40">
        <f>spettri!H3528*chl!$B$2+spettri!I3528*chl!$C$2+spettri!J3528*carot!$B$2+spettri!K3528*carot!$C$2+spettri!L3528*carot!$D$2+M3528*carot!$E$2+N3528*carot!$F$2+spettri!AE3528*chl!$D$2</f>
        <v>0</v>
      </c>
      <c r="AB3528" s="40">
        <v>1.5971141985E-3</v>
      </c>
      <c r="AC3528" s="88">
        <f>(G3528-spettri!H3528*chl!$B$2-spettri!I3528*chl!$C$2-spettri!AE3528*chl!$D$2)</f>
        <v>0</v>
      </c>
    </row>
    <row r="3529" spans="4:29" x14ac:dyDescent="0.25">
      <c r="D3529" s="51">
        <v>702.70000000007997</v>
      </c>
      <c r="E3529" s="51">
        <v>0.26417976443399999</v>
      </c>
      <c r="T3529" s="40">
        <f t="shared" si="210"/>
        <v>0</v>
      </c>
      <c r="U3529" s="40">
        <f t="shared" si="210"/>
        <v>0</v>
      </c>
      <c r="V3529" s="40">
        <f t="shared" si="210"/>
        <v>0</v>
      </c>
      <c r="W3529" s="40">
        <f t="shared" si="210"/>
        <v>0</v>
      </c>
      <c r="X3529" s="40">
        <f t="shared" si="211"/>
        <v>0</v>
      </c>
      <c r="Y3529" s="40">
        <f t="shared" si="212"/>
        <v>0</v>
      </c>
      <c r="Z3529" s="40">
        <f>(AC3529-J3529*carot!$B$2-spettri!K3529*carot!$C$2-spettri!L3529*carot!$D$2)</f>
        <v>0</v>
      </c>
      <c r="AA3529" s="40">
        <f>spettri!H3529*chl!$B$2+spettri!I3529*chl!$C$2+spettri!J3529*carot!$B$2+spettri!K3529*carot!$C$2+spettri!L3529*carot!$D$2+M3529*carot!$E$2+N3529*carot!$F$2+spettri!AE3529*chl!$D$2</f>
        <v>0</v>
      </c>
      <c r="AB3529" s="40">
        <v>1.589105581E-3</v>
      </c>
      <c r="AC3529" s="88">
        <f>(G3529-spettri!H3529*chl!$B$2-spettri!I3529*chl!$C$2-spettri!AE3529*chl!$D$2)</f>
        <v>0</v>
      </c>
    </row>
    <row r="3530" spans="4:29" x14ac:dyDescent="0.25">
      <c r="D3530" s="51">
        <v>702.80000000007999</v>
      </c>
      <c r="E3530" s="51">
        <v>0.26424082195900001</v>
      </c>
      <c r="T3530" s="40">
        <f t="shared" si="210"/>
        <v>0</v>
      </c>
      <c r="U3530" s="40">
        <f t="shared" si="210"/>
        <v>0</v>
      </c>
      <c r="V3530" s="40">
        <f t="shared" si="210"/>
        <v>0</v>
      </c>
      <c r="W3530" s="40">
        <f t="shared" si="210"/>
        <v>0</v>
      </c>
      <c r="X3530" s="40">
        <f t="shared" si="211"/>
        <v>0</v>
      </c>
      <c r="Y3530" s="40">
        <f t="shared" si="212"/>
        <v>0</v>
      </c>
      <c r="Z3530" s="40">
        <f>(AC3530-J3530*carot!$B$2-spettri!K3530*carot!$C$2-spettri!L3530*carot!$D$2)</f>
        <v>0</v>
      </c>
      <c r="AA3530" s="40">
        <f>spettri!H3530*chl!$B$2+spettri!I3530*chl!$C$2+spettri!J3530*carot!$B$2+spettri!K3530*carot!$C$2+spettri!L3530*carot!$D$2+M3530*carot!$E$2+N3530*carot!$F$2+spettri!AE3530*chl!$D$2</f>
        <v>0</v>
      </c>
      <c r="AB3530" s="40">
        <v>1.5810969635E-3</v>
      </c>
      <c r="AC3530" s="88">
        <f>(G3530-spettri!H3530*chl!$B$2-spettri!I3530*chl!$C$2-spettri!AE3530*chl!$D$2)</f>
        <v>0</v>
      </c>
    </row>
    <row r="3531" spans="4:29" x14ac:dyDescent="0.25">
      <c r="D3531" s="51">
        <v>702.90000000008001</v>
      </c>
      <c r="E3531" s="51">
        <v>0.26424009178399999</v>
      </c>
      <c r="T3531" s="40">
        <f t="shared" si="210"/>
        <v>0</v>
      </c>
      <c r="U3531" s="40">
        <f t="shared" si="210"/>
        <v>0</v>
      </c>
      <c r="V3531" s="40">
        <f t="shared" si="210"/>
        <v>0</v>
      </c>
      <c r="W3531" s="40">
        <f t="shared" si="210"/>
        <v>0</v>
      </c>
      <c r="X3531" s="40">
        <f t="shared" si="211"/>
        <v>0</v>
      </c>
      <c r="Y3531" s="40">
        <f t="shared" si="212"/>
        <v>0</v>
      </c>
      <c r="Z3531" s="40">
        <f>(AC3531-J3531*carot!$B$2-spettri!K3531*carot!$C$2-spettri!L3531*carot!$D$2)</f>
        <v>0</v>
      </c>
      <c r="AA3531" s="40">
        <f>spettri!H3531*chl!$B$2+spettri!I3531*chl!$C$2+spettri!J3531*carot!$B$2+spettri!K3531*carot!$C$2+spettri!L3531*carot!$D$2+M3531*carot!$E$2+N3531*carot!$F$2+spettri!AE3531*chl!$D$2</f>
        <v>0</v>
      </c>
      <c r="AB3531" s="40">
        <v>1.573088346E-3</v>
      </c>
      <c r="AC3531" s="88">
        <f>(G3531-spettri!H3531*chl!$B$2-spettri!I3531*chl!$C$2-spettri!AE3531*chl!$D$2)</f>
        <v>0</v>
      </c>
    </row>
    <row r="3532" spans="4:29" x14ac:dyDescent="0.25">
      <c r="D3532" s="51">
        <v>703.00000000008004</v>
      </c>
      <c r="E3532" s="51">
        <v>0.26423936160899997</v>
      </c>
      <c r="T3532" s="40">
        <f t="shared" si="210"/>
        <v>0</v>
      </c>
      <c r="U3532" s="40">
        <f t="shared" si="210"/>
        <v>0</v>
      </c>
      <c r="V3532" s="40">
        <f t="shared" si="210"/>
        <v>0</v>
      </c>
      <c r="W3532" s="40">
        <f t="shared" si="210"/>
        <v>0</v>
      </c>
      <c r="X3532" s="40">
        <f t="shared" si="211"/>
        <v>0</v>
      </c>
      <c r="Y3532" s="40">
        <f t="shared" si="212"/>
        <v>0</v>
      </c>
      <c r="Z3532" s="40">
        <f>(AC3532-J3532*carot!$B$2-spettri!K3532*carot!$C$2-spettri!L3532*carot!$D$2)</f>
        <v>0</v>
      </c>
      <c r="AA3532" s="40">
        <f>spettri!H3532*chl!$B$2+spettri!I3532*chl!$C$2+spettri!J3532*carot!$B$2+spettri!K3532*carot!$C$2+spettri!L3532*carot!$D$2+M3532*carot!$E$2+N3532*carot!$F$2+spettri!AE3532*chl!$D$2</f>
        <v>0</v>
      </c>
      <c r="AB3532" s="40">
        <v>1.56880175925E-3</v>
      </c>
      <c r="AC3532" s="88">
        <f>(G3532-spettri!H3532*chl!$B$2-spettri!I3532*chl!$C$2-spettri!AE3532*chl!$D$2)</f>
        <v>0</v>
      </c>
    </row>
    <row r="3533" spans="4:29" x14ac:dyDescent="0.25">
      <c r="D3533" s="51">
        <v>703.10000000007994</v>
      </c>
      <c r="E3533" s="51">
        <v>0.264238631434</v>
      </c>
      <c r="T3533" s="40">
        <f t="shared" si="210"/>
        <v>0</v>
      </c>
      <c r="U3533" s="40">
        <f t="shared" si="210"/>
        <v>0</v>
      </c>
      <c r="V3533" s="40">
        <f t="shared" si="210"/>
        <v>0</v>
      </c>
      <c r="W3533" s="40">
        <f t="shared" si="210"/>
        <v>0</v>
      </c>
      <c r="X3533" s="40">
        <f t="shared" si="211"/>
        <v>0</v>
      </c>
      <c r="Y3533" s="40">
        <f t="shared" si="212"/>
        <v>0</v>
      </c>
      <c r="Z3533" s="40">
        <f>(AC3533-J3533*carot!$B$2-spettri!K3533*carot!$C$2-spettri!L3533*carot!$D$2)</f>
        <v>0</v>
      </c>
      <c r="AA3533" s="40">
        <f>spettri!H3533*chl!$B$2+spettri!I3533*chl!$C$2+spettri!J3533*carot!$B$2+spettri!K3533*carot!$C$2+spettri!L3533*carot!$D$2+M3533*carot!$E$2+N3533*carot!$F$2+spettri!AE3533*chl!$D$2</f>
        <v>0</v>
      </c>
      <c r="AB3533" s="40">
        <v>1.5645151725E-3</v>
      </c>
      <c r="AC3533" s="88">
        <f>(G3533-spettri!H3533*chl!$B$2-spettri!I3533*chl!$C$2-spettri!AE3533*chl!$D$2)</f>
        <v>0</v>
      </c>
    </row>
    <row r="3534" spans="4:29" x14ac:dyDescent="0.25">
      <c r="D3534" s="51">
        <v>703.20000000007997</v>
      </c>
      <c r="E3534" s="51">
        <v>0.26423790125899999</v>
      </c>
      <c r="T3534" s="40">
        <f t="shared" si="210"/>
        <v>0</v>
      </c>
      <c r="U3534" s="40">
        <f t="shared" si="210"/>
        <v>0</v>
      </c>
      <c r="V3534" s="40">
        <f t="shared" si="210"/>
        <v>0</v>
      </c>
      <c r="W3534" s="40">
        <f t="shared" si="210"/>
        <v>0</v>
      </c>
      <c r="X3534" s="40">
        <f t="shared" si="211"/>
        <v>0</v>
      </c>
      <c r="Y3534" s="40">
        <f t="shared" si="212"/>
        <v>0</v>
      </c>
      <c r="Z3534" s="40">
        <f>(AC3534-J3534*carot!$B$2-spettri!K3534*carot!$C$2-spettri!L3534*carot!$D$2)</f>
        <v>0</v>
      </c>
      <c r="AA3534" s="40">
        <f>spettri!H3534*chl!$B$2+spettri!I3534*chl!$C$2+spettri!J3534*carot!$B$2+spettri!K3534*carot!$C$2+spettri!L3534*carot!$D$2+M3534*carot!$E$2+N3534*carot!$F$2+spettri!AE3534*chl!$D$2</f>
        <v>0</v>
      </c>
      <c r="AB3534" s="40">
        <v>1.56022858575E-3</v>
      </c>
      <c r="AC3534" s="88">
        <f>(G3534-spettri!H3534*chl!$B$2-spettri!I3534*chl!$C$2-spettri!AE3534*chl!$D$2)</f>
        <v>0</v>
      </c>
    </row>
    <row r="3535" spans="4:29" x14ac:dyDescent="0.25">
      <c r="D3535" s="51">
        <v>703.30000000007999</v>
      </c>
      <c r="E3535" s="51">
        <v>0.26418525545899996</v>
      </c>
      <c r="T3535" s="40">
        <f t="shared" si="210"/>
        <v>0</v>
      </c>
      <c r="U3535" s="40">
        <f t="shared" si="210"/>
        <v>0</v>
      </c>
      <c r="V3535" s="40">
        <f t="shared" si="210"/>
        <v>0</v>
      </c>
      <c r="W3535" s="40">
        <f t="shared" si="210"/>
        <v>0</v>
      </c>
      <c r="X3535" s="40">
        <f t="shared" si="211"/>
        <v>0</v>
      </c>
      <c r="Y3535" s="40">
        <f t="shared" si="212"/>
        <v>0</v>
      </c>
      <c r="Z3535" s="40">
        <f>(AC3535-J3535*carot!$B$2-spettri!K3535*carot!$C$2-spettri!L3535*carot!$D$2)</f>
        <v>0</v>
      </c>
      <c r="AA3535" s="40">
        <f>spettri!H3535*chl!$B$2+spettri!I3535*chl!$C$2+spettri!J3535*carot!$B$2+spettri!K3535*carot!$C$2+spettri!L3535*carot!$D$2+M3535*carot!$E$2+N3535*carot!$F$2+spettri!AE3535*chl!$D$2</f>
        <v>0</v>
      </c>
      <c r="AB3535" s="40">
        <v>1.555941999E-3</v>
      </c>
      <c r="AC3535" s="88">
        <f>(G3535-spettri!H3535*chl!$B$2-spettri!I3535*chl!$C$2-spettri!AE3535*chl!$D$2)</f>
        <v>0</v>
      </c>
    </row>
    <row r="3536" spans="4:29" x14ac:dyDescent="0.25">
      <c r="D3536" s="51">
        <v>703.40000000008001</v>
      </c>
      <c r="E3536" s="51">
        <v>0.26413260965899998</v>
      </c>
      <c r="T3536" s="40">
        <f t="shared" si="210"/>
        <v>0</v>
      </c>
      <c r="U3536" s="40">
        <f t="shared" si="210"/>
        <v>0</v>
      </c>
      <c r="V3536" s="40">
        <f t="shared" si="210"/>
        <v>0</v>
      </c>
      <c r="W3536" s="40">
        <f t="shared" si="210"/>
        <v>0</v>
      </c>
      <c r="X3536" s="40">
        <f t="shared" si="211"/>
        <v>0</v>
      </c>
      <c r="Y3536" s="40">
        <f t="shared" si="212"/>
        <v>0</v>
      </c>
      <c r="Z3536" s="40">
        <f>(AC3536-J3536*carot!$B$2-spettri!K3536*carot!$C$2-spettri!L3536*carot!$D$2)</f>
        <v>0</v>
      </c>
      <c r="AA3536" s="40">
        <f>spettri!H3536*chl!$B$2+spettri!I3536*chl!$C$2+spettri!J3536*carot!$B$2+spettri!K3536*carot!$C$2+spettri!L3536*carot!$D$2+M3536*carot!$E$2+N3536*carot!$F$2+spettri!AE3536*chl!$D$2</f>
        <v>0</v>
      </c>
      <c r="AB3536" s="40">
        <v>1.5397843380000002E-3</v>
      </c>
      <c r="AC3536" s="88">
        <f>(G3536-spettri!H3536*chl!$B$2-spettri!I3536*chl!$C$2-spettri!AE3536*chl!$D$2)</f>
        <v>0</v>
      </c>
    </row>
    <row r="3537" spans="4:29" x14ac:dyDescent="0.25">
      <c r="D3537" s="51">
        <v>703.50000000008004</v>
      </c>
      <c r="E3537" s="51">
        <v>0.26407996385900001</v>
      </c>
      <c r="T3537" s="40">
        <f t="shared" si="210"/>
        <v>0</v>
      </c>
      <c r="U3537" s="40">
        <f t="shared" si="210"/>
        <v>0</v>
      </c>
      <c r="V3537" s="40">
        <f t="shared" si="210"/>
        <v>0</v>
      </c>
      <c r="W3537" s="40">
        <f t="shared" si="210"/>
        <v>0</v>
      </c>
      <c r="X3537" s="40">
        <f t="shared" si="211"/>
        <v>0</v>
      </c>
      <c r="Y3537" s="40">
        <f t="shared" si="212"/>
        <v>0</v>
      </c>
      <c r="Z3537" s="40">
        <f>(AC3537-J3537*carot!$B$2-spettri!K3537*carot!$C$2-spettri!L3537*carot!$D$2)</f>
        <v>0</v>
      </c>
      <c r="AA3537" s="40">
        <f>spettri!H3537*chl!$B$2+spettri!I3537*chl!$C$2+spettri!J3537*carot!$B$2+spettri!K3537*carot!$C$2+spettri!L3537*carot!$D$2+M3537*carot!$E$2+N3537*carot!$F$2+spettri!AE3537*chl!$D$2</f>
        <v>0</v>
      </c>
      <c r="AB3537" s="40">
        <v>1.523626677E-3</v>
      </c>
      <c r="AC3537" s="88">
        <f>(G3537-spettri!H3537*chl!$B$2-spettri!I3537*chl!$C$2-spettri!AE3537*chl!$D$2)</f>
        <v>0</v>
      </c>
    </row>
    <row r="3538" spans="4:29" x14ac:dyDescent="0.25">
      <c r="D3538" s="51">
        <v>703.60000000007994</v>
      </c>
      <c r="E3538" s="51">
        <v>0.26402731805899998</v>
      </c>
      <c r="T3538" s="40">
        <f t="shared" si="210"/>
        <v>0</v>
      </c>
      <c r="U3538" s="40">
        <f t="shared" si="210"/>
        <v>0</v>
      </c>
      <c r="V3538" s="40">
        <f t="shared" si="210"/>
        <v>0</v>
      </c>
      <c r="W3538" s="40">
        <f t="shared" si="210"/>
        <v>0</v>
      </c>
      <c r="X3538" s="40">
        <f t="shared" si="211"/>
        <v>0</v>
      </c>
      <c r="Y3538" s="40">
        <f t="shared" si="212"/>
        <v>0</v>
      </c>
      <c r="Z3538" s="40">
        <f>(AC3538-J3538*carot!$B$2-spettri!K3538*carot!$C$2-spettri!L3538*carot!$D$2)</f>
        <v>0</v>
      </c>
      <c r="AA3538" s="40">
        <f>spettri!H3538*chl!$B$2+spettri!I3538*chl!$C$2+spettri!J3538*carot!$B$2+spettri!K3538*carot!$C$2+spettri!L3538*carot!$D$2+M3538*carot!$E$2+N3538*carot!$F$2+spettri!AE3538*chl!$D$2</f>
        <v>0</v>
      </c>
      <c r="AB3538" s="40">
        <v>1.5074690159999999E-3</v>
      </c>
      <c r="AC3538" s="88">
        <f>(G3538-spettri!H3538*chl!$B$2-spettri!I3538*chl!$C$2-spettri!AE3538*chl!$D$2)</f>
        <v>0</v>
      </c>
    </row>
    <row r="3539" spans="4:29" x14ac:dyDescent="0.25">
      <c r="D3539" s="51">
        <v>703.70000000007997</v>
      </c>
      <c r="E3539" s="51">
        <v>0.26387641400899997</v>
      </c>
      <c r="T3539" s="40">
        <f t="shared" si="210"/>
        <v>0</v>
      </c>
      <c r="U3539" s="40">
        <f t="shared" si="210"/>
        <v>0</v>
      </c>
      <c r="V3539" s="40">
        <f t="shared" si="210"/>
        <v>0</v>
      </c>
      <c r="W3539" s="40">
        <f t="shared" si="210"/>
        <v>0</v>
      </c>
      <c r="X3539" s="40">
        <f t="shared" si="211"/>
        <v>0</v>
      </c>
      <c r="Y3539" s="40">
        <f t="shared" si="212"/>
        <v>0</v>
      </c>
      <c r="Z3539" s="40">
        <f>(AC3539-J3539*carot!$B$2-spettri!K3539*carot!$C$2-spettri!L3539*carot!$D$2)</f>
        <v>0</v>
      </c>
      <c r="AA3539" s="40">
        <f>spettri!H3539*chl!$B$2+spettri!I3539*chl!$C$2+spettri!J3539*carot!$B$2+spettri!K3539*carot!$C$2+spettri!L3539*carot!$D$2+M3539*carot!$E$2+N3539*carot!$F$2+spettri!AE3539*chl!$D$2</f>
        <v>0</v>
      </c>
      <c r="AB3539" s="40">
        <v>1.491311355E-3</v>
      </c>
      <c r="AC3539" s="88">
        <f>(G3539-spettri!H3539*chl!$B$2-spettri!I3539*chl!$C$2-spettri!AE3539*chl!$D$2)</f>
        <v>0</v>
      </c>
    </row>
    <row r="3540" spans="4:29" x14ac:dyDescent="0.25">
      <c r="D3540" s="51">
        <v>703.80000000007999</v>
      </c>
      <c r="E3540" s="51">
        <v>0.26372550995900002</v>
      </c>
      <c r="T3540" s="40">
        <f t="shared" si="210"/>
        <v>0</v>
      </c>
      <c r="U3540" s="40">
        <f t="shared" si="210"/>
        <v>0</v>
      </c>
      <c r="V3540" s="40">
        <f t="shared" si="210"/>
        <v>0</v>
      </c>
      <c r="W3540" s="40">
        <f t="shared" si="210"/>
        <v>0</v>
      </c>
      <c r="X3540" s="40">
        <f t="shared" si="211"/>
        <v>0</v>
      </c>
      <c r="Y3540" s="40">
        <f t="shared" si="212"/>
        <v>0</v>
      </c>
      <c r="Z3540" s="40">
        <f>(AC3540-J3540*carot!$B$2-spettri!K3540*carot!$C$2-spettri!L3540*carot!$D$2)</f>
        <v>0</v>
      </c>
      <c r="AA3540" s="40">
        <f>spettri!H3540*chl!$B$2+spettri!I3540*chl!$C$2+spettri!J3540*carot!$B$2+spettri!K3540*carot!$C$2+spettri!L3540*carot!$D$2+M3540*carot!$E$2+N3540*carot!$F$2+spettri!AE3540*chl!$D$2</f>
        <v>0</v>
      </c>
      <c r="AB3540" s="40">
        <v>1.4906619905000001E-3</v>
      </c>
      <c r="AC3540" s="88">
        <f>(G3540-spettri!H3540*chl!$B$2-spettri!I3540*chl!$C$2-spettri!AE3540*chl!$D$2)</f>
        <v>0</v>
      </c>
    </row>
    <row r="3541" spans="4:29" x14ac:dyDescent="0.25">
      <c r="D3541" s="51">
        <v>703.90000000008001</v>
      </c>
      <c r="E3541" s="51">
        <v>0.263574605909</v>
      </c>
      <c r="T3541" s="40">
        <f t="shared" si="210"/>
        <v>0</v>
      </c>
      <c r="U3541" s="40">
        <f t="shared" si="210"/>
        <v>0</v>
      </c>
      <c r="V3541" s="40">
        <f t="shared" si="210"/>
        <v>0</v>
      </c>
      <c r="W3541" s="40">
        <f t="shared" si="210"/>
        <v>0</v>
      </c>
      <c r="X3541" s="40">
        <f t="shared" si="211"/>
        <v>0</v>
      </c>
      <c r="Y3541" s="40">
        <f t="shared" si="212"/>
        <v>0</v>
      </c>
      <c r="Z3541" s="40">
        <f>(AC3541-J3541*carot!$B$2-spettri!K3541*carot!$C$2-spettri!L3541*carot!$D$2)</f>
        <v>0</v>
      </c>
      <c r="AA3541" s="40">
        <f>spettri!H3541*chl!$B$2+spettri!I3541*chl!$C$2+spettri!J3541*carot!$B$2+spettri!K3541*carot!$C$2+spettri!L3541*carot!$D$2+M3541*carot!$E$2+N3541*carot!$F$2+spettri!AE3541*chl!$D$2</f>
        <v>0</v>
      </c>
      <c r="AB3541" s="40">
        <v>1.4900126259999999E-3</v>
      </c>
      <c r="AC3541" s="88">
        <f>(G3541-spettri!H3541*chl!$B$2-spettri!I3541*chl!$C$2-spettri!AE3541*chl!$D$2)</f>
        <v>0</v>
      </c>
    </row>
    <row r="3542" spans="4:29" x14ac:dyDescent="0.25">
      <c r="D3542" s="51">
        <v>704.00000000008004</v>
      </c>
      <c r="E3542" s="51">
        <v>0.26342370185899999</v>
      </c>
      <c r="T3542" s="40">
        <f t="shared" si="210"/>
        <v>0</v>
      </c>
      <c r="U3542" s="40">
        <f t="shared" si="210"/>
        <v>0</v>
      </c>
      <c r="V3542" s="40">
        <f t="shared" si="210"/>
        <v>0</v>
      </c>
      <c r="W3542" s="40">
        <f t="shared" si="210"/>
        <v>0</v>
      </c>
      <c r="X3542" s="40">
        <f t="shared" si="211"/>
        <v>0</v>
      </c>
      <c r="Y3542" s="40">
        <f t="shared" si="212"/>
        <v>0</v>
      </c>
      <c r="Z3542" s="40">
        <f>(AC3542-J3542*carot!$B$2-spettri!K3542*carot!$C$2-spettri!L3542*carot!$D$2)</f>
        <v>0</v>
      </c>
      <c r="AA3542" s="40">
        <f>spettri!H3542*chl!$B$2+spettri!I3542*chl!$C$2+spettri!J3542*carot!$B$2+spettri!K3542*carot!$C$2+spettri!L3542*carot!$D$2+M3542*carot!$E$2+N3542*carot!$F$2+spettri!AE3542*chl!$D$2</f>
        <v>0</v>
      </c>
      <c r="AB3542" s="40">
        <v>1.4893632614999999E-3</v>
      </c>
      <c r="AC3542" s="88">
        <f>(G3542-spettri!H3542*chl!$B$2-spettri!I3542*chl!$C$2-spettri!AE3542*chl!$D$2)</f>
        <v>0</v>
      </c>
    </row>
    <row r="3543" spans="4:29" x14ac:dyDescent="0.25">
      <c r="D3543" s="51">
        <v>704.10000000008097</v>
      </c>
      <c r="E3543" s="51">
        <v>0.26314943108400002</v>
      </c>
      <c r="T3543" s="40">
        <f t="shared" si="210"/>
        <v>0</v>
      </c>
      <c r="U3543" s="40">
        <f t="shared" si="210"/>
        <v>0</v>
      </c>
      <c r="V3543" s="40">
        <f t="shared" si="210"/>
        <v>0</v>
      </c>
      <c r="W3543" s="40">
        <f t="shared" si="210"/>
        <v>0</v>
      </c>
      <c r="X3543" s="40">
        <f t="shared" si="211"/>
        <v>0</v>
      </c>
      <c r="Y3543" s="40">
        <f t="shared" si="212"/>
        <v>0</v>
      </c>
      <c r="Z3543" s="40">
        <f>(AC3543-J3543*carot!$B$2-spettri!K3543*carot!$C$2-spettri!L3543*carot!$D$2)</f>
        <v>0</v>
      </c>
      <c r="AA3543" s="40">
        <f>spettri!H3543*chl!$B$2+spettri!I3543*chl!$C$2+spettri!J3543*carot!$B$2+spettri!K3543*carot!$C$2+spettri!L3543*carot!$D$2+M3543*carot!$E$2+N3543*carot!$F$2+spettri!AE3543*chl!$D$2</f>
        <v>0</v>
      </c>
      <c r="AB3543" s="40">
        <v>1.4887138969999999E-3</v>
      </c>
      <c r="AC3543" s="88">
        <f>(G3543-spettri!H3543*chl!$B$2-spettri!I3543*chl!$C$2-spettri!AE3543*chl!$D$2)</f>
        <v>0</v>
      </c>
    </row>
    <row r="3544" spans="4:29" x14ac:dyDescent="0.25">
      <c r="D3544" s="51">
        <v>704.20000000008099</v>
      </c>
      <c r="E3544" s="51">
        <v>0.26287516030899999</v>
      </c>
      <c r="T3544" s="40">
        <f t="shared" si="210"/>
        <v>0</v>
      </c>
      <c r="U3544" s="40">
        <f t="shared" si="210"/>
        <v>0</v>
      </c>
      <c r="V3544" s="40">
        <f t="shared" si="210"/>
        <v>0</v>
      </c>
      <c r="W3544" s="40">
        <f t="shared" si="210"/>
        <v>0</v>
      </c>
      <c r="X3544" s="40">
        <f t="shared" si="211"/>
        <v>0</v>
      </c>
      <c r="Y3544" s="40">
        <f t="shared" si="212"/>
        <v>0</v>
      </c>
      <c r="Z3544" s="40">
        <f>(AC3544-J3544*carot!$B$2-spettri!K3544*carot!$C$2-spettri!L3544*carot!$D$2)</f>
        <v>0</v>
      </c>
      <c r="AA3544" s="40">
        <f>spettri!H3544*chl!$B$2+spettri!I3544*chl!$C$2+spettri!J3544*carot!$B$2+spettri!K3544*carot!$C$2+spettri!L3544*carot!$D$2+M3544*carot!$E$2+N3544*carot!$F$2+spettri!AE3544*chl!$D$2</f>
        <v>0</v>
      </c>
      <c r="AB3544" s="40">
        <v>1.4972859355000001E-3</v>
      </c>
      <c r="AC3544" s="88">
        <f>(G3544-spettri!H3544*chl!$B$2-spettri!I3544*chl!$C$2-spettri!AE3544*chl!$D$2)</f>
        <v>0</v>
      </c>
    </row>
    <row r="3545" spans="4:29" x14ac:dyDescent="0.25">
      <c r="D3545" s="51">
        <v>704.30000000008101</v>
      </c>
      <c r="E3545" s="51">
        <v>0.26260088953399996</v>
      </c>
      <c r="T3545" s="40">
        <f t="shared" si="210"/>
        <v>0</v>
      </c>
      <c r="U3545" s="40">
        <f t="shared" si="210"/>
        <v>0</v>
      </c>
      <c r="V3545" s="40">
        <f t="shared" si="210"/>
        <v>0</v>
      </c>
      <c r="W3545" s="40">
        <f t="shared" si="210"/>
        <v>0</v>
      </c>
      <c r="X3545" s="40">
        <f t="shared" si="211"/>
        <v>0</v>
      </c>
      <c r="Y3545" s="40">
        <f t="shared" si="212"/>
        <v>0</v>
      </c>
      <c r="Z3545" s="40">
        <f>(AC3545-J3545*carot!$B$2-spettri!K3545*carot!$C$2-spettri!L3545*carot!$D$2)</f>
        <v>0</v>
      </c>
      <c r="AA3545" s="40">
        <f>spettri!H3545*chl!$B$2+spettri!I3545*chl!$C$2+spettri!J3545*carot!$B$2+spettri!K3545*carot!$C$2+spettri!L3545*carot!$D$2+M3545*carot!$E$2+N3545*carot!$F$2+spettri!AE3545*chl!$D$2</f>
        <v>0</v>
      </c>
      <c r="AB3545" s="40">
        <v>1.505857974E-3</v>
      </c>
      <c r="AC3545" s="88">
        <f>(G3545-spettri!H3545*chl!$B$2-spettri!I3545*chl!$C$2-spettri!AE3545*chl!$D$2)</f>
        <v>0</v>
      </c>
    </row>
    <row r="3546" spans="4:29" x14ac:dyDescent="0.25">
      <c r="D3546" s="51">
        <v>704.40000000008104</v>
      </c>
      <c r="E3546" s="51">
        <v>0.26232661875899999</v>
      </c>
      <c r="T3546" s="40">
        <f t="shared" si="210"/>
        <v>0</v>
      </c>
      <c r="U3546" s="40">
        <f t="shared" si="210"/>
        <v>0</v>
      </c>
      <c r="V3546" s="40">
        <f t="shared" si="210"/>
        <v>0</v>
      </c>
      <c r="W3546" s="40">
        <f t="shared" si="210"/>
        <v>0</v>
      </c>
      <c r="X3546" s="40">
        <f t="shared" si="211"/>
        <v>0</v>
      </c>
      <c r="Y3546" s="40">
        <f t="shared" si="212"/>
        <v>0</v>
      </c>
      <c r="Z3546" s="40">
        <f>(AC3546-J3546*carot!$B$2-spettri!K3546*carot!$C$2-spettri!L3546*carot!$D$2)</f>
        <v>0</v>
      </c>
      <c r="AA3546" s="40">
        <f>spettri!H3546*chl!$B$2+spettri!I3546*chl!$C$2+spettri!J3546*carot!$B$2+spettri!K3546*carot!$C$2+spettri!L3546*carot!$D$2+M3546*carot!$E$2+N3546*carot!$F$2+spettri!AE3546*chl!$D$2</f>
        <v>0</v>
      </c>
      <c r="AB3546" s="40">
        <v>1.5144300124999999E-3</v>
      </c>
      <c r="AC3546" s="88">
        <f>(G3546-spettri!H3546*chl!$B$2-spettri!I3546*chl!$C$2-spettri!AE3546*chl!$D$2)</f>
        <v>0</v>
      </c>
    </row>
    <row r="3547" spans="4:29" x14ac:dyDescent="0.25">
      <c r="D3547" s="51">
        <v>704.50000000008095</v>
      </c>
      <c r="E3547" s="51">
        <v>0.26212453665899998</v>
      </c>
      <c r="T3547" s="40">
        <f t="shared" si="210"/>
        <v>0</v>
      </c>
      <c r="U3547" s="40">
        <f t="shared" si="210"/>
        <v>0</v>
      </c>
      <c r="V3547" s="40">
        <f t="shared" si="210"/>
        <v>0</v>
      </c>
      <c r="W3547" s="40">
        <f t="shared" si="210"/>
        <v>0</v>
      </c>
      <c r="X3547" s="40">
        <f t="shared" si="211"/>
        <v>0</v>
      </c>
      <c r="Y3547" s="40">
        <f t="shared" si="212"/>
        <v>0</v>
      </c>
      <c r="Z3547" s="40">
        <f>(AC3547-J3547*carot!$B$2-spettri!K3547*carot!$C$2-spettri!L3547*carot!$D$2)</f>
        <v>0</v>
      </c>
      <c r="AA3547" s="40">
        <f>spettri!H3547*chl!$B$2+spettri!I3547*chl!$C$2+spettri!J3547*carot!$B$2+spettri!K3547*carot!$C$2+spettri!L3547*carot!$D$2+M3547*carot!$E$2+N3547*carot!$F$2+spettri!AE3547*chl!$D$2</f>
        <v>0</v>
      </c>
      <c r="AB3547" s="40">
        <v>1.5230020510000001E-3</v>
      </c>
      <c r="AC3547" s="88">
        <f>(G3547-spettri!H3547*chl!$B$2-spettri!I3547*chl!$C$2-spettri!AE3547*chl!$D$2)</f>
        <v>0</v>
      </c>
    </row>
    <row r="3548" spans="4:29" x14ac:dyDescent="0.25">
      <c r="D3548" s="51">
        <v>704.60000000008097</v>
      </c>
      <c r="E3548" s="51">
        <v>0.26192245455899998</v>
      </c>
      <c r="T3548" s="40">
        <f t="shared" si="210"/>
        <v>0</v>
      </c>
      <c r="U3548" s="40">
        <f t="shared" si="210"/>
        <v>0</v>
      </c>
      <c r="V3548" s="40">
        <f t="shared" si="210"/>
        <v>0</v>
      </c>
      <c r="W3548" s="40">
        <f t="shared" si="210"/>
        <v>0</v>
      </c>
      <c r="X3548" s="40">
        <f t="shared" si="211"/>
        <v>0</v>
      </c>
      <c r="Y3548" s="40">
        <f t="shared" si="212"/>
        <v>0</v>
      </c>
      <c r="Z3548" s="40">
        <f>(AC3548-J3548*carot!$B$2-spettri!K3548*carot!$C$2-spettri!L3548*carot!$D$2)</f>
        <v>0</v>
      </c>
      <c r="AA3548" s="40">
        <f>spettri!H3548*chl!$B$2+spettri!I3548*chl!$C$2+spettri!J3548*carot!$B$2+spettri!K3548*carot!$C$2+spettri!L3548*carot!$D$2+M3548*carot!$E$2+N3548*carot!$F$2+spettri!AE3548*chl!$D$2</f>
        <v>0</v>
      </c>
      <c r="AB3548" s="40">
        <v>1.5165794467499999E-3</v>
      </c>
      <c r="AC3548" s="88">
        <f>(G3548-spettri!H3548*chl!$B$2-spettri!I3548*chl!$C$2-spettri!AE3548*chl!$D$2)</f>
        <v>0</v>
      </c>
    </row>
    <row r="3549" spans="4:29" x14ac:dyDescent="0.25">
      <c r="D3549" s="51">
        <v>704.70000000008099</v>
      </c>
      <c r="E3549" s="51">
        <v>0.26172037245899998</v>
      </c>
      <c r="T3549" s="40">
        <f t="shared" si="210"/>
        <v>0</v>
      </c>
      <c r="U3549" s="40">
        <f t="shared" si="210"/>
        <v>0</v>
      </c>
      <c r="V3549" s="40">
        <f t="shared" si="210"/>
        <v>0</v>
      </c>
      <c r="W3549" s="40">
        <f t="shared" si="210"/>
        <v>0</v>
      </c>
      <c r="X3549" s="40">
        <f t="shared" si="211"/>
        <v>0</v>
      </c>
      <c r="Y3549" s="40">
        <f t="shared" si="212"/>
        <v>0</v>
      </c>
      <c r="Z3549" s="40">
        <f>(AC3549-J3549*carot!$B$2-spettri!K3549*carot!$C$2-spettri!L3549*carot!$D$2)</f>
        <v>0</v>
      </c>
      <c r="AA3549" s="40">
        <f>spettri!H3549*chl!$B$2+spettri!I3549*chl!$C$2+spettri!J3549*carot!$B$2+spettri!K3549*carot!$C$2+spettri!L3549*carot!$D$2+M3549*carot!$E$2+N3549*carot!$F$2+spettri!AE3549*chl!$D$2</f>
        <v>0</v>
      </c>
      <c r="AB3549" s="40">
        <v>1.5101568425E-3</v>
      </c>
      <c r="AC3549" s="88">
        <f>(G3549-spettri!H3549*chl!$B$2-spettri!I3549*chl!$C$2-spettri!AE3549*chl!$D$2)</f>
        <v>0</v>
      </c>
    </row>
    <row r="3550" spans="4:29" x14ac:dyDescent="0.25">
      <c r="D3550" s="51">
        <v>704.80000000008101</v>
      </c>
      <c r="E3550" s="51">
        <v>0.26151829035899998</v>
      </c>
      <c r="T3550" s="40">
        <f t="shared" si="210"/>
        <v>0</v>
      </c>
      <c r="U3550" s="40">
        <f t="shared" si="210"/>
        <v>0</v>
      </c>
      <c r="V3550" s="40">
        <f t="shared" si="210"/>
        <v>0</v>
      </c>
      <c r="W3550" s="40">
        <f t="shared" si="210"/>
        <v>0</v>
      </c>
      <c r="X3550" s="40">
        <f t="shared" si="211"/>
        <v>0</v>
      </c>
      <c r="Y3550" s="40">
        <f t="shared" si="212"/>
        <v>0</v>
      </c>
      <c r="Z3550" s="40">
        <f>(AC3550-J3550*carot!$B$2-spettri!K3550*carot!$C$2-spettri!L3550*carot!$D$2)</f>
        <v>0</v>
      </c>
      <c r="AA3550" s="40">
        <f>spettri!H3550*chl!$B$2+spettri!I3550*chl!$C$2+spettri!J3550*carot!$B$2+spettri!K3550*carot!$C$2+spettri!L3550*carot!$D$2+M3550*carot!$E$2+N3550*carot!$F$2+spettri!AE3550*chl!$D$2</f>
        <v>0</v>
      </c>
      <c r="AB3550" s="40">
        <v>1.5037342382500001E-3</v>
      </c>
      <c r="AC3550" s="88">
        <f>(G3550-spettri!H3550*chl!$B$2-spettri!I3550*chl!$C$2-spettri!AE3550*chl!$D$2)</f>
        <v>0</v>
      </c>
    </row>
    <row r="3551" spans="4:29" x14ac:dyDescent="0.25">
      <c r="D3551" s="51">
        <v>704.90000000008104</v>
      </c>
      <c r="E3551" s="51">
        <v>0.26115157278399997</v>
      </c>
      <c r="T3551" s="40">
        <f t="shared" si="210"/>
        <v>0</v>
      </c>
      <c r="U3551" s="40">
        <f t="shared" si="210"/>
        <v>0</v>
      </c>
      <c r="V3551" s="40">
        <f t="shared" si="210"/>
        <v>0</v>
      </c>
      <c r="W3551" s="40">
        <f t="shared" si="210"/>
        <v>0</v>
      </c>
      <c r="X3551" s="40">
        <f t="shared" si="211"/>
        <v>0</v>
      </c>
      <c r="Y3551" s="40">
        <f t="shared" si="212"/>
        <v>0</v>
      </c>
      <c r="Z3551" s="40">
        <f>(AC3551-J3551*carot!$B$2-spettri!K3551*carot!$C$2-spettri!L3551*carot!$D$2)</f>
        <v>0</v>
      </c>
      <c r="AA3551" s="40">
        <f>spettri!H3551*chl!$B$2+spettri!I3551*chl!$C$2+spettri!J3551*carot!$B$2+spettri!K3551*carot!$C$2+spettri!L3551*carot!$D$2+M3551*carot!$E$2+N3551*carot!$F$2+spettri!AE3551*chl!$D$2</f>
        <v>0</v>
      </c>
      <c r="AB3551" s="40">
        <v>1.4973116339999999E-3</v>
      </c>
      <c r="AC3551" s="88">
        <f>(G3551-spettri!H3551*chl!$B$2-spettri!I3551*chl!$C$2-spettri!AE3551*chl!$D$2)</f>
        <v>0</v>
      </c>
    </row>
    <row r="3552" spans="4:29" x14ac:dyDescent="0.25">
      <c r="D3552" s="51">
        <v>705.00000000008095</v>
      </c>
      <c r="E3552" s="51">
        <v>0.26078485520899997</v>
      </c>
      <c r="T3552" s="40">
        <f t="shared" si="210"/>
        <v>0</v>
      </c>
      <c r="U3552" s="40">
        <f t="shared" si="210"/>
        <v>0</v>
      </c>
      <c r="V3552" s="40">
        <f t="shared" si="210"/>
        <v>0</v>
      </c>
      <c r="W3552" s="40">
        <f t="shared" si="210"/>
        <v>0</v>
      </c>
      <c r="X3552" s="40">
        <f t="shared" si="211"/>
        <v>0</v>
      </c>
      <c r="Y3552" s="40">
        <f t="shared" si="212"/>
        <v>0</v>
      </c>
      <c r="Z3552" s="40">
        <f>(AC3552-J3552*carot!$B$2-spettri!K3552*carot!$C$2-spettri!L3552*carot!$D$2)</f>
        <v>0</v>
      </c>
      <c r="AA3552" s="40">
        <f>spettri!H3552*chl!$B$2+spettri!I3552*chl!$C$2+spettri!J3552*carot!$B$2+spettri!K3552*carot!$C$2+spettri!L3552*carot!$D$2+M3552*carot!$E$2+N3552*carot!$F$2+spettri!AE3552*chl!$D$2</f>
        <v>0</v>
      </c>
      <c r="AB3552" s="40">
        <v>1.46449022575E-3</v>
      </c>
      <c r="AC3552" s="88">
        <f>(G3552-spettri!H3552*chl!$B$2-spettri!I3552*chl!$C$2-spettri!AE3552*chl!$D$2)</f>
        <v>0</v>
      </c>
    </row>
    <row r="3553" spans="4:29" x14ac:dyDescent="0.25">
      <c r="D3553" s="51">
        <v>705.10000000008097</v>
      </c>
      <c r="E3553" s="51">
        <v>0.26041813763400001</v>
      </c>
      <c r="T3553" s="40">
        <f t="shared" si="210"/>
        <v>0</v>
      </c>
      <c r="U3553" s="40">
        <f t="shared" si="210"/>
        <v>0</v>
      </c>
      <c r="V3553" s="40">
        <f t="shared" si="210"/>
        <v>0</v>
      </c>
      <c r="W3553" s="40">
        <f t="shared" si="210"/>
        <v>0</v>
      </c>
      <c r="X3553" s="40">
        <f t="shared" si="211"/>
        <v>0</v>
      </c>
      <c r="Y3553" s="40">
        <f t="shared" si="212"/>
        <v>0</v>
      </c>
      <c r="Z3553" s="40">
        <f>(AC3553-J3553*carot!$B$2-spettri!K3553*carot!$C$2-spettri!L3553*carot!$D$2)</f>
        <v>0</v>
      </c>
      <c r="AA3553" s="40">
        <f>spettri!H3553*chl!$B$2+spettri!I3553*chl!$C$2+spettri!J3553*carot!$B$2+spettri!K3553*carot!$C$2+spettri!L3553*carot!$D$2+M3553*carot!$E$2+N3553*carot!$F$2+spettri!AE3553*chl!$D$2</f>
        <v>0</v>
      </c>
      <c r="AB3553" s="40">
        <v>1.4316688175000001E-3</v>
      </c>
      <c r="AC3553" s="88">
        <f>(G3553-spettri!H3553*chl!$B$2-spettri!I3553*chl!$C$2-spettri!AE3553*chl!$D$2)</f>
        <v>0</v>
      </c>
    </row>
    <row r="3554" spans="4:29" x14ac:dyDescent="0.25">
      <c r="D3554" s="51">
        <v>705.20000000008099</v>
      </c>
      <c r="E3554" s="51">
        <v>0.260051420059</v>
      </c>
      <c r="T3554" s="40">
        <f t="shared" si="210"/>
        <v>0</v>
      </c>
      <c r="U3554" s="40">
        <f t="shared" si="210"/>
        <v>0</v>
      </c>
      <c r="V3554" s="40">
        <f t="shared" si="210"/>
        <v>0</v>
      </c>
      <c r="W3554" s="40">
        <f t="shared" si="210"/>
        <v>0</v>
      </c>
      <c r="X3554" s="40">
        <f t="shared" si="211"/>
        <v>0</v>
      </c>
      <c r="Y3554" s="40">
        <f t="shared" si="212"/>
        <v>0</v>
      </c>
      <c r="Z3554" s="40">
        <f>(AC3554-J3554*carot!$B$2-spettri!K3554*carot!$C$2-spettri!L3554*carot!$D$2)</f>
        <v>0</v>
      </c>
      <c r="AA3554" s="40">
        <f>spettri!H3554*chl!$B$2+spettri!I3554*chl!$C$2+spettri!J3554*carot!$B$2+spettri!K3554*carot!$C$2+spettri!L3554*carot!$D$2+M3554*carot!$E$2+N3554*carot!$F$2+spettri!AE3554*chl!$D$2</f>
        <v>0</v>
      </c>
      <c r="AB3554" s="40">
        <v>1.3988474092499999E-3</v>
      </c>
      <c r="AC3554" s="88">
        <f>(G3554-spettri!H3554*chl!$B$2-spettri!I3554*chl!$C$2-spettri!AE3554*chl!$D$2)</f>
        <v>0</v>
      </c>
    </row>
    <row r="3555" spans="4:29" x14ac:dyDescent="0.25">
      <c r="D3555" s="51">
        <v>705.30000000008101</v>
      </c>
      <c r="E3555" s="51">
        <v>0.25958845588399998</v>
      </c>
      <c r="T3555" s="40">
        <f t="shared" si="210"/>
        <v>0</v>
      </c>
      <c r="U3555" s="40">
        <f t="shared" si="210"/>
        <v>0</v>
      </c>
      <c r="V3555" s="40">
        <f t="shared" si="210"/>
        <v>0</v>
      </c>
      <c r="W3555" s="40">
        <f t="shared" si="210"/>
        <v>0</v>
      </c>
      <c r="X3555" s="40">
        <f t="shared" si="211"/>
        <v>0</v>
      </c>
      <c r="Y3555" s="40">
        <f t="shared" si="212"/>
        <v>0</v>
      </c>
      <c r="Z3555" s="40">
        <f>(AC3555-J3555*carot!$B$2-spettri!K3555*carot!$C$2-spettri!L3555*carot!$D$2)</f>
        <v>0</v>
      </c>
      <c r="AA3555" s="40">
        <f>spettri!H3555*chl!$B$2+spettri!I3555*chl!$C$2+spettri!J3555*carot!$B$2+spettri!K3555*carot!$C$2+spettri!L3555*carot!$D$2+M3555*carot!$E$2+N3555*carot!$F$2+spettri!AE3555*chl!$D$2</f>
        <v>0</v>
      </c>
      <c r="AB3555" s="40">
        <v>1.366026001E-3</v>
      </c>
      <c r="AC3555" s="88">
        <f>(G3555-spettri!H3555*chl!$B$2-spettri!I3555*chl!$C$2-spettri!AE3555*chl!$D$2)</f>
        <v>0</v>
      </c>
    </row>
    <row r="3556" spans="4:29" x14ac:dyDescent="0.25">
      <c r="D3556" s="51">
        <v>705.40000000008104</v>
      </c>
      <c r="E3556" s="51">
        <v>0.25912549170900001</v>
      </c>
      <c r="T3556" s="40">
        <f t="shared" si="210"/>
        <v>0</v>
      </c>
      <c r="U3556" s="40">
        <f t="shared" si="210"/>
        <v>0</v>
      </c>
      <c r="V3556" s="40">
        <f t="shared" si="210"/>
        <v>0</v>
      </c>
      <c r="W3556" s="40">
        <f t="shared" si="210"/>
        <v>0</v>
      </c>
      <c r="X3556" s="40">
        <f t="shared" si="211"/>
        <v>0</v>
      </c>
      <c r="Y3556" s="40">
        <f t="shared" si="212"/>
        <v>0</v>
      </c>
      <c r="Z3556" s="40">
        <f>(AC3556-J3556*carot!$B$2-spettri!K3556*carot!$C$2-spettri!L3556*carot!$D$2)</f>
        <v>0</v>
      </c>
      <c r="AA3556" s="40">
        <f>spettri!H3556*chl!$B$2+spettri!I3556*chl!$C$2+spettri!J3556*carot!$B$2+spettri!K3556*carot!$C$2+spettri!L3556*carot!$D$2+M3556*carot!$E$2+N3556*carot!$F$2+spettri!AE3556*chl!$D$2</f>
        <v>0</v>
      </c>
      <c r="AB3556" s="40">
        <v>1.3973408495E-3</v>
      </c>
      <c r="AC3556" s="88">
        <f>(G3556-spettri!H3556*chl!$B$2-spettri!I3556*chl!$C$2-spettri!AE3556*chl!$D$2)</f>
        <v>0</v>
      </c>
    </row>
    <row r="3557" spans="4:29" x14ac:dyDescent="0.25">
      <c r="D3557" s="51">
        <v>705.50000000008095</v>
      </c>
      <c r="E3557" s="51">
        <v>0.25866252753399999</v>
      </c>
      <c r="T3557" s="40">
        <f t="shared" si="210"/>
        <v>0</v>
      </c>
      <c r="U3557" s="40">
        <f t="shared" si="210"/>
        <v>0</v>
      </c>
      <c r="V3557" s="40">
        <f t="shared" si="210"/>
        <v>0</v>
      </c>
      <c r="W3557" s="40">
        <f t="shared" si="210"/>
        <v>0</v>
      </c>
      <c r="X3557" s="40">
        <f t="shared" si="211"/>
        <v>0</v>
      </c>
      <c r="Y3557" s="40">
        <f t="shared" si="212"/>
        <v>0</v>
      </c>
      <c r="Z3557" s="40">
        <f>(AC3557-J3557*carot!$B$2-spettri!K3557*carot!$C$2-spettri!L3557*carot!$D$2)</f>
        <v>0</v>
      </c>
      <c r="AA3557" s="40">
        <f>spettri!H3557*chl!$B$2+spettri!I3557*chl!$C$2+spettri!J3557*carot!$B$2+spettri!K3557*carot!$C$2+spettri!L3557*carot!$D$2+M3557*carot!$E$2+N3557*carot!$F$2+spettri!AE3557*chl!$D$2</f>
        <v>0</v>
      </c>
      <c r="AB3557" s="40">
        <v>1.4286556979999998E-3</v>
      </c>
      <c r="AC3557" s="88">
        <f>(G3557-spettri!H3557*chl!$B$2-spettri!I3557*chl!$C$2-spettri!AE3557*chl!$D$2)</f>
        <v>0</v>
      </c>
    </row>
    <row r="3558" spans="4:29" x14ac:dyDescent="0.25">
      <c r="D3558" s="51">
        <v>705.60000000008097</v>
      </c>
      <c r="E3558" s="51">
        <v>0.25819956335899996</v>
      </c>
      <c r="T3558" s="40">
        <f t="shared" si="210"/>
        <v>0</v>
      </c>
      <c r="U3558" s="40">
        <f t="shared" si="210"/>
        <v>0</v>
      </c>
      <c r="V3558" s="40">
        <f t="shared" si="210"/>
        <v>0</v>
      </c>
      <c r="W3558" s="40">
        <f t="shared" si="210"/>
        <v>0</v>
      </c>
      <c r="X3558" s="40">
        <f t="shared" si="211"/>
        <v>0</v>
      </c>
      <c r="Y3558" s="40">
        <f t="shared" si="212"/>
        <v>0</v>
      </c>
      <c r="Z3558" s="40">
        <f>(AC3558-J3558*carot!$B$2-spettri!K3558*carot!$C$2-spettri!L3558*carot!$D$2)</f>
        <v>0</v>
      </c>
      <c r="AA3558" s="40">
        <f>spettri!H3558*chl!$B$2+spettri!I3558*chl!$C$2+spettri!J3558*carot!$B$2+spettri!K3558*carot!$C$2+spettri!L3558*carot!$D$2+M3558*carot!$E$2+N3558*carot!$F$2+spettri!AE3558*chl!$D$2</f>
        <v>0</v>
      </c>
      <c r="AB3558" s="40">
        <v>1.4599705464999999E-3</v>
      </c>
      <c r="AC3558" s="88">
        <f>(G3558-spettri!H3558*chl!$B$2-spettri!I3558*chl!$C$2-spettri!AE3558*chl!$D$2)</f>
        <v>0</v>
      </c>
    </row>
    <row r="3559" spans="4:29" x14ac:dyDescent="0.25">
      <c r="D3559" s="51">
        <v>705.70000000008099</v>
      </c>
      <c r="E3559" s="51">
        <v>0.25781319113399997</v>
      </c>
      <c r="T3559" s="40">
        <f t="shared" si="210"/>
        <v>0</v>
      </c>
      <c r="U3559" s="40">
        <f t="shared" si="210"/>
        <v>0</v>
      </c>
      <c r="V3559" s="40">
        <f t="shared" si="210"/>
        <v>0</v>
      </c>
      <c r="W3559" s="40">
        <f t="shared" si="210"/>
        <v>0</v>
      </c>
      <c r="X3559" s="40">
        <f t="shared" si="211"/>
        <v>0</v>
      </c>
      <c r="Y3559" s="40">
        <f t="shared" si="212"/>
        <v>0</v>
      </c>
      <c r="Z3559" s="40">
        <f>(AC3559-J3559*carot!$B$2-spettri!K3559*carot!$C$2-spettri!L3559*carot!$D$2)</f>
        <v>0</v>
      </c>
      <c r="AA3559" s="40">
        <f>spettri!H3559*chl!$B$2+spettri!I3559*chl!$C$2+spettri!J3559*carot!$B$2+spettri!K3559*carot!$C$2+spettri!L3559*carot!$D$2+M3559*carot!$E$2+N3559*carot!$F$2+spettri!AE3559*chl!$D$2</f>
        <v>0</v>
      </c>
      <c r="AB3559" s="40">
        <v>1.4912853949999999E-3</v>
      </c>
      <c r="AC3559" s="88">
        <f>(G3559-spettri!H3559*chl!$B$2-spettri!I3559*chl!$C$2-spettri!AE3559*chl!$D$2)</f>
        <v>0</v>
      </c>
    </row>
    <row r="3560" spans="4:29" x14ac:dyDescent="0.25">
      <c r="D3560" s="51">
        <v>705.80000000008101</v>
      </c>
      <c r="E3560" s="51">
        <v>0.25742681890899999</v>
      </c>
      <c r="T3560" s="40">
        <f t="shared" si="210"/>
        <v>0</v>
      </c>
      <c r="U3560" s="40">
        <f t="shared" si="210"/>
        <v>0</v>
      </c>
      <c r="V3560" s="40">
        <f t="shared" si="210"/>
        <v>0</v>
      </c>
      <c r="W3560" s="40">
        <f t="shared" si="210"/>
        <v>0</v>
      </c>
      <c r="X3560" s="40">
        <f t="shared" si="211"/>
        <v>0</v>
      </c>
      <c r="Y3560" s="40">
        <f t="shared" si="212"/>
        <v>0</v>
      </c>
      <c r="Z3560" s="40">
        <f>(AC3560-J3560*carot!$B$2-spettri!K3560*carot!$C$2-spettri!L3560*carot!$D$2)</f>
        <v>0</v>
      </c>
      <c r="AA3560" s="40">
        <f>spettri!H3560*chl!$B$2+spettri!I3560*chl!$C$2+spettri!J3560*carot!$B$2+spettri!K3560*carot!$C$2+spettri!L3560*carot!$D$2+M3560*carot!$E$2+N3560*carot!$F$2+spettri!AE3560*chl!$D$2</f>
        <v>0</v>
      </c>
      <c r="AB3560" s="40">
        <v>1.4697477454999998E-3</v>
      </c>
      <c r="AC3560" s="88">
        <f>(G3560-spettri!H3560*chl!$B$2-spettri!I3560*chl!$C$2-spettri!AE3560*chl!$D$2)</f>
        <v>0</v>
      </c>
    </row>
    <row r="3561" spans="4:29" x14ac:dyDescent="0.25">
      <c r="D3561" s="51">
        <v>705.90000000008104</v>
      </c>
      <c r="E3561" s="51">
        <v>0.25704044668399995</v>
      </c>
      <c r="T3561" s="40">
        <f t="shared" si="210"/>
        <v>0</v>
      </c>
      <c r="U3561" s="40">
        <f t="shared" si="210"/>
        <v>0</v>
      </c>
      <c r="V3561" s="40">
        <f t="shared" si="210"/>
        <v>0</v>
      </c>
      <c r="W3561" s="40">
        <f t="shared" si="210"/>
        <v>0</v>
      </c>
      <c r="X3561" s="40">
        <f t="shared" si="211"/>
        <v>0</v>
      </c>
      <c r="Y3561" s="40">
        <f t="shared" si="212"/>
        <v>0</v>
      </c>
      <c r="Z3561" s="40">
        <f>(AC3561-J3561*carot!$B$2-spettri!K3561*carot!$C$2-spettri!L3561*carot!$D$2)</f>
        <v>0</v>
      </c>
      <c r="AA3561" s="40">
        <f>spettri!H3561*chl!$B$2+spettri!I3561*chl!$C$2+spettri!J3561*carot!$B$2+spettri!K3561*carot!$C$2+spettri!L3561*carot!$D$2+M3561*carot!$E$2+N3561*carot!$F$2+spettri!AE3561*chl!$D$2</f>
        <v>0</v>
      </c>
      <c r="AB3561" s="40">
        <v>1.448210096E-3</v>
      </c>
      <c r="AC3561" s="88">
        <f>(G3561-spettri!H3561*chl!$B$2-spettri!I3561*chl!$C$2-spettri!AE3561*chl!$D$2)</f>
        <v>0</v>
      </c>
    </row>
    <row r="3562" spans="4:29" x14ac:dyDescent="0.25">
      <c r="D3562" s="51">
        <v>706.00000000008095</v>
      </c>
      <c r="E3562" s="51">
        <v>0.25665407445899996</v>
      </c>
      <c r="T3562" s="40">
        <f t="shared" si="210"/>
        <v>0</v>
      </c>
      <c r="U3562" s="40">
        <f t="shared" si="210"/>
        <v>0</v>
      </c>
      <c r="V3562" s="40">
        <f t="shared" si="210"/>
        <v>0</v>
      </c>
      <c r="W3562" s="40">
        <f t="shared" si="210"/>
        <v>0</v>
      </c>
      <c r="X3562" s="40">
        <f t="shared" si="211"/>
        <v>0</v>
      </c>
      <c r="Y3562" s="40">
        <f t="shared" si="212"/>
        <v>0</v>
      </c>
      <c r="Z3562" s="40">
        <f>(AC3562-J3562*carot!$B$2-spettri!K3562*carot!$C$2-spettri!L3562*carot!$D$2)</f>
        <v>0</v>
      </c>
      <c r="AA3562" s="40">
        <f>spettri!H3562*chl!$B$2+spettri!I3562*chl!$C$2+spettri!J3562*carot!$B$2+spettri!K3562*carot!$C$2+spettri!L3562*carot!$D$2+M3562*carot!$E$2+N3562*carot!$F$2+spettri!AE3562*chl!$D$2</f>
        <v>0</v>
      </c>
      <c r="AB3562" s="40">
        <v>1.4266724465000001E-3</v>
      </c>
      <c r="AC3562" s="88">
        <f>(G3562-spettri!H3562*chl!$B$2-spettri!I3562*chl!$C$2-spettri!AE3562*chl!$D$2)</f>
        <v>0</v>
      </c>
    </row>
    <row r="3563" spans="4:29" x14ac:dyDescent="0.25">
      <c r="D3563" s="51">
        <v>706.10000000008097</v>
      </c>
      <c r="E3563" s="51">
        <v>0.25608648923399996</v>
      </c>
      <c r="T3563" s="40">
        <f t="shared" si="210"/>
        <v>0</v>
      </c>
      <c r="U3563" s="40">
        <f t="shared" si="210"/>
        <v>0</v>
      </c>
      <c r="V3563" s="40">
        <f t="shared" si="210"/>
        <v>0</v>
      </c>
      <c r="W3563" s="40">
        <f t="shared" si="210"/>
        <v>0</v>
      </c>
      <c r="X3563" s="40">
        <f t="shared" si="211"/>
        <v>0</v>
      </c>
      <c r="Y3563" s="40">
        <f t="shared" si="212"/>
        <v>0</v>
      </c>
      <c r="Z3563" s="40">
        <f>(AC3563-J3563*carot!$B$2-spettri!K3563*carot!$C$2-spettri!L3563*carot!$D$2)</f>
        <v>0</v>
      </c>
      <c r="AA3563" s="40">
        <f>spettri!H3563*chl!$B$2+spettri!I3563*chl!$C$2+spettri!J3563*carot!$B$2+spettri!K3563*carot!$C$2+spettri!L3563*carot!$D$2+M3563*carot!$E$2+N3563*carot!$F$2+spettri!AE3563*chl!$D$2</f>
        <v>0</v>
      </c>
      <c r="AB3563" s="40">
        <v>1.405134797E-3</v>
      </c>
      <c r="AC3563" s="88">
        <f>(G3563-spettri!H3563*chl!$B$2-spettri!I3563*chl!$C$2-spettri!AE3563*chl!$D$2)</f>
        <v>0</v>
      </c>
    </row>
    <row r="3564" spans="4:29" x14ac:dyDescent="0.25">
      <c r="D3564" s="51">
        <v>706.20000000008099</v>
      </c>
      <c r="E3564" s="51">
        <v>0.25551890400899996</v>
      </c>
      <c r="T3564" s="40">
        <f t="shared" si="210"/>
        <v>0</v>
      </c>
      <c r="U3564" s="40">
        <f t="shared" si="210"/>
        <v>0</v>
      </c>
      <c r="V3564" s="40">
        <f t="shared" si="210"/>
        <v>0</v>
      </c>
      <c r="W3564" s="40">
        <f t="shared" si="210"/>
        <v>0</v>
      </c>
      <c r="X3564" s="40">
        <f t="shared" si="211"/>
        <v>0</v>
      </c>
      <c r="Y3564" s="40">
        <f t="shared" si="212"/>
        <v>0</v>
      </c>
      <c r="Z3564" s="40">
        <f>(AC3564-J3564*carot!$B$2-spettri!K3564*carot!$C$2-spettri!L3564*carot!$D$2)</f>
        <v>0</v>
      </c>
      <c r="AA3564" s="40">
        <f>spettri!H3564*chl!$B$2+spettri!I3564*chl!$C$2+spettri!J3564*carot!$B$2+spettri!K3564*carot!$C$2+spettri!L3564*carot!$D$2+M3564*carot!$E$2+N3564*carot!$F$2+spettri!AE3564*chl!$D$2</f>
        <v>0</v>
      </c>
      <c r="AB3564" s="40">
        <v>1.3724761375E-3</v>
      </c>
      <c r="AC3564" s="88">
        <f>(G3564-spettri!H3564*chl!$B$2-spettri!I3564*chl!$C$2-spettri!AE3564*chl!$D$2)</f>
        <v>0</v>
      </c>
    </row>
    <row r="3565" spans="4:29" x14ac:dyDescent="0.25">
      <c r="D3565" s="51">
        <v>706.30000000008101</v>
      </c>
      <c r="E3565" s="51">
        <v>0.25495131878399996</v>
      </c>
      <c r="T3565" s="40">
        <f t="shared" si="210"/>
        <v>0</v>
      </c>
      <c r="U3565" s="40">
        <f t="shared" si="210"/>
        <v>0</v>
      </c>
      <c r="V3565" s="40">
        <f t="shared" si="210"/>
        <v>0</v>
      </c>
      <c r="W3565" s="40">
        <f t="shared" si="210"/>
        <v>0</v>
      </c>
      <c r="X3565" s="40">
        <f t="shared" si="211"/>
        <v>0</v>
      </c>
      <c r="Y3565" s="40">
        <f t="shared" si="212"/>
        <v>0</v>
      </c>
      <c r="Z3565" s="40">
        <f>(AC3565-J3565*carot!$B$2-spettri!K3565*carot!$C$2-spettri!L3565*carot!$D$2)</f>
        <v>0</v>
      </c>
      <c r="AA3565" s="40">
        <f>spettri!H3565*chl!$B$2+spettri!I3565*chl!$C$2+spettri!J3565*carot!$B$2+spettri!K3565*carot!$C$2+spettri!L3565*carot!$D$2+M3565*carot!$E$2+N3565*carot!$F$2+spettri!AE3565*chl!$D$2</f>
        <v>0</v>
      </c>
      <c r="AB3565" s="40">
        <v>1.3398174779999999E-3</v>
      </c>
      <c r="AC3565" s="88">
        <f>(G3565-spettri!H3565*chl!$B$2-spettri!I3565*chl!$C$2-spettri!AE3565*chl!$D$2)</f>
        <v>0</v>
      </c>
    </row>
    <row r="3566" spans="4:29" x14ac:dyDescent="0.25">
      <c r="D3566" s="51">
        <v>706.40000000008104</v>
      </c>
      <c r="E3566" s="51">
        <v>0.25438373355899996</v>
      </c>
      <c r="T3566" s="40">
        <f t="shared" si="210"/>
        <v>0</v>
      </c>
      <c r="U3566" s="40">
        <f t="shared" si="210"/>
        <v>0</v>
      </c>
      <c r="V3566" s="40">
        <f t="shared" si="210"/>
        <v>0</v>
      </c>
      <c r="W3566" s="40">
        <f t="shared" si="210"/>
        <v>0</v>
      </c>
      <c r="X3566" s="40">
        <f t="shared" si="211"/>
        <v>0</v>
      </c>
      <c r="Y3566" s="40">
        <f t="shared" si="212"/>
        <v>0</v>
      </c>
      <c r="Z3566" s="40">
        <f>(AC3566-J3566*carot!$B$2-spettri!K3566*carot!$C$2-spettri!L3566*carot!$D$2)</f>
        <v>0</v>
      </c>
      <c r="AA3566" s="40">
        <f>spettri!H3566*chl!$B$2+spettri!I3566*chl!$C$2+spettri!J3566*carot!$B$2+spettri!K3566*carot!$C$2+spettri!L3566*carot!$D$2+M3566*carot!$E$2+N3566*carot!$F$2+spettri!AE3566*chl!$D$2</f>
        <v>0</v>
      </c>
      <c r="AB3566" s="40">
        <v>1.3071588185000001E-3</v>
      </c>
      <c r="AC3566" s="88">
        <f>(G3566-spettri!H3566*chl!$B$2-spettri!I3566*chl!$C$2-spettri!AE3566*chl!$D$2)</f>
        <v>0</v>
      </c>
    </row>
    <row r="3567" spans="4:29" x14ac:dyDescent="0.25">
      <c r="D3567" s="51">
        <v>706.50000000008095</v>
      </c>
      <c r="E3567" s="51">
        <v>0.25375568688399996</v>
      </c>
      <c r="T3567" s="40">
        <f t="shared" si="210"/>
        <v>0</v>
      </c>
      <c r="U3567" s="40">
        <f t="shared" si="210"/>
        <v>0</v>
      </c>
      <c r="V3567" s="40">
        <f t="shared" si="210"/>
        <v>0</v>
      </c>
      <c r="W3567" s="40">
        <f t="shared" si="210"/>
        <v>0</v>
      </c>
      <c r="X3567" s="40">
        <f t="shared" si="211"/>
        <v>0</v>
      </c>
      <c r="Y3567" s="40">
        <f t="shared" si="212"/>
        <v>0</v>
      </c>
      <c r="Z3567" s="40">
        <f>(AC3567-J3567*carot!$B$2-spettri!K3567*carot!$C$2-spettri!L3567*carot!$D$2)</f>
        <v>0</v>
      </c>
      <c r="AA3567" s="40">
        <f>spettri!H3567*chl!$B$2+spettri!I3567*chl!$C$2+spettri!J3567*carot!$B$2+spettri!K3567*carot!$C$2+spettri!L3567*carot!$D$2+M3567*carot!$E$2+N3567*carot!$F$2+spettri!AE3567*chl!$D$2</f>
        <v>0</v>
      </c>
      <c r="AB3567" s="40">
        <v>1.274500159E-3</v>
      </c>
      <c r="AC3567" s="88">
        <f>(G3567-spettri!H3567*chl!$B$2-spettri!I3567*chl!$C$2-spettri!AE3567*chl!$D$2)</f>
        <v>0</v>
      </c>
    </row>
    <row r="3568" spans="4:29" x14ac:dyDescent="0.25">
      <c r="D3568" s="51">
        <v>706.60000000008097</v>
      </c>
      <c r="E3568" s="51">
        <v>0.25312764020899997</v>
      </c>
      <c r="T3568" s="40">
        <f t="shared" si="210"/>
        <v>0</v>
      </c>
      <c r="U3568" s="40">
        <f t="shared" si="210"/>
        <v>0</v>
      </c>
      <c r="V3568" s="40">
        <f t="shared" si="210"/>
        <v>0</v>
      </c>
      <c r="W3568" s="40">
        <f t="shared" si="210"/>
        <v>0</v>
      </c>
      <c r="X3568" s="40">
        <f t="shared" si="211"/>
        <v>0</v>
      </c>
      <c r="Y3568" s="40">
        <f t="shared" si="212"/>
        <v>0</v>
      </c>
      <c r="Z3568" s="40">
        <f>(AC3568-J3568*carot!$B$2-spettri!K3568*carot!$C$2-spettri!L3568*carot!$D$2)</f>
        <v>0</v>
      </c>
      <c r="AA3568" s="40">
        <f>spettri!H3568*chl!$B$2+spettri!I3568*chl!$C$2+spettri!J3568*carot!$B$2+spettri!K3568*carot!$C$2+spettri!L3568*carot!$D$2+M3568*carot!$E$2+N3568*carot!$F$2+spettri!AE3568*chl!$D$2</f>
        <v>0</v>
      </c>
      <c r="AB3568" s="40">
        <v>1.2774533827500001E-3</v>
      </c>
      <c r="AC3568" s="88">
        <f>(G3568-spettri!H3568*chl!$B$2-spettri!I3568*chl!$C$2-spettri!AE3568*chl!$D$2)</f>
        <v>0</v>
      </c>
    </row>
    <row r="3569" spans="4:29" x14ac:dyDescent="0.25">
      <c r="D3569" s="51">
        <v>706.70000000008099</v>
      </c>
      <c r="E3569" s="51">
        <v>0.25249959353399998</v>
      </c>
      <c r="T3569" s="40">
        <f t="shared" si="210"/>
        <v>0</v>
      </c>
      <c r="U3569" s="40">
        <f t="shared" si="210"/>
        <v>0</v>
      </c>
      <c r="V3569" s="40">
        <f t="shared" si="210"/>
        <v>0</v>
      </c>
      <c r="W3569" s="40">
        <f t="shared" si="210"/>
        <v>0</v>
      </c>
      <c r="X3569" s="40">
        <f t="shared" si="211"/>
        <v>0</v>
      </c>
      <c r="Y3569" s="40">
        <f t="shared" si="212"/>
        <v>0</v>
      </c>
      <c r="Z3569" s="40">
        <f>(AC3569-J3569*carot!$B$2-spettri!K3569*carot!$C$2-spettri!L3569*carot!$D$2)</f>
        <v>0</v>
      </c>
      <c r="AA3569" s="40">
        <f>spettri!H3569*chl!$B$2+spettri!I3569*chl!$C$2+spettri!J3569*carot!$B$2+spettri!K3569*carot!$C$2+spettri!L3569*carot!$D$2+M3569*carot!$E$2+N3569*carot!$F$2+spettri!AE3569*chl!$D$2</f>
        <v>0</v>
      </c>
      <c r="AB3569" s="40">
        <v>1.2804066065E-3</v>
      </c>
      <c r="AC3569" s="88">
        <f>(G3569-spettri!H3569*chl!$B$2-spettri!I3569*chl!$C$2-spettri!AE3569*chl!$D$2)</f>
        <v>0</v>
      </c>
    </row>
    <row r="3570" spans="4:29" x14ac:dyDescent="0.25">
      <c r="D3570" s="51">
        <v>706.80000000008101</v>
      </c>
      <c r="E3570" s="51">
        <v>0.25187154685899998</v>
      </c>
      <c r="T3570" s="40">
        <f t="shared" si="210"/>
        <v>0</v>
      </c>
      <c r="U3570" s="40">
        <f t="shared" si="210"/>
        <v>0</v>
      </c>
      <c r="V3570" s="40">
        <f t="shared" si="210"/>
        <v>0</v>
      </c>
      <c r="W3570" s="40">
        <f t="shared" si="210"/>
        <v>0</v>
      </c>
      <c r="X3570" s="40">
        <f t="shared" si="211"/>
        <v>0</v>
      </c>
      <c r="Y3570" s="40">
        <f t="shared" si="212"/>
        <v>0</v>
      </c>
      <c r="Z3570" s="40">
        <f>(AC3570-J3570*carot!$B$2-spettri!K3570*carot!$C$2-spettri!L3570*carot!$D$2)</f>
        <v>0</v>
      </c>
      <c r="AA3570" s="40">
        <f>spettri!H3570*chl!$B$2+spettri!I3570*chl!$C$2+spettri!J3570*carot!$B$2+spettri!K3570*carot!$C$2+spettri!L3570*carot!$D$2+M3570*carot!$E$2+N3570*carot!$F$2+spettri!AE3570*chl!$D$2</f>
        <v>0</v>
      </c>
      <c r="AB3570" s="40">
        <v>1.28335983025E-3</v>
      </c>
      <c r="AC3570" s="88">
        <f>(G3570-spettri!H3570*chl!$B$2-spettri!I3570*chl!$C$2-spettri!AE3570*chl!$D$2)</f>
        <v>0</v>
      </c>
    </row>
    <row r="3571" spans="4:29" x14ac:dyDescent="0.25">
      <c r="D3571" s="51">
        <v>706.90000000008104</v>
      </c>
      <c r="E3571" s="51">
        <v>0.251223588484</v>
      </c>
      <c r="T3571" s="40">
        <f t="shared" si="210"/>
        <v>0</v>
      </c>
      <c r="U3571" s="40">
        <f t="shared" si="210"/>
        <v>0</v>
      </c>
      <c r="V3571" s="40">
        <f t="shared" si="210"/>
        <v>0</v>
      </c>
      <c r="W3571" s="40">
        <f t="shared" si="210"/>
        <v>0</v>
      </c>
      <c r="X3571" s="40">
        <f t="shared" si="211"/>
        <v>0</v>
      </c>
      <c r="Y3571" s="40">
        <f t="shared" si="212"/>
        <v>0</v>
      </c>
      <c r="Z3571" s="40">
        <f>(AC3571-J3571*carot!$B$2-spettri!K3571*carot!$C$2-spettri!L3571*carot!$D$2)</f>
        <v>0</v>
      </c>
      <c r="AA3571" s="40">
        <f>spettri!H3571*chl!$B$2+spettri!I3571*chl!$C$2+spettri!J3571*carot!$B$2+spettri!K3571*carot!$C$2+spettri!L3571*carot!$D$2+M3571*carot!$E$2+N3571*carot!$F$2+spettri!AE3571*chl!$D$2</f>
        <v>0</v>
      </c>
      <c r="AB3571" s="40">
        <v>1.2863130540000001E-3</v>
      </c>
      <c r="AC3571" s="88">
        <f>(G3571-spettri!H3571*chl!$B$2-spettri!I3571*chl!$C$2-spettri!AE3571*chl!$D$2)</f>
        <v>0</v>
      </c>
    </row>
    <row r="3572" spans="4:29" x14ac:dyDescent="0.25">
      <c r="D3572" s="51">
        <v>707.00000000008095</v>
      </c>
      <c r="E3572" s="51">
        <v>0.25057563010899997</v>
      </c>
      <c r="T3572" s="40">
        <f t="shared" si="210"/>
        <v>0</v>
      </c>
      <c r="U3572" s="40">
        <f t="shared" si="210"/>
        <v>0</v>
      </c>
      <c r="V3572" s="40">
        <f t="shared" si="210"/>
        <v>0</v>
      </c>
      <c r="W3572" s="40">
        <f t="shared" si="210"/>
        <v>0</v>
      </c>
      <c r="X3572" s="40">
        <f t="shared" si="211"/>
        <v>0</v>
      </c>
      <c r="Y3572" s="40">
        <f t="shared" si="212"/>
        <v>0</v>
      </c>
      <c r="Z3572" s="40">
        <f>(AC3572-J3572*carot!$B$2-spettri!K3572*carot!$C$2-spettri!L3572*carot!$D$2)</f>
        <v>0</v>
      </c>
      <c r="AA3572" s="40">
        <f>spettri!H3572*chl!$B$2+spettri!I3572*chl!$C$2+spettri!J3572*carot!$B$2+spettri!K3572*carot!$C$2+spettri!L3572*carot!$D$2+M3572*carot!$E$2+N3572*carot!$F$2+spettri!AE3572*chl!$D$2</f>
        <v>0</v>
      </c>
      <c r="AB3572" s="40">
        <v>1.26681028625E-3</v>
      </c>
      <c r="AC3572" s="88">
        <f>(G3572-spettri!H3572*chl!$B$2-spettri!I3572*chl!$C$2-spettri!AE3572*chl!$D$2)</f>
        <v>0</v>
      </c>
    </row>
    <row r="3573" spans="4:29" x14ac:dyDescent="0.25">
      <c r="D3573" s="51">
        <v>707.10000000008097</v>
      </c>
      <c r="E3573" s="51">
        <v>0.24992767173399999</v>
      </c>
      <c r="T3573" s="40">
        <f t="shared" si="210"/>
        <v>0</v>
      </c>
      <c r="U3573" s="40">
        <f t="shared" si="210"/>
        <v>0</v>
      </c>
      <c r="V3573" s="40">
        <f t="shared" si="210"/>
        <v>0</v>
      </c>
      <c r="W3573" s="40">
        <f t="shared" si="210"/>
        <v>0</v>
      </c>
      <c r="X3573" s="40">
        <f t="shared" si="211"/>
        <v>0</v>
      </c>
      <c r="Y3573" s="40">
        <f t="shared" si="212"/>
        <v>0</v>
      </c>
      <c r="Z3573" s="40">
        <f>(AC3573-J3573*carot!$B$2-spettri!K3573*carot!$C$2-spettri!L3573*carot!$D$2)</f>
        <v>0</v>
      </c>
      <c r="AA3573" s="40">
        <f>spettri!H3573*chl!$B$2+spettri!I3573*chl!$C$2+spettri!J3573*carot!$B$2+spettri!K3573*carot!$C$2+spettri!L3573*carot!$D$2+M3573*carot!$E$2+N3573*carot!$F$2+spettri!AE3573*chl!$D$2</f>
        <v>0</v>
      </c>
      <c r="AB3573" s="40">
        <v>1.2473075184999999E-3</v>
      </c>
      <c r="AC3573" s="88">
        <f>(G3573-spettri!H3573*chl!$B$2-spettri!I3573*chl!$C$2-spettri!AE3573*chl!$D$2)</f>
        <v>0</v>
      </c>
    </row>
    <row r="3574" spans="4:29" x14ac:dyDescent="0.25">
      <c r="D3574" s="51">
        <v>707.20000000008099</v>
      </c>
      <c r="E3574" s="51">
        <v>0.24927971335900001</v>
      </c>
      <c r="T3574" s="40">
        <f t="shared" si="210"/>
        <v>0</v>
      </c>
      <c r="U3574" s="40">
        <f t="shared" si="210"/>
        <v>0</v>
      </c>
      <c r="V3574" s="40">
        <f t="shared" si="210"/>
        <v>0</v>
      </c>
      <c r="W3574" s="40">
        <f t="shared" si="210"/>
        <v>0</v>
      </c>
      <c r="X3574" s="40">
        <f t="shared" si="211"/>
        <v>0</v>
      </c>
      <c r="Y3574" s="40">
        <f t="shared" si="212"/>
        <v>0</v>
      </c>
      <c r="Z3574" s="40">
        <f>(AC3574-J3574*carot!$B$2-spettri!K3574*carot!$C$2-spettri!L3574*carot!$D$2)</f>
        <v>0</v>
      </c>
      <c r="AA3574" s="40">
        <f>spettri!H3574*chl!$B$2+spettri!I3574*chl!$C$2+spettri!J3574*carot!$B$2+spettri!K3574*carot!$C$2+spettri!L3574*carot!$D$2+M3574*carot!$E$2+N3574*carot!$F$2+spettri!AE3574*chl!$D$2</f>
        <v>0</v>
      </c>
      <c r="AB3574" s="40">
        <v>1.22780475075E-3</v>
      </c>
      <c r="AC3574" s="88">
        <f>(G3574-spettri!H3574*chl!$B$2-spettri!I3574*chl!$C$2-spettri!AE3574*chl!$D$2)</f>
        <v>0</v>
      </c>
    </row>
    <row r="3575" spans="4:29" x14ac:dyDescent="0.25">
      <c r="D3575" s="51">
        <v>707.30000000008101</v>
      </c>
      <c r="E3575" s="51">
        <v>0.24861883568400001</v>
      </c>
      <c r="T3575" s="40">
        <f t="shared" si="210"/>
        <v>0</v>
      </c>
      <c r="U3575" s="40">
        <f t="shared" si="210"/>
        <v>0</v>
      </c>
      <c r="V3575" s="40">
        <f t="shared" si="210"/>
        <v>0</v>
      </c>
      <c r="W3575" s="40">
        <f t="shared" si="210"/>
        <v>0</v>
      </c>
      <c r="X3575" s="40">
        <f t="shared" si="211"/>
        <v>0</v>
      </c>
      <c r="Y3575" s="40">
        <f t="shared" si="212"/>
        <v>0</v>
      </c>
      <c r="Z3575" s="40">
        <f>(AC3575-J3575*carot!$B$2-spettri!K3575*carot!$C$2-spettri!L3575*carot!$D$2)</f>
        <v>0</v>
      </c>
      <c r="AA3575" s="40">
        <f>spettri!H3575*chl!$B$2+spettri!I3575*chl!$C$2+spettri!J3575*carot!$B$2+spettri!K3575*carot!$C$2+spettri!L3575*carot!$D$2+M3575*carot!$E$2+N3575*carot!$F$2+spettri!AE3575*chl!$D$2</f>
        <v>0</v>
      </c>
      <c r="AB3575" s="40">
        <v>1.2083019829999999E-3</v>
      </c>
      <c r="AC3575" s="88">
        <f>(G3575-spettri!H3575*chl!$B$2-spettri!I3575*chl!$C$2-spettri!AE3575*chl!$D$2)</f>
        <v>0</v>
      </c>
    </row>
    <row r="3576" spans="4:29" x14ac:dyDescent="0.25">
      <c r="D3576" s="51">
        <v>707.40000000008104</v>
      </c>
      <c r="E3576" s="51">
        <v>0.247957958009</v>
      </c>
      <c r="T3576" s="40">
        <f t="shared" si="210"/>
        <v>0</v>
      </c>
      <c r="U3576" s="40">
        <f t="shared" si="210"/>
        <v>0</v>
      </c>
      <c r="V3576" s="40">
        <f t="shared" si="210"/>
        <v>0</v>
      </c>
      <c r="W3576" s="40">
        <f t="shared" si="210"/>
        <v>0</v>
      </c>
      <c r="X3576" s="40">
        <f t="shared" si="211"/>
        <v>0</v>
      </c>
      <c r="Y3576" s="40">
        <f t="shared" si="212"/>
        <v>0</v>
      </c>
      <c r="Z3576" s="40">
        <f>(AC3576-J3576*carot!$B$2-spettri!K3576*carot!$C$2-spettri!L3576*carot!$D$2)</f>
        <v>0</v>
      </c>
      <c r="AA3576" s="40">
        <f>spettri!H3576*chl!$B$2+spettri!I3576*chl!$C$2+spettri!J3576*carot!$B$2+spettri!K3576*carot!$C$2+spettri!L3576*carot!$D$2+M3576*carot!$E$2+N3576*carot!$F$2+spettri!AE3576*chl!$D$2</f>
        <v>0</v>
      </c>
      <c r="AB3576" s="40">
        <v>1.2402221329999999E-3</v>
      </c>
      <c r="AC3576" s="88">
        <f>(G3576-spettri!H3576*chl!$B$2-spettri!I3576*chl!$C$2-spettri!AE3576*chl!$D$2)</f>
        <v>0</v>
      </c>
    </row>
    <row r="3577" spans="4:29" x14ac:dyDescent="0.25">
      <c r="D3577" s="51">
        <v>707.50000000008095</v>
      </c>
      <c r="E3577" s="51">
        <v>0.24729708033400002</v>
      </c>
      <c r="T3577" s="40">
        <f t="shared" si="210"/>
        <v>0</v>
      </c>
      <c r="U3577" s="40">
        <f t="shared" si="210"/>
        <v>0</v>
      </c>
      <c r="V3577" s="40">
        <f t="shared" si="210"/>
        <v>0</v>
      </c>
      <c r="W3577" s="40">
        <f t="shared" si="210"/>
        <v>0</v>
      </c>
      <c r="X3577" s="40">
        <f t="shared" si="211"/>
        <v>0</v>
      </c>
      <c r="Y3577" s="40">
        <f t="shared" si="212"/>
        <v>0</v>
      </c>
      <c r="Z3577" s="40">
        <f>(AC3577-J3577*carot!$B$2-spettri!K3577*carot!$C$2-spettri!L3577*carot!$D$2)</f>
        <v>0</v>
      </c>
      <c r="AA3577" s="40">
        <f>spettri!H3577*chl!$B$2+spettri!I3577*chl!$C$2+spettri!J3577*carot!$B$2+spettri!K3577*carot!$C$2+spettri!L3577*carot!$D$2+M3577*carot!$E$2+N3577*carot!$F$2+spettri!AE3577*chl!$D$2</f>
        <v>0</v>
      </c>
      <c r="AB3577" s="40">
        <v>1.2721422829999999E-3</v>
      </c>
      <c r="AC3577" s="88">
        <f>(G3577-spettri!H3577*chl!$B$2-spettri!I3577*chl!$C$2-spettri!AE3577*chl!$D$2)</f>
        <v>0</v>
      </c>
    </row>
    <row r="3578" spans="4:29" x14ac:dyDescent="0.25">
      <c r="D3578" s="51">
        <v>707.60000000008097</v>
      </c>
      <c r="E3578" s="51">
        <v>0.24663620265900002</v>
      </c>
      <c r="T3578" s="40">
        <f t="shared" si="210"/>
        <v>0</v>
      </c>
      <c r="U3578" s="40">
        <f t="shared" si="210"/>
        <v>0</v>
      </c>
      <c r="V3578" s="40">
        <f t="shared" si="210"/>
        <v>0</v>
      </c>
      <c r="W3578" s="40">
        <f t="shared" si="210"/>
        <v>0</v>
      </c>
      <c r="X3578" s="40">
        <f t="shared" si="211"/>
        <v>0</v>
      </c>
      <c r="Y3578" s="40">
        <f t="shared" si="212"/>
        <v>0</v>
      </c>
      <c r="Z3578" s="40">
        <f>(AC3578-J3578*carot!$B$2-spettri!K3578*carot!$C$2-spettri!L3578*carot!$D$2)</f>
        <v>0</v>
      </c>
      <c r="AA3578" s="40">
        <f>spettri!H3578*chl!$B$2+spettri!I3578*chl!$C$2+spettri!J3578*carot!$B$2+spettri!K3578*carot!$C$2+spettri!L3578*carot!$D$2+M3578*carot!$E$2+N3578*carot!$F$2+spettri!AE3578*chl!$D$2</f>
        <v>0</v>
      </c>
      <c r="AB3578" s="40">
        <v>1.3040624329999999E-3</v>
      </c>
      <c r="AC3578" s="88">
        <f>(G3578-spettri!H3578*chl!$B$2-spettri!I3578*chl!$C$2-spettri!AE3578*chl!$D$2)</f>
        <v>0</v>
      </c>
    </row>
    <row r="3579" spans="4:29" x14ac:dyDescent="0.25">
      <c r="D3579" s="51">
        <v>707.70000000008099</v>
      </c>
      <c r="E3579" s="51">
        <v>0.24587860898400002</v>
      </c>
      <c r="T3579" s="40">
        <f t="shared" si="210"/>
        <v>0</v>
      </c>
      <c r="U3579" s="40">
        <f t="shared" si="210"/>
        <v>0</v>
      </c>
      <c r="V3579" s="40">
        <f t="shared" si="210"/>
        <v>0</v>
      </c>
      <c r="W3579" s="40">
        <f t="shared" si="210"/>
        <v>0</v>
      </c>
      <c r="X3579" s="40">
        <f t="shared" si="211"/>
        <v>0</v>
      </c>
      <c r="Y3579" s="40">
        <f t="shared" si="212"/>
        <v>0</v>
      </c>
      <c r="Z3579" s="40">
        <f>(AC3579-J3579*carot!$B$2-spettri!K3579*carot!$C$2-spettri!L3579*carot!$D$2)</f>
        <v>0</v>
      </c>
      <c r="AA3579" s="40">
        <f>spettri!H3579*chl!$B$2+spettri!I3579*chl!$C$2+spettri!J3579*carot!$B$2+spettri!K3579*carot!$C$2+spettri!L3579*carot!$D$2+M3579*carot!$E$2+N3579*carot!$F$2+spettri!AE3579*chl!$D$2</f>
        <v>0</v>
      </c>
      <c r="AB3579" s="40">
        <v>1.3359825829999999E-3</v>
      </c>
      <c r="AC3579" s="88">
        <f>(G3579-spettri!H3579*chl!$B$2-spettri!I3579*chl!$C$2-spettri!AE3579*chl!$D$2)</f>
        <v>0</v>
      </c>
    </row>
    <row r="3580" spans="4:29" x14ac:dyDescent="0.25">
      <c r="D3580" s="51">
        <v>707.80000000008101</v>
      </c>
      <c r="E3580" s="51">
        <v>0.24512101530900002</v>
      </c>
      <c r="T3580" s="40">
        <f t="shared" si="210"/>
        <v>0</v>
      </c>
      <c r="U3580" s="40">
        <f t="shared" si="210"/>
        <v>0</v>
      </c>
      <c r="V3580" s="40">
        <f t="shared" si="210"/>
        <v>0</v>
      </c>
      <c r="W3580" s="40">
        <f t="shared" si="210"/>
        <v>0</v>
      </c>
      <c r="X3580" s="40">
        <f t="shared" si="211"/>
        <v>0</v>
      </c>
      <c r="Y3580" s="40">
        <f t="shared" si="212"/>
        <v>0</v>
      </c>
      <c r="Z3580" s="40">
        <f>(AC3580-J3580*carot!$B$2-spettri!K3580*carot!$C$2-spettri!L3580*carot!$D$2)</f>
        <v>0</v>
      </c>
      <c r="AA3580" s="40">
        <f>spettri!H3580*chl!$B$2+spettri!I3580*chl!$C$2+spettri!J3580*carot!$B$2+spettri!K3580*carot!$C$2+spettri!L3580*carot!$D$2+M3580*carot!$E$2+N3580*carot!$F$2+spettri!AE3580*chl!$D$2</f>
        <v>0</v>
      </c>
      <c r="AB3580" s="40">
        <v>1.32645358125E-3</v>
      </c>
      <c r="AC3580" s="88">
        <f>(G3580-spettri!H3580*chl!$B$2-spettri!I3580*chl!$C$2-spettri!AE3580*chl!$D$2)</f>
        <v>0</v>
      </c>
    </row>
    <row r="3581" spans="4:29" x14ac:dyDescent="0.25">
      <c r="D3581" s="51">
        <v>707.90000000008104</v>
      </c>
      <c r="E3581" s="51">
        <v>0.24436342163400002</v>
      </c>
      <c r="T3581" s="40">
        <f t="shared" si="210"/>
        <v>0</v>
      </c>
      <c r="U3581" s="40">
        <f t="shared" si="210"/>
        <v>0</v>
      </c>
      <c r="V3581" s="40">
        <f t="shared" si="210"/>
        <v>0</v>
      </c>
      <c r="W3581" s="40">
        <f t="shared" si="210"/>
        <v>0</v>
      </c>
      <c r="X3581" s="40">
        <f t="shared" si="211"/>
        <v>0</v>
      </c>
      <c r="Y3581" s="40">
        <f t="shared" si="212"/>
        <v>0</v>
      </c>
      <c r="Z3581" s="40">
        <f>(AC3581-J3581*carot!$B$2-spettri!K3581*carot!$C$2-spettri!L3581*carot!$D$2)</f>
        <v>0</v>
      </c>
      <c r="AA3581" s="40">
        <f>spettri!H3581*chl!$B$2+spettri!I3581*chl!$C$2+spettri!J3581*carot!$B$2+spettri!K3581*carot!$C$2+spettri!L3581*carot!$D$2+M3581*carot!$E$2+N3581*carot!$F$2+spettri!AE3581*chl!$D$2</f>
        <v>0</v>
      </c>
      <c r="AB3581" s="40">
        <v>1.3169245795E-3</v>
      </c>
      <c r="AC3581" s="88">
        <f>(G3581-spettri!H3581*chl!$B$2-spettri!I3581*chl!$C$2-spettri!AE3581*chl!$D$2)</f>
        <v>0</v>
      </c>
    </row>
    <row r="3582" spans="4:29" x14ac:dyDescent="0.25">
      <c r="D3582" s="51">
        <v>708.00000000008095</v>
      </c>
      <c r="E3582" s="51">
        <v>0.24360582795900002</v>
      </c>
      <c r="T3582" s="40">
        <f t="shared" si="210"/>
        <v>0</v>
      </c>
      <c r="U3582" s="40">
        <f t="shared" si="210"/>
        <v>0</v>
      </c>
      <c r="V3582" s="40">
        <f t="shared" si="210"/>
        <v>0</v>
      </c>
      <c r="W3582" s="40">
        <f t="shared" si="210"/>
        <v>0</v>
      </c>
      <c r="X3582" s="40">
        <f t="shared" si="211"/>
        <v>0</v>
      </c>
      <c r="Y3582" s="40">
        <f t="shared" si="212"/>
        <v>0</v>
      </c>
      <c r="Z3582" s="40">
        <f>(AC3582-J3582*carot!$B$2-spettri!K3582*carot!$C$2-spettri!L3582*carot!$D$2)</f>
        <v>0</v>
      </c>
      <c r="AA3582" s="40">
        <f>spettri!H3582*chl!$B$2+spettri!I3582*chl!$C$2+spettri!J3582*carot!$B$2+spettri!K3582*carot!$C$2+spettri!L3582*carot!$D$2+M3582*carot!$E$2+N3582*carot!$F$2+spettri!AE3582*chl!$D$2</f>
        <v>0</v>
      </c>
      <c r="AB3582" s="40">
        <v>1.30739557775E-3</v>
      </c>
      <c r="AC3582" s="88">
        <f>(G3582-spettri!H3582*chl!$B$2-spettri!I3582*chl!$C$2-spettri!AE3582*chl!$D$2)</f>
        <v>0</v>
      </c>
    </row>
    <row r="3583" spans="4:29" x14ac:dyDescent="0.25">
      <c r="D3583" s="51">
        <v>708.10000000008097</v>
      </c>
      <c r="E3583" s="51">
        <v>0.24269442453400003</v>
      </c>
      <c r="T3583" s="40">
        <f t="shared" si="210"/>
        <v>0</v>
      </c>
      <c r="U3583" s="40">
        <f t="shared" si="210"/>
        <v>0</v>
      </c>
      <c r="V3583" s="40">
        <f t="shared" si="210"/>
        <v>0</v>
      </c>
      <c r="W3583" s="40">
        <f t="shared" si="210"/>
        <v>0</v>
      </c>
      <c r="X3583" s="40">
        <f t="shared" si="211"/>
        <v>0</v>
      </c>
      <c r="Y3583" s="40">
        <f t="shared" si="212"/>
        <v>0</v>
      </c>
      <c r="Z3583" s="40">
        <f>(AC3583-J3583*carot!$B$2-spettri!K3583*carot!$C$2-spettri!L3583*carot!$D$2)</f>
        <v>0</v>
      </c>
      <c r="AA3583" s="40">
        <f>spettri!H3583*chl!$B$2+spettri!I3583*chl!$C$2+spettri!J3583*carot!$B$2+spettri!K3583*carot!$C$2+spettri!L3583*carot!$D$2+M3583*carot!$E$2+N3583*carot!$F$2+spettri!AE3583*chl!$D$2</f>
        <v>0</v>
      </c>
      <c r="AB3583" s="40">
        <v>1.297866576E-3</v>
      </c>
      <c r="AC3583" s="88">
        <f>(G3583-spettri!H3583*chl!$B$2-spettri!I3583*chl!$C$2-spettri!AE3583*chl!$D$2)</f>
        <v>0</v>
      </c>
    </row>
    <row r="3584" spans="4:29" x14ac:dyDescent="0.25">
      <c r="D3584" s="51">
        <v>708.20000000008099</v>
      </c>
      <c r="E3584" s="51">
        <v>0.24178302110900002</v>
      </c>
      <c r="T3584" s="40">
        <f t="shared" si="210"/>
        <v>0</v>
      </c>
      <c r="U3584" s="40">
        <f t="shared" si="210"/>
        <v>0</v>
      </c>
      <c r="V3584" s="40">
        <f t="shared" si="210"/>
        <v>0</v>
      </c>
      <c r="W3584" s="40">
        <f t="shared" si="210"/>
        <v>0</v>
      </c>
      <c r="X3584" s="40">
        <f t="shared" si="211"/>
        <v>0</v>
      </c>
      <c r="Y3584" s="40">
        <f t="shared" si="212"/>
        <v>0</v>
      </c>
      <c r="Z3584" s="40">
        <f>(AC3584-J3584*carot!$B$2-spettri!K3584*carot!$C$2-spettri!L3584*carot!$D$2)</f>
        <v>0</v>
      </c>
      <c r="AA3584" s="40">
        <f>spettri!H3584*chl!$B$2+spettri!I3584*chl!$C$2+spettri!J3584*carot!$B$2+spettri!K3584*carot!$C$2+spettri!L3584*carot!$D$2+M3584*carot!$E$2+N3584*carot!$F$2+spettri!AE3584*chl!$D$2</f>
        <v>0</v>
      </c>
      <c r="AB3584" s="40">
        <v>1.276903116E-3</v>
      </c>
      <c r="AC3584" s="88">
        <f>(G3584-spettri!H3584*chl!$B$2-spettri!I3584*chl!$C$2-spettri!AE3584*chl!$D$2)</f>
        <v>0</v>
      </c>
    </row>
    <row r="3585" spans="4:29" x14ac:dyDescent="0.25">
      <c r="D3585" s="51">
        <v>708.30000000008101</v>
      </c>
      <c r="E3585" s="51">
        <v>0.24087161768400001</v>
      </c>
      <c r="T3585" s="40">
        <f t="shared" si="210"/>
        <v>0</v>
      </c>
      <c r="U3585" s="40">
        <f t="shared" si="210"/>
        <v>0</v>
      </c>
      <c r="V3585" s="40">
        <f t="shared" si="210"/>
        <v>0</v>
      </c>
      <c r="W3585" s="40">
        <f t="shared" si="210"/>
        <v>0</v>
      </c>
      <c r="X3585" s="40">
        <f t="shared" si="211"/>
        <v>0</v>
      </c>
      <c r="Y3585" s="40">
        <f t="shared" si="212"/>
        <v>0</v>
      </c>
      <c r="Z3585" s="40">
        <f>(AC3585-J3585*carot!$B$2-spettri!K3585*carot!$C$2-spettri!L3585*carot!$D$2)</f>
        <v>0</v>
      </c>
      <c r="AA3585" s="40">
        <f>spettri!H3585*chl!$B$2+spettri!I3585*chl!$C$2+spettri!J3585*carot!$B$2+spettri!K3585*carot!$C$2+spettri!L3585*carot!$D$2+M3585*carot!$E$2+N3585*carot!$F$2+spettri!AE3585*chl!$D$2</f>
        <v>0</v>
      </c>
      <c r="AB3585" s="40">
        <v>1.2559396560000002E-3</v>
      </c>
      <c r="AC3585" s="88">
        <f>(G3585-spettri!H3585*chl!$B$2-spettri!I3585*chl!$C$2-spettri!AE3585*chl!$D$2)</f>
        <v>0</v>
      </c>
    </row>
    <row r="3586" spans="4:29" x14ac:dyDescent="0.25">
      <c r="D3586" s="51">
        <v>708.40000000008104</v>
      </c>
      <c r="E3586" s="51">
        <v>0.23996021425900002</v>
      </c>
      <c r="T3586" s="40">
        <f t="shared" si="210"/>
        <v>0</v>
      </c>
      <c r="U3586" s="40">
        <f t="shared" si="210"/>
        <v>0</v>
      </c>
      <c r="V3586" s="40">
        <f t="shared" si="210"/>
        <v>0</v>
      </c>
      <c r="W3586" s="40">
        <f t="shared" ref="W3586:X3649" si="213">M3611</f>
        <v>0</v>
      </c>
      <c r="X3586" s="40">
        <f t="shared" si="211"/>
        <v>0</v>
      </c>
      <c r="Y3586" s="40">
        <f t="shared" si="212"/>
        <v>0</v>
      </c>
      <c r="Z3586" s="40">
        <f>(AC3586-J3586*carot!$B$2-spettri!K3586*carot!$C$2-spettri!L3586*carot!$D$2)</f>
        <v>0</v>
      </c>
      <c r="AA3586" s="40">
        <f>spettri!H3586*chl!$B$2+spettri!I3586*chl!$C$2+spettri!J3586*carot!$B$2+spettri!K3586*carot!$C$2+spettri!L3586*carot!$D$2+M3586*carot!$E$2+N3586*carot!$F$2+spettri!AE3586*chl!$D$2</f>
        <v>0</v>
      </c>
      <c r="AB3586" s="40">
        <v>1.2349761960000001E-3</v>
      </c>
      <c r="AC3586" s="88">
        <f>(G3586-spettri!H3586*chl!$B$2-spettri!I3586*chl!$C$2-spettri!AE3586*chl!$D$2)</f>
        <v>0</v>
      </c>
    </row>
    <row r="3587" spans="4:29" x14ac:dyDescent="0.25">
      <c r="D3587" s="51">
        <v>708.50000000008197</v>
      </c>
      <c r="E3587" s="51">
        <v>0.23916136298400001</v>
      </c>
      <c r="T3587" s="40">
        <f t="shared" ref="T3587:X3650" si="214">J3612</f>
        <v>0</v>
      </c>
      <c r="U3587" s="40">
        <f t="shared" si="214"/>
        <v>0</v>
      </c>
      <c r="V3587" s="40">
        <f t="shared" si="214"/>
        <v>0</v>
      </c>
      <c r="W3587" s="40">
        <f t="shared" si="213"/>
        <v>0</v>
      </c>
      <c r="X3587" s="40">
        <f t="shared" si="213"/>
        <v>0</v>
      </c>
      <c r="Y3587" s="40">
        <f t="shared" ref="Y3587:Y3650" si="215">AC3612</f>
        <v>0</v>
      </c>
      <c r="Z3587" s="40">
        <f>(AC3587-J3587*carot!$B$2-spettri!K3587*carot!$C$2-spettri!L3587*carot!$D$2)</f>
        <v>0</v>
      </c>
      <c r="AA3587" s="40">
        <f>spettri!H3587*chl!$B$2+spettri!I3587*chl!$C$2+spettri!J3587*carot!$B$2+spettri!K3587*carot!$C$2+spettri!L3587*carot!$D$2+M3587*carot!$E$2+N3587*carot!$F$2+spettri!AE3587*chl!$D$2</f>
        <v>0</v>
      </c>
      <c r="AB3587" s="40">
        <v>1.2140127360000001E-3</v>
      </c>
      <c r="AC3587" s="88">
        <f>(G3587-spettri!H3587*chl!$B$2-spettri!I3587*chl!$C$2-spettri!AE3587*chl!$D$2)</f>
        <v>0</v>
      </c>
    </row>
    <row r="3588" spans="4:29" x14ac:dyDescent="0.25">
      <c r="D3588" s="51">
        <v>708.60000000008199</v>
      </c>
      <c r="E3588" s="51">
        <v>0.23836251170900002</v>
      </c>
      <c r="T3588" s="40">
        <f t="shared" si="214"/>
        <v>0</v>
      </c>
      <c r="U3588" s="40">
        <f t="shared" si="214"/>
        <v>0</v>
      </c>
      <c r="V3588" s="40">
        <f t="shared" si="214"/>
        <v>0</v>
      </c>
      <c r="W3588" s="40">
        <f t="shared" si="213"/>
        <v>0</v>
      </c>
      <c r="X3588" s="40">
        <f t="shared" si="213"/>
        <v>0</v>
      </c>
      <c r="Y3588" s="40">
        <f t="shared" si="215"/>
        <v>0</v>
      </c>
      <c r="Z3588" s="40">
        <f>(AC3588-J3588*carot!$B$2-spettri!K3588*carot!$C$2-spettri!L3588*carot!$D$2)</f>
        <v>0</v>
      </c>
      <c r="AA3588" s="40">
        <f>spettri!H3588*chl!$B$2+spettri!I3588*chl!$C$2+spettri!J3588*carot!$B$2+spettri!K3588*carot!$C$2+spettri!L3588*carot!$D$2+M3588*carot!$E$2+N3588*carot!$F$2+spettri!AE3588*chl!$D$2</f>
        <v>0</v>
      </c>
      <c r="AB3588" s="40">
        <v>1.2177183812500001E-3</v>
      </c>
      <c r="AC3588" s="88">
        <f>(G3588-spettri!H3588*chl!$B$2-spettri!I3588*chl!$C$2-spettri!AE3588*chl!$D$2)</f>
        <v>0</v>
      </c>
    </row>
    <row r="3589" spans="4:29" x14ac:dyDescent="0.25">
      <c r="D3589" s="51">
        <v>708.70000000008201</v>
      </c>
      <c r="E3589" s="51">
        <v>0.23756366043400001</v>
      </c>
      <c r="T3589" s="40">
        <f t="shared" si="214"/>
        <v>0</v>
      </c>
      <c r="U3589" s="40">
        <f t="shared" si="214"/>
        <v>0</v>
      </c>
      <c r="V3589" s="40">
        <f t="shared" si="214"/>
        <v>0</v>
      </c>
      <c r="W3589" s="40">
        <f t="shared" si="213"/>
        <v>0</v>
      </c>
      <c r="X3589" s="40">
        <f t="shared" si="213"/>
        <v>0</v>
      </c>
      <c r="Y3589" s="40">
        <f t="shared" si="215"/>
        <v>0</v>
      </c>
      <c r="Z3589" s="40">
        <f>(AC3589-J3589*carot!$B$2-spettri!K3589*carot!$C$2-spettri!L3589*carot!$D$2)</f>
        <v>0</v>
      </c>
      <c r="AA3589" s="40">
        <f>spettri!H3589*chl!$B$2+spettri!I3589*chl!$C$2+spettri!J3589*carot!$B$2+spettri!K3589*carot!$C$2+spettri!L3589*carot!$D$2+M3589*carot!$E$2+N3589*carot!$F$2+spettri!AE3589*chl!$D$2</f>
        <v>0</v>
      </c>
      <c r="AB3589" s="40">
        <v>1.2214240265000001E-3</v>
      </c>
      <c r="AC3589" s="88">
        <f>(G3589-spettri!H3589*chl!$B$2-spettri!I3589*chl!$C$2-spettri!AE3589*chl!$D$2)</f>
        <v>0</v>
      </c>
    </row>
    <row r="3590" spans="4:29" x14ac:dyDescent="0.25">
      <c r="D3590" s="51">
        <v>708.80000000008204</v>
      </c>
      <c r="E3590" s="51">
        <v>0.236764809159</v>
      </c>
      <c r="T3590" s="40">
        <f t="shared" si="214"/>
        <v>0</v>
      </c>
      <c r="U3590" s="40">
        <f t="shared" si="214"/>
        <v>0</v>
      </c>
      <c r="V3590" s="40">
        <f t="shared" si="214"/>
        <v>0</v>
      </c>
      <c r="W3590" s="40">
        <f t="shared" si="213"/>
        <v>0</v>
      </c>
      <c r="X3590" s="40">
        <f t="shared" si="213"/>
        <v>0</v>
      </c>
      <c r="Y3590" s="40">
        <f t="shared" si="215"/>
        <v>0</v>
      </c>
      <c r="Z3590" s="40">
        <f>(AC3590-J3590*carot!$B$2-spettri!K3590*carot!$C$2-spettri!L3590*carot!$D$2)</f>
        <v>0</v>
      </c>
      <c r="AA3590" s="40">
        <f>spettri!H3590*chl!$B$2+spettri!I3590*chl!$C$2+spettri!J3590*carot!$B$2+spettri!K3590*carot!$C$2+spettri!L3590*carot!$D$2+M3590*carot!$E$2+N3590*carot!$F$2+spettri!AE3590*chl!$D$2</f>
        <v>0</v>
      </c>
      <c r="AB3590" s="40">
        <v>1.22512967175E-3</v>
      </c>
      <c r="AC3590" s="88">
        <f>(G3590-spettri!H3590*chl!$B$2-spettri!I3590*chl!$C$2-spettri!AE3590*chl!$D$2)</f>
        <v>0</v>
      </c>
    </row>
    <row r="3591" spans="4:29" x14ac:dyDescent="0.25">
      <c r="D3591" s="51">
        <v>708.90000000008195</v>
      </c>
      <c r="E3591" s="51">
        <v>0.23589192150900001</v>
      </c>
      <c r="T3591" s="40">
        <f t="shared" si="214"/>
        <v>0</v>
      </c>
      <c r="U3591" s="40">
        <f t="shared" si="214"/>
        <v>0</v>
      </c>
      <c r="V3591" s="40">
        <f t="shared" si="214"/>
        <v>0</v>
      </c>
      <c r="W3591" s="40">
        <f t="shared" si="213"/>
        <v>0</v>
      </c>
      <c r="X3591" s="40">
        <f t="shared" si="213"/>
        <v>0</v>
      </c>
      <c r="Y3591" s="40">
        <f t="shared" si="215"/>
        <v>0</v>
      </c>
      <c r="Z3591" s="40">
        <f>(AC3591-J3591*carot!$B$2-spettri!K3591*carot!$C$2-spettri!L3591*carot!$D$2)</f>
        <v>0</v>
      </c>
      <c r="AA3591" s="40">
        <f>spettri!H3591*chl!$B$2+spettri!I3591*chl!$C$2+spettri!J3591*carot!$B$2+spettri!K3591*carot!$C$2+spettri!L3591*carot!$D$2+M3591*carot!$E$2+N3591*carot!$F$2+spettri!AE3591*chl!$D$2</f>
        <v>0</v>
      </c>
      <c r="AB3591" s="40">
        <v>1.228835317E-3</v>
      </c>
      <c r="AC3591" s="88">
        <f>(G3591-spettri!H3591*chl!$B$2-spettri!I3591*chl!$C$2-spettri!AE3591*chl!$D$2)</f>
        <v>0</v>
      </c>
    </row>
    <row r="3592" spans="4:29" x14ac:dyDescent="0.25">
      <c r="D3592" s="51">
        <v>709.00000000008197</v>
      </c>
      <c r="E3592" s="51">
        <v>0.235019033859</v>
      </c>
      <c r="T3592" s="40">
        <f t="shared" si="214"/>
        <v>0</v>
      </c>
      <c r="U3592" s="40">
        <f t="shared" si="214"/>
        <v>0</v>
      </c>
      <c r="V3592" s="40">
        <f t="shared" si="214"/>
        <v>0</v>
      </c>
      <c r="W3592" s="40">
        <f t="shared" si="213"/>
        <v>0</v>
      </c>
      <c r="X3592" s="40">
        <f t="shared" si="213"/>
        <v>0</v>
      </c>
      <c r="Y3592" s="40">
        <f t="shared" si="215"/>
        <v>0</v>
      </c>
      <c r="Z3592" s="40">
        <f>(AC3592-J3592*carot!$B$2-spettri!K3592*carot!$C$2-spettri!L3592*carot!$D$2)</f>
        <v>0</v>
      </c>
      <c r="AA3592" s="40">
        <f>spettri!H3592*chl!$B$2+spettri!I3592*chl!$C$2+spettri!J3592*carot!$B$2+spettri!K3592*carot!$C$2+spettri!L3592*carot!$D$2+M3592*carot!$E$2+N3592*carot!$F$2+spettri!AE3592*chl!$D$2</f>
        <v>0</v>
      </c>
      <c r="AB3592" s="40">
        <v>1.2027168992499999E-3</v>
      </c>
      <c r="AC3592" s="88">
        <f>(G3592-spettri!H3592*chl!$B$2-spettri!I3592*chl!$C$2-spettri!AE3592*chl!$D$2)</f>
        <v>0</v>
      </c>
    </row>
    <row r="3593" spans="4:29" x14ac:dyDescent="0.25">
      <c r="D3593" s="51">
        <v>709.10000000008199</v>
      </c>
      <c r="E3593" s="51">
        <v>0.23414614620899998</v>
      </c>
      <c r="T3593" s="40">
        <f t="shared" si="214"/>
        <v>0</v>
      </c>
      <c r="U3593" s="40">
        <f t="shared" si="214"/>
        <v>0</v>
      </c>
      <c r="V3593" s="40">
        <f t="shared" si="214"/>
        <v>0</v>
      </c>
      <c r="W3593" s="40">
        <f t="shared" si="213"/>
        <v>0</v>
      </c>
      <c r="X3593" s="40">
        <f t="shared" si="213"/>
        <v>0</v>
      </c>
      <c r="Y3593" s="40">
        <f t="shared" si="215"/>
        <v>0</v>
      </c>
      <c r="Z3593" s="40">
        <f>(AC3593-J3593*carot!$B$2-spettri!K3593*carot!$C$2-spettri!L3593*carot!$D$2)</f>
        <v>0</v>
      </c>
      <c r="AA3593" s="40">
        <f>spettri!H3593*chl!$B$2+spettri!I3593*chl!$C$2+spettri!J3593*carot!$B$2+spettri!K3593*carot!$C$2+spettri!L3593*carot!$D$2+M3593*carot!$E$2+N3593*carot!$F$2+spettri!AE3593*chl!$D$2</f>
        <v>0</v>
      </c>
      <c r="AB3593" s="40">
        <v>1.1765984815000001E-3</v>
      </c>
      <c r="AC3593" s="88">
        <f>(G3593-spettri!H3593*chl!$B$2-spettri!I3593*chl!$C$2-spettri!AE3593*chl!$D$2)</f>
        <v>0</v>
      </c>
    </row>
    <row r="3594" spans="4:29" x14ac:dyDescent="0.25">
      <c r="D3594" s="51">
        <v>709.20000000008201</v>
      </c>
      <c r="E3594" s="51">
        <v>0.233273258559</v>
      </c>
      <c r="T3594" s="40">
        <f t="shared" si="214"/>
        <v>0</v>
      </c>
      <c r="U3594" s="40">
        <f t="shared" si="214"/>
        <v>0</v>
      </c>
      <c r="V3594" s="40">
        <f t="shared" si="214"/>
        <v>0</v>
      </c>
      <c r="W3594" s="40">
        <f t="shared" si="213"/>
        <v>0</v>
      </c>
      <c r="X3594" s="40">
        <f t="shared" si="213"/>
        <v>0</v>
      </c>
      <c r="Y3594" s="40">
        <f t="shared" si="215"/>
        <v>0</v>
      </c>
      <c r="Z3594" s="40">
        <f>(AC3594-J3594*carot!$B$2-spettri!K3594*carot!$C$2-spettri!L3594*carot!$D$2)</f>
        <v>0</v>
      </c>
      <c r="AA3594" s="40">
        <f>spettri!H3594*chl!$B$2+spettri!I3594*chl!$C$2+spettri!J3594*carot!$B$2+spettri!K3594*carot!$C$2+spettri!L3594*carot!$D$2+M3594*carot!$E$2+N3594*carot!$F$2+spettri!AE3594*chl!$D$2</f>
        <v>0</v>
      </c>
      <c r="AB3594" s="40">
        <v>1.15048006375E-3</v>
      </c>
      <c r="AC3594" s="88">
        <f>(G3594-spettri!H3594*chl!$B$2-spettri!I3594*chl!$C$2-spettri!AE3594*chl!$D$2)</f>
        <v>0</v>
      </c>
    </row>
    <row r="3595" spans="4:29" x14ac:dyDescent="0.25">
      <c r="D3595" s="51">
        <v>709.30000000008204</v>
      </c>
      <c r="E3595" s="51">
        <v>0.23227904190900001</v>
      </c>
      <c r="T3595" s="40">
        <f t="shared" si="214"/>
        <v>0</v>
      </c>
      <c r="U3595" s="40">
        <f t="shared" si="214"/>
        <v>0</v>
      </c>
      <c r="V3595" s="40">
        <f t="shared" si="214"/>
        <v>0</v>
      </c>
      <c r="W3595" s="40">
        <f t="shared" si="213"/>
        <v>0</v>
      </c>
      <c r="X3595" s="40">
        <f t="shared" si="213"/>
        <v>0</v>
      </c>
      <c r="Y3595" s="40">
        <f t="shared" si="215"/>
        <v>0</v>
      </c>
      <c r="Z3595" s="40">
        <f>(AC3595-J3595*carot!$B$2-spettri!K3595*carot!$C$2-spettri!L3595*carot!$D$2)</f>
        <v>0</v>
      </c>
      <c r="AA3595" s="40">
        <f>spettri!H3595*chl!$B$2+spettri!I3595*chl!$C$2+spettri!J3595*carot!$B$2+spettri!K3595*carot!$C$2+spettri!L3595*carot!$D$2+M3595*carot!$E$2+N3595*carot!$F$2+spettri!AE3595*chl!$D$2</f>
        <v>0</v>
      </c>
      <c r="AB3595" s="40">
        <v>1.124361646E-3</v>
      </c>
      <c r="AC3595" s="88">
        <f>(G3595-spettri!H3595*chl!$B$2-spettri!I3595*chl!$C$2-spettri!AE3595*chl!$D$2)</f>
        <v>0</v>
      </c>
    </row>
    <row r="3596" spans="4:29" x14ac:dyDescent="0.25">
      <c r="D3596" s="51">
        <v>709.40000000008195</v>
      </c>
      <c r="E3596" s="51">
        <v>0.23128482525900002</v>
      </c>
      <c r="T3596" s="40">
        <f t="shared" si="214"/>
        <v>0</v>
      </c>
      <c r="U3596" s="40">
        <f t="shared" si="214"/>
        <v>0</v>
      </c>
      <c r="V3596" s="40">
        <f t="shared" si="214"/>
        <v>0</v>
      </c>
      <c r="W3596" s="40">
        <f t="shared" si="213"/>
        <v>0</v>
      </c>
      <c r="X3596" s="40">
        <f t="shared" si="213"/>
        <v>0</v>
      </c>
      <c r="Y3596" s="40">
        <f t="shared" si="215"/>
        <v>0</v>
      </c>
      <c r="Z3596" s="40">
        <f>(AC3596-J3596*carot!$B$2-spettri!K3596*carot!$C$2-spettri!L3596*carot!$D$2)</f>
        <v>0</v>
      </c>
      <c r="AA3596" s="40">
        <f>spettri!H3596*chl!$B$2+spettri!I3596*chl!$C$2+spettri!J3596*carot!$B$2+spettri!K3596*carot!$C$2+spettri!L3596*carot!$D$2+M3596*carot!$E$2+N3596*carot!$F$2+spettri!AE3596*chl!$D$2</f>
        <v>0</v>
      </c>
      <c r="AB3596" s="40">
        <v>1.16007894375E-3</v>
      </c>
      <c r="AC3596" s="88">
        <f>(G3596-spettri!H3596*chl!$B$2-spettri!I3596*chl!$C$2-spettri!AE3596*chl!$D$2)</f>
        <v>0</v>
      </c>
    </row>
    <row r="3597" spans="4:29" x14ac:dyDescent="0.25">
      <c r="D3597" s="51">
        <v>709.50000000008197</v>
      </c>
      <c r="E3597" s="51">
        <v>0.230290608609</v>
      </c>
      <c r="T3597" s="40">
        <f t="shared" si="214"/>
        <v>0</v>
      </c>
      <c r="U3597" s="40">
        <f t="shared" si="214"/>
        <v>0</v>
      </c>
      <c r="V3597" s="40">
        <f t="shared" si="214"/>
        <v>0</v>
      </c>
      <c r="W3597" s="40">
        <f t="shared" si="213"/>
        <v>0</v>
      </c>
      <c r="X3597" s="40">
        <f t="shared" si="213"/>
        <v>0</v>
      </c>
      <c r="Y3597" s="40">
        <f t="shared" si="215"/>
        <v>0</v>
      </c>
      <c r="Z3597" s="40">
        <f>(AC3597-J3597*carot!$B$2-spettri!K3597*carot!$C$2-spettri!L3597*carot!$D$2)</f>
        <v>0</v>
      </c>
      <c r="AA3597" s="40">
        <f>spettri!H3597*chl!$B$2+spettri!I3597*chl!$C$2+spettri!J3597*carot!$B$2+spettri!K3597*carot!$C$2+spettri!L3597*carot!$D$2+M3597*carot!$E$2+N3597*carot!$F$2+spettri!AE3597*chl!$D$2</f>
        <v>0</v>
      </c>
      <c r="AB3597" s="40">
        <v>1.1957962415E-3</v>
      </c>
      <c r="AC3597" s="88">
        <f>(G3597-spettri!H3597*chl!$B$2-spettri!I3597*chl!$C$2-spettri!AE3597*chl!$D$2)</f>
        <v>0</v>
      </c>
    </row>
    <row r="3598" spans="4:29" x14ac:dyDescent="0.25">
      <c r="D3598" s="51">
        <v>709.60000000008199</v>
      </c>
      <c r="E3598" s="51">
        <v>0.22929639195900001</v>
      </c>
      <c r="T3598" s="40">
        <f t="shared" si="214"/>
        <v>0</v>
      </c>
      <c r="U3598" s="40">
        <f t="shared" si="214"/>
        <v>0</v>
      </c>
      <c r="V3598" s="40">
        <f t="shared" si="214"/>
        <v>0</v>
      </c>
      <c r="W3598" s="40">
        <f t="shared" si="213"/>
        <v>0</v>
      </c>
      <c r="X3598" s="40">
        <f t="shared" si="213"/>
        <v>0</v>
      </c>
      <c r="Y3598" s="40">
        <f t="shared" si="215"/>
        <v>0</v>
      </c>
      <c r="Z3598" s="40">
        <f>(AC3598-J3598*carot!$B$2-spettri!K3598*carot!$C$2-spettri!L3598*carot!$D$2)</f>
        <v>0</v>
      </c>
      <c r="AA3598" s="40">
        <f>spettri!H3598*chl!$B$2+spettri!I3598*chl!$C$2+spettri!J3598*carot!$B$2+spettri!K3598*carot!$C$2+spettri!L3598*carot!$D$2+M3598*carot!$E$2+N3598*carot!$F$2+spettri!AE3598*chl!$D$2</f>
        <v>0</v>
      </c>
      <c r="AB3598" s="40">
        <v>1.23151353925E-3</v>
      </c>
      <c r="AC3598" s="88">
        <f>(G3598-spettri!H3598*chl!$B$2-spettri!I3598*chl!$C$2-spettri!AE3598*chl!$D$2)</f>
        <v>0</v>
      </c>
    </row>
    <row r="3599" spans="4:29" x14ac:dyDescent="0.25">
      <c r="D3599" s="51">
        <v>709.70000000008201</v>
      </c>
      <c r="E3599" s="51">
        <v>0.22832653123400001</v>
      </c>
      <c r="T3599" s="40">
        <f t="shared" si="214"/>
        <v>0</v>
      </c>
      <c r="U3599" s="40">
        <f t="shared" si="214"/>
        <v>0</v>
      </c>
      <c r="V3599" s="40">
        <f t="shared" si="214"/>
        <v>0</v>
      </c>
      <c r="W3599" s="40">
        <f t="shared" si="213"/>
        <v>0</v>
      </c>
      <c r="X3599" s="40">
        <f t="shared" si="213"/>
        <v>0</v>
      </c>
      <c r="Y3599" s="40">
        <f t="shared" si="215"/>
        <v>0</v>
      </c>
      <c r="Z3599" s="40">
        <f>(AC3599-J3599*carot!$B$2-spettri!K3599*carot!$C$2-spettri!L3599*carot!$D$2)</f>
        <v>0</v>
      </c>
      <c r="AA3599" s="40">
        <f>spettri!H3599*chl!$B$2+spettri!I3599*chl!$C$2+spettri!J3599*carot!$B$2+spettri!K3599*carot!$C$2+spettri!L3599*carot!$D$2+M3599*carot!$E$2+N3599*carot!$F$2+spettri!AE3599*chl!$D$2</f>
        <v>0</v>
      </c>
      <c r="AB3599" s="40">
        <v>1.267230837E-3</v>
      </c>
      <c r="AC3599" s="88">
        <f>(G3599-spettri!H3599*chl!$B$2-spettri!I3599*chl!$C$2-spettri!AE3599*chl!$D$2)</f>
        <v>0</v>
      </c>
    </row>
    <row r="3600" spans="4:29" x14ac:dyDescent="0.25">
      <c r="D3600" s="51">
        <v>709.80000000008204</v>
      </c>
      <c r="E3600" s="51">
        <v>0.22735667050899999</v>
      </c>
      <c r="T3600" s="40">
        <f t="shared" si="214"/>
        <v>0</v>
      </c>
      <c r="U3600" s="40">
        <f t="shared" si="214"/>
        <v>0</v>
      </c>
      <c r="V3600" s="40">
        <f t="shared" si="214"/>
        <v>0</v>
      </c>
      <c r="W3600" s="40">
        <f t="shared" si="213"/>
        <v>0</v>
      </c>
      <c r="X3600" s="40">
        <f t="shared" si="213"/>
        <v>0</v>
      </c>
      <c r="Y3600" s="40">
        <f t="shared" si="215"/>
        <v>0</v>
      </c>
      <c r="Z3600" s="40">
        <f>(AC3600-J3600*carot!$B$2-spettri!K3600*carot!$C$2-spettri!L3600*carot!$D$2)</f>
        <v>0</v>
      </c>
      <c r="AA3600" s="40">
        <f>spettri!H3600*chl!$B$2+spettri!I3600*chl!$C$2+spettri!J3600*carot!$B$2+spettri!K3600*carot!$C$2+spettri!L3600*carot!$D$2+M3600*carot!$E$2+N3600*carot!$F$2+spettri!AE3600*chl!$D$2</f>
        <v>0</v>
      </c>
      <c r="AB3600" s="40">
        <v>1.2604226069999999E-3</v>
      </c>
      <c r="AC3600" s="88">
        <f>(G3600-spettri!H3600*chl!$B$2-spettri!I3600*chl!$C$2-spettri!AE3600*chl!$D$2)</f>
        <v>0</v>
      </c>
    </row>
    <row r="3601" spans="4:29" x14ac:dyDescent="0.25">
      <c r="D3601" s="51">
        <v>709.90000000008195</v>
      </c>
      <c r="E3601" s="51">
        <v>0.226386809784</v>
      </c>
      <c r="T3601" s="40">
        <f t="shared" si="214"/>
        <v>0</v>
      </c>
      <c r="U3601" s="40">
        <f t="shared" si="214"/>
        <v>0</v>
      </c>
      <c r="V3601" s="40">
        <f t="shared" si="214"/>
        <v>0</v>
      </c>
      <c r="W3601" s="40">
        <f t="shared" si="213"/>
        <v>0</v>
      </c>
      <c r="X3601" s="40">
        <f t="shared" si="213"/>
        <v>0</v>
      </c>
      <c r="Y3601" s="40">
        <f t="shared" si="215"/>
        <v>0</v>
      </c>
      <c r="Z3601" s="40">
        <f>(AC3601-J3601*carot!$B$2-spettri!K3601*carot!$C$2-spettri!L3601*carot!$D$2)</f>
        <v>0</v>
      </c>
      <c r="AA3601" s="40">
        <f>spettri!H3601*chl!$B$2+spettri!I3601*chl!$C$2+spettri!J3601*carot!$B$2+spettri!K3601*carot!$C$2+spettri!L3601*carot!$D$2+M3601*carot!$E$2+N3601*carot!$F$2+spettri!AE3601*chl!$D$2</f>
        <v>0</v>
      </c>
      <c r="AB3601" s="40">
        <v>1.2536143769999999E-3</v>
      </c>
      <c r="AC3601" s="88">
        <f>(G3601-spettri!H3601*chl!$B$2-spettri!I3601*chl!$C$2-spettri!AE3601*chl!$D$2)</f>
        <v>0</v>
      </c>
    </row>
    <row r="3602" spans="4:29" x14ac:dyDescent="0.25">
      <c r="D3602" s="51">
        <v>710.00000000008197</v>
      </c>
      <c r="E3602" s="51">
        <v>0.225416949059</v>
      </c>
      <c r="T3602" s="40">
        <f t="shared" si="214"/>
        <v>0</v>
      </c>
      <c r="U3602" s="40">
        <f t="shared" si="214"/>
        <v>0</v>
      </c>
      <c r="V3602" s="40">
        <f t="shared" si="214"/>
        <v>0</v>
      </c>
      <c r="W3602" s="40">
        <f t="shared" si="213"/>
        <v>0</v>
      </c>
      <c r="X3602" s="40">
        <f t="shared" si="213"/>
        <v>0</v>
      </c>
      <c r="Y3602" s="40">
        <f t="shared" si="215"/>
        <v>0</v>
      </c>
      <c r="Z3602" s="40">
        <f>(AC3602-J3602*carot!$B$2-spettri!K3602*carot!$C$2-spettri!L3602*carot!$D$2)</f>
        <v>0</v>
      </c>
      <c r="AA3602" s="40">
        <f>spettri!H3602*chl!$B$2+spettri!I3602*chl!$C$2+spettri!J3602*carot!$B$2+spettri!K3602*carot!$C$2+spettri!L3602*carot!$D$2+M3602*carot!$E$2+N3602*carot!$F$2+spettri!AE3602*chl!$D$2</f>
        <v>0</v>
      </c>
      <c r="AB3602" s="40">
        <v>1.2468061470000001E-3</v>
      </c>
      <c r="AC3602" s="88">
        <f>(G3602-spettri!H3602*chl!$B$2-spettri!I3602*chl!$C$2-spettri!AE3602*chl!$D$2)</f>
        <v>0</v>
      </c>
    </row>
    <row r="3603" spans="4:29" x14ac:dyDescent="0.25">
      <c r="D3603" s="51">
        <v>710.10000000008199</v>
      </c>
      <c r="E3603" s="51">
        <v>0.22442603303399999</v>
      </c>
      <c r="T3603" s="40">
        <f t="shared" si="214"/>
        <v>0</v>
      </c>
      <c r="U3603" s="40">
        <f t="shared" si="214"/>
        <v>0</v>
      </c>
      <c r="V3603" s="40">
        <f t="shared" si="214"/>
        <v>0</v>
      </c>
      <c r="W3603" s="40">
        <f t="shared" si="213"/>
        <v>0</v>
      </c>
      <c r="X3603" s="40">
        <f t="shared" si="213"/>
        <v>0</v>
      </c>
      <c r="Y3603" s="40">
        <f t="shared" si="215"/>
        <v>0</v>
      </c>
      <c r="Z3603" s="40">
        <f>(AC3603-J3603*carot!$B$2-spettri!K3603*carot!$C$2-spettri!L3603*carot!$D$2)</f>
        <v>0</v>
      </c>
      <c r="AA3603" s="40">
        <f>spettri!H3603*chl!$B$2+spettri!I3603*chl!$C$2+spettri!J3603*carot!$B$2+spettri!K3603*carot!$C$2+spettri!L3603*carot!$D$2+M3603*carot!$E$2+N3603*carot!$F$2+spettri!AE3603*chl!$D$2</f>
        <v>0</v>
      </c>
      <c r="AB3603" s="40">
        <v>1.2399979170000001E-3</v>
      </c>
      <c r="AC3603" s="88">
        <f>(G3603-spettri!H3603*chl!$B$2-spettri!I3603*chl!$C$2-spettri!AE3603*chl!$D$2)</f>
        <v>0</v>
      </c>
    </row>
    <row r="3604" spans="4:29" x14ac:dyDescent="0.25">
      <c r="D3604" s="51">
        <v>710.20000000008201</v>
      </c>
      <c r="E3604" s="51">
        <v>0.22343511700900001</v>
      </c>
      <c r="T3604" s="40">
        <f t="shared" si="214"/>
        <v>0</v>
      </c>
      <c r="U3604" s="40">
        <f t="shared" si="214"/>
        <v>0</v>
      </c>
      <c r="V3604" s="40">
        <f t="shared" si="214"/>
        <v>0</v>
      </c>
      <c r="W3604" s="40">
        <f t="shared" si="213"/>
        <v>0</v>
      </c>
      <c r="X3604" s="40">
        <f t="shared" si="213"/>
        <v>0</v>
      </c>
      <c r="Y3604" s="40">
        <f t="shared" si="215"/>
        <v>0</v>
      </c>
      <c r="Z3604" s="40">
        <f>(AC3604-J3604*carot!$B$2-spettri!K3604*carot!$C$2-spettri!L3604*carot!$D$2)</f>
        <v>0</v>
      </c>
      <c r="AA3604" s="40">
        <f>spettri!H3604*chl!$B$2+spettri!I3604*chl!$C$2+spettri!J3604*carot!$B$2+spettri!K3604*carot!$C$2+spettri!L3604*carot!$D$2+M3604*carot!$E$2+N3604*carot!$F$2+spettri!AE3604*chl!$D$2</f>
        <v>0</v>
      </c>
      <c r="AB3604" s="40">
        <v>1.1941103732500001E-3</v>
      </c>
      <c r="AC3604" s="88">
        <f>(G3604-spettri!H3604*chl!$B$2-spettri!I3604*chl!$C$2-spettri!AE3604*chl!$D$2)</f>
        <v>0</v>
      </c>
    </row>
    <row r="3605" spans="4:29" x14ac:dyDescent="0.25">
      <c r="D3605" s="51">
        <v>710.30000000008204</v>
      </c>
      <c r="E3605" s="51">
        <v>0.22244420098400003</v>
      </c>
      <c r="T3605" s="40">
        <f t="shared" si="214"/>
        <v>0</v>
      </c>
      <c r="U3605" s="40">
        <f t="shared" si="214"/>
        <v>0</v>
      </c>
      <c r="V3605" s="40">
        <f t="shared" si="214"/>
        <v>0</v>
      </c>
      <c r="W3605" s="40">
        <f t="shared" si="213"/>
        <v>0</v>
      </c>
      <c r="X3605" s="40">
        <f t="shared" si="213"/>
        <v>0</v>
      </c>
      <c r="Y3605" s="40">
        <f t="shared" si="215"/>
        <v>0</v>
      </c>
      <c r="Z3605" s="40">
        <f>(AC3605-J3605*carot!$B$2-spettri!K3605*carot!$C$2-spettri!L3605*carot!$D$2)</f>
        <v>0</v>
      </c>
      <c r="AA3605" s="40">
        <f>spettri!H3605*chl!$B$2+spettri!I3605*chl!$C$2+spettri!J3605*carot!$B$2+spettri!K3605*carot!$C$2+spettri!L3605*carot!$D$2+M3605*carot!$E$2+N3605*carot!$F$2+spettri!AE3605*chl!$D$2</f>
        <v>0</v>
      </c>
      <c r="AB3605" s="40">
        <v>1.1482228294999999E-3</v>
      </c>
      <c r="AC3605" s="88">
        <f>(G3605-spettri!H3605*chl!$B$2-spettri!I3605*chl!$C$2-spettri!AE3605*chl!$D$2)</f>
        <v>0</v>
      </c>
    </row>
    <row r="3606" spans="4:29" x14ac:dyDescent="0.25">
      <c r="D3606" s="51">
        <v>710.40000000008195</v>
      </c>
      <c r="E3606" s="51">
        <v>0.22145328495900002</v>
      </c>
      <c r="T3606" s="40">
        <f t="shared" si="214"/>
        <v>0</v>
      </c>
      <c r="U3606" s="40">
        <f t="shared" si="214"/>
        <v>0</v>
      </c>
      <c r="V3606" s="40">
        <f t="shared" si="214"/>
        <v>0</v>
      </c>
      <c r="W3606" s="40">
        <f t="shared" si="213"/>
        <v>0</v>
      </c>
      <c r="X3606" s="40">
        <f t="shared" si="213"/>
        <v>0</v>
      </c>
      <c r="Y3606" s="40">
        <f t="shared" si="215"/>
        <v>0</v>
      </c>
      <c r="Z3606" s="40">
        <f>(AC3606-J3606*carot!$B$2-spettri!K3606*carot!$C$2-spettri!L3606*carot!$D$2)</f>
        <v>0</v>
      </c>
      <c r="AA3606" s="40">
        <f>spettri!H3606*chl!$B$2+spettri!I3606*chl!$C$2+spettri!J3606*carot!$B$2+spettri!K3606*carot!$C$2+spettri!L3606*carot!$D$2+M3606*carot!$E$2+N3606*carot!$F$2+spettri!AE3606*chl!$D$2</f>
        <v>0</v>
      </c>
      <c r="AB3606" s="40">
        <v>1.1023352857499999E-3</v>
      </c>
      <c r="AC3606" s="88">
        <f>(G3606-spettri!H3606*chl!$B$2-spettri!I3606*chl!$C$2-spettri!AE3606*chl!$D$2)</f>
        <v>0</v>
      </c>
    </row>
    <row r="3607" spans="4:29" x14ac:dyDescent="0.25">
      <c r="D3607" s="51">
        <v>710.50000000008197</v>
      </c>
      <c r="E3607" s="51">
        <v>0.22033284800900002</v>
      </c>
      <c r="T3607" s="40">
        <f t="shared" si="214"/>
        <v>0</v>
      </c>
      <c r="U3607" s="40">
        <f t="shared" si="214"/>
        <v>0</v>
      </c>
      <c r="V3607" s="40">
        <f t="shared" si="214"/>
        <v>0</v>
      </c>
      <c r="W3607" s="40">
        <f t="shared" si="213"/>
        <v>0</v>
      </c>
      <c r="X3607" s="40">
        <f t="shared" si="213"/>
        <v>0</v>
      </c>
      <c r="Y3607" s="40">
        <f t="shared" si="215"/>
        <v>0</v>
      </c>
      <c r="Z3607" s="40">
        <f>(AC3607-J3607*carot!$B$2-spettri!K3607*carot!$C$2-spettri!L3607*carot!$D$2)</f>
        <v>0</v>
      </c>
      <c r="AA3607" s="40">
        <f>spettri!H3607*chl!$B$2+spettri!I3607*chl!$C$2+spettri!J3607*carot!$B$2+spettri!K3607*carot!$C$2+spettri!L3607*carot!$D$2+M3607*carot!$E$2+N3607*carot!$F$2+spettri!AE3607*chl!$D$2</f>
        <v>0</v>
      </c>
      <c r="AB3607" s="40">
        <v>1.0564477419999999E-3</v>
      </c>
      <c r="AC3607" s="88">
        <f>(G3607-spettri!H3607*chl!$B$2-spettri!I3607*chl!$C$2-spettri!AE3607*chl!$D$2)</f>
        <v>0</v>
      </c>
    </row>
    <row r="3608" spans="4:29" x14ac:dyDescent="0.25">
      <c r="D3608" s="51">
        <v>710.60000000008199</v>
      </c>
      <c r="E3608" s="51">
        <v>0.21921241105900002</v>
      </c>
      <c r="T3608" s="40">
        <f t="shared" si="214"/>
        <v>0</v>
      </c>
      <c r="U3608" s="40">
        <f t="shared" si="214"/>
        <v>0</v>
      </c>
      <c r="V3608" s="40">
        <f t="shared" si="214"/>
        <v>0</v>
      </c>
      <c r="W3608" s="40">
        <f t="shared" si="213"/>
        <v>0</v>
      </c>
      <c r="X3608" s="40">
        <f t="shared" si="213"/>
        <v>0</v>
      </c>
      <c r="Y3608" s="40">
        <f t="shared" si="215"/>
        <v>0</v>
      </c>
      <c r="Z3608" s="40">
        <f>(AC3608-J3608*carot!$B$2-spettri!K3608*carot!$C$2-spettri!L3608*carot!$D$2)</f>
        <v>0</v>
      </c>
      <c r="AA3608" s="40">
        <f>spettri!H3608*chl!$B$2+spettri!I3608*chl!$C$2+spettri!J3608*carot!$B$2+spettri!K3608*carot!$C$2+spettri!L3608*carot!$D$2+M3608*carot!$E$2+N3608*carot!$F$2+spettri!AE3608*chl!$D$2</f>
        <v>0</v>
      </c>
      <c r="AB3608" s="40">
        <v>1.0472297439999998E-3</v>
      </c>
      <c r="AC3608" s="88">
        <f>(G3608-spettri!H3608*chl!$B$2-spettri!I3608*chl!$C$2-spettri!AE3608*chl!$D$2)</f>
        <v>0</v>
      </c>
    </row>
    <row r="3609" spans="4:29" x14ac:dyDescent="0.25">
      <c r="D3609" s="51">
        <v>710.70000000008201</v>
      </c>
      <c r="E3609" s="51">
        <v>0.218091974109</v>
      </c>
      <c r="T3609" s="40">
        <f t="shared" si="214"/>
        <v>0</v>
      </c>
      <c r="U3609" s="40">
        <f t="shared" si="214"/>
        <v>0</v>
      </c>
      <c r="V3609" s="40">
        <f t="shared" si="214"/>
        <v>0</v>
      </c>
      <c r="W3609" s="40">
        <f t="shared" si="213"/>
        <v>0</v>
      </c>
      <c r="X3609" s="40">
        <f t="shared" si="213"/>
        <v>0</v>
      </c>
      <c r="Y3609" s="40">
        <f t="shared" si="215"/>
        <v>0</v>
      </c>
      <c r="Z3609" s="40">
        <f>(AC3609-J3609*carot!$B$2-spettri!K3609*carot!$C$2-spettri!L3609*carot!$D$2)</f>
        <v>0</v>
      </c>
      <c r="AA3609" s="40">
        <f>spettri!H3609*chl!$B$2+spettri!I3609*chl!$C$2+spettri!J3609*carot!$B$2+spettri!K3609*carot!$C$2+spettri!L3609*carot!$D$2+M3609*carot!$E$2+N3609*carot!$F$2+spettri!AE3609*chl!$D$2</f>
        <v>0</v>
      </c>
      <c r="AB3609" s="40">
        <v>1.038011746E-3</v>
      </c>
      <c r="AC3609" s="88">
        <f>(G3609-spettri!H3609*chl!$B$2-spettri!I3609*chl!$C$2-spettri!AE3609*chl!$D$2)</f>
        <v>0</v>
      </c>
    </row>
    <row r="3610" spans="4:29" x14ac:dyDescent="0.25">
      <c r="D3610" s="51">
        <v>710.80000000008204</v>
      </c>
      <c r="E3610" s="51">
        <v>0.216971537159</v>
      </c>
      <c r="T3610" s="40">
        <f t="shared" si="214"/>
        <v>0</v>
      </c>
      <c r="U3610" s="40">
        <f t="shared" si="214"/>
        <v>0</v>
      </c>
      <c r="V3610" s="40">
        <f t="shared" si="214"/>
        <v>0</v>
      </c>
      <c r="W3610" s="40">
        <f t="shared" si="213"/>
        <v>0</v>
      </c>
      <c r="X3610" s="40">
        <f t="shared" si="213"/>
        <v>0</v>
      </c>
      <c r="Y3610" s="40">
        <f t="shared" si="215"/>
        <v>0</v>
      </c>
      <c r="Z3610" s="40">
        <f>(AC3610-J3610*carot!$B$2-spettri!K3610*carot!$C$2-spettri!L3610*carot!$D$2)</f>
        <v>0</v>
      </c>
      <c r="AA3610" s="40">
        <f>spettri!H3610*chl!$B$2+spettri!I3610*chl!$C$2+spettri!J3610*carot!$B$2+spettri!K3610*carot!$C$2+spettri!L3610*carot!$D$2+M3610*carot!$E$2+N3610*carot!$F$2+spettri!AE3610*chl!$D$2</f>
        <v>0</v>
      </c>
      <c r="AB3610" s="40">
        <v>1.0287937480000001E-3</v>
      </c>
      <c r="AC3610" s="88">
        <f>(G3610-spettri!H3610*chl!$B$2-spettri!I3610*chl!$C$2-spettri!AE3610*chl!$D$2)</f>
        <v>0</v>
      </c>
    </row>
    <row r="3611" spans="4:29" x14ac:dyDescent="0.25">
      <c r="D3611" s="51">
        <v>710.90000000008195</v>
      </c>
      <c r="E3611" s="51">
        <v>0.215855093734</v>
      </c>
      <c r="T3611" s="40">
        <f t="shared" si="214"/>
        <v>0</v>
      </c>
      <c r="U3611" s="40">
        <f t="shared" si="214"/>
        <v>0</v>
      </c>
      <c r="V3611" s="40">
        <f t="shared" si="214"/>
        <v>0</v>
      </c>
      <c r="W3611" s="40">
        <f t="shared" si="213"/>
        <v>0</v>
      </c>
      <c r="X3611" s="40">
        <f t="shared" si="213"/>
        <v>0</v>
      </c>
      <c r="Y3611" s="40">
        <f t="shared" si="215"/>
        <v>0</v>
      </c>
      <c r="Z3611" s="40">
        <f>(AC3611-J3611*carot!$B$2-spettri!K3611*carot!$C$2-spettri!L3611*carot!$D$2)</f>
        <v>0</v>
      </c>
      <c r="AA3611" s="40">
        <f>spettri!H3611*chl!$B$2+spettri!I3611*chl!$C$2+spettri!J3611*carot!$B$2+spettri!K3611*carot!$C$2+spettri!L3611*carot!$D$2+M3611*carot!$E$2+N3611*carot!$F$2+spettri!AE3611*chl!$D$2</f>
        <v>0</v>
      </c>
      <c r="AB3611" s="40">
        <v>1.01957575E-3</v>
      </c>
      <c r="AC3611" s="88">
        <f>(G3611-spettri!H3611*chl!$B$2-spettri!I3611*chl!$C$2-spettri!AE3611*chl!$D$2)</f>
        <v>0</v>
      </c>
    </row>
    <row r="3612" spans="4:29" x14ac:dyDescent="0.25">
      <c r="D3612" s="51">
        <v>711.00000000008197</v>
      </c>
      <c r="E3612" s="51">
        <v>0.21473865030900002</v>
      </c>
      <c r="T3612" s="40">
        <f t="shared" si="214"/>
        <v>0</v>
      </c>
      <c r="U3612" s="40">
        <f t="shared" si="214"/>
        <v>0</v>
      </c>
      <c r="V3612" s="40">
        <f t="shared" si="214"/>
        <v>0</v>
      </c>
      <c r="W3612" s="40">
        <f t="shared" si="213"/>
        <v>0</v>
      </c>
      <c r="X3612" s="40">
        <f t="shared" si="213"/>
        <v>0</v>
      </c>
      <c r="Y3612" s="40">
        <f t="shared" si="215"/>
        <v>0</v>
      </c>
      <c r="Z3612" s="40">
        <f>(AC3612-J3612*carot!$B$2-spettri!K3612*carot!$C$2-spettri!L3612*carot!$D$2)</f>
        <v>0</v>
      </c>
      <c r="AA3612" s="40">
        <f>spettri!H3612*chl!$B$2+spettri!I3612*chl!$C$2+spettri!J3612*carot!$B$2+spettri!K3612*carot!$C$2+spettri!L3612*carot!$D$2+M3612*carot!$E$2+N3612*carot!$F$2+spettri!AE3612*chl!$D$2</f>
        <v>0</v>
      </c>
      <c r="AB3612" s="40">
        <v>1.0348660002500001E-3</v>
      </c>
      <c r="AC3612" s="88">
        <f>(G3612-spettri!H3612*chl!$B$2-spettri!I3612*chl!$C$2-spettri!AE3612*chl!$D$2)</f>
        <v>0</v>
      </c>
    </row>
    <row r="3613" spans="4:29" x14ac:dyDescent="0.25">
      <c r="D3613" s="51">
        <v>711.10000000008199</v>
      </c>
      <c r="E3613" s="51">
        <v>0.21362220688400002</v>
      </c>
      <c r="T3613" s="40">
        <f t="shared" si="214"/>
        <v>0</v>
      </c>
      <c r="U3613" s="40">
        <f t="shared" si="214"/>
        <v>0</v>
      </c>
      <c r="V3613" s="40">
        <f t="shared" si="214"/>
        <v>0</v>
      </c>
      <c r="W3613" s="40">
        <f t="shared" si="213"/>
        <v>0</v>
      </c>
      <c r="X3613" s="40">
        <f t="shared" si="213"/>
        <v>0</v>
      </c>
      <c r="Y3613" s="40">
        <f t="shared" si="215"/>
        <v>0</v>
      </c>
      <c r="Z3613" s="40">
        <f>(AC3613-J3613*carot!$B$2-spettri!K3613*carot!$C$2-spettri!L3613*carot!$D$2)</f>
        <v>0</v>
      </c>
      <c r="AA3613" s="40">
        <f>spettri!H3613*chl!$B$2+spettri!I3613*chl!$C$2+spettri!J3613*carot!$B$2+spettri!K3613*carot!$C$2+spettri!L3613*carot!$D$2+M3613*carot!$E$2+N3613*carot!$F$2+spettri!AE3613*chl!$D$2</f>
        <v>0</v>
      </c>
      <c r="AB3613" s="40">
        <v>1.0501562505000001E-3</v>
      </c>
      <c r="AC3613" s="88">
        <f>(G3613-spettri!H3613*chl!$B$2-spettri!I3613*chl!$C$2-spettri!AE3613*chl!$D$2)</f>
        <v>0</v>
      </c>
    </row>
    <row r="3614" spans="4:29" x14ac:dyDescent="0.25">
      <c r="D3614" s="51">
        <v>711.20000000008201</v>
      </c>
      <c r="E3614" s="51">
        <v>0.21250576345900002</v>
      </c>
      <c r="T3614" s="40">
        <f t="shared" si="214"/>
        <v>0</v>
      </c>
      <c r="U3614" s="40">
        <f t="shared" si="214"/>
        <v>0</v>
      </c>
      <c r="V3614" s="40">
        <f t="shared" si="214"/>
        <v>0</v>
      </c>
      <c r="W3614" s="40">
        <f t="shared" si="213"/>
        <v>0</v>
      </c>
      <c r="X3614" s="40">
        <f t="shared" si="213"/>
        <v>0</v>
      </c>
      <c r="Y3614" s="40">
        <f t="shared" si="215"/>
        <v>0</v>
      </c>
      <c r="Z3614" s="40">
        <f>(AC3614-J3614*carot!$B$2-spettri!K3614*carot!$C$2-spettri!L3614*carot!$D$2)</f>
        <v>0</v>
      </c>
      <c r="AA3614" s="40">
        <f>spettri!H3614*chl!$B$2+spettri!I3614*chl!$C$2+spettri!J3614*carot!$B$2+spettri!K3614*carot!$C$2+spettri!L3614*carot!$D$2+M3614*carot!$E$2+N3614*carot!$F$2+spettri!AE3614*chl!$D$2</f>
        <v>0</v>
      </c>
      <c r="AB3614" s="40">
        <v>1.0654465007499999E-3</v>
      </c>
      <c r="AC3614" s="88">
        <f>(G3614-spettri!H3614*chl!$B$2-spettri!I3614*chl!$C$2-spettri!AE3614*chl!$D$2)</f>
        <v>0</v>
      </c>
    </row>
    <row r="3615" spans="4:29" x14ac:dyDescent="0.25">
      <c r="D3615" s="51">
        <v>711.30000000008204</v>
      </c>
      <c r="E3615" s="51">
        <v>0.21139428585900003</v>
      </c>
      <c r="T3615" s="40">
        <f t="shared" si="214"/>
        <v>0</v>
      </c>
      <c r="U3615" s="40">
        <f t="shared" si="214"/>
        <v>0</v>
      </c>
      <c r="V3615" s="40">
        <f t="shared" si="214"/>
        <v>0</v>
      </c>
      <c r="W3615" s="40">
        <f t="shared" si="213"/>
        <v>0</v>
      </c>
      <c r="X3615" s="40">
        <f t="shared" si="213"/>
        <v>0</v>
      </c>
      <c r="Y3615" s="40">
        <f t="shared" si="215"/>
        <v>0</v>
      </c>
      <c r="Z3615" s="40">
        <f>(AC3615-J3615*carot!$B$2-spettri!K3615*carot!$C$2-spettri!L3615*carot!$D$2)</f>
        <v>0</v>
      </c>
      <c r="AA3615" s="40">
        <f>spettri!H3615*chl!$B$2+spettri!I3615*chl!$C$2+spettri!J3615*carot!$B$2+spettri!K3615*carot!$C$2+spettri!L3615*carot!$D$2+M3615*carot!$E$2+N3615*carot!$F$2+spettri!AE3615*chl!$D$2</f>
        <v>0</v>
      </c>
      <c r="AB3615" s="40">
        <v>1.0807367509999999E-3</v>
      </c>
      <c r="AC3615" s="88">
        <f>(G3615-spettri!H3615*chl!$B$2-spettri!I3615*chl!$C$2-spettri!AE3615*chl!$D$2)</f>
        <v>0</v>
      </c>
    </row>
    <row r="3616" spans="4:29" x14ac:dyDescent="0.25">
      <c r="D3616" s="51">
        <v>711.40000000008195</v>
      </c>
      <c r="E3616" s="51">
        <v>0.21028280825900003</v>
      </c>
      <c r="T3616" s="40">
        <f t="shared" si="214"/>
        <v>0</v>
      </c>
      <c r="U3616" s="40">
        <f t="shared" si="214"/>
        <v>0</v>
      </c>
      <c r="V3616" s="40">
        <f t="shared" si="214"/>
        <v>0</v>
      </c>
      <c r="W3616" s="40">
        <f t="shared" si="213"/>
        <v>0</v>
      </c>
      <c r="X3616" s="40">
        <f t="shared" si="213"/>
        <v>0</v>
      </c>
      <c r="Y3616" s="40">
        <f t="shared" si="215"/>
        <v>0</v>
      </c>
      <c r="Z3616" s="40">
        <f>(AC3616-J3616*carot!$B$2-spettri!K3616*carot!$C$2-spettri!L3616*carot!$D$2)</f>
        <v>0</v>
      </c>
      <c r="AA3616" s="40">
        <f>spettri!H3616*chl!$B$2+spettri!I3616*chl!$C$2+spettri!J3616*carot!$B$2+spettri!K3616*carot!$C$2+spettri!L3616*carot!$D$2+M3616*carot!$E$2+N3616*carot!$F$2+spettri!AE3616*chl!$D$2</f>
        <v>0</v>
      </c>
      <c r="AB3616" s="40">
        <v>1.1024529525E-3</v>
      </c>
      <c r="AC3616" s="88">
        <f>(G3616-spettri!H3616*chl!$B$2-spettri!I3616*chl!$C$2-spettri!AE3616*chl!$D$2)</f>
        <v>0</v>
      </c>
    </row>
    <row r="3617" spans="4:29" x14ac:dyDescent="0.25">
      <c r="D3617" s="51">
        <v>711.50000000008197</v>
      </c>
      <c r="E3617" s="51">
        <v>0.20917133065900001</v>
      </c>
      <c r="T3617" s="40">
        <f t="shared" si="214"/>
        <v>0</v>
      </c>
      <c r="U3617" s="40">
        <f t="shared" si="214"/>
        <v>0</v>
      </c>
      <c r="V3617" s="40">
        <f t="shared" si="214"/>
        <v>0</v>
      </c>
      <c r="W3617" s="40">
        <f t="shared" si="213"/>
        <v>0</v>
      </c>
      <c r="X3617" s="40">
        <f t="shared" si="213"/>
        <v>0</v>
      </c>
      <c r="Y3617" s="40">
        <f t="shared" si="215"/>
        <v>0</v>
      </c>
      <c r="Z3617" s="40">
        <f>(AC3617-J3617*carot!$B$2-spettri!K3617*carot!$C$2-spettri!L3617*carot!$D$2)</f>
        <v>0</v>
      </c>
      <c r="AA3617" s="40">
        <f>spettri!H3617*chl!$B$2+spettri!I3617*chl!$C$2+spettri!J3617*carot!$B$2+spettri!K3617*carot!$C$2+spettri!L3617*carot!$D$2+M3617*carot!$E$2+N3617*carot!$F$2+spettri!AE3617*chl!$D$2</f>
        <v>0</v>
      </c>
      <c r="AB3617" s="40">
        <v>1.124169154E-3</v>
      </c>
      <c r="AC3617" s="88">
        <f>(G3617-spettri!H3617*chl!$B$2-spettri!I3617*chl!$C$2-spettri!AE3617*chl!$D$2)</f>
        <v>0</v>
      </c>
    </row>
    <row r="3618" spans="4:29" x14ac:dyDescent="0.25">
      <c r="D3618" s="51">
        <v>711.60000000008199</v>
      </c>
      <c r="E3618" s="51">
        <v>0.20805985305900002</v>
      </c>
      <c r="T3618" s="40">
        <f t="shared" si="214"/>
        <v>0</v>
      </c>
      <c r="U3618" s="40">
        <f t="shared" si="214"/>
        <v>0</v>
      </c>
      <c r="V3618" s="40">
        <f t="shared" si="214"/>
        <v>0</v>
      </c>
      <c r="W3618" s="40">
        <f t="shared" si="213"/>
        <v>0</v>
      </c>
      <c r="X3618" s="40">
        <f t="shared" si="213"/>
        <v>0</v>
      </c>
      <c r="Y3618" s="40">
        <f t="shared" si="215"/>
        <v>0</v>
      </c>
      <c r="Z3618" s="40">
        <f>(AC3618-J3618*carot!$B$2-spettri!K3618*carot!$C$2-spettri!L3618*carot!$D$2)</f>
        <v>0</v>
      </c>
      <c r="AA3618" s="40">
        <f>spettri!H3618*chl!$B$2+spettri!I3618*chl!$C$2+spettri!J3618*carot!$B$2+spettri!K3618*carot!$C$2+spettri!L3618*carot!$D$2+M3618*carot!$E$2+N3618*carot!$F$2+spettri!AE3618*chl!$D$2</f>
        <v>0</v>
      </c>
      <c r="AB3618" s="40">
        <v>1.1458853555E-3</v>
      </c>
      <c r="AC3618" s="88">
        <f>(G3618-spettri!H3618*chl!$B$2-spettri!I3618*chl!$C$2-spettri!AE3618*chl!$D$2)</f>
        <v>0</v>
      </c>
    </row>
    <row r="3619" spans="4:29" x14ac:dyDescent="0.25">
      <c r="D3619" s="51">
        <v>711.70000000008201</v>
      </c>
      <c r="E3619" s="51">
        <v>0.20695961835900001</v>
      </c>
      <c r="T3619" s="40">
        <f t="shared" si="214"/>
        <v>0</v>
      </c>
      <c r="U3619" s="40">
        <f t="shared" si="214"/>
        <v>0</v>
      </c>
      <c r="V3619" s="40">
        <f t="shared" si="214"/>
        <v>0</v>
      </c>
      <c r="W3619" s="40">
        <f t="shared" si="213"/>
        <v>0</v>
      </c>
      <c r="X3619" s="40">
        <f t="shared" si="213"/>
        <v>0</v>
      </c>
      <c r="Y3619" s="40">
        <f t="shared" si="215"/>
        <v>0</v>
      </c>
      <c r="Z3619" s="40">
        <f>(AC3619-J3619*carot!$B$2-spettri!K3619*carot!$C$2-spettri!L3619*carot!$D$2)</f>
        <v>0</v>
      </c>
      <c r="AA3619" s="40">
        <f>spettri!H3619*chl!$B$2+spettri!I3619*chl!$C$2+spettri!J3619*carot!$B$2+spettri!K3619*carot!$C$2+spettri!L3619*carot!$D$2+M3619*carot!$E$2+N3619*carot!$F$2+spettri!AE3619*chl!$D$2</f>
        <v>0</v>
      </c>
      <c r="AB3619" s="40">
        <v>1.167601557E-3</v>
      </c>
      <c r="AC3619" s="88">
        <f>(G3619-spettri!H3619*chl!$B$2-spettri!I3619*chl!$C$2-spettri!AE3619*chl!$D$2)</f>
        <v>0</v>
      </c>
    </row>
    <row r="3620" spans="4:29" x14ac:dyDescent="0.25">
      <c r="D3620" s="51">
        <v>711.80000000008204</v>
      </c>
      <c r="E3620" s="51">
        <v>0.20585938365900003</v>
      </c>
      <c r="T3620" s="40">
        <f t="shared" si="214"/>
        <v>0</v>
      </c>
      <c r="U3620" s="40">
        <f t="shared" si="214"/>
        <v>0</v>
      </c>
      <c r="V3620" s="40">
        <f t="shared" si="214"/>
        <v>0</v>
      </c>
      <c r="W3620" s="40">
        <f t="shared" si="213"/>
        <v>0</v>
      </c>
      <c r="X3620" s="40">
        <f t="shared" si="213"/>
        <v>0</v>
      </c>
      <c r="Y3620" s="40">
        <f t="shared" si="215"/>
        <v>0</v>
      </c>
      <c r="Z3620" s="40">
        <f>(AC3620-J3620*carot!$B$2-spettri!K3620*carot!$C$2-spettri!L3620*carot!$D$2)</f>
        <v>0</v>
      </c>
      <c r="AA3620" s="40">
        <f>spettri!H3620*chl!$B$2+spettri!I3620*chl!$C$2+spettri!J3620*carot!$B$2+spettri!K3620*carot!$C$2+spettri!L3620*carot!$D$2+M3620*carot!$E$2+N3620*carot!$F$2+spettri!AE3620*chl!$D$2</f>
        <v>0</v>
      </c>
      <c r="AB3620" s="40">
        <v>1.1646880887500001E-3</v>
      </c>
      <c r="AC3620" s="88">
        <f>(G3620-spettri!H3620*chl!$B$2-spettri!I3620*chl!$C$2-spettri!AE3620*chl!$D$2)</f>
        <v>0</v>
      </c>
    </row>
    <row r="3621" spans="4:29" x14ac:dyDescent="0.25">
      <c r="D3621" s="51">
        <v>711.90000000008195</v>
      </c>
      <c r="E3621" s="51">
        <v>0.20475914895900002</v>
      </c>
      <c r="T3621" s="40">
        <f t="shared" si="214"/>
        <v>0</v>
      </c>
      <c r="U3621" s="40">
        <f t="shared" si="214"/>
        <v>0</v>
      </c>
      <c r="V3621" s="40">
        <f t="shared" si="214"/>
        <v>0</v>
      </c>
      <c r="W3621" s="40">
        <f t="shared" si="213"/>
        <v>0</v>
      </c>
      <c r="X3621" s="40">
        <f t="shared" si="213"/>
        <v>0</v>
      </c>
      <c r="Y3621" s="40">
        <f t="shared" si="215"/>
        <v>0</v>
      </c>
      <c r="Z3621" s="40">
        <f>(AC3621-J3621*carot!$B$2-spettri!K3621*carot!$C$2-spettri!L3621*carot!$D$2)</f>
        <v>0</v>
      </c>
      <c r="AA3621" s="40">
        <f>spettri!H3621*chl!$B$2+spettri!I3621*chl!$C$2+spettri!J3621*carot!$B$2+spettri!K3621*carot!$C$2+spettri!L3621*carot!$D$2+M3621*carot!$E$2+N3621*carot!$F$2+spettri!AE3621*chl!$D$2</f>
        <v>0</v>
      </c>
      <c r="AB3621" s="40">
        <v>1.1617746204999999E-3</v>
      </c>
      <c r="AC3621" s="88">
        <f>(G3621-spettri!H3621*chl!$B$2-spettri!I3621*chl!$C$2-spettri!AE3621*chl!$D$2)</f>
        <v>0</v>
      </c>
    </row>
    <row r="3622" spans="4:29" x14ac:dyDescent="0.25">
      <c r="D3622" s="51">
        <v>712.00000000008197</v>
      </c>
      <c r="E3622" s="51">
        <v>0.20365891425900001</v>
      </c>
      <c r="T3622" s="40">
        <f t="shared" si="214"/>
        <v>0</v>
      </c>
      <c r="U3622" s="40">
        <f t="shared" si="214"/>
        <v>0</v>
      </c>
      <c r="V3622" s="40">
        <f t="shared" si="214"/>
        <v>0</v>
      </c>
      <c r="W3622" s="40">
        <f t="shared" si="213"/>
        <v>0</v>
      </c>
      <c r="X3622" s="40">
        <f t="shared" si="213"/>
        <v>0</v>
      </c>
      <c r="Y3622" s="40">
        <f t="shared" si="215"/>
        <v>0</v>
      </c>
      <c r="Z3622" s="40">
        <f>(AC3622-J3622*carot!$B$2-spettri!K3622*carot!$C$2-spettri!L3622*carot!$D$2)</f>
        <v>0</v>
      </c>
      <c r="AA3622" s="40">
        <f>spettri!H3622*chl!$B$2+spettri!I3622*chl!$C$2+spettri!J3622*carot!$B$2+spettri!K3622*carot!$C$2+spettri!L3622*carot!$D$2+M3622*carot!$E$2+N3622*carot!$F$2+spettri!AE3622*chl!$D$2</f>
        <v>0</v>
      </c>
      <c r="AB3622" s="40">
        <v>1.1588611522499999E-3</v>
      </c>
      <c r="AC3622" s="88">
        <f>(G3622-spettri!H3622*chl!$B$2-spettri!I3622*chl!$C$2-spettri!AE3622*chl!$D$2)</f>
        <v>0</v>
      </c>
    </row>
    <row r="3623" spans="4:29" x14ac:dyDescent="0.25">
      <c r="D3623" s="51">
        <v>712.10000000008199</v>
      </c>
      <c r="E3623" s="51">
        <v>0.20251093253400002</v>
      </c>
      <c r="T3623" s="40">
        <f t="shared" si="214"/>
        <v>0</v>
      </c>
      <c r="U3623" s="40">
        <f t="shared" si="214"/>
        <v>0</v>
      </c>
      <c r="V3623" s="40">
        <f t="shared" si="214"/>
        <v>0</v>
      </c>
      <c r="W3623" s="40">
        <f t="shared" si="213"/>
        <v>0</v>
      </c>
      <c r="X3623" s="40">
        <f t="shared" si="213"/>
        <v>0</v>
      </c>
      <c r="Y3623" s="40">
        <f t="shared" si="215"/>
        <v>0</v>
      </c>
      <c r="Z3623" s="40">
        <f>(AC3623-J3623*carot!$B$2-spettri!K3623*carot!$C$2-spettri!L3623*carot!$D$2)</f>
        <v>0</v>
      </c>
      <c r="AA3623" s="40">
        <f>spettri!H3623*chl!$B$2+spettri!I3623*chl!$C$2+spettri!J3623*carot!$B$2+spettri!K3623*carot!$C$2+spettri!L3623*carot!$D$2+M3623*carot!$E$2+N3623*carot!$F$2+spettri!AE3623*chl!$D$2</f>
        <v>0</v>
      </c>
      <c r="AB3623" s="40">
        <v>1.1559476839999999E-3</v>
      </c>
      <c r="AC3623" s="88">
        <f>(G3623-spettri!H3623*chl!$B$2-spettri!I3623*chl!$C$2-spettri!AE3623*chl!$D$2)</f>
        <v>0</v>
      </c>
    </row>
    <row r="3624" spans="4:29" x14ac:dyDescent="0.25">
      <c r="D3624" s="51">
        <v>712.20000000008201</v>
      </c>
      <c r="E3624" s="51">
        <v>0.20136295080900002</v>
      </c>
      <c r="T3624" s="40">
        <f t="shared" si="214"/>
        <v>0</v>
      </c>
      <c r="U3624" s="40">
        <f t="shared" si="214"/>
        <v>0</v>
      </c>
      <c r="V3624" s="40">
        <f t="shared" si="214"/>
        <v>0</v>
      </c>
      <c r="W3624" s="40">
        <f t="shared" si="213"/>
        <v>0</v>
      </c>
      <c r="X3624" s="40">
        <f t="shared" si="213"/>
        <v>0</v>
      </c>
      <c r="Y3624" s="40">
        <f t="shared" si="215"/>
        <v>0</v>
      </c>
      <c r="Z3624" s="40">
        <f>(AC3624-J3624*carot!$B$2-spettri!K3624*carot!$C$2-spettri!L3624*carot!$D$2)</f>
        <v>0</v>
      </c>
      <c r="AA3624" s="40">
        <f>spettri!H3624*chl!$B$2+spettri!I3624*chl!$C$2+spettri!J3624*carot!$B$2+spettri!K3624*carot!$C$2+spettri!L3624*carot!$D$2+M3624*carot!$E$2+N3624*carot!$F$2+spettri!AE3624*chl!$D$2</f>
        <v>0</v>
      </c>
      <c r="AB3624" s="40">
        <v>1.1254418929999999E-3</v>
      </c>
      <c r="AC3624" s="88">
        <f>(G3624-spettri!H3624*chl!$B$2-spettri!I3624*chl!$C$2-spettri!AE3624*chl!$D$2)</f>
        <v>0</v>
      </c>
    </row>
    <row r="3625" spans="4:29" x14ac:dyDescent="0.25">
      <c r="D3625" s="51">
        <v>712.30000000008204</v>
      </c>
      <c r="E3625" s="51">
        <v>0.20021496908399999</v>
      </c>
      <c r="T3625" s="40">
        <f t="shared" si="214"/>
        <v>0</v>
      </c>
      <c r="U3625" s="40">
        <f t="shared" si="214"/>
        <v>0</v>
      </c>
      <c r="V3625" s="40">
        <f t="shared" si="214"/>
        <v>0</v>
      </c>
      <c r="W3625" s="40">
        <f t="shared" si="213"/>
        <v>0</v>
      </c>
      <c r="X3625" s="40">
        <f t="shared" si="213"/>
        <v>0</v>
      </c>
      <c r="Y3625" s="40">
        <f t="shared" si="215"/>
        <v>0</v>
      </c>
      <c r="Z3625" s="40">
        <f>(AC3625-J3625*carot!$B$2-spettri!K3625*carot!$C$2-spettri!L3625*carot!$D$2)</f>
        <v>0</v>
      </c>
      <c r="AA3625" s="40">
        <f>spettri!H3625*chl!$B$2+spettri!I3625*chl!$C$2+spettri!J3625*carot!$B$2+spettri!K3625*carot!$C$2+spettri!L3625*carot!$D$2+M3625*carot!$E$2+N3625*carot!$F$2+spettri!AE3625*chl!$D$2</f>
        <v>0</v>
      </c>
      <c r="AB3625" s="40">
        <v>1.0949361019999999E-3</v>
      </c>
      <c r="AC3625" s="88">
        <f>(G3625-spettri!H3625*chl!$B$2-spettri!I3625*chl!$C$2-spettri!AE3625*chl!$D$2)</f>
        <v>0</v>
      </c>
    </row>
    <row r="3626" spans="4:29" x14ac:dyDescent="0.25">
      <c r="D3626" s="51">
        <v>712.40000000008195</v>
      </c>
      <c r="E3626" s="51">
        <v>0.199066987359</v>
      </c>
      <c r="T3626" s="40">
        <f t="shared" si="214"/>
        <v>0</v>
      </c>
      <c r="U3626" s="40">
        <f t="shared" si="214"/>
        <v>0</v>
      </c>
      <c r="V3626" s="40">
        <f t="shared" si="214"/>
        <v>0</v>
      </c>
      <c r="W3626" s="40">
        <f t="shared" si="213"/>
        <v>0</v>
      </c>
      <c r="X3626" s="40">
        <f t="shared" si="213"/>
        <v>0</v>
      </c>
      <c r="Y3626" s="40">
        <f t="shared" si="215"/>
        <v>0</v>
      </c>
      <c r="Z3626" s="40">
        <f>(AC3626-J3626*carot!$B$2-spettri!K3626*carot!$C$2-spettri!L3626*carot!$D$2)</f>
        <v>0</v>
      </c>
      <c r="AA3626" s="40">
        <f>spettri!H3626*chl!$B$2+spettri!I3626*chl!$C$2+spettri!J3626*carot!$B$2+spettri!K3626*carot!$C$2+spettri!L3626*carot!$D$2+M3626*carot!$E$2+N3626*carot!$F$2+spettri!AE3626*chl!$D$2</f>
        <v>0</v>
      </c>
      <c r="AB3626" s="40">
        <v>1.0644303109999999E-3</v>
      </c>
      <c r="AC3626" s="88">
        <f>(G3626-spettri!H3626*chl!$B$2-spettri!I3626*chl!$C$2-spettri!AE3626*chl!$D$2)</f>
        <v>0</v>
      </c>
    </row>
    <row r="3627" spans="4:29" x14ac:dyDescent="0.25">
      <c r="D3627" s="51">
        <v>712.50000000008197</v>
      </c>
      <c r="E3627" s="51">
        <v>0.197928389634</v>
      </c>
      <c r="T3627" s="40">
        <f t="shared" si="214"/>
        <v>0</v>
      </c>
      <c r="U3627" s="40">
        <f t="shared" si="214"/>
        <v>0</v>
      </c>
      <c r="V3627" s="40">
        <f t="shared" si="214"/>
        <v>0</v>
      </c>
      <c r="W3627" s="40">
        <f t="shared" si="213"/>
        <v>0</v>
      </c>
      <c r="X3627" s="40">
        <f t="shared" si="213"/>
        <v>0</v>
      </c>
      <c r="Y3627" s="40">
        <f t="shared" si="215"/>
        <v>0</v>
      </c>
      <c r="Z3627" s="40">
        <f>(AC3627-J3627*carot!$B$2-spettri!K3627*carot!$C$2-spettri!L3627*carot!$D$2)</f>
        <v>0</v>
      </c>
      <c r="AA3627" s="40">
        <f>spettri!H3627*chl!$B$2+spettri!I3627*chl!$C$2+spettri!J3627*carot!$B$2+spettri!K3627*carot!$C$2+spettri!L3627*carot!$D$2+M3627*carot!$E$2+N3627*carot!$F$2+spettri!AE3627*chl!$D$2</f>
        <v>0</v>
      </c>
      <c r="AB3627" s="40">
        <v>1.03392452E-3</v>
      </c>
      <c r="AC3627" s="88">
        <f>(G3627-spettri!H3627*chl!$B$2-spettri!I3627*chl!$C$2-spettri!AE3627*chl!$D$2)</f>
        <v>0</v>
      </c>
    </row>
    <row r="3628" spans="4:29" x14ac:dyDescent="0.25">
      <c r="D3628" s="51">
        <v>712.60000000008199</v>
      </c>
      <c r="E3628" s="51">
        <v>0.19678979190900001</v>
      </c>
      <c r="T3628" s="40">
        <f t="shared" si="214"/>
        <v>0</v>
      </c>
      <c r="U3628" s="40">
        <f t="shared" si="214"/>
        <v>0</v>
      </c>
      <c r="V3628" s="40">
        <f t="shared" si="214"/>
        <v>0</v>
      </c>
      <c r="W3628" s="40">
        <f t="shared" si="213"/>
        <v>0</v>
      </c>
      <c r="X3628" s="40">
        <f t="shared" si="213"/>
        <v>0</v>
      </c>
      <c r="Y3628" s="40">
        <f t="shared" si="215"/>
        <v>0</v>
      </c>
      <c r="Z3628" s="40">
        <f>(AC3628-J3628*carot!$B$2-spettri!K3628*carot!$C$2-spettri!L3628*carot!$D$2)</f>
        <v>0</v>
      </c>
      <c r="AA3628" s="40">
        <f>spettri!H3628*chl!$B$2+spettri!I3628*chl!$C$2+spettri!J3628*carot!$B$2+spettri!K3628*carot!$C$2+spettri!L3628*carot!$D$2+M3628*carot!$E$2+N3628*carot!$F$2+spettri!AE3628*chl!$D$2</f>
        <v>0</v>
      </c>
      <c r="AB3628" s="40">
        <v>1.0465942322499999E-3</v>
      </c>
      <c r="AC3628" s="88">
        <f>(G3628-spettri!H3628*chl!$B$2-spettri!I3628*chl!$C$2-spettri!AE3628*chl!$D$2)</f>
        <v>0</v>
      </c>
    </row>
    <row r="3629" spans="4:29" x14ac:dyDescent="0.25">
      <c r="D3629" s="51">
        <v>712.70000000008201</v>
      </c>
      <c r="E3629" s="51">
        <v>0.19565119418400001</v>
      </c>
      <c r="T3629" s="40">
        <f t="shared" si="214"/>
        <v>0</v>
      </c>
      <c r="U3629" s="40">
        <f t="shared" si="214"/>
        <v>0</v>
      </c>
      <c r="V3629" s="40">
        <f t="shared" si="214"/>
        <v>0</v>
      </c>
      <c r="W3629" s="40">
        <f t="shared" si="213"/>
        <v>0</v>
      </c>
      <c r="X3629" s="40">
        <f t="shared" si="213"/>
        <v>0</v>
      </c>
      <c r="Y3629" s="40">
        <f t="shared" si="215"/>
        <v>0</v>
      </c>
      <c r="Z3629" s="40">
        <f>(AC3629-J3629*carot!$B$2-spettri!K3629*carot!$C$2-spettri!L3629*carot!$D$2)</f>
        <v>0</v>
      </c>
      <c r="AA3629" s="40">
        <f>spettri!H3629*chl!$B$2+spettri!I3629*chl!$C$2+spettri!J3629*carot!$B$2+spettri!K3629*carot!$C$2+spettri!L3629*carot!$D$2+M3629*carot!$E$2+N3629*carot!$F$2+spettri!AE3629*chl!$D$2</f>
        <v>0</v>
      </c>
      <c r="AB3629" s="40">
        <v>1.0592639444999999E-3</v>
      </c>
      <c r="AC3629" s="88">
        <f>(G3629-spettri!H3629*chl!$B$2-spettri!I3629*chl!$C$2-spettri!AE3629*chl!$D$2)</f>
        <v>0</v>
      </c>
    </row>
    <row r="3630" spans="4:29" x14ac:dyDescent="0.25">
      <c r="D3630" s="51">
        <v>712.80000000008204</v>
      </c>
      <c r="E3630" s="51">
        <v>0.19451259645900001</v>
      </c>
      <c r="T3630" s="40">
        <f t="shared" si="214"/>
        <v>0</v>
      </c>
      <c r="U3630" s="40">
        <f t="shared" si="214"/>
        <v>0</v>
      </c>
      <c r="V3630" s="40">
        <f t="shared" si="214"/>
        <v>0</v>
      </c>
      <c r="W3630" s="40">
        <f t="shared" si="213"/>
        <v>0</v>
      </c>
      <c r="X3630" s="40">
        <f t="shared" si="213"/>
        <v>0</v>
      </c>
      <c r="Y3630" s="40">
        <f t="shared" si="215"/>
        <v>0</v>
      </c>
      <c r="Z3630" s="40">
        <f>(AC3630-J3630*carot!$B$2-spettri!K3630*carot!$C$2-spettri!L3630*carot!$D$2)</f>
        <v>0</v>
      </c>
      <c r="AA3630" s="40">
        <f>spettri!H3630*chl!$B$2+spettri!I3630*chl!$C$2+spettri!J3630*carot!$B$2+spettri!K3630*carot!$C$2+spettri!L3630*carot!$D$2+M3630*carot!$E$2+N3630*carot!$F$2+spettri!AE3630*chl!$D$2</f>
        <v>0</v>
      </c>
      <c r="AB3630" s="40">
        <v>1.07193365675E-3</v>
      </c>
      <c r="AC3630" s="88">
        <f>(G3630-spettri!H3630*chl!$B$2-spettri!I3630*chl!$C$2-spettri!AE3630*chl!$D$2)</f>
        <v>0</v>
      </c>
    </row>
    <row r="3631" spans="4:29" x14ac:dyDescent="0.25">
      <c r="D3631" s="51">
        <v>712.90000000008297</v>
      </c>
      <c r="E3631" s="51">
        <v>0.19334842833400001</v>
      </c>
      <c r="T3631" s="40">
        <f t="shared" si="214"/>
        <v>0</v>
      </c>
      <c r="U3631" s="40">
        <f t="shared" si="214"/>
        <v>0</v>
      </c>
      <c r="V3631" s="40">
        <f t="shared" si="214"/>
        <v>0</v>
      </c>
      <c r="W3631" s="40">
        <f t="shared" si="213"/>
        <v>0</v>
      </c>
      <c r="X3631" s="40">
        <f t="shared" si="213"/>
        <v>0</v>
      </c>
      <c r="Y3631" s="40">
        <f t="shared" si="215"/>
        <v>0</v>
      </c>
      <c r="Z3631" s="40">
        <f>(AC3631-J3631*carot!$B$2-spettri!K3631*carot!$C$2-spettri!L3631*carot!$D$2)</f>
        <v>0</v>
      </c>
      <c r="AA3631" s="40">
        <f>spettri!H3631*chl!$B$2+spettri!I3631*chl!$C$2+spettri!J3631*carot!$B$2+spettri!K3631*carot!$C$2+spettri!L3631*carot!$D$2+M3631*carot!$E$2+N3631*carot!$F$2+spettri!AE3631*chl!$D$2</f>
        <v>0</v>
      </c>
      <c r="AB3631" s="40">
        <v>1.084603369E-3</v>
      </c>
      <c r="AC3631" s="88">
        <f>(G3631-spettri!H3631*chl!$B$2-spettri!I3631*chl!$C$2-spettri!AE3631*chl!$D$2)</f>
        <v>0</v>
      </c>
    </row>
    <row r="3632" spans="4:29" x14ac:dyDescent="0.25">
      <c r="D3632" s="51">
        <v>713.00000000008299</v>
      </c>
      <c r="E3632" s="51">
        <v>0.19218426020900001</v>
      </c>
      <c r="T3632" s="40">
        <f t="shared" si="214"/>
        <v>0</v>
      </c>
      <c r="U3632" s="40">
        <f t="shared" si="214"/>
        <v>0</v>
      </c>
      <c r="V3632" s="40">
        <f t="shared" si="214"/>
        <v>0</v>
      </c>
      <c r="W3632" s="40">
        <f t="shared" si="213"/>
        <v>0</v>
      </c>
      <c r="X3632" s="40">
        <f t="shared" si="213"/>
        <v>0</v>
      </c>
      <c r="Y3632" s="40">
        <f t="shared" si="215"/>
        <v>0</v>
      </c>
      <c r="Z3632" s="40">
        <f>(AC3632-J3632*carot!$B$2-spettri!K3632*carot!$C$2-spettri!L3632*carot!$D$2)</f>
        <v>0</v>
      </c>
      <c r="AA3632" s="40">
        <f>spettri!H3632*chl!$B$2+spettri!I3632*chl!$C$2+spettri!J3632*carot!$B$2+spettri!K3632*carot!$C$2+spettri!L3632*carot!$D$2+M3632*carot!$E$2+N3632*carot!$F$2+spettri!AE3632*chl!$D$2</f>
        <v>0</v>
      </c>
      <c r="AB3632" s="40">
        <v>1.0662123675E-3</v>
      </c>
      <c r="AC3632" s="88">
        <f>(G3632-spettri!H3632*chl!$B$2-spettri!I3632*chl!$C$2-spettri!AE3632*chl!$D$2)</f>
        <v>0</v>
      </c>
    </row>
    <row r="3633" spans="4:29" x14ac:dyDescent="0.25">
      <c r="D3633" s="51">
        <v>713.10000000008301</v>
      </c>
      <c r="E3633" s="51">
        <v>0.191020092084</v>
      </c>
      <c r="T3633" s="40">
        <f t="shared" si="214"/>
        <v>0</v>
      </c>
      <c r="U3633" s="40">
        <f t="shared" si="214"/>
        <v>0</v>
      </c>
      <c r="V3633" s="40">
        <f t="shared" si="214"/>
        <v>0</v>
      </c>
      <c r="W3633" s="40">
        <f t="shared" si="213"/>
        <v>0</v>
      </c>
      <c r="X3633" s="40">
        <f t="shared" si="213"/>
        <v>0</v>
      </c>
      <c r="Y3633" s="40">
        <f t="shared" si="215"/>
        <v>0</v>
      </c>
      <c r="Z3633" s="40">
        <f>(AC3633-J3633*carot!$B$2-spettri!K3633*carot!$C$2-spettri!L3633*carot!$D$2)</f>
        <v>0</v>
      </c>
      <c r="AA3633" s="40">
        <f>spettri!H3633*chl!$B$2+spettri!I3633*chl!$C$2+spettri!J3633*carot!$B$2+spettri!K3633*carot!$C$2+spettri!L3633*carot!$D$2+M3633*carot!$E$2+N3633*carot!$F$2+spettri!AE3633*chl!$D$2</f>
        <v>0</v>
      </c>
      <c r="AB3633" s="40">
        <v>1.0478213660000001E-3</v>
      </c>
      <c r="AC3633" s="88">
        <f>(G3633-spettri!H3633*chl!$B$2-spettri!I3633*chl!$C$2-spettri!AE3633*chl!$D$2)</f>
        <v>0</v>
      </c>
    </row>
    <row r="3634" spans="4:29" x14ac:dyDescent="0.25">
      <c r="D3634" s="51">
        <v>713.20000000008304</v>
      </c>
      <c r="E3634" s="51">
        <v>0.189855923959</v>
      </c>
      <c r="T3634" s="40">
        <f t="shared" si="214"/>
        <v>0</v>
      </c>
      <c r="U3634" s="40">
        <f t="shared" si="214"/>
        <v>0</v>
      </c>
      <c r="V3634" s="40">
        <f t="shared" si="214"/>
        <v>0</v>
      </c>
      <c r="W3634" s="40">
        <f t="shared" si="213"/>
        <v>0</v>
      </c>
      <c r="X3634" s="40">
        <f t="shared" si="213"/>
        <v>0</v>
      </c>
      <c r="Y3634" s="40">
        <f t="shared" si="215"/>
        <v>0</v>
      </c>
      <c r="Z3634" s="40">
        <f>(AC3634-J3634*carot!$B$2-spettri!K3634*carot!$C$2-spettri!L3634*carot!$D$2)</f>
        <v>0</v>
      </c>
      <c r="AA3634" s="40">
        <f>spettri!H3634*chl!$B$2+spettri!I3634*chl!$C$2+spettri!J3634*carot!$B$2+spettri!K3634*carot!$C$2+spettri!L3634*carot!$D$2+M3634*carot!$E$2+N3634*carot!$F$2+spettri!AE3634*chl!$D$2</f>
        <v>0</v>
      </c>
      <c r="AB3634" s="40">
        <v>1.0294303645000001E-3</v>
      </c>
      <c r="AC3634" s="88">
        <f>(G3634-spettri!H3634*chl!$B$2-spettri!I3634*chl!$C$2-spettri!AE3634*chl!$D$2)</f>
        <v>0</v>
      </c>
    </row>
    <row r="3635" spans="4:29" x14ac:dyDescent="0.25">
      <c r="D3635" s="51">
        <v>713.30000000008295</v>
      </c>
      <c r="E3635" s="51">
        <v>0.18861042158399999</v>
      </c>
      <c r="T3635" s="40">
        <f t="shared" si="214"/>
        <v>0</v>
      </c>
      <c r="U3635" s="40">
        <f t="shared" si="214"/>
        <v>0</v>
      </c>
      <c r="V3635" s="40">
        <f t="shared" si="214"/>
        <v>0</v>
      </c>
      <c r="W3635" s="40">
        <f t="shared" si="213"/>
        <v>0</v>
      </c>
      <c r="X3635" s="40">
        <f t="shared" si="213"/>
        <v>0</v>
      </c>
      <c r="Y3635" s="40">
        <f t="shared" si="215"/>
        <v>0</v>
      </c>
      <c r="Z3635" s="40">
        <f>(AC3635-J3635*carot!$B$2-spettri!K3635*carot!$C$2-spettri!L3635*carot!$D$2)</f>
        <v>0</v>
      </c>
      <c r="AA3635" s="40">
        <f>spettri!H3635*chl!$B$2+spettri!I3635*chl!$C$2+spettri!J3635*carot!$B$2+spettri!K3635*carot!$C$2+spettri!L3635*carot!$D$2+M3635*carot!$E$2+N3635*carot!$F$2+spettri!AE3635*chl!$D$2</f>
        <v>0</v>
      </c>
      <c r="AB3635" s="40">
        <v>1.0110393630000001E-3</v>
      </c>
      <c r="AC3635" s="88">
        <f>(G3635-spettri!H3635*chl!$B$2-spettri!I3635*chl!$C$2-spettri!AE3635*chl!$D$2)</f>
        <v>0</v>
      </c>
    </row>
    <row r="3636" spans="4:29" x14ac:dyDescent="0.25">
      <c r="D3636" s="51">
        <v>713.40000000008297</v>
      </c>
      <c r="E3636" s="51">
        <v>0.187364919209</v>
      </c>
      <c r="T3636" s="40">
        <f t="shared" si="214"/>
        <v>0</v>
      </c>
      <c r="U3636" s="40">
        <f t="shared" si="214"/>
        <v>0</v>
      </c>
      <c r="V3636" s="40">
        <f t="shared" si="214"/>
        <v>0</v>
      </c>
      <c r="W3636" s="40">
        <f t="shared" si="213"/>
        <v>0</v>
      </c>
      <c r="X3636" s="40">
        <f t="shared" si="213"/>
        <v>0</v>
      </c>
      <c r="Y3636" s="40">
        <f t="shared" si="215"/>
        <v>0</v>
      </c>
      <c r="Z3636" s="40">
        <f>(AC3636-J3636*carot!$B$2-spettri!K3636*carot!$C$2-spettri!L3636*carot!$D$2)</f>
        <v>0</v>
      </c>
      <c r="AA3636" s="40">
        <f>spettri!H3636*chl!$B$2+spettri!I3636*chl!$C$2+spettri!J3636*carot!$B$2+spettri!K3636*carot!$C$2+spettri!L3636*carot!$D$2+M3636*carot!$E$2+N3636*carot!$F$2+spettri!AE3636*chl!$D$2</f>
        <v>0</v>
      </c>
      <c r="AB3636" s="40">
        <v>1.0484928205E-3</v>
      </c>
      <c r="AC3636" s="88">
        <f>(G3636-spettri!H3636*chl!$B$2-spettri!I3636*chl!$C$2-spettri!AE3636*chl!$D$2)</f>
        <v>0</v>
      </c>
    </row>
    <row r="3637" spans="4:29" x14ac:dyDescent="0.25">
      <c r="D3637" s="51">
        <v>713.50000000008299</v>
      </c>
      <c r="E3637" s="51">
        <v>0.18611941683400002</v>
      </c>
      <c r="T3637" s="40">
        <f t="shared" si="214"/>
        <v>0</v>
      </c>
      <c r="U3637" s="40">
        <f t="shared" si="214"/>
        <v>0</v>
      </c>
      <c r="V3637" s="40">
        <f t="shared" si="214"/>
        <v>0</v>
      </c>
      <c r="W3637" s="40">
        <f t="shared" si="213"/>
        <v>0</v>
      </c>
      <c r="X3637" s="40">
        <f t="shared" si="213"/>
        <v>0</v>
      </c>
      <c r="Y3637" s="40">
        <f t="shared" si="215"/>
        <v>0</v>
      </c>
      <c r="Z3637" s="40">
        <f>(AC3637-J3637*carot!$B$2-spettri!K3637*carot!$C$2-spettri!L3637*carot!$D$2)</f>
        <v>0</v>
      </c>
      <c r="AA3637" s="40">
        <f>spettri!H3637*chl!$B$2+spettri!I3637*chl!$C$2+spettri!J3637*carot!$B$2+spettri!K3637*carot!$C$2+spettri!L3637*carot!$D$2+M3637*carot!$E$2+N3637*carot!$F$2+spettri!AE3637*chl!$D$2</f>
        <v>0</v>
      </c>
      <c r="AB3637" s="40">
        <v>1.0859462780000002E-3</v>
      </c>
      <c r="AC3637" s="88">
        <f>(G3637-spettri!H3637*chl!$B$2-spettri!I3637*chl!$C$2-spettri!AE3637*chl!$D$2)</f>
        <v>0</v>
      </c>
    </row>
    <row r="3638" spans="4:29" x14ac:dyDescent="0.25">
      <c r="D3638" s="51">
        <v>713.60000000008301</v>
      </c>
      <c r="E3638" s="51">
        <v>0.184873914459</v>
      </c>
      <c r="T3638" s="40">
        <f t="shared" si="214"/>
        <v>0</v>
      </c>
      <c r="U3638" s="40">
        <f t="shared" si="214"/>
        <v>0</v>
      </c>
      <c r="V3638" s="40">
        <f t="shared" si="214"/>
        <v>0</v>
      </c>
      <c r="W3638" s="40">
        <f t="shared" si="213"/>
        <v>0</v>
      </c>
      <c r="X3638" s="40">
        <f t="shared" si="213"/>
        <v>0</v>
      </c>
      <c r="Y3638" s="40">
        <f t="shared" si="215"/>
        <v>0</v>
      </c>
      <c r="Z3638" s="40">
        <f>(AC3638-J3638*carot!$B$2-spettri!K3638*carot!$C$2-spettri!L3638*carot!$D$2)</f>
        <v>0</v>
      </c>
      <c r="AA3638" s="40">
        <f>spettri!H3638*chl!$B$2+spettri!I3638*chl!$C$2+spettri!J3638*carot!$B$2+spettri!K3638*carot!$C$2+spettri!L3638*carot!$D$2+M3638*carot!$E$2+N3638*carot!$F$2+spettri!AE3638*chl!$D$2</f>
        <v>0</v>
      </c>
      <c r="AB3638" s="40">
        <v>1.1233997355000001E-3</v>
      </c>
      <c r="AC3638" s="88">
        <f>(G3638-spettri!H3638*chl!$B$2-spettri!I3638*chl!$C$2-spettri!AE3638*chl!$D$2)</f>
        <v>0</v>
      </c>
    </row>
    <row r="3639" spans="4:29" x14ac:dyDescent="0.25">
      <c r="D3639" s="51">
        <v>713.70000000008304</v>
      </c>
      <c r="E3639" s="51">
        <v>0.18365027953400001</v>
      </c>
      <c r="T3639" s="40">
        <f t="shared" si="214"/>
        <v>0</v>
      </c>
      <c r="U3639" s="40">
        <f t="shared" si="214"/>
        <v>0</v>
      </c>
      <c r="V3639" s="40">
        <f t="shared" si="214"/>
        <v>0</v>
      </c>
      <c r="W3639" s="40">
        <f t="shared" si="213"/>
        <v>0</v>
      </c>
      <c r="X3639" s="40">
        <f t="shared" si="213"/>
        <v>0</v>
      </c>
      <c r="Y3639" s="40">
        <f t="shared" si="215"/>
        <v>0</v>
      </c>
      <c r="Z3639" s="40">
        <f>(AC3639-J3639*carot!$B$2-spettri!K3639*carot!$C$2-spettri!L3639*carot!$D$2)</f>
        <v>0</v>
      </c>
      <c r="AA3639" s="40">
        <f>spettri!H3639*chl!$B$2+spettri!I3639*chl!$C$2+spettri!J3639*carot!$B$2+spettri!K3639*carot!$C$2+spettri!L3639*carot!$D$2+M3639*carot!$E$2+N3639*carot!$F$2+spettri!AE3639*chl!$D$2</f>
        <v>0</v>
      </c>
      <c r="AB3639" s="40">
        <v>1.160853193E-3</v>
      </c>
      <c r="AC3639" s="88">
        <f>(G3639-spettri!H3639*chl!$B$2-spettri!I3639*chl!$C$2-spettri!AE3639*chl!$D$2)</f>
        <v>0</v>
      </c>
    </row>
    <row r="3640" spans="4:29" x14ac:dyDescent="0.25">
      <c r="D3640" s="51">
        <v>713.80000000008295</v>
      </c>
      <c r="E3640" s="51">
        <v>0.18242664460899999</v>
      </c>
      <c r="T3640" s="40">
        <f t="shared" si="214"/>
        <v>0</v>
      </c>
      <c r="U3640" s="40">
        <f t="shared" si="214"/>
        <v>0</v>
      </c>
      <c r="V3640" s="40">
        <f t="shared" si="214"/>
        <v>0</v>
      </c>
      <c r="W3640" s="40">
        <f t="shared" si="213"/>
        <v>0</v>
      </c>
      <c r="X3640" s="40">
        <f t="shared" si="213"/>
        <v>0</v>
      </c>
      <c r="Y3640" s="40">
        <f t="shared" si="215"/>
        <v>0</v>
      </c>
      <c r="Z3640" s="40">
        <f>(AC3640-J3640*carot!$B$2-spettri!K3640*carot!$C$2-spettri!L3640*carot!$D$2)</f>
        <v>0</v>
      </c>
      <c r="AA3640" s="40">
        <f>spettri!H3640*chl!$B$2+spettri!I3640*chl!$C$2+spettri!J3640*carot!$B$2+spettri!K3640*carot!$C$2+spettri!L3640*carot!$D$2+M3640*carot!$E$2+N3640*carot!$F$2+spettri!AE3640*chl!$D$2</f>
        <v>0</v>
      </c>
      <c r="AB3640" s="40">
        <v>1.1281544864999999E-3</v>
      </c>
      <c r="AC3640" s="88">
        <f>(G3640-spettri!H3640*chl!$B$2-spettri!I3640*chl!$C$2-spettri!AE3640*chl!$D$2)</f>
        <v>0</v>
      </c>
    </row>
    <row r="3641" spans="4:29" x14ac:dyDescent="0.25">
      <c r="D3641" s="51">
        <v>713.90000000008297</v>
      </c>
      <c r="E3641" s="51">
        <v>0.18120300968399999</v>
      </c>
      <c r="T3641" s="40">
        <f t="shared" si="214"/>
        <v>0</v>
      </c>
      <c r="U3641" s="40">
        <f t="shared" si="214"/>
        <v>0</v>
      </c>
      <c r="V3641" s="40">
        <f t="shared" si="214"/>
        <v>0</v>
      </c>
      <c r="W3641" s="40">
        <f t="shared" si="213"/>
        <v>0</v>
      </c>
      <c r="X3641" s="40">
        <f t="shared" si="213"/>
        <v>0</v>
      </c>
      <c r="Y3641" s="40">
        <f t="shared" si="215"/>
        <v>0</v>
      </c>
      <c r="Z3641" s="40">
        <f>(AC3641-J3641*carot!$B$2-spettri!K3641*carot!$C$2-spettri!L3641*carot!$D$2)</f>
        <v>0</v>
      </c>
      <c r="AA3641" s="40">
        <f>spettri!H3641*chl!$B$2+spettri!I3641*chl!$C$2+spettri!J3641*carot!$B$2+spettri!K3641*carot!$C$2+spettri!L3641*carot!$D$2+M3641*carot!$E$2+N3641*carot!$F$2+spettri!AE3641*chl!$D$2</f>
        <v>0</v>
      </c>
      <c r="AB3641" s="40">
        <v>1.0954557799999999E-3</v>
      </c>
      <c r="AC3641" s="88">
        <f>(G3641-spettri!H3641*chl!$B$2-spettri!I3641*chl!$C$2-spettri!AE3641*chl!$D$2)</f>
        <v>0</v>
      </c>
    </row>
    <row r="3642" spans="4:29" x14ac:dyDescent="0.25">
      <c r="D3642" s="51">
        <v>714.00000000008299</v>
      </c>
      <c r="E3642" s="51">
        <v>0.179979374759</v>
      </c>
      <c r="T3642" s="40">
        <f t="shared" si="214"/>
        <v>0</v>
      </c>
      <c r="U3642" s="40">
        <f t="shared" si="214"/>
        <v>0</v>
      </c>
      <c r="V3642" s="40">
        <f t="shared" si="214"/>
        <v>0</v>
      </c>
      <c r="W3642" s="40">
        <f t="shared" si="213"/>
        <v>0</v>
      </c>
      <c r="X3642" s="40">
        <f t="shared" si="213"/>
        <v>0</v>
      </c>
      <c r="Y3642" s="40">
        <f t="shared" si="215"/>
        <v>0</v>
      </c>
      <c r="Z3642" s="40">
        <f>(AC3642-J3642*carot!$B$2-spettri!K3642*carot!$C$2-spettri!L3642*carot!$D$2)</f>
        <v>0</v>
      </c>
      <c r="AA3642" s="40">
        <f>spettri!H3642*chl!$B$2+spettri!I3642*chl!$C$2+spettri!J3642*carot!$B$2+spettri!K3642*carot!$C$2+spettri!L3642*carot!$D$2+M3642*carot!$E$2+N3642*carot!$F$2+spettri!AE3642*chl!$D$2</f>
        <v>0</v>
      </c>
      <c r="AB3642" s="40">
        <v>1.0627570735E-3</v>
      </c>
      <c r="AC3642" s="88">
        <f>(G3642-spettri!H3642*chl!$B$2-spettri!I3642*chl!$C$2-spettri!AE3642*chl!$D$2)</f>
        <v>0</v>
      </c>
    </row>
    <row r="3643" spans="4:29" x14ac:dyDescent="0.25">
      <c r="D3643" s="51">
        <v>714.10000000008301</v>
      </c>
      <c r="E3643" s="51">
        <v>0.17880758468399999</v>
      </c>
      <c r="T3643" s="40">
        <f t="shared" si="214"/>
        <v>0</v>
      </c>
      <c r="U3643" s="40">
        <f t="shared" si="214"/>
        <v>0</v>
      </c>
      <c r="V3643" s="40">
        <f t="shared" si="214"/>
        <v>0</v>
      </c>
      <c r="W3643" s="40">
        <f t="shared" si="213"/>
        <v>0</v>
      </c>
      <c r="X3643" s="40">
        <f t="shared" si="213"/>
        <v>0</v>
      </c>
      <c r="Y3643" s="40">
        <f t="shared" si="215"/>
        <v>0</v>
      </c>
      <c r="Z3643" s="40">
        <f>(AC3643-J3643*carot!$B$2-spettri!K3643*carot!$C$2-spettri!L3643*carot!$D$2)</f>
        <v>0</v>
      </c>
      <c r="AA3643" s="40">
        <f>spettri!H3643*chl!$B$2+spettri!I3643*chl!$C$2+spettri!J3643*carot!$B$2+spettri!K3643*carot!$C$2+spettri!L3643*carot!$D$2+M3643*carot!$E$2+N3643*carot!$F$2+spettri!AE3643*chl!$D$2</f>
        <v>0</v>
      </c>
      <c r="AB3643" s="40">
        <v>1.030058367E-3</v>
      </c>
      <c r="AC3643" s="88">
        <f>(G3643-spettri!H3643*chl!$B$2-spettri!I3643*chl!$C$2-spettri!AE3643*chl!$D$2)</f>
        <v>0</v>
      </c>
    </row>
    <row r="3644" spans="4:29" x14ac:dyDescent="0.25">
      <c r="D3644" s="51">
        <v>714.20000000008304</v>
      </c>
      <c r="E3644" s="51">
        <v>0.177635794609</v>
      </c>
      <c r="T3644" s="40">
        <f t="shared" si="214"/>
        <v>0</v>
      </c>
      <c r="U3644" s="40">
        <f t="shared" si="214"/>
        <v>0</v>
      </c>
      <c r="V3644" s="40">
        <f t="shared" si="214"/>
        <v>0</v>
      </c>
      <c r="W3644" s="40">
        <f t="shared" si="213"/>
        <v>0</v>
      </c>
      <c r="X3644" s="40">
        <f t="shared" si="213"/>
        <v>0</v>
      </c>
      <c r="Y3644" s="40">
        <f t="shared" si="215"/>
        <v>0</v>
      </c>
      <c r="Z3644" s="40">
        <f>(AC3644-J3644*carot!$B$2-spettri!K3644*carot!$C$2-spettri!L3644*carot!$D$2)</f>
        <v>0</v>
      </c>
      <c r="AA3644" s="40">
        <f>spettri!H3644*chl!$B$2+spettri!I3644*chl!$C$2+spettri!J3644*carot!$B$2+spettri!K3644*carot!$C$2+spettri!L3644*carot!$D$2+M3644*carot!$E$2+N3644*carot!$F$2+spettri!AE3644*chl!$D$2</f>
        <v>0</v>
      </c>
      <c r="AB3644" s="40">
        <v>9.9515171300000008E-4</v>
      </c>
      <c r="AC3644" s="88">
        <f>(G3644-spettri!H3644*chl!$B$2-spettri!I3644*chl!$C$2-spettri!AE3644*chl!$D$2)</f>
        <v>0</v>
      </c>
    </row>
    <row r="3645" spans="4:29" x14ac:dyDescent="0.25">
      <c r="D3645" s="51">
        <v>714.30000000008295</v>
      </c>
      <c r="E3645" s="51">
        <v>0.17646400453400002</v>
      </c>
      <c r="T3645" s="40">
        <f t="shared" si="214"/>
        <v>0</v>
      </c>
      <c r="U3645" s="40">
        <f t="shared" si="214"/>
        <v>0</v>
      </c>
      <c r="V3645" s="40">
        <f t="shared" si="214"/>
        <v>0</v>
      </c>
      <c r="W3645" s="40">
        <f t="shared" si="213"/>
        <v>0</v>
      </c>
      <c r="X3645" s="40">
        <f t="shared" si="213"/>
        <v>0</v>
      </c>
      <c r="Y3645" s="40">
        <f t="shared" si="215"/>
        <v>0</v>
      </c>
      <c r="Z3645" s="40">
        <f>(AC3645-J3645*carot!$B$2-spettri!K3645*carot!$C$2-spettri!L3645*carot!$D$2)</f>
        <v>0</v>
      </c>
      <c r="AA3645" s="40">
        <f>spettri!H3645*chl!$B$2+spettri!I3645*chl!$C$2+spettri!J3645*carot!$B$2+spettri!K3645*carot!$C$2+spettri!L3645*carot!$D$2+M3645*carot!$E$2+N3645*carot!$F$2+spettri!AE3645*chl!$D$2</f>
        <v>0</v>
      </c>
      <c r="AB3645" s="40">
        <v>9.6024505899999996E-4</v>
      </c>
      <c r="AC3645" s="88">
        <f>(G3645-spettri!H3645*chl!$B$2-spettri!I3645*chl!$C$2-spettri!AE3645*chl!$D$2)</f>
        <v>0</v>
      </c>
    </row>
    <row r="3646" spans="4:29" x14ac:dyDescent="0.25">
      <c r="D3646" s="51">
        <v>714.40000000008297</v>
      </c>
      <c r="E3646" s="51">
        <v>0.17529221445900001</v>
      </c>
      <c r="T3646" s="40">
        <f t="shared" si="214"/>
        <v>0</v>
      </c>
      <c r="U3646" s="40">
        <f t="shared" si="214"/>
        <v>0</v>
      </c>
      <c r="V3646" s="40">
        <f t="shared" si="214"/>
        <v>0</v>
      </c>
      <c r="W3646" s="40">
        <f t="shared" si="213"/>
        <v>0</v>
      </c>
      <c r="X3646" s="40">
        <f t="shared" si="213"/>
        <v>0</v>
      </c>
      <c r="Y3646" s="40">
        <f t="shared" si="215"/>
        <v>0</v>
      </c>
      <c r="Z3646" s="40">
        <f>(AC3646-J3646*carot!$B$2-spettri!K3646*carot!$C$2-spettri!L3646*carot!$D$2)</f>
        <v>0</v>
      </c>
      <c r="AA3646" s="40">
        <f>spettri!H3646*chl!$B$2+spettri!I3646*chl!$C$2+spettri!J3646*carot!$B$2+spettri!K3646*carot!$C$2+spettri!L3646*carot!$D$2+M3646*carot!$E$2+N3646*carot!$F$2+spettri!AE3646*chl!$D$2</f>
        <v>0</v>
      </c>
      <c r="AB3646" s="40">
        <v>9.2533840500000006E-4</v>
      </c>
      <c r="AC3646" s="88">
        <f>(G3646-spettri!H3646*chl!$B$2-spettri!I3646*chl!$C$2-spettri!AE3646*chl!$D$2)</f>
        <v>0</v>
      </c>
    </row>
    <row r="3647" spans="4:29" x14ac:dyDescent="0.25">
      <c r="D3647" s="51">
        <v>714.50000000008299</v>
      </c>
      <c r="E3647" s="51">
        <v>0.174100743684</v>
      </c>
      <c r="T3647" s="40">
        <f t="shared" si="214"/>
        <v>0</v>
      </c>
      <c r="U3647" s="40">
        <f t="shared" si="214"/>
        <v>0</v>
      </c>
      <c r="V3647" s="40">
        <f t="shared" si="214"/>
        <v>0</v>
      </c>
      <c r="W3647" s="40">
        <f t="shared" si="213"/>
        <v>0</v>
      </c>
      <c r="X3647" s="40">
        <f t="shared" si="213"/>
        <v>0</v>
      </c>
      <c r="Y3647" s="40">
        <f t="shared" si="215"/>
        <v>0</v>
      </c>
      <c r="Z3647" s="40">
        <f>(AC3647-J3647*carot!$B$2-spettri!K3647*carot!$C$2-spettri!L3647*carot!$D$2)</f>
        <v>0</v>
      </c>
      <c r="AA3647" s="40">
        <f>spettri!H3647*chl!$B$2+spettri!I3647*chl!$C$2+spettri!J3647*carot!$B$2+spettri!K3647*carot!$C$2+spettri!L3647*carot!$D$2+M3647*carot!$E$2+N3647*carot!$F$2+spettri!AE3647*chl!$D$2</f>
        <v>0</v>
      </c>
      <c r="AB3647" s="40">
        <v>8.9043175100000005E-4</v>
      </c>
      <c r="AC3647" s="88">
        <f>(G3647-spettri!H3647*chl!$B$2-spettri!I3647*chl!$C$2-spettri!AE3647*chl!$D$2)</f>
        <v>0</v>
      </c>
    </row>
    <row r="3648" spans="4:29" x14ac:dyDescent="0.25">
      <c r="D3648" s="51">
        <v>714.60000000008301</v>
      </c>
      <c r="E3648" s="51">
        <v>0.17290927290899999</v>
      </c>
      <c r="T3648" s="40">
        <f t="shared" si="214"/>
        <v>0</v>
      </c>
      <c r="U3648" s="40">
        <f t="shared" si="214"/>
        <v>0</v>
      </c>
      <c r="V3648" s="40">
        <f t="shared" si="214"/>
        <v>0</v>
      </c>
      <c r="W3648" s="40">
        <f t="shared" si="213"/>
        <v>0</v>
      </c>
      <c r="X3648" s="40">
        <f t="shared" si="213"/>
        <v>0</v>
      </c>
      <c r="Y3648" s="40">
        <f t="shared" si="215"/>
        <v>0</v>
      </c>
      <c r="Z3648" s="40">
        <f>(AC3648-J3648*carot!$B$2-spettri!K3648*carot!$C$2-spettri!L3648*carot!$D$2)</f>
        <v>0</v>
      </c>
      <c r="AA3648" s="40">
        <f>spettri!H3648*chl!$B$2+spettri!I3648*chl!$C$2+spettri!J3648*carot!$B$2+spettri!K3648*carot!$C$2+spettri!L3648*carot!$D$2+M3648*carot!$E$2+N3648*carot!$F$2+spettri!AE3648*chl!$D$2</f>
        <v>0</v>
      </c>
      <c r="AB3648" s="40">
        <v>9.2653847250000003E-4</v>
      </c>
      <c r="AC3648" s="88">
        <f>(G3648-spettri!H3648*chl!$B$2-spettri!I3648*chl!$C$2-spettri!AE3648*chl!$D$2)</f>
        <v>0</v>
      </c>
    </row>
    <row r="3649" spans="4:29" x14ac:dyDescent="0.25">
      <c r="D3649" s="51">
        <v>714.70000000008304</v>
      </c>
      <c r="E3649" s="51">
        <v>0.17171780213400001</v>
      </c>
      <c r="T3649" s="40">
        <f t="shared" si="214"/>
        <v>0</v>
      </c>
      <c r="U3649" s="40">
        <f t="shared" si="214"/>
        <v>0</v>
      </c>
      <c r="V3649" s="40">
        <f t="shared" si="214"/>
        <v>0</v>
      </c>
      <c r="W3649" s="40">
        <f t="shared" si="213"/>
        <v>0</v>
      </c>
      <c r="X3649" s="40">
        <f t="shared" si="213"/>
        <v>0</v>
      </c>
      <c r="Y3649" s="40">
        <f t="shared" si="215"/>
        <v>0</v>
      </c>
      <c r="Z3649" s="40">
        <f>(AC3649-J3649*carot!$B$2-spettri!K3649*carot!$C$2-spettri!L3649*carot!$D$2)</f>
        <v>0</v>
      </c>
      <c r="AA3649" s="40">
        <f>spettri!H3649*chl!$B$2+spettri!I3649*chl!$C$2+spettri!J3649*carot!$B$2+spettri!K3649*carot!$C$2+spettri!L3649*carot!$D$2+M3649*carot!$E$2+N3649*carot!$F$2+spettri!AE3649*chl!$D$2</f>
        <v>0</v>
      </c>
      <c r="AB3649" s="40">
        <v>9.6264519400000013E-4</v>
      </c>
      <c r="AC3649" s="88">
        <f>(G3649-spettri!H3649*chl!$B$2-spettri!I3649*chl!$C$2-spettri!AE3649*chl!$D$2)</f>
        <v>0</v>
      </c>
    </row>
    <row r="3650" spans="4:29" x14ac:dyDescent="0.25">
      <c r="D3650" s="51">
        <v>714.80000000008295</v>
      </c>
      <c r="E3650" s="51">
        <v>0.170526331359</v>
      </c>
      <c r="T3650" s="40">
        <f t="shared" si="214"/>
        <v>0</v>
      </c>
      <c r="U3650" s="40">
        <f t="shared" si="214"/>
        <v>0</v>
      </c>
      <c r="V3650" s="40">
        <f t="shared" si="214"/>
        <v>0</v>
      </c>
      <c r="W3650" s="40">
        <f t="shared" si="214"/>
        <v>0</v>
      </c>
      <c r="X3650" s="40">
        <f t="shared" si="214"/>
        <v>0</v>
      </c>
      <c r="Y3650" s="40">
        <f t="shared" si="215"/>
        <v>0</v>
      </c>
      <c r="Z3650" s="40">
        <f>(AC3650-J3650*carot!$B$2-spettri!K3650*carot!$C$2-spettri!L3650*carot!$D$2)</f>
        <v>0</v>
      </c>
      <c r="AA3650" s="40">
        <f>spettri!H3650*chl!$B$2+spettri!I3650*chl!$C$2+spettri!J3650*carot!$B$2+spettri!K3650*carot!$C$2+spettri!L3650*carot!$D$2+M3650*carot!$E$2+N3650*carot!$F$2+spettri!AE3650*chl!$D$2</f>
        <v>0</v>
      </c>
      <c r="AB3650" s="40">
        <v>9.9875191550000001E-4</v>
      </c>
      <c r="AC3650" s="88">
        <f>(G3650-spettri!H3650*chl!$B$2-spettri!I3650*chl!$C$2-spettri!AE3650*chl!$D$2)</f>
        <v>0</v>
      </c>
    </row>
    <row r="3651" spans="4:29" x14ac:dyDescent="0.25">
      <c r="D3651" s="51">
        <v>714.90000000008297</v>
      </c>
      <c r="E3651" s="51">
        <v>0.16927607923400001</v>
      </c>
      <c r="T3651" s="40">
        <f t="shared" ref="T3651:W3714" si="216">J3676</f>
        <v>0</v>
      </c>
      <c r="U3651" s="40">
        <f t="shared" si="216"/>
        <v>0</v>
      </c>
      <c r="V3651" s="40">
        <f t="shared" si="216"/>
        <v>0</v>
      </c>
      <c r="W3651" s="40">
        <f t="shared" si="216"/>
        <v>0</v>
      </c>
      <c r="X3651" s="40">
        <f t="shared" ref="X3651:X3714" si="217">N3676</f>
        <v>0</v>
      </c>
      <c r="Y3651" s="40">
        <f t="shared" ref="Y3651:Y3714" si="218">AC3676</f>
        <v>0</v>
      </c>
      <c r="Z3651" s="40">
        <f>(AC3651-J3651*carot!$B$2-spettri!K3651*carot!$C$2-spettri!L3651*carot!$D$2)</f>
        <v>0</v>
      </c>
      <c r="AA3651" s="40">
        <f>spettri!H3651*chl!$B$2+spettri!I3651*chl!$C$2+spettri!J3651*carot!$B$2+spettri!K3651*carot!$C$2+spettri!L3651*carot!$D$2+M3651*carot!$E$2+N3651*carot!$F$2+spettri!AE3651*chl!$D$2</f>
        <v>0</v>
      </c>
      <c r="AB3651" s="40">
        <v>1.0348586370000001E-3</v>
      </c>
      <c r="AC3651" s="88">
        <f>(G3651-spettri!H3651*chl!$B$2-spettri!I3651*chl!$C$2-spettri!AE3651*chl!$D$2)</f>
        <v>0</v>
      </c>
    </row>
    <row r="3652" spans="4:29" x14ac:dyDescent="0.25">
      <c r="D3652" s="51">
        <v>715.00000000008299</v>
      </c>
      <c r="E3652" s="51">
        <v>0.16802582710899999</v>
      </c>
      <c r="T3652" s="40">
        <f t="shared" si="216"/>
        <v>0</v>
      </c>
      <c r="U3652" s="40">
        <f t="shared" si="216"/>
        <v>0</v>
      </c>
      <c r="V3652" s="40">
        <f t="shared" si="216"/>
        <v>0</v>
      </c>
      <c r="W3652" s="40">
        <f t="shared" si="216"/>
        <v>0</v>
      </c>
      <c r="X3652" s="40">
        <f t="shared" si="217"/>
        <v>0</v>
      </c>
      <c r="Y3652" s="40">
        <f t="shared" si="218"/>
        <v>0</v>
      </c>
      <c r="Z3652" s="40">
        <f>(AC3652-J3652*carot!$B$2-spettri!K3652*carot!$C$2-spettri!L3652*carot!$D$2)</f>
        <v>0</v>
      </c>
      <c r="AA3652" s="40">
        <f>spettri!H3652*chl!$B$2+spettri!I3652*chl!$C$2+spettri!J3652*carot!$B$2+spettri!K3652*carot!$C$2+spettri!L3652*carot!$D$2+M3652*carot!$E$2+N3652*carot!$F$2+spettri!AE3652*chl!$D$2</f>
        <v>0</v>
      </c>
      <c r="AB3652" s="40">
        <v>1.0166124415E-3</v>
      </c>
      <c r="AC3652" s="88">
        <f>(G3652-spettri!H3652*chl!$B$2-spettri!I3652*chl!$C$2-spettri!AE3652*chl!$D$2)</f>
        <v>0</v>
      </c>
    </row>
    <row r="3653" spans="4:29" x14ac:dyDescent="0.25">
      <c r="D3653" s="51">
        <v>715.10000000008301</v>
      </c>
      <c r="E3653" s="51">
        <v>0.166775574984</v>
      </c>
      <c r="T3653" s="40">
        <f t="shared" si="216"/>
        <v>0</v>
      </c>
      <c r="U3653" s="40">
        <f t="shared" si="216"/>
        <v>0</v>
      </c>
      <c r="V3653" s="40">
        <f t="shared" si="216"/>
        <v>0</v>
      </c>
      <c r="W3653" s="40">
        <f t="shared" si="216"/>
        <v>0</v>
      </c>
      <c r="X3653" s="40">
        <f t="shared" si="217"/>
        <v>0</v>
      </c>
      <c r="Y3653" s="40">
        <f t="shared" si="218"/>
        <v>0</v>
      </c>
      <c r="Z3653" s="40">
        <f>(AC3653-J3653*carot!$B$2-spettri!K3653*carot!$C$2-spettri!L3653*carot!$D$2)</f>
        <v>0</v>
      </c>
      <c r="AA3653" s="40">
        <f>spettri!H3653*chl!$B$2+spettri!I3653*chl!$C$2+spettri!J3653*carot!$B$2+spettri!K3653*carot!$C$2+spettri!L3653*carot!$D$2+M3653*carot!$E$2+N3653*carot!$F$2+spettri!AE3653*chl!$D$2</f>
        <v>0</v>
      </c>
      <c r="AB3653" s="40">
        <v>9.9836624599999998E-4</v>
      </c>
      <c r="AC3653" s="88">
        <f>(G3653-spettri!H3653*chl!$B$2-spettri!I3653*chl!$C$2-spettri!AE3653*chl!$D$2)</f>
        <v>0</v>
      </c>
    </row>
    <row r="3654" spans="4:29" x14ac:dyDescent="0.25">
      <c r="D3654" s="51">
        <v>715.20000000008304</v>
      </c>
      <c r="E3654" s="51">
        <v>0.16552532285900001</v>
      </c>
      <c r="T3654" s="40">
        <f t="shared" si="216"/>
        <v>0</v>
      </c>
      <c r="U3654" s="40">
        <f t="shared" si="216"/>
        <v>0</v>
      </c>
      <c r="V3654" s="40">
        <f t="shared" si="216"/>
        <v>0</v>
      </c>
      <c r="W3654" s="40">
        <f t="shared" si="216"/>
        <v>0</v>
      </c>
      <c r="X3654" s="40">
        <f t="shared" si="217"/>
        <v>0</v>
      </c>
      <c r="Y3654" s="40">
        <f t="shared" si="218"/>
        <v>0</v>
      </c>
      <c r="Z3654" s="40">
        <f>(AC3654-J3654*carot!$B$2-spettri!K3654*carot!$C$2-spettri!L3654*carot!$D$2)</f>
        <v>0</v>
      </c>
      <c r="AA3654" s="40">
        <f>spettri!H3654*chl!$B$2+spettri!I3654*chl!$C$2+spettri!J3654*carot!$B$2+spettri!K3654*carot!$C$2+spettri!L3654*carot!$D$2+M3654*carot!$E$2+N3654*carot!$F$2+spettri!AE3654*chl!$D$2</f>
        <v>0</v>
      </c>
      <c r="AB3654" s="40">
        <v>9.8012005049999992E-4</v>
      </c>
      <c r="AC3654" s="88">
        <f>(G3654-spettri!H3654*chl!$B$2-spettri!I3654*chl!$C$2-spettri!AE3654*chl!$D$2)</f>
        <v>0</v>
      </c>
    </row>
    <row r="3655" spans="4:29" x14ac:dyDescent="0.25">
      <c r="D3655" s="51">
        <v>715.30000000008295</v>
      </c>
      <c r="E3655" s="51">
        <v>0.16434387683400001</v>
      </c>
      <c r="T3655" s="40">
        <f t="shared" si="216"/>
        <v>0</v>
      </c>
      <c r="U3655" s="40">
        <f t="shared" si="216"/>
        <v>0</v>
      </c>
      <c r="V3655" s="40">
        <f t="shared" si="216"/>
        <v>0</v>
      </c>
      <c r="W3655" s="40">
        <f t="shared" si="216"/>
        <v>0</v>
      </c>
      <c r="X3655" s="40">
        <f t="shared" si="217"/>
        <v>0</v>
      </c>
      <c r="Y3655" s="40">
        <f t="shared" si="218"/>
        <v>0</v>
      </c>
      <c r="Z3655" s="40">
        <f>(AC3655-J3655*carot!$B$2-spettri!K3655*carot!$C$2-spettri!L3655*carot!$D$2)</f>
        <v>0</v>
      </c>
      <c r="AA3655" s="40">
        <f>spettri!H3655*chl!$B$2+spettri!I3655*chl!$C$2+spettri!J3655*carot!$B$2+spettri!K3655*carot!$C$2+spettri!L3655*carot!$D$2+M3655*carot!$E$2+N3655*carot!$F$2+spettri!AE3655*chl!$D$2</f>
        <v>0</v>
      </c>
      <c r="AB3655" s="40">
        <v>9.6187385499999997E-4</v>
      </c>
      <c r="AC3655" s="88">
        <f>(G3655-spettri!H3655*chl!$B$2-spettri!I3655*chl!$C$2-spettri!AE3655*chl!$D$2)</f>
        <v>0</v>
      </c>
    </row>
    <row r="3656" spans="4:29" x14ac:dyDescent="0.25">
      <c r="D3656" s="51">
        <v>715.40000000008297</v>
      </c>
      <c r="E3656" s="51">
        <v>0.163162430809</v>
      </c>
      <c r="T3656" s="40">
        <f t="shared" si="216"/>
        <v>0</v>
      </c>
      <c r="U3656" s="40">
        <f t="shared" si="216"/>
        <v>0</v>
      </c>
      <c r="V3656" s="40">
        <f t="shared" si="216"/>
        <v>0</v>
      </c>
      <c r="W3656" s="40">
        <f t="shared" si="216"/>
        <v>0</v>
      </c>
      <c r="X3656" s="40">
        <f t="shared" si="217"/>
        <v>0</v>
      </c>
      <c r="Y3656" s="40">
        <f t="shared" si="218"/>
        <v>0</v>
      </c>
      <c r="Z3656" s="40">
        <f>(AC3656-J3656*carot!$B$2-spettri!K3656*carot!$C$2-spettri!L3656*carot!$D$2)</f>
        <v>0</v>
      </c>
      <c r="AA3656" s="40">
        <f>spettri!H3656*chl!$B$2+spettri!I3656*chl!$C$2+spettri!J3656*carot!$B$2+spettri!K3656*carot!$C$2+spettri!L3656*carot!$D$2+M3656*carot!$E$2+N3656*carot!$F$2+spettri!AE3656*chl!$D$2</f>
        <v>0</v>
      </c>
      <c r="AB3656" s="40">
        <v>9.5818347474999998E-4</v>
      </c>
      <c r="AC3656" s="88">
        <f>(G3656-spettri!H3656*chl!$B$2-spettri!I3656*chl!$C$2-spettri!AE3656*chl!$D$2)</f>
        <v>0</v>
      </c>
    </row>
    <row r="3657" spans="4:29" x14ac:dyDescent="0.25">
      <c r="D3657" s="51">
        <v>715.50000000008299</v>
      </c>
      <c r="E3657" s="51">
        <v>0.16198098478400003</v>
      </c>
      <c r="T3657" s="40">
        <f t="shared" si="216"/>
        <v>0</v>
      </c>
      <c r="U3657" s="40">
        <f t="shared" si="216"/>
        <v>0</v>
      </c>
      <c r="V3657" s="40">
        <f t="shared" si="216"/>
        <v>0</v>
      </c>
      <c r="W3657" s="40">
        <f t="shared" si="216"/>
        <v>0</v>
      </c>
      <c r="X3657" s="40">
        <f t="shared" si="217"/>
        <v>0</v>
      </c>
      <c r="Y3657" s="40">
        <f t="shared" si="218"/>
        <v>0</v>
      </c>
      <c r="Z3657" s="40">
        <f>(AC3657-J3657*carot!$B$2-spettri!K3657*carot!$C$2-spettri!L3657*carot!$D$2)</f>
        <v>0</v>
      </c>
      <c r="AA3657" s="40">
        <f>spettri!H3657*chl!$B$2+spettri!I3657*chl!$C$2+spettri!J3657*carot!$B$2+spettri!K3657*carot!$C$2+spettri!L3657*carot!$D$2+M3657*carot!$E$2+N3657*carot!$F$2+spettri!AE3657*chl!$D$2</f>
        <v>0</v>
      </c>
      <c r="AB3657" s="40">
        <v>9.544930945E-4</v>
      </c>
      <c r="AC3657" s="88">
        <f>(G3657-spettri!H3657*chl!$B$2-spettri!I3657*chl!$C$2-spettri!AE3657*chl!$D$2)</f>
        <v>0</v>
      </c>
    </row>
    <row r="3658" spans="4:29" x14ac:dyDescent="0.25">
      <c r="D3658" s="51">
        <v>715.60000000008301</v>
      </c>
      <c r="E3658" s="51">
        <v>0.16079953875900002</v>
      </c>
      <c r="T3658" s="40">
        <f t="shared" si="216"/>
        <v>0</v>
      </c>
      <c r="U3658" s="40">
        <f t="shared" si="216"/>
        <v>0</v>
      </c>
      <c r="V3658" s="40">
        <f t="shared" si="216"/>
        <v>0</v>
      </c>
      <c r="W3658" s="40">
        <f t="shared" si="216"/>
        <v>0</v>
      </c>
      <c r="X3658" s="40">
        <f t="shared" si="217"/>
        <v>0</v>
      </c>
      <c r="Y3658" s="40">
        <f t="shared" si="218"/>
        <v>0</v>
      </c>
      <c r="Z3658" s="40">
        <f>(AC3658-J3658*carot!$B$2-spettri!K3658*carot!$C$2-spettri!L3658*carot!$D$2)</f>
        <v>0</v>
      </c>
      <c r="AA3658" s="40">
        <f>spettri!H3658*chl!$B$2+spettri!I3658*chl!$C$2+spettri!J3658*carot!$B$2+spettri!K3658*carot!$C$2+spettri!L3658*carot!$D$2+M3658*carot!$E$2+N3658*carot!$F$2+spettri!AE3658*chl!$D$2</f>
        <v>0</v>
      </c>
      <c r="AB3658" s="40">
        <v>9.5080271425000001E-4</v>
      </c>
      <c r="AC3658" s="88">
        <f>(G3658-spettri!H3658*chl!$B$2-spettri!I3658*chl!$C$2-spettri!AE3658*chl!$D$2)</f>
        <v>0</v>
      </c>
    </row>
    <row r="3659" spans="4:29" x14ac:dyDescent="0.25">
      <c r="D3659" s="51">
        <v>715.70000000008304</v>
      </c>
      <c r="E3659" s="51">
        <v>0.15958615955900002</v>
      </c>
      <c r="T3659" s="40">
        <f t="shared" si="216"/>
        <v>0</v>
      </c>
      <c r="U3659" s="40">
        <f t="shared" si="216"/>
        <v>0</v>
      </c>
      <c r="V3659" s="40">
        <f t="shared" si="216"/>
        <v>0</v>
      </c>
      <c r="W3659" s="40">
        <f t="shared" si="216"/>
        <v>0</v>
      </c>
      <c r="X3659" s="40">
        <f t="shared" si="217"/>
        <v>0</v>
      </c>
      <c r="Y3659" s="40">
        <f t="shared" si="218"/>
        <v>0</v>
      </c>
      <c r="Z3659" s="40">
        <f>(AC3659-J3659*carot!$B$2-spettri!K3659*carot!$C$2-spettri!L3659*carot!$D$2)</f>
        <v>0</v>
      </c>
      <c r="AA3659" s="40">
        <f>spettri!H3659*chl!$B$2+spettri!I3659*chl!$C$2+spettri!J3659*carot!$B$2+spettri!K3659*carot!$C$2+spettri!L3659*carot!$D$2+M3659*carot!$E$2+N3659*carot!$F$2+spettri!AE3659*chl!$D$2</f>
        <v>0</v>
      </c>
      <c r="AB3659" s="40">
        <v>9.4711233400000003E-4</v>
      </c>
      <c r="AC3659" s="88">
        <f>(G3659-spettri!H3659*chl!$B$2-spettri!I3659*chl!$C$2-spettri!AE3659*chl!$D$2)</f>
        <v>0</v>
      </c>
    </row>
    <row r="3660" spans="4:29" x14ac:dyDescent="0.25">
      <c r="D3660" s="51">
        <v>715.80000000008295</v>
      </c>
      <c r="E3660" s="51">
        <v>0.15837278035900001</v>
      </c>
      <c r="T3660" s="40">
        <f t="shared" si="216"/>
        <v>0</v>
      </c>
      <c r="U3660" s="40">
        <f t="shared" si="216"/>
        <v>0</v>
      </c>
      <c r="V3660" s="40">
        <f t="shared" si="216"/>
        <v>0</v>
      </c>
      <c r="W3660" s="40">
        <f t="shared" si="216"/>
        <v>0</v>
      </c>
      <c r="X3660" s="40">
        <f t="shared" si="217"/>
        <v>0</v>
      </c>
      <c r="Y3660" s="40">
        <f t="shared" si="218"/>
        <v>0</v>
      </c>
      <c r="Z3660" s="40">
        <f>(AC3660-J3660*carot!$B$2-spettri!K3660*carot!$C$2-spettri!L3660*carot!$D$2)</f>
        <v>0</v>
      </c>
      <c r="AA3660" s="40">
        <f>spettri!H3660*chl!$B$2+spettri!I3660*chl!$C$2+spettri!J3660*carot!$B$2+spettri!K3660*carot!$C$2+spettri!L3660*carot!$D$2+M3660*carot!$E$2+N3660*carot!$F$2+spettri!AE3660*chl!$D$2</f>
        <v>0</v>
      </c>
      <c r="AB3660" s="40">
        <v>9.7118964200000005E-4</v>
      </c>
      <c r="AC3660" s="88">
        <f>(G3660-spettri!H3660*chl!$B$2-spettri!I3660*chl!$C$2-spettri!AE3660*chl!$D$2)</f>
        <v>0</v>
      </c>
    </row>
    <row r="3661" spans="4:29" x14ac:dyDescent="0.25">
      <c r="D3661" s="51">
        <v>715.90000000008297</v>
      </c>
      <c r="E3661" s="51">
        <v>0.15715940115900001</v>
      </c>
      <c r="T3661" s="40">
        <f t="shared" si="216"/>
        <v>0</v>
      </c>
      <c r="U3661" s="40">
        <f t="shared" si="216"/>
        <v>0</v>
      </c>
      <c r="V3661" s="40">
        <f t="shared" si="216"/>
        <v>0</v>
      </c>
      <c r="W3661" s="40">
        <f t="shared" si="216"/>
        <v>0</v>
      </c>
      <c r="X3661" s="40">
        <f t="shared" si="217"/>
        <v>0</v>
      </c>
      <c r="Y3661" s="40">
        <f t="shared" si="218"/>
        <v>0</v>
      </c>
      <c r="Z3661" s="40">
        <f>(AC3661-J3661*carot!$B$2-spettri!K3661*carot!$C$2-spettri!L3661*carot!$D$2)</f>
        <v>0</v>
      </c>
      <c r="AA3661" s="40">
        <f>spettri!H3661*chl!$B$2+spettri!I3661*chl!$C$2+spettri!J3661*carot!$B$2+spettri!K3661*carot!$C$2+spettri!L3661*carot!$D$2+M3661*carot!$E$2+N3661*carot!$F$2+spettri!AE3661*chl!$D$2</f>
        <v>0</v>
      </c>
      <c r="AB3661" s="40">
        <v>9.9526694999999997E-4</v>
      </c>
      <c r="AC3661" s="88">
        <f>(G3661-spettri!H3661*chl!$B$2-spettri!I3661*chl!$C$2-spettri!AE3661*chl!$D$2)</f>
        <v>0</v>
      </c>
    </row>
    <row r="3662" spans="4:29" x14ac:dyDescent="0.25">
      <c r="D3662" s="51">
        <v>716.00000000008299</v>
      </c>
      <c r="E3662" s="51">
        <v>0.15594602195900001</v>
      </c>
      <c r="T3662" s="40">
        <f t="shared" si="216"/>
        <v>0</v>
      </c>
      <c r="U3662" s="40">
        <f t="shared" si="216"/>
        <v>0</v>
      </c>
      <c r="V3662" s="40">
        <f t="shared" si="216"/>
        <v>0</v>
      </c>
      <c r="W3662" s="40">
        <f t="shared" si="216"/>
        <v>0</v>
      </c>
      <c r="X3662" s="40">
        <f t="shared" si="217"/>
        <v>0</v>
      </c>
      <c r="Y3662" s="40">
        <f t="shared" si="218"/>
        <v>0</v>
      </c>
      <c r="Z3662" s="40">
        <f>(AC3662-J3662*carot!$B$2-spettri!K3662*carot!$C$2-spettri!L3662*carot!$D$2)</f>
        <v>0</v>
      </c>
      <c r="AA3662" s="40">
        <f>spettri!H3662*chl!$B$2+spettri!I3662*chl!$C$2+spettri!J3662*carot!$B$2+spettri!K3662*carot!$C$2+spettri!L3662*carot!$D$2+M3662*carot!$E$2+N3662*carot!$F$2+spettri!AE3662*chl!$D$2</f>
        <v>0</v>
      </c>
      <c r="AB3662" s="40">
        <v>1.019344258E-3</v>
      </c>
      <c r="AC3662" s="88">
        <f>(G3662-spettri!H3662*chl!$B$2-spettri!I3662*chl!$C$2-spettri!AE3662*chl!$D$2)</f>
        <v>0</v>
      </c>
    </row>
    <row r="3663" spans="4:29" x14ac:dyDescent="0.25">
      <c r="D3663" s="51">
        <v>716.10000000008301</v>
      </c>
      <c r="E3663" s="51">
        <v>0.154699212009</v>
      </c>
      <c r="T3663" s="40">
        <f t="shared" si="216"/>
        <v>0</v>
      </c>
      <c r="U3663" s="40">
        <f t="shared" si="216"/>
        <v>0</v>
      </c>
      <c r="V3663" s="40">
        <f t="shared" si="216"/>
        <v>0</v>
      </c>
      <c r="W3663" s="40">
        <f t="shared" si="216"/>
        <v>0</v>
      </c>
      <c r="X3663" s="40">
        <f t="shared" si="217"/>
        <v>0</v>
      </c>
      <c r="Y3663" s="40">
        <f t="shared" si="218"/>
        <v>0</v>
      </c>
      <c r="Z3663" s="40">
        <f>(AC3663-J3663*carot!$B$2-spettri!K3663*carot!$C$2-spettri!L3663*carot!$D$2)</f>
        <v>0</v>
      </c>
      <c r="AA3663" s="40">
        <f>spettri!H3663*chl!$B$2+spettri!I3663*chl!$C$2+spettri!J3663*carot!$B$2+spettri!K3663*carot!$C$2+spettri!L3663*carot!$D$2+M3663*carot!$E$2+N3663*carot!$F$2+spettri!AE3663*chl!$D$2</f>
        <v>0</v>
      </c>
      <c r="AB3663" s="40">
        <v>1.043421566E-3</v>
      </c>
      <c r="AC3663" s="88">
        <f>(G3663-spettri!H3663*chl!$B$2-spettri!I3663*chl!$C$2-spettri!AE3663*chl!$D$2)</f>
        <v>0</v>
      </c>
    </row>
    <row r="3664" spans="4:29" x14ac:dyDescent="0.25">
      <c r="D3664" s="51">
        <v>716.20000000008304</v>
      </c>
      <c r="E3664" s="51">
        <v>0.15345240205900001</v>
      </c>
      <c r="T3664" s="40">
        <f t="shared" si="216"/>
        <v>0</v>
      </c>
      <c r="U3664" s="40">
        <f t="shared" si="216"/>
        <v>0</v>
      </c>
      <c r="V3664" s="40">
        <f t="shared" si="216"/>
        <v>0</v>
      </c>
      <c r="W3664" s="40">
        <f t="shared" si="216"/>
        <v>0</v>
      </c>
      <c r="X3664" s="40">
        <f t="shared" si="217"/>
        <v>0</v>
      </c>
      <c r="Y3664" s="40">
        <f t="shared" si="218"/>
        <v>0</v>
      </c>
      <c r="Z3664" s="40">
        <f>(AC3664-J3664*carot!$B$2-spettri!K3664*carot!$C$2-spettri!L3664*carot!$D$2)</f>
        <v>0</v>
      </c>
      <c r="AA3664" s="40">
        <f>spettri!H3664*chl!$B$2+spettri!I3664*chl!$C$2+spettri!J3664*carot!$B$2+spettri!K3664*carot!$C$2+spettri!L3664*carot!$D$2+M3664*carot!$E$2+N3664*carot!$F$2+spettri!AE3664*chl!$D$2</f>
        <v>0</v>
      </c>
      <c r="AB3664" s="40">
        <v>1.0252917421500001E-3</v>
      </c>
      <c r="AC3664" s="88">
        <f>(G3664-spettri!H3664*chl!$B$2-spettri!I3664*chl!$C$2-spettri!AE3664*chl!$D$2)</f>
        <v>0</v>
      </c>
    </row>
    <row r="3665" spans="4:29" x14ac:dyDescent="0.25">
      <c r="D3665" s="51">
        <v>716.30000000008295</v>
      </c>
      <c r="E3665" s="51">
        <v>0.15220559210900003</v>
      </c>
      <c r="T3665" s="40">
        <f t="shared" si="216"/>
        <v>0</v>
      </c>
      <c r="U3665" s="40">
        <f t="shared" si="216"/>
        <v>0</v>
      </c>
      <c r="V3665" s="40">
        <f t="shared" si="216"/>
        <v>0</v>
      </c>
      <c r="W3665" s="40">
        <f t="shared" si="216"/>
        <v>0</v>
      </c>
      <c r="X3665" s="40">
        <f t="shared" si="217"/>
        <v>0</v>
      </c>
      <c r="Y3665" s="40">
        <f t="shared" si="218"/>
        <v>0</v>
      </c>
      <c r="Z3665" s="40">
        <f>(AC3665-J3665*carot!$B$2-spettri!K3665*carot!$C$2-spettri!L3665*carot!$D$2)</f>
        <v>0</v>
      </c>
      <c r="AA3665" s="40">
        <f>spettri!H3665*chl!$B$2+spettri!I3665*chl!$C$2+spettri!J3665*carot!$B$2+spettri!K3665*carot!$C$2+spettri!L3665*carot!$D$2+M3665*carot!$E$2+N3665*carot!$F$2+spettri!AE3665*chl!$D$2</f>
        <v>0</v>
      </c>
      <c r="AB3665" s="40">
        <v>1.0071619183E-3</v>
      </c>
      <c r="AC3665" s="88">
        <f>(G3665-spettri!H3665*chl!$B$2-spettri!I3665*chl!$C$2-spettri!AE3665*chl!$D$2)</f>
        <v>0</v>
      </c>
    </row>
    <row r="3666" spans="4:29" x14ac:dyDescent="0.25">
      <c r="D3666" s="51">
        <v>716.40000000008297</v>
      </c>
      <c r="E3666" s="51">
        <v>0.15095878215900002</v>
      </c>
      <c r="T3666" s="40">
        <f t="shared" si="216"/>
        <v>0</v>
      </c>
      <c r="U3666" s="40">
        <f t="shared" si="216"/>
        <v>0</v>
      </c>
      <c r="V3666" s="40">
        <f t="shared" si="216"/>
        <v>0</v>
      </c>
      <c r="W3666" s="40">
        <f t="shared" si="216"/>
        <v>0</v>
      </c>
      <c r="X3666" s="40">
        <f t="shared" si="217"/>
        <v>0</v>
      </c>
      <c r="Y3666" s="40">
        <f t="shared" si="218"/>
        <v>0</v>
      </c>
      <c r="Z3666" s="40">
        <f>(AC3666-J3666*carot!$B$2-spettri!K3666*carot!$C$2-spettri!L3666*carot!$D$2)</f>
        <v>0</v>
      </c>
      <c r="AA3666" s="40">
        <f>spettri!H3666*chl!$B$2+spettri!I3666*chl!$C$2+spettri!J3666*carot!$B$2+spettri!K3666*carot!$C$2+spettri!L3666*carot!$D$2+M3666*carot!$E$2+N3666*carot!$F$2+spettri!AE3666*chl!$D$2</f>
        <v>0</v>
      </c>
      <c r="AB3666" s="40">
        <v>9.8903209445000005E-4</v>
      </c>
      <c r="AC3666" s="88">
        <f>(G3666-spettri!H3666*chl!$B$2-spettri!I3666*chl!$C$2-spettri!AE3666*chl!$D$2)</f>
        <v>0</v>
      </c>
    </row>
    <row r="3667" spans="4:29" x14ac:dyDescent="0.25">
      <c r="D3667" s="51">
        <v>716.50000000008299</v>
      </c>
      <c r="E3667" s="51">
        <v>0.14979122030900002</v>
      </c>
      <c r="T3667" s="40">
        <f t="shared" si="216"/>
        <v>0</v>
      </c>
      <c r="U3667" s="40">
        <f t="shared" si="216"/>
        <v>0</v>
      </c>
      <c r="V3667" s="40">
        <f t="shared" si="216"/>
        <v>0</v>
      </c>
      <c r="W3667" s="40">
        <f t="shared" si="216"/>
        <v>0</v>
      </c>
      <c r="X3667" s="40">
        <f t="shared" si="217"/>
        <v>0</v>
      </c>
      <c r="Y3667" s="40">
        <f t="shared" si="218"/>
        <v>0</v>
      </c>
      <c r="Z3667" s="40">
        <f>(AC3667-J3667*carot!$B$2-spettri!K3667*carot!$C$2-spettri!L3667*carot!$D$2)</f>
        <v>0</v>
      </c>
      <c r="AA3667" s="40">
        <f>spettri!H3667*chl!$B$2+spettri!I3667*chl!$C$2+spettri!J3667*carot!$B$2+spettri!K3667*carot!$C$2+spettri!L3667*carot!$D$2+M3667*carot!$E$2+N3667*carot!$F$2+spettri!AE3667*chl!$D$2</f>
        <v>0</v>
      </c>
      <c r="AB3667" s="40">
        <v>9.7090227060000003E-4</v>
      </c>
      <c r="AC3667" s="88">
        <f>(G3667-spettri!H3667*chl!$B$2-spettri!I3667*chl!$C$2-spettri!AE3667*chl!$D$2)</f>
        <v>0</v>
      </c>
    </row>
    <row r="3668" spans="4:29" x14ac:dyDescent="0.25">
      <c r="D3668" s="51">
        <v>716.60000000008301</v>
      </c>
      <c r="E3668" s="51">
        <v>0.148623658459</v>
      </c>
      <c r="T3668" s="40">
        <f t="shared" si="216"/>
        <v>0</v>
      </c>
      <c r="U3668" s="40">
        <f t="shared" si="216"/>
        <v>0</v>
      </c>
      <c r="V3668" s="40">
        <f t="shared" si="216"/>
        <v>0</v>
      </c>
      <c r="W3668" s="40">
        <f t="shared" si="216"/>
        <v>0</v>
      </c>
      <c r="X3668" s="40">
        <f t="shared" si="217"/>
        <v>0</v>
      </c>
      <c r="Y3668" s="40">
        <f t="shared" si="218"/>
        <v>0</v>
      </c>
      <c r="Z3668" s="40">
        <f>(AC3668-J3668*carot!$B$2-spettri!K3668*carot!$C$2-spettri!L3668*carot!$D$2)</f>
        <v>0</v>
      </c>
      <c r="AA3668" s="40">
        <f>spettri!H3668*chl!$B$2+spettri!I3668*chl!$C$2+spettri!J3668*carot!$B$2+spettri!K3668*carot!$C$2+spettri!L3668*carot!$D$2+M3668*carot!$E$2+N3668*carot!$F$2+spettri!AE3668*chl!$D$2</f>
        <v>0</v>
      </c>
      <c r="AB3668" s="40">
        <v>9.6233462680000005E-4</v>
      </c>
      <c r="AC3668" s="88">
        <f>(G3668-spettri!H3668*chl!$B$2-spettri!I3668*chl!$C$2-spettri!AE3668*chl!$D$2)</f>
        <v>0</v>
      </c>
    </row>
    <row r="3669" spans="4:29" x14ac:dyDescent="0.25">
      <c r="D3669" s="51">
        <v>716.70000000008304</v>
      </c>
      <c r="E3669" s="51">
        <v>0.147456096609</v>
      </c>
      <c r="T3669" s="40">
        <f t="shared" si="216"/>
        <v>0</v>
      </c>
      <c r="U3669" s="40">
        <f t="shared" si="216"/>
        <v>0</v>
      </c>
      <c r="V3669" s="40">
        <f t="shared" si="216"/>
        <v>0</v>
      </c>
      <c r="W3669" s="40">
        <f t="shared" si="216"/>
        <v>0</v>
      </c>
      <c r="X3669" s="40">
        <f t="shared" si="217"/>
        <v>0</v>
      </c>
      <c r="Y3669" s="40">
        <f t="shared" si="218"/>
        <v>0</v>
      </c>
      <c r="Z3669" s="40">
        <f>(AC3669-J3669*carot!$B$2-spettri!K3669*carot!$C$2-spettri!L3669*carot!$D$2)</f>
        <v>0</v>
      </c>
      <c r="AA3669" s="40">
        <f>spettri!H3669*chl!$B$2+spettri!I3669*chl!$C$2+spettri!J3669*carot!$B$2+spettri!K3669*carot!$C$2+spettri!L3669*carot!$D$2+M3669*carot!$E$2+N3669*carot!$F$2+spettri!AE3669*chl!$D$2</f>
        <v>0</v>
      </c>
      <c r="AB3669" s="40">
        <v>9.5376698299999996E-4</v>
      </c>
      <c r="AC3669" s="88">
        <f>(G3669-spettri!H3669*chl!$B$2-spettri!I3669*chl!$C$2-spettri!AE3669*chl!$D$2)</f>
        <v>0</v>
      </c>
    </row>
    <row r="3670" spans="4:29" x14ac:dyDescent="0.25">
      <c r="D3670" s="51">
        <v>716.80000000008295</v>
      </c>
      <c r="E3670" s="51">
        <v>0.146288534759</v>
      </c>
      <c r="T3670" s="40">
        <f t="shared" si="216"/>
        <v>0</v>
      </c>
      <c r="U3670" s="40">
        <f t="shared" si="216"/>
        <v>0</v>
      </c>
      <c r="V3670" s="40">
        <f t="shared" si="216"/>
        <v>0</v>
      </c>
      <c r="W3670" s="40">
        <f t="shared" si="216"/>
        <v>0</v>
      </c>
      <c r="X3670" s="40">
        <f t="shared" si="217"/>
        <v>0</v>
      </c>
      <c r="Y3670" s="40">
        <f t="shared" si="218"/>
        <v>0</v>
      </c>
      <c r="Z3670" s="40">
        <f>(AC3670-J3670*carot!$B$2-spettri!K3670*carot!$C$2-spettri!L3670*carot!$D$2)</f>
        <v>0</v>
      </c>
      <c r="AA3670" s="40">
        <f>spettri!H3670*chl!$B$2+spettri!I3670*chl!$C$2+spettri!J3670*carot!$B$2+spettri!K3670*carot!$C$2+spettri!L3670*carot!$D$2+M3670*carot!$E$2+N3670*carot!$F$2+spettri!AE3670*chl!$D$2</f>
        <v>0</v>
      </c>
      <c r="AB3670" s="40">
        <v>9.4519933919999998E-4</v>
      </c>
      <c r="AC3670" s="88">
        <f>(G3670-spettri!H3670*chl!$B$2-spettri!I3670*chl!$C$2-spettri!AE3670*chl!$D$2)</f>
        <v>0</v>
      </c>
    </row>
    <row r="3671" spans="4:29" x14ac:dyDescent="0.25">
      <c r="D3671" s="51">
        <v>716.90000000008297</v>
      </c>
      <c r="E3671" s="51">
        <v>0.14516251360900001</v>
      </c>
      <c r="T3671" s="40">
        <f t="shared" si="216"/>
        <v>0</v>
      </c>
      <c r="U3671" s="40">
        <f t="shared" si="216"/>
        <v>0</v>
      </c>
      <c r="V3671" s="40">
        <f t="shared" si="216"/>
        <v>0</v>
      </c>
      <c r="W3671" s="40">
        <f t="shared" si="216"/>
        <v>0</v>
      </c>
      <c r="X3671" s="40">
        <f t="shared" si="217"/>
        <v>0</v>
      </c>
      <c r="Y3671" s="40">
        <f t="shared" si="218"/>
        <v>0</v>
      </c>
      <c r="Z3671" s="40">
        <f>(AC3671-J3671*carot!$B$2-spettri!K3671*carot!$C$2-spettri!L3671*carot!$D$2)</f>
        <v>0</v>
      </c>
      <c r="AA3671" s="40">
        <f>spettri!H3671*chl!$B$2+spettri!I3671*chl!$C$2+spettri!J3671*carot!$B$2+spettri!K3671*carot!$C$2+spettri!L3671*carot!$D$2+M3671*carot!$E$2+N3671*carot!$F$2+spettri!AE3671*chl!$D$2</f>
        <v>0</v>
      </c>
      <c r="AB3671" s="40">
        <v>9.3663169540000001E-4</v>
      </c>
      <c r="AC3671" s="88">
        <f>(G3671-spettri!H3671*chl!$B$2-spettri!I3671*chl!$C$2-spettri!AE3671*chl!$D$2)</f>
        <v>0</v>
      </c>
    </row>
    <row r="3672" spans="4:29" x14ac:dyDescent="0.25">
      <c r="D3672" s="51">
        <v>717.00000000008299</v>
      </c>
      <c r="E3672" s="51">
        <v>0.14403649245900002</v>
      </c>
      <c r="T3672" s="40">
        <f t="shared" si="216"/>
        <v>0</v>
      </c>
      <c r="U3672" s="40">
        <f t="shared" si="216"/>
        <v>0</v>
      </c>
      <c r="V3672" s="40">
        <f t="shared" si="216"/>
        <v>0</v>
      </c>
      <c r="W3672" s="40">
        <f t="shared" si="216"/>
        <v>0</v>
      </c>
      <c r="X3672" s="40">
        <f t="shared" si="217"/>
        <v>0</v>
      </c>
      <c r="Y3672" s="40">
        <f t="shared" si="218"/>
        <v>0</v>
      </c>
      <c r="Z3672" s="40">
        <f>(AC3672-J3672*carot!$B$2-spettri!K3672*carot!$C$2-spettri!L3672*carot!$D$2)</f>
        <v>0</v>
      </c>
      <c r="AA3672" s="40">
        <f>spettri!H3672*chl!$B$2+spettri!I3672*chl!$C$2+spettri!J3672*carot!$B$2+spettri!K3672*carot!$C$2+spettri!L3672*carot!$D$2+M3672*carot!$E$2+N3672*carot!$F$2+spettri!AE3672*chl!$D$2</f>
        <v>0</v>
      </c>
      <c r="AB3672" s="40">
        <v>9.3277292037500007E-4</v>
      </c>
      <c r="AC3672" s="88">
        <f>(G3672-spettri!H3672*chl!$B$2-spettri!I3672*chl!$C$2-spettri!AE3672*chl!$D$2)</f>
        <v>0</v>
      </c>
    </row>
    <row r="3673" spans="4:29" x14ac:dyDescent="0.25">
      <c r="D3673" s="51">
        <v>717.10000000008301</v>
      </c>
      <c r="E3673" s="51">
        <v>0.142910471309</v>
      </c>
      <c r="T3673" s="40">
        <f t="shared" si="216"/>
        <v>0</v>
      </c>
      <c r="U3673" s="40">
        <f t="shared" si="216"/>
        <v>0</v>
      </c>
      <c r="V3673" s="40">
        <f t="shared" si="216"/>
        <v>0</v>
      </c>
      <c r="W3673" s="40">
        <f t="shared" si="216"/>
        <v>0</v>
      </c>
      <c r="X3673" s="40">
        <f t="shared" si="217"/>
        <v>0</v>
      </c>
      <c r="Y3673" s="40">
        <f t="shared" si="218"/>
        <v>0</v>
      </c>
      <c r="Z3673" s="40">
        <f>(AC3673-J3673*carot!$B$2-spettri!K3673*carot!$C$2-spettri!L3673*carot!$D$2)</f>
        <v>0</v>
      </c>
      <c r="AA3673" s="40">
        <f>spettri!H3673*chl!$B$2+spettri!I3673*chl!$C$2+spettri!J3673*carot!$B$2+spettri!K3673*carot!$C$2+spettri!L3673*carot!$D$2+M3673*carot!$E$2+N3673*carot!$F$2+spettri!AE3673*chl!$D$2</f>
        <v>0</v>
      </c>
      <c r="AB3673" s="40">
        <v>9.2891414535000002E-4</v>
      </c>
      <c r="AC3673" s="88">
        <f>(G3673-spettri!H3673*chl!$B$2-spettri!I3673*chl!$C$2-spettri!AE3673*chl!$D$2)</f>
        <v>0</v>
      </c>
    </row>
    <row r="3674" spans="4:29" x14ac:dyDescent="0.25">
      <c r="D3674" s="51">
        <v>717.20000000008304</v>
      </c>
      <c r="E3674" s="51">
        <v>0.14178445015900001</v>
      </c>
      <c r="T3674" s="40">
        <f t="shared" si="216"/>
        <v>0</v>
      </c>
      <c r="U3674" s="40">
        <f t="shared" si="216"/>
        <v>0</v>
      </c>
      <c r="V3674" s="40">
        <f t="shared" si="216"/>
        <v>0</v>
      </c>
      <c r="W3674" s="40">
        <f t="shared" si="216"/>
        <v>0</v>
      </c>
      <c r="X3674" s="40">
        <f t="shared" si="217"/>
        <v>0</v>
      </c>
      <c r="Y3674" s="40">
        <f t="shared" si="218"/>
        <v>0</v>
      </c>
      <c r="Z3674" s="40">
        <f>(AC3674-J3674*carot!$B$2-spettri!K3674*carot!$C$2-spettri!L3674*carot!$D$2)</f>
        <v>0</v>
      </c>
      <c r="AA3674" s="40">
        <f>spettri!H3674*chl!$B$2+spettri!I3674*chl!$C$2+spettri!J3674*carot!$B$2+spettri!K3674*carot!$C$2+spettri!L3674*carot!$D$2+M3674*carot!$E$2+N3674*carot!$F$2+spettri!AE3674*chl!$D$2</f>
        <v>0</v>
      </c>
      <c r="AB3674" s="40">
        <v>9.2505537032499998E-4</v>
      </c>
      <c r="AC3674" s="88">
        <f>(G3674-spettri!H3674*chl!$B$2-spettri!I3674*chl!$C$2-spettri!AE3674*chl!$D$2)</f>
        <v>0</v>
      </c>
    </row>
    <row r="3675" spans="4:29" x14ac:dyDescent="0.25">
      <c r="D3675" s="51">
        <v>717.30000000008397</v>
      </c>
      <c r="E3675" s="51">
        <v>0.14054587308400002</v>
      </c>
      <c r="T3675" s="40">
        <f t="shared" si="216"/>
        <v>0</v>
      </c>
      <c r="U3675" s="40">
        <f t="shared" si="216"/>
        <v>0</v>
      </c>
      <c r="V3675" s="40">
        <f t="shared" si="216"/>
        <v>0</v>
      </c>
      <c r="W3675" s="40">
        <f t="shared" si="216"/>
        <v>0</v>
      </c>
      <c r="X3675" s="40">
        <f t="shared" si="217"/>
        <v>0</v>
      </c>
      <c r="Y3675" s="40">
        <f t="shared" si="218"/>
        <v>0</v>
      </c>
      <c r="Z3675" s="40">
        <f>(AC3675-J3675*carot!$B$2-spettri!K3675*carot!$C$2-spettri!L3675*carot!$D$2)</f>
        <v>0</v>
      </c>
      <c r="AA3675" s="40">
        <f>spettri!H3675*chl!$B$2+spettri!I3675*chl!$C$2+spettri!J3675*carot!$B$2+spettri!K3675*carot!$C$2+spettri!L3675*carot!$D$2+M3675*carot!$E$2+N3675*carot!$F$2+spettri!AE3675*chl!$D$2</f>
        <v>0</v>
      </c>
      <c r="AB3675" s="40">
        <v>9.2119659530000004E-4</v>
      </c>
      <c r="AC3675" s="88">
        <f>(G3675-spettri!H3675*chl!$B$2-spettri!I3675*chl!$C$2-spettri!AE3675*chl!$D$2)</f>
        <v>0</v>
      </c>
    </row>
    <row r="3676" spans="4:29" x14ac:dyDescent="0.25">
      <c r="D3676" s="51">
        <v>717.40000000008399</v>
      </c>
      <c r="E3676" s="51">
        <v>0.13930729600899999</v>
      </c>
      <c r="T3676" s="40">
        <f t="shared" si="216"/>
        <v>0</v>
      </c>
      <c r="U3676" s="40">
        <f t="shared" si="216"/>
        <v>0</v>
      </c>
      <c r="V3676" s="40">
        <f t="shared" si="216"/>
        <v>0</v>
      </c>
      <c r="W3676" s="40">
        <f t="shared" si="216"/>
        <v>0</v>
      </c>
      <c r="X3676" s="40">
        <f t="shared" si="217"/>
        <v>0</v>
      </c>
      <c r="Y3676" s="40">
        <f t="shared" si="218"/>
        <v>0</v>
      </c>
      <c r="Z3676" s="40">
        <f>(AC3676-J3676*carot!$B$2-spettri!K3676*carot!$C$2-spettri!L3676*carot!$D$2)</f>
        <v>0</v>
      </c>
      <c r="AA3676" s="40">
        <f>spettri!H3676*chl!$B$2+spettri!I3676*chl!$C$2+spettri!J3676*carot!$B$2+spettri!K3676*carot!$C$2+spettri!L3676*carot!$D$2+M3676*carot!$E$2+N3676*carot!$F$2+spettri!AE3676*chl!$D$2</f>
        <v>0</v>
      </c>
      <c r="AB3676" s="40">
        <v>9.5629385022499998E-4</v>
      </c>
      <c r="AC3676" s="88">
        <f>(G3676-spettri!H3676*chl!$B$2-spettri!I3676*chl!$C$2-spettri!AE3676*chl!$D$2)</f>
        <v>0</v>
      </c>
    </row>
    <row r="3677" spans="4:29" x14ac:dyDescent="0.25">
      <c r="D3677" s="51">
        <v>717.50000000008401</v>
      </c>
      <c r="E3677" s="51">
        <v>0.138068718934</v>
      </c>
      <c r="T3677" s="40">
        <f t="shared" si="216"/>
        <v>0</v>
      </c>
      <c r="U3677" s="40">
        <f t="shared" si="216"/>
        <v>0</v>
      </c>
      <c r="V3677" s="40">
        <f t="shared" si="216"/>
        <v>0</v>
      </c>
      <c r="W3677" s="40">
        <f t="shared" si="216"/>
        <v>0</v>
      </c>
      <c r="X3677" s="40">
        <f t="shared" si="217"/>
        <v>0</v>
      </c>
      <c r="Y3677" s="40">
        <f t="shared" si="218"/>
        <v>0</v>
      </c>
      <c r="Z3677" s="40">
        <f>(AC3677-J3677*carot!$B$2-spettri!K3677*carot!$C$2-spettri!L3677*carot!$D$2)</f>
        <v>0</v>
      </c>
      <c r="AA3677" s="40">
        <f>spettri!H3677*chl!$B$2+spettri!I3677*chl!$C$2+spettri!J3677*carot!$B$2+spettri!K3677*carot!$C$2+spettri!L3677*carot!$D$2+M3677*carot!$E$2+N3677*carot!$F$2+spettri!AE3677*chl!$D$2</f>
        <v>0</v>
      </c>
      <c r="AB3677" s="40">
        <v>9.9139110515000014E-4</v>
      </c>
      <c r="AC3677" s="88">
        <f>(G3677-spettri!H3677*chl!$B$2-spettri!I3677*chl!$C$2-spettri!AE3677*chl!$D$2)</f>
        <v>0</v>
      </c>
    </row>
    <row r="3678" spans="4:29" x14ac:dyDescent="0.25">
      <c r="D3678" s="51">
        <v>717.60000000008404</v>
      </c>
      <c r="E3678" s="51">
        <v>0.136830141859</v>
      </c>
      <c r="T3678" s="40">
        <f t="shared" si="216"/>
        <v>0</v>
      </c>
      <c r="U3678" s="40">
        <f t="shared" si="216"/>
        <v>0</v>
      </c>
      <c r="V3678" s="40">
        <f t="shared" si="216"/>
        <v>0</v>
      </c>
      <c r="W3678" s="40">
        <f t="shared" si="216"/>
        <v>0</v>
      </c>
      <c r="X3678" s="40">
        <f t="shared" si="217"/>
        <v>0</v>
      </c>
      <c r="Y3678" s="40">
        <f t="shared" si="218"/>
        <v>0</v>
      </c>
      <c r="Z3678" s="40">
        <f>(AC3678-J3678*carot!$B$2-spettri!K3678*carot!$C$2-spettri!L3678*carot!$D$2)</f>
        <v>0</v>
      </c>
      <c r="AA3678" s="40">
        <f>spettri!H3678*chl!$B$2+spettri!I3678*chl!$C$2+spettri!J3678*carot!$B$2+spettri!K3678*carot!$C$2+spettri!L3678*carot!$D$2+M3678*carot!$E$2+N3678*carot!$F$2+spettri!AE3678*chl!$D$2</f>
        <v>0</v>
      </c>
      <c r="AB3678" s="40">
        <v>1.0264883600750001E-3</v>
      </c>
      <c r="AC3678" s="88">
        <f>(G3678-spettri!H3678*chl!$B$2-spettri!I3678*chl!$C$2-spettri!AE3678*chl!$D$2)</f>
        <v>0</v>
      </c>
    </row>
    <row r="3679" spans="4:29" x14ac:dyDescent="0.25">
      <c r="D3679" s="51">
        <v>717.70000000008395</v>
      </c>
      <c r="E3679" s="51">
        <v>0.13565726028399999</v>
      </c>
      <c r="T3679" s="40">
        <f t="shared" si="216"/>
        <v>0</v>
      </c>
      <c r="U3679" s="40">
        <f t="shared" si="216"/>
        <v>0</v>
      </c>
      <c r="V3679" s="40">
        <f t="shared" si="216"/>
        <v>0</v>
      </c>
      <c r="W3679" s="40">
        <f t="shared" si="216"/>
        <v>0</v>
      </c>
      <c r="X3679" s="40">
        <f t="shared" si="217"/>
        <v>0</v>
      </c>
      <c r="Y3679" s="40">
        <f t="shared" si="218"/>
        <v>0</v>
      </c>
      <c r="Z3679" s="40">
        <f>(AC3679-J3679*carot!$B$2-spettri!K3679*carot!$C$2-spettri!L3679*carot!$D$2)</f>
        <v>0</v>
      </c>
      <c r="AA3679" s="40">
        <f>spettri!H3679*chl!$B$2+spettri!I3679*chl!$C$2+spettri!J3679*carot!$B$2+spettri!K3679*carot!$C$2+spettri!L3679*carot!$D$2+M3679*carot!$E$2+N3679*carot!$F$2+spettri!AE3679*chl!$D$2</f>
        <v>0</v>
      </c>
      <c r="AB3679" s="40">
        <v>1.061585615E-3</v>
      </c>
      <c r="AC3679" s="88">
        <f>(G3679-spettri!H3679*chl!$B$2-spettri!I3679*chl!$C$2-spettri!AE3679*chl!$D$2)</f>
        <v>0</v>
      </c>
    </row>
    <row r="3680" spans="4:29" x14ac:dyDescent="0.25">
      <c r="D3680" s="51">
        <v>717.80000000008397</v>
      </c>
      <c r="E3680" s="51">
        <v>0.13448437870899999</v>
      </c>
      <c r="T3680" s="40">
        <f t="shared" si="216"/>
        <v>0</v>
      </c>
      <c r="U3680" s="40">
        <f t="shared" si="216"/>
        <v>0</v>
      </c>
      <c r="V3680" s="40">
        <f t="shared" si="216"/>
        <v>0</v>
      </c>
      <c r="W3680" s="40">
        <f t="shared" si="216"/>
        <v>0</v>
      </c>
      <c r="X3680" s="40">
        <f t="shared" si="217"/>
        <v>0</v>
      </c>
      <c r="Y3680" s="40">
        <f t="shared" si="218"/>
        <v>0</v>
      </c>
      <c r="Z3680" s="40">
        <f>(AC3680-J3680*carot!$B$2-spettri!K3680*carot!$C$2-spettri!L3680*carot!$D$2)</f>
        <v>0</v>
      </c>
      <c r="AA3680" s="40">
        <f>spettri!H3680*chl!$B$2+spettri!I3680*chl!$C$2+spettri!J3680*carot!$B$2+spettri!K3680*carot!$C$2+spettri!L3680*carot!$D$2+M3680*carot!$E$2+N3680*carot!$F$2+spettri!AE3680*chl!$D$2</f>
        <v>0</v>
      </c>
      <c r="AB3680" s="40">
        <v>1.0488841795000001E-3</v>
      </c>
      <c r="AC3680" s="88">
        <f>(G3680-spettri!H3680*chl!$B$2-spettri!I3680*chl!$C$2-spettri!AE3680*chl!$D$2)</f>
        <v>0</v>
      </c>
    </row>
    <row r="3681" spans="4:29" x14ac:dyDescent="0.25">
      <c r="D3681" s="51">
        <v>717.90000000008399</v>
      </c>
      <c r="E3681" s="51">
        <v>0.13331149713400001</v>
      </c>
      <c r="T3681" s="40">
        <f t="shared" si="216"/>
        <v>0</v>
      </c>
      <c r="U3681" s="40">
        <f t="shared" si="216"/>
        <v>0</v>
      </c>
      <c r="V3681" s="40">
        <f t="shared" si="216"/>
        <v>0</v>
      </c>
      <c r="W3681" s="40">
        <f t="shared" si="216"/>
        <v>0</v>
      </c>
      <c r="X3681" s="40">
        <f t="shared" si="217"/>
        <v>0</v>
      </c>
      <c r="Y3681" s="40">
        <f t="shared" si="218"/>
        <v>0</v>
      </c>
      <c r="Z3681" s="40">
        <f>(AC3681-J3681*carot!$B$2-spettri!K3681*carot!$C$2-spettri!L3681*carot!$D$2)</f>
        <v>0</v>
      </c>
      <c r="AA3681" s="40">
        <f>spettri!H3681*chl!$B$2+spettri!I3681*chl!$C$2+spettri!J3681*carot!$B$2+spettri!K3681*carot!$C$2+spettri!L3681*carot!$D$2+M3681*carot!$E$2+N3681*carot!$F$2+spettri!AE3681*chl!$D$2</f>
        <v>0</v>
      </c>
      <c r="AB3681" s="40">
        <v>1.0361827440000001E-3</v>
      </c>
      <c r="AC3681" s="88">
        <f>(G3681-spettri!H3681*chl!$B$2-spettri!I3681*chl!$C$2-spettri!AE3681*chl!$D$2)</f>
        <v>0</v>
      </c>
    </row>
    <row r="3682" spans="4:29" x14ac:dyDescent="0.25">
      <c r="D3682" s="51">
        <v>718.00000000008401</v>
      </c>
      <c r="E3682" s="51">
        <v>0.132138615559</v>
      </c>
      <c r="T3682" s="40">
        <f t="shared" si="216"/>
        <v>0</v>
      </c>
      <c r="U3682" s="40">
        <f t="shared" si="216"/>
        <v>0</v>
      </c>
      <c r="V3682" s="40">
        <f t="shared" si="216"/>
        <v>0</v>
      </c>
      <c r="W3682" s="40">
        <f t="shared" si="216"/>
        <v>0</v>
      </c>
      <c r="X3682" s="40">
        <f t="shared" si="217"/>
        <v>0</v>
      </c>
      <c r="Y3682" s="40">
        <f t="shared" si="218"/>
        <v>0</v>
      </c>
      <c r="Z3682" s="40">
        <f>(AC3682-J3682*carot!$B$2-spettri!K3682*carot!$C$2-spettri!L3682*carot!$D$2)</f>
        <v>0</v>
      </c>
      <c r="AA3682" s="40">
        <f>spettri!H3682*chl!$B$2+spettri!I3682*chl!$C$2+spettri!J3682*carot!$B$2+spettri!K3682*carot!$C$2+spettri!L3682*carot!$D$2+M3682*carot!$E$2+N3682*carot!$F$2+spettri!AE3682*chl!$D$2</f>
        <v>0</v>
      </c>
      <c r="AB3682" s="40">
        <v>1.0234813085E-3</v>
      </c>
      <c r="AC3682" s="88">
        <f>(G3682-spettri!H3682*chl!$B$2-spettri!I3682*chl!$C$2-spettri!AE3682*chl!$D$2)</f>
        <v>0</v>
      </c>
    </row>
    <row r="3683" spans="4:29" x14ac:dyDescent="0.25">
      <c r="D3683" s="51">
        <v>718.10000000008404</v>
      </c>
      <c r="E3683" s="51">
        <v>0.13098894253400001</v>
      </c>
      <c r="T3683" s="40">
        <f t="shared" si="216"/>
        <v>0</v>
      </c>
      <c r="U3683" s="40">
        <f t="shared" si="216"/>
        <v>0</v>
      </c>
      <c r="V3683" s="40">
        <f t="shared" si="216"/>
        <v>0</v>
      </c>
      <c r="W3683" s="40">
        <f t="shared" si="216"/>
        <v>0</v>
      </c>
      <c r="X3683" s="40">
        <f t="shared" si="217"/>
        <v>0</v>
      </c>
      <c r="Y3683" s="40">
        <f t="shared" si="218"/>
        <v>0</v>
      </c>
      <c r="Z3683" s="40">
        <f>(AC3683-J3683*carot!$B$2-spettri!K3683*carot!$C$2-spettri!L3683*carot!$D$2)</f>
        <v>0</v>
      </c>
      <c r="AA3683" s="40">
        <f>spettri!H3683*chl!$B$2+spettri!I3683*chl!$C$2+spettri!J3683*carot!$B$2+spettri!K3683*carot!$C$2+spettri!L3683*carot!$D$2+M3683*carot!$E$2+N3683*carot!$F$2+spettri!AE3683*chl!$D$2</f>
        <v>0</v>
      </c>
      <c r="AB3683" s="40">
        <v>1.010779873E-3</v>
      </c>
      <c r="AC3683" s="88">
        <f>(G3683-spettri!H3683*chl!$B$2-spettri!I3683*chl!$C$2-spettri!AE3683*chl!$D$2)</f>
        <v>0</v>
      </c>
    </row>
    <row r="3684" spans="4:29" x14ac:dyDescent="0.25">
      <c r="D3684" s="51">
        <v>718.20000000008395</v>
      </c>
      <c r="E3684" s="51">
        <v>0.12983926950899999</v>
      </c>
      <c r="T3684" s="40">
        <f t="shared" si="216"/>
        <v>0</v>
      </c>
      <c r="U3684" s="40">
        <f t="shared" si="216"/>
        <v>0</v>
      </c>
      <c r="V3684" s="40">
        <f t="shared" si="216"/>
        <v>0</v>
      </c>
      <c r="W3684" s="40">
        <f t="shared" si="216"/>
        <v>0</v>
      </c>
      <c r="X3684" s="40">
        <f t="shared" si="217"/>
        <v>0</v>
      </c>
      <c r="Y3684" s="40">
        <f t="shared" si="218"/>
        <v>0</v>
      </c>
      <c r="Z3684" s="40">
        <f>(AC3684-J3684*carot!$B$2-spettri!K3684*carot!$C$2-spettri!L3684*carot!$D$2)</f>
        <v>0</v>
      </c>
      <c r="AA3684" s="40">
        <f>spettri!H3684*chl!$B$2+spettri!I3684*chl!$C$2+spettri!J3684*carot!$B$2+spettri!K3684*carot!$C$2+spettri!L3684*carot!$D$2+M3684*carot!$E$2+N3684*carot!$F$2+spettri!AE3684*chl!$D$2</f>
        <v>0</v>
      </c>
      <c r="AB3684" s="40">
        <v>1.034257322E-3</v>
      </c>
      <c r="AC3684" s="88">
        <f>(G3684-spettri!H3684*chl!$B$2-spettri!I3684*chl!$C$2-spettri!AE3684*chl!$D$2)</f>
        <v>0</v>
      </c>
    </row>
    <row r="3685" spans="4:29" x14ac:dyDescent="0.25">
      <c r="D3685" s="51">
        <v>718.30000000008397</v>
      </c>
      <c r="E3685" s="51">
        <v>0.128689596484</v>
      </c>
      <c r="T3685" s="40">
        <f t="shared" si="216"/>
        <v>0</v>
      </c>
      <c r="U3685" s="40">
        <f t="shared" si="216"/>
        <v>0</v>
      </c>
      <c r="V3685" s="40">
        <f t="shared" si="216"/>
        <v>0</v>
      </c>
      <c r="W3685" s="40">
        <f t="shared" si="216"/>
        <v>0</v>
      </c>
      <c r="X3685" s="40">
        <f t="shared" si="217"/>
        <v>0</v>
      </c>
      <c r="Y3685" s="40">
        <f t="shared" si="218"/>
        <v>0</v>
      </c>
      <c r="Z3685" s="40">
        <f>(AC3685-J3685*carot!$B$2-spettri!K3685*carot!$C$2-spettri!L3685*carot!$D$2)</f>
        <v>0</v>
      </c>
      <c r="AA3685" s="40">
        <f>spettri!H3685*chl!$B$2+spettri!I3685*chl!$C$2+spettri!J3685*carot!$B$2+spettri!K3685*carot!$C$2+spettri!L3685*carot!$D$2+M3685*carot!$E$2+N3685*carot!$F$2+spettri!AE3685*chl!$D$2</f>
        <v>0</v>
      </c>
      <c r="AB3685" s="40">
        <v>1.057734771E-3</v>
      </c>
      <c r="AC3685" s="88">
        <f>(G3685-spettri!H3685*chl!$B$2-spettri!I3685*chl!$C$2-spettri!AE3685*chl!$D$2)</f>
        <v>0</v>
      </c>
    </row>
    <row r="3686" spans="4:29" x14ac:dyDescent="0.25">
      <c r="D3686" s="51">
        <v>718.40000000008399</v>
      </c>
      <c r="E3686" s="51">
        <v>0.127539923459</v>
      </c>
      <c r="T3686" s="40">
        <f t="shared" si="216"/>
        <v>0</v>
      </c>
      <c r="U3686" s="40">
        <f t="shared" si="216"/>
        <v>0</v>
      </c>
      <c r="V3686" s="40">
        <f t="shared" si="216"/>
        <v>0</v>
      </c>
      <c r="W3686" s="40">
        <f t="shared" si="216"/>
        <v>0</v>
      </c>
      <c r="X3686" s="40">
        <f t="shared" si="217"/>
        <v>0</v>
      </c>
      <c r="Y3686" s="40">
        <f t="shared" si="218"/>
        <v>0</v>
      </c>
      <c r="Z3686" s="40">
        <f>(AC3686-J3686*carot!$B$2-spettri!K3686*carot!$C$2-spettri!L3686*carot!$D$2)</f>
        <v>0</v>
      </c>
      <c r="AA3686" s="40">
        <f>spettri!H3686*chl!$B$2+spettri!I3686*chl!$C$2+spettri!J3686*carot!$B$2+spettri!K3686*carot!$C$2+spettri!L3686*carot!$D$2+M3686*carot!$E$2+N3686*carot!$F$2+spettri!AE3686*chl!$D$2</f>
        <v>0</v>
      </c>
      <c r="AB3686" s="40">
        <v>1.08121222E-3</v>
      </c>
      <c r="AC3686" s="88">
        <f>(G3686-spettri!H3686*chl!$B$2-spettri!I3686*chl!$C$2-spettri!AE3686*chl!$D$2)</f>
        <v>0</v>
      </c>
    </row>
    <row r="3687" spans="4:29" x14ac:dyDescent="0.25">
      <c r="D3687" s="51">
        <v>718.50000000008401</v>
      </c>
      <c r="E3687" s="51">
        <v>0.126418538459</v>
      </c>
      <c r="T3687" s="40">
        <f t="shared" si="216"/>
        <v>0</v>
      </c>
      <c r="U3687" s="40">
        <f t="shared" si="216"/>
        <v>0</v>
      </c>
      <c r="V3687" s="40">
        <f t="shared" si="216"/>
        <v>0</v>
      </c>
      <c r="W3687" s="40">
        <f t="shared" si="216"/>
        <v>0</v>
      </c>
      <c r="X3687" s="40">
        <f t="shared" si="217"/>
        <v>0</v>
      </c>
      <c r="Y3687" s="40">
        <f t="shared" si="218"/>
        <v>0</v>
      </c>
      <c r="Z3687" s="40">
        <f>(AC3687-J3687*carot!$B$2-spettri!K3687*carot!$C$2-spettri!L3687*carot!$D$2)</f>
        <v>0</v>
      </c>
      <c r="AA3687" s="40">
        <f>spettri!H3687*chl!$B$2+spettri!I3687*chl!$C$2+spettri!J3687*carot!$B$2+spettri!K3687*carot!$C$2+spettri!L3687*carot!$D$2+M3687*carot!$E$2+N3687*carot!$F$2+spettri!AE3687*chl!$D$2</f>
        <v>0</v>
      </c>
      <c r="AB3687" s="40">
        <v>1.104689669E-3</v>
      </c>
      <c r="AC3687" s="88">
        <f>(G3687-spettri!H3687*chl!$B$2-spettri!I3687*chl!$C$2-spettri!AE3687*chl!$D$2)</f>
        <v>0</v>
      </c>
    </row>
    <row r="3688" spans="4:29" x14ac:dyDescent="0.25">
      <c r="D3688" s="51">
        <v>718.60000000008404</v>
      </c>
      <c r="E3688" s="51">
        <v>0.125297153459</v>
      </c>
      <c r="T3688" s="40">
        <f t="shared" si="216"/>
        <v>0</v>
      </c>
      <c r="U3688" s="40">
        <f t="shared" si="216"/>
        <v>0</v>
      </c>
      <c r="V3688" s="40">
        <f t="shared" si="216"/>
        <v>0</v>
      </c>
      <c r="W3688" s="40">
        <f t="shared" si="216"/>
        <v>0</v>
      </c>
      <c r="X3688" s="40">
        <f t="shared" si="217"/>
        <v>0</v>
      </c>
      <c r="Y3688" s="40">
        <f t="shared" si="218"/>
        <v>0</v>
      </c>
      <c r="Z3688" s="40">
        <f>(AC3688-J3688*carot!$B$2-spettri!K3688*carot!$C$2-spettri!L3688*carot!$D$2)</f>
        <v>0</v>
      </c>
      <c r="AA3688" s="40">
        <f>spettri!H3688*chl!$B$2+spettri!I3688*chl!$C$2+spettri!J3688*carot!$B$2+spettri!K3688*carot!$C$2+spettri!L3688*carot!$D$2+M3688*carot!$E$2+N3688*carot!$F$2+spettri!AE3688*chl!$D$2</f>
        <v>0</v>
      </c>
      <c r="AB3688" s="40">
        <v>1.08225006275E-3</v>
      </c>
      <c r="AC3688" s="88">
        <f>(G3688-spettri!H3688*chl!$B$2-spettri!I3688*chl!$C$2-spettri!AE3688*chl!$D$2)</f>
        <v>0</v>
      </c>
    </row>
    <row r="3689" spans="4:29" x14ac:dyDescent="0.25">
      <c r="D3689" s="51">
        <v>718.70000000008395</v>
      </c>
      <c r="E3689" s="51">
        <v>0.124175768459</v>
      </c>
      <c r="T3689" s="40">
        <f t="shared" si="216"/>
        <v>0</v>
      </c>
      <c r="U3689" s="40">
        <f t="shared" si="216"/>
        <v>0</v>
      </c>
      <c r="V3689" s="40">
        <f t="shared" si="216"/>
        <v>0</v>
      </c>
      <c r="W3689" s="40">
        <f t="shared" si="216"/>
        <v>0</v>
      </c>
      <c r="X3689" s="40">
        <f t="shared" si="217"/>
        <v>0</v>
      </c>
      <c r="Y3689" s="40">
        <f t="shared" si="218"/>
        <v>0</v>
      </c>
      <c r="Z3689" s="40">
        <f>(AC3689-J3689*carot!$B$2-spettri!K3689*carot!$C$2-spettri!L3689*carot!$D$2)</f>
        <v>0</v>
      </c>
      <c r="AA3689" s="40">
        <f>spettri!H3689*chl!$B$2+spettri!I3689*chl!$C$2+spettri!J3689*carot!$B$2+spettri!K3689*carot!$C$2+spettri!L3689*carot!$D$2+M3689*carot!$E$2+N3689*carot!$F$2+spettri!AE3689*chl!$D$2</f>
        <v>0</v>
      </c>
      <c r="AB3689" s="40">
        <v>1.0598104565000001E-3</v>
      </c>
      <c r="AC3689" s="88">
        <f>(G3689-spettri!H3689*chl!$B$2-spettri!I3689*chl!$C$2-spettri!AE3689*chl!$D$2)</f>
        <v>0</v>
      </c>
    </row>
    <row r="3690" spans="4:29" x14ac:dyDescent="0.25">
      <c r="D3690" s="51">
        <v>718.80000000008397</v>
      </c>
      <c r="E3690" s="51">
        <v>0.12305438345899999</v>
      </c>
      <c r="T3690" s="40">
        <f t="shared" si="216"/>
        <v>0</v>
      </c>
      <c r="U3690" s="40">
        <f t="shared" si="216"/>
        <v>0</v>
      </c>
      <c r="V3690" s="40">
        <f t="shared" si="216"/>
        <v>0</v>
      </c>
      <c r="W3690" s="40">
        <f t="shared" si="216"/>
        <v>0</v>
      </c>
      <c r="X3690" s="40">
        <f t="shared" si="217"/>
        <v>0</v>
      </c>
      <c r="Y3690" s="40">
        <f t="shared" si="218"/>
        <v>0</v>
      </c>
      <c r="Z3690" s="40">
        <f>(AC3690-J3690*carot!$B$2-spettri!K3690*carot!$C$2-spettri!L3690*carot!$D$2)</f>
        <v>0</v>
      </c>
      <c r="AA3690" s="40">
        <f>spettri!H3690*chl!$B$2+spettri!I3690*chl!$C$2+spettri!J3690*carot!$B$2+spettri!K3690*carot!$C$2+spettri!L3690*carot!$D$2+M3690*carot!$E$2+N3690*carot!$F$2+spettri!AE3690*chl!$D$2</f>
        <v>0</v>
      </c>
      <c r="AB3690" s="40">
        <v>1.0373708502500001E-3</v>
      </c>
      <c r="AC3690" s="88">
        <f>(G3690-spettri!H3690*chl!$B$2-spettri!I3690*chl!$C$2-spettri!AE3690*chl!$D$2)</f>
        <v>0</v>
      </c>
    </row>
    <row r="3691" spans="4:29" x14ac:dyDescent="0.25">
      <c r="D3691" s="51">
        <v>718.90000000008399</v>
      </c>
      <c r="E3691" s="51">
        <v>0.121941542384</v>
      </c>
      <c r="T3691" s="40">
        <f t="shared" si="216"/>
        <v>0</v>
      </c>
      <c r="U3691" s="40">
        <f t="shared" si="216"/>
        <v>0</v>
      </c>
      <c r="V3691" s="40">
        <f t="shared" si="216"/>
        <v>0</v>
      </c>
      <c r="W3691" s="40">
        <f t="shared" si="216"/>
        <v>0</v>
      </c>
      <c r="X3691" s="40">
        <f t="shared" si="217"/>
        <v>0</v>
      </c>
      <c r="Y3691" s="40">
        <f t="shared" si="218"/>
        <v>0</v>
      </c>
      <c r="Z3691" s="40">
        <f>(AC3691-J3691*carot!$B$2-spettri!K3691*carot!$C$2-spettri!L3691*carot!$D$2)</f>
        <v>0</v>
      </c>
      <c r="AA3691" s="40">
        <f>spettri!H3691*chl!$B$2+spettri!I3691*chl!$C$2+spettri!J3691*carot!$B$2+spettri!K3691*carot!$C$2+spettri!L3691*carot!$D$2+M3691*carot!$E$2+N3691*carot!$F$2+spettri!AE3691*chl!$D$2</f>
        <v>0</v>
      </c>
      <c r="AB3691" s="40">
        <v>1.0149312440000001E-3</v>
      </c>
      <c r="AC3691" s="88">
        <f>(G3691-spettri!H3691*chl!$B$2-spettri!I3691*chl!$C$2-spettri!AE3691*chl!$D$2)</f>
        <v>0</v>
      </c>
    </row>
    <row r="3692" spans="4:29" x14ac:dyDescent="0.25">
      <c r="D3692" s="51">
        <v>719.00000000008401</v>
      </c>
      <c r="E3692" s="51">
        <v>0.120828701309</v>
      </c>
      <c r="T3692" s="40">
        <f t="shared" si="216"/>
        <v>0</v>
      </c>
      <c r="U3692" s="40">
        <f t="shared" si="216"/>
        <v>0</v>
      </c>
      <c r="V3692" s="40">
        <f t="shared" si="216"/>
        <v>0</v>
      </c>
      <c r="W3692" s="40">
        <f t="shared" si="216"/>
        <v>0</v>
      </c>
      <c r="X3692" s="40">
        <f t="shared" si="217"/>
        <v>0</v>
      </c>
      <c r="Y3692" s="40">
        <f t="shared" si="218"/>
        <v>0</v>
      </c>
      <c r="Z3692" s="40">
        <f>(AC3692-J3692*carot!$B$2-spettri!K3692*carot!$C$2-spettri!L3692*carot!$D$2)</f>
        <v>0</v>
      </c>
      <c r="AA3692" s="40">
        <f>spettri!H3692*chl!$B$2+spettri!I3692*chl!$C$2+spettri!J3692*carot!$B$2+spettri!K3692*carot!$C$2+spettri!L3692*carot!$D$2+M3692*carot!$E$2+N3692*carot!$F$2+spettri!AE3692*chl!$D$2</f>
        <v>0</v>
      </c>
      <c r="AB3692" s="40">
        <v>9.9455864995000006E-4</v>
      </c>
      <c r="AC3692" s="88">
        <f>(G3692-spettri!H3692*chl!$B$2-spettri!I3692*chl!$C$2-spettri!AE3692*chl!$D$2)</f>
        <v>0</v>
      </c>
    </row>
    <row r="3693" spans="4:29" x14ac:dyDescent="0.25">
      <c r="D3693" s="51">
        <v>719.10000000008404</v>
      </c>
      <c r="E3693" s="51">
        <v>0.11971586023399999</v>
      </c>
      <c r="T3693" s="40">
        <f t="shared" si="216"/>
        <v>0</v>
      </c>
      <c r="U3693" s="40">
        <f t="shared" si="216"/>
        <v>0</v>
      </c>
      <c r="V3693" s="40">
        <f t="shared" si="216"/>
        <v>0</v>
      </c>
      <c r="W3693" s="40">
        <f t="shared" si="216"/>
        <v>0</v>
      </c>
      <c r="X3693" s="40">
        <f t="shared" si="217"/>
        <v>0</v>
      </c>
      <c r="Y3693" s="40">
        <f t="shared" si="218"/>
        <v>0</v>
      </c>
      <c r="Z3693" s="40">
        <f>(AC3693-J3693*carot!$B$2-spettri!K3693*carot!$C$2-spettri!L3693*carot!$D$2)</f>
        <v>0</v>
      </c>
      <c r="AA3693" s="40">
        <f>spettri!H3693*chl!$B$2+spettri!I3693*chl!$C$2+spettri!J3693*carot!$B$2+spettri!K3693*carot!$C$2+spettri!L3693*carot!$D$2+M3693*carot!$E$2+N3693*carot!$F$2+spettri!AE3693*chl!$D$2</f>
        <v>0</v>
      </c>
      <c r="AB3693" s="40">
        <v>9.7418605590000006E-4</v>
      </c>
      <c r="AC3693" s="88">
        <f>(G3693-spettri!H3693*chl!$B$2-spettri!I3693*chl!$C$2-spettri!AE3693*chl!$D$2)</f>
        <v>0</v>
      </c>
    </row>
    <row r="3694" spans="4:29" x14ac:dyDescent="0.25">
      <c r="D3694" s="51">
        <v>719.20000000008395</v>
      </c>
      <c r="E3694" s="51">
        <v>0.118603019159</v>
      </c>
      <c r="T3694" s="40">
        <f t="shared" si="216"/>
        <v>0</v>
      </c>
      <c r="U3694" s="40">
        <f t="shared" si="216"/>
        <v>0</v>
      </c>
      <c r="V3694" s="40">
        <f t="shared" si="216"/>
        <v>0</v>
      </c>
      <c r="W3694" s="40">
        <f t="shared" si="216"/>
        <v>0</v>
      </c>
      <c r="X3694" s="40">
        <f t="shared" si="217"/>
        <v>0</v>
      </c>
      <c r="Y3694" s="40">
        <f t="shared" si="218"/>
        <v>0</v>
      </c>
      <c r="Z3694" s="40">
        <f>(AC3694-J3694*carot!$B$2-spettri!K3694*carot!$C$2-spettri!L3694*carot!$D$2)</f>
        <v>0</v>
      </c>
      <c r="AA3694" s="40">
        <f>spettri!H3694*chl!$B$2+spettri!I3694*chl!$C$2+spettri!J3694*carot!$B$2+spettri!K3694*carot!$C$2+spettri!L3694*carot!$D$2+M3694*carot!$E$2+N3694*carot!$F$2+spettri!AE3694*chl!$D$2</f>
        <v>0</v>
      </c>
      <c r="AB3694" s="40">
        <v>9.5381346185000005E-4</v>
      </c>
      <c r="AC3694" s="88">
        <f>(G3694-spettri!H3694*chl!$B$2-spettri!I3694*chl!$C$2-spettri!AE3694*chl!$D$2)</f>
        <v>0</v>
      </c>
    </row>
    <row r="3695" spans="4:29" x14ac:dyDescent="0.25">
      <c r="D3695" s="51">
        <v>719.30000000008397</v>
      </c>
      <c r="E3695" s="51">
        <v>0.11755856510899999</v>
      </c>
      <c r="T3695" s="40">
        <f t="shared" si="216"/>
        <v>0</v>
      </c>
      <c r="U3695" s="40">
        <f t="shared" si="216"/>
        <v>0</v>
      </c>
      <c r="V3695" s="40">
        <f t="shared" si="216"/>
        <v>0</v>
      </c>
      <c r="W3695" s="40">
        <f t="shared" si="216"/>
        <v>0</v>
      </c>
      <c r="X3695" s="40">
        <f t="shared" si="217"/>
        <v>0</v>
      </c>
      <c r="Y3695" s="40">
        <f t="shared" si="218"/>
        <v>0</v>
      </c>
      <c r="Z3695" s="40">
        <f>(AC3695-J3695*carot!$B$2-spettri!K3695*carot!$C$2-spettri!L3695*carot!$D$2)</f>
        <v>0</v>
      </c>
      <c r="AA3695" s="40">
        <f>spettri!H3695*chl!$B$2+spettri!I3695*chl!$C$2+spettri!J3695*carot!$B$2+spettri!K3695*carot!$C$2+spettri!L3695*carot!$D$2+M3695*carot!$E$2+N3695*carot!$F$2+spettri!AE3695*chl!$D$2</f>
        <v>0</v>
      </c>
      <c r="AB3695" s="40">
        <v>9.3344086780000005E-4</v>
      </c>
      <c r="AC3695" s="88">
        <f>(G3695-spettri!H3695*chl!$B$2-spettri!I3695*chl!$C$2-spettri!AE3695*chl!$D$2)</f>
        <v>0</v>
      </c>
    </row>
    <row r="3696" spans="4:29" x14ac:dyDescent="0.25">
      <c r="D3696" s="51">
        <v>719.40000000008399</v>
      </c>
      <c r="E3696" s="51">
        <v>0.116514111059</v>
      </c>
      <c r="T3696" s="40">
        <f t="shared" si="216"/>
        <v>0</v>
      </c>
      <c r="U3696" s="40">
        <f t="shared" si="216"/>
        <v>0</v>
      </c>
      <c r="V3696" s="40">
        <f t="shared" si="216"/>
        <v>0</v>
      </c>
      <c r="W3696" s="40">
        <f t="shared" si="216"/>
        <v>0</v>
      </c>
      <c r="X3696" s="40">
        <f t="shared" si="217"/>
        <v>0</v>
      </c>
      <c r="Y3696" s="40">
        <f t="shared" si="218"/>
        <v>0</v>
      </c>
      <c r="Z3696" s="40">
        <f>(AC3696-J3696*carot!$B$2-spettri!K3696*carot!$C$2-spettri!L3696*carot!$D$2)</f>
        <v>0</v>
      </c>
      <c r="AA3696" s="40">
        <f>spettri!H3696*chl!$B$2+spettri!I3696*chl!$C$2+spettri!J3696*carot!$B$2+spettri!K3696*carot!$C$2+spettri!L3696*carot!$D$2+M3696*carot!$E$2+N3696*carot!$F$2+spettri!AE3696*chl!$D$2</f>
        <v>0</v>
      </c>
      <c r="AB3696" s="40">
        <v>9.4438879750000006E-4</v>
      </c>
      <c r="AC3696" s="88">
        <f>(G3696-spettri!H3696*chl!$B$2-spettri!I3696*chl!$C$2-spettri!AE3696*chl!$D$2)</f>
        <v>0</v>
      </c>
    </row>
    <row r="3697" spans="4:29" x14ac:dyDescent="0.25">
      <c r="D3697" s="51">
        <v>719.50000000008401</v>
      </c>
      <c r="E3697" s="51">
        <v>0.115469657009</v>
      </c>
      <c r="T3697" s="40">
        <f t="shared" si="216"/>
        <v>0</v>
      </c>
      <c r="U3697" s="40">
        <f t="shared" si="216"/>
        <v>0</v>
      </c>
      <c r="V3697" s="40">
        <f t="shared" si="216"/>
        <v>0</v>
      </c>
      <c r="W3697" s="40">
        <f t="shared" si="216"/>
        <v>0</v>
      </c>
      <c r="X3697" s="40">
        <f t="shared" si="217"/>
        <v>0</v>
      </c>
      <c r="Y3697" s="40">
        <f t="shared" si="218"/>
        <v>0</v>
      </c>
      <c r="Z3697" s="40">
        <f>(AC3697-J3697*carot!$B$2-spettri!K3697*carot!$C$2-spettri!L3697*carot!$D$2)</f>
        <v>0</v>
      </c>
      <c r="AA3697" s="40">
        <f>spettri!H3697*chl!$B$2+spettri!I3697*chl!$C$2+spettri!J3697*carot!$B$2+spettri!K3697*carot!$C$2+spettri!L3697*carot!$D$2+M3697*carot!$E$2+N3697*carot!$F$2+spettri!AE3697*chl!$D$2</f>
        <v>0</v>
      </c>
      <c r="AB3697" s="40">
        <v>9.5533672720000008E-4</v>
      </c>
      <c r="AC3697" s="88">
        <f>(G3697-spettri!H3697*chl!$B$2-spettri!I3697*chl!$C$2-spettri!AE3697*chl!$D$2)</f>
        <v>0</v>
      </c>
    </row>
    <row r="3698" spans="4:29" x14ac:dyDescent="0.25">
      <c r="D3698" s="51">
        <v>719.60000000008404</v>
      </c>
      <c r="E3698" s="51">
        <v>0.11442520295899999</v>
      </c>
      <c r="T3698" s="40">
        <f t="shared" si="216"/>
        <v>0</v>
      </c>
      <c r="U3698" s="40">
        <f t="shared" si="216"/>
        <v>0</v>
      </c>
      <c r="V3698" s="40">
        <f t="shared" si="216"/>
        <v>0</v>
      </c>
      <c r="W3698" s="40">
        <f t="shared" si="216"/>
        <v>0</v>
      </c>
      <c r="X3698" s="40">
        <f t="shared" si="217"/>
        <v>0</v>
      </c>
      <c r="Y3698" s="40">
        <f t="shared" si="218"/>
        <v>0</v>
      </c>
      <c r="Z3698" s="40">
        <f>(AC3698-J3698*carot!$B$2-spettri!K3698*carot!$C$2-spettri!L3698*carot!$D$2)</f>
        <v>0</v>
      </c>
      <c r="AA3698" s="40">
        <f>spettri!H3698*chl!$B$2+spettri!I3698*chl!$C$2+spettri!J3698*carot!$B$2+spettri!K3698*carot!$C$2+spettri!L3698*carot!$D$2+M3698*carot!$E$2+N3698*carot!$F$2+spettri!AE3698*chl!$D$2</f>
        <v>0</v>
      </c>
      <c r="AB3698" s="40">
        <v>9.6628465690000009E-4</v>
      </c>
      <c r="AC3698" s="88">
        <f>(G3698-spettri!H3698*chl!$B$2-spettri!I3698*chl!$C$2-spettri!AE3698*chl!$D$2)</f>
        <v>0</v>
      </c>
    </row>
    <row r="3699" spans="4:29" x14ac:dyDescent="0.25">
      <c r="D3699" s="51">
        <v>719.70000000008395</v>
      </c>
      <c r="E3699" s="51">
        <v>0.113386726134</v>
      </c>
      <c r="T3699" s="40">
        <f t="shared" si="216"/>
        <v>0</v>
      </c>
      <c r="U3699" s="40">
        <f t="shared" si="216"/>
        <v>0</v>
      </c>
      <c r="V3699" s="40">
        <f t="shared" si="216"/>
        <v>0</v>
      </c>
      <c r="W3699" s="40">
        <f t="shared" si="216"/>
        <v>0</v>
      </c>
      <c r="X3699" s="40">
        <f t="shared" si="217"/>
        <v>0</v>
      </c>
      <c r="Y3699" s="40">
        <f t="shared" si="218"/>
        <v>0</v>
      </c>
      <c r="Z3699" s="40">
        <f>(AC3699-J3699*carot!$B$2-spettri!K3699*carot!$C$2-spettri!L3699*carot!$D$2)</f>
        <v>0</v>
      </c>
      <c r="AA3699" s="40">
        <f>spettri!H3699*chl!$B$2+spettri!I3699*chl!$C$2+spettri!J3699*carot!$B$2+spettri!K3699*carot!$C$2+spettri!L3699*carot!$D$2+M3699*carot!$E$2+N3699*carot!$F$2+spettri!AE3699*chl!$D$2</f>
        <v>0</v>
      </c>
      <c r="AB3699" s="40">
        <v>9.772325866000001E-4</v>
      </c>
      <c r="AC3699" s="88">
        <f>(G3699-spettri!H3699*chl!$B$2-spettri!I3699*chl!$C$2-spettri!AE3699*chl!$D$2)</f>
        <v>0</v>
      </c>
    </row>
    <row r="3700" spans="4:29" x14ac:dyDescent="0.25">
      <c r="D3700" s="51">
        <v>719.80000000008397</v>
      </c>
      <c r="E3700" s="51">
        <v>0.112348249309</v>
      </c>
      <c r="T3700" s="40">
        <f t="shared" si="216"/>
        <v>0</v>
      </c>
      <c r="U3700" s="40">
        <f t="shared" si="216"/>
        <v>0</v>
      </c>
      <c r="V3700" s="40">
        <f t="shared" si="216"/>
        <v>0</v>
      </c>
      <c r="W3700" s="40">
        <f t="shared" si="216"/>
        <v>0</v>
      </c>
      <c r="X3700" s="40">
        <f t="shared" si="217"/>
        <v>0</v>
      </c>
      <c r="Y3700" s="40">
        <f t="shared" si="218"/>
        <v>0</v>
      </c>
      <c r="Z3700" s="40">
        <f>(AC3700-J3700*carot!$B$2-spettri!K3700*carot!$C$2-spettri!L3700*carot!$D$2)</f>
        <v>0</v>
      </c>
      <c r="AA3700" s="40">
        <f>spettri!H3700*chl!$B$2+spettri!I3700*chl!$C$2+spettri!J3700*carot!$B$2+spettri!K3700*carot!$C$2+spettri!L3700*carot!$D$2+M3700*carot!$E$2+N3700*carot!$F$2+spettri!AE3700*chl!$D$2</f>
        <v>0</v>
      </c>
      <c r="AB3700" s="40">
        <v>9.4651890687500004E-4</v>
      </c>
      <c r="AC3700" s="88">
        <f>(G3700-spettri!H3700*chl!$B$2-spettri!I3700*chl!$C$2-spettri!AE3700*chl!$D$2)</f>
        <v>0</v>
      </c>
    </row>
    <row r="3701" spans="4:29" x14ac:dyDescent="0.25">
      <c r="D3701" s="51">
        <v>719.90000000008399</v>
      </c>
      <c r="E3701" s="51">
        <v>0.11130977248399999</v>
      </c>
      <c r="T3701" s="40">
        <f t="shared" si="216"/>
        <v>0</v>
      </c>
      <c r="U3701" s="40">
        <f t="shared" si="216"/>
        <v>0</v>
      </c>
      <c r="V3701" s="40">
        <f t="shared" si="216"/>
        <v>0</v>
      </c>
      <c r="W3701" s="40">
        <f t="shared" si="216"/>
        <v>0</v>
      </c>
      <c r="X3701" s="40">
        <f t="shared" si="217"/>
        <v>0</v>
      </c>
      <c r="Y3701" s="40">
        <f t="shared" si="218"/>
        <v>0</v>
      </c>
      <c r="Z3701" s="40">
        <f>(AC3701-J3701*carot!$B$2-spettri!K3701*carot!$C$2-spettri!L3701*carot!$D$2)</f>
        <v>0</v>
      </c>
      <c r="AA3701" s="40">
        <f>spettri!H3701*chl!$B$2+spettri!I3701*chl!$C$2+spettri!J3701*carot!$B$2+spettri!K3701*carot!$C$2+spettri!L3701*carot!$D$2+M3701*carot!$E$2+N3701*carot!$F$2+spettri!AE3701*chl!$D$2</f>
        <v>0</v>
      </c>
      <c r="AB3701" s="40">
        <v>9.1580522714999999E-4</v>
      </c>
      <c r="AC3701" s="88">
        <f>(G3701-spettri!H3701*chl!$B$2-spettri!I3701*chl!$C$2-spettri!AE3701*chl!$D$2)</f>
        <v>0</v>
      </c>
    </row>
    <row r="3702" spans="4:29" x14ac:dyDescent="0.25">
      <c r="D3702" s="51">
        <v>720.00000000008401</v>
      </c>
      <c r="E3702" s="51">
        <v>0.110271295659</v>
      </c>
      <c r="T3702" s="40">
        <f t="shared" si="216"/>
        <v>0</v>
      </c>
      <c r="U3702" s="40">
        <f t="shared" si="216"/>
        <v>0</v>
      </c>
      <c r="V3702" s="40">
        <f t="shared" si="216"/>
        <v>0</v>
      </c>
      <c r="W3702" s="40">
        <f t="shared" si="216"/>
        <v>0</v>
      </c>
      <c r="X3702" s="40">
        <f t="shared" si="217"/>
        <v>0</v>
      </c>
      <c r="Y3702" s="40">
        <f t="shared" si="218"/>
        <v>0</v>
      </c>
      <c r="Z3702" s="40">
        <f>(AC3702-J3702*carot!$B$2-spettri!K3702*carot!$C$2-spettri!L3702*carot!$D$2)</f>
        <v>0</v>
      </c>
      <c r="AA3702" s="40">
        <f>spettri!H3702*chl!$B$2+spettri!I3702*chl!$C$2+spettri!J3702*carot!$B$2+spettri!K3702*carot!$C$2+spettri!L3702*carot!$D$2+M3702*carot!$E$2+N3702*carot!$F$2+spettri!AE3702*chl!$D$2</f>
        <v>0</v>
      </c>
      <c r="AB3702" s="40">
        <v>8.8509154742500004E-4</v>
      </c>
      <c r="AC3702" s="88">
        <f>(G3702-spettri!H3702*chl!$B$2-spettri!I3702*chl!$C$2-spettri!AE3702*chl!$D$2)</f>
        <v>0</v>
      </c>
    </row>
    <row r="3703" spans="4:29" x14ac:dyDescent="0.25">
      <c r="D3703" s="51">
        <v>720.10000000008404</v>
      </c>
      <c r="E3703" s="51">
        <v>0.10918939870899999</v>
      </c>
      <c r="T3703" s="40">
        <f t="shared" si="216"/>
        <v>0</v>
      </c>
      <c r="U3703" s="40">
        <f t="shared" si="216"/>
        <v>0</v>
      </c>
      <c r="V3703" s="40">
        <f t="shared" si="216"/>
        <v>0</v>
      </c>
      <c r="W3703" s="40">
        <f t="shared" si="216"/>
        <v>0</v>
      </c>
      <c r="X3703" s="40">
        <f t="shared" si="217"/>
        <v>0</v>
      </c>
      <c r="Y3703" s="40">
        <f t="shared" si="218"/>
        <v>0</v>
      </c>
      <c r="Z3703" s="40">
        <f>(AC3703-J3703*carot!$B$2-spettri!K3703*carot!$C$2-spettri!L3703*carot!$D$2)</f>
        <v>0</v>
      </c>
      <c r="AA3703" s="40">
        <f>spettri!H3703*chl!$B$2+spettri!I3703*chl!$C$2+spettri!J3703*carot!$B$2+spettri!K3703*carot!$C$2+spettri!L3703*carot!$D$2+M3703*carot!$E$2+N3703*carot!$F$2+spettri!AE3703*chl!$D$2</f>
        <v>0</v>
      </c>
      <c r="AB3703" s="40">
        <v>8.5437786769999998E-4</v>
      </c>
      <c r="AC3703" s="88">
        <f>(G3703-spettri!H3703*chl!$B$2-spettri!I3703*chl!$C$2-spettri!AE3703*chl!$D$2)</f>
        <v>0</v>
      </c>
    </row>
    <row r="3704" spans="4:29" x14ac:dyDescent="0.25">
      <c r="D3704" s="51">
        <v>720.20000000008395</v>
      </c>
      <c r="E3704" s="51">
        <v>0.108107501759</v>
      </c>
      <c r="T3704" s="40">
        <f t="shared" si="216"/>
        <v>0</v>
      </c>
      <c r="U3704" s="40">
        <f t="shared" si="216"/>
        <v>0</v>
      </c>
      <c r="V3704" s="40">
        <f t="shared" si="216"/>
        <v>0</v>
      </c>
      <c r="W3704" s="40">
        <f t="shared" si="216"/>
        <v>0</v>
      </c>
      <c r="X3704" s="40">
        <f t="shared" si="217"/>
        <v>0</v>
      </c>
      <c r="Y3704" s="40">
        <f t="shared" si="218"/>
        <v>0</v>
      </c>
      <c r="Z3704" s="40">
        <f>(AC3704-J3704*carot!$B$2-spettri!K3704*carot!$C$2-spettri!L3704*carot!$D$2)</f>
        <v>0</v>
      </c>
      <c r="AA3704" s="40">
        <f>spettri!H3704*chl!$B$2+spettri!I3704*chl!$C$2+spettri!J3704*carot!$B$2+spettri!K3704*carot!$C$2+spettri!L3704*carot!$D$2+M3704*carot!$E$2+N3704*carot!$F$2+spettri!AE3704*chl!$D$2</f>
        <v>0</v>
      </c>
      <c r="AB3704" s="40">
        <v>8.8633690032500004E-4</v>
      </c>
      <c r="AC3704" s="88">
        <f>(G3704-spettri!H3704*chl!$B$2-spettri!I3704*chl!$C$2-spettri!AE3704*chl!$D$2)</f>
        <v>0</v>
      </c>
    </row>
    <row r="3705" spans="4:29" x14ac:dyDescent="0.25">
      <c r="D3705" s="51">
        <v>720.30000000008397</v>
      </c>
      <c r="E3705" s="51">
        <v>0.107025604809</v>
      </c>
      <c r="T3705" s="40">
        <f t="shared" si="216"/>
        <v>0</v>
      </c>
      <c r="U3705" s="40">
        <f t="shared" si="216"/>
        <v>0</v>
      </c>
      <c r="V3705" s="40">
        <f t="shared" si="216"/>
        <v>0</v>
      </c>
      <c r="W3705" s="40">
        <f t="shared" si="216"/>
        <v>0</v>
      </c>
      <c r="X3705" s="40">
        <f t="shared" si="217"/>
        <v>0</v>
      </c>
      <c r="Y3705" s="40">
        <f t="shared" si="218"/>
        <v>0</v>
      </c>
      <c r="Z3705" s="40">
        <f>(AC3705-J3705*carot!$B$2-spettri!K3705*carot!$C$2-spettri!L3705*carot!$D$2)</f>
        <v>0</v>
      </c>
      <c r="AA3705" s="40">
        <f>spettri!H3705*chl!$B$2+spettri!I3705*chl!$C$2+spettri!J3705*carot!$B$2+spettri!K3705*carot!$C$2+spettri!L3705*carot!$D$2+M3705*carot!$E$2+N3705*carot!$F$2+spettri!AE3705*chl!$D$2</f>
        <v>0</v>
      </c>
      <c r="AB3705" s="40">
        <v>9.1829593294999999E-4</v>
      </c>
      <c r="AC3705" s="88">
        <f>(G3705-spettri!H3705*chl!$B$2-spettri!I3705*chl!$C$2-spettri!AE3705*chl!$D$2)</f>
        <v>0</v>
      </c>
    </row>
    <row r="3706" spans="4:29" x14ac:dyDescent="0.25">
      <c r="D3706" s="51">
        <v>720.40000000008399</v>
      </c>
      <c r="E3706" s="51">
        <v>0.10594370785899999</v>
      </c>
      <c r="T3706" s="40">
        <f t="shared" si="216"/>
        <v>0</v>
      </c>
      <c r="U3706" s="40">
        <f t="shared" si="216"/>
        <v>0</v>
      </c>
      <c r="V3706" s="40">
        <f t="shared" si="216"/>
        <v>0</v>
      </c>
      <c r="W3706" s="40">
        <f t="shared" si="216"/>
        <v>0</v>
      </c>
      <c r="X3706" s="40">
        <f t="shared" si="217"/>
        <v>0</v>
      </c>
      <c r="Y3706" s="40">
        <f t="shared" si="218"/>
        <v>0</v>
      </c>
      <c r="Z3706" s="40">
        <f>(AC3706-J3706*carot!$B$2-spettri!K3706*carot!$C$2-spettri!L3706*carot!$D$2)</f>
        <v>0</v>
      </c>
      <c r="AA3706" s="40">
        <f>spettri!H3706*chl!$B$2+spettri!I3706*chl!$C$2+spettri!J3706*carot!$B$2+spettri!K3706*carot!$C$2+spettri!L3706*carot!$D$2+M3706*carot!$E$2+N3706*carot!$F$2+spettri!AE3706*chl!$D$2</f>
        <v>0</v>
      </c>
      <c r="AB3706" s="40">
        <v>9.5025496557500004E-4</v>
      </c>
      <c r="AC3706" s="88">
        <f>(G3706-spettri!H3706*chl!$B$2-spettri!I3706*chl!$C$2-spettri!AE3706*chl!$D$2)</f>
        <v>0</v>
      </c>
    </row>
    <row r="3707" spans="4:29" x14ac:dyDescent="0.25">
      <c r="D3707" s="51">
        <v>720.50000000008401</v>
      </c>
      <c r="E3707" s="51">
        <v>0.10493964898399999</v>
      </c>
      <c r="T3707" s="40">
        <f t="shared" si="216"/>
        <v>0</v>
      </c>
      <c r="U3707" s="40">
        <f t="shared" si="216"/>
        <v>0</v>
      </c>
      <c r="V3707" s="40">
        <f t="shared" si="216"/>
        <v>0</v>
      </c>
      <c r="W3707" s="40">
        <f t="shared" si="216"/>
        <v>0</v>
      </c>
      <c r="X3707" s="40">
        <f t="shared" si="217"/>
        <v>0</v>
      </c>
      <c r="Y3707" s="40">
        <f t="shared" si="218"/>
        <v>0</v>
      </c>
      <c r="Z3707" s="40">
        <f>(AC3707-J3707*carot!$B$2-spettri!K3707*carot!$C$2-spettri!L3707*carot!$D$2)</f>
        <v>0</v>
      </c>
      <c r="AA3707" s="40">
        <f>spettri!H3707*chl!$B$2+spettri!I3707*chl!$C$2+spettri!J3707*carot!$B$2+spettri!K3707*carot!$C$2+spettri!L3707*carot!$D$2+M3707*carot!$E$2+N3707*carot!$F$2+spettri!AE3707*chl!$D$2</f>
        <v>0</v>
      </c>
      <c r="AB3707" s="40">
        <v>9.822139982000001E-4</v>
      </c>
      <c r="AC3707" s="88">
        <f>(G3707-spettri!H3707*chl!$B$2-spettri!I3707*chl!$C$2-spettri!AE3707*chl!$D$2)</f>
        <v>0</v>
      </c>
    </row>
    <row r="3708" spans="4:29" x14ac:dyDescent="0.25">
      <c r="D3708" s="51">
        <v>720.60000000008404</v>
      </c>
      <c r="E3708" s="51">
        <v>0.103935590109</v>
      </c>
      <c r="T3708" s="40">
        <f t="shared" si="216"/>
        <v>0</v>
      </c>
      <c r="U3708" s="40">
        <f t="shared" si="216"/>
        <v>0</v>
      </c>
      <c r="V3708" s="40">
        <f t="shared" si="216"/>
        <v>0</v>
      </c>
      <c r="W3708" s="40">
        <f t="shared" si="216"/>
        <v>0</v>
      </c>
      <c r="X3708" s="40">
        <f t="shared" si="217"/>
        <v>0</v>
      </c>
      <c r="Y3708" s="40">
        <f t="shared" si="218"/>
        <v>0</v>
      </c>
      <c r="Z3708" s="40">
        <f>(AC3708-J3708*carot!$B$2-spettri!K3708*carot!$C$2-spettri!L3708*carot!$D$2)</f>
        <v>0</v>
      </c>
      <c r="AA3708" s="40">
        <f>spettri!H3708*chl!$B$2+spettri!I3708*chl!$C$2+spettri!J3708*carot!$B$2+spettri!K3708*carot!$C$2+spettri!L3708*carot!$D$2+M3708*carot!$E$2+N3708*carot!$F$2+spettri!AE3708*chl!$D$2</f>
        <v>0</v>
      </c>
      <c r="AB3708" s="40">
        <v>9.7061737322500007E-4</v>
      </c>
      <c r="AC3708" s="88">
        <f>(G3708-spettri!H3708*chl!$B$2-spettri!I3708*chl!$C$2-spettri!AE3708*chl!$D$2)</f>
        <v>0</v>
      </c>
    </row>
    <row r="3709" spans="4:29" x14ac:dyDescent="0.25">
      <c r="D3709" s="51">
        <v>720.70000000008395</v>
      </c>
      <c r="E3709" s="51">
        <v>0.10293153123399999</v>
      </c>
      <c r="T3709" s="40">
        <f t="shared" si="216"/>
        <v>0</v>
      </c>
      <c r="U3709" s="40">
        <f t="shared" si="216"/>
        <v>0</v>
      </c>
      <c r="V3709" s="40">
        <f t="shared" si="216"/>
        <v>0</v>
      </c>
      <c r="W3709" s="40">
        <f t="shared" si="216"/>
        <v>0</v>
      </c>
      <c r="X3709" s="40">
        <f t="shared" si="217"/>
        <v>0</v>
      </c>
      <c r="Y3709" s="40">
        <f t="shared" si="218"/>
        <v>0</v>
      </c>
      <c r="Z3709" s="40">
        <f>(AC3709-J3709*carot!$B$2-spettri!K3709*carot!$C$2-spettri!L3709*carot!$D$2)</f>
        <v>0</v>
      </c>
      <c r="AA3709" s="40">
        <f>spettri!H3709*chl!$B$2+spettri!I3709*chl!$C$2+spettri!J3709*carot!$B$2+spettri!K3709*carot!$C$2+spettri!L3709*carot!$D$2+M3709*carot!$E$2+N3709*carot!$F$2+spettri!AE3709*chl!$D$2</f>
        <v>0</v>
      </c>
      <c r="AB3709" s="40">
        <v>9.5902074825000004E-4</v>
      </c>
      <c r="AC3709" s="88">
        <f>(G3709-spettri!H3709*chl!$B$2-spettri!I3709*chl!$C$2-spettri!AE3709*chl!$D$2)</f>
        <v>0</v>
      </c>
    </row>
    <row r="3710" spans="4:29" x14ac:dyDescent="0.25">
      <c r="D3710" s="51">
        <v>720.80000000008397</v>
      </c>
      <c r="E3710" s="51">
        <v>0.10192747235899999</v>
      </c>
      <c r="T3710" s="40">
        <f t="shared" si="216"/>
        <v>0</v>
      </c>
      <c r="U3710" s="40">
        <f t="shared" si="216"/>
        <v>0</v>
      </c>
      <c r="V3710" s="40">
        <f t="shared" si="216"/>
        <v>0</v>
      </c>
      <c r="W3710" s="40">
        <f t="shared" si="216"/>
        <v>0</v>
      </c>
      <c r="X3710" s="40">
        <f t="shared" si="217"/>
        <v>0</v>
      </c>
      <c r="Y3710" s="40">
        <f t="shared" si="218"/>
        <v>0</v>
      </c>
      <c r="Z3710" s="40">
        <f>(AC3710-J3710*carot!$B$2-spettri!K3710*carot!$C$2-spettri!L3710*carot!$D$2)</f>
        <v>0</v>
      </c>
      <c r="AA3710" s="40">
        <f>spettri!H3710*chl!$B$2+spettri!I3710*chl!$C$2+spettri!J3710*carot!$B$2+spettri!K3710*carot!$C$2+spettri!L3710*carot!$D$2+M3710*carot!$E$2+N3710*carot!$F$2+spettri!AE3710*chl!$D$2</f>
        <v>0</v>
      </c>
      <c r="AB3710" s="40">
        <v>9.47424123275E-4</v>
      </c>
      <c r="AC3710" s="88">
        <f>(G3710-spettri!H3710*chl!$B$2-spettri!I3710*chl!$C$2-spettri!AE3710*chl!$D$2)</f>
        <v>0</v>
      </c>
    </row>
    <row r="3711" spans="4:29" x14ac:dyDescent="0.25">
      <c r="D3711" s="51">
        <v>720.90000000008399</v>
      </c>
      <c r="E3711" s="51">
        <v>0.100977100514</v>
      </c>
      <c r="T3711" s="40">
        <f t="shared" si="216"/>
        <v>0</v>
      </c>
      <c r="U3711" s="40">
        <f t="shared" si="216"/>
        <v>0</v>
      </c>
      <c r="V3711" s="40">
        <f t="shared" si="216"/>
        <v>0</v>
      </c>
      <c r="W3711" s="40">
        <f t="shared" si="216"/>
        <v>0</v>
      </c>
      <c r="X3711" s="40">
        <f t="shared" si="217"/>
        <v>0</v>
      </c>
      <c r="Y3711" s="40">
        <f t="shared" si="218"/>
        <v>0</v>
      </c>
      <c r="Z3711" s="40">
        <f>(AC3711-J3711*carot!$B$2-spettri!K3711*carot!$C$2-spettri!L3711*carot!$D$2)</f>
        <v>0</v>
      </c>
      <c r="AA3711" s="40">
        <f>spettri!H3711*chl!$B$2+spettri!I3711*chl!$C$2+spettri!J3711*carot!$B$2+spettri!K3711*carot!$C$2+spettri!L3711*carot!$D$2+M3711*carot!$E$2+N3711*carot!$F$2+spettri!AE3711*chl!$D$2</f>
        <v>0</v>
      </c>
      <c r="AB3711" s="40">
        <v>9.3582749829999997E-4</v>
      </c>
      <c r="AC3711" s="88">
        <f>(G3711-spettri!H3711*chl!$B$2-spettri!I3711*chl!$C$2-spettri!AE3711*chl!$D$2)</f>
        <v>0</v>
      </c>
    </row>
    <row r="3712" spans="4:29" x14ac:dyDescent="0.25">
      <c r="D3712" s="51">
        <v>721.00000000008401</v>
      </c>
      <c r="E3712" s="51">
        <v>0.10002672866899999</v>
      </c>
      <c r="T3712" s="40">
        <f t="shared" si="216"/>
        <v>0</v>
      </c>
      <c r="U3712" s="40">
        <f t="shared" si="216"/>
        <v>0</v>
      </c>
      <c r="V3712" s="40">
        <f t="shared" si="216"/>
        <v>0</v>
      </c>
      <c r="W3712" s="40">
        <f t="shared" si="216"/>
        <v>0</v>
      </c>
      <c r="X3712" s="40">
        <f t="shared" si="217"/>
        <v>0</v>
      </c>
      <c r="Y3712" s="40">
        <f t="shared" si="218"/>
        <v>0</v>
      </c>
      <c r="Z3712" s="40">
        <f>(AC3712-J3712*carot!$B$2-spettri!K3712*carot!$C$2-spettri!L3712*carot!$D$2)</f>
        <v>0</v>
      </c>
      <c r="AA3712" s="40">
        <f>spettri!H3712*chl!$B$2+spettri!I3712*chl!$C$2+spettri!J3712*carot!$B$2+spettri!K3712*carot!$C$2+spettri!L3712*carot!$D$2+M3712*carot!$E$2+N3712*carot!$F$2+spettri!AE3712*chl!$D$2</f>
        <v>0</v>
      </c>
      <c r="AB3712" s="40">
        <v>8.8767721897499994E-4</v>
      </c>
      <c r="AC3712" s="88">
        <f>(G3712-spettri!H3712*chl!$B$2-spettri!I3712*chl!$C$2-spettri!AE3712*chl!$D$2)</f>
        <v>0</v>
      </c>
    </row>
    <row r="3713" spans="4:29" x14ac:dyDescent="0.25">
      <c r="D3713" s="51">
        <v>721.10000000008404</v>
      </c>
      <c r="E3713" s="51">
        <v>9.9076356823999984E-2</v>
      </c>
      <c r="T3713" s="40">
        <f t="shared" si="216"/>
        <v>0</v>
      </c>
      <c r="U3713" s="40">
        <f t="shared" si="216"/>
        <v>0</v>
      </c>
      <c r="V3713" s="40">
        <f t="shared" si="216"/>
        <v>0</v>
      </c>
      <c r="W3713" s="40">
        <f t="shared" si="216"/>
        <v>0</v>
      </c>
      <c r="X3713" s="40">
        <f t="shared" si="217"/>
        <v>0</v>
      </c>
      <c r="Y3713" s="40">
        <f t="shared" si="218"/>
        <v>0</v>
      </c>
      <c r="Z3713" s="40">
        <f>(AC3713-J3713*carot!$B$2-spettri!K3713*carot!$C$2-spettri!L3713*carot!$D$2)</f>
        <v>0</v>
      </c>
      <c r="AA3713" s="40">
        <f>spettri!H3713*chl!$B$2+spettri!I3713*chl!$C$2+spettri!J3713*carot!$B$2+spettri!K3713*carot!$C$2+spettri!L3713*carot!$D$2+M3713*carot!$E$2+N3713*carot!$F$2+spettri!AE3713*chl!$D$2</f>
        <v>0</v>
      </c>
      <c r="AB3713" s="40">
        <v>8.3952693965000001E-4</v>
      </c>
      <c r="AC3713" s="88">
        <f>(G3713-spettri!H3713*chl!$B$2-spettri!I3713*chl!$C$2-spettri!AE3713*chl!$D$2)</f>
        <v>0</v>
      </c>
    </row>
    <row r="3714" spans="4:29" x14ac:dyDescent="0.25">
      <c r="D3714" s="51">
        <v>721.20000000008395</v>
      </c>
      <c r="E3714" s="51">
        <v>9.8125984978999992E-2</v>
      </c>
      <c r="T3714" s="40">
        <f t="shared" si="216"/>
        <v>0</v>
      </c>
      <c r="U3714" s="40">
        <f t="shared" si="216"/>
        <v>0</v>
      </c>
      <c r="V3714" s="40">
        <f t="shared" si="216"/>
        <v>0</v>
      </c>
      <c r="W3714" s="40">
        <f t="shared" ref="W3714:X3777" si="219">M3739</f>
        <v>0</v>
      </c>
      <c r="X3714" s="40">
        <f t="shared" si="217"/>
        <v>0</v>
      </c>
      <c r="Y3714" s="40">
        <f t="shared" si="218"/>
        <v>0</v>
      </c>
      <c r="Z3714" s="40">
        <f>(AC3714-J3714*carot!$B$2-spettri!K3714*carot!$C$2-spettri!L3714*carot!$D$2)</f>
        <v>0</v>
      </c>
      <c r="AA3714" s="40">
        <f>spettri!H3714*chl!$B$2+spettri!I3714*chl!$C$2+spettri!J3714*carot!$B$2+spettri!K3714*carot!$C$2+spettri!L3714*carot!$D$2+M3714*carot!$E$2+N3714*carot!$F$2+spettri!AE3714*chl!$D$2</f>
        <v>0</v>
      </c>
      <c r="AB3714" s="40">
        <v>7.9137666032500008E-4</v>
      </c>
      <c r="AC3714" s="88">
        <f>(G3714-spettri!H3714*chl!$B$2-spettri!I3714*chl!$C$2-spettri!AE3714*chl!$D$2)</f>
        <v>0</v>
      </c>
    </row>
    <row r="3715" spans="4:29" x14ac:dyDescent="0.25">
      <c r="D3715" s="51">
        <v>721.30000000008397</v>
      </c>
      <c r="E3715" s="51">
        <v>9.7112771211499999E-2</v>
      </c>
      <c r="T3715" s="40">
        <f t="shared" ref="T3715:X3778" si="220">J3740</f>
        <v>0</v>
      </c>
      <c r="U3715" s="40">
        <f t="shared" si="220"/>
        <v>0</v>
      </c>
      <c r="V3715" s="40">
        <f t="shared" si="220"/>
        <v>0</v>
      </c>
      <c r="W3715" s="40">
        <f t="shared" si="219"/>
        <v>0</v>
      </c>
      <c r="X3715" s="40">
        <f t="shared" si="219"/>
        <v>0</v>
      </c>
      <c r="Y3715" s="40">
        <f t="shared" ref="Y3715:Y3778" si="221">AC3740</f>
        <v>0</v>
      </c>
      <c r="Z3715" s="40">
        <f>(AC3715-J3715*carot!$B$2-spettri!K3715*carot!$C$2-spettri!L3715*carot!$D$2)</f>
        <v>0</v>
      </c>
      <c r="AA3715" s="40">
        <f>spettri!H3715*chl!$B$2+spettri!I3715*chl!$C$2+spettri!J3715*carot!$B$2+spettri!K3715*carot!$C$2+spettri!L3715*carot!$D$2+M3715*carot!$E$2+N3715*carot!$F$2+spettri!AE3715*chl!$D$2</f>
        <v>0</v>
      </c>
      <c r="AB3715" s="40">
        <v>7.4322638100000004E-4</v>
      </c>
      <c r="AC3715" s="88">
        <f>(G3715-spettri!H3715*chl!$B$2-spettri!I3715*chl!$C$2-spettri!AE3715*chl!$D$2)</f>
        <v>0</v>
      </c>
    </row>
    <row r="3716" spans="4:29" x14ac:dyDescent="0.25">
      <c r="D3716" s="51">
        <v>721.40000000008399</v>
      </c>
      <c r="E3716" s="51">
        <v>9.6099557443999992E-2</v>
      </c>
      <c r="T3716" s="40">
        <f t="shared" si="220"/>
        <v>0</v>
      </c>
      <c r="U3716" s="40">
        <f t="shared" si="220"/>
        <v>0</v>
      </c>
      <c r="V3716" s="40">
        <f t="shared" si="220"/>
        <v>0</v>
      </c>
      <c r="W3716" s="40">
        <f t="shared" si="219"/>
        <v>0</v>
      </c>
      <c r="X3716" s="40">
        <f t="shared" si="219"/>
        <v>0</v>
      </c>
      <c r="Y3716" s="40">
        <f t="shared" si="221"/>
        <v>0</v>
      </c>
      <c r="Z3716" s="40">
        <f>(AC3716-J3716*carot!$B$2-spettri!K3716*carot!$C$2-spettri!L3716*carot!$D$2)</f>
        <v>0</v>
      </c>
      <c r="AA3716" s="40">
        <f>spettri!H3716*chl!$B$2+spettri!I3716*chl!$C$2+spettri!J3716*carot!$B$2+spettri!K3716*carot!$C$2+spettri!L3716*carot!$D$2+M3716*carot!$E$2+N3716*carot!$F$2+spettri!AE3716*chl!$D$2</f>
        <v>0</v>
      </c>
      <c r="AB3716" s="40">
        <v>7.8204450255000006E-4</v>
      </c>
      <c r="AC3716" s="88">
        <f>(G3716-spettri!H3716*chl!$B$2-spettri!I3716*chl!$C$2-spettri!AE3716*chl!$D$2)</f>
        <v>0</v>
      </c>
    </row>
    <row r="3717" spans="4:29" x14ac:dyDescent="0.25">
      <c r="D3717" s="51">
        <v>721.50000000008401</v>
      </c>
      <c r="E3717" s="51">
        <v>9.5086343676499985E-2</v>
      </c>
      <c r="T3717" s="40">
        <f t="shared" si="220"/>
        <v>0</v>
      </c>
      <c r="U3717" s="40">
        <f t="shared" si="220"/>
        <v>0</v>
      </c>
      <c r="V3717" s="40">
        <f t="shared" si="220"/>
        <v>0</v>
      </c>
      <c r="W3717" s="40">
        <f t="shared" si="219"/>
        <v>0</v>
      </c>
      <c r="X3717" s="40">
        <f t="shared" si="219"/>
        <v>0</v>
      </c>
      <c r="Y3717" s="40">
        <f t="shared" si="221"/>
        <v>0</v>
      </c>
      <c r="Z3717" s="40">
        <f>(AC3717-J3717*carot!$B$2-spettri!K3717*carot!$C$2-spettri!L3717*carot!$D$2)</f>
        <v>0</v>
      </c>
      <c r="AA3717" s="40">
        <f>spettri!H3717*chl!$B$2+spettri!I3717*chl!$C$2+spettri!J3717*carot!$B$2+spettri!K3717*carot!$C$2+spettri!L3717*carot!$D$2+M3717*carot!$E$2+N3717*carot!$F$2+spettri!AE3717*chl!$D$2</f>
        <v>0</v>
      </c>
      <c r="AB3717" s="40">
        <v>8.2086262410000009E-4</v>
      </c>
      <c r="AC3717" s="88">
        <f>(G3717-spettri!H3717*chl!$B$2-spettri!I3717*chl!$C$2-spettri!AE3717*chl!$D$2)</f>
        <v>0</v>
      </c>
    </row>
    <row r="3718" spans="4:29" x14ac:dyDescent="0.25">
      <c r="D3718" s="51">
        <v>721.60000000008404</v>
      </c>
      <c r="E3718" s="51">
        <v>9.4073129908999992E-2</v>
      </c>
      <c r="T3718" s="40">
        <f t="shared" si="220"/>
        <v>0</v>
      </c>
      <c r="U3718" s="40">
        <f t="shared" si="220"/>
        <v>0</v>
      </c>
      <c r="V3718" s="40">
        <f t="shared" si="220"/>
        <v>0</v>
      </c>
      <c r="W3718" s="40">
        <f t="shared" si="219"/>
        <v>0</v>
      </c>
      <c r="X3718" s="40">
        <f t="shared" si="219"/>
        <v>0</v>
      </c>
      <c r="Y3718" s="40">
        <f t="shared" si="221"/>
        <v>0</v>
      </c>
      <c r="Z3718" s="40">
        <f>(AC3718-J3718*carot!$B$2-spettri!K3718*carot!$C$2-spettri!L3718*carot!$D$2)</f>
        <v>0</v>
      </c>
      <c r="AA3718" s="40">
        <f>spettri!H3718*chl!$B$2+spettri!I3718*chl!$C$2+spettri!J3718*carot!$B$2+spettri!K3718*carot!$C$2+spettri!L3718*carot!$D$2+M3718*carot!$E$2+N3718*carot!$F$2+spettri!AE3718*chl!$D$2</f>
        <v>0</v>
      </c>
      <c r="AB3718" s="40">
        <v>8.5968074565000001E-4</v>
      </c>
      <c r="AC3718" s="88">
        <f>(G3718-spettri!H3718*chl!$B$2-spettri!I3718*chl!$C$2-spettri!AE3718*chl!$D$2)</f>
        <v>0</v>
      </c>
    </row>
    <row r="3719" spans="4:29" x14ac:dyDescent="0.25">
      <c r="D3719" s="51">
        <v>721.70000000008497</v>
      </c>
      <c r="E3719" s="51">
        <v>9.3084586873999994E-2</v>
      </c>
      <c r="T3719" s="40">
        <f t="shared" si="220"/>
        <v>0</v>
      </c>
      <c r="U3719" s="40">
        <f t="shared" si="220"/>
        <v>0</v>
      </c>
      <c r="V3719" s="40">
        <f t="shared" si="220"/>
        <v>0</v>
      </c>
      <c r="W3719" s="40">
        <f t="shared" si="219"/>
        <v>0</v>
      </c>
      <c r="X3719" s="40">
        <f t="shared" si="219"/>
        <v>0</v>
      </c>
      <c r="Y3719" s="40">
        <f t="shared" si="221"/>
        <v>0</v>
      </c>
      <c r="Z3719" s="40">
        <f>(AC3719-J3719*carot!$B$2-spettri!K3719*carot!$C$2-spettri!L3719*carot!$D$2)</f>
        <v>0</v>
      </c>
      <c r="AA3719" s="40">
        <f>spettri!H3719*chl!$B$2+spettri!I3719*chl!$C$2+spettri!J3719*carot!$B$2+spettri!K3719*carot!$C$2+spettri!L3719*carot!$D$2+M3719*carot!$E$2+N3719*carot!$F$2+spettri!AE3719*chl!$D$2</f>
        <v>0</v>
      </c>
      <c r="AB3719" s="40">
        <v>8.9849886720000003E-4</v>
      </c>
      <c r="AC3719" s="88">
        <f>(G3719-spettri!H3719*chl!$B$2-spettri!I3719*chl!$C$2-spettri!AE3719*chl!$D$2)</f>
        <v>0</v>
      </c>
    </row>
    <row r="3720" spans="4:29" x14ac:dyDescent="0.25">
      <c r="D3720" s="51">
        <v>721.80000000008499</v>
      </c>
      <c r="E3720" s="51">
        <v>9.2096043838999997E-2</v>
      </c>
      <c r="T3720" s="40">
        <f t="shared" si="220"/>
        <v>0</v>
      </c>
      <c r="U3720" s="40">
        <f t="shared" si="220"/>
        <v>0</v>
      </c>
      <c r="V3720" s="40">
        <f t="shared" si="220"/>
        <v>0</v>
      </c>
      <c r="W3720" s="40">
        <f t="shared" si="219"/>
        <v>0</v>
      </c>
      <c r="X3720" s="40">
        <f t="shared" si="219"/>
        <v>0</v>
      </c>
      <c r="Y3720" s="40">
        <f t="shared" si="221"/>
        <v>0</v>
      </c>
      <c r="Z3720" s="40">
        <f>(AC3720-J3720*carot!$B$2-spettri!K3720*carot!$C$2-spettri!L3720*carot!$D$2)</f>
        <v>0</v>
      </c>
      <c r="AA3720" s="40">
        <f>spettri!H3720*chl!$B$2+spettri!I3720*chl!$C$2+spettri!J3720*carot!$B$2+spettri!K3720*carot!$C$2+spettri!L3720*carot!$D$2+M3720*carot!$E$2+N3720*carot!$F$2+spettri!AE3720*chl!$D$2</f>
        <v>0</v>
      </c>
      <c r="AB3720" s="40">
        <v>9.05373075525E-4</v>
      </c>
      <c r="AC3720" s="88">
        <f>(G3720-spettri!H3720*chl!$B$2-spettri!I3720*chl!$C$2-spettri!AE3720*chl!$D$2)</f>
        <v>0</v>
      </c>
    </row>
    <row r="3721" spans="4:29" x14ac:dyDescent="0.25">
      <c r="D3721" s="51">
        <v>721.90000000008502</v>
      </c>
      <c r="E3721" s="51">
        <v>9.1107500803999986E-2</v>
      </c>
      <c r="T3721" s="40">
        <f t="shared" si="220"/>
        <v>0</v>
      </c>
      <c r="U3721" s="40">
        <f t="shared" si="220"/>
        <v>0</v>
      </c>
      <c r="V3721" s="40">
        <f t="shared" si="220"/>
        <v>0</v>
      </c>
      <c r="W3721" s="40">
        <f t="shared" si="219"/>
        <v>0</v>
      </c>
      <c r="X3721" s="40">
        <f t="shared" si="219"/>
        <v>0</v>
      </c>
      <c r="Y3721" s="40">
        <f t="shared" si="221"/>
        <v>0</v>
      </c>
      <c r="Z3721" s="40">
        <f>(AC3721-J3721*carot!$B$2-spettri!K3721*carot!$C$2-spettri!L3721*carot!$D$2)</f>
        <v>0</v>
      </c>
      <c r="AA3721" s="40">
        <f>spettri!H3721*chl!$B$2+spettri!I3721*chl!$C$2+spettri!J3721*carot!$B$2+spettri!K3721*carot!$C$2+spettri!L3721*carot!$D$2+M3721*carot!$E$2+N3721*carot!$F$2+spettri!AE3721*chl!$D$2</f>
        <v>0</v>
      </c>
      <c r="AB3721" s="40">
        <v>9.1224728385000007E-4</v>
      </c>
      <c r="AC3721" s="88">
        <f>(G3721-spettri!H3721*chl!$B$2-spettri!I3721*chl!$C$2-spettri!AE3721*chl!$D$2)</f>
        <v>0</v>
      </c>
    </row>
    <row r="3722" spans="4:29" x14ac:dyDescent="0.25">
      <c r="D3722" s="51">
        <v>722.00000000008504</v>
      </c>
      <c r="E3722" s="51">
        <v>9.0118957768999988E-2</v>
      </c>
      <c r="T3722" s="40">
        <f t="shared" si="220"/>
        <v>0</v>
      </c>
      <c r="U3722" s="40">
        <f t="shared" si="220"/>
        <v>0</v>
      </c>
      <c r="V3722" s="40">
        <f t="shared" si="220"/>
        <v>0</v>
      </c>
      <c r="W3722" s="40">
        <f t="shared" si="219"/>
        <v>0</v>
      </c>
      <c r="X3722" s="40">
        <f t="shared" si="219"/>
        <v>0</v>
      </c>
      <c r="Y3722" s="40">
        <f t="shared" si="221"/>
        <v>0</v>
      </c>
      <c r="Z3722" s="40">
        <f>(AC3722-J3722*carot!$B$2-spettri!K3722*carot!$C$2-spettri!L3722*carot!$D$2)</f>
        <v>0</v>
      </c>
      <c r="AA3722" s="40">
        <f>spettri!H3722*chl!$B$2+spettri!I3722*chl!$C$2+spettri!J3722*carot!$B$2+spettri!K3722*carot!$C$2+spettri!L3722*carot!$D$2+M3722*carot!$E$2+N3722*carot!$F$2+spettri!AE3722*chl!$D$2</f>
        <v>0</v>
      </c>
      <c r="AB3722" s="40">
        <v>9.1912149217500004E-4</v>
      </c>
      <c r="AC3722" s="88">
        <f>(G3722-spettri!H3722*chl!$B$2-spettri!I3722*chl!$C$2-spettri!AE3722*chl!$D$2)</f>
        <v>0</v>
      </c>
    </row>
    <row r="3723" spans="4:29" x14ac:dyDescent="0.25">
      <c r="D3723" s="51">
        <v>722.10000000008495</v>
      </c>
      <c r="E3723" s="51">
        <v>8.9231114921499988E-2</v>
      </c>
      <c r="T3723" s="40">
        <f t="shared" si="220"/>
        <v>0</v>
      </c>
      <c r="U3723" s="40">
        <f t="shared" si="220"/>
        <v>0</v>
      </c>
      <c r="V3723" s="40">
        <f t="shared" si="220"/>
        <v>0</v>
      </c>
      <c r="W3723" s="40">
        <f t="shared" si="219"/>
        <v>0</v>
      </c>
      <c r="X3723" s="40">
        <f t="shared" si="219"/>
        <v>0</v>
      </c>
      <c r="Y3723" s="40">
        <f t="shared" si="221"/>
        <v>0</v>
      </c>
      <c r="Z3723" s="40">
        <f>(AC3723-J3723*carot!$B$2-spettri!K3723*carot!$C$2-spettri!L3723*carot!$D$2)</f>
        <v>0</v>
      </c>
      <c r="AA3723" s="40">
        <f>spettri!H3723*chl!$B$2+spettri!I3723*chl!$C$2+spettri!J3723*carot!$B$2+spettri!K3723*carot!$C$2+spettri!L3723*carot!$D$2+M3723*carot!$E$2+N3723*carot!$F$2+spettri!AE3723*chl!$D$2</f>
        <v>0</v>
      </c>
      <c r="AB3723" s="40">
        <v>9.2599570050000001E-4</v>
      </c>
      <c r="AC3723" s="88">
        <f>(G3723-spettri!H3723*chl!$B$2-spettri!I3723*chl!$C$2-spettri!AE3723*chl!$D$2)</f>
        <v>0</v>
      </c>
    </row>
    <row r="3724" spans="4:29" x14ac:dyDescent="0.25">
      <c r="D3724" s="51">
        <v>722.20000000008497</v>
      </c>
      <c r="E3724" s="51">
        <v>8.8343272074000001E-2</v>
      </c>
      <c r="T3724" s="40">
        <f t="shared" si="220"/>
        <v>0</v>
      </c>
      <c r="U3724" s="40">
        <f t="shared" si="220"/>
        <v>0</v>
      </c>
      <c r="V3724" s="40">
        <f t="shared" si="220"/>
        <v>0</v>
      </c>
      <c r="W3724" s="40">
        <f t="shared" si="219"/>
        <v>0</v>
      </c>
      <c r="X3724" s="40">
        <f t="shared" si="219"/>
        <v>0</v>
      </c>
      <c r="Y3724" s="40">
        <f t="shared" si="221"/>
        <v>0</v>
      </c>
      <c r="Z3724" s="40">
        <f>(AC3724-J3724*carot!$B$2-spettri!K3724*carot!$C$2-spettri!L3724*carot!$D$2)</f>
        <v>0</v>
      </c>
      <c r="AA3724" s="40">
        <f>spettri!H3724*chl!$B$2+spettri!I3724*chl!$C$2+spettri!J3724*carot!$B$2+spettri!K3724*carot!$C$2+spettri!L3724*carot!$D$2+M3724*carot!$E$2+N3724*carot!$F$2+spettri!AE3724*chl!$D$2</f>
        <v>0</v>
      </c>
      <c r="AB3724" s="40">
        <v>9.5569597037500008E-4</v>
      </c>
      <c r="AC3724" s="88">
        <f>(G3724-spettri!H3724*chl!$B$2-spettri!I3724*chl!$C$2-spettri!AE3724*chl!$D$2)</f>
        <v>0</v>
      </c>
    </row>
    <row r="3725" spans="4:29" x14ac:dyDescent="0.25">
      <c r="D3725" s="51">
        <v>722.30000000008499</v>
      </c>
      <c r="E3725" s="51">
        <v>8.7455429226500001E-2</v>
      </c>
      <c r="T3725" s="40">
        <f t="shared" si="220"/>
        <v>0</v>
      </c>
      <c r="U3725" s="40">
        <f t="shared" si="220"/>
        <v>0</v>
      </c>
      <c r="V3725" s="40">
        <f t="shared" si="220"/>
        <v>0</v>
      </c>
      <c r="W3725" s="40">
        <f t="shared" si="219"/>
        <v>0</v>
      </c>
      <c r="X3725" s="40">
        <f t="shared" si="219"/>
        <v>0</v>
      </c>
      <c r="Y3725" s="40">
        <f t="shared" si="221"/>
        <v>0</v>
      </c>
      <c r="Z3725" s="40">
        <f>(AC3725-J3725*carot!$B$2-spettri!K3725*carot!$C$2-spettri!L3725*carot!$D$2)</f>
        <v>0</v>
      </c>
      <c r="AA3725" s="40">
        <f>spettri!H3725*chl!$B$2+spettri!I3725*chl!$C$2+spettri!J3725*carot!$B$2+spettri!K3725*carot!$C$2+spettri!L3725*carot!$D$2+M3725*carot!$E$2+N3725*carot!$F$2+spettri!AE3725*chl!$D$2</f>
        <v>0</v>
      </c>
      <c r="AB3725" s="40">
        <v>9.8539624024999994E-4</v>
      </c>
      <c r="AC3725" s="88">
        <f>(G3725-spettri!H3725*chl!$B$2-spettri!I3725*chl!$C$2-spettri!AE3725*chl!$D$2)</f>
        <v>0</v>
      </c>
    </row>
    <row r="3726" spans="4:29" x14ac:dyDescent="0.25">
      <c r="D3726" s="51">
        <v>722.40000000008502</v>
      </c>
      <c r="E3726" s="51">
        <v>8.6567586379E-2</v>
      </c>
      <c r="T3726" s="40">
        <f t="shared" si="220"/>
        <v>0</v>
      </c>
      <c r="U3726" s="40">
        <f t="shared" si="220"/>
        <v>0</v>
      </c>
      <c r="V3726" s="40">
        <f t="shared" si="220"/>
        <v>0</v>
      </c>
      <c r="W3726" s="40">
        <f t="shared" si="219"/>
        <v>0</v>
      </c>
      <c r="X3726" s="40">
        <f t="shared" si="219"/>
        <v>0</v>
      </c>
      <c r="Y3726" s="40">
        <f t="shared" si="221"/>
        <v>0</v>
      </c>
      <c r="Z3726" s="40">
        <f>(AC3726-J3726*carot!$B$2-spettri!K3726*carot!$C$2-spettri!L3726*carot!$D$2)</f>
        <v>0</v>
      </c>
      <c r="AA3726" s="40">
        <f>spettri!H3726*chl!$B$2+spettri!I3726*chl!$C$2+spettri!J3726*carot!$B$2+spettri!K3726*carot!$C$2+spettri!L3726*carot!$D$2+M3726*carot!$E$2+N3726*carot!$F$2+spettri!AE3726*chl!$D$2</f>
        <v>0</v>
      </c>
      <c r="AB3726" s="40">
        <v>1.015096510125E-3</v>
      </c>
      <c r="AC3726" s="88">
        <f>(G3726-spettri!H3726*chl!$B$2-spettri!I3726*chl!$C$2-spettri!AE3726*chl!$D$2)</f>
        <v>0</v>
      </c>
    </row>
    <row r="3727" spans="4:29" x14ac:dyDescent="0.25">
      <c r="D3727" s="51">
        <v>722.50000000008504</v>
      </c>
      <c r="E3727" s="51">
        <v>8.5655147299000006E-2</v>
      </c>
      <c r="T3727" s="40">
        <f t="shared" si="220"/>
        <v>0</v>
      </c>
      <c r="U3727" s="40">
        <f t="shared" si="220"/>
        <v>0</v>
      </c>
      <c r="V3727" s="40">
        <f t="shared" si="220"/>
        <v>0</v>
      </c>
      <c r="W3727" s="40">
        <f t="shared" si="219"/>
        <v>0</v>
      </c>
      <c r="X3727" s="40">
        <f t="shared" si="219"/>
        <v>0</v>
      </c>
      <c r="Y3727" s="40">
        <f t="shared" si="221"/>
        <v>0</v>
      </c>
      <c r="Z3727" s="40">
        <f>(AC3727-J3727*carot!$B$2-spettri!K3727*carot!$C$2-spettri!L3727*carot!$D$2)</f>
        <v>0</v>
      </c>
      <c r="AA3727" s="40">
        <f>spettri!H3727*chl!$B$2+spettri!I3727*chl!$C$2+spettri!J3727*carot!$B$2+spettri!K3727*carot!$C$2+spettri!L3727*carot!$D$2+M3727*carot!$E$2+N3727*carot!$F$2+spettri!AE3727*chl!$D$2</f>
        <v>0</v>
      </c>
      <c r="AB3727" s="40">
        <v>1.0447967800000001E-3</v>
      </c>
      <c r="AC3727" s="88">
        <f>(G3727-spettri!H3727*chl!$B$2-spettri!I3727*chl!$C$2-spettri!AE3727*chl!$D$2)</f>
        <v>0</v>
      </c>
    </row>
    <row r="3728" spans="4:29" x14ac:dyDescent="0.25">
      <c r="D3728" s="51">
        <v>722.60000000008495</v>
      </c>
      <c r="E3728" s="51">
        <v>8.4742708218999999E-2</v>
      </c>
      <c r="T3728" s="40">
        <f t="shared" si="220"/>
        <v>0</v>
      </c>
      <c r="U3728" s="40">
        <f t="shared" si="220"/>
        <v>0</v>
      </c>
      <c r="V3728" s="40">
        <f t="shared" si="220"/>
        <v>0</v>
      </c>
      <c r="W3728" s="40">
        <f t="shared" si="219"/>
        <v>0</v>
      </c>
      <c r="X3728" s="40">
        <f t="shared" si="219"/>
        <v>0</v>
      </c>
      <c r="Y3728" s="40">
        <f t="shared" si="221"/>
        <v>0</v>
      </c>
      <c r="Z3728" s="40">
        <f>(AC3728-J3728*carot!$B$2-spettri!K3728*carot!$C$2-spettri!L3728*carot!$D$2)</f>
        <v>0</v>
      </c>
      <c r="AA3728" s="40">
        <f>spettri!H3728*chl!$B$2+spettri!I3728*chl!$C$2+spettri!J3728*carot!$B$2+spettri!K3728*carot!$C$2+spettri!L3728*carot!$D$2+M3728*carot!$E$2+N3728*carot!$F$2+spettri!AE3728*chl!$D$2</f>
        <v>0</v>
      </c>
      <c r="AB3728" s="40">
        <v>1.0163092667500001E-3</v>
      </c>
      <c r="AC3728" s="88">
        <f>(G3728-spettri!H3728*chl!$B$2-spettri!I3728*chl!$C$2-spettri!AE3728*chl!$D$2)</f>
        <v>0</v>
      </c>
    </row>
    <row r="3729" spans="4:29" x14ac:dyDescent="0.25">
      <c r="D3729" s="51">
        <v>722.70000000008497</v>
      </c>
      <c r="E3729" s="51">
        <v>8.3830269138999991E-2</v>
      </c>
      <c r="T3729" s="40">
        <f t="shared" si="220"/>
        <v>0</v>
      </c>
      <c r="U3729" s="40">
        <f t="shared" si="220"/>
        <v>0</v>
      </c>
      <c r="V3729" s="40">
        <f t="shared" si="220"/>
        <v>0</v>
      </c>
      <c r="W3729" s="40">
        <f t="shared" si="219"/>
        <v>0</v>
      </c>
      <c r="X3729" s="40">
        <f t="shared" si="219"/>
        <v>0</v>
      </c>
      <c r="Y3729" s="40">
        <f t="shared" si="221"/>
        <v>0</v>
      </c>
      <c r="Z3729" s="40">
        <f>(AC3729-J3729*carot!$B$2-spettri!K3729*carot!$C$2-spettri!L3729*carot!$D$2)</f>
        <v>0</v>
      </c>
      <c r="AA3729" s="40">
        <f>spettri!H3729*chl!$B$2+spettri!I3729*chl!$C$2+spettri!J3729*carot!$B$2+spettri!K3729*carot!$C$2+spettri!L3729*carot!$D$2+M3729*carot!$E$2+N3729*carot!$F$2+spettri!AE3729*chl!$D$2</f>
        <v>0</v>
      </c>
      <c r="AB3729" s="40">
        <v>9.8782175350000008E-4</v>
      </c>
      <c r="AC3729" s="88">
        <f>(G3729-spettri!H3729*chl!$B$2-spettri!I3729*chl!$C$2-spettri!AE3729*chl!$D$2)</f>
        <v>0</v>
      </c>
    </row>
    <row r="3730" spans="4:29" x14ac:dyDescent="0.25">
      <c r="D3730" s="51">
        <v>722.80000000008499</v>
      </c>
      <c r="E3730" s="51">
        <v>8.2917830058999997E-2</v>
      </c>
      <c r="T3730" s="40">
        <f t="shared" si="220"/>
        <v>0</v>
      </c>
      <c r="U3730" s="40">
        <f t="shared" si="220"/>
        <v>0</v>
      </c>
      <c r="V3730" s="40">
        <f t="shared" si="220"/>
        <v>0</v>
      </c>
      <c r="W3730" s="40">
        <f t="shared" si="219"/>
        <v>0</v>
      </c>
      <c r="X3730" s="40">
        <f t="shared" si="219"/>
        <v>0</v>
      </c>
      <c r="Y3730" s="40">
        <f t="shared" si="221"/>
        <v>0</v>
      </c>
      <c r="Z3730" s="40">
        <f>(AC3730-J3730*carot!$B$2-spettri!K3730*carot!$C$2-spettri!L3730*carot!$D$2)</f>
        <v>0</v>
      </c>
      <c r="AA3730" s="40">
        <f>spettri!H3730*chl!$B$2+spettri!I3730*chl!$C$2+spettri!J3730*carot!$B$2+spettri!K3730*carot!$C$2+spettri!L3730*carot!$D$2+M3730*carot!$E$2+N3730*carot!$F$2+spettri!AE3730*chl!$D$2</f>
        <v>0</v>
      </c>
      <c r="AB3730" s="40">
        <v>9.5933424024999996E-4</v>
      </c>
      <c r="AC3730" s="88">
        <f>(G3730-spettri!H3730*chl!$B$2-spettri!I3730*chl!$C$2-spettri!AE3730*chl!$D$2)</f>
        <v>0</v>
      </c>
    </row>
    <row r="3731" spans="4:29" x14ac:dyDescent="0.25">
      <c r="D3731" s="51">
        <v>722.90000000008502</v>
      </c>
      <c r="E3731" s="51">
        <v>8.2023311491499995E-2</v>
      </c>
      <c r="T3731" s="40">
        <f t="shared" si="220"/>
        <v>0</v>
      </c>
      <c r="U3731" s="40">
        <f t="shared" si="220"/>
        <v>0</v>
      </c>
      <c r="V3731" s="40">
        <f t="shared" si="220"/>
        <v>0</v>
      </c>
      <c r="W3731" s="40">
        <f t="shared" si="219"/>
        <v>0</v>
      </c>
      <c r="X3731" s="40">
        <f t="shared" si="219"/>
        <v>0</v>
      </c>
      <c r="Y3731" s="40">
        <f t="shared" si="221"/>
        <v>0</v>
      </c>
      <c r="Z3731" s="40">
        <f>(AC3731-J3731*carot!$B$2-spettri!K3731*carot!$C$2-spettri!L3731*carot!$D$2)</f>
        <v>0</v>
      </c>
      <c r="AA3731" s="40">
        <f>spettri!H3731*chl!$B$2+spettri!I3731*chl!$C$2+spettri!J3731*carot!$B$2+spettri!K3731*carot!$C$2+spettri!L3731*carot!$D$2+M3731*carot!$E$2+N3731*carot!$F$2+spettri!AE3731*chl!$D$2</f>
        <v>0</v>
      </c>
      <c r="AB3731" s="40">
        <v>9.3084672699999995E-4</v>
      </c>
      <c r="AC3731" s="88">
        <f>(G3731-spettri!H3731*chl!$B$2-spettri!I3731*chl!$C$2-spettri!AE3731*chl!$D$2)</f>
        <v>0</v>
      </c>
    </row>
    <row r="3732" spans="4:29" x14ac:dyDescent="0.25">
      <c r="D3732" s="51">
        <v>723.00000000008504</v>
      </c>
      <c r="E3732" s="51">
        <v>8.1128792923999993E-2</v>
      </c>
      <c r="T3732" s="40">
        <f t="shared" si="220"/>
        <v>0</v>
      </c>
      <c r="U3732" s="40">
        <f t="shared" si="220"/>
        <v>0</v>
      </c>
      <c r="V3732" s="40">
        <f t="shared" si="220"/>
        <v>0</v>
      </c>
      <c r="W3732" s="40">
        <f t="shared" si="219"/>
        <v>0</v>
      </c>
      <c r="X3732" s="40">
        <f t="shared" si="219"/>
        <v>0</v>
      </c>
      <c r="Y3732" s="40">
        <f t="shared" si="221"/>
        <v>0</v>
      </c>
      <c r="Z3732" s="40">
        <f>(AC3732-J3732*carot!$B$2-spettri!K3732*carot!$C$2-spettri!L3732*carot!$D$2)</f>
        <v>0</v>
      </c>
      <c r="AA3732" s="40">
        <f>spettri!H3732*chl!$B$2+spettri!I3732*chl!$C$2+spettri!J3732*carot!$B$2+spettri!K3732*carot!$C$2+spettri!L3732*carot!$D$2+M3732*carot!$E$2+N3732*carot!$F$2+spettri!AE3732*chl!$D$2</f>
        <v>0</v>
      </c>
      <c r="AB3732" s="40">
        <v>9.0221756547500002E-4</v>
      </c>
      <c r="AC3732" s="88">
        <f>(G3732-spettri!H3732*chl!$B$2-spettri!I3732*chl!$C$2-spettri!AE3732*chl!$D$2)</f>
        <v>0</v>
      </c>
    </row>
    <row r="3733" spans="4:29" x14ac:dyDescent="0.25">
      <c r="D3733" s="51">
        <v>723.10000000008495</v>
      </c>
      <c r="E3733" s="51">
        <v>8.0234274356499991E-2</v>
      </c>
      <c r="T3733" s="40">
        <f t="shared" si="220"/>
        <v>0</v>
      </c>
      <c r="U3733" s="40">
        <f t="shared" si="220"/>
        <v>0</v>
      </c>
      <c r="V3733" s="40">
        <f t="shared" si="220"/>
        <v>0</v>
      </c>
      <c r="W3733" s="40">
        <f t="shared" si="219"/>
        <v>0</v>
      </c>
      <c r="X3733" s="40">
        <f t="shared" si="219"/>
        <v>0</v>
      </c>
      <c r="Y3733" s="40">
        <f t="shared" si="221"/>
        <v>0</v>
      </c>
      <c r="Z3733" s="40">
        <f>(AC3733-J3733*carot!$B$2-spettri!K3733*carot!$C$2-spettri!L3733*carot!$D$2)</f>
        <v>0</v>
      </c>
      <c r="AA3733" s="40">
        <f>spettri!H3733*chl!$B$2+spettri!I3733*chl!$C$2+spettri!J3733*carot!$B$2+spettri!K3733*carot!$C$2+spettri!L3733*carot!$D$2+M3733*carot!$E$2+N3733*carot!$F$2+spettri!AE3733*chl!$D$2</f>
        <v>0</v>
      </c>
      <c r="AB3733" s="40">
        <v>8.7358840394999998E-4</v>
      </c>
      <c r="AC3733" s="88">
        <f>(G3733-spettri!H3733*chl!$B$2-spettri!I3733*chl!$C$2-spettri!AE3733*chl!$D$2)</f>
        <v>0</v>
      </c>
    </row>
    <row r="3734" spans="4:29" x14ac:dyDescent="0.25">
      <c r="D3734" s="51">
        <v>723.20000000008497</v>
      </c>
      <c r="E3734" s="51">
        <v>7.9339755788999988E-2</v>
      </c>
      <c r="T3734" s="40">
        <f t="shared" si="220"/>
        <v>0</v>
      </c>
      <c r="U3734" s="40">
        <f t="shared" si="220"/>
        <v>0</v>
      </c>
      <c r="V3734" s="40">
        <f t="shared" si="220"/>
        <v>0</v>
      </c>
      <c r="W3734" s="40">
        <f t="shared" si="219"/>
        <v>0</v>
      </c>
      <c r="X3734" s="40">
        <f t="shared" si="219"/>
        <v>0</v>
      </c>
      <c r="Y3734" s="40">
        <f t="shared" si="221"/>
        <v>0</v>
      </c>
      <c r="Z3734" s="40">
        <f>(AC3734-J3734*carot!$B$2-spettri!K3734*carot!$C$2-spettri!L3734*carot!$D$2)</f>
        <v>0</v>
      </c>
      <c r="AA3734" s="40">
        <f>spettri!H3734*chl!$B$2+spettri!I3734*chl!$C$2+spettri!J3734*carot!$B$2+spettri!K3734*carot!$C$2+spettri!L3734*carot!$D$2+M3734*carot!$E$2+N3734*carot!$F$2+spettri!AE3734*chl!$D$2</f>
        <v>0</v>
      </c>
      <c r="AB3734" s="40">
        <v>8.4495924242499994E-4</v>
      </c>
      <c r="AC3734" s="88">
        <f>(G3734-spettri!H3734*chl!$B$2-spettri!I3734*chl!$C$2-spettri!AE3734*chl!$D$2)</f>
        <v>0</v>
      </c>
    </row>
    <row r="3735" spans="4:29" x14ac:dyDescent="0.25">
      <c r="D3735" s="51">
        <v>723.30000000008499</v>
      </c>
      <c r="E3735" s="51">
        <v>7.8492071568999983E-2</v>
      </c>
      <c r="T3735" s="40">
        <f t="shared" si="220"/>
        <v>0</v>
      </c>
      <c r="U3735" s="40">
        <f t="shared" si="220"/>
        <v>0</v>
      </c>
      <c r="V3735" s="40">
        <f t="shared" si="220"/>
        <v>0</v>
      </c>
      <c r="W3735" s="40">
        <f t="shared" si="219"/>
        <v>0</v>
      </c>
      <c r="X3735" s="40">
        <f t="shared" si="219"/>
        <v>0</v>
      </c>
      <c r="Y3735" s="40">
        <f t="shared" si="221"/>
        <v>0</v>
      </c>
      <c r="Z3735" s="40">
        <f>(AC3735-J3735*carot!$B$2-spettri!K3735*carot!$C$2-spettri!L3735*carot!$D$2)</f>
        <v>0</v>
      </c>
      <c r="AA3735" s="40">
        <f>spettri!H3735*chl!$B$2+spettri!I3735*chl!$C$2+spettri!J3735*carot!$B$2+spettri!K3735*carot!$C$2+spettri!L3735*carot!$D$2+M3735*carot!$E$2+N3735*carot!$F$2+spettri!AE3735*chl!$D$2</f>
        <v>0</v>
      </c>
      <c r="AB3735" s="40">
        <v>8.1633008090000001E-4</v>
      </c>
      <c r="AC3735" s="88">
        <f>(G3735-spettri!H3735*chl!$B$2-spettri!I3735*chl!$C$2-spettri!AE3735*chl!$D$2)</f>
        <v>0</v>
      </c>
    </row>
    <row r="3736" spans="4:29" x14ac:dyDescent="0.25">
      <c r="D3736" s="51">
        <v>723.40000000008502</v>
      </c>
      <c r="E3736" s="51">
        <v>7.7644387348999991E-2</v>
      </c>
      <c r="T3736" s="40">
        <f t="shared" si="220"/>
        <v>0</v>
      </c>
      <c r="U3736" s="40">
        <f t="shared" si="220"/>
        <v>0</v>
      </c>
      <c r="V3736" s="40">
        <f t="shared" si="220"/>
        <v>0</v>
      </c>
      <c r="W3736" s="40">
        <f t="shared" si="219"/>
        <v>0</v>
      </c>
      <c r="X3736" s="40">
        <f t="shared" si="219"/>
        <v>0</v>
      </c>
      <c r="Y3736" s="40">
        <f t="shared" si="221"/>
        <v>0</v>
      </c>
      <c r="Z3736" s="40">
        <f>(AC3736-J3736*carot!$B$2-spettri!K3736*carot!$C$2-spettri!L3736*carot!$D$2)</f>
        <v>0</v>
      </c>
      <c r="AA3736" s="40">
        <f>spettri!H3736*chl!$B$2+spettri!I3736*chl!$C$2+spettri!J3736*carot!$B$2+spettri!K3736*carot!$C$2+spettri!L3736*carot!$D$2+M3736*carot!$E$2+N3736*carot!$F$2+spettri!AE3736*chl!$D$2</f>
        <v>0</v>
      </c>
      <c r="AB3736" s="40">
        <v>8.3208004074999996E-4</v>
      </c>
      <c r="AC3736" s="88">
        <f>(G3736-spettri!H3736*chl!$B$2-spettri!I3736*chl!$C$2-spettri!AE3736*chl!$D$2)</f>
        <v>0</v>
      </c>
    </row>
    <row r="3737" spans="4:29" x14ac:dyDescent="0.25">
      <c r="D3737" s="51">
        <v>723.50000000008504</v>
      </c>
      <c r="E3737" s="51">
        <v>7.6796703128999999E-2</v>
      </c>
      <c r="T3737" s="40">
        <f t="shared" si="220"/>
        <v>0</v>
      </c>
      <c r="U3737" s="40">
        <f t="shared" si="220"/>
        <v>0</v>
      </c>
      <c r="V3737" s="40">
        <f t="shared" si="220"/>
        <v>0</v>
      </c>
      <c r="W3737" s="40">
        <f t="shared" si="219"/>
        <v>0</v>
      </c>
      <c r="X3737" s="40">
        <f t="shared" si="219"/>
        <v>0</v>
      </c>
      <c r="Y3737" s="40">
        <f t="shared" si="221"/>
        <v>0</v>
      </c>
      <c r="Z3737" s="40">
        <f>(AC3737-J3737*carot!$B$2-spettri!K3737*carot!$C$2-spettri!L3737*carot!$D$2)</f>
        <v>0</v>
      </c>
      <c r="AA3737" s="40">
        <f>spettri!H3737*chl!$B$2+spettri!I3737*chl!$C$2+spettri!J3737*carot!$B$2+spettri!K3737*carot!$C$2+spettri!L3737*carot!$D$2+M3737*carot!$E$2+N3737*carot!$F$2+spettri!AE3737*chl!$D$2</f>
        <v>0</v>
      </c>
      <c r="AB3737" s="40">
        <v>8.4783000060000002E-4</v>
      </c>
      <c r="AC3737" s="88">
        <f>(G3737-spettri!H3737*chl!$B$2-spettri!I3737*chl!$C$2-spettri!AE3737*chl!$D$2)</f>
        <v>0</v>
      </c>
    </row>
    <row r="3738" spans="4:29" x14ac:dyDescent="0.25">
      <c r="D3738" s="51">
        <v>723.60000000008495</v>
      </c>
      <c r="E3738" s="51">
        <v>7.5949018908999993E-2</v>
      </c>
      <c r="T3738" s="40">
        <f t="shared" si="220"/>
        <v>0</v>
      </c>
      <c r="U3738" s="40">
        <f t="shared" si="220"/>
        <v>0</v>
      </c>
      <c r="V3738" s="40">
        <f t="shared" si="220"/>
        <v>0</v>
      </c>
      <c r="W3738" s="40">
        <f t="shared" si="219"/>
        <v>0</v>
      </c>
      <c r="X3738" s="40">
        <f t="shared" si="219"/>
        <v>0</v>
      </c>
      <c r="Y3738" s="40">
        <f t="shared" si="221"/>
        <v>0</v>
      </c>
      <c r="Z3738" s="40">
        <f>(AC3738-J3738*carot!$B$2-spettri!K3738*carot!$C$2-spettri!L3738*carot!$D$2)</f>
        <v>0</v>
      </c>
      <c r="AA3738" s="40">
        <f>spettri!H3738*chl!$B$2+spettri!I3738*chl!$C$2+spettri!J3738*carot!$B$2+spettri!K3738*carot!$C$2+spettri!L3738*carot!$D$2+M3738*carot!$E$2+N3738*carot!$F$2+spettri!AE3738*chl!$D$2</f>
        <v>0</v>
      </c>
      <c r="AB3738" s="40">
        <v>8.6357996045000008E-4</v>
      </c>
      <c r="AC3738" s="88">
        <f>(G3738-spettri!H3738*chl!$B$2-spettri!I3738*chl!$C$2-spettri!AE3738*chl!$D$2)</f>
        <v>0</v>
      </c>
    </row>
    <row r="3739" spans="4:29" x14ac:dyDescent="0.25">
      <c r="D3739" s="51">
        <v>723.70000000008497</v>
      </c>
      <c r="E3739" s="51">
        <v>7.5123656629000002E-2</v>
      </c>
      <c r="T3739" s="40">
        <f t="shared" si="220"/>
        <v>0</v>
      </c>
      <c r="U3739" s="40">
        <f t="shared" si="220"/>
        <v>0</v>
      </c>
      <c r="V3739" s="40">
        <f t="shared" si="220"/>
        <v>0</v>
      </c>
      <c r="W3739" s="40">
        <f t="shared" si="219"/>
        <v>0</v>
      </c>
      <c r="X3739" s="40">
        <f t="shared" si="219"/>
        <v>0</v>
      </c>
      <c r="Y3739" s="40">
        <f t="shared" si="221"/>
        <v>0</v>
      </c>
      <c r="Z3739" s="40">
        <f>(AC3739-J3739*carot!$B$2-spettri!K3739*carot!$C$2-spettri!L3739*carot!$D$2)</f>
        <v>0</v>
      </c>
      <c r="AA3739" s="40">
        <f>spettri!H3739*chl!$B$2+spettri!I3739*chl!$C$2+spettri!J3739*carot!$B$2+spettri!K3739*carot!$C$2+spettri!L3739*carot!$D$2+M3739*carot!$E$2+N3739*carot!$F$2+spettri!AE3739*chl!$D$2</f>
        <v>0</v>
      </c>
      <c r="AB3739" s="40">
        <v>8.7932992030000004E-4</v>
      </c>
      <c r="AC3739" s="88">
        <f>(G3739-spettri!H3739*chl!$B$2-spettri!I3739*chl!$C$2-spettri!AE3739*chl!$D$2)</f>
        <v>0</v>
      </c>
    </row>
    <row r="3740" spans="4:29" x14ac:dyDescent="0.25">
      <c r="D3740" s="51">
        <v>723.80000000008499</v>
      </c>
      <c r="E3740" s="51">
        <v>7.4298294348999996E-2</v>
      </c>
      <c r="T3740" s="40">
        <f t="shared" si="220"/>
        <v>0</v>
      </c>
      <c r="U3740" s="40">
        <f t="shared" si="220"/>
        <v>0</v>
      </c>
      <c r="V3740" s="40">
        <f t="shared" si="220"/>
        <v>0</v>
      </c>
      <c r="W3740" s="40">
        <f t="shared" si="219"/>
        <v>0</v>
      </c>
      <c r="X3740" s="40">
        <f t="shared" si="219"/>
        <v>0</v>
      </c>
      <c r="Y3740" s="40">
        <f t="shared" si="221"/>
        <v>0</v>
      </c>
      <c r="Z3740" s="40">
        <f>(AC3740-J3740*carot!$B$2-spettri!K3740*carot!$C$2-spettri!L3740*carot!$D$2)</f>
        <v>0</v>
      </c>
      <c r="AA3740" s="40">
        <f>spettri!H3740*chl!$B$2+spettri!I3740*chl!$C$2+spettri!J3740*carot!$B$2+spettri!K3740*carot!$C$2+spettri!L3740*carot!$D$2+M3740*carot!$E$2+N3740*carot!$F$2+spettri!AE3740*chl!$D$2</f>
        <v>0</v>
      </c>
      <c r="AB3740" s="40">
        <v>8.96392273725E-4</v>
      </c>
      <c r="AC3740" s="88">
        <f>(G3740-spettri!H3740*chl!$B$2-spettri!I3740*chl!$C$2-spettri!AE3740*chl!$D$2)</f>
        <v>0</v>
      </c>
    </row>
    <row r="3741" spans="4:29" x14ac:dyDescent="0.25">
      <c r="D3741" s="51">
        <v>723.90000000008502</v>
      </c>
      <c r="E3741" s="51">
        <v>7.3472932068999991E-2</v>
      </c>
      <c r="T3741" s="40">
        <f t="shared" si="220"/>
        <v>0</v>
      </c>
      <c r="U3741" s="40">
        <f t="shared" si="220"/>
        <v>0</v>
      </c>
      <c r="V3741" s="40">
        <f t="shared" si="220"/>
        <v>0</v>
      </c>
      <c r="W3741" s="40">
        <f t="shared" si="219"/>
        <v>0</v>
      </c>
      <c r="X3741" s="40">
        <f t="shared" si="219"/>
        <v>0</v>
      </c>
      <c r="Y3741" s="40">
        <f t="shared" si="221"/>
        <v>0</v>
      </c>
      <c r="Z3741" s="40">
        <f>(AC3741-J3741*carot!$B$2-spettri!K3741*carot!$C$2-spettri!L3741*carot!$D$2)</f>
        <v>0</v>
      </c>
      <c r="AA3741" s="40">
        <f>spettri!H3741*chl!$B$2+spettri!I3741*chl!$C$2+spettri!J3741*carot!$B$2+spettri!K3741*carot!$C$2+spettri!L3741*carot!$D$2+M3741*carot!$E$2+N3741*carot!$F$2+spettri!AE3741*chl!$D$2</f>
        <v>0</v>
      </c>
      <c r="AB3741" s="40">
        <v>9.1345462715000008E-4</v>
      </c>
      <c r="AC3741" s="88">
        <f>(G3741-spettri!H3741*chl!$B$2-spettri!I3741*chl!$C$2-spettri!AE3741*chl!$D$2)</f>
        <v>0</v>
      </c>
    </row>
    <row r="3742" spans="4:29" x14ac:dyDescent="0.25">
      <c r="D3742" s="51">
        <v>724.00000000008504</v>
      </c>
      <c r="E3742" s="51">
        <v>7.2647569788999999E-2</v>
      </c>
      <c r="T3742" s="40">
        <f t="shared" si="220"/>
        <v>0</v>
      </c>
      <c r="U3742" s="40">
        <f t="shared" si="220"/>
        <v>0</v>
      </c>
      <c r="V3742" s="40">
        <f t="shared" si="220"/>
        <v>0</v>
      </c>
      <c r="W3742" s="40">
        <f t="shared" si="219"/>
        <v>0</v>
      </c>
      <c r="X3742" s="40">
        <f t="shared" si="219"/>
        <v>0</v>
      </c>
      <c r="Y3742" s="40">
        <f t="shared" si="221"/>
        <v>0</v>
      </c>
      <c r="Z3742" s="40">
        <f>(AC3742-J3742*carot!$B$2-spettri!K3742*carot!$C$2-spettri!L3742*carot!$D$2)</f>
        <v>0</v>
      </c>
      <c r="AA3742" s="40">
        <f>spettri!H3742*chl!$B$2+spettri!I3742*chl!$C$2+spettri!J3742*carot!$B$2+spettri!K3742*carot!$C$2+spettri!L3742*carot!$D$2+M3742*carot!$E$2+N3742*carot!$F$2+spettri!AE3742*chl!$D$2</f>
        <v>0</v>
      </c>
      <c r="AB3742" s="40">
        <v>9.3051698057500004E-4</v>
      </c>
      <c r="AC3742" s="88">
        <f>(G3742-spettri!H3742*chl!$B$2-spettri!I3742*chl!$C$2-spettri!AE3742*chl!$D$2)</f>
        <v>0</v>
      </c>
    </row>
    <row r="3743" spans="4:29" x14ac:dyDescent="0.25">
      <c r="D3743" s="51">
        <v>724.10000000008495</v>
      </c>
      <c r="E3743" s="51">
        <v>7.1856640366499996E-2</v>
      </c>
      <c r="T3743" s="40">
        <f t="shared" si="220"/>
        <v>0</v>
      </c>
      <c r="U3743" s="40">
        <f t="shared" si="220"/>
        <v>0</v>
      </c>
      <c r="V3743" s="40">
        <f t="shared" si="220"/>
        <v>0</v>
      </c>
      <c r="W3743" s="40">
        <f t="shared" si="219"/>
        <v>0</v>
      </c>
      <c r="X3743" s="40">
        <f t="shared" si="219"/>
        <v>0</v>
      </c>
      <c r="Y3743" s="40">
        <f t="shared" si="221"/>
        <v>0</v>
      </c>
      <c r="Z3743" s="40">
        <f>(AC3743-J3743*carot!$B$2-spettri!K3743*carot!$C$2-spettri!L3743*carot!$D$2)</f>
        <v>0</v>
      </c>
      <c r="AA3743" s="40">
        <f>spettri!H3743*chl!$B$2+spettri!I3743*chl!$C$2+spettri!J3743*carot!$B$2+spettri!K3743*carot!$C$2+spettri!L3743*carot!$D$2+M3743*carot!$E$2+N3743*carot!$F$2+spettri!AE3743*chl!$D$2</f>
        <v>0</v>
      </c>
      <c r="AB3743" s="40">
        <v>9.4757933400000001E-4</v>
      </c>
      <c r="AC3743" s="88">
        <f>(G3743-spettri!H3743*chl!$B$2-spettri!I3743*chl!$C$2-spettri!AE3743*chl!$D$2)</f>
        <v>0</v>
      </c>
    </row>
    <row r="3744" spans="4:29" x14ac:dyDescent="0.25">
      <c r="D3744" s="51">
        <v>724.20000000008497</v>
      </c>
      <c r="E3744" s="51">
        <v>7.1065710943999993E-2</v>
      </c>
      <c r="T3744" s="40">
        <f t="shared" si="220"/>
        <v>0</v>
      </c>
      <c r="U3744" s="40">
        <f t="shared" si="220"/>
        <v>0</v>
      </c>
      <c r="V3744" s="40">
        <f t="shared" si="220"/>
        <v>0</v>
      </c>
      <c r="W3744" s="40">
        <f t="shared" si="219"/>
        <v>0</v>
      </c>
      <c r="X3744" s="40">
        <f t="shared" si="219"/>
        <v>0</v>
      </c>
      <c r="Y3744" s="40">
        <f t="shared" si="221"/>
        <v>0</v>
      </c>
      <c r="Z3744" s="40">
        <f>(AC3744-J3744*carot!$B$2-spettri!K3744*carot!$C$2-spettri!L3744*carot!$D$2)</f>
        <v>0</v>
      </c>
      <c r="AA3744" s="40">
        <f>spettri!H3744*chl!$B$2+spettri!I3744*chl!$C$2+spettri!J3744*carot!$B$2+spettri!K3744*carot!$C$2+spettri!L3744*carot!$D$2+M3744*carot!$E$2+N3744*carot!$F$2+spettri!AE3744*chl!$D$2</f>
        <v>0</v>
      </c>
      <c r="AB3744" s="40">
        <v>9.4687240197500002E-4</v>
      </c>
      <c r="AC3744" s="88">
        <f>(G3744-spettri!H3744*chl!$B$2-spettri!I3744*chl!$C$2-spettri!AE3744*chl!$D$2)</f>
        <v>0</v>
      </c>
    </row>
    <row r="3745" spans="4:29" x14ac:dyDescent="0.25">
      <c r="D3745" s="51">
        <v>724.30000000008499</v>
      </c>
      <c r="E3745" s="51">
        <v>7.027478152149999E-2</v>
      </c>
      <c r="T3745" s="40">
        <f t="shared" si="220"/>
        <v>0</v>
      </c>
      <c r="U3745" s="40">
        <f t="shared" si="220"/>
        <v>0</v>
      </c>
      <c r="V3745" s="40">
        <f t="shared" si="220"/>
        <v>0</v>
      </c>
      <c r="W3745" s="40">
        <f t="shared" si="219"/>
        <v>0</v>
      </c>
      <c r="X3745" s="40">
        <f t="shared" si="219"/>
        <v>0</v>
      </c>
      <c r="Y3745" s="40">
        <f t="shared" si="221"/>
        <v>0</v>
      </c>
      <c r="Z3745" s="40">
        <f>(AC3745-J3745*carot!$B$2-spettri!K3745*carot!$C$2-spettri!L3745*carot!$D$2)</f>
        <v>0</v>
      </c>
      <c r="AA3745" s="40">
        <f>spettri!H3745*chl!$B$2+spettri!I3745*chl!$C$2+spettri!J3745*carot!$B$2+spettri!K3745*carot!$C$2+spettri!L3745*carot!$D$2+M3745*carot!$E$2+N3745*carot!$F$2+spettri!AE3745*chl!$D$2</f>
        <v>0</v>
      </c>
      <c r="AB3745" s="40">
        <v>9.4616546995000004E-4</v>
      </c>
      <c r="AC3745" s="88">
        <f>(G3745-spettri!H3745*chl!$B$2-spettri!I3745*chl!$C$2-spettri!AE3745*chl!$D$2)</f>
        <v>0</v>
      </c>
    </row>
    <row r="3746" spans="4:29" x14ac:dyDescent="0.25">
      <c r="D3746" s="51">
        <v>724.40000000008502</v>
      </c>
      <c r="E3746" s="51">
        <v>6.9483852098999987E-2</v>
      </c>
      <c r="T3746" s="40">
        <f t="shared" si="220"/>
        <v>0</v>
      </c>
      <c r="U3746" s="40">
        <f t="shared" si="220"/>
        <v>0</v>
      </c>
      <c r="V3746" s="40">
        <f t="shared" si="220"/>
        <v>0</v>
      </c>
      <c r="W3746" s="40">
        <f t="shared" si="219"/>
        <v>0</v>
      </c>
      <c r="X3746" s="40">
        <f t="shared" si="219"/>
        <v>0</v>
      </c>
      <c r="Y3746" s="40">
        <f t="shared" si="221"/>
        <v>0</v>
      </c>
      <c r="Z3746" s="40">
        <f>(AC3746-J3746*carot!$B$2-spettri!K3746*carot!$C$2-spettri!L3746*carot!$D$2)</f>
        <v>0</v>
      </c>
      <c r="AA3746" s="40">
        <f>spettri!H3746*chl!$B$2+spettri!I3746*chl!$C$2+spettri!J3746*carot!$B$2+spettri!K3746*carot!$C$2+spettri!L3746*carot!$D$2+M3746*carot!$E$2+N3746*carot!$F$2+spettri!AE3746*chl!$D$2</f>
        <v>0</v>
      </c>
      <c r="AB3746" s="40">
        <v>9.4545853792499994E-4</v>
      </c>
      <c r="AC3746" s="88">
        <f>(G3746-spettri!H3746*chl!$B$2-spettri!I3746*chl!$C$2-spettri!AE3746*chl!$D$2)</f>
        <v>0</v>
      </c>
    </row>
    <row r="3747" spans="4:29" x14ac:dyDescent="0.25">
      <c r="D3747" s="51">
        <v>724.50000000008504</v>
      </c>
      <c r="E3747" s="51">
        <v>6.8727273578999992E-2</v>
      </c>
      <c r="T3747" s="40">
        <f t="shared" si="220"/>
        <v>0</v>
      </c>
      <c r="U3747" s="40">
        <f t="shared" si="220"/>
        <v>0</v>
      </c>
      <c r="V3747" s="40">
        <f t="shared" si="220"/>
        <v>0</v>
      </c>
      <c r="W3747" s="40">
        <f t="shared" si="219"/>
        <v>0</v>
      </c>
      <c r="X3747" s="40">
        <f t="shared" si="219"/>
        <v>0</v>
      </c>
      <c r="Y3747" s="40">
        <f t="shared" si="221"/>
        <v>0</v>
      </c>
      <c r="Z3747" s="40">
        <f>(AC3747-J3747*carot!$B$2-spettri!K3747*carot!$C$2-spettri!L3747*carot!$D$2)</f>
        <v>0</v>
      </c>
      <c r="AA3747" s="40">
        <f>spettri!H3747*chl!$B$2+spettri!I3747*chl!$C$2+spettri!J3747*carot!$B$2+spettri!K3747*carot!$C$2+spettri!L3747*carot!$D$2+M3747*carot!$E$2+N3747*carot!$F$2+spettri!AE3747*chl!$D$2</f>
        <v>0</v>
      </c>
      <c r="AB3747" s="40">
        <v>9.4475160589999995E-4</v>
      </c>
      <c r="AC3747" s="88">
        <f>(G3747-spettri!H3747*chl!$B$2-spettri!I3747*chl!$C$2-spettri!AE3747*chl!$D$2)</f>
        <v>0</v>
      </c>
    </row>
    <row r="3748" spans="4:29" x14ac:dyDescent="0.25">
      <c r="D3748" s="51">
        <v>724.60000000008495</v>
      </c>
      <c r="E3748" s="51">
        <v>6.7970695058999997E-2</v>
      </c>
      <c r="T3748" s="40">
        <f t="shared" si="220"/>
        <v>0</v>
      </c>
      <c r="U3748" s="40">
        <f t="shared" si="220"/>
        <v>0</v>
      </c>
      <c r="V3748" s="40">
        <f t="shared" si="220"/>
        <v>0</v>
      </c>
      <c r="W3748" s="40">
        <f t="shared" si="219"/>
        <v>0</v>
      </c>
      <c r="X3748" s="40">
        <f t="shared" si="219"/>
        <v>0</v>
      </c>
      <c r="Y3748" s="40">
        <f t="shared" si="221"/>
        <v>0</v>
      </c>
      <c r="Z3748" s="40">
        <f>(AC3748-J3748*carot!$B$2-spettri!K3748*carot!$C$2-spettri!L3748*carot!$D$2)</f>
        <v>0</v>
      </c>
      <c r="AA3748" s="40">
        <f>spettri!H3748*chl!$B$2+spettri!I3748*chl!$C$2+spettri!J3748*carot!$B$2+spettri!K3748*carot!$C$2+spettri!L3748*carot!$D$2+M3748*carot!$E$2+N3748*carot!$F$2+spettri!AE3748*chl!$D$2</f>
        <v>0</v>
      </c>
      <c r="AB3748" s="40">
        <v>8.87388785525E-4</v>
      </c>
      <c r="AC3748" s="88">
        <f>(G3748-spettri!H3748*chl!$B$2-spettri!I3748*chl!$C$2-spettri!AE3748*chl!$D$2)</f>
        <v>0</v>
      </c>
    </row>
    <row r="3749" spans="4:29" x14ac:dyDescent="0.25">
      <c r="D3749" s="51">
        <v>724.70000000008497</v>
      </c>
      <c r="E3749" s="51">
        <v>6.7214116538999988E-2</v>
      </c>
      <c r="T3749" s="40">
        <f t="shared" si="220"/>
        <v>0</v>
      </c>
      <c r="U3749" s="40">
        <f t="shared" si="220"/>
        <v>0</v>
      </c>
      <c r="V3749" s="40">
        <f t="shared" si="220"/>
        <v>0</v>
      </c>
      <c r="W3749" s="40">
        <f t="shared" si="219"/>
        <v>0</v>
      </c>
      <c r="X3749" s="40">
        <f t="shared" si="219"/>
        <v>0</v>
      </c>
      <c r="Y3749" s="40">
        <f t="shared" si="221"/>
        <v>0</v>
      </c>
      <c r="Z3749" s="40">
        <f>(AC3749-J3749*carot!$B$2-spettri!K3749*carot!$C$2-spettri!L3749*carot!$D$2)</f>
        <v>0</v>
      </c>
      <c r="AA3749" s="40">
        <f>spettri!H3749*chl!$B$2+spettri!I3749*chl!$C$2+spettri!J3749*carot!$B$2+spettri!K3749*carot!$C$2+spettri!L3749*carot!$D$2+M3749*carot!$E$2+N3749*carot!$F$2+spettri!AE3749*chl!$D$2</f>
        <v>0</v>
      </c>
      <c r="AB3749" s="40">
        <v>8.3002596514999993E-4</v>
      </c>
      <c r="AC3749" s="88">
        <f>(G3749-spettri!H3749*chl!$B$2-spettri!I3749*chl!$C$2-spettri!AE3749*chl!$D$2)</f>
        <v>0</v>
      </c>
    </row>
    <row r="3750" spans="4:29" x14ac:dyDescent="0.25">
      <c r="D3750" s="51">
        <v>724.80000000008499</v>
      </c>
      <c r="E3750" s="51">
        <v>6.6457538018999993E-2</v>
      </c>
      <c r="T3750" s="40">
        <f t="shared" si="220"/>
        <v>0</v>
      </c>
      <c r="U3750" s="40">
        <f t="shared" si="220"/>
        <v>0</v>
      </c>
      <c r="V3750" s="40">
        <f t="shared" si="220"/>
        <v>0</v>
      </c>
      <c r="W3750" s="40">
        <f t="shared" si="219"/>
        <v>0</v>
      </c>
      <c r="X3750" s="40">
        <f t="shared" si="219"/>
        <v>0</v>
      </c>
      <c r="Y3750" s="40">
        <f t="shared" si="221"/>
        <v>0</v>
      </c>
      <c r="Z3750" s="40">
        <f>(AC3750-J3750*carot!$B$2-spettri!K3750*carot!$C$2-spettri!L3750*carot!$D$2)</f>
        <v>0</v>
      </c>
      <c r="AA3750" s="40">
        <f>spettri!H3750*chl!$B$2+spettri!I3750*chl!$C$2+spettri!J3750*carot!$B$2+spettri!K3750*carot!$C$2+spettri!L3750*carot!$D$2+M3750*carot!$E$2+N3750*carot!$F$2+spettri!AE3750*chl!$D$2</f>
        <v>0</v>
      </c>
      <c r="AB3750" s="40">
        <v>7.7266314477499997E-4</v>
      </c>
      <c r="AC3750" s="88">
        <f>(G3750-spettri!H3750*chl!$B$2-spettri!I3750*chl!$C$2-spettri!AE3750*chl!$D$2)</f>
        <v>0</v>
      </c>
    </row>
    <row r="3751" spans="4:29" x14ac:dyDescent="0.25">
      <c r="D3751" s="51">
        <v>724.90000000008502</v>
      </c>
      <c r="E3751" s="51">
        <v>6.5668666821499994E-2</v>
      </c>
      <c r="T3751" s="40">
        <f t="shared" si="220"/>
        <v>0</v>
      </c>
      <c r="U3751" s="40">
        <f t="shared" si="220"/>
        <v>0</v>
      </c>
      <c r="V3751" s="40">
        <f t="shared" si="220"/>
        <v>0</v>
      </c>
      <c r="W3751" s="40">
        <f t="shared" si="219"/>
        <v>0</v>
      </c>
      <c r="X3751" s="40">
        <f t="shared" si="219"/>
        <v>0</v>
      </c>
      <c r="Y3751" s="40">
        <f t="shared" si="221"/>
        <v>0</v>
      </c>
      <c r="Z3751" s="40">
        <f>(AC3751-J3751*carot!$B$2-spettri!K3751*carot!$C$2-spettri!L3751*carot!$D$2)</f>
        <v>0</v>
      </c>
      <c r="AA3751" s="40">
        <f>spettri!H3751*chl!$B$2+spettri!I3751*chl!$C$2+spettri!J3751*carot!$B$2+spettri!K3751*carot!$C$2+spettri!L3751*carot!$D$2+M3751*carot!$E$2+N3751*carot!$F$2+spettri!AE3751*chl!$D$2</f>
        <v>0</v>
      </c>
      <c r="AB3751" s="40">
        <v>7.1530032440000001E-4</v>
      </c>
      <c r="AC3751" s="88">
        <f>(G3751-spettri!H3751*chl!$B$2-spettri!I3751*chl!$C$2-spettri!AE3751*chl!$D$2)</f>
        <v>0</v>
      </c>
    </row>
    <row r="3752" spans="4:29" x14ac:dyDescent="0.25">
      <c r="D3752" s="51">
        <v>725.00000000008504</v>
      </c>
      <c r="E3752" s="51">
        <v>6.4879795623999995E-2</v>
      </c>
      <c r="T3752" s="40">
        <f t="shared" si="220"/>
        <v>0</v>
      </c>
      <c r="U3752" s="40">
        <f t="shared" si="220"/>
        <v>0</v>
      </c>
      <c r="V3752" s="40">
        <f t="shared" si="220"/>
        <v>0</v>
      </c>
      <c r="W3752" s="40">
        <f t="shared" si="219"/>
        <v>0</v>
      </c>
      <c r="X3752" s="40">
        <f t="shared" si="219"/>
        <v>0</v>
      </c>
      <c r="Y3752" s="40">
        <f t="shared" si="221"/>
        <v>0</v>
      </c>
      <c r="Z3752" s="40">
        <f>(AC3752-J3752*carot!$B$2-spettri!K3752*carot!$C$2-spettri!L3752*carot!$D$2)</f>
        <v>0</v>
      </c>
      <c r="AA3752" s="40">
        <f>spettri!H3752*chl!$B$2+spettri!I3752*chl!$C$2+spettri!J3752*carot!$B$2+spettri!K3752*carot!$C$2+spettri!L3752*carot!$D$2+M3752*carot!$E$2+N3752*carot!$F$2+spettri!AE3752*chl!$D$2</f>
        <v>0</v>
      </c>
      <c r="AB3752" s="40">
        <v>7.3752993195000003E-4</v>
      </c>
      <c r="AC3752" s="88">
        <f>(G3752-spettri!H3752*chl!$B$2-spettri!I3752*chl!$C$2-spettri!AE3752*chl!$D$2)</f>
        <v>0</v>
      </c>
    </row>
    <row r="3753" spans="4:29" x14ac:dyDescent="0.25">
      <c r="D3753" s="51">
        <v>725.10000000008495</v>
      </c>
      <c r="E3753" s="51">
        <v>6.4090924426499996E-2</v>
      </c>
      <c r="T3753" s="40">
        <f t="shared" si="220"/>
        <v>0</v>
      </c>
      <c r="U3753" s="40">
        <f t="shared" si="220"/>
        <v>0</v>
      </c>
      <c r="V3753" s="40">
        <f t="shared" si="220"/>
        <v>0</v>
      </c>
      <c r="W3753" s="40">
        <f t="shared" si="219"/>
        <v>0</v>
      </c>
      <c r="X3753" s="40">
        <f t="shared" si="219"/>
        <v>0</v>
      </c>
      <c r="Y3753" s="40">
        <f t="shared" si="221"/>
        <v>0</v>
      </c>
      <c r="Z3753" s="40">
        <f>(AC3753-J3753*carot!$B$2-spettri!K3753*carot!$C$2-spettri!L3753*carot!$D$2)</f>
        <v>0</v>
      </c>
      <c r="AA3753" s="40">
        <f>spettri!H3753*chl!$B$2+spettri!I3753*chl!$C$2+spettri!J3753*carot!$B$2+spettri!K3753*carot!$C$2+spettri!L3753*carot!$D$2+M3753*carot!$E$2+N3753*carot!$F$2+spettri!AE3753*chl!$D$2</f>
        <v>0</v>
      </c>
      <c r="AB3753" s="40">
        <v>7.5975953950000005E-4</v>
      </c>
      <c r="AC3753" s="88">
        <f>(G3753-spettri!H3753*chl!$B$2-spettri!I3753*chl!$C$2-spettri!AE3753*chl!$D$2)</f>
        <v>0</v>
      </c>
    </row>
    <row r="3754" spans="4:29" x14ac:dyDescent="0.25">
      <c r="D3754" s="51">
        <v>725.20000000008497</v>
      </c>
      <c r="E3754" s="51">
        <v>6.3302053228999997E-2</v>
      </c>
      <c r="T3754" s="40">
        <f t="shared" si="220"/>
        <v>0</v>
      </c>
      <c r="U3754" s="40">
        <f t="shared" si="220"/>
        <v>0</v>
      </c>
      <c r="V3754" s="40">
        <f t="shared" si="220"/>
        <v>0</v>
      </c>
      <c r="W3754" s="40">
        <f t="shared" si="219"/>
        <v>0</v>
      </c>
      <c r="X3754" s="40">
        <f t="shared" si="219"/>
        <v>0</v>
      </c>
      <c r="Y3754" s="40">
        <f t="shared" si="221"/>
        <v>0</v>
      </c>
      <c r="Z3754" s="40">
        <f>(AC3754-J3754*carot!$B$2-spettri!K3754*carot!$C$2-spettri!L3754*carot!$D$2)</f>
        <v>0</v>
      </c>
      <c r="AA3754" s="40">
        <f>spettri!H3754*chl!$B$2+spettri!I3754*chl!$C$2+spettri!J3754*carot!$B$2+spettri!K3754*carot!$C$2+spettri!L3754*carot!$D$2+M3754*carot!$E$2+N3754*carot!$F$2+spettri!AE3754*chl!$D$2</f>
        <v>0</v>
      </c>
      <c r="AB3754" s="40">
        <v>7.8198914704999997E-4</v>
      </c>
      <c r="AC3754" s="88">
        <f>(G3754-spettri!H3754*chl!$B$2-spettri!I3754*chl!$C$2-spettri!AE3754*chl!$D$2)</f>
        <v>0</v>
      </c>
    </row>
    <row r="3755" spans="4:29" x14ac:dyDescent="0.25">
      <c r="D3755" s="51">
        <v>725.30000000008499</v>
      </c>
      <c r="E3755" s="51">
        <v>6.2581388368999999E-2</v>
      </c>
      <c r="T3755" s="40">
        <f t="shared" si="220"/>
        <v>0</v>
      </c>
      <c r="U3755" s="40">
        <f t="shared" si="220"/>
        <v>0</v>
      </c>
      <c r="V3755" s="40">
        <f t="shared" si="220"/>
        <v>0</v>
      </c>
      <c r="W3755" s="40">
        <f t="shared" si="219"/>
        <v>0</v>
      </c>
      <c r="X3755" s="40">
        <f t="shared" si="219"/>
        <v>0</v>
      </c>
      <c r="Y3755" s="40">
        <f t="shared" si="221"/>
        <v>0</v>
      </c>
      <c r="Z3755" s="40">
        <f>(AC3755-J3755*carot!$B$2-spettri!K3755*carot!$C$2-spettri!L3755*carot!$D$2)</f>
        <v>0</v>
      </c>
      <c r="AA3755" s="40">
        <f>spettri!H3755*chl!$B$2+spettri!I3755*chl!$C$2+spettri!J3755*carot!$B$2+spettri!K3755*carot!$C$2+spettri!L3755*carot!$D$2+M3755*carot!$E$2+N3755*carot!$F$2+spettri!AE3755*chl!$D$2</f>
        <v>0</v>
      </c>
      <c r="AB3755" s="40">
        <v>8.0421875459999999E-4</v>
      </c>
      <c r="AC3755" s="88">
        <f>(G3755-spettri!H3755*chl!$B$2-spettri!I3755*chl!$C$2-spettri!AE3755*chl!$D$2)</f>
        <v>0</v>
      </c>
    </row>
    <row r="3756" spans="4:29" x14ac:dyDescent="0.25">
      <c r="D3756" s="51">
        <v>725.40000000008502</v>
      </c>
      <c r="E3756" s="51">
        <v>6.1860723509000001E-2</v>
      </c>
      <c r="T3756" s="40">
        <f t="shared" si="220"/>
        <v>0</v>
      </c>
      <c r="U3756" s="40">
        <f t="shared" si="220"/>
        <v>0</v>
      </c>
      <c r="V3756" s="40">
        <f t="shared" si="220"/>
        <v>0</v>
      </c>
      <c r="W3756" s="40">
        <f t="shared" si="219"/>
        <v>0</v>
      </c>
      <c r="X3756" s="40">
        <f t="shared" si="219"/>
        <v>0</v>
      </c>
      <c r="Y3756" s="40">
        <f t="shared" si="221"/>
        <v>0</v>
      </c>
      <c r="Z3756" s="40">
        <f>(AC3756-J3756*carot!$B$2-spettri!K3756*carot!$C$2-spettri!L3756*carot!$D$2)</f>
        <v>0</v>
      </c>
      <c r="AA3756" s="40">
        <f>spettri!H3756*chl!$B$2+spettri!I3756*chl!$C$2+spettri!J3756*carot!$B$2+spettri!K3756*carot!$C$2+spettri!L3756*carot!$D$2+M3756*carot!$E$2+N3756*carot!$F$2+spettri!AE3756*chl!$D$2</f>
        <v>0</v>
      </c>
      <c r="AB3756" s="40">
        <v>8.2586277854999998E-4</v>
      </c>
      <c r="AC3756" s="88">
        <f>(G3756-spettri!H3756*chl!$B$2-spettri!I3756*chl!$C$2-spettri!AE3756*chl!$D$2)</f>
        <v>0</v>
      </c>
    </row>
    <row r="3757" spans="4:29" x14ac:dyDescent="0.25">
      <c r="D3757" s="51">
        <v>725.50000000008504</v>
      </c>
      <c r="E3757" s="51">
        <v>6.1140058648999997E-2</v>
      </c>
      <c r="T3757" s="40">
        <f t="shared" si="220"/>
        <v>0</v>
      </c>
      <c r="U3757" s="40">
        <f t="shared" si="220"/>
        <v>0</v>
      </c>
      <c r="V3757" s="40">
        <f t="shared" si="220"/>
        <v>0</v>
      </c>
      <c r="W3757" s="40">
        <f t="shared" si="219"/>
        <v>0</v>
      </c>
      <c r="X3757" s="40">
        <f t="shared" si="219"/>
        <v>0</v>
      </c>
      <c r="Y3757" s="40">
        <f t="shared" si="221"/>
        <v>0</v>
      </c>
      <c r="Z3757" s="40">
        <f>(AC3757-J3757*carot!$B$2-spettri!K3757*carot!$C$2-spettri!L3757*carot!$D$2)</f>
        <v>0</v>
      </c>
      <c r="AA3757" s="40">
        <f>spettri!H3757*chl!$B$2+spettri!I3757*chl!$C$2+spettri!J3757*carot!$B$2+spettri!K3757*carot!$C$2+spettri!L3757*carot!$D$2+M3757*carot!$E$2+N3757*carot!$F$2+spettri!AE3757*chl!$D$2</f>
        <v>0</v>
      </c>
      <c r="AB3757" s="40">
        <v>8.4750680249999998E-4</v>
      </c>
      <c r="AC3757" s="88">
        <f>(G3757-spettri!H3757*chl!$B$2-spettri!I3757*chl!$C$2-spettri!AE3757*chl!$D$2)</f>
        <v>0</v>
      </c>
    </row>
    <row r="3758" spans="4:29" x14ac:dyDescent="0.25">
      <c r="D3758" s="51">
        <v>725.60000000008495</v>
      </c>
      <c r="E3758" s="51">
        <v>6.0419393788999999E-2</v>
      </c>
      <c r="T3758" s="40">
        <f t="shared" si="220"/>
        <v>0</v>
      </c>
      <c r="U3758" s="40">
        <f t="shared" si="220"/>
        <v>0</v>
      </c>
      <c r="V3758" s="40">
        <f t="shared" si="220"/>
        <v>0</v>
      </c>
      <c r="W3758" s="40">
        <f t="shared" si="219"/>
        <v>0</v>
      </c>
      <c r="X3758" s="40">
        <f t="shared" si="219"/>
        <v>0</v>
      </c>
      <c r="Y3758" s="40">
        <f t="shared" si="221"/>
        <v>0</v>
      </c>
      <c r="Z3758" s="40">
        <f>(AC3758-J3758*carot!$B$2-spettri!K3758*carot!$C$2-spettri!L3758*carot!$D$2)</f>
        <v>0</v>
      </c>
      <c r="AA3758" s="40">
        <f>spettri!H3758*chl!$B$2+spettri!I3758*chl!$C$2+spettri!J3758*carot!$B$2+spettri!K3758*carot!$C$2+spettri!L3758*carot!$D$2+M3758*carot!$E$2+N3758*carot!$F$2+spettri!AE3758*chl!$D$2</f>
        <v>0</v>
      </c>
      <c r="AB3758" s="40">
        <v>8.6915082644999997E-4</v>
      </c>
      <c r="AC3758" s="88">
        <f>(G3758-spettri!H3758*chl!$B$2-spettri!I3758*chl!$C$2-spettri!AE3758*chl!$D$2)</f>
        <v>0</v>
      </c>
    </row>
    <row r="3759" spans="4:29" x14ac:dyDescent="0.25">
      <c r="D3759" s="51">
        <v>725.70000000008497</v>
      </c>
      <c r="E3759" s="51">
        <v>5.9708589773999995E-2</v>
      </c>
      <c r="T3759" s="40">
        <f t="shared" si="220"/>
        <v>0</v>
      </c>
      <c r="U3759" s="40">
        <f t="shared" si="220"/>
        <v>0</v>
      </c>
      <c r="V3759" s="40">
        <f t="shared" si="220"/>
        <v>0</v>
      </c>
      <c r="W3759" s="40">
        <f t="shared" si="219"/>
        <v>0</v>
      </c>
      <c r="X3759" s="40">
        <f t="shared" si="219"/>
        <v>0</v>
      </c>
      <c r="Y3759" s="40">
        <f t="shared" si="221"/>
        <v>0</v>
      </c>
      <c r="Z3759" s="40">
        <f>(AC3759-J3759*carot!$B$2-spettri!K3759*carot!$C$2-spettri!L3759*carot!$D$2)</f>
        <v>0</v>
      </c>
      <c r="AA3759" s="40">
        <f>spettri!H3759*chl!$B$2+spettri!I3759*chl!$C$2+spettri!J3759*carot!$B$2+spettri!K3759*carot!$C$2+spettri!L3759*carot!$D$2+M3759*carot!$E$2+N3759*carot!$F$2+spettri!AE3759*chl!$D$2</f>
        <v>0</v>
      </c>
      <c r="AB3759" s="40">
        <v>8.9079485039999997E-4</v>
      </c>
      <c r="AC3759" s="88">
        <f>(G3759-spettri!H3759*chl!$B$2-spettri!I3759*chl!$C$2-spettri!AE3759*chl!$D$2)</f>
        <v>0</v>
      </c>
    </row>
    <row r="3760" spans="4:29" x14ac:dyDescent="0.25">
      <c r="D3760" s="51">
        <v>725.80000000008499</v>
      </c>
      <c r="E3760" s="51">
        <v>5.8997785758999999E-2</v>
      </c>
      <c r="T3760" s="40">
        <f t="shared" si="220"/>
        <v>0</v>
      </c>
      <c r="U3760" s="40">
        <f t="shared" si="220"/>
        <v>0</v>
      </c>
      <c r="V3760" s="40">
        <f t="shared" si="220"/>
        <v>0</v>
      </c>
      <c r="W3760" s="40">
        <f t="shared" si="219"/>
        <v>0</v>
      </c>
      <c r="X3760" s="40">
        <f t="shared" si="219"/>
        <v>0</v>
      </c>
      <c r="Y3760" s="40">
        <f t="shared" si="221"/>
        <v>0</v>
      </c>
      <c r="Z3760" s="40">
        <f>(AC3760-J3760*carot!$B$2-spettri!K3760*carot!$C$2-spettri!L3760*carot!$D$2)</f>
        <v>0</v>
      </c>
      <c r="AA3760" s="40">
        <f>spettri!H3760*chl!$B$2+spettri!I3760*chl!$C$2+spettri!J3760*carot!$B$2+spettri!K3760*carot!$C$2+spettri!L3760*carot!$D$2+M3760*carot!$E$2+N3760*carot!$F$2+spettri!AE3760*chl!$D$2</f>
        <v>0</v>
      </c>
      <c r="AB3760" s="40">
        <v>8.9579474295000002E-4</v>
      </c>
      <c r="AC3760" s="88">
        <f>(G3760-spettri!H3760*chl!$B$2-spettri!I3760*chl!$C$2-spettri!AE3760*chl!$D$2)</f>
        <v>0</v>
      </c>
    </row>
    <row r="3761" spans="4:29" x14ac:dyDescent="0.25">
      <c r="D3761" s="51">
        <v>725.90000000008502</v>
      </c>
      <c r="E3761" s="51">
        <v>5.8286981744000002E-2</v>
      </c>
      <c r="T3761" s="40">
        <f t="shared" si="220"/>
        <v>0</v>
      </c>
      <c r="U3761" s="40">
        <f t="shared" si="220"/>
        <v>0</v>
      </c>
      <c r="V3761" s="40">
        <f t="shared" si="220"/>
        <v>0</v>
      </c>
      <c r="W3761" s="40">
        <f t="shared" si="219"/>
        <v>0</v>
      </c>
      <c r="X3761" s="40">
        <f t="shared" si="219"/>
        <v>0</v>
      </c>
      <c r="Y3761" s="40">
        <f t="shared" si="221"/>
        <v>0</v>
      </c>
      <c r="Z3761" s="40">
        <f>(AC3761-J3761*carot!$B$2-spettri!K3761*carot!$C$2-spettri!L3761*carot!$D$2)</f>
        <v>0</v>
      </c>
      <c r="AA3761" s="40">
        <f>spettri!H3761*chl!$B$2+spettri!I3761*chl!$C$2+spettri!J3761*carot!$B$2+spettri!K3761*carot!$C$2+spettri!L3761*carot!$D$2+M3761*carot!$E$2+N3761*carot!$F$2+spettri!AE3761*chl!$D$2</f>
        <v>0</v>
      </c>
      <c r="AB3761" s="40">
        <v>9.0079463549999996E-4</v>
      </c>
      <c r="AC3761" s="88">
        <f>(G3761-spettri!H3761*chl!$B$2-spettri!I3761*chl!$C$2-spettri!AE3761*chl!$D$2)</f>
        <v>0</v>
      </c>
    </row>
    <row r="3762" spans="4:29" x14ac:dyDescent="0.25">
      <c r="D3762" s="51">
        <v>726.00000000008504</v>
      </c>
      <c r="E3762" s="51">
        <v>5.7576177728999998E-2</v>
      </c>
      <c r="T3762" s="40">
        <f t="shared" si="220"/>
        <v>0</v>
      </c>
      <c r="U3762" s="40">
        <f t="shared" si="220"/>
        <v>0</v>
      </c>
      <c r="V3762" s="40">
        <f t="shared" si="220"/>
        <v>0</v>
      </c>
      <c r="W3762" s="40">
        <f t="shared" si="219"/>
        <v>0</v>
      </c>
      <c r="X3762" s="40">
        <f t="shared" si="219"/>
        <v>0</v>
      </c>
      <c r="Y3762" s="40">
        <f t="shared" si="221"/>
        <v>0</v>
      </c>
      <c r="Z3762" s="40">
        <f>(AC3762-J3762*carot!$B$2-spettri!K3762*carot!$C$2-spettri!L3762*carot!$D$2)</f>
        <v>0</v>
      </c>
      <c r="AA3762" s="40">
        <f>spettri!H3762*chl!$B$2+spettri!I3762*chl!$C$2+spettri!J3762*carot!$B$2+spettri!K3762*carot!$C$2+spettri!L3762*carot!$D$2+M3762*carot!$E$2+N3762*carot!$F$2+spettri!AE3762*chl!$D$2</f>
        <v>0</v>
      </c>
      <c r="AB3762" s="40">
        <v>9.0579452804999991E-4</v>
      </c>
      <c r="AC3762" s="88">
        <f>(G3762-spettri!H3762*chl!$B$2-spettri!I3762*chl!$C$2-spettri!AE3762*chl!$D$2)</f>
        <v>0</v>
      </c>
    </row>
    <row r="3763" spans="4:29" x14ac:dyDescent="0.25">
      <c r="D3763" s="51">
        <v>726.10000000008597</v>
      </c>
      <c r="E3763" s="51">
        <v>5.6878917006499996E-2</v>
      </c>
      <c r="T3763" s="40">
        <f t="shared" si="220"/>
        <v>0</v>
      </c>
      <c r="U3763" s="40">
        <f t="shared" si="220"/>
        <v>0</v>
      </c>
      <c r="V3763" s="40">
        <f t="shared" si="220"/>
        <v>0</v>
      </c>
      <c r="W3763" s="40">
        <f t="shared" si="219"/>
        <v>0</v>
      </c>
      <c r="X3763" s="40">
        <f t="shared" si="219"/>
        <v>0</v>
      </c>
      <c r="Y3763" s="40">
        <f t="shared" si="221"/>
        <v>0</v>
      </c>
      <c r="Z3763" s="40">
        <f>(AC3763-J3763*carot!$B$2-spettri!K3763*carot!$C$2-spettri!L3763*carot!$D$2)</f>
        <v>0</v>
      </c>
      <c r="AA3763" s="40">
        <f>spettri!H3763*chl!$B$2+spettri!I3763*chl!$C$2+spettri!J3763*carot!$B$2+spettri!K3763*carot!$C$2+spettri!L3763*carot!$D$2+M3763*carot!$E$2+N3763*carot!$F$2+spettri!AE3763*chl!$D$2</f>
        <v>0</v>
      </c>
      <c r="AB3763" s="40">
        <v>9.1079442059999996E-4</v>
      </c>
      <c r="AC3763" s="88">
        <f>(G3763-spettri!H3763*chl!$B$2-spettri!I3763*chl!$C$2-spettri!AE3763*chl!$D$2)</f>
        <v>0</v>
      </c>
    </row>
    <row r="3764" spans="4:29" x14ac:dyDescent="0.25">
      <c r="D3764" s="51">
        <v>726.20000000008599</v>
      </c>
      <c r="E3764" s="51">
        <v>5.6181656284000001E-2</v>
      </c>
      <c r="T3764" s="40">
        <f t="shared" si="220"/>
        <v>0</v>
      </c>
      <c r="U3764" s="40">
        <f t="shared" si="220"/>
        <v>0</v>
      </c>
      <c r="V3764" s="40">
        <f t="shared" si="220"/>
        <v>0</v>
      </c>
      <c r="W3764" s="40">
        <f t="shared" si="219"/>
        <v>0</v>
      </c>
      <c r="X3764" s="40">
        <f t="shared" si="219"/>
        <v>0</v>
      </c>
      <c r="Y3764" s="40">
        <f t="shared" si="221"/>
        <v>0</v>
      </c>
      <c r="Z3764" s="40">
        <f>(AC3764-J3764*carot!$B$2-spettri!K3764*carot!$C$2-spettri!L3764*carot!$D$2)</f>
        <v>0</v>
      </c>
      <c r="AA3764" s="40">
        <f>spettri!H3764*chl!$B$2+spettri!I3764*chl!$C$2+spettri!J3764*carot!$B$2+spettri!K3764*carot!$C$2+spettri!L3764*carot!$D$2+M3764*carot!$E$2+N3764*carot!$F$2+spettri!AE3764*chl!$D$2</f>
        <v>0</v>
      </c>
      <c r="AB3764" s="40">
        <v>9.2229955770000002E-4</v>
      </c>
      <c r="AC3764" s="88">
        <f>(G3764-spettri!H3764*chl!$B$2-spettri!I3764*chl!$C$2-spettri!AE3764*chl!$D$2)</f>
        <v>0</v>
      </c>
    </row>
    <row r="3765" spans="4:29" x14ac:dyDescent="0.25">
      <c r="D3765" s="51">
        <v>726.30000000008602</v>
      </c>
      <c r="E3765" s="51">
        <v>5.5484395561500005E-2</v>
      </c>
      <c r="T3765" s="40">
        <f t="shared" si="220"/>
        <v>0</v>
      </c>
      <c r="U3765" s="40">
        <f t="shared" si="220"/>
        <v>0</v>
      </c>
      <c r="V3765" s="40">
        <f t="shared" si="220"/>
        <v>0</v>
      </c>
      <c r="W3765" s="40">
        <f t="shared" si="219"/>
        <v>0</v>
      </c>
      <c r="X3765" s="40">
        <f t="shared" si="219"/>
        <v>0</v>
      </c>
      <c r="Y3765" s="40">
        <f t="shared" si="221"/>
        <v>0</v>
      </c>
      <c r="Z3765" s="40">
        <f>(AC3765-J3765*carot!$B$2-spettri!K3765*carot!$C$2-spettri!L3765*carot!$D$2)</f>
        <v>0</v>
      </c>
      <c r="AA3765" s="40">
        <f>spettri!H3765*chl!$B$2+spettri!I3765*chl!$C$2+spettri!J3765*carot!$B$2+spettri!K3765*carot!$C$2+spettri!L3765*carot!$D$2+M3765*carot!$E$2+N3765*carot!$F$2+spettri!AE3765*chl!$D$2</f>
        <v>0</v>
      </c>
      <c r="AB3765" s="40">
        <v>9.3380469479999997E-4</v>
      </c>
      <c r="AC3765" s="88">
        <f>(G3765-spettri!H3765*chl!$B$2-spettri!I3765*chl!$C$2-spettri!AE3765*chl!$D$2)</f>
        <v>0</v>
      </c>
    </row>
    <row r="3766" spans="4:29" x14ac:dyDescent="0.25">
      <c r="D3766" s="51">
        <v>726.40000000008604</v>
      </c>
      <c r="E3766" s="51">
        <v>5.4787134839000003E-2</v>
      </c>
      <c r="T3766" s="40">
        <f t="shared" si="220"/>
        <v>0</v>
      </c>
      <c r="U3766" s="40">
        <f t="shared" si="220"/>
        <v>0</v>
      </c>
      <c r="V3766" s="40">
        <f t="shared" si="220"/>
        <v>0</v>
      </c>
      <c r="W3766" s="40">
        <f t="shared" si="219"/>
        <v>0</v>
      </c>
      <c r="X3766" s="40">
        <f t="shared" si="219"/>
        <v>0</v>
      </c>
      <c r="Y3766" s="40">
        <f t="shared" si="221"/>
        <v>0</v>
      </c>
      <c r="Z3766" s="40">
        <f>(AC3766-J3766*carot!$B$2-spettri!K3766*carot!$C$2-spettri!L3766*carot!$D$2)</f>
        <v>0</v>
      </c>
      <c r="AA3766" s="40">
        <f>spettri!H3766*chl!$B$2+spettri!I3766*chl!$C$2+spettri!J3766*carot!$B$2+spettri!K3766*carot!$C$2+spettri!L3766*carot!$D$2+M3766*carot!$E$2+N3766*carot!$F$2+spettri!AE3766*chl!$D$2</f>
        <v>0</v>
      </c>
      <c r="AB3766" s="40">
        <v>9.4530983189999992E-4</v>
      </c>
      <c r="AC3766" s="88">
        <f>(G3766-spettri!H3766*chl!$B$2-spettri!I3766*chl!$C$2-spettri!AE3766*chl!$D$2)</f>
        <v>0</v>
      </c>
    </row>
    <row r="3767" spans="4:29" x14ac:dyDescent="0.25">
      <c r="D3767" s="51">
        <v>726.50000000008595</v>
      </c>
      <c r="E3767" s="51">
        <v>5.4128813644000004E-2</v>
      </c>
      <c r="T3767" s="40">
        <f t="shared" si="220"/>
        <v>0</v>
      </c>
      <c r="U3767" s="40">
        <f t="shared" si="220"/>
        <v>0</v>
      </c>
      <c r="V3767" s="40">
        <f t="shared" si="220"/>
        <v>0</v>
      </c>
      <c r="W3767" s="40">
        <f t="shared" si="219"/>
        <v>0</v>
      </c>
      <c r="X3767" s="40">
        <f t="shared" si="219"/>
        <v>0</v>
      </c>
      <c r="Y3767" s="40">
        <f t="shared" si="221"/>
        <v>0</v>
      </c>
      <c r="Z3767" s="40">
        <f>(AC3767-J3767*carot!$B$2-spettri!K3767*carot!$C$2-spettri!L3767*carot!$D$2)</f>
        <v>0</v>
      </c>
      <c r="AA3767" s="40">
        <f>spettri!H3767*chl!$B$2+spettri!I3767*chl!$C$2+spettri!J3767*carot!$B$2+spettri!K3767*carot!$C$2+spettri!L3767*carot!$D$2+M3767*carot!$E$2+N3767*carot!$F$2+spettri!AE3767*chl!$D$2</f>
        <v>0</v>
      </c>
      <c r="AB3767" s="40">
        <v>9.5681496899999998E-4</v>
      </c>
      <c r="AC3767" s="88">
        <f>(G3767-spettri!H3767*chl!$B$2-spettri!I3767*chl!$C$2-spettri!AE3767*chl!$D$2)</f>
        <v>0</v>
      </c>
    </row>
    <row r="3768" spans="4:29" x14ac:dyDescent="0.25">
      <c r="D3768" s="51">
        <v>726.60000000008597</v>
      </c>
      <c r="E3768" s="51">
        <v>5.3470492448999998E-2</v>
      </c>
      <c r="T3768" s="40">
        <f t="shared" si="220"/>
        <v>0</v>
      </c>
      <c r="U3768" s="40">
        <f t="shared" si="220"/>
        <v>0</v>
      </c>
      <c r="V3768" s="40">
        <f t="shared" si="220"/>
        <v>0</v>
      </c>
      <c r="W3768" s="40">
        <f t="shared" si="219"/>
        <v>0</v>
      </c>
      <c r="X3768" s="40">
        <f t="shared" si="219"/>
        <v>0</v>
      </c>
      <c r="Y3768" s="40">
        <f t="shared" si="221"/>
        <v>0</v>
      </c>
      <c r="Z3768" s="40">
        <f>(AC3768-J3768*carot!$B$2-spettri!K3768*carot!$C$2-spettri!L3768*carot!$D$2)</f>
        <v>0</v>
      </c>
      <c r="AA3768" s="40">
        <f>spettri!H3768*chl!$B$2+spettri!I3768*chl!$C$2+spettri!J3768*carot!$B$2+spettri!K3768*carot!$C$2+spettri!L3768*carot!$D$2+M3768*carot!$E$2+N3768*carot!$F$2+spettri!AE3768*chl!$D$2</f>
        <v>0</v>
      </c>
      <c r="AB3768" s="40">
        <v>9.3602358542499995E-4</v>
      </c>
      <c r="AC3768" s="88">
        <f>(G3768-spettri!H3768*chl!$B$2-spettri!I3768*chl!$C$2-spettri!AE3768*chl!$D$2)</f>
        <v>0</v>
      </c>
    </row>
    <row r="3769" spans="4:29" x14ac:dyDescent="0.25">
      <c r="D3769" s="51">
        <v>726.70000000008599</v>
      </c>
      <c r="E3769" s="51">
        <v>5.2812171254E-2</v>
      </c>
      <c r="T3769" s="40">
        <f t="shared" si="220"/>
        <v>0</v>
      </c>
      <c r="U3769" s="40">
        <f t="shared" si="220"/>
        <v>0</v>
      </c>
      <c r="V3769" s="40">
        <f t="shared" si="220"/>
        <v>0</v>
      </c>
      <c r="W3769" s="40">
        <f t="shared" si="219"/>
        <v>0</v>
      </c>
      <c r="X3769" s="40">
        <f t="shared" si="219"/>
        <v>0</v>
      </c>
      <c r="Y3769" s="40">
        <f t="shared" si="221"/>
        <v>0</v>
      </c>
      <c r="Z3769" s="40">
        <f>(AC3769-J3769*carot!$B$2-spettri!K3769*carot!$C$2-spettri!L3769*carot!$D$2)</f>
        <v>0</v>
      </c>
      <c r="AA3769" s="40">
        <f>spettri!H3769*chl!$B$2+spettri!I3769*chl!$C$2+spettri!J3769*carot!$B$2+spettri!K3769*carot!$C$2+spettri!L3769*carot!$D$2+M3769*carot!$E$2+N3769*carot!$F$2+spettri!AE3769*chl!$D$2</f>
        <v>0</v>
      </c>
      <c r="AB3769" s="40">
        <v>9.1523220185000002E-4</v>
      </c>
      <c r="AC3769" s="88">
        <f>(G3769-spettri!H3769*chl!$B$2-spettri!I3769*chl!$C$2-spettri!AE3769*chl!$D$2)</f>
        <v>0</v>
      </c>
    </row>
    <row r="3770" spans="4:29" x14ac:dyDescent="0.25">
      <c r="D3770" s="51">
        <v>726.80000000008602</v>
      </c>
      <c r="E3770" s="51">
        <v>5.2153850059000001E-2</v>
      </c>
      <c r="T3770" s="40">
        <f t="shared" si="220"/>
        <v>0</v>
      </c>
      <c r="U3770" s="40">
        <f t="shared" si="220"/>
        <v>0</v>
      </c>
      <c r="V3770" s="40">
        <f t="shared" si="220"/>
        <v>0</v>
      </c>
      <c r="W3770" s="40">
        <f t="shared" si="219"/>
        <v>0</v>
      </c>
      <c r="X3770" s="40">
        <f t="shared" si="219"/>
        <v>0</v>
      </c>
      <c r="Y3770" s="40">
        <f t="shared" si="221"/>
        <v>0</v>
      </c>
      <c r="Z3770" s="40">
        <f>(AC3770-J3770*carot!$B$2-spettri!K3770*carot!$C$2-spettri!L3770*carot!$D$2)</f>
        <v>0</v>
      </c>
      <c r="AA3770" s="40">
        <f>spettri!H3770*chl!$B$2+spettri!I3770*chl!$C$2+spettri!J3770*carot!$B$2+spettri!K3770*carot!$C$2+spettri!L3770*carot!$D$2+M3770*carot!$E$2+N3770*carot!$F$2+spettri!AE3770*chl!$D$2</f>
        <v>0</v>
      </c>
      <c r="AB3770" s="40">
        <v>8.9444081827499999E-4</v>
      </c>
      <c r="AC3770" s="88">
        <f>(G3770-spettri!H3770*chl!$B$2-spettri!I3770*chl!$C$2-spettri!AE3770*chl!$D$2)</f>
        <v>0</v>
      </c>
    </row>
    <row r="3771" spans="4:29" x14ac:dyDescent="0.25">
      <c r="D3771" s="51">
        <v>726.90000000008604</v>
      </c>
      <c r="E3771" s="51">
        <v>5.1599618133999998E-2</v>
      </c>
      <c r="T3771" s="40">
        <f t="shared" si="220"/>
        <v>0</v>
      </c>
      <c r="U3771" s="40">
        <f t="shared" si="220"/>
        <v>0</v>
      </c>
      <c r="V3771" s="40">
        <f t="shared" si="220"/>
        <v>0</v>
      </c>
      <c r="W3771" s="40">
        <f t="shared" si="219"/>
        <v>0</v>
      </c>
      <c r="X3771" s="40">
        <f t="shared" si="219"/>
        <v>0</v>
      </c>
      <c r="Y3771" s="40">
        <f t="shared" si="221"/>
        <v>0</v>
      </c>
      <c r="Z3771" s="40">
        <f>(AC3771-J3771*carot!$B$2-spettri!K3771*carot!$C$2-spettri!L3771*carot!$D$2)</f>
        <v>0</v>
      </c>
      <c r="AA3771" s="40">
        <f>spettri!H3771*chl!$B$2+spettri!I3771*chl!$C$2+spettri!J3771*carot!$B$2+spettri!K3771*carot!$C$2+spettri!L3771*carot!$D$2+M3771*carot!$E$2+N3771*carot!$F$2+spettri!AE3771*chl!$D$2</f>
        <v>0</v>
      </c>
      <c r="AB3771" s="40">
        <v>8.7364943469999995E-4</v>
      </c>
      <c r="AC3771" s="88">
        <f>(G3771-spettri!H3771*chl!$B$2-spettri!I3771*chl!$C$2-spettri!AE3771*chl!$D$2)</f>
        <v>0</v>
      </c>
    </row>
    <row r="3772" spans="4:29" x14ac:dyDescent="0.25">
      <c r="D3772" s="51">
        <v>727.00000000008595</v>
      </c>
      <c r="E3772" s="51">
        <v>5.1045386208999996E-2</v>
      </c>
      <c r="T3772" s="40">
        <f t="shared" si="220"/>
        <v>0</v>
      </c>
      <c r="U3772" s="40">
        <f t="shared" si="220"/>
        <v>0</v>
      </c>
      <c r="V3772" s="40">
        <f t="shared" si="220"/>
        <v>0</v>
      </c>
      <c r="W3772" s="40">
        <f t="shared" si="219"/>
        <v>0</v>
      </c>
      <c r="X3772" s="40">
        <f t="shared" si="219"/>
        <v>0</v>
      </c>
      <c r="Y3772" s="40">
        <f t="shared" si="221"/>
        <v>0</v>
      </c>
      <c r="Z3772" s="40">
        <f>(AC3772-J3772*carot!$B$2-spettri!K3772*carot!$C$2-spettri!L3772*carot!$D$2)</f>
        <v>0</v>
      </c>
      <c r="AA3772" s="40">
        <f>spettri!H3772*chl!$B$2+spettri!I3772*chl!$C$2+spettri!J3772*carot!$B$2+spettri!K3772*carot!$C$2+spettri!L3772*carot!$D$2+M3772*carot!$E$2+N3772*carot!$F$2+spettri!AE3772*chl!$D$2</f>
        <v>0</v>
      </c>
      <c r="AB3772" s="40">
        <v>8.6440290037499993E-4</v>
      </c>
      <c r="AC3772" s="88">
        <f>(G3772-spettri!H3772*chl!$B$2-spettri!I3772*chl!$C$2-spettri!AE3772*chl!$D$2)</f>
        <v>0</v>
      </c>
    </row>
    <row r="3773" spans="4:29" x14ac:dyDescent="0.25">
      <c r="D3773" s="51">
        <v>727.10000000008597</v>
      </c>
      <c r="E3773" s="51">
        <v>5.0491154284E-2</v>
      </c>
      <c r="T3773" s="40">
        <f t="shared" si="220"/>
        <v>0</v>
      </c>
      <c r="U3773" s="40">
        <f t="shared" si="220"/>
        <v>0</v>
      </c>
      <c r="V3773" s="40">
        <f t="shared" si="220"/>
        <v>0</v>
      </c>
      <c r="W3773" s="40">
        <f t="shared" si="219"/>
        <v>0</v>
      </c>
      <c r="X3773" s="40">
        <f t="shared" si="219"/>
        <v>0</v>
      </c>
      <c r="Y3773" s="40">
        <f t="shared" si="221"/>
        <v>0</v>
      </c>
      <c r="Z3773" s="40">
        <f>(AC3773-J3773*carot!$B$2-spettri!K3773*carot!$C$2-spettri!L3773*carot!$D$2)</f>
        <v>0</v>
      </c>
      <c r="AA3773" s="40">
        <f>spettri!H3773*chl!$B$2+spettri!I3773*chl!$C$2+spettri!J3773*carot!$B$2+spettri!K3773*carot!$C$2+spettri!L3773*carot!$D$2+M3773*carot!$E$2+N3773*carot!$F$2+spettri!AE3773*chl!$D$2</f>
        <v>0</v>
      </c>
      <c r="AB3773" s="40">
        <v>8.5515636604999992E-4</v>
      </c>
      <c r="AC3773" s="88">
        <f>(G3773-spettri!H3773*chl!$B$2-spettri!I3773*chl!$C$2-spettri!AE3773*chl!$D$2)</f>
        <v>0</v>
      </c>
    </row>
    <row r="3774" spans="4:29" x14ac:dyDescent="0.25">
      <c r="D3774" s="51">
        <v>727.20000000008599</v>
      </c>
      <c r="E3774" s="51">
        <v>4.9936922358999998E-2</v>
      </c>
      <c r="T3774" s="40">
        <f t="shared" si="220"/>
        <v>0</v>
      </c>
      <c r="U3774" s="40">
        <f t="shared" si="220"/>
        <v>0</v>
      </c>
      <c r="V3774" s="40">
        <f t="shared" si="220"/>
        <v>0</v>
      </c>
      <c r="W3774" s="40">
        <f t="shared" si="219"/>
        <v>0</v>
      </c>
      <c r="X3774" s="40">
        <f t="shared" si="219"/>
        <v>0</v>
      </c>
      <c r="Y3774" s="40">
        <f t="shared" si="221"/>
        <v>0</v>
      </c>
      <c r="Z3774" s="40">
        <f>(AC3774-J3774*carot!$B$2-spettri!K3774*carot!$C$2-spettri!L3774*carot!$D$2)</f>
        <v>0</v>
      </c>
      <c r="AA3774" s="40">
        <f>spettri!H3774*chl!$B$2+spettri!I3774*chl!$C$2+spettri!J3774*carot!$B$2+spettri!K3774*carot!$C$2+spettri!L3774*carot!$D$2+M3774*carot!$E$2+N3774*carot!$F$2+spettri!AE3774*chl!$D$2</f>
        <v>0</v>
      </c>
      <c r="AB3774" s="40">
        <v>8.4590983172500001E-4</v>
      </c>
      <c r="AC3774" s="88">
        <f>(G3774-spettri!H3774*chl!$B$2-spettri!I3774*chl!$C$2-spettri!AE3774*chl!$D$2)</f>
        <v>0</v>
      </c>
    </row>
    <row r="3775" spans="4:29" x14ac:dyDescent="0.25">
      <c r="D3775" s="51">
        <v>727.30000000008602</v>
      </c>
      <c r="E3775" s="51">
        <v>4.9302387141499995E-2</v>
      </c>
      <c r="T3775" s="40">
        <f t="shared" si="220"/>
        <v>0</v>
      </c>
      <c r="U3775" s="40">
        <f t="shared" si="220"/>
        <v>0</v>
      </c>
      <c r="V3775" s="40">
        <f t="shared" si="220"/>
        <v>0</v>
      </c>
      <c r="W3775" s="40">
        <f t="shared" si="219"/>
        <v>0</v>
      </c>
      <c r="X3775" s="40">
        <f t="shared" si="219"/>
        <v>0</v>
      </c>
      <c r="Y3775" s="40">
        <f t="shared" si="221"/>
        <v>0</v>
      </c>
      <c r="Z3775" s="40">
        <f>(AC3775-J3775*carot!$B$2-spettri!K3775*carot!$C$2-spettri!L3775*carot!$D$2)</f>
        <v>0</v>
      </c>
      <c r="AA3775" s="40">
        <f>spettri!H3775*chl!$B$2+spettri!I3775*chl!$C$2+spettri!J3775*carot!$B$2+spettri!K3775*carot!$C$2+spettri!L3775*carot!$D$2+M3775*carot!$E$2+N3775*carot!$F$2+spettri!AE3775*chl!$D$2</f>
        <v>0</v>
      </c>
      <c r="AB3775" s="40">
        <v>8.3666329739999999E-4</v>
      </c>
      <c r="AC3775" s="88">
        <f>(G3775-spettri!H3775*chl!$B$2-spettri!I3775*chl!$C$2-spettri!AE3775*chl!$D$2)</f>
        <v>0</v>
      </c>
    </row>
    <row r="3776" spans="4:29" x14ac:dyDescent="0.25">
      <c r="D3776" s="51">
        <v>727.40000000008604</v>
      </c>
      <c r="E3776" s="51">
        <v>4.8667851924E-2</v>
      </c>
      <c r="T3776" s="40">
        <f t="shared" si="220"/>
        <v>0</v>
      </c>
      <c r="U3776" s="40">
        <f t="shared" si="220"/>
        <v>0</v>
      </c>
      <c r="V3776" s="40">
        <f t="shared" si="220"/>
        <v>0</v>
      </c>
      <c r="W3776" s="40">
        <f t="shared" si="219"/>
        <v>0</v>
      </c>
      <c r="X3776" s="40">
        <f t="shared" si="219"/>
        <v>0</v>
      </c>
      <c r="Y3776" s="40">
        <f t="shared" si="221"/>
        <v>0</v>
      </c>
      <c r="Z3776" s="40">
        <f>(AC3776-J3776*carot!$B$2-spettri!K3776*carot!$C$2-spettri!L3776*carot!$D$2)</f>
        <v>0</v>
      </c>
      <c r="AA3776" s="40">
        <f>spettri!H3776*chl!$B$2+spettri!I3776*chl!$C$2+spettri!J3776*carot!$B$2+spettri!K3776*carot!$C$2+spettri!L3776*carot!$D$2+M3776*carot!$E$2+N3776*carot!$F$2+spettri!AE3776*chl!$D$2</f>
        <v>0</v>
      </c>
      <c r="AB3776" s="40">
        <v>8.5561760352499997E-4</v>
      </c>
      <c r="AC3776" s="88">
        <f>(G3776-spettri!H3776*chl!$B$2-spettri!I3776*chl!$C$2-spettri!AE3776*chl!$D$2)</f>
        <v>0</v>
      </c>
    </row>
    <row r="3777" spans="4:29" x14ac:dyDescent="0.25">
      <c r="D3777" s="51">
        <v>727.50000000008595</v>
      </c>
      <c r="E3777" s="51">
        <v>4.8033316706500004E-2</v>
      </c>
      <c r="T3777" s="40">
        <f t="shared" si="220"/>
        <v>0</v>
      </c>
      <c r="U3777" s="40">
        <f t="shared" si="220"/>
        <v>0</v>
      </c>
      <c r="V3777" s="40">
        <f t="shared" si="220"/>
        <v>0</v>
      </c>
      <c r="W3777" s="40">
        <f t="shared" si="219"/>
        <v>0</v>
      </c>
      <c r="X3777" s="40">
        <f t="shared" si="219"/>
        <v>0</v>
      </c>
      <c r="Y3777" s="40">
        <f t="shared" si="221"/>
        <v>0</v>
      </c>
      <c r="Z3777" s="40">
        <f>(AC3777-J3777*carot!$B$2-spettri!K3777*carot!$C$2-spettri!L3777*carot!$D$2)</f>
        <v>0</v>
      </c>
      <c r="AA3777" s="40">
        <f>spettri!H3777*chl!$B$2+spettri!I3777*chl!$C$2+spettri!J3777*carot!$B$2+spettri!K3777*carot!$C$2+spettri!L3777*carot!$D$2+M3777*carot!$E$2+N3777*carot!$F$2+spettri!AE3777*chl!$D$2</f>
        <v>0</v>
      </c>
      <c r="AB3777" s="40">
        <v>8.7457190965000006E-4</v>
      </c>
      <c r="AC3777" s="88">
        <f>(G3777-spettri!H3777*chl!$B$2-spettri!I3777*chl!$C$2-spettri!AE3777*chl!$D$2)</f>
        <v>0</v>
      </c>
    </row>
    <row r="3778" spans="4:29" x14ac:dyDescent="0.25">
      <c r="D3778" s="51">
        <v>727.60000000008597</v>
      </c>
      <c r="E3778" s="51">
        <v>4.7398781489000001E-2</v>
      </c>
      <c r="T3778" s="40">
        <f t="shared" si="220"/>
        <v>0</v>
      </c>
      <c r="U3778" s="40">
        <f t="shared" si="220"/>
        <v>0</v>
      </c>
      <c r="V3778" s="40">
        <f t="shared" si="220"/>
        <v>0</v>
      </c>
      <c r="W3778" s="40">
        <f t="shared" si="220"/>
        <v>0</v>
      </c>
      <c r="X3778" s="40">
        <f t="shared" si="220"/>
        <v>0</v>
      </c>
      <c r="Y3778" s="40">
        <f t="shared" si="221"/>
        <v>0</v>
      </c>
      <c r="Z3778" s="40">
        <f>(AC3778-J3778*carot!$B$2-spettri!K3778*carot!$C$2-spettri!L3778*carot!$D$2)</f>
        <v>0</v>
      </c>
      <c r="AA3778" s="40">
        <f>spettri!H3778*chl!$B$2+spettri!I3778*chl!$C$2+spettri!J3778*carot!$B$2+spettri!K3778*carot!$C$2+spettri!L3778*carot!$D$2+M3778*carot!$E$2+N3778*carot!$F$2+spettri!AE3778*chl!$D$2</f>
        <v>0</v>
      </c>
      <c r="AB3778" s="40">
        <v>8.9352621577500004E-4</v>
      </c>
      <c r="AC3778" s="88">
        <f>(G3778-spettri!H3778*chl!$B$2-spettri!I3778*chl!$C$2-spettri!AE3778*chl!$D$2)</f>
        <v>0</v>
      </c>
    </row>
    <row r="3779" spans="4:29" x14ac:dyDescent="0.25">
      <c r="D3779" s="51">
        <v>727.70000000008599</v>
      </c>
      <c r="E3779" s="51">
        <v>4.6822086061499998E-2</v>
      </c>
      <c r="T3779" s="40">
        <f t="shared" ref="T3779:W3842" si="222">J3804</f>
        <v>0</v>
      </c>
      <c r="U3779" s="40">
        <f t="shared" si="222"/>
        <v>0</v>
      </c>
      <c r="V3779" s="40">
        <f t="shared" si="222"/>
        <v>0</v>
      </c>
      <c r="W3779" s="40">
        <f t="shared" si="222"/>
        <v>0</v>
      </c>
      <c r="X3779" s="40">
        <f t="shared" ref="X3779:X3842" si="223">N3804</f>
        <v>0</v>
      </c>
      <c r="Y3779" s="40">
        <f t="shared" ref="Y3779:Y3842" si="224">AC3804</f>
        <v>0</v>
      </c>
      <c r="Z3779" s="40">
        <f>(AC3779-J3779*carot!$B$2-spettri!K3779*carot!$C$2-spettri!L3779*carot!$D$2)</f>
        <v>0</v>
      </c>
      <c r="AA3779" s="40">
        <f>spettri!H3779*chl!$B$2+spettri!I3779*chl!$C$2+spettri!J3779*carot!$B$2+spettri!K3779*carot!$C$2+spettri!L3779*carot!$D$2+M3779*carot!$E$2+N3779*carot!$F$2+spettri!AE3779*chl!$D$2</f>
        <v>0</v>
      </c>
      <c r="AB3779" s="40">
        <v>9.1248052190000001E-4</v>
      </c>
      <c r="AC3779" s="88">
        <f>(G3779-spettri!H3779*chl!$B$2-spettri!I3779*chl!$C$2-spettri!AE3779*chl!$D$2)</f>
        <v>0</v>
      </c>
    </row>
    <row r="3780" spans="4:29" x14ac:dyDescent="0.25">
      <c r="D3780" s="51">
        <v>727.80000000008602</v>
      </c>
      <c r="E3780" s="51">
        <v>4.6245390634000003E-2</v>
      </c>
      <c r="T3780" s="40">
        <f t="shared" si="222"/>
        <v>0</v>
      </c>
      <c r="U3780" s="40">
        <f t="shared" si="222"/>
        <v>0</v>
      </c>
      <c r="V3780" s="40">
        <f t="shared" si="222"/>
        <v>0</v>
      </c>
      <c r="W3780" s="40">
        <f t="shared" si="222"/>
        <v>0</v>
      </c>
      <c r="X3780" s="40">
        <f t="shared" si="223"/>
        <v>0</v>
      </c>
      <c r="Y3780" s="40">
        <f t="shared" si="224"/>
        <v>0</v>
      </c>
      <c r="Z3780" s="40">
        <f>(AC3780-J3780*carot!$B$2-spettri!K3780*carot!$C$2-spettri!L3780*carot!$D$2)</f>
        <v>0</v>
      </c>
      <c r="AA3780" s="40">
        <f>spettri!H3780*chl!$B$2+spettri!I3780*chl!$C$2+spettri!J3780*carot!$B$2+spettri!K3780*carot!$C$2+spettri!L3780*carot!$D$2+M3780*carot!$E$2+N3780*carot!$F$2+spettri!AE3780*chl!$D$2</f>
        <v>0</v>
      </c>
      <c r="AB3780" s="40">
        <v>8.8647188382499995E-4</v>
      </c>
      <c r="AC3780" s="88">
        <f>(G3780-spettri!H3780*chl!$B$2-spettri!I3780*chl!$C$2-spettri!AE3780*chl!$D$2)</f>
        <v>0</v>
      </c>
    </row>
    <row r="3781" spans="4:29" x14ac:dyDescent="0.25">
      <c r="D3781" s="51">
        <v>727.90000000008604</v>
      </c>
      <c r="E3781" s="51">
        <v>4.5668695206500007E-2</v>
      </c>
      <c r="T3781" s="40">
        <f t="shared" si="222"/>
        <v>0</v>
      </c>
      <c r="U3781" s="40">
        <f t="shared" si="222"/>
        <v>0</v>
      </c>
      <c r="V3781" s="40">
        <f t="shared" si="222"/>
        <v>0</v>
      </c>
      <c r="W3781" s="40">
        <f t="shared" si="222"/>
        <v>0</v>
      </c>
      <c r="X3781" s="40">
        <f t="shared" si="223"/>
        <v>0</v>
      </c>
      <c r="Y3781" s="40">
        <f t="shared" si="224"/>
        <v>0</v>
      </c>
      <c r="Z3781" s="40">
        <f>(AC3781-J3781*carot!$B$2-spettri!K3781*carot!$C$2-spettri!L3781*carot!$D$2)</f>
        <v>0</v>
      </c>
      <c r="AA3781" s="40">
        <f>spettri!H3781*chl!$B$2+spettri!I3781*chl!$C$2+spettri!J3781*carot!$B$2+spettri!K3781*carot!$C$2+spettri!L3781*carot!$D$2+M3781*carot!$E$2+N3781*carot!$F$2+spettri!AE3781*chl!$D$2</f>
        <v>0</v>
      </c>
      <c r="AB3781" s="40">
        <v>8.6046324575E-4</v>
      </c>
      <c r="AC3781" s="88">
        <f>(G3781-spettri!H3781*chl!$B$2-spettri!I3781*chl!$C$2-spettri!AE3781*chl!$D$2)</f>
        <v>0</v>
      </c>
    </row>
    <row r="3782" spans="4:29" x14ac:dyDescent="0.25">
      <c r="D3782" s="51">
        <v>728.00000000008595</v>
      </c>
      <c r="E3782" s="51">
        <v>4.5091999779000004E-2</v>
      </c>
      <c r="T3782" s="40">
        <f t="shared" si="222"/>
        <v>0</v>
      </c>
      <c r="U3782" s="40">
        <f t="shared" si="222"/>
        <v>0</v>
      </c>
      <c r="V3782" s="40">
        <f t="shared" si="222"/>
        <v>0</v>
      </c>
      <c r="W3782" s="40">
        <f t="shared" si="222"/>
        <v>0</v>
      </c>
      <c r="X3782" s="40">
        <f t="shared" si="223"/>
        <v>0</v>
      </c>
      <c r="Y3782" s="40">
        <f t="shared" si="224"/>
        <v>0</v>
      </c>
      <c r="Z3782" s="40">
        <f>(AC3782-J3782*carot!$B$2-spettri!K3782*carot!$C$2-spettri!L3782*carot!$D$2)</f>
        <v>0</v>
      </c>
      <c r="AA3782" s="40">
        <f>spettri!H3782*chl!$B$2+spettri!I3782*chl!$C$2+spettri!J3782*carot!$B$2+spettri!K3782*carot!$C$2+spettri!L3782*carot!$D$2+M3782*carot!$E$2+N3782*carot!$F$2+spettri!AE3782*chl!$D$2</f>
        <v>0</v>
      </c>
      <c r="AB3782" s="40">
        <v>8.3445460767500004E-4</v>
      </c>
      <c r="AC3782" s="88">
        <f>(G3782-spettri!H3782*chl!$B$2-spettri!I3782*chl!$C$2-spettri!AE3782*chl!$D$2)</f>
        <v>0</v>
      </c>
    </row>
    <row r="3783" spans="4:29" x14ac:dyDescent="0.25">
      <c r="D3783" s="51">
        <v>728.10000000008597</v>
      </c>
      <c r="E3783" s="51">
        <v>4.45411653165E-2</v>
      </c>
      <c r="T3783" s="40">
        <f t="shared" si="222"/>
        <v>0</v>
      </c>
      <c r="U3783" s="40">
        <f t="shared" si="222"/>
        <v>0</v>
      </c>
      <c r="V3783" s="40">
        <f t="shared" si="222"/>
        <v>0</v>
      </c>
      <c r="W3783" s="40">
        <f t="shared" si="222"/>
        <v>0</v>
      </c>
      <c r="X3783" s="40">
        <f t="shared" si="223"/>
        <v>0</v>
      </c>
      <c r="Y3783" s="40">
        <f t="shared" si="224"/>
        <v>0</v>
      </c>
      <c r="Z3783" s="40">
        <f>(AC3783-J3783*carot!$B$2-spettri!K3783*carot!$C$2-spettri!L3783*carot!$D$2)</f>
        <v>0</v>
      </c>
      <c r="AA3783" s="40">
        <f>spettri!H3783*chl!$B$2+spettri!I3783*chl!$C$2+spettri!J3783*carot!$B$2+spettri!K3783*carot!$C$2+spettri!L3783*carot!$D$2+M3783*carot!$E$2+N3783*carot!$F$2+spettri!AE3783*chl!$D$2</f>
        <v>0</v>
      </c>
      <c r="AB3783" s="40">
        <v>8.0844596959999998E-4</v>
      </c>
      <c r="AC3783" s="88">
        <f>(G3783-spettri!H3783*chl!$B$2-spettri!I3783*chl!$C$2-spettri!AE3783*chl!$D$2)</f>
        <v>0</v>
      </c>
    </row>
    <row r="3784" spans="4:29" x14ac:dyDescent="0.25">
      <c r="D3784" s="51">
        <v>728.20000000008599</v>
      </c>
      <c r="E3784" s="51">
        <v>4.3990330854000004E-2</v>
      </c>
      <c r="T3784" s="40">
        <f t="shared" si="222"/>
        <v>0</v>
      </c>
      <c r="U3784" s="40">
        <f t="shared" si="222"/>
        <v>0</v>
      </c>
      <c r="V3784" s="40">
        <f t="shared" si="222"/>
        <v>0</v>
      </c>
      <c r="W3784" s="40">
        <f t="shared" si="222"/>
        <v>0</v>
      </c>
      <c r="X3784" s="40">
        <f t="shared" si="223"/>
        <v>0</v>
      </c>
      <c r="Y3784" s="40">
        <f t="shared" si="224"/>
        <v>0</v>
      </c>
      <c r="Z3784" s="40">
        <f>(AC3784-J3784*carot!$B$2-spettri!K3784*carot!$C$2-spettri!L3784*carot!$D$2)</f>
        <v>0</v>
      </c>
      <c r="AA3784" s="40">
        <f>spettri!H3784*chl!$B$2+spettri!I3784*chl!$C$2+spettri!J3784*carot!$B$2+spettri!K3784*carot!$C$2+spettri!L3784*carot!$D$2+M3784*carot!$E$2+N3784*carot!$F$2+spettri!AE3784*chl!$D$2</f>
        <v>0</v>
      </c>
      <c r="AB3784" s="40">
        <v>8.3188654390000001E-4</v>
      </c>
      <c r="AC3784" s="88">
        <f>(G3784-spettri!H3784*chl!$B$2-spettri!I3784*chl!$C$2-spettri!AE3784*chl!$D$2)</f>
        <v>0</v>
      </c>
    </row>
    <row r="3785" spans="4:29" x14ac:dyDescent="0.25">
      <c r="D3785" s="51">
        <v>728.30000000008602</v>
      </c>
      <c r="E3785" s="51">
        <v>4.3439496391500007E-2</v>
      </c>
      <c r="T3785" s="40">
        <f t="shared" si="222"/>
        <v>0</v>
      </c>
      <c r="U3785" s="40">
        <f t="shared" si="222"/>
        <v>0</v>
      </c>
      <c r="V3785" s="40">
        <f t="shared" si="222"/>
        <v>0</v>
      </c>
      <c r="W3785" s="40">
        <f t="shared" si="222"/>
        <v>0</v>
      </c>
      <c r="X3785" s="40">
        <f t="shared" si="223"/>
        <v>0</v>
      </c>
      <c r="Y3785" s="40">
        <f t="shared" si="224"/>
        <v>0</v>
      </c>
      <c r="Z3785" s="40">
        <f>(AC3785-J3785*carot!$B$2-spettri!K3785*carot!$C$2-spettri!L3785*carot!$D$2)</f>
        <v>0</v>
      </c>
      <c r="AA3785" s="40">
        <f>spettri!H3785*chl!$B$2+spettri!I3785*chl!$C$2+spettri!J3785*carot!$B$2+spettri!K3785*carot!$C$2+spettri!L3785*carot!$D$2+M3785*carot!$E$2+N3785*carot!$F$2+spettri!AE3785*chl!$D$2</f>
        <v>0</v>
      </c>
      <c r="AB3785" s="40">
        <v>8.5532711820000005E-4</v>
      </c>
      <c r="AC3785" s="88">
        <f>(G3785-spettri!H3785*chl!$B$2-spettri!I3785*chl!$C$2-spettri!AE3785*chl!$D$2)</f>
        <v>0</v>
      </c>
    </row>
    <row r="3786" spans="4:29" x14ac:dyDescent="0.25">
      <c r="D3786" s="51">
        <v>728.40000000008604</v>
      </c>
      <c r="E3786" s="51">
        <v>4.2888661929000003E-2</v>
      </c>
      <c r="T3786" s="40">
        <f t="shared" si="222"/>
        <v>0</v>
      </c>
      <c r="U3786" s="40">
        <f t="shared" si="222"/>
        <v>0</v>
      </c>
      <c r="V3786" s="40">
        <f t="shared" si="222"/>
        <v>0</v>
      </c>
      <c r="W3786" s="40">
        <f t="shared" si="222"/>
        <v>0</v>
      </c>
      <c r="X3786" s="40">
        <f t="shared" si="223"/>
        <v>0</v>
      </c>
      <c r="Y3786" s="40">
        <f t="shared" si="224"/>
        <v>0</v>
      </c>
      <c r="Z3786" s="40">
        <f>(AC3786-J3786*carot!$B$2-spettri!K3786*carot!$C$2-spettri!L3786*carot!$D$2)</f>
        <v>0</v>
      </c>
      <c r="AA3786" s="40">
        <f>spettri!H3786*chl!$B$2+spettri!I3786*chl!$C$2+spettri!J3786*carot!$B$2+spettri!K3786*carot!$C$2+spettri!L3786*carot!$D$2+M3786*carot!$E$2+N3786*carot!$F$2+spettri!AE3786*chl!$D$2</f>
        <v>0</v>
      </c>
      <c r="AB3786" s="40">
        <v>8.7876769249999997E-4</v>
      </c>
      <c r="AC3786" s="88">
        <f>(G3786-spettri!H3786*chl!$B$2-spettri!I3786*chl!$C$2-spettri!AE3786*chl!$D$2)</f>
        <v>0</v>
      </c>
    </row>
    <row r="3787" spans="4:29" x14ac:dyDescent="0.25">
      <c r="D3787" s="51">
        <v>728.50000000008595</v>
      </c>
      <c r="E3787" s="51">
        <v>4.2352252724000006E-2</v>
      </c>
      <c r="T3787" s="40">
        <f t="shared" si="222"/>
        <v>0</v>
      </c>
      <c r="U3787" s="40">
        <f t="shared" si="222"/>
        <v>0</v>
      </c>
      <c r="V3787" s="40">
        <f t="shared" si="222"/>
        <v>0</v>
      </c>
      <c r="W3787" s="40">
        <f t="shared" si="222"/>
        <v>0</v>
      </c>
      <c r="X3787" s="40">
        <f t="shared" si="223"/>
        <v>0</v>
      </c>
      <c r="Y3787" s="40">
        <f t="shared" si="224"/>
        <v>0</v>
      </c>
      <c r="Z3787" s="40">
        <f>(AC3787-J3787*carot!$B$2-spettri!K3787*carot!$C$2-spettri!L3787*carot!$D$2)</f>
        <v>0</v>
      </c>
      <c r="AA3787" s="40">
        <f>spettri!H3787*chl!$B$2+spettri!I3787*chl!$C$2+spettri!J3787*carot!$B$2+spettri!K3787*carot!$C$2+spettri!L3787*carot!$D$2+M3787*carot!$E$2+N3787*carot!$F$2+spettri!AE3787*chl!$D$2</f>
        <v>0</v>
      </c>
      <c r="AB3787" s="40">
        <v>9.022082668E-4</v>
      </c>
      <c r="AC3787" s="88">
        <f>(G3787-spettri!H3787*chl!$B$2-spettri!I3787*chl!$C$2-spettri!AE3787*chl!$D$2)</f>
        <v>0</v>
      </c>
    </row>
    <row r="3788" spans="4:29" x14ac:dyDescent="0.25">
      <c r="D3788" s="51">
        <v>728.60000000008597</v>
      </c>
      <c r="E3788" s="51">
        <v>4.1815843519000001E-2</v>
      </c>
      <c r="T3788" s="40">
        <f t="shared" si="222"/>
        <v>0</v>
      </c>
      <c r="U3788" s="40">
        <f t="shared" si="222"/>
        <v>0</v>
      </c>
      <c r="V3788" s="40">
        <f t="shared" si="222"/>
        <v>0</v>
      </c>
      <c r="W3788" s="40">
        <f t="shared" si="222"/>
        <v>0</v>
      </c>
      <c r="X3788" s="40">
        <f t="shared" si="223"/>
        <v>0</v>
      </c>
      <c r="Y3788" s="40">
        <f t="shared" si="224"/>
        <v>0</v>
      </c>
      <c r="Z3788" s="40">
        <f>(AC3788-J3788*carot!$B$2-spettri!K3788*carot!$C$2-spettri!L3788*carot!$D$2)</f>
        <v>0</v>
      </c>
      <c r="AA3788" s="40">
        <f>spettri!H3788*chl!$B$2+spettri!I3788*chl!$C$2+spettri!J3788*carot!$B$2+spettri!K3788*carot!$C$2+spettri!L3788*carot!$D$2+M3788*carot!$E$2+N3788*carot!$F$2+spettri!AE3788*chl!$D$2</f>
        <v>0</v>
      </c>
      <c r="AB3788" s="40">
        <v>8.7104606792500004E-4</v>
      </c>
      <c r="AC3788" s="88">
        <f>(G3788-spettri!H3788*chl!$B$2-spettri!I3788*chl!$C$2-spettri!AE3788*chl!$D$2)</f>
        <v>0</v>
      </c>
    </row>
    <row r="3789" spans="4:29" x14ac:dyDescent="0.25">
      <c r="D3789" s="51">
        <v>728.70000000008599</v>
      </c>
      <c r="E3789" s="51">
        <v>4.1279434313999996E-2</v>
      </c>
      <c r="T3789" s="40">
        <f t="shared" si="222"/>
        <v>0</v>
      </c>
      <c r="U3789" s="40">
        <f t="shared" si="222"/>
        <v>0</v>
      </c>
      <c r="V3789" s="40">
        <f t="shared" si="222"/>
        <v>0</v>
      </c>
      <c r="W3789" s="40">
        <f t="shared" si="222"/>
        <v>0</v>
      </c>
      <c r="X3789" s="40">
        <f t="shared" si="223"/>
        <v>0</v>
      </c>
      <c r="Y3789" s="40">
        <f t="shared" si="224"/>
        <v>0</v>
      </c>
      <c r="Z3789" s="40">
        <f>(AC3789-J3789*carot!$B$2-spettri!K3789*carot!$C$2-spettri!L3789*carot!$D$2)</f>
        <v>0</v>
      </c>
      <c r="AA3789" s="40">
        <f>spettri!H3789*chl!$B$2+spettri!I3789*chl!$C$2+spettri!J3789*carot!$B$2+spettri!K3789*carot!$C$2+spettri!L3789*carot!$D$2+M3789*carot!$E$2+N3789*carot!$F$2+spettri!AE3789*chl!$D$2</f>
        <v>0</v>
      </c>
      <c r="AB3789" s="40">
        <v>8.3988386904999997E-4</v>
      </c>
      <c r="AC3789" s="88">
        <f>(G3789-spettri!H3789*chl!$B$2-spettri!I3789*chl!$C$2-spettri!AE3789*chl!$D$2)</f>
        <v>0</v>
      </c>
    </row>
    <row r="3790" spans="4:29" x14ac:dyDescent="0.25">
      <c r="D3790" s="51">
        <v>728.80000000008602</v>
      </c>
      <c r="E3790" s="51">
        <v>4.0743025108999999E-2</v>
      </c>
      <c r="T3790" s="40">
        <f t="shared" si="222"/>
        <v>0</v>
      </c>
      <c r="U3790" s="40">
        <f t="shared" si="222"/>
        <v>0</v>
      </c>
      <c r="V3790" s="40">
        <f t="shared" si="222"/>
        <v>0</v>
      </c>
      <c r="W3790" s="40">
        <f t="shared" si="222"/>
        <v>0</v>
      </c>
      <c r="X3790" s="40">
        <f t="shared" si="223"/>
        <v>0</v>
      </c>
      <c r="Y3790" s="40">
        <f t="shared" si="224"/>
        <v>0</v>
      </c>
      <c r="Z3790" s="40">
        <f>(AC3790-J3790*carot!$B$2-spettri!K3790*carot!$C$2-spettri!L3790*carot!$D$2)</f>
        <v>0</v>
      </c>
      <c r="AA3790" s="40">
        <f>spettri!H3790*chl!$B$2+spettri!I3790*chl!$C$2+spettri!J3790*carot!$B$2+spettri!K3790*carot!$C$2+spettri!L3790*carot!$D$2+M3790*carot!$E$2+N3790*carot!$F$2+spettri!AE3790*chl!$D$2</f>
        <v>0</v>
      </c>
      <c r="AB3790" s="40">
        <v>8.0872167017500001E-4</v>
      </c>
      <c r="AC3790" s="88">
        <f>(G3790-spettri!H3790*chl!$B$2-spettri!I3790*chl!$C$2-spettri!AE3790*chl!$D$2)</f>
        <v>0</v>
      </c>
    </row>
    <row r="3791" spans="4:29" x14ac:dyDescent="0.25">
      <c r="D3791" s="51">
        <v>728.90000000008604</v>
      </c>
      <c r="E3791" s="51">
        <v>4.0222412063999999E-2</v>
      </c>
      <c r="T3791" s="40">
        <f t="shared" si="222"/>
        <v>0</v>
      </c>
      <c r="U3791" s="40">
        <f t="shared" si="222"/>
        <v>0</v>
      </c>
      <c r="V3791" s="40">
        <f t="shared" si="222"/>
        <v>0</v>
      </c>
      <c r="W3791" s="40">
        <f t="shared" si="222"/>
        <v>0</v>
      </c>
      <c r="X3791" s="40">
        <f t="shared" si="223"/>
        <v>0</v>
      </c>
      <c r="Y3791" s="40">
        <f t="shared" si="224"/>
        <v>0</v>
      </c>
      <c r="Z3791" s="40">
        <f>(AC3791-J3791*carot!$B$2-spettri!K3791*carot!$C$2-spettri!L3791*carot!$D$2)</f>
        <v>0</v>
      </c>
      <c r="AA3791" s="40">
        <f>spettri!H3791*chl!$B$2+spettri!I3791*chl!$C$2+spettri!J3791*carot!$B$2+spettri!K3791*carot!$C$2+spettri!L3791*carot!$D$2+M3791*carot!$E$2+N3791*carot!$F$2+spettri!AE3791*chl!$D$2</f>
        <v>0</v>
      </c>
      <c r="AB3791" s="40">
        <v>7.7755947130000004E-4</v>
      </c>
      <c r="AC3791" s="88">
        <f>(G3791-spettri!H3791*chl!$B$2-spettri!I3791*chl!$C$2-spettri!AE3791*chl!$D$2)</f>
        <v>0</v>
      </c>
    </row>
    <row r="3792" spans="4:29" x14ac:dyDescent="0.25">
      <c r="D3792" s="51">
        <v>729.00000000008595</v>
      </c>
      <c r="E3792" s="51">
        <v>3.9701799018999999E-2</v>
      </c>
      <c r="T3792" s="40">
        <f t="shared" si="222"/>
        <v>0</v>
      </c>
      <c r="U3792" s="40">
        <f t="shared" si="222"/>
        <v>0</v>
      </c>
      <c r="V3792" s="40">
        <f t="shared" si="222"/>
        <v>0</v>
      </c>
      <c r="W3792" s="40">
        <f t="shared" si="222"/>
        <v>0</v>
      </c>
      <c r="X3792" s="40">
        <f t="shared" si="223"/>
        <v>0</v>
      </c>
      <c r="Y3792" s="40">
        <f t="shared" si="224"/>
        <v>0</v>
      </c>
      <c r="Z3792" s="40">
        <f>(AC3792-J3792*carot!$B$2-spettri!K3792*carot!$C$2-spettri!L3792*carot!$D$2)</f>
        <v>0</v>
      </c>
      <c r="AA3792" s="40">
        <f>spettri!H3792*chl!$B$2+spettri!I3792*chl!$C$2+spettri!J3792*carot!$B$2+spettri!K3792*carot!$C$2+spettri!L3792*carot!$D$2+M3792*carot!$E$2+N3792*carot!$F$2+spettri!AE3792*chl!$D$2</f>
        <v>0</v>
      </c>
      <c r="AB3792" s="40">
        <v>7.9324319084999998E-4</v>
      </c>
      <c r="AC3792" s="88">
        <f>(G3792-spettri!H3792*chl!$B$2-spettri!I3792*chl!$C$2-spettri!AE3792*chl!$D$2)</f>
        <v>0</v>
      </c>
    </row>
    <row r="3793" spans="4:29" x14ac:dyDescent="0.25">
      <c r="D3793" s="51">
        <v>729.10000000008597</v>
      </c>
      <c r="E3793" s="51">
        <v>3.9181185973999999E-2</v>
      </c>
      <c r="T3793" s="40">
        <f t="shared" si="222"/>
        <v>0</v>
      </c>
      <c r="U3793" s="40">
        <f t="shared" si="222"/>
        <v>0</v>
      </c>
      <c r="V3793" s="40">
        <f t="shared" si="222"/>
        <v>0</v>
      </c>
      <c r="W3793" s="40">
        <f t="shared" si="222"/>
        <v>0</v>
      </c>
      <c r="X3793" s="40">
        <f t="shared" si="223"/>
        <v>0</v>
      </c>
      <c r="Y3793" s="40">
        <f t="shared" si="224"/>
        <v>0</v>
      </c>
      <c r="Z3793" s="40">
        <f>(AC3793-J3793*carot!$B$2-spettri!K3793*carot!$C$2-spettri!L3793*carot!$D$2)</f>
        <v>0</v>
      </c>
      <c r="AA3793" s="40">
        <f>spettri!H3793*chl!$B$2+spettri!I3793*chl!$C$2+spettri!J3793*carot!$B$2+spettri!K3793*carot!$C$2+spettri!L3793*carot!$D$2+M3793*carot!$E$2+N3793*carot!$F$2+spettri!AE3793*chl!$D$2</f>
        <v>0</v>
      </c>
      <c r="AB3793" s="40">
        <v>8.0892691040000003E-4</v>
      </c>
      <c r="AC3793" s="88">
        <f>(G3793-spettri!H3793*chl!$B$2-spettri!I3793*chl!$C$2-spettri!AE3793*chl!$D$2)</f>
        <v>0</v>
      </c>
    </row>
    <row r="3794" spans="4:29" x14ac:dyDescent="0.25">
      <c r="D3794" s="51">
        <v>729.20000000008599</v>
      </c>
      <c r="E3794" s="51">
        <v>3.8660572928999999E-2</v>
      </c>
      <c r="T3794" s="40">
        <f t="shared" si="222"/>
        <v>0</v>
      </c>
      <c r="U3794" s="40">
        <f t="shared" si="222"/>
        <v>0</v>
      </c>
      <c r="V3794" s="40">
        <f t="shared" si="222"/>
        <v>0</v>
      </c>
      <c r="W3794" s="40">
        <f t="shared" si="222"/>
        <v>0</v>
      </c>
      <c r="X3794" s="40">
        <f t="shared" si="223"/>
        <v>0</v>
      </c>
      <c r="Y3794" s="40">
        <f t="shared" si="224"/>
        <v>0</v>
      </c>
      <c r="Z3794" s="40">
        <f>(AC3794-J3794*carot!$B$2-spettri!K3794*carot!$C$2-spettri!L3794*carot!$D$2)</f>
        <v>0</v>
      </c>
      <c r="AA3794" s="40">
        <f>spettri!H3794*chl!$B$2+spettri!I3794*chl!$C$2+spettri!J3794*carot!$B$2+spettri!K3794*carot!$C$2+spettri!L3794*carot!$D$2+M3794*carot!$E$2+N3794*carot!$F$2+spettri!AE3794*chl!$D$2</f>
        <v>0</v>
      </c>
      <c r="AB3794" s="40">
        <v>8.2461062995000008E-4</v>
      </c>
      <c r="AC3794" s="88">
        <f>(G3794-spettri!H3794*chl!$B$2-spettri!I3794*chl!$C$2-spettri!AE3794*chl!$D$2)</f>
        <v>0</v>
      </c>
    </row>
    <row r="3795" spans="4:29" x14ac:dyDescent="0.25">
      <c r="D3795" s="51">
        <v>729.30000000008602</v>
      </c>
      <c r="E3795" s="51">
        <v>3.8233628584E-2</v>
      </c>
      <c r="T3795" s="40">
        <f t="shared" si="222"/>
        <v>0</v>
      </c>
      <c r="U3795" s="40">
        <f t="shared" si="222"/>
        <v>0</v>
      </c>
      <c r="V3795" s="40">
        <f t="shared" si="222"/>
        <v>0</v>
      </c>
      <c r="W3795" s="40">
        <f t="shared" si="222"/>
        <v>0</v>
      </c>
      <c r="X3795" s="40">
        <f t="shared" si="223"/>
        <v>0</v>
      </c>
      <c r="Y3795" s="40">
        <f t="shared" si="224"/>
        <v>0</v>
      </c>
      <c r="Z3795" s="40">
        <f>(AC3795-J3795*carot!$B$2-spettri!K3795*carot!$C$2-spettri!L3795*carot!$D$2)</f>
        <v>0</v>
      </c>
      <c r="AA3795" s="40">
        <f>spettri!H3795*chl!$B$2+spettri!I3795*chl!$C$2+spettri!J3795*carot!$B$2+spettri!K3795*carot!$C$2+spettri!L3795*carot!$D$2+M3795*carot!$E$2+N3795*carot!$F$2+spettri!AE3795*chl!$D$2</f>
        <v>0</v>
      </c>
      <c r="AB3795" s="40">
        <v>8.4029434950000001E-4</v>
      </c>
      <c r="AC3795" s="88">
        <f>(G3795-spettri!H3795*chl!$B$2-spettri!I3795*chl!$C$2-spettri!AE3795*chl!$D$2)</f>
        <v>0</v>
      </c>
    </row>
    <row r="3796" spans="4:29" x14ac:dyDescent="0.25">
      <c r="D3796" s="51">
        <v>729.40000000008604</v>
      </c>
      <c r="E3796" s="51">
        <v>3.7806684239E-2</v>
      </c>
      <c r="T3796" s="40">
        <f t="shared" si="222"/>
        <v>0</v>
      </c>
      <c r="U3796" s="40">
        <f t="shared" si="222"/>
        <v>0</v>
      </c>
      <c r="V3796" s="40">
        <f t="shared" si="222"/>
        <v>0</v>
      </c>
      <c r="W3796" s="40">
        <f t="shared" si="222"/>
        <v>0</v>
      </c>
      <c r="X3796" s="40">
        <f t="shared" si="223"/>
        <v>0</v>
      </c>
      <c r="Y3796" s="40">
        <f t="shared" si="224"/>
        <v>0</v>
      </c>
      <c r="Z3796" s="40">
        <f>(AC3796-J3796*carot!$B$2-spettri!K3796*carot!$C$2-spettri!L3796*carot!$D$2)</f>
        <v>0</v>
      </c>
      <c r="AA3796" s="40">
        <f>spettri!H3796*chl!$B$2+spettri!I3796*chl!$C$2+spettri!J3796*carot!$B$2+spettri!K3796*carot!$C$2+spettri!L3796*carot!$D$2+M3796*carot!$E$2+N3796*carot!$F$2+spettri!AE3796*chl!$D$2</f>
        <v>0</v>
      </c>
      <c r="AB3796" s="40">
        <v>8.2529135400000002E-4</v>
      </c>
      <c r="AC3796" s="88">
        <f>(G3796-spettri!H3796*chl!$B$2-spettri!I3796*chl!$C$2-spettri!AE3796*chl!$D$2)</f>
        <v>0</v>
      </c>
    </row>
    <row r="3797" spans="4:29" x14ac:dyDescent="0.25">
      <c r="D3797" s="51">
        <v>729.50000000008595</v>
      </c>
      <c r="E3797" s="51">
        <v>3.7379739894000001E-2</v>
      </c>
      <c r="T3797" s="40">
        <f t="shared" si="222"/>
        <v>0</v>
      </c>
      <c r="U3797" s="40">
        <f t="shared" si="222"/>
        <v>0</v>
      </c>
      <c r="V3797" s="40">
        <f t="shared" si="222"/>
        <v>0</v>
      </c>
      <c r="W3797" s="40">
        <f t="shared" si="222"/>
        <v>0</v>
      </c>
      <c r="X3797" s="40">
        <f t="shared" si="223"/>
        <v>0</v>
      </c>
      <c r="Y3797" s="40">
        <f t="shared" si="224"/>
        <v>0</v>
      </c>
      <c r="Z3797" s="40">
        <f>(AC3797-J3797*carot!$B$2-spettri!K3797*carot!$C$2-spettri!L3797*carot!$D$2)</f>
        <v>0</v>
      </c>
      <c r="AA3797" s="40">
        <f>spettri!H3797*chl!$B$2+spettri!I3797*chl!$C$2+spettri!J3797*carot!$B$2+spettri!K3797*carot!$C$2+spettri!L3797*carot!$D$2+M3797*carot!$E$2+N3797*carot!$F$2+spettri!AE3797*chl!$D$2</f>
        <v>0</v>
      </c>
      <c r="AB3797" s="40">
        <v>8.1028835850000002E-4</v>
      </c>
      <c r="AC3797" s="88">
        <f>(G3797-spettri!H3797*chl!$B$2-spettri!I3797*chl!$C$2-spettri!AE3797*chl!$D$2)</f>
        <v>0</v>
      </c>
    </row>
    <row r="3798" spans="4:29" x14ac:dyDescent="0.25">
      <c r="D3798" s="51">
        <v>729.60000000008597</v>
      </c>
      <c r="E3798" s="51">
        <v>3.6952795549000002E-2</v>
      </c>
      <c r="T3798" s="40">
        <f t="shared" si="222"/>
        <v>0</v>
      </c>
      <c r="U3798" s="40">
        <f t="shared" si="222"/>
        <v>0</v>
      </c>
      <c r="V3798" s="40">
        <f t="shared" si="222"/>
        <v>0</v>
      </c>
      <c r="W3798" s="40">
        <f t="shared" si="222"/>
        <v>0</v>
      </c>
      <c r="X3798" s="40">
        <f t="shared" si="223"/>
        <v>0</v>
      </c>
      <c r="Y3798" s="40">
        <f t="shared" si="224"/>
        <v>0</v>
      </c>
      <c r="Z3798" s="40">
        <f>(AC3798-J3798*carot!$B$2-spettri!K3798*carot!$C$2-spettri!L3798*carot!$D$2)</f>
        <v>0</v>
      </c>
      <c r="AA3798" s="40">
        <f>spettri!H3798*chl!$B$2+spettri!I3798*chl!$C$2+spettri!J3798*carot!$B$2+spettri!K3798*carot!$C$2+spettri!L3798*carot!$D$2+M3798*carot!$E$2+N3798*carot!$F$2+spettri!AE3798*chl!$D$2</f>
        <v>0</v>
      </c>
      <c r="AB3798" s="40">
        <v>7.9528536300000003E-4</v>
      </c>
      <c r="AC3798" s="88">
        <f>(G3798-spettri!H3798*chl!$B$2-spettri!I3798*chl!$C$2-spettri!AE3798*chl!$D$2)</f>
        <v>0</v>
      </c>
    </row>
    <row r="3799" spans="4:29" x14ac:dyDescent="0.25">
      <c r="D3799" s="51">
        <v>729.70000000008599</v>
      </c>
      <c r="E3799" s="51">
        <v>3.6437095231500002E-2</v>
      </c>
      <c r="T3799" s="40">
        <f t="shared" si="222"/>
        <v>0</v>
      </c>
      <c r="U3799" s="40">
        <f t="shared" si="222"/>
        <v>0</v>
      </c>
      <c r="V3799" s="40">
        <f t="shared" si="222"/>
        <v>0</v>
      </c>
      <c r="W3799" s="40">
        <f t="shared" si="222"/>
        <v>0</v>
      </c>
      <c r="X3799" s="40">
        <f t="shared" si="223"/>
        <v>0</v>
      </c>
      <c r="Y3799" s="40">
        <f t="shared" si="224"/>
        <v>0</v>
      </c>
      <c r="Z3799" s="40">
        <f>(AC3799-J3799*carot!$B$2-spettri!K3799*carot!$C$2-spettri!L3799*carot!$D$2)</f>
        <v>0</v>
      </c>
      <c r="AA3799" s="40">
        <f>spettri!H3799*chl!$B$2+spettri!I3799*chl!$C$2+spettri!J3799*carot!$B$2+spettri!K3799*carot!$C$2+spettri!L3799*carot!$D$2+M3799*carot!$E$2+N3799*carot!$F$2+spettri!AE3799*chl!$D$2</f>
        <v>0</v>
      </c>
      <c r="AB3799" s="40">
        <v>7.8028236750000003E-4</v>
      </c>
      <c r="AC3799" s="88">
        <f>(G3799-spettri!H3799*chl!$B$2-spettri!I3799*chl!$C$2-spettri!AE3799*chl!$D$2)</f>
        <v>0</v>
      </c>
    </row>
    <row r="3800" spans="4:29" x14ac:dyDescent="0.25">
      <c r="D3800" s="51">
        <v>729.80000000008602</v>
      </c>
      <c r="E3800" s="51">
        <v>3.5921394914000003E-2</v>
      </c>
      <c r="T3800" s="40">
        <f t="shared" si="222"/>
        <v>0</v>
      </c>
      <c r="U3800" s="40">
        <f t="shared" si="222"/>
        <v>0</v>
      </c>
      <c r="V3800" s="40">
        <f t="shared" si="222"/>
        <v>0</v>
      </c>
      <c r="W3800" s="40">
        <f t="shared" si="222"/>
        <v>0</v>
      </c>
      <c r="X3800" s="40">
        <f t="shared" si="223"/>
        <v>0</v>
      </c>
      <c r="Y3800" s="40">
        <f t="shared" si="224"/>
        <v>0</v>
      </c>
      <c r="Z3800" s="40">
        <f>(AC3800-J3800*carot!$B$2-spettri!K3800*carot!$C$2-spettri!L3800*carot!$D$2)</f>
        <v>0</v>
      </c>
      <c r="AA3800" s="40">
        <f>spettri!H3800*chl!$B$2+spettri!I3800*chl!$C$2+spettri!J3800*carot!$B$2+spettri!K3800*carot!$C$2+spettri!L3800*carot!$D$2+M3800*carot!$E$2+N3800*carot!$F$2+spettri!AE3800*chl!$D$2</f>
        <v>0</v>
      </c>
      <c r="AB3800" s="40">
        <v>7.6816606452499996E-4</v>
      </c>
      <c r="AC3800" s="88">
        <f>(G3800-spettri!H3800*chl!$B$2-spettri!I3800*chl!$C$2-spettri!AE3800*chl!$D$2)</f>
        <v>0</v>
      </c>
    </row>
    <row r="3801" spans="4:29" x14ac:dyDescent="0.25">
      <c r="D3801" s="51">
        <v>729.90000000008604</v>
      </c>
      <c r="E3801" s="51">
        <v>3.5405694596500004E-2</v>
      </c>
      <c r="T3801" s="40">
        <f t="shared" si="222"/>
        <v>0</v>
      </c>
      <c r="U3801" s="40">
        <f t="shared" si="222"/>
        <v>0</v>
      </c>
      <c r="V3801" s="40">
        <f t="shared" si="222"/>
        <v>0</v>
      </c>
      <c r="W3801" s="40">
        <f t="shared" si="222"/>
        <v>0</v>
      </c>
      <c r="X3801" s="40">
        <f t="shared" si="223"/>
        <v>0</v>
      </c>
      <c r="Y3801" s="40">
        <f t="shared" si="224"/>
        <v>0</v>
      </c>
      <c r="Z3801" s="40">
        <f>(AC3801-J3801*carot!$B$2-spettri!K3801*carot!$C$2-spettri!L3801*carot!$D$2)</f>
        <v>0</v>
      </c>
      <c r="AA3801" s="40">
        <f>spettri!H3801*chl!$B$2+spettri!I3801*chl!$C$2+spettri!J3801*carot!$B$2+spettri!K3801*carot!$C$2+spettri!L3801*carot!$D$2+M3801*carot!$E$2+N3801*carot!$F$2+spettri!AE3801*chl!$D$2</f>
        <v>0</v>
      </c>
      <c r="AB3801" s="40">
        <v>7.5604976154999999E-4</v>
      </c>
      <c r="AC3801" s="88">
        <f>(G3801-spettri!H3801*chl!$B$2-spettri!I3801*chl!$C$2-spettri!AE3801*chl!$D$2)</f>
        <v>0</v>
      </c>
    </row>
    <row r="3802" spans="4:29" x14ac:dyDescent="0.25">
      <c r="D3802" s="51">
        <v>730.00000000008595</v>
      </c>
      <c r="E3802" s="51">
        <v>3.4889994279000004E-2</v>
      </c>
      <c r="T3802" s="40">
        <f t="shared" si="222"/>
        <v>0</v>
      </c>
      <c r="U3802" s="40">
        <f t="shared" si="222"/>
        <v>0</v>
      </c>
      <c r="V3802" s="40">
        <f t="shared" si="222"/>
        <v>0</v>
      </c>
      <c r="W3802" s="40">
        <f t="shared" si="222"/>
        <v>0</v>
      </c>
      <c r="X3802" s="40">
        <f t="shared" si="223"/>
        <v>0</v>
      </c>
      <c r="Y3802" s="40">
        <f t="shared" si="224"/>
        <v>0</v>
      </c>
      <c r="Z3802" s="40">
        <f>(AC3802-J3802*carot!$B$2-spettri!K3802*carot!$C$2-spettri!L3802*carot!$D$2)</f>
        <v>0</v>
      </c>
      <c r="AA3802" s="40">
        <f>spettri!H3802*chl!$B$2+spettri!I3802*chl!$C$2+spettri!J3802*carot!$B$2+spettri!K3802*carot!$C$2+spettri!L3802*carot!$D$2+M3802*carot!$E$2+N3802*carot!$F$2+spettri!AE3802*chl!$D$2</f>
        <v>0</v>
      </c>
      <c r="AB3802" s="40">
        <v>7.4393345857500003E-4</v>
      </c>
      <c r="AC3802" s="88">
        <f>(G3802-spettri!H3802*chl!$B$2-spettri!I3802*chl!$C$2-spettri!AE3802*chl!$D$2)</f>
        <v>0</v>
      </c>
    </row>
    <row r="3803" spans="4:29" x14ac:dyDescent="0.25">
      <c r="D3803" s="51">
        <v>730.10000000008597</v>
      </c>
      <c r="E3803" s="51">
        <v>3.4380559899000004E-2</v>
      </c>
      <c r="T3803" s="40">
        <f t="shared" si="222"/>
        <v>0</v>
      </c>
      <c r="U3803" s="40">
        <f t="shared" si="222"/>
        <v>0</v>
      </c>
      <c r="V3803" s="40">
        <f t="shared" si="222"/>
        <v>0</v>
      </c>
      <c r="W3803" s="40">
        <f t="shared" si="222"/>
        <v>0</v>
      </c>
      <c r="X3803" s="40">
        <f t="shared" si="223"/>
        <v>0</v>
      </c>
      <c r="Y3803" s="40">
        <f t="shared" si="224"/>
        <v>0</v>
      </c>
      <c r="Z3803" s="40">
        <f>(AC3803-J3803*carot!$B$2-spettri!K3803*carot!$C$2-spettri!L3803*carot!$D$2)</f>
        <v>0</v>
      </c>
      <c r="AA3803" s="40">
        <f>spettri!H3803*chl!$B$2+spettri!I3803*chl!$C$2+spettri!J3803*carot!$B$2+spettri!K3803*carot!$C$2+spettri!L3803*carot!$D$2+M3803*carot!$E$2+N3803*carot!$F$2+spettri!AE3803*chl!$D$2</f>
        <v>0</v>
      </c>
      <c r="AB3803" s="40">
        <v>7.3181715559999996E-4</v>
      </c>
      <c r="AC3803" s="88">
        <f>(G3803-spettri!H3803*chl!$B$2-spettri!I3803*chl!$C$2-spettri!AE3803*chl!$D$2)</f>
        <v>0</v>
      </c>
    </row>
    <row r="3804" spans="4:29" x14ac:dyDescent="0.25">
      <c r="D3804" s="51">
        <v>730.20000000008599</v>
      </c>
      <c r="E3804" s="51">
        <v>3.3871125518999998E-2</v>
      </c>
      <c r="T3804" s="40">
        <f t="shared" si="222"/>
        <v>0</v>
      </c>
      <c r="U3804" s="40">
        <f t="shared" si="222"/>
        <v>0</v>
      </c>
      <c r="V3804" s="40">
        <f t="shared" si="222"/>
        <v>0</v>
      </c>
      <c r="W3804" s="40">
        <f t="shared" si="222"/>
        <v>0</v>
      </c>
      <c r="X3804" s="40">
        <f t="shared" si="223"/>
        <v>0</v>
      </c>
      <c r="Y3804" s="40">
        <f t="shared" si="224"/>
        <v>0</v>
      </c>
      <c r="Z3804" s="40">
        <f>(AC3804-J3804*carot!$B$2-spettri!K3804*carot!$C$2-spettri!L3804*carot!$D$2)</f>
        <v>0</v>
      </c>
      <c r="AA3804" s="40">
        <f>spettri!H3804*chl!$B$2+spettri!I3804*chl!$C$2+spettri!J3804*carot!$B$2+spettri!K3804*carot!$C$2+spettri!L3804*carot!$D$2+M3804*carot!$E$2+N3804*carot!$F$2+spettri!AE3804*chl!$D$2</f>
        <v>0</v>
      </c>
      <c r="AB3804" s="40">
        <v>7.5695884879999997E-4</v>
      </c>
      <c r="AC3804" s="88">
        <f>(G3804-spettri!H3804*chl!$B$2-spettri!I3804*chl!$C$2-spettri!AE3804*chl!$D$2)</f>
        <v>0</v>
      </c>
    </row>
    <row r="3805" spans="4:29" x14ac:dyDescent="0.25">
      <c r="D3805" s="51">
        <v>730.30000000008602</v>
      </c>
      <c r="E3805" s="51">
        <v>3.3361691138999998E-2</v>
      </c>
      <c r="T3805" s="40">
        <f t="shared" si="222"/>
        <v>0</v>
      </c>
      <c r="U3805" s="40">
        <f t="shared" si="222"/>
        <v>0</v>
      </c>
      <c r="V3805" s="40">
        <f t="shared" si="222"/>
        <v>0</v>
      </c>
      <c r="W3805" s="40">
        <f t="shared" si="222"/>
        <v>0</v>
      </c>
      <c r="X3805" s="40">
        <f t="shared" si="223"/>
        <v>0</v>
      </c>
      <c r="Y3805" s="40">
        <f t="shared" si="224"/>
        <v>0</v>
      </c>
      <c r="Z3805" s="40">
        <f>(AC3805-J3805*carot!$B$2-spettri!K3805*carot!$C$2-spettri!L3805*carot!$D$2)</f>
        <v>0</v>
      </c>
      <c r="AA3805" s="40">
        <f>spettri!H3805*chl!$B$2+spettri!I3805*chl!$C$2+spettri!J3805*carot!$B$2+spettri!K3805*carot!$C$2+spettri!L3805*carot!$D$2+M3805*carot!$E$2+N3805*carot!$F$2+spettri!AE3805*chl!$D$2</f>
        <v>0</v>
      </c>
      <c r="AB3805" s="40">
        <v>7.8210054199999999E-4</v>
      </c>
      <c r="AC3805" s="88">
        <f>(G3805-spettri!H3805*chl!$B$2-spettri!I3805*chl!$C$2-spettri!AE3805*chl!$D$2)</f>
        <v>0</v>
      </c>
    </row>
    <row r="3806" spans="4:29" x14ac:dyDescent="0.25">
      <c r="D3806" s="51">
        <v>730.40000000008604</v>
      </c>
      <c r="E3806" s="51">
        <v>3.2852256758999998E-2</v>
      </c>
      <c r="T3806" s="40">
        <f t="shared" si="222"/>
        <v>0</v>
      </c>
      <c r="U3806" s="40">
        <f t="shared" si="222"/>
        <v>0</v>
      </c>
      <c r="V3806" s="40">
        <f t="shared" si="222"/>
        <v>0</v>
      </c>
      <c r="W3806" s="40">
        <f t="shared" si="222"/>
        <v>0</v>
      </c>
      <c r="X3806" s="40">
        <f t="shared" si="223"/>
        <v>0</v>
      </c>
      <c r="Y3806" s="40">
        <f t="shared" si="224"/>
        <v>0</v>
      </c>
      <c r="Z3806" s="40">
        <f>(AC3806-J3806*carot!$B$2-spettri!K3806*carot!$C$2-spettri!L3806*carot!$D$2)</f>
        <v>0</v>
      </c>
      <c r="AA3806" s="40">
        <f>spettri!H3806*chl!$B$2+spettri!I3806*chl!$C$2+spettri!J3806*carot!$B$2+spettri!K3806*carot!$C$2+spettri!L3806*carot!$D$2+M3806*carot!$E$2+N3806*carot!$F$2+spettri!AE3806*chl!$D$2</f>
        <v>0</v>
      </c>
      <c r="AB3806" s="40">
        <v>8.072422352E-4</v>
      </c>
      <c r="AC3806" s="88">
        <f>(G3806-spettri!H3806*chl!$B$2-spettri!I3806*chl!$C$2-spettri!AE3806*chl!$D$2)</f>
        <v>0</v>
      </c>
    </row>
    <row r="3807" spans="4:29" x14ac:dyDescent="0.25">
      <c r="D3807" s="51">
        <v>730.50000000008697</v>
      </c>
      <c r="E3807" s="51">
        <v>3.2455955719E-2</v>
      </c>
      <c r="T3807" s="40">
        <f t="shared" si="222"/>
        <v>0</v>
      </c>
      <c r="U3807" s="40">
        <f t="shared" si="222"/>
        <v>0</v>
      </c>
      <c r="V3807" s="40">
        <f t="shared" si="222"/>
        <v>0</v>
      </c>
      <c r="W3807" s="40">
        <f t="shared" si="222"/>
        <v>0</v>
      </c>
      <c r="X3807" s="40">
        <f t="shared" si="223"/>
        <v>0</v>
      </c>
      <c r="Y3807" s="40">
        <f t="shared" si="224"/>
        <v>0</v>
      </c>
      <c r="Z3807" s="40">
        <f>(AC3807-J3807*carot!$B$2-spettri!K3807*carot!$C$2-spettri!L3807*carot!$D$2)</f>
        <v>0</v>
      </c>
      <c r="AA3807" s="40">
        <f>spettri!H3807*chl!$B$2+spettri!I3807*chl!$C$2+spettri!J3807*carot!$B$2+spettri!K3807*carot!$C$2+spettri!L3807*carot!$D$2+M3807*carot!$E$2+N3807*carot!$F$2+spettri!AE3807*chl!$D$2</f>
        <v>0</v>
      </c>
      <c r="AB3807" s="40">
        <v>8.3238392840000001E-4</v>
      </c>
      <c r="AC3807" s="88">
        <f>(G3807-spettri!H3807*chl!$B$2-spettri!I3807*chl!$C$2-spettri!AE3807*chl!$D$2)</f>
        <v>0</v>
      </c>
    </row>
    <row r="3808" spans="4:29" x14ac:dyDescent="0.25">
      <c r="D3808" s="51">
        <v>730.60000000008699</v>
      </c>
      <c r="E3808" s="51">
        <v>3.2059654679000002E-2</v>
      </c>
      <c r="T3808" s="40">
        <f t="shared" si="222"/>
        <v>0</v>
      </c>
      <c r="U3808" s="40">
        <f t="shared" si="222"/>
        <v>0</v>
      </c>
      <c r="V3808" s="40">
        <f t="shared" si="222"/>
        <v>0</v>
      </c>
      <c r="W3808" s="40">
        <f t="shared" si="222"/>
        <v>0</v>
      </c>
      <c r="X3808" s="40">
        <f t="shared" si="223"/>
        <v>0</v>
      </c>
      <c r="Y3808" s="40">
        <f t="shared" si="224"/>
        <v>0</v>
      </c>
      <c r="Z3808" s="40">
        <f>(AC3808-J3808*carot!$B$2-spettri!K3808*carot!$C$2-spettri!L3808*carot!$D$2)</f>
        <v>0</v>
      </c>
      <c r="AA3808" s="40">
        <f>spettri!H3808*chl!$B$2+spettri!I3808*chl!$C$2+spettri!J3808*carot!$B$2+spettri!K3808*carot!$C$2+spettri!L3808*carot!$D$2+M3808*carot!$E$2+N3808*carot!$F$2+spettri!AE3808*chl!$D$2</f>
        <v>0</v>
      </c>
      <c r="AB3808" s="40">
        <v>8.1557894012499995E-4</v>
      </c>
      <c r="AC3808" s="88">
        <f>(G3808-spettri!H3808*chl!$B$2-spettri!I3808*chl!$C$2-spettri!AE3808*chl!$D$2)</f>
        <v>0</v>
      </c>
    </row>
    <row r="3809" spans="4:29" x14ac:dyDescent="0.25">
      <c r="D3809" s="51">
        <v>730.70000000008702</v>
      </c>
      <c r="E3809" s="51">
        <v>3.1663353638999997E-2</v>
      </c>
      <c r="T3809" s="40">
        <f t="shared" si="222"/>
        <v>0</v>
      </c>
      <c r="U3809" s="40">
        <f t="shared" si="222"/>
        <v>0</v>
      </c>
      <c r="V3809" s="40">
        <f t="shared" si="222"/>
        <v>0</v>
      </c>
      <c r="W3809" s="40">
        <f t="shared" si="222"/>
        <v>0</v>
      </c>
      <c r="X3809" s="40">
        <f t="shared" si="223"/>
        <v>0</v>
      </c>
      <c r="Y3809" s="40">
        <f t="shared" si="224"/>
        <v>0</v>
      </c>
      <c r="Z3809" s="40">
        <f>(AC3809-J3809*carot!$B$2-spettri!K3809*carot!$C$2-spettri!L3809*carot!$D$2)</f>
        <v>0</v>
      </c>
      <c r="AA3809" s="40">
        <f>spettri!H3809*chl!$B$2+spettri!I3809*chl!$C$2+spettri!J3809*carot!$B$2+spettri!K3809*carot!$C$2+spettri!L3809*carot!$D$2+M3809*carot!$E$2+N3809*carot!$F$2+spettri!AE3809*chl!$D$2</f>
        <v>0</v>
      </c>
      <c r="AB3809" s="40">
        <v>7.9877395184999999E-4</v>
      </c>
      <c r="AC3809" s="88">
        <f>(G3809-spettri!H3809*chl!$B$2-spettri!I3809*chl!$C$2-spettri!AE3809*chl!$D$2)</f>
        <v>0</v>
      </c>
    </row>
    <row r="3810" spans="4:29" x14ac:dyDescent="0.25">
      <c r="D3810" s="51">
        <v>730.80000000008704</v>
      </c>
      <c r="E3810" s="51">
        <v>3.1267052598999999E-2</v>
      </c>
      <c r="T3810" s="40">
        <f t="shared" si="222"/>
        <v>0</v>
      </c>
      <c r="U3810" s="40">
        <f t="shared" si="222"/>
        <v>0</v>
      </c>
      <c r="V3810" s="40">
        <f t="shared" si="222"/>
        <v>0</v>
      </c>
      <c r="W3810" s="40">
        <f t="shared" si="222"/>
        <v>0</v>
      </c>
      <c r="X3810" s="40">
        <f t="shared" si="223"/>
        <v>0</v>
      </c>
      <c r="Y3810" s="40">
        <f t="shared" si="224"/>
        <v>0</v>
      </c>
      <c r="Z3810" s="40">
        <f>(AC3810-J3810*carot!$B$2-spettri!K3810*carot!$C$2-spettri!L3810*carot!$D$2)</f>
        <v>0</v>
      </c>
      <c r="AA3810" s="40">
        <f>spettri!H3810*chl!$B$2+spettri!I3810*chl!$C$2+spettri!J3810*carot!$B$2+spettri!K3810*carot!$C$2+spettri!L3810*carot!$D$2+M3810*carot!$E$2+N3810*carot!$F$2+spettri!AE3810*chl!$D$2</f>
        <v>0</v>
      </c>
      <c r="AB3810" s="40">
        <v>7.8196896357500003E-4</v>
      </c>
      <c r="AC3810" s="88">
        <f>(G3810-spettri!H3810*chl!$B$2-spettri!I3810*chl!$C$2-spettri!AE3810*chl!$D$2)</f>
        <v>0</v>
      </c>
    </row>
    <row r="3811" spans="4:29" x14ac:dyDescent="0.25">
      <c r="D3811" s="51">
        <v>730.90000000008695</v>
      </c>
      <c r="E3811" s="51">
        <v>3.0834130561500001E-2</v>
      </c>
      <c r="T3811" s="40">
        <f t="shared" si="222"/>
        <v>0</v>
      </c>
      <c r="U3811" s="40">
        <f t="shared" si="222"/>
        <v>0</v>
      </c>
      <c r="V3811" s="40">
        <f t="shared" si="222"/>
        <v>0</v>
      </c>
      <c r="W3811" s="40">
        <f t="shared" si="222"/>
        <v>0</v>
      </c>
      <c r="X3811" s="40">
        <f t="shared" si="223"/>
        <v>0</v>
      </c>
      <c r="Y3811" s="40">
        <f t="shared" si="224"/>
        <v>0</v>
      </c>
      <c r="Z3811" s="40">
        <f>(AC3811-J3811*carot!$B$2-spettri!K3811*carot!$C$2-spettri!L3811*carot!$D$2)</f>
        <v>0</v>
      </c>
      <c r="AA3811" s="40">
        <f>spettri!H3811*chl!$B$2+spettri!I3811*chl!$C$2+spettri!J3811*carot!$B$2+spettri!K3811*carot!$C$2+spettri!L3811*carot!$D$2+M3811*carot!$E$2+N3811*carot!$F$2+spettri!AE3811*chl!$D$2</f>
        <v>0</v>
      </c>
      <c r="AB3811" s="40">
        <v>7.6516397529999996E-4</v>
      </c>
      <c r="AC3811" s="88">
        <f>(G3811-spettri!H3811*chl!$B$2-spettri!I3811*chl!$C$2-spettri!AE3811*chl!$D$2)</f>
        <v>0</v>
      </c>
    </row>
    <row r="3812" spans="4:29" x14ac:dyDescent="0.25">
      <c r="D3812" s="51">
        <v>731.00000000008697</v>
      </c>
      <c r="E3812" s="51">
        <v>3.0401208524000002E-2</v>
      </c>
      <c r="T3812" s="40">
        <f t="shared" si="222"/>
        <v>0</v>
      </c>
      <c r="U3812" s="40">
        <f t="shared" si="222"/>
        <v>0</v>
      </c>
      <c r="V3812" s="40">
        <f t="shared" si="222"/>
        <v>0</v>
      </c>
      <c r="W3812" s="40">
        <f t="shared" si="222"/>
        <v>0</v>
      </c>
      <c r="X3812" s="40">
        <f t="shared" si="223"/>
        <v>0</v>
      </c>
      <c r="Y3812" s="40">
        <f t="shared" si="224"/>
        <v>0</v>
      </c>
      <c r="Z3812" s="40">
        <f>(AC3812-J3812*carot!$B$2-spettri!K3812*carot!$C$2-spettri!L3812*carot!$D$2)</f>
        <v>0</v>
      </c>
      <c r="AA3812" s="40">
        <f>spettri!H3812*chl!$B$2+spettri!I3812*chl!$C$2+spettri!J3812*carot!$B$2+spettri!K3812*carot!$C$2+spettri!L3812*carot!$D$2+M3812*carot!$E$2+N3812*carot!$F$2+spettri!AE3812*chl!$D$2</f>
        <v>0</v>
      </c>
      <c r="AB3812" s="40">
        <v>7.77436798675E-4</v>
      </c>
      <c r="AC3812" s="88">
        <f>(G3812-spettri!H3812*chl!$B$2-spettri!I3812*chl!$C$2-spettri!AE3812*chl!$D$2)</f>
        <v>0</v>
      </c>
    </row>
    <row r="3813" spans="4:29" x14ac:dyDescent="0.25">
      <c r="D3813" s="51">
        <v>731.10000000008699</v>
      </c>
      <c r="E3813" s="51">
        <v>2.99682864865E-2</v>
      </c>
      <c r="T3813" s="40">
        <f t="shared" si="222"/>
        <v>0</v>
      </c>
      <c r="U3813" s="40">
        <f t="shared" si="222"/>
        <v>0</v>
      </c>
      <c r="V3813" s="40">
        <f t="shared" si="222"/>
        <v>0</v>
      </c>
      <c r="W3813" s="40">
        <f t="shared" si="222"/>
        <v>0</v>
      </c>
      <c r="X3813" s="40">
        <f t="shared" si="223"/>
        <v>0</v>
      </c>
      <c r="Y3813" s="40">
        <f t="shared" si="224"/>
        <v>0</v>
      </c>
      <c r="Z3813" s="40">
        <f>(AC3813-J3813*carot!$B$2-spettri!K3813*carot!$C$2-spettri!L3813*carot!$D$2)</f>
        <v>0</v>
      </c>
      <c r="AA3813" s="40">
        <f>spettri!H3813*chl!$B$2+spettri!I3813*chl!$C$2+spettri!J3813*carot!$B$2+spettri!K3813*carot!$C$2+spettri!L3813*carot!$D$2+M3813*carot!$E$2+N3813*carot!$F$2+spettri!AE3813*chl!$D$2</f>
        <v>0</v>
      </c>
      <c r="AB3813" s="40">
        <v>7.8970962205000004E-4</v>
      </c>
      <c r="AC3813" s="88">
        <f>(G3813-spettri!H3813*chl!$B$2-spettri!I3813*chl!$C$2-spettri!AE3813*chl!$D$2)</f>
        <v>0</v>
      </c>
    </row>
    <row r="3814" spans="4:29" x14ac:dyDescent="0.25">
      <c r="D3814" s="51">
        <v>731.20000000008702</v>
      </c>
      <c r="E3814" s="51">
        <v>2.9535364449000002E-2</v>
      </c>
      <c r="T3814" s="40">
        <f t="shared" si="222"/>
        <v>0</v>
      </c>
      <c r="U3814" s="40">
        <f t="shared" si="222"/>
        <v>0</v>
      </c>
      <c r="V3814" s="40">
        <f t="shared" si="222"/>
        <v>0</v>
      </c>
      <c r="W3814" s="40">
        <f t="shared" si="222"/>
        <v>0</v>
      </c>
      <c r="X3814" s="40">
        <f t="shared" si="223"/>
        <v>0</v>
      </c>
      <c r="Y3814" s="40">
        <f t="shared" si="224"/>
        <v>0</v>
      </c>
      <c r="Z3814" s="40">
        <f>(AC3814-J3814*carot!$B$2-spettri!K3814*carot!$C$2-spettri!L3814*carot!$D$2)</f>
        <v>0</v>
      </c>
      <c r="AA3814" s="40">
        <f>spettri!H3814*chl!$B$2+spettri!I3814*chl!$C$2+spettri!J3814*carot!$B$2+spettri!K3814*carot!$C$2+spettri!L3814*carot!$D$2+M3814*carot!$E$2+N3814*carot!$F$2+spettri!AE3814*chl!$D$2</f>
        <v>0</v>
      </c>
      <c r="AB3814" s="40">
        <v>8.0198244542499996E-4</v>
      </c>
      <c r="AC3814" s="88">
        <f>(G3814-spettri!H3814*chl!$B$2-spettri!I3814*chl!$C$2-spettri!AE3814*chl!$D$2)</f>
        <v>0</v>
      </c>
    </row>
    <row r="3815" spans="4:29" x14ac:dyDescent="0.25">
      <c r="D3815" s="51">
        <v>731.30000000008704</v>
      </c>
      <c r="E3815" s="51">
        <v>2.9111349114000002E-2</v>
      </c>
      <c r="T3815" s="40">
        <f t="shared" si="222"/>
        <v>0</v>
      </c>
      <c r="U3815" s="40">
        <f t="shared" si="222"/>
        <v>0</v>
      </c>
      <c r="V3815" s="40">
        <f t="shared" si="222"/>
        <v>0</v>
      </c>
      <c r="W3815" s="40">
        <f t="shared" si="222"/>
        <v>0</v>
      </c>
      <c r="X3815" s="40">
        <f t="shared" si="223"/>
        <v>0</v>
      </c>
      <c r="Y3815" s="40">
        <f t="shared" si="224"/>
        <v>0</v>
      </c>
      <c r="Z3815" s="40">
        <f>(AC3815-J3815*carot!$B$2-spettri!K3815*carot!$C$2-spettri!L3815*carot!$D$2)</f>
        <v>0</v>
      </c>
      <c r="AA3815" s="40">
        <f>spettri!H3815*chl!$B$2+spettri!I3815*chl!$C$2+spettri!J3815*carot!$B$2+spettri!K3815*carot!$C$2+spettri!L3815*carot!$D$2+M3815*carot!$E$2+N3815*carot!$F$2+spettri!AE3815*chl!$D$2</f>
        <v>0</v>
      </c>
      <c r="AB3815" s="40">
        <v>8.142552688E-4</v>
      </c>
      <c r="AC3815" s="88">
        <f>(G3815-spettri!H3815*chl!$B$2-spettri!I3815*chl!$C$2-spettri!AE3815*chl!$D$2)</f>
        <v>0</v>
      </c>
    </row>
    <row r="3816" spans="4:29" x14ac:dyDescent="0.25">
      <c r="D3816" s="51">
        <v>731.40000000008695</v>
      </c>
      <c r="E3816" s="51">
        <v>2.8687333779000002E-2</v>
      </c>
      <c r="T3816" s="40">
        <f t="shared" si="222"/>
        <v>0</v>
      </c>
      <c r="U3816" s="40">
        <f t="shared" si="222"/>
        <v>0</v>
      </c>
      <c r="V3816" s="40">
        <f t="shared" si="222"/>
        <v>0</v>
      </c>
      <c r="W3816" s="40">
        <f t="shared" si="222"/>
        <v>0</v>
      </c>
      <c r="X3816" s="40">
        <f t="shared" si="223"/>
        <v>0</v>
      </c>
      <c r="Y3816" s="40">
        <f t="shared" si="224"/>
        <v>0</v>
      </c>
      <c r="Z3816" s="40">
        <f>(AC3816-J3816*carot!$B$2-spettri!K3816*carot!$C$2-spettri!L3816*carot!$D$2)</f>
        <v>0</v>
      </c>
      <c r="AA3816" s="40">
        <f>spettri!H3816*chl!$B$2+spettri!I3816*chl!$C$2+spettri!J3816*carot!$B$2+spettri!K3816*carot!$C$2+spettri!L3816*carot!$D$2+M3816*carot!$E$2+N3816*carot!$F$2+spettri!AE3816*chl!$D$2</f>
        <v>0</v>
      </c>
      <c r="AB3816" s="40">
        <v>8.1365229562499995E-4</v>
      </c>
      <c r="AC3816" s="88">
        <f>(G3816-spettri!H3816*chl!$B$2-spettri!I3816*chl!$C$2-spettri!AE3816*chl!$D$2)</f>
        <v>0</v>
      </c>
    </row>
    <row r="3817" spans="4:29" x14ac:dyDescent="0.25">
      <c r="D3817" s="51">
        <v>731.50000000008697</v>
      </c>
      <c r="E3817" s="51">
        <v>2.8263318444000003E-2</v>
      </c>
      <c r="T3817" s="40">
        <f t="shared" si="222"/>
        <v>0</v>
      </c>
      <c r="U3817" s="40">
        <f t="shared" si="222"/>
        <v>0</v>
      </c>
      <c r="V3817" s="40">
        <f t="shared" si="222"/>
        <v>0</v>
      </c>
      <c r="W3817" s="40">
        <f t="shared" si="222"/>
        <v>0</v>
      </c>
      <c r="X3817" s="40">
        <f t="shared" si="223"/>
        <v>0</v>
      </c>
      <c r="Y3817" s="40">
        <f t="shared" si="224"/>
        <v>0</v>
      </c>
      <c r="Z3817" s="40">
        <f>(AC3817-J3817*carot!$B$2-spettri!K3817*carot!$C$2-spettri!L3817*carot!$D$2)</f>
        <v>0</v>
      </c>
      <c r="AA3817" s="40">
        <f>spettri!H3817*chl!$B$2+spettri!I3817*chl!$C$2+spettri!J3817*carot!$B$2+spettri!K3817*carot!$C$2+spettri!L3817*carot!$D$2+M3817*carot!$E$2+N3817*carot!$F$2+spettri!AE3817*chl!$D$2</f>
        <v>0</v>
      </c>
      <c r="AB3817" s="40">
        <v>8.1304932245000001E-4</v>
      </c>
      <c r="AC3817" s="88">
        <f>(G3817-spettri!H3817*chl!$B$2-spettri!I3817*chl!$C$2-spettri!AE3817*chl!$D$2)</f>
        <v>0</v>
      </c>
    </row>
    <row r="3818" spans="4:29" x14ac:dyDescent="0.25">
      <c r="D3818" s="51">
        <v>731.60000000008699</v>
      </c>
      <c r="E3818" s="51">
        <v>2.7839303109000003E-2</v>
      </c>
      <c r="T3818" s="40">
        <f t="shared" si="222"/>
        <v>0</v>
      </c>
      <c r="U3818" s="40">
        <f t="shared" si="222"/>
        <v>0</v>
      </c>
      <c r="V3818" s="40">
        <f t="shared" si="222"/>
        <v>0</v>
      </c>
      <c r="W3818" s="40">
        <f t="shared" si="222"/>
        <v>0</v>
      </c>
      <c r="X3818" s="40">
        <f t="shared" si="223"/>
        <v>0</v>
      </c>
      <c r="Y3818" s="40">
        <f t="shared" si="224"/>
        <v>0</v>
      </c>
      <c r="Z3818" s="40">
        <f>(AC3818-J3818*carot!$B$2-spettri!K3818*carot!$C$2-spettri!L3818*carot!$D$2)</f>
        <v>0</v>
      </c>
      <c r="AA3818" s="40">
        <f>spettri!H3818*chl!$B$2+spettri!I3818*chl!$C$2+spettri!J3818*carot!$B$2+spettri!K3818*carot!$C$2+spettri!L3818*carot!$D$2+M3818*carot!$E$2+N3818*carot!$F$2+spettri!AE3818*chl!$D$2</f>
        <v>0</v>
      </c>
      <c r="AB3818" s="40">
        <v>8.1244634927500007E-4</v>
      </c>
      <c r="AC3818" s="88">
        <f>(G3818-spettri!H3818*chl!$B$2-spettri!I3818*chl!$C$2-spettri!AE3818*chl!$D$2)</f>
        <v>0</v>
      </c>
    </row>
    <row r="3819" spans="4:29" x14ac:dyDescent="0.25">
      <c r="D3819" s="51">
        <v>731.70000000008702</v>
      </c>
      <c r="E3819" s="51">
        <v>2.7430811056500002E-2</v>
      </c>
      <c r="T3819" s="40">
        <f t="shared" si="222"/>
        <v>0</v>
      </c>
      <c r="U3819" s="40">
        <f t="shared" si="222"/>
        <v>0</v>
      </c>
      <c r="V3819" s="40">
        <f t="shared" si="222"/>
        <v>0</v>
      </c>
      <c r="W3819" s="40">
        <f t="shared" si="222"/>
        <v>0</v>
      </c>
      <c r="X3819" s="40">
        <f t="shared" si="223"/>
        <v>0</v>
      </c>
      <c r="Y3819" s="40">
        <f t="shared" si="224"/>
        <v>0</v>
      </c>
      <c r="Z3819" s="40">
        <f>(AC3819-J3819*carot!$B$2-spettri!K3819*carot!$C$2-spettri!L3819*carot!$D$2)</f>
        <v>0</v>
      </c>
      <c r="AA3819" s="40">
        <f>spettri!H3819*chl!$B$2+spettri!I3819*chl!$C$2+spettri!J3819*carot!$B$2+spettri!K3819*carot!$C$2+spettri!L3819*carot!$D$2+M3819*carot!$E$2+N3819*carot!$F$2+spettri!AE3819*chl!$D$2</f>
        <v>0</v>
      </c>
      <c r="AB3819" s="40">
        <v>8.1184337610000002E-4</v>
      </c>
      <c r="AC3819" s="88">
        <f>(G3819-spettri!H3819*chl!$B$2-spettri!I3819*chl!$C$2-spettri!AE3819*chl!$D$2)</f>
        <v>0</v>
      </c>
    </row>
    <row r="3820" spans="4:29" x14ac:dyDescent="0.25">
      <c r="D3820" s="51">
        <v>731.80000000008704</v>
      </c>
      <c r="E3820" s="51">
        <v>2.7022319004000001E-2</v>
      </c>
      <c r="T3820" s="40">
        <f t="shared" si="222"/>
        <v>0</v>
      </c>
      <c r="U3820" s="40">
        <f t="shared" si="222"/>
        <v>0</v>
      </c>
      <c r="V3820" s="40">
        <f t="shared" si="222"/>
        <v>0</v>
      </c>
      <c r="W3820" s="40">
        <f t="shared" si="222"/>
        <v>0</v>
      </c>
      <c r="X3820" s="40">
        <f t="shared" si="223"/>
        <v>0</v>
      </c>
      <c r="Y3820" s="40">
        <f t="shared" si="224"/>
        <v>0</v>
      </c>
      <c r="Z3820" s="40">
        <f>(AC3820-J3820*carot!$B$2-spettri!K3820*carot!$C$2-spettri!L3820*carot!$D$2)</f>
        <v>0</v>
      </c>
      <c r="AA3820" s="40">
        <f>spettri!H3820*chl!$B$2+spettri!I3820*chl!$C$2+spettri!J3820*carot!$B$2+spettri!K3820*carot!$C$2+spettri!L3820*carot!$D$2+M3820*carot!$E$2+N3820*carot!$F$2+spettri!AE3820*chl!$D$2</f>
        <v>0</v>
      </c>
      <c r="AB3820" s="40">
        <v>7.8153029604999995E-4</v>
      </c>
      <c r="AC3820" s="88">
        <f>(G3820-spettri!H3820*chl!$B$2-spettri!I3820*chl!$C$2-spettri!AE3820*chl!$D$2)</f>
        <v>0</v>
      </c>
    </row>
    <row r="3821" spans="4:29" x14ac:dyDescent="0.25">
      <c r="D3821" s="51">
        <v>731.90000000008695</v>
      </c>
      <c r="E3821" s="51">
        <v>2.66138269515E-2</v>
      </c>
      <c r="T3821" s="40">
        <f t="shared" si="222"/>
        <v>0</v>
      </c>
      <c r="U3821" s="40">
        <f t="shared" si="222"/>
        <v>0</v>
      </c>
      <c r="V3821" s="40">
        <f t="shared" si="222"/>
        <v>0</v>
      </c>
      <c r="W3821" s="40">
        <f t="shared" si="222"/>
        <v>0</v>
      </c>
      <c r="X3821" s="40">
        <f t="shared" si="223"/>
        <v>0</v>
      </c>
      <c r="Y3821" s="40">
        <f t="shared" si="224"/>
        <v>0</v>
      </c>
      <c r="Z3821" s="40">
        <f>(AC3821-J3821*carot!$B$2-spettri!K3821*carot!$C$2-spettri!L3821*carot!$D$2)</f>
        <v>0</v>
      </c>
      <c r="AA3821" s="40">
        <f>spettri!H3821*chl!$B$2+spettri!I3821*chl!$C$2+spettri!J3821*carot!$B$2+spettri!K3821*carot!$C$2+spettri!L3821*carot!$D$2+M3821*carot!$E$2+N3821*carot!$F$2+spettri!AE3821*chl!$D$2</f>
        <v>0</v>
      </c>
      <c r="AB3821" s="40">
        <v>7.5121721599999999E-4</v>
      </c>
      <c r="AC3821" s="88">
        <f>(G3821-spettri!H3821*chl!$B$2-spettri!I3821*chl!$C$2-spettri!AE3821*chl!$D$2)</f>
        <v>0</v>
      </c>
    </row>
    <row r="3822" spans="4:29" x14ac:dyDescent="0.25">
      <c r="D3822" s="51">
        <v>732.00000000008697</v>
      </c>
      <c r="E3822" s="51">
        <v>2.6205334899E-2</v>
      </c>
      <c r="T3822" s="40">
        <f t="shared" si="222"/>
        <v>0</v>
      </c>
      <c r="U3822" s="40">
        <f t="shared" si="222"/>
        <v>0</v>
      </c>
      <c r="V3822" s="40">
        <f t="shared" si="222"/>
        <v>0</v>
      </c>
      <c r="W3822" s="40">
        <f t="shared" si="222"/>
        <v>0</v>
      </c>
      <c r="X3822" s="40">
        <f t="shared" si="223"/>
        <v>0</v>
      </c>
      <c r="Y3822" s="40">
        <f t="shared" si="224"/>
        <v>0</v>
      </c>
      <c r="Z3822" s="40">
        <f>(AC3822-J3822*carot!$B$2-spettri!K3822*carot!$C$2-spettri!L3822*carot!$D$2)</f>
        <v>0</v>
      </c>
      <c r="AA3822" s="40">
        <f>spettri!H3822*chl!$B$2+spettri!I3822*chl!$C$2+spettri!J3822*carot!$B$2+spettri!K3822*carot!$C$2+spettri!L3822*carot!$D$2+M3822*carot!$E$2+N3822*carot!$F$2+spettri!AE3822*chl!$D$2</f>
        <v>0</v>
      </c>
      <c r="AB3822" s="40">
        <v>7.2090413595000003E-4</v>
      </c>
      <c r="AC3822" s="88">
        <f>(G3822-spettri!H3822*chl!$B$2-spettri!I3822*chl!$C$2-spettri!AE3822*chl!$D$2)</f>
        <v>0</v>
      </c>
    </row>
    <row r="3823" spans="4:29" x14ac:dyDescent="0.25">
      <c r="D3823" s="51">
        <v>732.10000000008699</v>
      </c>
      <c r="E3823" s="51">
        <v>2.5851602753999999E-2</v>
      </c>
      <c r="T3823" s="40">
        <f t="shared" si="222"/>
        <v>0</v>
      </c>
      <c r="U3823" s="40">
        <f t="shared" si="222"/>
        <v>0</v>
      </c>
      <c r="V3823" s="40">
        <f t="shared" si="222"/>
        <v>0</v>
      </c>
      <c r="W3823" s="40">
        <f t="shared" si="222"/>
        <v>0</v>
      </c>
      <c r="X3823" s="40">
        <f t="shared" si="223"/>
        <v>0</v>
      </c>
      <c r="Y3823" s="40">
        <f t="shared" si="224"/>
        <v>0</v>
      </c>
      <c r="Z3823" s="40">
        <f>(AC3823-J3823*carot!$B$2-spettri!K3823*carot!$C$2-spettri!L3823*carot!$D$2)</f>
        <v>0</v>
      </c>
      <c r="AA3823" s="40">
        <f>spettri!H3823*chl!$B$2+spettri!I3823*chl!$C$2+spettri!J3823*carot!$B$2+spettri!K3823*carot!$C$2+spettri!L3823*carot!$D$2+M3823*carot!$E$2+N3823*carot!$F$2+spettri!AE3823*chl!$D$2</f>
        <v>0</v>
      </c>
      <c r="AB3823" s="40">
        <v>6.9059105589999996E-4</v>
      </c>
      <c r="AC3823" s="88">
        <f>(G3823-spettri!H3823*chl!$B$2-spettri!I3823*chl!$C$2-spettri!AE3823*chl!$D$2)</f>
        <v>0</v>
      </c>
    </row>
    <row r="3824" spans="4:29" x14ac:dyDescent="0.25">
      <c r="D3824" s="51">
        <v>732.20000000008702</v>
      </c>
      <c r="E3824" s="51">
        <v>2.5497870609000002E-2</v>
      </c>
      <c r="T3824" s="40">
        <f t="shared" si="222"/>
        <v>0</v>
      </c>
      <c r="U3824" s="40">
        <f t="shared" si="222"/>
        <v>0</v>
      </c>
      <c r="V3824" s="40">
        <f t="shared" si="222"/>
        <v>0</v>
      </c>
      <c r="W3824" s="40">
        <f t="shared" si="222"/>
        <v>0</v>
      </c>
      <c r="X3824" s="40">
        <f t="shared" si="223"/>
        <v>0</v>
      </c>
      <c r="Y3824" s="40">
        <f t="shared" si="224"/>
        <v>0</v>
      </c>
      <c r="Z3824" s="40">
        <f>(AC3824-J3824*carot!$B$2-spettri!K3824*carot!$C$2-spettri!L3824*carot!$D$2)</f>
        <v>0</v>
      </c>
      <c r="AA3824" s="40">
        <f>spettri!H3824*chl!$B$2+spettri!I3824*chl!$C$2+spettri!J3824*carot!$B$2+spettri!K3824*carot!$C$2+spettri!L3824*carot!$D$2+M3824*carot!$E$2+N3824*carot!$F$2+spettri!AE3824*chl!$D$2</f>
        <v>0</v>
      </c>
      <c r="AB3824" s="40">
        <v>7.2725824429999998E-4</v>
      </c>
      <c r="AC3824" s="88">
        <f>(G3824-spettri!H3824*chl!$B$2-spettri!I3824*chl!$C$2-spettri!AE3824*chl!$D$2)</f>
        <v>0</v>
      </c>
    </row>
    <row r="3825" spans="4:29" x14ac:dyDescent="0.25">
      <c r="D3825" s="51">
        <v>732.30000000008704</v>
      </c>
      <c r="E3825" s="51">
        <v>2.5144138464000002E-2</v>
      </c>
      <c r="T3825" s="40">
        <f t="shared" si="222"/>
        <v>0</v>
      </c>
      <c r="U3825" s="40">
        <f t="shared" si="222"/>
        <v>0</v>
      </c>
      <c r="V3825" s="40">
        <f t="shared" si="222"/>
        <v>0</v>
      </c>
      <c r="W3825" s="40">
        <f t="shared" si="222"/>
        <v>0</v>
      </c>
      <c r="X3825" s="40">
        <f t="shared" si="223"/>
        <v>0</v>
      </c>
      <c r="Y3825" s="40">
        <f t="shared" si="224"/>
        <v>0</v>
      </c>
      <c r="Z3825" s="40">
        <f>(AC3825-J3825*carot!$B$2-spettri!K3825*carot!$C$2-spettri!L3825*carot!$D$2)</f>
        <v>0</v>
      </c>
      <c r="AA3825" s="40">
        <f>spettri!H3825*chl!$B$2+spettri!I3825*chl!$C$2+spettri!J3825*carot!$B$2+spettri!K3825*carot!$C$2+spettri!L3825*carot!$D$2+M3825*carot!$E$2+N3825*carot!$F$2+spettri!AE3825*chl!$D$2</f>
        <v>0</v>
      </c>
      <c r="AB3825" s="40">
        <v>7.639254327E-4</v>
      </c>
      <c r="AC3825" s="88">
        <f>(G3825-spettri!H3825*chl!$B$2-spettri!I3825*chl!$C$2-spettri!AE3825*chl!$D$2)</f>
        <v>0</v>
      </c>
    </row>
    <row r="3826" spans="4:29" x14ac:dyDescent="0.25">
      <c r="D3826" s="51">
        <v>732.40000000008695</v>
      </c>
      <c r="E3826" s="51">
        <v>2.4790406319000001E-2</v>
      </c>
      <c r="T3826" s="40">
        <f t="shared" si="222"/>
        <v>0</v>
      </c>
      <c r="U3826" s="40">
        <f t="shared" si="222"/>
        <v>0</v>
      </c>
      <c r="V3826" s="40">
        <f t="shared" si="222"/>
        <v>0</v>
      </c>
      <c r="W3826" s="40">
        <f t="shared" si="222"/>
        <v>0</v>
      </c>
      <c r="X3826" s="40">
        <f t="shared" si="223"/>
        <v>0</v>
      </c>
      <c r="Y3826" s="40">
        <f t="shared" si="224"/>
        <v>0</v>
      </c>
      <c r="Z3826" s="40">
        <f>(AC3826-J3826*carot!$B$2-spettri!K3826*carot!$C$2-spettri!L3826*carot!$D$2)</f>
        <v>0</v>
      </c>
      <c r="AA3826" s="40">
        <f>spettri!H3826*chl!$B$2+spettri!I3826*chl!$C$2+spettri!J3826*carot!$B$2+spettri!K3826*carot!$C$2+spettri!L3826*carot!$D$2+M3826*carot!$E$2+N3826*carot!$F$2+spettri!AE3826*chl!$D$2</f>
        <v>0</v>
      </c>
      <c r="AB3826" s="40">
        <v>8.0059262110000003E-4</v>
      </c>
      <c r="AC3826" s="88">
        <f>(G3826-spettri!H3826*chl!$B$2-spettri!I3826*chl!$C$2-spettri!AE3826*chl!$D$2)</f>
        <v>0</v>
      </c>
    </row>
    <row r="3827" spans="4:29" x14ac:dyDescent="0.25">
      <c r="D3827" s="51">
        <v>732.50000000008697</v>
      </c>
      <c r="E3827" s="51">
        <v>2.4455921814000001E-2</v>
      </c>
      <c r="T3827" s="40">
        <f t="shared" si="222"/>
        <v>0</v>
      </c>
      <c r="U3827" s="40">
        <f t="shared" si="222"/>
        <v>0</v>
      </c>
      <c r="V3827" s="40">
        <f t="shared" si="222"/>
        <v>0</v>
      </c>
      <c r="W3827" s="40">
        <f t="shared" si="222"/>
        <v>0</v>
      </c>
      <c r="X3827" s="40">
        <f t="shared" si="223"/>
        <v>0</v>
      </c>
      <c r="Y3827" s="40">
        <f t="shared" si="224"/>
        <v>0</v>
      </c>
      <c r="Z3827" s="40">
        <f>(AC3827-J3827*carot!$B$2-spettri!K3827*carot!$C$2-spettri!L3827*carot!$D$2)</f>
        <v>0</v>
      </c>
      <c r="AA3827" s="40">
        <f>spettri!H3827*chl!$B$2+spettri!I3827*chl!$C$2+spettri!J3827*carot!$B$2+spettri!K3827*carot!$C$2+spettri!L3827*carot!$D$2+M3827*carot!$E$2+N3827*carot!$F$2+spettri!AE3827*chl!$D$2</f>
        <v>0</v>
      </c>
      <c r="AB3827" s="40">
        <v>8.3725980950000005E-4</v>
      </c>
      <c r="AC3827" s="88">
        <f>(G3827-spettri!H3827*chl!$B$2-spettri!I3827*chl!$C$2-spettri!AE3827*chl!$D$2)</f>
        <v>0</v>
      </c>
    </row>
    <row r="3828" spans="4:29" x14ac:dyDescent="0.25">
      <c r="D3828" s="51">
        <v>732.60000000008699</v>
      </c>
      <c r="E3828" s="51">
        <v>2.4121437309000002E-2</v>
      </c>
      <c r="T3828" s="40">
        <f t="shared" si="222"/>
        <v>0</v>
      </c>
      <c r="U3828" s="40">
        <f t="shared" si="222"/>
        <v>0</v>
      </c>
      <c r="V3828" s="40">
        <f t="shared" si="222"/>
        <v>0</v>
      </c>
      <c r="W3828" s="40">
        <f t="shared" si="222"/>
        <v>0</v>
      </c>
      <c r="X3828" s="40">
        <f t="shared" si="223"/>
        <v>0</v>
      </c>
      <c r="Y3828" s="40">
        <f t="shared" si="224"/>
        <v>0</v>
      </c>
      <c r="Z3828" s="40">
        <f>(AC3828-J3828*carot!$B$2-spettri!K3828*carot!$C$2-spettri!L3828*carot!$D$2)</f>
        <v>0</v>
      </c>
      <c r="AA3828" s="40">
        <f>spettri!H3828*chl!$B$2+spettri!I3828*chl!$C$2+spettri!J3828*carot!$B$2+spettri!K3828*carot!$C$2+spettri!L3828*carot!$D$2+M3828*carot!$E$2+N3828*carot!$F$2+spettri!AE3828*chl!$D$2</f>
        <v>0</v>
      </c>
      <c r="AB3828" s="40">
        <v>8.6059168097500009E-4</v>
      </c>
      <c r="AC3828" s="88">
        <f>(G3828-spettri!H3828*chl!$B$2-spettri!I3828*chl!$C$2-spettri!AE3828*chl!$D$2)</f>
        <v>0</v>
      </c>
    </row>
    <row r="3829" spans="4:29" x14ac:dyDescent="0.25">
      <c r="D3829" s="51">
        <v>732.70000000008702</v>
      </c>
      <c r="E3829" s="51">
        <v>2.3786952804000002E-2</v>
      </c>
      <c r="T3829" s="40">
        <f t="shared" si="222"/>
        <v>0</v>
      </c>
      <c r="U3829" s="40">
        <f t="shared" si="222"/>
        <v>0</v>
      </c>
      <c r="V3829" s="40">
        <f t="shared" si="222"/>
        <v>0</v>
      </c>
      <c r="W3829" s="40">
        <f t="shared" si="222"/>
        <v>0</v>
      </c>
      <c r="X3829" s="40">
        <f t="shared" si="223"/>
        <v>0</v>
      </c>
      <c r="Y3829" s="40">
        <f t="shared" si="224"/>
        <v>0</v>
      </c>
      <c r="Z3829" s="40">
        <f>(AC3829-J3829*carot!$B$2-spettri!K3829*carot!$C$2-spettri!L3829*carot!$D$2)</f>
        <v>0</v>
      </c>
      <c r="AA3829" s="40">
        <f>spettri!H3829*chl!$B$2+spettri!I3829*chl!$C$2+spettri!J3829*carot!$B$2+spettri!K3829*carot!$C$2+spettri!L3829*carot!$D$2+M3829*carot!$E$2+N3829*carot!$F$2+spettri!AE3829*chl!$D$2</f>
        <v>0</v>
      </c>
      <c r="AB3829" s="40">
        <v>8.8392355245000003E-4</v>
      </c>
      <c r="AC3829" s="88">
        <f>(G3829-spettri!H3829*chl!$B$2-spettri!I3829*chl!$C$2-spettri!AE3829*chl!$D$2)</f>
        <v>0</v>
      </c>
    </row>
    <row r="3830" spans="4:29" x14ac:dyDescent="0.25">
      <c r="D3830" s="51">
        <v>732.80000000008704</v>
      </c>
      <c r="E3830" s="51">
        <v>2.3452468299000002E-2</v>
      </c>
      <c r="T3830" s="40">
        <f t="shared" si="222"/>
        <v>0</v>
      </c>
      <c r="U3830" s="40">
        <f t="shared" si="222"/>
        <v>0</v>
      </c>
      <c r="V3830" s="40">
        <f t="shared" si="222"/>
        <v>0</v>
      </c>
      <c r="W3830" s="40">
        <f t="shared" si="222"/>
        <v>0</v>
      </c>
      <c r="X3830" s="40">
        <f t="shared" si="223"/>
        <v>0</v>
      </c>
      <c r="Y3830" s="40">
        <f t="shared" si="224"/>
        <v>0</v>
      </c>
      <c r="Z3830" s="40">
        <f>(AC3830-J3830*carot!$B$2-spettri!K3830*carot!$C$2-spettri!L3830*carot!$D$2)</f>
        <v>0</v>
      </c>
      <c r="AA3830" s="40">
        <f>spettri!H3830*chl!$B$2+spettri!I3830*chl!$C$2+spettri!J3830*carot!$B$2+spettri!K3830*carot!$C$2+spettri!L3830*carot!$D$2+M3830*carot!$E$2+N3830*carot!$F$2+spettri!AE3830*chl!$D$2</f>
        <v>0</v>
      </c>
      <c r="AB3830" s="40">
        <v>9.0725542392499996E-4</v>
      </c>
      <c r="AC3830" s="88">
        <f>(G3830-spettri!H3830*chl!$B$2-spettri!I3830*chl!$C$2-spettri!AE3830*chl!$D$2)</f>
        <v>0</v>
      </c>
    </row>
    <row r="3831" spans="4:29" x14ac:dyDescent="0.25">
      <c r="D3831" s="51">
        <v>732.90000000008695</v>
      </c>
      <c r="E3831" s="51">
        <v>2.3063330064000003E-2</v>
      </c>
      <c r="T3831" s="40">
        <f t="shared" si="222"/>
        <v>0</v>
      </c>
      <c r="U3831" s="40">
        <f t="shared" si="222"/>
        <v>0</v>
      </c>
      <c r="V3831" s="40">
        <f t="shared" si="222"/>
        <v>0</v>
      </c>
      <c r="W3831" s="40">
        <f t="shared" si="222"/>
        <v>0</v>
      </c>
      <c r="X3831" s="40">
        <f t="shared" si="223"/>
        <v>0</v>
      </c>
      <c r="Y3831" s="40">
        <f t="shared" si="224"/>
        <v>0</v>
      </c>
      <c r="Z3831" s="40">
        <f>(AC3831-J3831*carot!$B$2-spettri!K3831*carot!$C$2-spettri!L3831*carot!$D$2)</f>
        <v>0</v>
      </c>
      <c r="AA3831" s="40">
        <f>spettri!H3831*chl!$B$2+spettri!I3831*chl!$C$2+spettri!J3831*carot!$B$2+spettri!K3831*carot!$C$2+spettri!L3831*carot!$D$2+M3831*carot!$E$2+N3831*carot!$F$2+spettri!AE3831*chl!$D$2</f>
        <v>0</v>
      </c>
      <c r="AB3831" s="40">
        <v>9.3058729540000001E-4</v>
      </c>
      <c r="AC3831" s="88">
        <f>(G3831-spettri!H3831*chl!$B$2-spettri!I3831*chl!$C$2-spettri!AE3831*chl!$D$2)</f>
        <v>0</v>
      </c>
    </row>
    <row r="3832" spans="4:29" x14ac:dyDescent="0.25">
      <c r="D3832" s="51">
        <v>733.00000000008697</v>
      </c>
      <c r="E3832" s="51">
        <v>2.2674191829000004E-2</v>
      </c>
      <c r="T3832" s="40">
        <f t="shared" si="222"/>
        <v>0</v>
      </c>
      <c r="U3832" s="40">
        <f t="shared" si="222"/>
        <v>0</v>
      </c>
      <c r="V3832" s="40">
        <f t="shared" si="222"/>
        <v>0</v>
      </c>
      <c r="W3832" s="40">
        <f t="shared" si="222"/>
        <v>0</v>
      </c>
      <c r="X3832" s="40">
        <f t="shared" si="223"/>
        <v>0</v>
      </c>
      <c r="Y3832" s="40">
        <f t="shared" si="224"/>
        <v>0</v>
      </c>
      <c r="Z3832" s="40">
        <f>(AC3832-J3832*carot!$B$2-spettri!K3832*carot!$C$2-spettri!L3832*carot!$D$2)</f>
        <v>0</v>
      </c>
      <c r="AA3832" s="40">
        <f>spettri!H3832*chl!$B$2+spettri!I3832*chl!$C$2+spettri!J3832*carot!$B$2+spettri!K3832*carot!$C$2+spettri!L3832*carot!$D$2+M3832*carot!$E$2+N3832*carot!$F$2+spettri!AE3832*chl!$D$2</f>
        <v>0</v>
      </c>
      <c r="AB3832" s="40">
        <v>8.7677851839999994E-4</v>
      </c>
      <c r="AC3832" s="88">
        <f>(G3832-spettri!H3832*chl!$B$2-spettri!I3832*chl!$C$2-spettri!AE3832*chl!$D$2)</f>
        <v>0</v>
      </c>
    </row>
    <row r="3833" spans="4:29" x14ac:dyDescent="0.25">
      <c r="D3833" s="51">
        <v>733.10000000008699</v>
      </c>
      <c r="E3833" s="51">
        <v>2.2285053594000001E-2</v>
      </c>
      <c r="T3833" s="40">
        <f t="shared" si="222"/>
        <v>0</v>
      </c>
      <c r="U3833" s="40">
        <f t="shared" si="222"/>
        <v>0</v>
      </c>
      <c r="V3833" s="40">
        <f t="shared" si="222"/>
        <v>0</v>
      </c>
      <c r="W3833" s="40">
        <f t="shared" si="222"/>
        <v>0</v>
      </c>
      <c r="X3833" s="40">
        <f t="shared" si="223"/>
        <v>0</v>
      </c>
      <c r="Y3833" s="40">
        <f t="shared" si="224"/>
        <v>0</v>
      </c>
      <c r="Z3833" s="40">
        <f>(AC3833-J3833*carot!$B$2-spettri!K3833*carot!$C$2-spettri!L3833*carot!$D$2)</f>
        <v>0</v>
      </c>
      <c r="AA3833" s="40">
        <f>spettri!H3833*chl!$B$2+spettri!I3833*chl!$C$2+spettri!J3833*carot!$B$2+spettri!K3833*carot!$C$2+spettri!L3833*carot!$D$2+M3833*carot!$E$2+N3833*carot!$F$2+spettri!AE3833*chl!$D$2</f>
        <v>0</v>
      </c>
      <c r="AB3833" s="40">
        <v>8.2296974139999999E-4</v>
      </c>
      <c r="AC3833" s="88">
        <f>(G3833-spettri!H3833*chl!$B$2-spettri!I3833*chl!$C$2-spettri!AE3833*chl!$D$2)</f>
        <v>0</v>
      </c>
    </row>
    <row r="3834" spans="4:29" x14ac:dyDescent="0.25">
      <c r="D3834" s="51">
        <v>733.20000000008702</v>
      </c>
      <c r="E3834" s="51">
        <v>2.1895915359000002E-2</v>
      </c>
      <c r="T3834" s="40">
        <f t="shared" si="222"/>
        <v>0</v>
      </c>
      <c r="U3834" s="40">
        <f t="shared" si="222"/>
        <v>0</v>
      </c>
      <c r="V3834" s="40">
        <f t="shared" si="222"/>
        <v>0</v>
      </c>
      <c r="W3834" s="40">
        <f t="shared" si="222"/>
        <v>0</v>
      </c>
      <c r="X3834" s="40">
        <f t="shared" si="223"/>
        <v>0</v>
      </c>
      <c r="Y3834" s="40">
        <f t="shared" si="224"/>
        <v>0</v>
      </c>
      <c r="Z3834" s="40">
        <f>(AC3834-J3834*carot!$B$2-spettri!K3834*carot!$C$2-spettri!L3834*carot!$D$2)</f>
        <v>0</v>
      </c>
      <c r="AA3834" s="40">
        <f>spettri!H3834*chl!$B$2+spettri!I3834*chl!$C$2+spettri!J3834*carot!$B$2+spettri!K3834*carot!$C$2+spettri!L3834*carot!$D$2+M3834*carot!$E$2+N3834*carot!$F$2+spettri!AE3834*chl!$D$2</f>
        <v>0</v>
      </c>
      <c r="AB3834" s="40">
        <v>7.6916096440000003E-4</v>
      </c>
      <c r="AC3834" s="88">
        <f>(G3834-spettri!H3834*chl!$B$2-spettri!I3834*chl!$C$2-spettri!AE3834*chl!$D$2)</f>
        <v>0</v>
      </c>
    </row>
    <row r="3835" spans="4:29" x14ac:dyDescent="0.25">
      <c r="D3835" s="51">
        <v>733.30000000008704</v>
      </c>
      <c r="E3835" s="51">
        <v>2.1640637511500003E-2</v>
      </c>
      <c r="T3835" s="40">
        <f t="shared" si="222"/>
        <v>0</v>
      </c>
      <c r="U3835" s="40">
        <f t="shared" si="222"/>
        <v>0</v>
      </c>
      <c r="V3835" s="40">
        <f t="shared" si="222"/>
        <v>0</v>
      </c>
      <c r="W3835" s="40">
        <f t="shared" si="222"/>
        <v>0</v>
      </c>
      <c r="X3835" s="40">
        <f t="shared" si="223"/>
        <v>0</v>
      </c>
      <c r="Y3835" s="40">
        <f t="shared" si="224"/>
        <v>0</v>
      </c>
      <c r="Z3835" s="40">
        <f>(AC3835-J3835*carot!$B$2-spettri!K3835*carot!$C$2-spettri!L3835*carot!$D$2)</f>
        <v>0</v>
      </c>
      <c r="AA3835" s="40">
        <f>spettri!H3835*chl!$B$2+spettri!I3835*chl!$C$2+spettri!J3835*carot!$B$2+spettri!K3835*carot!$C$2+spettri!L3835*carot!$D$2+M3835*carot!$E$2+N3835*carot!$F$2+spettri!AE3835*chl!$D$2</f>
        <v>0</v>
      </c>
      <c r="AB3835" s="40">
        <v>7.1535218739999997E-4</v>
      </c>
      <c r="AC3835" s="88">
        <f>(G3835-spettri!H3835*chl!$B$2-spettri!I3835*chl!$C$2-spettri!AE3835*chl!$D$2)</f>
        <v>0</v>
      </c>
    </row>
    <row r="3836" spans="4:29" x14ac:dyDescent="0.25">
      <c r="D3836" s="51">
        <v>733.40000000008695</v>
      </c>
      <c r="E3836" s="51">
        <v>2.1385359664E-2</v>
      </c>
      <c r="T3836" s="40">
        <f t="shared" si="222"/>
        <v>0</v>
      </c>
      <c r="U3836" s="40">
        <f t="shared" si="222"/>
        <v>0</v>
      </c>
      <c r="V3836" s="40">
        <f t="shared" si="222"/>
        <v>0</v>
      </c>
      <c r="W3836" s="40">
        <f t="shared" si="222"/>
        <v>0</v>
      </c>
      <c r="X3836" s="40">
        <f t="shared" si="223"/>
        <v>0</v>
      </c>
      <c r="Y3836" s="40">
        <f t="shared" si="224"/>
        <v>0</v>
      </c>
      <c r="Z3836" s="40">
        <f>(AC3836-J3836*carot!$B$2-spettri!K3836*carot!$C$2-spettri!L3836*carot!$D$2)</f>
        <v>0</v>
      </c>
      <c r="AA3836" s="40">
        <f>spettri!H3836*chl!$B$2+spettri!I3836*chl!$C$2+spettri!J3836*carot!$B$2+spettri!K3836*carot!$C$2+spettri!L3836*carot!$D$2+M3836*carot!$E$2+N3836*carot!$F$2+spettri!AE3836*chl!$D$2</f>
        <v>0</v>
      </c>
      <c r="AB3836" s="40">
        <v>6.9320490002499995E-4</v>
      </c>
      <c r="AC3836" s="88">
        <f>(G3836-spettri!H3836*chl!$B$2-spettri!I3836*chl!$C$2-spettri!AE3836*chl!$D$2)</f>
        <v>0</v>
      </c>
    </row>
    <row r="3837" spans="4:29" x14ac:dyDescent="0.25">
      <c r="D3837" s="51">
        <v>733.50000000008697</v>
      </c>
      <c r="E3837" s="51">
        <v>2.1130081816500002E-2</v>
      </c>
      <c r="T3837" s="40">
        <f t="shared" si="222"/>
        <v>0</v>
      </c>
      <c r="U3837" s="40">
        <f t="shared" si="222"/>
        <v>0</v>
      </c>
      <c r="V3837" s="40">
        <f t="shared" si="222"/>
        <v>0</v>
      </c>
      <c r="W3837" s="40">
        <f t="shared" si="222"/>
        <v>0</v>
      </c>
      <c r="X3837" s="40">
        <f t="shared" si="223"/>
        <v>0</v>
      </c>
      <c r="Y3837" s="40">
        <f t="shared" si="224"/>
        <v>0</v>
      </c>
      <c r="Z3837" s="40">
        <f>(AC3837-J3837*carot!$B$2-spettri!K3837*carot!$C$2-spettri!L3837*carot!$D$2)</f>
        <v>0</v>
      </c>
      <c r="AA3837" s="40">
        <f>spettri!H3837*chl!$B$2+spettri!I3837*chl!$C$2+spettri!J3837*carot!$B$2+spettri!K3837*carot!$C$2+spettri!L3837*carot!$D$2+M3837*carot!$E$2+N3837*carot!$F$2+spettri!AE3837*chl!$D$2</f>
        <v>0</v>
      </c>
      <c r="AB3837" s="40">
        <v>6.7105761265000004E-4</v>
      </c>
      <c r="AC3837" s="88">
        <f>(G3837-spettri!H3837*chl!$B$2-spettri!I3837*chl!$C$2-spettri!AE3837*chl!$D$2)</f>
        <v>0</v>
      </c>
    </row>
    <row r="3838" spans="4:29" x14ac:dyDescent="0.25">
      <c r="D3838" s="51">
        <v>733.60000000008699</v>
      </c>
      <c r="E3838" s="51">
        <v>2.0874803969000003E-2</v>
      </c>
      <c r="T3838" s="40">
        <f t="shared" si="222"/>
        <v>0</v>
      </c>
      <c r="U3838" s="40">
        <f t="shared" si="222"/>
        <v>0</v>
      </c>
      <c r="V3838" s="40">
        <f t="shared" si="222"/>
        <v>0</v>
      </c>
      <c r="W3838" s="40">
        <f t="shared" si="222"/>
        <v>0</v>
      </c>
      <c r="X3838" s="40">
        <f t="shared" si="223"/>
        <v>0</v>
      </c>
      <c r="Y3838" s="40">
        <f t="shared" si="224"/>
        <v>0</v>
      </c>
      <c r="Z3838" s="40">
        <f>(AC3838-J3838*carot!$B$2-spettri!K3838*carot!$C$2-spettri!L3838*carot!$D$2)</f>
        <v>0</v>
      </c>
      <c r="AA3838" s="40">
        <f>spettri!H3838*chl!$B$2+spettri!I3838*chl!$C$2+spettri!J3838*carot!$B$2+spettri!K3838*carot!$C$2+spettri!L3838*carot!$D$2+M3838*carot!$E$2+N3838*carot!$F$2+spettri!AE3838*chl!$D$2</f>
        <v>0</v>
      </c>
      <c r="AB3838" s="40">
        <v>6.4891032527500002E-4</v>
      </c>
      <c r="AC3838" s="88">
        <f>(G3838-spettri!H3838*chl!$B$2-spettri!I3838*chl!$C$2-spettri!AE3838*chl!$D$2)</f>
        <v>0</v>
      </c>
    </row>
    <row r="3839" spans="4:29" x14ac:dyDescent="0.25">
      <c r="D3839" s="51">
        <v>733.70000000008702</v>
      </c>
      <c r="E3839" s="51">
        <v>2.05631201065E-2</v>
      </c>
      <c r="T3839" s="40">
        <f t="shared" si="222"/>
        <v>0</v>
      </c>
      <c r="U3839" s="40">
        <f t="shared" si="222"/>
        <v>0</v>
      </c>
      <c r="V3839" s="40">
        <f t="shared" si="222"/>
        <v>0</v>
      </c>
      <c r="W3839" s="40">
        <f t="shared" si="222"/>
        <v>0</v>
      </c>
      <c r="X3839" s="40">
        <f t="shared" si="223"/>
        <v>0</v>
      </c>
      <c r="Y3839" s="40">
        <f t="shared" si="224"/>
        <v>0</v>
      </c>
      <c r="Z3839" s="40">
        <f>(AC3839-J3839*carot!$B$2-spettri!K3839*carot!$C$2-spettri!L3839*carot!$D$2)</f>
        <v>0</v>
      </c>
      <c r="AA3839" s="40">
        <f>spettri!H3839*chl!$B$2+spettri!I3839*chl!$C$2+spettri!J3839*carot!$B$2+spettri!K3839*carot!$C$2+spettri!L3839*carot!$D$2+M3839*carot!$E$2+N3839*carot!$F$2+spettri!AE3839*chl!$D$2</f>
        <v>0</v>
      </c>
      <c r="AB3839" s="40">
        <v>6.2676303789999999E-4</v>
      </c>
      <c r="AC3839" s="88">
        <f>(G3839-spettri!H3839*chl!$B$2-spettri!I3839*chl!$C$2-spettri!AE3839*chl!$D$2)</f>
        <v>0</v>
      </c>
    </row>
    <row r="3840" spans="4:29" x14ac:dyDescent="0.25">
      <c r="D3840" s="51">
        <v>733.80000000008704</v>
      </c>
      <c r="E3840" s="51">
        <v>2.0251436244000002E-2</v>
      </c>
      <c r="T3840" s="40">
        <f t="shared" si="222"/>
        <v>0</v>
      </c>
      <c r="U3840" s="40">
        <f t="shared" si="222"/>
        <v>0</v>
      </c>
      <c r="V3840" s="40">
        <f t="shared" si="222"/>
        <v>0</v>
      </c>
      <c r="W3840" s="40">
        <f t="shared" si="222"/>
        <v>0</v>
      </c>
      <c r="X3840" s="40">
        <f t="shared" si="223"/>
        <v>0</v>
      </c>
      <c r="Y3840" s="40">
        <f t="shared" si="224"/>
        <v>0</v>
      </c>
      <c r="Z3840" s="40">
        <f>(AC3840-J3840*carot!$B$2-spettri!K3840*carot!$C$2-spettri!L3840*carot!$D$2)</f>
        <v>0</v>
      </c>
      <c r="AA3840" s="40">
        <f>spettri!H3840*chl!$B$2+spettri!I3840*chl!$C$2+spettri!J3840*carot!$B$2+spettri!K3840*carot!$C$2+spettri!L3840*carot!$D$2+M3840*carot!$E$2+N3840*carot!$F$2+spettri!AE3840*chl!$D$2</f>
        <v>0</v>
      </c>
      <c r="AB3840" s="40">
        <v>6.0797024344999995E-4</v>
      </c>
      <c r="AC3840" s="88">
        <f>(G3840-spettri!H3840*chl!$B$2-spettri!I3840*chl!$C$2-spettri!AE3840*chl!$D$2)</f>
        <v>0</v>
      </c>
    </row>
    <row r="3841" spans="4:29" x14ac:dyDescent="0.25">
      <c r="D3841" s="51">
        <v>733.90000000008695</v>
      </c>
      <c r="E3841" s="51">
        <v>1.9939752381500003E-2</v>
      </c>
      <c r="T3841" s="40">
        <f t="shared" si="222"/>
        <v>0</v>
      </c>
      <c r="U3841" s="40">
        <f t="shared" si="222"/>
        <v>0</v>
      </c>
      <c r="V3841" s="40">
        <f t="shared" si="222"/>
        <v>0</v>
      </c>
      <c r="W3841" s="40">
        <f t="shared" si="222"/>
        <v>0</v>
      </c>
      <c r="X3841" s="40">
        <f t="shared" si="223"/>
        <v>0</v>
      </c>
      <c r="Y3841" s="40">
        <f t="shared" si="224"/>
        <v>0</v>
      </c>
      <c r="Z3841" s="40">
        <f>(AC3841-J3841*carot!$B$2-spettri!K3841*carot!$C$2-spettri!L3841*carot!$D$2)</f>
        <v>0</v>
      </c>
      <c r="AA3841" s="40">
        <f>spettri!H3841*chl!$B$2+spettri!I3841*chl!$C$2+spettri!J3841*carot!$B$2+spettri!K3841*carot!$C$2+spettri!L3841*carot!$D$2+M3841*carot!$E$2+N3841*carot!$F$2+spettri!AE3841*chl!$D$2</f>
        <v>0</v>
      </c>
      <c r="AB3841" s="40">
        <v>5.8917744900000002E-4</v>
      </c>
      <c r="AC3841" s="88">
        <f>(G3841-spettri!H3841*chl!$B$2-spettri!I3841*chl!$C$2-spettri!AE3841*chl!$D$2)</f>
        <v>0</v>
      </c>
    </row>
    <row r="3842" spans="4:29" x14ac:dyDescent="0.25">
      <c r="D3842" s="51">
        <v>734.00000000008697</v>
      </c>
      <c r="E3842" s="51">
        <v>1.9628068519000001E-2</v>
      </c>
      <c r="T3842" s="40">
        <f t="shared" si="222"/>
        <v>0</v>
      </c>
      <c r="U3842" s="40">
        <f t="shared" si="222"/>
        <v>0</v>
      </c>
      <c r="V3842" s="40">
        <f t="shared" si="222"/>
        <v>0</v>
      </c>
      <c r="W3842" s="40">
        <f t="shared" ref="W3842:X3905" si="225">M3867</f>
        <v>0</v>
      </c>
      <c r="X3842" s="40">
        <f t="shared" si="223"/>
        <v>0</v>
      </c>
      <c r="Y3842" s="40">
        <f t="shared" si="224"/>
        <v>0</v>
      </c>
      <c r="Z3842" s="40">
        <f>(AC3842-J3842*carot!$B$2-spettri!K3842*carot!$C$2-spettri!L3842*carot!$D$2)</f>
        <v>0</v>
      </c>
      <c r="AA3842" s="40">
        <f>spettri!H3842*chl!$B$2+spettri!I3842*chl!$C$2+spettri!J3842*carot!$B$2+spettri!K3842*carot!$C$2+spettri!L3842*carot!$D$2+M3842*carot!$E$2+N3842*carot!$F$2+spettri!AE3842*chl!$D$2</f>
        <v>0</v>
      </c>
      <c r="AB3842" s="40">
        <v>5.7038465455000009E-4</v>
      </c>
      <c r="AC3842" s="88">
        <f>(G3842-spettri!H3842*chl!$B$2-spettri!I3842*chl!$C$2-spettri!AE3842*chl!$D$2)</f>
        <v>0</v>
      </c>
    </row>
    <row r="3843" spans="4:29" x14ac:dyDescent="0.25">
      <c r="D3843" s="51">
        <v>734.10000000008699</v>
      </c>
      <c r="E3843" s="51">
        <v>1.9357801966500002E-2</v>
      </c>
      <c r="T3843" s="40">
        <f t="shared" ref="T3843:X3906" si="226">J3868</f>
        <v>0</v>
      </c>
      <c r="U3843" s="40">
        <f t="shared" si="226"/>
        <v>0</v>
      </c>
      <c r="V3843" s="40">
        <f t="shared" si="226"/>
        <v>0</v>
      </c>
      <c r="W3843" s="40">
        <f t="shared" si="225"/>
        <v>0</v>
      </c>
      <c r="X3843" s="40">
        <f t="shared" si="225"/>
        <v>0</v>
      </c>
      <c r="Y3843" s="40">
        <f t="shared" ref="Y3843:Y3906" si="227">AC3868</f>
        <v>0</v>
      </c>
      <c r="Z3843" s="40">
        <f>(AC3843-J3843*carot!$B$2-spettri!K3843*carot!$C$2-spettri!L3843*carot!$D$2)</f>
        <v>0</v>
      </c>
      <c r="AA3843" s="40">
        <f>spettri!H3843*chl!$B$2+spettri!I3843*chl!$C$2+spettri!J3843*carot!$B$2+spettri!K3843*carot!$C$2+spettri!L3843*carot!$D$2+M3843*carot!$E$2+N3843*carot!$F$2+spettri!AE3843*chl!$D$2</f>
        <v>0</v>
      </c>
      <c r="AB3843" s="40">
        <v>5.5159186010000005E-4</v>
      </c>
      <c r="AC3843" s="88">
        <f>(G3843-spettri!H3843*chl!$B$2-spettri!I3843*chl!$C$2-spettri!AE3843*chl!$D$2)</f>
        <v>0</v>
      </c>
    </row>
    <row r="3844" spans="4:29" x14ac:dyDescent="0.25">
      <c r="D3844" s="51">
        <v>734.20000000008702</v>
      </c>
      <c r="E3844" s="51">
        <v>1.9087535414000004E-2</v>
      </c>
      <c r="T3844" s="40">
        <f t="shared" si="226"/>
        <v>0</v>
      </c>
      <c r="U3844" s="40">
        <f t="shared" si="226"/>
        <v>0</v>
      </c>
      <c r="V3844" s="40">
        <f t="shared" si="226"/>
        <v>0</v>
      </c>
      <c r="W3844" s="40">
        <f t="shared" si="225"/>
        <v>0</v>
      </c>
      <c r="X3844" s="40">
        <f t="shared" si="225"/>
        <v>0</v>
      </c>
      <c r="Y3844" s="40">
        <f t="shared" si="227"/>
        <v>0</v>
      </c>
      <c r="Z3844" s="40">
        <f>(AC3844-J3844*carot!$B$2-spettri!K3844*carot!$C$2-spettri!L3844*carot!$D$2)</f>
        <v>0</v>
      </c>
      <c r="AA3844" s="40">
        <f>spettri!H3844*chl!$B$2+spettri!I3844*chl!$C$2+spettri!J3844*carot!$B$2+spettri!K3844*carot!$C$2+spettri!L3844*carot!$D$2+M3844*carot!$E$2+N3844*carot!$F$2+spettri!AE3844*chl!$D$2</f>
        <v>0</v>
      </c>
      <c r="AB3844" s="40">
        <v>6.1544879280000001E-4</v>
      </c>
      <c r="AC3844" s="88">
        <f>(G3844-spettri!H3844*chl!$B$2-spettri!I3844*chl!$C$2-spettri!AE3844*chl!$D$2)</f>
        <v>0</v>
      </c>
    </row>
    <row r="3845" spans="4:29" x14ac:dyDescent="0.25">
      <c r="D3845" s="51">
        <v>734.30000000008704</v>
      </c>
      <c r="E3845" s="51">
        <v>1.8817268861500001E-2</v>
      </c>
      <c r="T3845" s="40">
        <f t="shared" si="226"/>
        <v>0</v>
      </c>
      <c r="U3845" s="40">
        <f t="shared" si="226"/>
        <v>0</v>
      </c>
      <c r="V3845" s="40">
        <f t="shared" si="226"/>
        <v>0</v>
      </c>
      <c r="W3845" s="40">
        <f t="shared" si="225"/>
        <v>0</v>
      </c>
      <c r="X3845" s="40">
        <f t="shared" si="225"/>
        <v>0</v>
      </c>
      <c r="Y3845" s="40">
        <f t="shared" si="227"/>
        <v>0</v>
      </c>
      <c r="Z3845" s="40">
        <f>(AC3845-J3845*carot!$B$2-spettri!K3845*carot!$C$2-spettri!L3845*carot!$D$2)</f>
        <v>0</v>
      </c>
      <c r="AA3845" s="40">
        <f>spettri!H3845*chl!$B$2+spettri!I3845*chl!$C$2+spettri!J3845*carot!$B$2+spettri!K3845*carot!$C$2+spettri!L3845*carot!$D$2+M3845*carot!$E$2+N3845*carot!$F$2+spettri!AE3845*chl!$D$2</f>
        <v>0</v>
      </c>
      <c r="AB3845" s="40">
        <v>6.7930572549999998E-4</v>
      </c>
      <c r="AC3845" s="88">
        <f>(G3845-spettri!H3845*chl!$B$2-spettri!I3845*chl!$C$2-spettri!AE3845*chl!$D$2)</f>
        <v>0</v>
      </c>
    </row>
    <row r="3846" spans="4:29" x14ac:dyDescent="0.25">
      <c r="D3846" s="51">
        <v>734.40000000008695</v>
      </c>
      <c r="E3846" s="51">
        <v>1.8547002309000003E-2</v>
      </c>
      <c r="T3846" s="40">
        <f t="shared" si="226"/>
        <v>0</v>
      </c>
      <c r="U3846" s="40">
        <f t="shared" si="226"/>
        <v>0</v>
      </c>
      <c r="V3846" s="40">
        <f t="shared" si="226"/>
        <v>0</v>
      </c>
      <c r="W3846" s="40">
        <f t="shared" si="225"/>
        <v>0</v>
      </c>
      <c r="X3846" s="40">
        <f t="shared" si="225"/>
        <v>0</v>
      </c>
      <c r="Y3846" s="40">
        <f t="shared" si="227"/>
        <v>0</v>
      </c>
      <c r="Z3846" s="40">
        <f>(AC3846-J3846*carot!$B$2-spettri!K3846*carot!$C$2-spettri!L3846*carot!$D$2)</f>
        <v>0</v>
      </c>
      <c r="AA3846" s="40">
        <f>spettri!H3846*chl!$B$2+spettri!I3846*chl!$C$2+spettri!J3846*carot!$B$2+spettri!K3846*carot!$C$2+spettri!L3846*carot!$D$2+M3846*carot!$E$2+N3846*carot!$F$2+spettri!AE3846*chl!$D$2</f>
        <v>0</v>
      </c>
      <c r="AB3846" s="40">
        <v>7.4316265820000005E-4</v>
      </c>
      <c r="AC3846" s="88">
        <f>(G3846-spettri!H3846*chl!$B$2-spettri!I3846*chl!$C$2-spettri!AE3846*chl!$D$2)</f>
        <v>0</v>
      </c>
    </row>
    <row r="3847" spans="4:29" x14ac:dyDescent="0.25">
      <c r="D3847" s="51">
        <v>734.50000000008697</v>
      </c>
      <c r="E3847" s="51">
        <v>1.8247813071500002E-2</v>
      </c>
      <c r="T3847" s="40">
        <f t="shared" si="226"/>
        <v>0</v>
      </c>
      <c r="U3847" s="40">
        <f t="shared" si="226"/>
        <v>0</v>
      </c>
      <c r="V3847" s="40">
        <f t="shared" si="226"/>
        <v>0</v>
      </c>
      <c r="W3847" s="40">
        <f t="shared" si="225"/>
        <v>0</v>
      </c>
      <c r="X3847" s="40">
        <f t="shared" si="225"/>
        <v>0</v>
      </c>
      <c r="Y3847" s="40">
        <f t="shared" si="227"/>
        <v>0</v>
      </c>
      <c r="Z3847" s="40">
        <f>(AC3847-J3847*carot!$B$2-spettri!K3847*carot!$C$2-spettri!L3847*carot!$D$2)</f>
        <v>0</v>
      </c>
      <c r="AA3847" s="40">
        <f>spettri!H3847*chl!$B$2+spettri!I3847*chl!$C$2+spettri!J3847*carot!$B$2+spettri!K3847*carot!$C$2+spettri!L3847*carot!$D$2+M3847*carot!$E$2+N3847*carot!$F$2+spettri!AE3847*chl!$D$2</f>
        <v>0</v>
      </c>
      <c r="AB3847" s="40">
        <v>8.0701959090000001E-4</v>
      </c>
      <c r="AC3847" s="88">
        <f>(G3847-spettri!H3847*chl!$B$2-spettri!I3847*chl!$C$2-spettri!AE3847*chl!$D$2)</f>
        <v>0</v>
      </c>
    </row>
    <row r="3848" spans="4:29" x14ac:dyDescent="0.25">
      <c r="D3848" s="51">
        <v>734.60000000008699</v>
      </c>
      <c r="E3848" s="51">
        <v>1.7948623834000001E-2</v>
      </c>
      <c r="T3848" s="40">
        <f t="shared" si="226"/>
        <v>0</v>
      </c>
      <c r="U3848" s="40">
        <f t="shared" si="226"/>
        <v>0</v>
      </c>
      <c r="V3848" s="40">
        <f t="shared" si="226"/>
        <v>0</v>
      </c>
      <c r="W3848" s="40">
        <f t="shared" si="225"/>
        <v>0</v>
      </c>
      <c r="X3848" s="40">
        <f t="shared" si="225"/>
        <v>0</v>
      </c>
      <c r="Y3848" s="40">
        <f t="shared" si="227"/>
        <v>0</v>
      </c>
      <c r="Z3848" s="40">
        <f>(AC3848-J3848*carot!$B$2-spettri!K3848*carot!$C$2-spettri!L3848*carot!$D$2)</f>
        <v>0</v>
      </c>
      <c r="AA3848" s="40">
        <f>spettri!H3848*chl!$B$2+spettri!I3848*chl!$C$2+spettri!J3848*carot!$B$2+spettri!K3848*carot!$C$2+spettri!L3848*carot!$D$2+M3848*carot!$E$2+N3848*carot!$F$2+spettri!AE3848*chl!$D$2</f>
        <v>0</v>
      </c>
      <c r="AB3848" s="40">
        <v>8.4024628452500003E-4</v>
      </c>
      <c r="AC3848" s="88">
        <f>(G3848-spettri!H3848*chl!$B$2-spettri!I3848*chl!$C$2-spettri!AE3848*chl!$D$2)</f>
        <v>0</v>
      </c>
    </row>
    <row r="3849" spans="4:29" x14ac:dyDescent="0.25">
      <c r="D3849" s="51">
        <v>734.70000000008702</v>
      </c>
      <c r="E3849" s="51">
        <v>1.7649434596500001E-2</v>
      </c>
      <c r="T3849" s="40">
        <f t="shared" si="226"/>
        <v>0</v>
      </c>
      <c r="U3849" s="40">
        <f t="shared" si="226"/>
        <v>0</v>
      </c>
      <c r="V3849" s="40">
        <f t="shared" si="226"/>
        <v>0</v>
      </c>
      <c r="W3849" s="40">
        <f t="shared" si="225"/>
        <v>0</v>
      </c>
      <c r="X3849" s="40">
        <f t="shared" si="225"/>
        <v>0</v>
      </c>
      <c r="Y3849" s="40">
        <f t="shared" si="227"/>
        <v>0</v>
      </c>
      <c r="Z3849" s="40">
        <f>(AC3849-J3849*carot!$B$2-spettri!K3849*carot!$C$2-spettri!L3849*carot!$D$2)</f>
        <v>0</v>
      </c>
      <c r="AA3849" s="40">
        <f>spettri!H3849*chl!$B$2+spettri!I3849*chl!$C$2+spettri!J3849*carot!$B$2+spettri!K3849*carot!$C$2+spettri!L3849*carot!$D$2+M3849*carot!$E$2+N3849*carot!$F$2+spettri!AE3849*chl!$D$2</f>
        <v>0</v>
      </c>
      <c r="AB3849" s="40">
        <v>8.7347297814999994E-4</v>
      </c>
      <c r="AC3849" s="88">
        <f>(G3849-spettri!H3849*chl!$B$2-spettri!I3849*chl!$C$2-spettri!AE3849*chl!$D$2)</f>
        <v>0</v>
      </c>
    </row>
    <row r="3850" spans="4:29" x14ac:dyDescent="0.25">
      <c r="D3850" s="51">
        <v>734.80000000008704</v>
      </c>
      <c r="E3850" s="51">
        <v>1.7350245359E-2</v>
      </c>
      <c r="T3850" s="40">
        <f t="shared" si="226"/>
        <v>0</v>
      </c>
      <c r="U3850" s="40">
        <f t="shared" si="226"/>
        <v>0</v>
      </c>
      <c r="V3850" s="40">
        <f t="shared" si="226"/>
        <v>0</v>
      </c>
      <c r="W3850" s="40">
        <f t="shared" si="225"/>
        <v>0</v>
      </c>
      <c r="X3850" s="40">
        <f t="shared" si="225"/>
        <v>0</v>
      </c>
      <c r="Y3850" s="40">
        <f t="shared" si="227"/>
        <v>0</v>
      </c>
      <c r="Z3850" s="40">
        <f>(AC3850-J3850*carot!$B$2-spettri!K3850*carot!$C$2-spettri!L3850*carot!$D$2)</f>
        <v>0</v>
      </c>
      <c r="AA3850" s="40">
        <f>spettri!H3850*chl!$B$2+spettri!I3850*chl!$C$2+spettri!J3850*carot!$B$2+spettri!K3850*carot!$C$2+spettri!L3850*carot!$D$2+M3850*carot!$E$2+N3850*carot!$F$2+spettri!AE3850*chl!$D$2</f>
        <v>0</v>
      </c>
      <c r="AB3850" s="40">
        <v>9.0669967177499995E-4</v>
      </c>
      <c r="AC3850" s="88">
        <f>(G3850-spettri!H3850*chl!$B$2-spettri!I3850*chl!$C$2-spettri!AE3850*chl!$D$2)</f>
        <v>0</v>
      </c>
    </row>
    <row r="3851" spans="4:29" x14ac:dyDescent="0.25">
      <c r="D3851" s="51">
        <v>734.90000000008797</v>
      </c>
      <c r="E3851" s="51">
        <v>1.70962979065E-2</v>
      </c>
      <c r="T3851" s="40">
        <f t="shared" si="226"/>
        <v>0</v>
      </c>
      <c r="U3851" s="40">
        <f t="shared" si="226"/>
        <v>0</v>
      </c>
      <c r="V3851" s="40">
        <f t="shared" si="226"/>
        <v>0</v>
      </c>
      <c r="W3851" s="40">
        <f t="shared" si="225"/>
        <v>0</v>
      </c>
      <c r="X3851" s="40">
        <f t="shared" si="225"/>
        <v>0</v>
      </c>
      <c r="Y3851" s="40">
        <f t="shared" si="227"/>
        <v>0</v>
      </c>
      <c r="Z3851" s="40">
        <f>(AC3851-J3851*carot!$B$2-spettri!K3851*carot!$C$2-spettri!L3851*carot!$D$2)</f>
        <v>0</v>
      </c>
      <c r="AA3851" s="40">
        <f>spettri!H3851*chl!$B$2+spettri!I3851*chl!$C$2+spettri!J3851*carot!$B$2+spettri!K3851*carot!$C$2+spettri!L3851*carot!$D$2+M3851*carot!$E$2+N3851*carot!$F$2+spettri!AE3851*chl!$D$2</f>
        <v>0</v>
      </c>
      <c r="AB3851" s="40">
        <v>9.3992636539999997E-4</v>
      </c>
      <c r="AC3851" s="88">
        <f>(G3851-spettri!H3851*chl!$B$2-spettri!I3851*chl!$C$2-spettri!AE3851*chl!$D$2)</f>
        <v>0</v>
      </c>
    </row>
    <row r="3852" spans="4:29" x14ac:dyDescent="0.25">
      <c r="D3852" s="51">
        <v>735.00000000008799</v>
      </c>
      <c r="E3852" s="51">
        <v>1.6842350454E-2</v>
      </c>
      <c r="T3852" s="40">
        <f t="shared" si="226"/>
        <v>0</v>
      </c>
      <c r="U3852" s="40">
        <f t="shared" si="226"/>
        <v>0</v>
      </c>
      <c r="V3852" s="40">
        <f t="shared" si="226"/>
        <v>0</v>
      </c>
      <c r="W3852" s="40">
        <f t="shared" si="225"/>
        <v>0</v>
      </c>
      <c r="X3852" s="40">
        <f t="shared" si="225"/>
        <v>0</v>
      </c>
      <c r="Y3852" s="40">
        <f t="shared" si="227"/>
        <v>0</v>
      </c>
      <c r="Z3852" s="40">
        <f>(AC3852-J3852*carot!$B$2-spettri!K3852*carot!$C$2-spettri!L3852*carot!$D$2)</f>
        <v>0</v>
      </c>
      <c r="AA3852" s="40">
        <f>spettri!H3852*chl!$B$2+spettri!I3852*chl!$C$2+spettri!J3852*carot!$B$2+spettri!K3852*carot!$C$2+spettri!L3852*carot!$D$2+M3852*carot!$E$2+N3852*carot!$F$2+spettri!AE3852*chl!$D$2</f>
        <v>0</v>
      </c>
      <c r="AB3852" s="40">
        <v>8.9993757137500001E-4</v>
      </c>
      <c r="AC3852" s="88">
        <f>(G3852-spettri!H3852*chl!$B$2-spettri!I3852*chl!$C$2-spettri!AE3852*chl!$D$2)</f>
        <v>0</v>
      </c>
    </row>
    <row r="3853" spans="4:29" x14ac:dyDescent="0.25">
      <c r="D3853" s="51">
        <v>735.10000000008802</v>
      </c>
      <c r="E3853" s="51">
        <v>1.65884030015E-2</v>
      </c>
      <c r="T3853" s="40">
        <f t="shared" si="226"/>
        <v>0</v>
      </c>
      <c r="U3853" s="40">
        <f t="shared" si="226"/>
        <v>0</v>
      </c>
      <c r="V3853" s="40">
        <f t="shared" si="226"/>
        <v>0</v>
      </c>
      <c r="W3853" s="40">
        <f t="shared" si="225"/>
        <v>0</v>
      </c>
      <c r="X3853" s="40">
        <f t="shared" si="225"/>
        <v>0</v>
      </c>
      <c r="Y3853" s="40">
        <f t="shared" si="227"/>
        <v>0</v>
      </c>
      <c r="Z3853" s="40">
        <f>(AC3853-J3853*carot!$B$2-spettri!K3853*carot!$C$2-spettri!L3853*carot!$D$2)</f>
        <v>0</v>
      </c>
      <c r="AA3853" s="40">
        <f>spettri!H3853*chl!$B$2+spettri!I3853*chl!$C$2+spettri!J3853*carot!$B$2+spettri!K3853*carot!$C$2+spettri!L3853*carot!$D$2+M3853*carot!$E$2+N3853*carot!$F$2+spettri!AE3853*chl!$D$2</f>
        <v>0</v>
      </c>
      <c r="AB3853" s="40">
        <v>8.5994877735000004E-4</v>
      </c>
      <c r="AC3853" s="88">
        <f>(G3853-spettri!H3853*chl!$B$2-spettri!I3853*chl!$C$2-spettri!AE3853*chl!$D$2)</f>
        <v>0</v>
      </c>
    </row>
    <row r="3854" spans="4:29" x14ac:dyDescent="0.25">
      <c r="D3854" s="51">
        <v>735.20000000008804</v>
      </c>
      <c r="E3854" s="51">
        <v>1.6334455548999999E-2</v>
      </c>
      <c r="T3854" s="40">
        <f t="shared" si="226"/>
        <v>0</v>
      </c>
      <c r="U3854" s="40">
        <f t="shared" si="226"/>
        <v>0</v>
      </c>
      <c r="V3854" s="40">
        <f t="shared" si="226"/>
        <v>0</v>
      </c>
      <c r="W3854" s="40">
        <f t="shared" si="225"/>
        <v>0</v>
      </c>
      <c r="X3854" s="40">
        <f t="shared" si="225"/>
        <v>0</v>
      </c>
      <c r="Y3854" s="40">
        <f t="shared" si="227"/>
        <v>0</v>
      </c>
      <c r="Z3854" s="40">
        <f>(AC3854-J3854*carot!$B$2-spettri!K3854*carot!$C$2-spettri!L3854*carot!$D$2)</f>
        <v>0</v>
      </c>
      <c r="AA3854" s="40">
        <f>spettri!H3854*chl!$B$2+spettri!I3854*chl!$C$2+spettri!J3854*carot!$B$2+spettri!K3854*carot!$C$2+spettri!L3854*carot!$D$2+M3854*carot!$E$2+N3854*carot!$F$2+spettri!AE3854*chl!$D$2</f>
        <v>0</v>
      </c>
      <c r="AB3854" s="40">
        <v>8.1995998332499997E-4</v>
      </c>
      <c r="AC3854" s="88">
        <f>(G3854-spettri!H3854*chl!$B$2-spettri!I3854*chl!$C$2-spettri!AE3854*chl!$D$2)</f>
        <v>0</v>
      </c>
    </row>
    <row r="3855" spans="4:29" x14ac:dyDescent="0.25">
      <c r="D3855" s="51">
        <v>735.30000000008795</v>
      </c>
      <c r="E3855" s="51">
        <v>1.6063195974000001E-2</v>
      </c>
      <c r="T3855" s="40">
        <f t="shared" si="226"/>
        <v>0</v>
      </c>
      <c r="U3855" s="40">
        <f t="shared" si="226"/>
        <v>0</v>
      </c>
      <c r="V3855" s="40">
        <f t="shared" si="226"/>
        <v>0</v>
      </c>
      <c r="W3855" s="40">
        <f t="shared" si="225"/>
        <v>0</v>
      </c>
      <c r="X3855" s="40">
        <f t="shared" si="225"/>
        <v>0</v>
      </c>
      <c r="Y3855" s="40">
        <f t="shared" si="227"/>
        <v>0</v>
      </c>
      <c r="Z3855" s="40">
        <f>(AC3855-J3855*carot!$B$2-spettri!K3855*carot!$C$2-spettri!L3855*carot!$D$2)</f>
        <v>0</v>
      </c>
      <c r="AA3855" s="40">
        <f>spettri!H3855*chl!$B$2+spettri!I3855*chl!$C$2+spettri!J3855*carot!$B$2+spettri!K3855*carot!$C$2+spettri!L3855*carot!$D$2+M3855*carot!$E$2+N3855*carot!$F$2+spettri!AE3855*chl!$D$2</f>
        <v>0</v>
      </c>
      <c r="AB3855" s="40">
        <v>7.7997118930000001E-4</v>
      </c>
      <c r="AC3855" s="88">
        <f>(G3855-spettri!H3855*chl!$B$2-spettri!I3855*chl!$C$2-spettri!AE3855*chl!$D$2)</f>
        <v>0</v>
      </c>
    </row>
    <row r="3856" spans="4:29" x14ac:dyDescent="0.25">
      <c r="D3856" s="51">
        <v>735.40000000008797</v>
      </c>
      <c r="E3856" s="51">
        <v>1.5791936398999999E-2</v>
      </c>
      <c r="T3856" s="40">
        <f t="shared" si="226"/>
        <v>0</v>
      </c>
      <c r="U3856" s="40">
        <f t="shared" si="226"/>
        <v>0</v>
      </c>
      <c r="V3856" s="40">
        <f t="shared" si="226"/>
        <v>0</v>
      </c>
      <c r="W3856" s="40">
        <f t="shared" si="225"/>
        <v>0</v>
      </c>
      <c r="X3856" s="40">
        <f t="shared" si="225"/>
        <v>0</v>
      </c>
      <c r="Y3856" s="40">
        <f t="shared" si="227"/>
        <v>0</v>
      </c>
      <c r="Z3856" s="40">
        <f>(AC3856-J3856*carot!$B$2-spettri!K3856*carot!$C$2-spettri!L3856*carot!$D$2)</f>
        <v>0</v>
      </c>
      <c r="AA3856" s="40">
        <f>spettri!H3856*chl!$B$2+spettri!I3856*chl!$C$2+spettri!J3856*carot!$B$2+spettri!K3856*carot!$C$2+spettri!L3856*carot!$D$2+M3856*carot!$E$2+N3856*carot!$F$2+spettri!AE3856*chl!$D$2</f>
        <v>0</v>
      </c>
      <c r="AB3856" s="40">
        <v>7.4113123989999995E-4</v>
      </c>
      <c r="AC3856" s="88">
        <f>(G3856-spettri!H3856*chl!$B$2-spettri!I3856*chl!$C$2-spettri!AE3856*chl!$D$2)</f>
        <v>0</v>
      </c>
    </row>
    <row r="3857" spans="4:29" x14ac:dyDescent="0.25">
      <c r="D3857" s="51">
        <v>735.50000000008799</v>
      </c>
      <c r="E3857" s="51">
        <v>1.5520676823999999E-2</v>
      </c>
      <c r="T3857" s="40">
        <f t="shared" si="226"/>
        <v>0</v>
      </c>
      <c r="U3857" s="40">
        <f t="shared" si="226"/>
        <v>0</v>
      </c>
      <c r="V3857" s="40">
        <f t="shared" si="226"/>
        <v>0</v>
      </c>
      <c r="W3857" s="40">
        <f t="shared" si="225"/>
        <v>0</v>
      </c>
      <c r="X3857" s="40">
        <f t="shared" si="225"/>
        <v>0</v>
      </c>
      <c r="Y3857" s="40">
        <f t="shared" si="227"/>
        <v>0</v>
      </c>
      <c r="Z3857" s="40">
        <f>(AC3857-J3857*carot!$B$2-spettri!K3857*carot!$C$2-spettri!L3857*carot!$D$2)</f>
        <v>0</v>
      </c>
      <c r="AA3857" s="40">
        <f>spettri!H3857*chl!$B$2+spettri!I3857*chl!$C$2+spettri!J3857*carot!$B$2+spettri!K3857*carot!$C$2+spettri!L3857*carot!$D$2+M3857*carot!$E$2+N3857*carot!$F$2+spettri!AE3857*chl!$D$2</f>
        <v>0</v>
      </c>
      <c r="AB3857" s="40">
        <v>7.0229129049999999E-4</v>
      </c>
      <c r="AC3857" s="88">
        <f>(G3857-spettri!H3857*chl!$B$2-spettri!I3857*chl!$C$2-spettri!AE3857*chl!$D$2)</f>
        <v>0</v>
      </c>
    </row>
    <row r="3858" spans="4:29" x14ac:dyDescent="0.25">
      <c r="D3858" s="51">
        <v>735.60000000008802</v>
      </c>
      <c r="E3858" s="51">
        <v>1.5249417248999999E-2</v>
      </c>
      <c r="T3858" s="40">
        <f t="shared" si="226"/>
        <v>0</v>
      </c>
      <c r="U3858" s="40">
        <f t="shared" si="226"/>
        <v>0</v>
      </c>
      <c r="V3858" s="40">
        <f t="shared" si="226"/>
        <v>0</v>
      </c>
      <c r="W3858" s="40">
        <f t="shared" si="225"/>
        <v>0</v>
      </c>
      <c r="X3858" s="40">
        <f t="shared" si="225"/>
        <v>0</v>
      </c>
      <c r="Y3858" s="40">
        <f t="shared" si="227"/>
        <v>0</v>
      </c>
      <c r="Z3858" s="40">
        <f>(AC3858-J3858*carot!$B$2-spettri!K3858*carot!$C$2-spettri!L3858*carot!$D$2)</f>
        <v>0</v>
      </c>
      <c r="AA3858" s="40">
        <f>spettri!H3858*chl!$B$2+spettri!I3858*chl!$C$2+spettri!J3858*carot!$B$2+spettri!K3858*carot!$C$2+spettri!L3858*carot!$D$2+M3858*carot!$E$2+N3858*carot!$F$2+spettri!AE3858*chl!$D$2</f>
        <v>0</v>
      </c>
      <c r="AB3858" s="40">
        <v>6.6345134110000004E-4</v>
      </c>
      <c r="AC3858" s="88">
        <f>(G3858-spettri!H3858*chl!$B$2-spettri!I3858*chl!$C$2-spettri!AE3858*chl!$D$2)</f>
        <v>0</v>
      </c>
    </row>
    <row r="3859" spans="4:29" x14ac:dyDescent="0.25">
      <c r="D3859" s="51">
        <v>735.70000000008804</v>
      </c>
      <c r="E3859" s="51">
        <v>1.4971547846499999E-2</v>
      </c>
      <c r="T3859" s="40">
        <f t="shared" si="226"/>
        <v>0</v>
      </c>
      <c r="U3859" s="40">
        <f t="shared" si="226"/>
        <v>0</v>
      </c>
      <c r="V3859" s="40">
        <f t="shared" si="226"/>
        <v>0</v>
      </c>
      <c r="W3859" s="40">
        <f t="shared" si="225"/>
        <v>0</v>
      </c>
      <c r="X3859" s="40">
        <f t="shared" si="225"/>
        <v>0</v>
      </c>
      <c r="Y3859" s="40">
        <f t="shared" si="227"/>
        <v>0</v>
      </c>
      <c r="Z3859" s="40">
        <f>(AC3859-J3859*carot!$B$2-spettri!K3859*carot!$C$2-spettri!L3859*carot!$D$2)</f>
        <v>0</v>
      </c>
      <c r="AA3859" s="40">
        <f>spettri!H3859*chl!$B$2+spettri!I3859*chl!$C$2+spettri!J3859*carot!$B$2+spettri!K3859*carot!$C$2+spettri!L3859*carot!$D$2+M3859*carot!$E$2+N3859*carot!$F$2+spettri!AE3859*chl!$D$2</f>
        <v>0</v>
      </c>
      <c r="AB3859" s="40">
        <v>6.2461139169999998E-4</v>
      </c>
      <c r="AC3859" s="88">
        <f>(G3859-spettri!H3859*chl!$B$2-spettri!I3859*chl!$C$2-spettri!AE3859*chl!$D$2)</f>
        <v>0</v>
      </c>
    </row>
    <row r="3860" spans="4:29" x14ac:dyDescent="0.25">
      <c r="D3860" s="51">
        <v>735.80000000008795</v>
      </c>
      <c r="E3860" s="51">
        <v>1.4693678443999998E-2</v>
      </c>
      <c r="T3860" s="40">
        <f t="shared" si="226"/>
        <v>0</v>
      </c>
      <c r="U3860" s="40">
        <f t="shared" si="226"/>
        <v>0</v>
      </c>
      <c r="V3860" s="40">
        <f t="shared" si="226"/>
        <v>0</v>
      </c>
      <c r="W3860" s="40">
        <f t="shared" si="225"/>
        <v>0</v>
      </c>
      <c r="X3860" s="40">
        <f t="shared" si="225"/>
        <v>0</v>
      </c>
      <c r="Y3860" s="40">
        <f t="shared" si="227"/>
        <v>0</v>
      </c>
      <c r="Z3860" s="40">
        <f>(AC3860-J3860*carot!$B$2-spettri!K3860*carot!$C$2-spettri!L3860*carot!$D$2)</f>
        <v>0</v>
      </c>
      <c r="AA3860" s="40">
        <f>spettri!H3860*chl!$B$2+spettri!I3860*chl!$C$2+spettri!J3860*carot!$B$2+spettri!K3860*carot!$C$2+spettri!L3860*carot!$D$2+M3860*carot!$E$2+N3860*carot!$F$2+spettri!AE3860*chl!$D$2</f>
        <v>0</v>
      </c>
      <c r="AB3860" s="40">
        <v>6.4013403607499997E-4</v>
      </c>
      <c r="AC3860" s="88">
        <f>(G3860-spettri!H3860*chl!$B$2-spettri!I3860*chl!$C$2-spettri!AE3860*chl!$D$2)</f>
        <v>0</v>
      </c>
    </row>
    <row r="3861" spans="4:29" x14ac:dyDescent="0.25">
      <c r="D3861" s="51">
        <v>735.90000000008797</v>
      </c>
      <c r="E3861" s="51">
        <v>1.44158090415E-2</v>
      </c>
      <c r="T3861" s="40">
        <f t="shared" si="226"/>
        <v>0</v>
      </c>
      <c r="U3861" s="40">
        <f t="shared" si="226"/>
        <v>0</v>
      </c>
      <c r="V3861" s="40">
        <f t="shared" si="226"/>
        <v>0</v>
      </c>
      <c r="W3861" s="40">
        <f t="shared" si="225"/>
        <v>0</v>
      </c>
      <c r="X3861" s="40">
        <f t="shared" si="225"/>
        <v>0</v>
      </c>
      <c r="Y3861" s="40">
        <f t="shared" si="227"/>
        <v>0</v>
      </c>
      <c r="Z3861" s="40">
        <f>(AC3861-J3861*carot!$B$2-spettri!K3861*carot!$C$2-spettri!L3861*carot!$D$2)</f>
        <v>0</v>
      </c>
      <c r="AA3861" s="40">
        <f>spettri!H3861*chl!$B$2+spettri!I3861*chl!$C$2+spettri!J3861*carot!$B$2+spettri!K3861*carot!$C$2+spettri!L3861*carot!$D$2+M3861*carot!$E$2+N3861*carot!$F$2+spettri!AE3861*chl!$D$2</f>
        <v>0</v>
      </c>
      <c r="AB3861" s="40">
        <v>6.5565668045000007E-4</v>
      </c>
      <c r="AC3861" s="88">
        <f>(G3861-spettri!H3861*chl!$B$2-spettri!I3861*chl!$C$2-spettri!AE3861*chl!$D$2)</f>
        <v>0</v>
      </c>
    </row>
    <row r="3862" spans="4:29" x14ac:dyDescent="0.25">
      <c r="D3862" s="51">
        <v>736.00000000008799</v>
      </c>
      <c r="E3862" s="51">
        <v>1.4137939638999999E-2</v>
      </c>
      <c r="T3862" s="40">
        <f t="shared" si="226"/>
        <v>0</v>
      </c>
      <c r="U3862" s="40">
        <f t="shared" si="226"/>
        <v>0</v>
      </c>
      <c r="V3862" s="40">
        <f t="shared" si="226"/>
        <v>0</v>
      </c>
      <c r="W3862" s="40">
        <f t="shared" si="225"/>
        <v>0</v>
      </c>
      <c r="X3862" s="40">
        <f t="shared" si="225"/>
        <v>0</v>
      </c>
      <c r="Y3862" s="40">
        <f t="shared" si="227"/>
        <v>0</v>
      </c>
      <c r="Z3862" s="40">
        <f>(AC3862-J3862*carot!$B$2-spettri!K3862*carot!$C$2-spettri!L3862*carot!$D$2)</f>
        <v>0</v>
      </c>
      <c r="AA3862" s="40">
        <f>spettri!H3862*chl!$B$2+spettri!I3862*chl!$C$2+spettri!J3862*carot!$B$2+spettri!K3862*carot!$C$2+spettri!L3862*carot!$D$2+M3862*carot!$E$2+N3862*carot!$F$2+spettri!AE3862*chl!$D$2</f>
        <v>0</v>
      </c>
      <c r="AB3862" s="40">
        <v>6.7117932482500006E-4</v>
      </c>
      <c r="AC3862" s="88">
        <f>(G3862-spettri!H3862*chl!$B$2-spettri!I3862*chl!$C$2-spettri!AE3862*chl!$D$2)</f>
        <v>0</v>
      </c>
    </row>
    <row r="3863" spans="4:29" x14ac:dyDescent="0.25">
      <c r="D3863" s="51">
        <v>736.10000000008802</v>
      </c>
      <c r="E3863" s="51">
        <v>1.3980045536499999E-2</v>
      </c>
      <c r="T3863" s="40">
        <f t="shared" si="226"/>
        <v>0</v>
      </c>
      <c r="U3863" s="40">
        <f t="shared" si="226"/>
        <v>0</v>
      </c>
      <c r="V3863" s="40">
        <f t="shared" si="226"/>
        <v>0</v>
      </c>
      <c r="W3863" s="40">
        <f t="shared" si="225"/>
        <v>0</v>
      </c>
      <c r="X3863" s="40">
        <f t="shared" si="225"/>
        <v>0</v>
      </c>
      <c r="Y3863" s="40">
        <f t="shared" si="227"/>
        <v>0</v>
      </c>
      <c r="Z3863" s="40">
        <f>(AC3863-J3863*carot!$B$2-spettri!K3863*carot!$C$2-spettri!L3863*carot!$D$2)</f>
        <v>0</v>
      </c>
      <c r="AA3863" s="40">
        <f>spettri!H3863*chl!$B$2+spettri!I3863*chl!$C$2+spettri!J3863*carot!$B$2+spettri!K3863*carot!$C$2+spettri!L3863*carot!$D$2+M3863*carot!$E$2+N3863*carot!$F$2+spettri!AE3863*chl!$D$2</f>
        <v>0</v>
      </c>
      <c r="AB3863" s="40">
        <v>6.8670196920000005E-4</v>
      </c>
      <c r="AC3863" s="88">
        <f>(G3863-spettri!H3863*chl!$B$2-spettri!I3863*chl!$C$2-spettri!AE3863*chl!$D$2)</f>
        <v>0</v>
      </c>
    </row>
    <row r="3864" spans="4:29" x14ac:dyDescent="0.25">
      <c r="D3864" s="51">
        <v>736.20000000008804</v>
      </c>
      <c r="E3864" s="51">
        <v>1.3822151434E-2</v>
      </c>
      <c r="T3864" s="40">
        <f t="shared" si="226"/>
        <v>0</v>
      </c>
      <c r="U3864" s="40">
        <f t="shared" si="226"/>
        <v>0</v>
      </c>
      <c r="V3864" s="40">
        <f t="shared" si="226"/>
        <v>0</v>
      </c>
      <c r="W3864" s="40">
        <f t="shared" si="225"/>
        <v>0</v>
      </c>
      <c r="X3864" s="40">
        <f t="shared" si="225"/>
        <v>0</v>
      </c>
      <c r="Y3864" s="40">
        <f t="shared" si="227"/>
        <v>0</v>
      </c>
      <c r="Z3864" s="40">
        <f>(AC3864-J3864*carot!$B$2-spettri!K3864*carot!$C$2-spettri!L3864*carot!$D$2)</f>
        <v>0</v>
      </c>
      <c r="AA3864" s="40">
        <f>spettri!H3864*chl!$B$2+spettri!I3864*chl!$C$2+spettri!J3864*carot!$B$2+spettri!K3864*carot!$C$2+spettri!L3864*carot!$D$2+M3864*carot!$E$2+N3864*carot!$F$2+spettri!AE3864*chl!$D$2</f>
        <v>0</v>
      </c>
      <c r="AB3864" s="40">
        <v>6.9962731500000002E-4</v>
      </c>
      <c r="AC3864" s="88">
        <f>(G3864-spettri!H3864*chl!$B$2-spettri!I3864*chl!$C$2-spettri!AE3864*chl!$D$2)</f>
        <v>0</v>
      </c>
    </row>
    <row r="3865" spans="4:29" x14ac:dyDescent="0.25">
      <c r="D3865" s="51">
        <v>736.30000000008795</v>
      </c>
      <c r="E3865" s="51">
        <v>1.36642573315E-2</v>
      </c>
      <c r="T3865" s="40">
        <f t="shared" si="226"/>
        <v>0</v>
      </c>
      <c r="U3865" s="40">
        <f t="shared" si="226"/>
        <v>0</v>
      </c>
      <c r="V3865" s="40">
        <f t="shared" si="226"/>
        <v>0</v>
      </c>
      <c r="W3865" s="40">
        <f t="shared" si="225"/>
        <v>0</v>
      </c>
      <c r="X3865" s="40">
        <f t="shared" si="225"/>
        <v>0</v>
      </c>
      <c r="Y3865" s="40">
        <f t="shared" si="227"/>
        <v>0</v>
      </c>
      <c r="Z3865" s="40">
        <f>(AC3865-J3865*carot!$B$2-spettri!K3865*carot!$C$2-spettri!L3865*carot!$D$2)</f>
        <v>0</v>
      </c>
      <c r="AA3865" s="40">
        <f>spettri!H3865*chl!$B$2+spettri!I3865*chl!$C$2+spettri!J3865*carot!$B$2+spettri!K3865*carot!$C$2+spettri!L3865*carot!$D$2+M3865*carot!$E$2+N3865*carot!$F$2+spettri!AE3865*chl!$D$2</f>
        <v>0</v>
      </c>
      <c r="AB3865" s="40">
        <v>7.1255266079999998E-4</v>
      </c>
      <c r="AC3865" s="88">
        <f>(G3865-spettri!H3865*chl!$B$2-spettri!I3865*chl!$C$2-spettri!AE3865*chl!$D$2)</f>
        <v>0</v>
      </c>
    </row>
    <row r="3866" spans="4:29" x14ac:dyDescent="0.25">
      <c r="D3866" s="51">
        <v>736.40000000008797</v>
      </c>
      <c r="E3866" s="51">
        <v>1.3506363229E-2</v>
      </c>
      <c r="T3866" s="40">
        <f t="shared" si="226"/>
        <v>0</v>
      </c>
      <c r="U3866" s="40">
        <f t="shared" si="226"/>
        <v>0</v>
      </c>
      <c r="V3866" s="40">
        <f t="shared" si="226"/>
        <v>0</v>
      </c>
      <c r="W3866" s="40">
        <f t="shared" si="225"/>
        <v>0</v>
      </c>
      <c r="X3866" s="40">
        <f t="shared" si="225"/>
        <v>0</v>
      </c>
      <c r="Y3866" s="40">
        <f t="shared" si="227"/>
        <v>0</v>
      </c>
      <c r="Z3866" s="40">
        <f>(AC3866-J3866*carot!$B$2-spettri!K3866*carot!$C$2-spettri!L3866*carot!$D$2)</f>
        <v>0</v>
      </c>
      <c r="AA3866" s="40">
        <f>spettri!H3866*chl!$B$2+spettri!I3866*chl!$C$2+spettri!J3866*carot!$B$2+spettri!K3866*carot!$C$2+spettri!L3866*carot!$D$2+M3866*carot!$E$2+N3866*carot!$F$2+spettri!AE3866*chl!$D$2</f>
        <v>0</v>
      </c>
      <c r="AB3866" s="40">
        <v>7.2547800660000006E-4</v>
      </c>
      <c r="AC3866" s="88">
        <f>(G3866-spettri!H3866*chl!$B$2-spettri!I3866*chl!$C$2-spettri!AE3866*chl!$D$2)</f>
        <v>0</v>
      </c>
    </row>
    <row r="3867" spans="4:29" x14ac:dyDescent="0.25">
      <c r="D3867" s="51">
        <v>736.50000000008799</v>
      </c>
      <c r="E3867" s="51">
        <v>1.33371447115E-2</v>
      </c>
      <c r="T3867" s="40">
        <f t="shared" si="226"/>
        <v>0</v>
      </c>
      <c r="U3867" s="40">
        <f t="shared" si="226"/>
        <v>0</v>
      </c>
      <c r="V3867" s="40">
        <f t="shared" si="226"/>
        <v>0</v>
      </c>
      <c r="W3867" s="40">
        <f t="shared" si="225"/>
        <v>0</v>
      </c>
      <c r="X3867" s="40">
        <f t="shared" si="225"/>
        <v>0</v>
      </c>
      <c r="Y3867" s="40">
        <f t="shared" si="227"/>
        <v>0</v>
      </c>
      <c r="Z3867" s="40">
        <f>(AC3867-J3867*carot!$B$2-spettri!K3867*carot!$C$2-spettri!L3867*carot!$D$2)</f>
        <v>0</v>
      </c>
      <c r="AA3867" s="40">
        <f>spettri!H3867*chl!$B$2+spettri!I3867*chl!$C$2+spettri!J3867*carot!$B$2+spettri!K3867*carot!$C$2+spettri!L3867*carot!$D$2+M3867*carot!$E$2+N3867*carot!$F$2+spettri!AE3867*chl!$D$2</f>
        <v>0</v>
      </c>
      <c r="AB3867" s="40">
        <v>7.3840335240000002E-4</v>
      </c>
      <c r="AC3867" s="88">
        <f>(G3867-spettri!H3867*chl!$B$2-spettri!I3867*chl!$C$2-spettri!AE3867*chl!$D$2)</f>
        <v>0</v>
      </c>
    </row>
    <row r="3868" spans="4:29" x14ac:dyDescent="0.25">
      <c r="D3868" s="51">
        <v>736.60000000008802</v>
      </c>
      <c r="E3868" s="51">
        <v>1.3167926194E-2</v>
      </c>
      <c r="T3868" s="40">
        <f t="shared" si="226"/>
        <v>0</v>
      </c>
      <c r="U3868" s="40">
        <f t="shared" si="226"/>
        <v>0</v>
      </c>
      <c r="V3868" s="40">
        <f t="shared" si="226"/>
        <v>0</v>
      </c>
      <c r="W3868" s="40">
        <f t="shared" si="225"/>
        <v>0</v>
      </c>
      <c r="X3868" s="40">
        <f t="shared" si="225"/>
        <v>0</v>
      </c>
      <c r="Y3868" s="40">
        <f t="shared" si="227"/>
        <v>0</v>
      </c>
      <c r="Z3868" s="40">
        <f>(AC3868-J3868*carot!$B$2-spettri!K3868*carot!$C$2-spettri!L3868*carot!$D$2)</f>
        <v>0</v>
      </c>
      <c r="AA3868" s="40">
        <f>spettri!H3868*chl!$B$2+spettri!I3868*chl!$C$2+spettri!J3868*carot!$B$2+spettri!K3868*carot!$C$2+spettri!L3868*carot!$D$2+M3868*carot!$E$2+N3868*carot!$F$2+spettri!AE3868*chl!$D$2</f>
        <v>0</v>
      </c>
      <c r="AB3868" s="40">
        <v>7.3912291552500004E-4</v>
      </c>
      <c r="AC3868" s="88">
        <f>(G3868-spettri!H3868*chl!$B$2-spettri!I3868*chl!$C$2-spettri!AE3868*chl!$D$2)</f>
        <v>0</v>
      </c>
    </row>
    <row r="3869" spans="4:29" x14ac:dyDescent="0.25">
      <c r="D3869" s="51">
        <v>736.70000000008804</v>
      </c>
      <c r="E3869" s="51">
        <v>1.29987076765E-2</v>
      </c>
      <c r="T3869" s="40">
        <f t="shared" si="226"/>
        <v>0</v>
      </c>
      <c r="U3869" s="40">
        <f t="shared" si="226"/>
        <v>0</v>
      </c>
      <c r="V3869" s="40">
        <f t="shared" si="226"/>
        <v>0</v>
      </c>
      <c r="W3869" s="40">
        <f t="shared" si="225"/>
        <v>0</v>
      </c>
      <c r="X3869" s="40">
        <f t="shared" si="225"/>
        <v>0</v>
      </c>
      <c r="Y3869" s="40">
        <f t="shared" si="227"/>
        <v>0</v>
      </c>
      <c r="Z3869" s="40">
        <f>(AC3869-J3869*carot!$B$2-spettri!K3869*carot!$C$2-spettri!L3869*carot!$D$2)</f>
        <v>0</v>
      </c>
      <c r="AA3869" s="40">
        <f>spettri!H3869*chl!$B$2+spettri!I3869*chl!$C$2+spettri!J3869*carot!$B$2+spettri!K3869*carot!$C$2+spettri!L3869*carot!$D$2+M3869*carot!$E$2+N3869*carot!$F$2+spettri!AE3869*chl!$D$2</f>
        <v>0</v>
      </c>
      <c r="AB3869" s="40">
        <v>7.3984247864999995E-4</v>
      </c>
      <c r="AC3869" s="88">
        <f>(G3869-spettri!H3869*chl!$B$2-spettri!I3869*chl!$C$2-spettri!AE3869*chl!$D$2)</f>
        <v>0</v>
      </c>
    </row>
    <row r="3870" spans="4:29" x14ac:dyDescent="0.25">
      <c r="D3870" s="51">
        <v>736.80000000008795</v>
      </c>
      <c r="E3870" s="51">
        <v>1.2829489159E-2</v>
      </c>
      <c r="T3870" s="40">
        <f t="shared" si="226"/>
        <v>0</v>
      </c>
      <c r="U3870" s="40">
        <f t="shared" si="226"/>
        <v>0</v>
      </c>
      <c r="V3870" s="40">
        <f t="shared" si="226"/>
        <v>0</v>
      </c>
      <c r="W3870" s="40">
        <f t="shared" si="225"/>
        <v>0</v>
      </c>
      <c r="X3870" s="40">
        <f t="shared" si="225"/>
        <v>0</v>
      </c>
      <c r="Y3870" s="40">
        <f t="shared" si="227"/>
        <v>0</v>
      </c>
      <c r="Z3870" s="40">
        <f>(AC3870-J3870*carot!$B$2-spettri!K3870*carot!$C$2-spettri!L3870*carot!$D$2)</f>
        <v>0</v>
      </c>
      <c r="AA3870" s="40">
        <f>spettri!H3870*chl!$B$2+spettri!I3870*chl!$C$2+spettri!J3870*carot!$B$2+spettri!K3870*carot!$C$2+spettri!L3870*carot!$D$2+M3870*carot!$E$2+N3870*carot!$F$2+spettri!AE3870*chl!$D$2</f>
        <v>0</v>
      </c>
      <c r="AB3870" s="40">
        <v>7.4056204177499997E-4</v>
      </c>
      <c r="AC3870" s="88">
        <f>(G3870-spettri!H3870*chl!$B$2-spettri!I3870*chl!$C$2-spettri!AE3870*chl!$D$2)</f>
        <v>0</v>
      </c>
    </row>
    <row r="3871" spans="4:29" x14ac:dyDescent="0.25">
      <c r="D3871" s="51">
        <v>736.90000000008797</v>
      </c>
      <c r="E3871" s="51">
        <v>1.25162083115E-2</v>
      </c>
      <c r="T3871" s="40">
        <f t="shared" si="226"/>
        <v>0</v>
      </c>
      <c r="U3871" s="40">
        <f t="shared" si="226"/>
        <v>0</v>
      </c>
      <c r="V3871" s="40">
        <f t="shared" si="226"/>
        <v>0</v>
      </c>
      <c r="W3871" s="40">
        <f t="shared" si="225"/>
        <v>0</v>
      </c>
      <c r="X3871" s="40">
        <f t="shared" si="225"/>
        <v>0</v>
      </c>
      <c r="Y3871" s="40">
        <f t="shared" si="227"/>
        <v>0</v>
      </c>
      <c r="Z3871" s="40">
        <f>(AC3871-J3871*carot!$B$2-spettri!K3871*carot!$C$2-spettri!L3871*carot!$D$2)</f>
        <v>0</v>
      </c>
      <c r="AA3871" s="40">
        <f>spettri!H3871*chl!$B$2+spettri!I3871*chl!$C$2+spettri!J3871*carot!$B$2+spettri!K3871*carot!$C$2+spettri!L3871*carot!$D$2+M3871*carot!$E$2+N3871*carot!$F$2+spettri!AE3871*chl!$D$2</f>
        <v>0</v>
      </c>
      <c r="AB3871" s="40">
        <v>7.4128160489999998E-4</v>
      </c>
      <c r="AC3871" s="88">
        <f>(G3871-spettri!H3871*chl!$B$2-spettri!I3871*chl!$C$2-spettri!AE3871*chl!$D$2)</f>
        <v>0</v>
      </c>
    </row>
    <row r="3872" spans="4:29" x14ac:dyDescent="0.25">
      <c r="D3872" s="51">
        <v>737.00000000008799</v>
      </c>
      <c r="E3872" s="51">
        <v>1.2202927464E-2</v>
      </c>
      <c r="T3872" s="40">
        <f t="shared" si="226"/>
        <v>0</v>
      </c>
      <c r="U3872" s="40">
        <f t="shared" si="226"/>
        <v>0</v>
      </c>
      <c r="V3872" s="40">
        <f t="shared" si="226"/>
        <v>0</v>
      </c>
      <c r="W3872" s="40">
        <f t="shared" si="225"/>
        <v>0</v>
      </c>
      <c r="X3872" s="40">
        <f t="shared" si="225"/>
        <v>0</v>
      </c>
      <c r="Y3872" s="40">
        <f t="shared" si="227"/>
        <v>0</v>
      </c>
      <c r="Z3872" s="40">
        <f>(AC3872-J3872*carot!$B$2-spettri!K3872*carot!$C$2-spettri!L3872*carot!$D$2)</f>
        <v>0</v>
      </c>
      <c r="AA3872" s="40">
        <f>spettri!H3872*chl!$B$2+spettri!I3872*chl!$C$2+spettri!J3872*carot!$B$2+spettri!K3872*carot!$C$2+spettri!L3872*carot!$D$2+M3872*carot!$E$2+N3872*carot!$F$2+spettri!AE3872*chl!$D$2</f>
        <v>0</v>
      </c>
      <c r="AB3872" s="40">
        <v>7.3641979545000001E-4</v>
      </c>
      <c r="AC3872" s="88">
        <f>(G3872-spettri!H3872*chl!$B$2-spettri!I3872*chl!$C$2-spettri!AE3872*chl!$D$2)</f>
        <v>0</v>
      </c>
    </row>
    <row r="3873" spans="4:29" x14ac:dyDescent="0.25">
      <c r="D3873" s="51">
        <v>737.10000000008802</v>
      </c>
      <c r="E3873" s="51">
        <v>1.1889646616499999E-2</v>
      </c>
      <c r="T3873" s="40">
        <f t="shared" si="226"/>
        <v>0</v>
      </c>
      <c r="U3873" s="40">
        <f t="shared" si="226"/>
        <v>0</v>
      </c>
      <c r="V3873" s="40">
        <f t="shared" si="226"/>
        <v>0</v>
      </c>
      <c r="W3873" s="40">
        <f t="shared" si="225"/>
        <v>0</v>
      </c>
      <c r="X3873" s="40">
        <f t="shared" si="225"/>
        <v>0</v>
      </c>
      <c r="Y3873" s="40">
        <f t="shared" si="227"/>
        <v>0</v>
      </c>
      <c r="Z3873" s="40">
        <f>(AC3873-J3873*carot!$B$2-spettri!K3873*carot!$C$2-spettri!L3873*carot!$D$2)</f>
        <v>0</v>
      </c>
      <c r="AA3873" s="40">
        <f>spettri!H3873*chl!$B$2+spettri!I3873*chl!$C$2+spettri!J3873*carot!$B$2+spettri!K3873*carot!$C$2+spettri!L3873*carot!$D$2+M3873*carot!$E$2+N3873*carot!$F$2+spettri!AE3873*chl!$D$2</f>
        <v>0</v>
      </c>
      <c r="AB3873" s="40">
        <v>7.3155798600000005E-4</v>
      </c>
      <c r="AC3873" s="88">
        <f>(G3873-spettri!H3873*chl!$B$2-spettri!I3873*chl!$C$2-spettri!AE3873*chl!$D$2)</f>
        <v>0</v>
      </c>
    </row>
    <row r="3874" spans="4:29" x14ac:dyDescent="0.25">
      <c r="D3874" s="51">
        <v>737.20000000008804</v>
      </c>
      <c r="E3874" s="51">
        <v>1.1576365768999999E-2</v>
      </c>
      <c r="T3874" s="40">
        <f t="shared" si="226"/>
        <v>0</v>
      </c>
      <c r="U3874" s="40">
        <f t="shared" si="226"/>
        <v>0</v>
      </c>
      <c r="V3874" s="40">
        <f t="shared" si="226"/>
        <v>0</v>
      </c>
      <c r="W3874" s="40">
        <f t="shared" si="225"/>
        <v>0</v>
      </c>
      <c r="X3874" s="40">
        <f t="shared" si="225"/>
        <v>0</v>
      </c>
      <c r="Y3874" s="40">
        <f t="shared" si="227"/>
        <v>0</v>
      </c>
      <c r="Z3874" s="40">
        <f>(AC3874-J3874*carot!$B$2-spettri!K3874*carot!$C$2-spettri!L3874*carot!$D$2)</f>
        <v>0</v>
      </c>
      <c r="AA3874" s="40">
        <f>spettri!H3874*chl!$B$2+spettri!I3874*chl!$C$2+spettri!J3874*carot!$B$2+spettri!K3874*carot!$C$2+spettri!L3874*carot!$D$2+M3874*carot!$E$2+N3874*carot!$F$2+spettri!AE3874*chl!$D$2</f>
        <v>0</v>
      </c>
      <c r="AB3874" s="40">
        <v>7.2669617654999997E-4</v>
      </c>
      <c r="AC3874" s="88">
        <f>(G3874-spettri!H3874*chl!$B$2-spettri!I3874*chl!$C$2-spettri!AE3874*chl!$D$2)</f>
        <v>0</v>
      </c>
    </row>
    <row r="3875" spans="4:29" x14ac:dyDescent="0.25">
      <c r="D3875" s="51">
        <v>737.30000000008795</v>
      </c>
      <c r="E3875" s="51">
        <v>1.1423450983999999E-2</v>
      </c>
      <c r="T3875" s="40">
        <f t="shared" si="226"/>
        <v>0</v>
      </c>
      <c r="U3875" s="40">
        <f t="shared" si="226"/>
        <v>0</v>
      </c>
      <c r="V3875" s="40">
        <f t="shared" si="226"/>
        <v>0</v>
      </c>
      <c r="W3875" s="40">
        <f t="shared" si="225"/>
        <v>0</v>
      </c>
      <c r="X3875" s="40">
        <f t="shared" si="225"/>
        <v>0</v>
      </c>
      <c r="Y3875" s="40">
        <f t="shared" si="227"/>
        <v>0</v>
      </c>
      <c r="Z3875" s="40">
        <f>(AC3875-J3875*carot!$B$2-spettri!K3875*carot!$C$2-spettri!L3875*carot!$D$2)</f>
        <v>0</v>
      </c>
      <c r="AA3875" s="40">
        <f>spettri!H3875*chl!$B$2+spettri!I3875*chl!$C$2+spettri!J3875*carot!$B$2+spettri!K3875*carot!$C$2+spettri!L3875*carot!$D$2+M3875*carot!$E$2+N3875*carot!$F$2+spettri!AE3875*chl!$D$2</f>
        <v>0</v>
      </c>
      <c r="AB3875" s="40">
        <v>7.218343671E-4</v>
      </c>
      <c r="AC3875" s="88">
        <f>(G3875-spettri!H3875*chl!$B$2-spettri!I3875*chl!$C$2-spettri!AE3875*chl!$D$2)</f>
        <v>0</v>
      </c>
    </row>
    <row r="3876" spans="4:29" x14ac:dyDescent="0.25">
      <c r="D3876" s="51">
        <v>737.40000000008797</v>
      </c>
      <c r="E3876" s="51">
        <v>1.1270536198999998E-2</v>
      </c>
      <c r="T3876" s="40">
        <f t="shared" si="226"/>
        <v>0</v>
      </c>
      <c r="U3876" s="40">
        <f t="shared" si="226"/>
        <v>0</v>
      </c>
      <c r="V3876" s="40">
        <f t="shared" si="226"/>
        <v>0</v>
      </c>
      <c r="W3876" s="40">
        <f t="shared" si="225"/>
        <v>0</v>
      </c>
      <c r="X3876" s="40">
        <f t="shared" si="225"/>
        <v>0</v>
      </c>
      <c r="Y3876" s="40">
        <f t="shared" si="227"/>
        <v>0</v>
      </c>
      <c r="Z3876" s="40">
        <f>(AC3876-J3876*carot!$B$2-spettri!K3876*carot!$C$2-spettri!L3876*carot!$D$2)</f>
        <v>0</v>
      </c>
      <c r="AA3876" s="40">
        <f>spettri!H3876*chl!$B$2+spettri!I3876*chl!$C$2+spettri!J3876*carot!$B$2+spettri!K3876*carot!$C$2+spettri!L3876*carot!$D$2+M3876*carot!$E$2+N3876*carot!$F$2+spettri!AE3876*chl!$D$2</f>
        <v>0</v>
      </c>
      <c r="AB3876" s="40">
        <v>7.1362814920000002E-4</v>
      </c>
      <c r="AC3876" s="88">
        <f>(G3876-spettri!H3876*chl!$B$2-spettri!I3876*chl!$C$2-spettri!AE3876*chl!$D$2)</f>
        <v>0</v>
      </c>
    </row>
    <row r="3877" spans="4:29" x14ac:dyDescent="0.25">
      <c r="D3877" s="51">
        <v>737.50000000008799</v>
      </c>
      <c r="E3877" s="51">
        <v>1.1117621413999999E-2</v>
      </c>
      <c r="T3877" s="40">
        <f t="shared" si="226"/>
        <v>0</v>
      </c>
      <c r="U3877" s="40">
        <f t="shared" si="226"/>
        <v>0</v>
      </c>
      <c r="V3877" s="40">
        <f t="shared" si="226"/>
        <v>0</v>
      </c>
      <c r="W3877" s="40">
        <f t="shared" si="225"/>
        <v>0</v>
      </c>
      <c r="X3877" s="40">
        <f t="shared" si="225"/>
        <v>0</v>
      </c>
      <c r="Y3877" s="40">
        <f t="shared" si="227"/>
        <v>0</v>
      </c>
      <c r="Z3877" s="40">
        <f>(AC3877-J3877*carot!$B$2-spettri!K3877*carot!$C$2-spettri!L3877*carot!$D$2)</f>
        <v>0</v>
      </c>
      <c r="AA3877" s="40">
        <f>spettri!H3877*chl!$B$2+spettri!I3877*chl!$C$2+spettri!J3877*carot!$B$2+spettri!K3877*carot!$C$2+spettri!L3877*carot!$D$2+M3877*carot!$E$2+N3877*carot!$F$2+spettri!AE3877*chl!$D$2</f>
        <v>0</v>
      </c>
      <c r="AB3877" s="40">
        <v>7.0542193129999992E-4</v>
      </c>
      <c r="AC3877" s="88">
        <f>(G3877-spettri!H3877*chl!$B$2-spettri!I3877*chl!$C$2-spettri!AE3877*chl!$D$2)</f>
        <v>0</v>
      </c>
    </row>
    <row r="3878" spans="4:29" x14ac:dyDescent="0.25">
      <c r="D3878" s="51">
        <v>737.60000000008802</v>
      </c>
      <c r="E3878" s="51">
        <v>1.0964706628999999E-2</v>
      </c>
      <c r="T3878" s="40">
        <f t="shared" si="226"/>
        <v>0</v>
      </c>
      <c r="U3878" s="40">
        <f t="shared" si="226"/>
        <v>0</v>
      </c>
      <c r="V3878" s="40">
        <f t="shared" si="226"/>
        <v>0</v>
      </c>
      <c r="W3878" s="40">
        <f t="shared" si="225"/>
        <v>0</v>
      </c>
      <c r="X3878" s="40">
        <f t="shared" si="225"/>
        <v>0</v>
      </c>
      <c r="Y3878" s="40">
        <f t="shared" si="227"/>
        <v>0</v>
      </c>
      <c r="Z3878" s="40">
        <f>(AC3878-J3878*carot!$B$2-spettri!K3878*carot!$C$2-spettri!L3878*carot!$D$2)</f>
        <v>0</v>
      </c>
      <c r="AA3878" s="40">
        <f>spettri!H3878*chl!$B$2+spettri!I3878*chl!$C$2+spettri!J3878*carot!$B$2+spettri!K3878*carot!$C$2+spettri!L3878*carot!$D$2+M3878*carot!$E$2+N3878*carot!$F$2+spettri!AE3878*chl!$D$2</f>
        <v>0</v>
      </c>
      <c r="AB3878" s="40">
        <v>6.9721571339999993E-4</v>
      </c>
      <c r="AC3878" s="88">
        <f>(G3878-spettri!H3878*chl!$B$2-spettri!I3878*chl!$C$2-spettri!AE3878*chl!$D$2)</f>
        <v>0</v>
      </c>
    </row>
    <row r="3879" spans="4:29" x14ac:dyDescent="0.25">
      <c r="D3879" s="51">
        <v>737.70000000008804</v>
      </c>
      <c r="E3879" s="51">
        <v>1.0783968581499999E-2</v>
      </c>
      <c r="T3879" s="40">
        <f t="shared" si="226"/>
        <v>0</v>
      </c>
      <c r="U3879" s="40">
        <f t="shared" si="226"/>
        <v>0</v>
      </c>
      <c r="V3879" s="40">
        <f t="shared" si="226"/>
        <v>0</v>
      </c>
      <c r="W3879" s="40">
        <f t="shared" si="225"/>
        <v>0</v>
      </c>
      <c r="X3879" s="40">
        <f t="shared" si="225"/>
        <v>0</v>
      </c>
      <c r="Y3879" s="40">
        <f t="shared" si="227"/>
        <v>0</v>
      </c>
      <c r="Z3879" s="40">
        <f>(AC3879-J3879*carot!$B$2-spettri!K3879*carot!$C$2-spettri!L3879*carot!$D$2)</f>
        <v>0</v>
      </c>
      <c r="AA3879" s="40">
        <f>spettri!H3879*chl!$B$2+spettri!I3879*chl!$C$2+spettri!J3879*carot!$B$2+spettri!K3879*carot!$C$2+spettri!L3879*carot!$D$2+M3879*carot!$E$2+N3879*carot!$F$2+spettri!AE3879*chl!$D$2</f>
        <v>0</v>
      </c>
      <c r="AB3879" s="40">
        <v>6.8900949549999995E-4</v>
      </c>
      <c r="AC3879" s="88">
        <f>(G3879-spettri!H3879*chl!$B$2-spettri!I3879*chl!$C$2-spettri!AE3879*chl!$D$2)</f>
        <v>0</v>
      </c>
    </row>
    <row r="3880" spans="4:29" x14ac:dyDescent="0.25">
      <c r="D3880" s="51">
        <v>737.80000000008795</v>
      </c>
      <c r="E3880" s="51">
        <v>1.0603230533999999E-2</v>
      </c>
      <c r="T3880" s="40">
        <f t="shared" si="226"/>
        <v>0</v>
      </c>
      <c r="U3880" s="40">
        <f t="shared" si="226"/>
        <v>0</v>
      </c>
      <c r="V3880" s="40">
        <f t="shared" si="226"/>
        <v>0</v>
      </c>
      <c r="W3880" s="40">
        <f t="shared" si="225"/>
        <v>0</v>
      </c>
      <c r="X3880" s="40">
        <f t="shared" si="225"/>
        <v>0</v>
      </c>
      <c r="Y3880" s="40">
        <f t="shared" si="227"/>
        <v>0</v>
      </c>
      <c r="Z3880" s="40">
        <f>(AC3880-J3880*carot!$B$2-spettri!K3880*carot!$C$2-spettri!L3880*carot!$D$2)</f>
        <v>0</v>
      </c>
      <c r="AA3880" s="40">
        <f>spettri!H3880*chl!$B$2+spettri!I3880*chl!$C$2+spettri!J3880*carot!$B$2+spettri!K3880*carot!$C$2+spettri!L3880*carot!$D$2+M3880*carot!$E$2+N3880*carot!$F$2+spettri!AE3880*chl!$D$2</f>
        <v>0</v>
      </c>
      <c r="AB3880" s="40">
        <v>6.8114738674999997E-4</v>
      </c>
      <c r="AC3880" s="88">
        <f>(G3880-spettri!H3880*chl!$B$2-spettri!I3880*chl!$C$2-spettri!AE3880*chl!$D$2)</f>
        <v>0</v>
      </c>
    </row>
    <row r="3881" spans="4:29" x14ac:dyDescent="0.25">
      <c r="D3881" s="51">
        <v>737.90000000008797</v>
      </c>
      <c r="E3881" s="51">
        <v>1.04224924865E-2</v>
      </c>
      <c r="T3881" s="40">
        <f t="shared" si="226"/>
        <v>0</v>
      </c>
      <c r="U3881" s="40">
        <f t="shared" si="226"/>
        <v>0</v>
      </c>
      <c r="V3881" s="40">
        <f t="shared" si="226"/>
        <v>0</v>
      </c>
      <c r="W3881" s="40">
        <f t="shared" si="225"/>
        <v>0</v>
      </c>
      <c r="X3881" s="40">
        <f t="shared" si="225"/>
        <v>0</v>
      </c>
      <c r="Y3881" s="40">
        <f t="shared" si="227"/>
        <v>0</v>
      </c>
      <c r="Z3881" s="40">
        <f>(AC3881-J3881*carot!$B$2-spettri!K3881*carot!$C$2-spettri!L3881*carot!$D$2)</f>
        <v>0</v>
      </c>
      <c r="AA3881" s="40">
        <f>spettri!H3881*chl!$B$2+spettri!I3881*chl!$C$2+spettri!J3881*carot!$B$2+spettri!K3881*carot!$C$2+spettri!L3881*carot!$D$2+M3881*carot!$E$2+N3881*carot!$F$2+spettri!AE3881*chl!$D$2</f>
        <v>0</v>
      </c>
      <c r="AB3881" s="40">
        <v>6.73285278E-4</v>
      </c>
      <c r="AC3881" s="88">
        <f>(G3881-spettri!H3881*chl!$B$2-spettri!I3881*chl!$C$2-spettri!AE3881*chl!$D$2)</f>
        <v>0</v>
      </c>
    </row>
    <row r="3882" spans="4:29" x14ac:dyDescent="0.25">
      <c r="D3882" s="51">
        <v>738.00000000008799</v>
      </c>
      <c r="E3882" s="51">
        <v>1.0241754439E-2</v>
      </c>
      <c r="T3882" s="40">
        <f t="shared" si="226"/>
        <v>0</v>
      </c>
      <c r="U3882" s="40">
        <f t="shared" si="226"/>
        <v>0</v>
      </c>
      <c r="V3882" s="40">
        <f t="shared" si="226"/>
        <v>0</v>
      </c>
      <c r="W3882" s="40">
        <f t="shared" si="225"/>
        <v>0</v>
      </c>
      <c r="X3882" s="40">
        <f t="shared" si="225"/>
        <v>0</v>
      </c>
      <c r="Y3882" s="40">
        <f t="shared" si="227"/>
        <v>0</v>
      </c>
      <c r="Z3882" s="40">
        <f>(AC3882-J3882*carot!$B$2-spettri!K3882*carot!$C$2-spettri!L3882*carot!$D$2)</f>
        <v>0</v>
      </c>
      <c r="AA3882" s="40">
        <f>spettri!H3882*chl!$B$2+spettri!I3882*chl!$C$2+spettri!J3882*carot!$B$2+spettri!K3882*carot!$C$2+spettri!L3882*carot!$D$2+M3882*carot!$E$2+N3882*carot!$F$2+spettri!AE3882*chl!$D$2</f>
        <v>0</v>
      </c>
      <c r="AB3882" s="40">
        <v>6.6542316924999992E-4</v>
      </c>
      <c r="AC3882" s="88">
        <f>(G3882-spettri!H3882*chl!$B$2-spettri!I3882*chl!$C$2-spettri!AE3882*chl!$D$2)</f>
        <v>0</v>
      </c>
    </row>
    <row r="3883" spans="4:29" x14ac:dyDescent="0.25">
      <c r="D3883" s="51">
        <v>738.10000000008802</v>
      </c>
      <c r="E3883" s="51">
        <v>1.0017576015249999E-2</v>
      </c>
      <c r="T3883" s="40">
        <f t="shared" si="226"/>
        <v>0</v>
      </c>
      <c r="U3883" s="40">
        <f t="shared" si="226"/>
        <v>0</v>
      </c>
      <c r="V3883" s="40">
        <f t="shared" si="226"/>
        <v>0</v>
      </c>
      <c r="W3883" s="40">
        <f t="shared" si="225"/>
        <v>0</v>
      </c>
      <c r="X3883" s="40">
        <f t="shared" si="225"/>
        <v>0</v>
      </c>
      <c r="Y3883" s="40">
        <f t="shared" si="227"/>
        <v>0</v>
      </c>
      <c r="Z3883" s="40">
        <f>(AC3883-J3883*carot!$B$2-spettri!K3883*carot!$C$2-spettri!L3883*carot!$D$2)</f>
        <v>0</v>
      </c>
      <c r="AA3883" s="40">
        <f>spettri!H3883*chl!$B$2+spettri!I3883*chl!$C$2+spettri!J3883*carot!$B$2+spettri!K3883*carot!$C$2+spettri!L3883*carot!$D$2+M3883*carot!$E$2+N3883*carot!$F$2+spettri!AE3883*chl!$D$2</f>
        <v>0</v>
      </c>
      <c r="AB3883" s="40">
        <v>6.5756106049999995E-4</v>
      </c>
      <c r="AC3883" s="88">
        <f>(G3883-spettri!H3883*chl!$B$2-spettri!I3883*chl!$C$2-spettri!AE3883*chl!$D$2)</f>
        <v>0</v>
      </c>
    </row>
    <row r="3884" spans="4:29" x14ac:dyDescent="0.25">
      <c r="D3884" s="51">
        <v>738.20000000008804</v>
      </c>
      <c r="E3884" s="51">
        <v>9.7933975915000006E-3</v>
      </c>
      <c r="T3884" s="40">
        <f t="shared" si="226"/>
        <v>0</v>
      </c>
      <c r="U3884" s="40">
        <f t="shared" si="226"/>
        <v>0</v>
      </c>
      <c r="V3884" s="40">
        <f t="shared" si="226"/>
        <v>0</v>
      </c>
      <c r="W3884" s="40">
        <f t="shared" si="225"/>
        <v>0</v>
      </c>
      <c r="X3884" s="40">
        <f t="shared" si="225"/>
        <v>0</v>
      </c>
      <c r="Y3884" s="40">
        <f t="shared" si="227"/>
        <v>0</v>
      </c>
      <c r="Z3884" s="40">
        <f>(AC3884-J3884*carot!$B$2-spettri!K3884*carot!$C$2-spettri!L3884*carot!$D$2)</f>
        <v>0</v>
      </c>
      <c r="AA3884" s="40">
        <f>spettri!H3884*chl!$B$2+spettri!I3884*chl!$C$2+spettri!J3884*carot!$B$2+spettri!K3884*carot!$C$2+spettri!L3884*carot!$D$2+M3884*carot!$E$2+N3884*carot!$F$2+spettri!AE3884*chl!$D$2</f>
        <v>0</v>
      </c>
      <c r="AB3884" s="40">
        <v>6.4570741959999996E-4</v>
      </c>
      <c r="AC3884" s="88">
        <f>(G3884-spettri!H3884*chl!$B$2-spettri!I3884*chl!$C$2-spettri!AE3884*chl!$D$2)</f>
        <v>0</v>
      </c>
    </row>
    <row r="3885" spans="4:29" x14ac:dyDescent="0.25">
      <c r="D3885" s="51">
        <v>738.30000000008795</v>
      </c>
      <c r="E3885" s="51">
        <v>9.56921916775E-3</v>
      </c>
      <c r="T3885" s="40">
        <f t="shared" si="226"/>
        <v>0</v>
      </c>
      <c r="U3885" s="40">
        <f t="shared" si="226"/>
        <v>0</v>
      </c>
      <c r="V3885" s="40">
        <f t="shared" si="226"/>
        <v>0</v>
      </c>
      <c r="W3885" s="40">
        <f t="shared" si="225"/>
        <v>0</v>
      </c>
      <c r="X3885" s="40">
        <f t="shared" si="225"/>
        <v>0</v>
      </c>
      <c r="Y3885" s="40">
        <f t="shared" si="227"/>
        <v>0</v>
      </c>
      <c r="Z3885" s="40">
        <f>(AC3885-J3885*carot!$B$2-spettri!K3885*carot!$C$2-spettri!L3885*carot!$D$2)</f>
        <v>0</v>
      </c>
      <c r="AA3885" s="40">
        <f>spettri!H3885*chl!$B$2+spettri!I3885*chl!$C$2+spettri!J3885*carot!$B$2+spettri!K3885*carot!$C$2+spettri!L3885*carot!$D$2+M3885*carot!$E$2+N3885*carot!$F$2+spettri!AE3885*chl!$D$2</f>
        <v>0</v>
      </c>
      <c r="AB3885" s="40">
        <v>6.3385377869999997E-4</v>
      </c>
      <c r="AC3885" s="88">
        <f>(G3885-spettri!H3885*chl!$B$2-spettri!I3885*chl!$C$2-spettri!AE3885*chl!$D$2)</f>
        <v>0</v>
      </c>
    </row>
    <row r="3886" spans="4:29" x14ac:dyDescent="0.25">
      <c r="D3886" s="51">
        <v>738.40000000008797</v>
      </c>
      <c r="E3886" s="51">
        <v>9.3450407439999994E-3</v>
      </c>
      <c r="T3886" s="40">
        <f t="shared" si="226"/>
        <v>0</v>
      </c>
      <c r="U3886" s="40">
        <f t="shared" si="226"/>
        <v>0</v>
      </c>
      <c r="V3886" s="40">
        <f t="shared" si="226"/>
        <v>0</v>
      </c>
      <c r="W3886" s="40">
        <f t="shared" si="225"/>
        <v>0</v>
      </c>
      <c r="X3886" s="40">
        <f t="shared" si="225"/>
        <v>0</v>
      </c>
      <c r="Y3886" s="40">
        <f t="shared" si="227"/>
        <v>0</v>
      </c>
      <c r="Z3886" s="40">
        <f>(AC3886-J3886*carot!$B$2-spettri!K3886*carot!$C$2-spettri!L3886*carot!$D$2)</f>
        <v>0</v>
      </c>
      <c r="AA3886" s="40">
        <f>spettri!H3886*chl!$B$2+spettri!I3886*chl!$C$2+spettri!J3886*carot!$B$2+spettri!K3886*carot!$C$2+spettri!L3886*carot!$D$2+M3886*carot!$E$2+N3886*carot!$F$2+spettri!AE3886*chl!$D$2</f>
        <v>0</v>
      </c>
      <c r="AB3886" s="40">
        <v>6.2200013779999997E-4</v>
      </c>
      <c r="AC3886" s="88">
        <f>(G3886-spettri!H3886*chl!$B$2-spettri!I3886*chl!$C$2-spettri!AE3886*chl!$D$2)</f>
        <v>0</v>
      </c>
    </row>
    <row r="3887" spans="4:29" x14ac:dyDescent="0.25">
      <c r="D3887" s="51">
        <v>738.50000000008799</v>
      </c>
      <c r="E3887" s="51">
        <v>9.2327414022499998E-3</v>
      </c>
      <c r="T3887" s="40">
        <f t="shared" si="226"/>
        <v>0</v>
      </c>
      <c r="U3887" s="40">
        <f t="shared" si="226"/>
        <v>0</v>
      </c>
      <c r="V3887" s="40">
        <f t="shared" si="226"/>
        <v>0</v>
      </c>
      <c r="W3887" s="40">
        <f t="shared" si="225"/>
        <v>0</v>
      </c>
      <c r="X3887" s="40">
        <f t="shared" si="225"/>
        <v>0</v>
      </c>
      <c r="Y3887" s="40">
        <f t="shared" si="227"/>
        <v>0</v>
      </c>
      <c r="Z3887" s="40">
        <f>(AC3887-J3887*carot!$B$2-spettri!K3887*carot!$C$2-spettri!L3887*carot!$D$2)</f>
        <v>0</v>
      </c>
      <c r="AA3887" s="40">
        <f>spettri!H3887*chl!$B$2+spettri!I3887*chl!$C$2+spettri!J3887*carot!$B$2+spettri!K3887*carot!$C$2+spettri!L3887*carot!$D$2+M3887*carot!$E$2+N3887*carot!$F$2+spettri!AE3887*chl!$D$2</f>
        <v>0</v>
      </c>
      <c r="AB3887" s="40">
        <v>6.1014649689999998E-4</v>
      </c>
      <c r="AC3887" s="88">
        <f>(G3887-spettri!H3887*chl!$B$2-spettri!I3887*chl!$C$2-spettri!AE3887*chl!$D$2)</f>
        <v>0</v>
      </c>
    </row>
    <row r="3888" spans="4:29" x14ac:dyDescent="0.25">
      <c r="D3888" s="51">
        <v>738.60000000008802</v>
      </c>
      <c r="E3888" s="51">
        <v>9.1204420605000003E-3</v>
      </c>
      <c r="T3888" s="40">
        <f t="shared" si="226"/>
        <v>0</v>
      </c>
      <c r="U3888" s="40">
        <f t="shared" si="226"/>
        <v>0</v>
      </c>
      <c r="V3888" s="40">
        <f t="shared" si="226"/>
        <v>0</v>
      </c>
      <c r="W3888" s="40">
        <f t="shared" si="225"/>
        <v>0</v>
      </c>
      <c r="X3888" s="40">
        <f t="shared" si="225"/>
        <v>0</v>
      </c>
      <c r="Y3888" s="40">
        <f t="shared" si="227"/>
        <v>0</v>
      </c>
      <c r="Z3888" s="40">
        <f>(AC3888-J3888*carot!$B$2-spettri!K3888*carot!$C$2-spettri!L3888*carot!$D$2)</f>
        <v>0</v>
      </c>
      <c r="AA3888" s="40">
        <f>spettri!H3888*chl!$B$2+spettri!I3888*chl!$C$2+spettri!J3888*carot!$B$2+spettri!K3888*carot!$C$2+spettri!L3888*carot!$D$2+M3888*carot!$E$2+N3888*carot!$F$2+spettri!AE3888*chl!$D$2</f>
        <v>0</v>
      </c>
      <c r="AB3888" s="40">
        <v>6.7766931897499994E-4</v>
      </c>
      <c r="AC3888" s="88">
        <f>(G3888-spettri!H3888*chl!$B$2-spettri!I3888*chl!$C$2-spettri!AE3888*chl!$D$2)</f>
        <v>0</v>
      </c>
    </row>
    <row r="3889" spans="4:29" x14ac:dyDescent="0.25">
      <c r="D3889" s="51">
        <v>738.70000000008804</v>
      </c>
      <c r="E3889" s="51">
        <v>9.008142718749999E-3</v>
      </c>
      <c r="T3889" s="40">
        <f t="shared" si="226"/>
        <v>0</v>
      </c>
      <c r="U3889" s="40">
        <f t="shared" si="226"/>
        <v>0</v>
      </c>
      <c r="V3889" s="40">
        <f t="shared" si="226"/>
        <v>0</v>
      </c>
      <c r="W3889" s="40">
        <f t="shared" si="225"/>
        <v>0</v>
      </c>
      <c r="X3889" s="40">
        <f t="shared" si="225"/>
        <v>0</v>
      </c>
      <c r="Y3889" s="40">
        <f t="shared" si="227"/>
        <v>0</v>
      </c>
      <c r="Z3889" s="40">
        <f>(AC3889-J3889*carot!$B$2-spettri!K3889*carot!$C$2-spettri!L3889*carot!$D$2)</f>
        <v>0</v>
      </c>
      <c r="AA3889" s="40">
        <f>spettri!H3889*chl!$B$2+spettri!I3889*chl!$C$2+spettri!J3889*carot!$B$2+spettri!K3889*carot!$C$2+spettri!L3889*carot!$D$2+M3889*carot!$E$2+N3889*carot!$F$2+spettri!AE3889*chl!$D$2</f>
        <v>0</v>
      </c>
      <c r="AB3889" s="40">
        <v>7.4519214105000001E-4</v>
      </c>
      <c r="AC3889" s="88">
        <f>(G3889-spettri!H3889*chl!$B$2-spettri!I3889*chl!$C$2-spettri!AE3889*chl!$D$2)</f>
        <v>0</v>
      </c>
    </row>
    <row r="3890" spans="4:29" x14ac:dyDescent="0.25">
      <c r="D3890" s="51">
        <v>738.80000000008795</v>
      </c>
      <c r="E3890" s="51">
        <v>8.8958433769999994E-3</v>
      </c>
      <c r="T3890" s="40">
        <f t="shared" si="226"/>
        <v>0</v>
      </c>
      <c r="U3890" s="40">
        <f t="shared" si="226"/>
        <v>0</v>
      </c>
      <c r="V3890" s="40">
        <f t="shared" si="226"/>
        <v>0</v>
      </c>
      <c r="W3890" s="40">
        <f t="shared" si="225"/>
        <v>0</v>
      </c>
      <c r="X3890" s="40">
        <f t="shared" si="225"/>
        <v>0</v>
      </c>
      <c r="Y3890" s="40">
        <f t="shared" si="227"/>
        <v>0</v>
      </c>
      <c r="Z3890" s="40">
        <f>(AC3890-J3890*carot!$B$2-spettri!K3890*carot!$C$2-spettri!L3890*carot!$D$2)</f>
        <v>0</v>
      </c>
      <c r="AA3890" s="40">
        <f>spettri!H3890*chl!$B$2+spettri!I3890*chl!$C$2+spettri!J3890*carot!$B$2+spettri!K3890*carot!$C$2+spettri!L3890*carot!$D$2+M3890*carot!$E$2+N3890*carot!$F$2+spettri!AE3890*chl!$D$2</f>
        <v>0</v>
      </c>
      <c r="AB3890" s="40">
        <v>8.1271496312500008E-4</v>
      </c>
      <c r="AC3890" s="88">
        <f>(G3890-spettri!H3890*chl!$B$2-spettri!I3890*chl!$C$2-spettri!AE3890*chl!$D$2)</f>
        <v>0</v>
      </c>
    </row>
    <row r="3891" spans="4:29" x14ac:dyDescent="0.25">
      <c r="D3891" s="51">
        <v>738.90000000008797</v>
      </c>
      <c r="E3891" s="51">
        <v>8.7216455429999992E-3</v>
      </c>
      <c r="T3891" s="40">
        <f t="shared" si="226"/>
        <v>0</v>
      </c>
      <c r="U3891" s="40">
        <f t="shared" si="226"/>
        <v>0</v>
      </c>
      <c r="V3891" s="40">
        <f t="shared" si="226"/>
        <v>0</v>
      </c>
      <c r="W3891" s="40">
        <f t="shared" si="225"/>
        <v>0</v>
      </c>
      <c r="X3891" s="40">
        <f t="shared" si="225"/>
        <v>0</v>
      </c>
      <c r="Y3891" s="40">
        <f t="shared" si="227"/>
        <v>0</v>
      </c>
      <c r="Z3891" s="40">
        <f>(AC3891-J3891*carot!$B$2-spettri!K3891*carot!$C$2-spettri!L3891*carot!$D$2)</f>
        <v>0</v>
      </c>
      <c r="AA3891" s="40">
        <f>spettri!H3891*chl!$B$2+spettri!I3891*chl!$C$2+spettri!J3891*carot!$B$2+spettri!K3891*carot!$C$2+spettri!L3891*carot!$D$2+M3891*carot!$E$2+N3891*carot!$F$2+spettri!AE3891*chl!$D$2</f>
        <v>0</v>
      </c>
      <c r="AB3891" s="40">
        <v>8.8023778520000004E-4</v>
      </c>
      <c r="AC3891" s="88">
        <f>(G3891-spettri!H3891*chl!$B$2-spettri!I3891*chl!$C$2-spettri!AE3891*chl!$D$2)</f>
        <v>0</v>
      </c>
    </row>
    <row r="3892" spans="4:29" x14ac:dyDescent="0.25">
      <c r="D3892" s="51">
        <v>739.00000000008799</v>
      </c>
      <c r="E3892" s="51">
        <v>8.547447708999999E-3</v>
      </c>
      <c r="T3892" s="40">
        <f t="shared" si="226"/>
        <v>0</v>
      </c>
      <c r="U3892" s="40">
        <f t="shared" si="226"/>
        <v>0</v>
      </c>
      <c r="V3892" s="40">
        <f t="shared" si="226"/>
        <v>0</v>
      </c>
      <c r="W3892" s="40">
        <f t="shared" si="225"/>
        <v>0</v>
      </c>
      <c r="X3892" s="40">
        <f t="shared" si="225"/>
        <v>0</v>
      </c>
      <c r="Y3892" s="40">
        <f t="shared" si="227"/>
        <v>0</v>
      </c>
      <c r="Z3892" s="40">
        <f>(AC3892-J3892*carot!$B$2-spettri!K3892*carot!$C$2-spettri!L3892*carot!$D$2)</f>
        <v>0</v>
      </c>
      <c r="AA3892" s="40">
        <f>spettri!H3892*chl!$B$2+spettri!I3892*chl!$C$2+spettri!J3892*carot!$B$2+spettri!K3892*carot!$C$2+spettri!L3892*carot!$D$2+M3892*carot!$E$2+N3892*carot!$F$2+spettri!AE3892*chl!$D$2</f>
        <v>0</v>
      </c>
      <c r="AB3892" s="40">
        <v>8.4616644020000002E-4</v>
      </c>
      <c r="AC3892" s="88">
        <f>(G3892-spettri!H3892*chl!$B$2-spettri!I3892*chl!$C$2-spettri!AE3892*chl!$D$2)</f>
        <v>0</v>
      </c>
    </row>
    <row r="3893" spans="4:29" x14ac:dyDescent="0.25">
      <c r="D3893" s="51">
        <v>739.10000000008802</v>
      </c>
      <c r="E3893" s="51">
        <v>8.3732498749999988E-3</v>
      </c>
      <c r="T3893" s="40">
        <f t="shared" si="226"/>
        <v>0</v>
      </c>
      <c r="U3893" s="40">
        <f t="shared" si="226"/>
        <v>0</v>
      </c>
      <c r="V3893" s="40">
        <f t="shared" si="226"/>
        <v>0</v>
      </c>
      <c r="W3893" s="40">
        <f t="shared" si="225"/>
        <v>0</v>
      </c>
      <c r="X3893" s="40">
        <f t="shared" si="225"/>
        <v>0</v>
      </c>
      <c r="Y3893" s="40">
        <f t="shared" si="227"/>
        <v>0</v>
      </c>
      <c r="Z3893" s="40">
        <f>(AC3893-J3893*carot!$B$2-spettri!K3893*carot!$C$2-spettri!L3893*carot!$D$2)</f>
        <v>0</v>
      </c>
      <c r="AA3893" s="40">
        <f>spettri!H3893*chl!$B$2+spettri!I3893*chl!$C$2+spettri!J3893*carot!$B$2+spettri!K3893*carot!$C$2+spettri!L3893*carot!$D$2+M3893*carot!$E$2+N3893*carot!$F$2+spettri!AE3893*chl!$D$2</f>
        <v>0</v>
      </c>
      <c r="AB3893" s="40">
        <v>8.120950952000001E-4</v>
      </c>
      <c r="AC3893" s="88">
        <f>(G3893-spettri!H3893*chl!$B$2-spettri!I3893*chl!$C$2-spettri!AE3893*chl!$D$2)</f>
        <v>0</v>
      </c>
    </row>
    <row r="3894" spans="4:29" x14ac:dyDescent="0.25">
      <c r="D3894" s="51">
        <v>739.20000000008804</v>
      </c>
      <c r="E3894" s="51">
        <v>8.1990520409999986E-3</v>
      </c>
      <c r="T3894" s="40">
        <f t="shared" si="226"/>
        <v>0</v>
      </c>
      <c r="U3894" s="40">
        <f t="shared" si="226"/>
        <v>0</v>
      </c>
      <c r="V3894" s="40">
        <f t="shared" si="226"/>
        <v>0</v>
      </c>
      <c r="W3894" s="40">
        <f t="shared" si="225"/>
        <v>0</v>
      </c>
      <c r="X3894" s="40">
        <f t="shared" si="225"/>
        <v>0</v>
      </c>
      <c r="Y3894" s="40">
        <f t="shared" si="227"/>
        <v>0</v>
      </c>
      <c r="Z3894" s="40">
        <f>(AC3894-J3894*carot!$B$2-spettri!K3894*carot!$C$2-spettri!L3894*carot!$D$2)</f>
        <v>0</v>
      </c>
      <c r="AA3894" s="40">
        <f>spettri!H3894*chl!$B$2+spettri!I3894*chl!$C$2+spettri!J3894*carot!$B$2+spettri!K3894*carot!$C$2+spettri!L3894*carot!$D$2+M3894*carot!$E$2+N3894*carot!$F$2+spettri!AE3894*chl!$D$2</f>
        <v>0</v>
      </c>
      <c r="AB3894" s="40">
        <v>7.7802375020000008E-4</v>
      </c>
      <c r="AC3894" s="88">
        <f>(G3894-spettri!H3894*chl!$B$2-spettri!I3894*chl!$C$2-spettri!AE3894*chl!$D$2)</f>
        <v>0</v>
      </c>
    </row>
    <row r="3895" spans="4:29" x14ac:dyDescent="0.25">
      <c r="D3895" s="51">
        <v>739.30000000008897</v>
      </c>
      <c r="E3895" s="51">
        <v>8.0157840564999989E-3</v>
      </c>
      <c r="T3895" s="40">
        <f t="shared" si="226"/>
        <v>0</v>
      </c>
      <c r="U3895" s="40">
        <f t="shared" si="226"/>
        <v>0</v>
      </c>
      <c r="V3895" s="40">
        <f t="shared" si="226"/>
        <v>0</v>
      </c>
      <c r="W3895" s="40">
        <f t="shared" si="225"/>
        <v>0</v>
      </c>
      <c r="X3895" s="40">
        <f t="shared" si="225"/>
        <v>0</v>
      </c>
      <c r="Y3895" s="40">
        <f t="shared" si="227"/>
        <v>0</v>
      </c>
      <c r="Z3895" s="40">
        <f>(AC3895-J3895*carot!$B$2-spettri!K3895*carot!$C$2-spettri!L3895*carot!$D$2)</f>
        <v>0</v>
      </c>
      <c r="AA3895" s="40">
        <f>spettri!H3895*chl!$B$2+spettri!I3895*chl!$C$2+spettri!J3895*carot!$B$2+spettri!K3895*carot!$C$2+spettri!L3895*carot!$D$2+M3895*carot!$E$2+N3895*carot!$F$2+spettri!AE3895*chl!$D$2</f>
        <v>0</v>
      </c>
      <c r="AB3895" s="40">
        <v>7.4395240520000005E-4</v>
      </c>
      <c r="AC3895" s="88">
        <f>(G3895-spettri!H3895*chl!$B$2-spettri!I3895*chl!$C$2-spettri!AE3895*chl!$D$2)</f>
        <v>0</v>
      </c>
    </row>
    <row r="3896" spans="4:29" x14ac:dyDescent="0.25">
      <c r="D3896" s="51">
        <v>739.40000000008899</v>
      </c>
      <c r="E3896" s="51">
        <v>7.8325160719999991E-3</v>
      </c>
      <c r="T3896" s="40">
        <f t="shared" si="226"/>
        <v>0</v>
      </c>
      <c r="U3896" s="40">
        <f t="shared" si="226"/>
        <v>0</v>
      </c>
      <c r="V3896" s="40">
        <f t="shared" si="226"/>
        <v>0</v>
      </c>
      <c r="W3896" s="40">
        <f t="shared" si="225"/>
        <v>0</v>
      </c>
      <c r="X3896" s="40">
        <f t="shared" si="225"/>
        <v>0</v>
      </c>
      <c r="Y3896" s="40">
        <f t="shared" si="227"/>
        <v>0</v>
      </c>
      <c r="Z3896" s="40">
        <f>(AC3896-J3896*carot!$B$2-spettri!K3896*carot!$C$2-spettri!L3896*carot!$D$2)</f>
        <v>0</v>
      </c>
      <c r="AA3896" s="40">
        <f>spettri!H3896*chl!$B$2+spettri!I3896*chl!$C$2+spettri!J3896*carot!$B$2+spettri!K3896*carot!$C$2+spettri!L3896*carot!$D$2+M3896*carot!$E$2+N3896*carot!$F$2+spettri!AE3896*chl!$D$2</f>
        <v>0</v>
      </c>
      <c r="AB3896" s="40">
        <v>7.12944136475E-4</v>
      </c>
      <c r="AC3896" s="88">
        <f>(G3896-spettri!H3896*chl!$B$2-spettri!I3896*chl!$C$2-spettri!AE3896*chl!$D$2)</f>
        <v>0</v>
      </c>
    </row>
    <row r="3897" spans="4:29" x14ac:dyDescent="0.25">
      <c r="D3897" s="51">
        <v>739.50000000008902</v>
      </c>
      <c r="E3897" s="51">
        <v>7.6492480875000003E-3</v>
      </c>
      <c r="T3897" s="40">
        <f t="shared" si="226"/>
        <v>0</v>
      </c>
      <c r="U3897" s="40">
        <f t="shared" si="226"/>
        <v>0</v>
      </c>
      <c r="V3897" s="40">
        <f t="shared" si="226"/>
        <v>0</v>
      </c>
      <c r="W3897" s="40">
        <f t="shared" si="225"/>
        <v>0</v>
      </c>
      <c r="X3897" s="40">
        <f t="shared" si="225"/>
        <v>0</v>
      </c>
      <c r="Y3897" s="40">
        <f t="shared" si="227"/>
        <v>0</v>
      </c>
      <c r="Z3897" s="40">
        <f>(AC3897-J3897*carot!$B$2-spettri!K3897*carot!$C$2-spettri!L3897*carot!$D$2)</f>
        <v>0</v>
      </c>
      <c r="AA3897" s="40">
        <f>spettri!H3897*chl!$B$2+spettri!I3897*chl!$C$2+spettri!J3897*carot!$B$2+spettri!K3897*carot!$C$2+spettri!L3897*carot!$D$2+M3897*carot!$E$2+N3897*carot!$F$2+spettri!AE3897*chl!$D$2</f>
        <v>0</v>
      </c>
      <c r="AB3897" s="40">
        <v>6.8193586775000005E-4</v>
      </c>
      <c r="AC3897" s="88">
        <f>(G3897-spettri!H3897*chl!$B$2-spettri!I3897*chl!$C$2-spettri!AE3897*chl!$D$2)</f>
        <v>0</v>
      </c>
    </row>
    <row r="3898" spans="4:29" x14ac:dyDescent="0.25">
      <c r="D3898" s="51">
        <v>739.60000000008904</v>
      </c>
      <c r="E3898" s="51">
        <v>7.4659801030000006E-3</v>
      </c>
      <c r="T3898" s="40">
        <f t="shared" si="226"/>
        <v>0</v>
      </c>
      <c r="U3898" s="40">
        <f t="shared" si="226"/>
        <v>0</v>
      </c>
      <c r="V3898" s="40">
        <f t="shared" si="226"/>
        <v>0</v>
      </c>
      <c r="W3898" s="40">
        <f t="shared" si="225"/>
        <v>0</v>
      </c>
      <c r="X3898" s="40">
        <f t="shared" si="225"/>
        <v>0</v>
      </c>
      <c r="Y3898" s="40">
        <f t="shared" si="227"/>
        <v>0</v>
      </c>
      <c r="Z3898" s="40">
        <f>(AC3898-J3898*carot!$B$2-spettri!K3898*carot!$C$2-spettri!L3898*carot!$D$2)</f>
        <v>0</v>
      </c>
      <c r="AA3898" s="40">
        <f>spettri!H3898*chl!$B$2+spettri!I3898*chl!$C$2+spettri!J3898*carot!$B$2+spettri!K3898*carot!$C$2+spettri!L3898*carot!$D$2+M3898*carot!$E$2+N3898*carot!$F$2+spettri!AE3898*chl!$D$2</f>
        <v>0</v>
      </c>
      <c r="AB3898" s="40">
        <v>6.5092759902500011E-4</v>
      </c>
      <c r="AC3898" s="88">
        <f>(G3898-spettri!H3898*chl!$B$2-spettri!I3898*chl!$C$2-spettri!AE3898*chl!$D$2)</f>
        <v>0</v>
      </c>
    </row>
    <row r="3899" spans="4:29" x14ac:dyDescent="0.25">
      <c r="D3899" s="51">
        <v>739.70000000008895</v>
      </c>
      <c r="E3899" s="51">
        <v>7.3361658432500006E-3</v>
      </c>
      <c r="T3899" s="40">
        <f t="shared" si="226"/>
        <v>0</v>
      </c>
      <c r="U3899" s="40">
        <f t="shared" si="226"/>
        <v>0</v>
      </c>
      <c r="V3899" s="40">
        <f t="shared" si="226"/>
        <v>0</v>
      </c>
      <c r="W3899" s="40">
        <f t="shared" si="225"/>
        <v>0</v>
      </c>
      <c r="X3899" s="40">
        <f t="shared" si="225"/>
        <v>0</v>
      </c>
      <c r="Y3899" s="40">
        <f t="shared" si="227"/>
        <v>0</v>
      </c>
      <c r="Z3899" s="40">
        <f>(AC3899-J3899*carot!$B$2-spettri!K3899*carot!$C$2-spettri!L3899*carot!$D$2)</f>
        <v>0</v>
      </c>
      <c r="AA3899" s="40">
        <f>spettri!H3899*chl!$B$2+spettri!I3899*chl!$C$2+spettri!J3899*carot!$B$2+spettri!K3899*carot!$C$2+spettri!L3899*carot!$D$2+M3899*carot!$E$2+N3899*carot!$F$2+spettri!AE3899*chl!$D$2</f>
        <v>0</v>
      </c>
      <c r="AB3899" s="40">
        <v>6.1991933030000005E-4</v>
      </c>
      <c r="AC3899" s="88">
        <f>(G3899-spettri!H3899*chl!$B$2-spettri!I3899*chl!$C$2-spettri!AE3899*chl!$D$2)</f>
        <v>0</v>
      </c>
    </row>
    <row r="3900" spans="4:29" x14ac:dyDescent="0.25">
      <c r="D3900" s="51">
        <v>739.80000000008897</v>
      </c>
      <c r="E3900" s="51">
        <v>7.2063515834999998E-3</v>
      </c>
      <c r="T3900" s="40">
        <f t="shared" si="226"/>
        <v>0</v>
      </c>
      <c r="U3900" s="40">
        <f t="shared" si="226"/>
        <v>0</v>
      </c>
      <c r="V3900" s="40">
        <f t="shared" si="226"/>
        <v>0</v>
      </c>
      <c r="W3900" s="40">
        <f t="shared" si="225"/>
        <v>0</v>
      </c>
      <c r="X3900" s="40">
        <f t="shared" si="225"/>
        <v>0</v>
      </c>
      <c r="Y3900" s="40">
        <f t="shared" si="227"/>
        <v>0</v>
      </c>
      <c r="Z3900" s="40">
        <f>(AC3900-J3900*carot!$B$2-spettri!K3900*carot!$C$2-spettri!L3900*carot!$D$2)</f>
        <v>0</v>
      </c>
      <c r="AA3900" s="40">
        <f>spettri!H3900*chl!$B$2+spettri!I3900*chl!$C$2+spettri!J3900*carot!$B$2+spettri!K3900*carot!$C$2+spettri!L3900*carot!$D$2+M3900*carot!$E$2+N3900*carot!$F$2+spettri!AE3900*chl!$D$2</f>
        <v>0</v>
      </c>
      <c r="AB3900" s="40">
        <v>6.4379698592500003E-4</v>
      </c>
      <c r="AC3900" s="88">
        <f>(G3900-spettri!H3900*chl!$B$2-spettri!I3900*chl!$C$2-spettri!AE3900*chl!$D$2)</f>
        <v>0</v>
      </c>
    </row>
    <row r="3901" spans="4:29" x14ac:dyDescent="0.25">
      <c r="D3901" s="51">
        <v>739.90000000008899</v>
      </c>
      <c r="E3901" s="51">
        <v>7.0765373237499998E-3</v>
      </c>
      <c r="T3901" s="40">
        <f t="shared" si="226"/>
        <v>0</v>
      </c>
      <c r="U3901" s="40">
        <f t="shared" si="226"/>
        <v>0</v>
      </c>
      <c r="V3901" s="40">
        <f t="shared" si="226"/>
        <v>0</v>
      </c>
      <c r="W3901" s="40">
        <f t="shared" si="225"/>
        <v>0</v>
      </c>
      <c r="X3901" s="40">
        <f t="shared" si="225"/>
        <v>0</v>
      </c>
      <c r="Y3901" s="40">
        <f t="shared" si="227"/>
        <v>0</v>
      </c>
      <c r="Z3901" s="40">
        <f>(AC3901-J3901*carot!$B$2-spettri!K3901*carot!$C$2-spettri!L3901*carot!$D$2)</f>
        <v>0</v>
      </c>
      <c r="AA3901" s="40">
        <f>spettri!H3901*chl!$B$2+spettri!I3901*chl!$C$2+spettri!J3901*carot!$B$2+spettri!K3901*carot!$C$2+spettri!L3901*carot!$D$2+M3901*carot!$E$2+N3901*carot!$F$2+spettri!AE3901*chl!$D$2</f>
        <v>0</v>
      </c>
      <c r="AB3901" s="40">
        <v>6.6767464155000002E-4</v>
      </c>
      <c r="AC3901" s="88">
        <f>(G3901-spettri!H3901*chl!$B$2-spettri!I3901*chl!$C$2-spettri!AE3901*chl!$D$2)</f>
        <v>0</v>
      </c>
    </row>
    <row r="3902" spans="4:29" x14ac:dyDescent="0.25">
      <c r="D3902" s="51">
        <v>740.00000000008902</v>
      </c>
      <c r="E3902" s="51">
        <v>6.9467230639999999E-3</v>
      </c>
      <c r="T3902" s="40">
        <f t="shared" si="226"/>
        <v>0</v>
      </c>
      <c r="U3902" s="40">
        <f t="shared" si="226"/>
        <v>0</v>
      </c>
      <c r="V3902" s="40">
        <f t="shared" si="226"/>
        <v>0</v>
      </c>
      <c r="W3902" s="40">
        <f t="shared" si="225"/>
        <v>0</v>
      </c>
      <c r="X3902" s="40">
        <f t="shared" si="225"/>
        <v>0</v>
      </c>
      <c r="Y3902" s="40">
        <f t="shared" si="227"/>
        <v>0</v>
      </c>
      <c r="Z3902" s="40">
        <f>(AC3902-J3902*carot!$B$2-spettri!K3902*carot!$C$2-spettri!L3902*carot!$D$2)</f>
        <v>0</v>
      </c>
      <c r="AA3902" s="40">
        <f>spettri!H3902*chl!$B$2+spettri!I3902*chl!$C$2+spettri!J3902*carot!$B$2+spettri!K3902*carot!$C$2+spettri!L3902*carot!$D$2+M3902*carot!$E$2+N3902*carot!$F$2+spettri!AE3902*chl!$D$2</f>
        <v>0</v>
      </c>
      <c r="AB3902" s="40">
        <v>6.91552297175E-4</v>
      </c>
      <c r="AC3902" s="88">
        <f>(G3902-spettri!H3902*chl!$B$2-spettri!I3902*chl!$C$2-spettri!AE3902*chl!$D$2)</f>
        <v>0</v>
      </c>
    </row>
    <row r="3903" spans="4:29" x14ac:dyDescent="0.25">
      <c r="D3903" s="51">
        <v>740.10000000008904</v>
      </c>
      <c r="E3903" s="51">
        <v>6.8507610992500001E-3</v>
      </c>
      <c r="T3903" s="40">
        <f t="shared" si="226"/>
        <v>0</v>
      </c>
      <c r="U3903" s="40">
        <f t="shared" si="226"/>
        <v>0</v>
      </c>
      <c r="V3903" s="40">
        <f t="shared" si="226"/>
        <v>0</v>
      </c>
      <c r="W3903" s="40">
        <f t="shared" si="225"/>
        <v>0</v>
      </c>
      <c r="X3903" s="40">
        <f t="shared" si="225"/>
        <v>0</v>
      </c>
      <c r="Y3903" s="40">
        <f t="shared" si="227"/>
        <v>0</v>
      </c>
      <c r="Z3903" s="40">
        <f>(AC3903-J3903*carot!$B$2-spettri!K3903*carot!$C$2-spettri!L3903*carot!$D$2)</f>
        <v>0</v>
      </c>
      <c r="AA3903" s="40">
        <f>spettri!H3903*chl!$B$2+spettri!I3903*chl!$C$2+spettri!J3903*carot!$B$2+spettri!K3903*carot!$C$2+spettri!L3903*carot!$D$2+M3903*carot!$E$2+N3903*carot!$F$2+spettri!AE3903*chl!$D$2</f>
        <v>0</v>
      </c>
      <c r="AB3903" s="40">
        <v>7.1542995279999999E-4</v>
      </c>
      <c r="AC3903" s="88">
        <f>(G3903-spettri!H3903*chl!$B$2-spettri!I3903*chl!$C$2-spettri!AE3903*chl!$D$2)</f>
        <v>0</v>
      </c>
    </row>
    <row r="3904" spans="4:29" x14ac:dyDescent="0.25">
      <c r="D3904" s="51">
        <v>740.20000000008895</v>
      </c>
      <c r="E3904" s="51">
        <v>6.7547991345000002E-3</v>
      </c>
      <c r="T3904" s="40">
        <f t="shared" si="226"/>
        <v>0</v>
      </c>
      <c r="U3904" s="40">
        <f t="shared" si="226"/>
        <v>0</v>
      </c>
      <c r="V3904" s="40">
        <f t="shared" si="226"/>
        <v>0</v>
      </c>
      <c r="W3904" s="40">
        <f t="shared" si="225"/>
        <v>0</v>
      </c>
      <c r="X3904" s="40">
        <f t="shared" si="225"/>
        <v>0</v>
      </c>
      <c r="Y3904" s="40">
        <f t="shared" si="227"/>
        <v>0</v>
      </c>
      <c r="Z3904" s="40">
        <f>(AC3904-J3904*carot!$B$2-spettri!K3904*carot!$C$2-spettri!L3904*carot!$D$2)</f>
        <v>0</v>
      </c>
      <c r="AA3904" s="40">
        <f>spettri!H3904*chl!$B$2+spettri!I3904*chl!$C$2+spettri!J3904*carot!$B$2+spettri!K3904*carot!$C$2+spettri!L3904*carot!$D$2+M3904*carot!$E$2+N3904*carot!$F$2+spettri!AE3904*chl!$D$2</f>
        <v>0</v>
      </c>
      <c r="AB3904" s="40">
        <v>6.9282900947500005E-4</v>
      </c>
      <c r="AC3904" s="88">
        <f>(G3904-spettri!H3904*chl!$B$2-spettri!I3904*chl!$C$2-spettri!AE3904*chl!$D$2)</f>
        <v>0</v>
      </c>
    </row>
    <row r="3905" spans="4:29" x14ac:dyDescent="0.25">
      <c r="D3905" s="51">
        <v>740.30000000008897</v>
      </c>
      <c r="E3905" s="51">
        <v>6.6588371697500004E-3</v>
      </c>
      <c r="T3905" s="40">
        <f t="shared" si="226"/>
        <v>0</v>
      </c>
      <c r="U3905" s="40">
        <f t="shared" si="226"/>
        <v>0</v>
      </c>
      <c r="V3905" s="40">
        <f t="shared" si="226"/>
        <v>0</v>
      </c>
      <c r="W3905" s="40">
        <f t="shared" si="225"/>
        <v>0</v>
      </c>
      <c r="X3905" s="40">
        <f t="shared" si="225"/>
        <v>0</v>
      </c>
      <c r="Y3905" s="40">
        <f t="shared" si="227"/>
        <v>0</v>
      </c>
      <c r="Z3905" s="40">
        <f>(AC3905-J3905*carot!$B$2-spettri!K3905*carot!$C$2-spettri!L3905*carot!$D$2)</f>
        <v>0</v>
      </c>
      <c r="AA3905" s="40">
        <f>spettri!H3905*chl!$B$2+spettri!I3905*chl!$C$2+spettri!J3905*carot!$B$2+spettri!K3905*carot!$C$2+spettri!L3905*carot!$D$2+M3905*carot!$E$2+N3905*carot!$F$2+spettri!AE3905*chl!$D$2</f>
        <v>0</v>
      </c>
      <c r="AB3905" s="40">
        <v>6.7022806615000001E-4</v>
      </c>
      <c r="AC3905" s="88">
        <f>(G3905-spettri!H3905*chl!$B$2-spettri!I3905*chl!$C$2-spettri!AE3905*chl!$D$2)</f>
        <v>0</v>
      </c>
    </row>
    <row r="3906" spans="4:29" x14ac:dyDescent="0.25">
      <c r="D3906" s="51">
        <v>740.40000000008899</v>
      </c>
      <c r="E3906" s="51">
        <v>6.5628752050000006E-3</v>
      </c>
      <c r="T3906" s="40">
        <f t="shared" si="226"/>
        <v>0</v>
      </c>
      <c r="U3906" s="40">
        <f t="shared" si="226"/>
        <v>0</v>
      </c>
      <c r="V3906" s="40">
        <f t="shared" si="226"/>
        <v>0</v>
      </c>
      <c r="W3906" s="40">
        <f t="shared" si="226"/>
        <v>0</v>
      </c>
      <c r="X3906" s="40">
        <f t="shared" si="226"/>
        <v>0</v>
      </c>
      <c r="Y3906" s="40">
        <f t="shared" si="227"/>
        <v>0</v>
      </c>
      <c r="Z3906" s="40">
        <f>(AC3906-J3906*carot!$B$2-spettri!K3906*carot!$C$2-spettri!L3906*carot!$D$2)</f>
        <v>0</v>
      </c>
      <c r="AA3906" s="40">
        <f>spettri!H3906*chl!$B$2+spettri!I3906*chl!$C$2+spettri!J3906*carot!$B$2+spettri!K3906*carot!$C$2+spettri!L3906*carot!$D$2+M3906*carot!$E$2+N3906*carot!$F$2+spettri!AE3906*chl!$D$2</f>
        <v>0</v>
      </c>
      <c r="AB3906" s="40">
        <v>6.4762712282499997E-4</v>
      </c>
      <c r="AC3906" s="88">
        <f>(G3906-spettri!H3906*chl!$B$2-spettri!I3906*chl!$C$2-spettri!AE3906*chl!$D$2)</f>
        <v>0</v>
      </c>
    </row>
    <row r="3907" spans="4:29" x14ac:dyDescent="0.25">
      <c r="D3907" s="51">
        <v>740.50000000008902</v>
      </c>
      <c r="E3907" s="51">
        <v>6.4864307347500001E-3</v>
      </c>
      <c r="T3907" s="40">
        <f t="shared" ref="T3907:W3970" si="228">J3932</f>
        <v>0</v>
      </c>
      <c r="U3907" s="40">
        <f t="shared" si="228"/>
        <v>0</v>
      </c>
      <c r="V3907" s="40">
        <f t="shared" si="228"/>
        <v>0</v>
      </c>
      <c r="W3907" s="40">
        <f t="shared" si="228"/>
        <v>0</v>
      </c>
      <c r="X3907" s="40">
        <f t="shared" ref="X3907:X3970" si="229">N3932</f>
        <v>0</v>
      </c>
      <c r="Y3907" s="40">
        <f t="shared" ref="Y3907:Y3970" si="230">AC3932</f>
        <v>0</v>
      </c>
      <c r="Z3907" s="40">
        <f>(AC3907-J3907*carot!$B$2-spettri!K3907*carot!$C$2-spettri!L3907*carot!$D$2)</f>
        <v>0</v>
      </c>
      <c r="AA3907" s="40">
        <f>spettri!H3907*chl!$B$2+spettri!I3907*chl!$C$2+spettri!J3907*carot!$B$2+spettri!K3907*carot!$C$2+spettri!L3907*carot!$D$2+M3907*carot!$E$2+N3907*carot!$F$2+spettri!AE3907*chl!$D$2</f>
        <v>0</v>
      </c>
      <c r="AB3907" s="40">
        <v>6.2502617950000003E-4</v>
      </c>
      <c r="AC3907" s="88">
        <f>(G3907-spettri!H3907*chl!$B$2-spettri!I3907*chl!$C$2-spettri!AE3907*chl!$D$2)</f>
        <v>0</v>
      </c>
    </row>
    <row r="3908" spans="4:29" x14ac:dyDescent="0.25">
      <c r="D3908" s="51">
        <v>740.60000000008904</v>
      </c>
      <c r="E3908" s="51">
        <v>6.4099862645000004E-3</v>
      </c>
      <c r="T3908" s="40">
        <f t="shared" si="228"/>
        <v>0</v>
      </c>
      <c r="U3908" s="40">
        <f t="shared" si="228"/>
        <v>0</v>
      </c>
      <c r="V3908" s="40">
        <f t="shared" si="228"/>
        <v>0</v>
      </c>
      <c r="W3908" s="40">
        <f t="shared" si="228"/>
        <v>0</v>
      </c>
      <c r="X3908" s="40">
        <f t="shared" si="229"/>
        <v>0</v>
      </c>
      <c r="Y3908" s="40">
        <f t="shared" si="230"/>
        <v>0</v>
      </c>
      <c r="Z3908" s="40">
        <f>(AC3908-J3908*carot!$B$2-spettri!K3908*carot!$C$2-spettri!L3908*carot!$D$2)</f>
        <v>0</v>
      </c>
      <c r="AA3908" s="40">
        <f>spettri!H3908*chl!$B$2+spettri!I3908*chl!$C$2+spettri!J3908*carot!$B$2+spettri!K3908*carot!$C$2+spettri!L3908*carot!$D$2+M3908*carot!$E$2+N3908*carot!$F$2+spettri!AE3908*chl!$D$2</f>
        <v>0</v>
      </c>
      <c r="AB3908" s="40">
        <v>6.31636809E-4</v>
      </c>
      <c r="AC3908" s="88">
        <f>(G3908-spettri!H3908*chl!$B$2-spettri!I3908*chl!$C$2-spettri!AE3908*chl!$D$2)</f>
        <v>0</v>
      </c>
    </row>
    <row r="3909" spans="4:29" x14ac:dyDescent="0.25">
      <c r="D3909" s="51">
        <v>740.70000000008895</v>
      </c>
      <c r="E3909" s="51">
        <v>6.3335417942500007E-3</v>
      </c>
      <c r="T3909" s="40">
        <f t="shared" si="228"/>
        <v>0</v>
      </c>
      <c r="U3909" s="40">
        <f t="shared" si="228"/>
        <v>0</v>
      </c>
      <c r="V3909" s="40">
        <f t="shared" si="228"/>
        <v>0</v>
      </c>
      <c r="W3909" s="40">
        <f t="shared" si="228"/>
        <v>0</v>
      </c>
      <c r="X3909" s="40">
        <f t="shared" si="229"/>
        <v>0</v>
      </c>
      <c r="Y3909" s="40">
        <f t="shared" si="230"/>
        <v>0</v>
      </c>
      <c r="Z3909" s="40">
        <f>(AC3909-J3909*carot!$B$2-spettri!K3909*carot!$C$2-spettri!L3909*carot!$D$2)</f>
        <v>0</v>
      </c>
      <c r="AA3909" s="40">
        <f>spettri!H3909*chl!$B$2+spettri!I3909*chl!$C$2+spettri!J3909*carot!$B$2+spettri!K3909*carot!$C$2+spettri!L3909*carot!$D$2+M3909*carot!$E$2+N3909*carot!$F$2+spettri!AE3909*chl!$D$2</f>
        <v>0</v>
      </c>
      <c r="AB3909" s="40">
        <v>6.3824743849999997E-4</v>
      </c>
      <c r="AC3909" s="88">
        <f>(G3909-spettri!H3909*chl!$B$2-spettri!I3909*chl!$C$2-spettri!AE3909*chl!$D$2)</f>
        <v>0</v>
      </c>
    </row>
    <row r="3910" spans="4:29" x14ac:dyDescent="0.25">
      <c r="D3910" s="51">
        <v>740.80000000008897</v>
      </c>
      <c r="E3910" s="51">
        <v>6.2570973240000001E-3</v>
      </c>
      <c r="T3910" s="40">
        <f t="shared" si="228"/>
        <v>0</v>
      </c>
      <c r="U3910" s="40">
        <f t="shared" si="228"/>
        <v>0</v>
      </c>
      <c r="V3910" s="40">
        <f t="shared" si="228"/>
        <v>0</v>
      </c>
      <c r="W3910" s="40">
        <f t="shared" si="228"/>
        <v>0</v>
      </c>
      <c r="X3910" s="40">
        <f t="shared" si="229"/>
        <v>0</v>
      </c>
      <c r="Y3910" s="40">
        <f t="shared" si="230"/>
        <v>0</v>
      </c>
      <c r="Z3910" s="40">
        <f>(AC3910-J3910*carot!$B$2-spettri!K3910*carot!$C$2-spettri!L3910*carot!$D$2)</f>
        <v>0</v>
      </c>
      <c r="AA3910" s="40">
        <f>spettri!H3910*chl!$B$2+spettri!I3910*chl!$C$2+spettri!J3910*carot!$B$2+spettri!K3910*carot!$C$2+spettri!L3910*carot!$D$2+M3910*carot!$E$2+N3910*carot!$F$2+spettri!AE3910*chl!$D$2</f>
        <v>0</v>
      </c>
      <c r="AB3910" s="40">
        <v>6.4485806800000005E-4</v>
      </c>
      <c r="AC3910" s="88">
        <f>(G3910-spettri!H3910*chl!$B$2-spettri!I3910*chl!$C$2-spettri!AE3910*chl!$D$2)</f>
        <v>0</v>
      </c>
    </row>
    <row r="3911" spans="4:29" x14ac:dyDescent="0.25">
      <c r="D3911" s="51">
        <v>740.90000000008899</v>
      </c>
      <c r="E3911" s="51">
        <v>6.0522621204999998E-3</v>
      </c>
      <c r="T3911" s="40">
        <f t="shared" si="228"/>
        <v>0</v>
      </c>
      <c r="U3911" s="40">
        <f t="shared" si="228"/>
        <v>0</v>
      </c>
      <c r="V3911" s="40">
        <f t="shared" si="228"/>
        <v>0</v>
      </c>
      <c r="W3911" s="40">
        <f t="shared" si="228"/>
        <v>0</v>
      </c>
      <c r="X3911" s="40">
        <f t="shared" si="229"/>
        <v>0</v>
      </c>
      <c r="Y3911" s="40">
        <f t="shared" si="230"/>
        <v>0</v>
      </c>
      <c r="Z3911" s="40">
        <f>(AC3911-J3911*carot!$B$2-spettri!K3911*carot!$C$2-spettri!L3911*carot!$D$2)</f>
        <v>0</v>
      </c>
      <c r="AA3911" s="40">
        <f>spettri!H3911*chl!$B$2+spettri!I3911*chl!$C$2+spettri!J3911*carot!$B$2+spettri!K3911*carot!$C$2+spettri!L3911*carot!$D$2+M3911*carot!$E$2+N3911*carot!$F$2+spettri!AE3911*chl!$D$2</f>
        <v>0</v>
      </c>
      <c r="AB3911" s="40">
        <v>6.5146869750000002E-4</v>
      </c>
      <c r="AC3911" s="88">
        <f>(G3911-spettri!H3911*chl!$B$2-spettri!I3911*chl!$C$2-spettri!AE3911*chl!$D$2)</f>
        <v>0</v>
      </c>
    </row>
    <row r="3912" spans="4:29" x14ac:dyDescent="0.25">
      <c r="D3912" s="51">
        <v>741.00000000008902</v>
      </c>
      <c r="E3912" s="51">
        <v>5.8474269169999996E-3</v>
      </c>
      <c r="T3912" s="40">
        <f t="shared" si="228"/>
        <v>0</v>
      </c>
      <c r="U3912" s="40">
        <f t="shared" si="228"/>
        <v>0</v>
      </c>
      <c r="V3912" s="40">
        <f t="shared" si="228"/>
        <v>0</v>
      </c>
      <c r="W3912" s="40">
        <f t="shared" si="228"/>
        <v>0</v>
      </c>
      <c r="X3912" s="40">
        <f t="shared" si="229"/>
        <v>0</v>
      </c>
      <c r="Y3912" s="40">
        <f t="shared" si="230"/>
        <v>0</v>
      </c>
      <c r="Z3912" s="40">
        <f>(AC3912-J3912*carot!$B$2-spettri!K3912*carot!$C$2-spettri!L3912*carot!$D$2)</f>
        <v>0</v>
      </c>
      <c r="AA3912" s="40">
        <f>spettri!H3912*chl!$B$2+spettri!I3912*chl!$C$2+spettri!J3912*carot!$B$2+spettri!K3912*carot!$C$2+spettri!L3912*carot!$D$2+M3912*carot!$E$2+N3912*carot!$F$2+spettri!AE3912*chl!$D$2</f>
        <v>0</v>
      </c>
      <c r="AB3912" s="40">
        <v>6.771826884E-4</v>
      </c>
      <c r="AC3912" s="88">
        <f>(G3912-spettri!H3912*chl!$B$2-spettri!I3912*chl!$C$2-spettri!AE3912*chl!$D$2)</f>
        <v>0</v>
      </c>
    </row>
    <row r="3913" spans="4:29" x14ac:dyDescent="0.25">
      <c r="D3913" s="51">
        <v>741.10000000008904</v>
      </c>
      <c r="E3913" s="51">
        <v>5.6425917135000002E-3</v>
      </c>
      <c r="T3913" s="40">
        <f t="shared" si="228"/>
        <v>0</v>
      </c>
      <c r="U3913" s="40">
        <f t="shared" si="228"/>
        <v>0</v>
      </c>
      <c r="V3913" s="40">
        <f t="shared" si="228"/>
        <v>0</v>
      </c>
      <c r="W3913" s="40">
        <f t="shared" si="228"/>
        <v>0</v>
      </c>
      <c r="X3913" s="40">
        <f t="shared" si="229"/>
        <v>0</v>
      </c>
      <c r="Y3913" s="40">
        <f t="shared" si="230"/>
        <v>0</v>
      </c>
      <c r="Z3913" s="40">
        <f>(AC3913-J3913*carot!$B$2-spettri!K3913*carot!$C$2-spettri!L3913*carot!$D$2)</f>
        <v>0</v>
      </c>
      <c r="AA3913" s="40">
        <f>spettri!H3913*chl!$B$2+spettri!I3913*chl!$C$2+spettri!J3913*carot!$B$2+spettri!K3913*carot!$C$2+spettri!L3913*carot!$D$2+M3913*carot!$E$2+N3913*carot!$F$2+spettri!AE3913*chl!$D$2</f>
        <v>0</v>
      </c>
      <c r="AB3913" s="40">
        <v>7.0289667929999999E-4</v>
      </c>
      <c r="AC3913" s="88">
        <f>(G3913-spettri!H3913*chl!$B$2-spettri!I3913*chl!$C$2-spettri!AE3913*chl!$D$2)</f>
        <v>0</v>
      </c>
    </row>
    <row r="3914" spans="4:29" x14ac:dyDescent="0.25">
      <c r="D3914" s="51">
        <v>741.20000000008895</v>
      </c>
      <c r="E3914" s="51">
        <v>5.4377565099999999E-3</v>
      </c>
      <c r="T3914" s="40">
        <f t="shared" si="228"/>
        <v>0</v>
      </c>
      <c r="U3914" s="40">
        <f t="shared" si="228"/>
        <v>0</v>
      </c>
      <c r="V3914" s="40">
        <f t="shared" si="228"/>
        <v>0</v>
      </c>
      <c r="W3914" s="40">
        <f t="shared" si="228"/>
        <v>0</v>
      </c>
      <c r="X3914" s="40">
        <f t="shared" si="229"/>
        <v>0</v>
      </c>
      <c r="Y3914" s="40">
        <f t="shared" si="230"/>
        <v>0</v>
      </c>
      <c r="Z3914" s="40">
        <f>(AC3914-J3914*carot!$B$2-spettri!K3914*carot!$C$2-spettri!L3914*carot!$D$2)</f>
        <v>0</v>
      </c>
      <c r="AA3914" s="40">
        <f>spettri!H3914*chl!$B$2+spettri!I3914*chl!$C$2+spettri!J3914*carot!$B$2+spettri!K3914*carot!$C$2+spettri!L3914*carot!$D$2+M3914*carot!$E$2+N3914*carot!$F$2+spettri!AE3914*chl!$D$2</f>
        <v>0</v>
      </c>
      <c r="AB3914" s="40">
        <v>7.2861067019999997E-4</v>
      </c>
      <c r="AC3914" s="88">
        <f>(G3914-spettri!H3914*chl!$B$2-spettri!I3914*chl!$C$2-spettri!AE3914*chl!$D$2)</f>
        <v>0</v>
      </c>
    </row>
    <row r="3915" spans="4:29" x14ac:dyDescent="0.25">
      <c r="D3915" s="51">
        <v>741.30000000008897</v>
      </c>
      <c r="E3915" s="51">
        <v>5.3804174237499997E-3</v>
      </c>
      <c r="T3915" s="40">
        <f t="shared" si="228"/>
        <v>0</v>
      </c>
      <c r="U3915" s="40">
        <f t="shared" si="228"/>
        <v>0</v>
      </c>
      <c r="V3915" s="40">
        <f t="shared" si="228"/>
        <v>0</v>
      </c>
      <c r="W3915" s="40">
        <f t="shared" si="228"/>
        <v>0</v>
      </c>
      <c r="X3915" s="40">
        <f t="shared" si="229"/>
        <v>0</v>
      </c>
      <c r="Y3915" s="40">
        <f t="shared" si="230"/>
        <v>0</v>
      </c>
      <c r="Z3915" s="40">
        <f>(AC3915-J3915*carot!$B$2-spettri!K3915*carot!$C$2-spettri!L3915*carot!$D$2)</f>
        <v>0</v>
      </c>
      <c r="AA3915" s="40">
        <f>spettri!H3915*chl!$B$2+spettri!I3915*chl!$C$2+spettri!J3915*carot!$B$2+spettri!K3915*carot!$C$2+spettri!L3915*carot!$D$2+M3915*carot!$E$2+N3915*carot!$F$2+spettri!AE3915*chl!$D$2</f>
        <v>0</v>
      </c>
      <c r="AB3915" s="40">
        <v>7.5432466109999995E-4</v>
      </c>
      <c r="AC3915" s="88">
        <f>(G3915-spettri!H3915*chl!$B$2-spettri!I3915*chl!$C$2-spettri!AE3915*chl!$D$2)</f>
        <v>0</v>
      </c>
    </row>
    <row r="3916" spans="4:29" x14ac:dyDescent="0.25">
      <c r="D3916" s="51">
        <v>741.40000000008899</v>
      </c>
      <c r="E3916" s="51">
        <v>5.3230783375000004E-3</v>
      </c>
      <c r="T3916" s="40">
        <f t="shared" si="228"/>
        <v>0</v>
      </c>
      <c r="U3916" s="40">
        <f t="shared" si="228"/>
        <v>0</v>
      </c>
      <c r="V3916" s="40">
        <f t="shared" si="228"/>
        <v>0</v>
      </c>
      <c r="W3916" s="40">
        <f t="shared" si="228"/>
        <v>0</v>
      </c>
      <c r="X3916" s="40">
        <f t="shared" si="229"/>
        <v>0</v>
      </c>
      <c r="Y3916" s="40">
        <f t="shared" si="230"/>
        <v>0</v>
      </c>
      <c r="Z3916" s="40">
        <f>(AC3916-J3916*carot!$B$2-spettri!K3916*carot!$C$2-spettri!L3916*carot!$D$2)</f>
        <v>0</v>
      </c>
      <c r="AA3916" s="40">
        <f>spettri!H3916*chl!$B$2+spettri!I3916*chl!$C$2+spettri!J3916*carot!$B$2+spettri!K3916*carot!$C$2+spettri!L3916*carot!$D$2+M3916*carot!$E$2+N3916*carot!$F$2+spettri!AE3916*chl!$D$2</f>
        <v>0</v>
      </c>
      <c r="AB3916" s="40">
        <v>7.5520631799999994E-4</v>
      </c>
      <c r="AC3916" s="88">
        <f>(G3916-spettri!H3916*chl!$B$2-spettri!I3916*chl!$C$2-spettri!AE3916*chl!$D$2)</f>
        <v>0</v>
      </c>
    </row>
    <row r="3917" spans="4:29" x14ac:dyDescent="0.25">
      <c r="D3917" s="51">
        <v>741.50000000008902</v>
      </c>
      <c r="E3917" s="51">
        <v>5.2657392512500002E-3</v>
      </c>
      <c r="T3917" s="40">
        <f t="shared" si="228"/>
        <v>0</v>
      </c>
      <c r="U3917" s="40">
        <f t="shared" si="228"/>
        <v>0</v>
      </c>
      <c r="V3917" s="40">
        <f t="shared" si="228"/>
        <v>0</v>
      </c>
      <c r="W3917" s="40">
        <f t="shared" si="228"/>
        <v>0</v>
      </c>
      <c r="X3917" s="40">
        <f t="shared" si="229"/>
        <v>0</v>
      </c>
      <c r="Y3917" s="40">
        <f t="shared" si="230"/>
        <v>0</v>
      </c>
      <c r="Z3917" s="40">
        <f>(AC3917-J3917*carot!$B$2-spettri!K3917*carot!$C$2-spettri!L3917*carot!$D$2)</f>
        <v>0</v>
      </c>
      <c r="AA3917" s="40">
        <f>spettri!H3917*chl!$B$2+spettri!I3917*chl!$C$2+spettri!J3917*carot!$B$2+spettri!K3917*carot!$C$2+spettri!L3917*carot!$D$2+M3917*carot!$E$2+N3917*carot!$F$2+spettri!AE3917*chl!$D$2</f>
        <v>0</v>
      </c>
      <c r="AB3917" s="40">
        <v>7.5608797490000004E-4</v>
      </c>
      <c r="AC3917" s="88">
        <f>(G3917-spettri!H3917*chl!$B$2-spettri!I3917*chl!$C$2-spettri!AE3917*chl!$D$2)</f>
        <v>0</v>
      </c>
    </row>
    <row r="3918" spans="4:29" x14ac:dyDescent="0.25">
      <c r="D3918" s="51">
        <v>741.60000000008904</v>
      </c>
      <c r="E3918" s="51">
        <v>5.208400165E-3</v>
      </c>
      <c r="T3918" s="40">
        <f t="shared" si="228"/>
        <v>0</v>
      </c>
      <c r="U3918" s="40">
        <f t="shared" si="228"/>
        <v>0</v>
      </c>
      <c r="V3918" s="40">
        <f t="shared" si="228"/>
        <v>0</v>
      </c>
      <c r="W3918" s="40">
        <f t="shared" si="228"/>
        <v>0</v>
      </c>
      <c r="X3918" s="40">
        <f t="shared" si="229"/>
        <v>0</v>
      </c>
      <c r="Y3918" s="40">
        <f t="shared" si="230"/>
        <v>0</v>
      </c>
      <c r="Z3918" s="40">
        <f>(AC3918-J3918*carot!$B$2-spettri!K3918*carot!$C$2-spettri!L3918*carot!$D$2)</f>
        <v>0</v>
      </c>
      <c r="AA3918" s="40">
        <f>spettri!H3918*chl!$B$2+spettri!I3918*chl!$C$2+spettri!J3918*carot!$B$2+spettri!K3918*carot!$C$2+spettri!L3918*carot!$D$2+M3918*carot!$E$2+N3918*carot!$F$2+spettri!AE3918*chl!$D$2</f>
        <v>0</v>
      </c>
      <c r="AB3918" s="40">
        <v>7.5696963180000004E-4</v>
      </c>
      <c r="AC3918" s="88">
        <f>(G3918-spettri!H3918*chl!$B$2-spettri!I3918*chl!$C$2-spettri!AE3918*chl!$D$2)</f>
        <v>0</v>
      </c>
    </row>
    <row r="3919" spans="4:29" x14ac:dyDescent="0.25">
      <c r="D3919" s="51">
        <v>741.70000000008895</v>
      </c>
      <c r="E3919" s="51">
        <v>5.07432266E-3</v>
      </c>
      <c r="T3919" s="40">
        <f t="shared" si="228"/>
        <v>0</v>
      </c>
      <c r="U3919" s="40">
        <f t="shared" si="228"/>
        <v>0</v>
      </c>
      <c r="V3919" s="40">
        <f t="shared" si="228"/>
        <v>0</v>
      </c>
      <c r="W3919" s="40">
        <f t="shared" si="228"/>
        <v>0</v>
      </c>
      <c r="X3919" s="40">
        <f t="shared" si="229"/>
        <v>0</v>
      </c>
      <c r="Y3919" s="40">
        <f t="shared" si="230"/>
        <v>0</v>
      </c>
      <c r="Z3919" s="40">
        <f>(AC3919-J3919*carot!$B$2-spettri!K3919*carot!$C$2-spettri!L3919*carot!$D$2)</f>
        <v>0</v>
      </c>
      <c r="AA3919" s="40">
        <f>spettri!H3919*chl!$B$2+spettri!I3919*chl!$C$2+spettri!J3919*carot!$B$2+spettri!K3919*carot!$C$2+spettri!L3919*carot!$D$2+M3919*carot!$E$2+N3919*carot!$F$2+spettri!AE3919*chl!$D$2</f>
        <v>0</v>
      </c>
      <c r="AB3919" s="40">
        <v>7.5785128870000003E-4</v>
      </c>
      <c r="AC3919" s="88">
        <f>(G3919-spettri!H3919*chl!$B$2-spettri!I3919*chl!$C$2-spettri!AE3919*chl!$D$2)</f>
        <v>0</v>
      </c>
    </row>
    <row r="3920" spans="4:29" x14ac:dyDescent="0.25">
      <c r="D3920" s="51">
        <v>741.80000000008897</v>
      </c>
      <c r="E3920" s="51">
        <v>4.940245155E-3</v>
      </c>
      <c r="T3920" s="40">
        <f t="shared" si="228"/>
        <v>0</v>
      </c>
      <c r="U3920" s="40">
        <f t="shared" si="228"/>
        <v>0</v>
      </c>
      <c r="V3920" s="40">
        <f t="shared" si="228"/>
        <v>0</v>
      </c>
      <c r="W3920" s="40">
        <f t="shared" si="228"/>
        <v>0</v>
      </c>
      <c r="X3920" s="40">
        <f t="shared" si="229"/>
        <v>0</v>
      </c>
      <c r="Y3920" s="40">
        <f t="shared" si="230"/>
        <v>0</v>
      </c>
      <c r="Z3920" s="40">
        <f>(AC3920-J3920*carot!$B$2-spettri!K3920*carot!$C$2-spettri!L3920*carot!$D$2)</f>
        <v>0</v>
      </c>
      <c r="AA3920" s="40">
        <f>spettri!H3920*chl!$B$2+spettri!I3920*chl!$C$2+spettri!J3920*carot!$B$2+spettri!K3920*carot!$C$2+spettri!L3920*carot!$D$2+M3920*carot!$E$2+N3920*carot!$F$2+spettri!AE3920*chl!$D$2</f>
        <v>0</v>
      </c>
      <c r="AB3920" s="40">
        <v>7.1566946285000002E-4</v>
      </c>
      <c r="AC3920" s="88">
        <f>(G3920-spettri!H3920*chl!$B$2-spettri!I3920*chl!$C$2-spettri!AE3920*chl!$D$2)</f>
        <v>0</v>
      </c>
    </row>
    <row r="3921" spans="4:29" x14ac:dyDescent="0.25">
      <c r="D3921" s="51">
        <v>741.90000000008899</v>
      </c>
      <c r="E3921" s="51">
        <v>4.8061676500000001E-3</v>
      </c>
      <c r="T3921" s="40">
        <f t="shared" si="228"/>
        <v>0</v>
      </c>
      <c r="U3921" s="40">
        <f t="shared" si="228"/>
        <v>0</v>
      </c>
      <c r="V3921" s="40">
        <f t="shared" si="228"/>
        <v>0</v>
      </c>
      <c r="W3921" s="40">
        <f t="shared" si="228"/>
        <v>0</v>
      </c>
      <c r="X3921" s="40">
        <f t="shared" si="229"/>
        <v>0</v>
      </c>
      <c r="Y3921" s="40">
        <f t="shared" si="230"/>
        <v>0</v>
      </c>
      <c r="Z3921" s="40">
        <f>(AC3921-J3921*carot!$B$2-spettri!K3921*carot!$C$2-spettri!L3921*carot!$D$2)</f>
        <v>0</v>
      </c>
      <c r="AA3921" s="40">
        <f>spettri!H3921*chl!$B$2+spettri!I3921*chl!$C$2+spettri!J3921*carot!$B$2+spettri!K3921*carot!$C$2+spettri!L3921*carot!$D$2+M3921*carot!$E$2+N3921*carot!$F$2+spettri!AE3921*chl!$D$2</f>
        <v>0</v>
      </c>
      <c r="AB3921" s="40">
        <v>6.7348763700000001E-4</v>
      </c>
      <c r="AC3921" s="88">
        <f>(G3921-spettri!H3921*chl!$B$2-spettri!I3921*chl!$C$2-spettri!AE3921*chl!$D$2)</f>
        <v>0</v>
      </c>
    </row>
    <row r="3922" spans="4:29" x14ac:dyDescent="0.25">
      <c r="D3922" s="51">
        <v>742.00000000008902</v>
      </c>
      <c r="E3922" s="51">
        <v>4.6720901450000001E-3</v>
      </c>
      <c r="T3922" s="40">
        <f t="shared" si="228"/>
        <v>0</v>
      </c>
      <c r="U3922" s="40">
        <f t="shared" si="228"/>
        <v>0</v>
      </c>
      <c r="V3922" s="40">
        <f t="shared" si="228"/>
        <v>0</v>
      </c>
      <c r="W3922" s="40">
        <f t="shared" si="228"/>
        <v>0</v>
      </c>
      <c r="X3922" s="40">
        <f t="shared" si="229"/>
        <v>0</v>
      </c>
      <c r="Y3922" s="40">
        <f t="shared" si="230"/>
        <v>0</v>
      </c>
      <c r="Z3922" s="40">
        <f>(AC3922-J3922*carot!$B$2-spettri!K3922*carot!$C$2-spettri!L3922*carot!$D$2)</f>
        <v>0</v>
      </c>
      <c r="AA3922" s="40">
        <f>spettri!H3922*chl!$B$2+spettri!I3922*chl!$C$2+spettri!J3922*carot!$B$2+spettri!K3922*carot!$C$2+spettri!L3922*carot!$D$2+M3922*carot!$E$2+N3922*carot!$F$2+spettri!AE3922*chl!$D$2</f>
        <v>0</v>
      </c>
      <c r="AB3922" s="40">
        <v>6.3130581115000001E-4</v>
      </c>
      <c r="AC3922" s="88">
        <f>(G3922-spettri!H3922*chl!$B$2-spettri!I3922*chl!$C$2-spettri!AE3922*chl!$D$2)</f>
        <v>0</v>
      </c>
    </row>
    <row r="3923" spans="4:29" x14ac:dyDescent="0.25">
      <c r="D3923" s="51">
        <v>742.10000000008904</v>
      </c>
      <c r="E3923" s="51">
        <v>4.5880297842500004E-3</v>
      </c>
      <c r="T3923" s="40">
        <f t="shared" si="228"/>
        <v>0</v>
      </c>
      <c r="U3923" s="40">
        <f t="shared" si="228"/>
        <v>0</v>
      </c>
      <c r="V3923" s="40">
        <f t="shared" si="228"/>
        <v>0</v>
      </c>
      <c r="W3923" s="40">
        <f t="shared" si="228"/>
        <v>0</v>
      </c>
      <c r="X3923" s="40">
        <f t="shared" si="229"/>
        <v>0</v>
      </c>
      <c r="Y3923" s="40">
        <f t="shared" si="230"/>
        <v>0</v>
      </c>
      <c r="Z3923" s="40">
        <f>(AC3923-J3923*carot!$B$2-spettri!K3923*carot!$C$2-spettri!L3923*carot!$D$2)</f>
        <v>0</v>
      </c>
      <c r="AA3923" s="40">
        <f>spettri!H3923*chl!$B$2+spettri!I3923*chl!$C$2+spettri!J3923*carot!$B$2+spettri!K3923*carot!$C$2+spettri!L3923*carot!$D$2+M3923*carot!$E$2+N3923*carot!$F$2+spettri!AE3923*chl!$D$2</f>
        <v>0</v>
      </c>
      <c r="AB3923" s="40">
        <v>5.891239853E-4</v>
      </c>
      <c r="AC3923" s="88">
        <f>(G3923-spettri!H3923*chl!$B$2-spettri!I3923*chl!$C$2-spettri!AE3923*chl!$D$2)</f>
        <v>0</v>
      </c>
    </row>
    <row r="3924" spans="4:29" x14ac:dyDescent="0.25">
      <c r="D3924" s="51">
        <v>742.20000000008895</v>
      </c>
      <c r="E3924" s="51">
        <v>4.5039694235000007E-3</v>
      </c>
      <c r="T3924" s="40">
        <f t="shared" si="228"/>
        <v>0</v>
      </c>
      <c r="U3924" s="40">
        <f t="shared" si="228"/>
        <v>0</v>
      </c>
      <c r="V3924" s="40">
        <f t="shared" si="228"/>
        <v>0</v>
      </c>
      <c r="W3924" s="40">
        <f t="shared" si="228"/>
        <v>0</v>
      </c>
      <c r="X3924" s="40">
        <f t="shared" si="229"/>
        <v>0</v>
      </c>
      <c r="Y3924" s="40">
        <f t="shared" si="230"/>
        <v>0</v>
      </c>
      <c r="Z3924" s="40">
        <f>(AC3924-J3924*carot!$B$2-spettri!K3924*carot!$C$2-spettri!L3924*carot!$D$2)</f>
        <v>0</v>
      </c>
      <c r="AA3924" s="40">
        <f>spettri!H3924*chl!$B$2+spettri!I3924*chl!$C$2+spettri!J3924*carot!$B$2+spettri!K3924*carot!$C$2+spettri!L3924*carot!$D$2+M3924*carot!$E$2+N3924*carot!$F$2+spettri!AE3924*chl!$D$2</f>
        <v>0</v>
      </c>
      <c r="AB3924" s="40">
        <v>6.3994123777499998E-4</v>
      </c>
      <c r="AC3924" s="88">
        <f>(G3924-spettri!H3924*chl!$B$2-spettri!I3924*chl!$C$2-spettri!AE3924*chl!$D$2)</f>
        <v>0</v>
      </c>
    </row>
    <row r="3925" spans="4:29" x14ac:dyDescent="0.25">
      <c r="D3925" s="51">
        <v>742.30000000008897</v>
      </c>
      <c r="E3925" s="51">
        <v>4.4199090627500002E-3</v>
      </c>
      <c r="T3925" s="40">
        <f t="shared" si="228"/>
        <v>0</v>
      </c>
      <c r="U3925" s="40">
        <f t="shared" si="228"/>
        <v>0</v>
      </c>
      <c r="V3925" s="40">
        <f t="shared" si="228"/>
        <v>0</v>
      </c>
      <c r="W3925" s="40">
        <f t="shared" si="228"/>
        <v>0</v>
      </c>
      <c r="X3925" s="40">
        <f t="shared" si="229"/>
        <v>0</v>
      </c>
      <c r="Y3925" s="40">
        <f t="shared" si="230"/>
        <v>0</v>
      </c>
      <c r="Z3925" s="40">
        <f>(AC3925-J3925*carot!$B$2-spettri!K3925*carot!$C$2-spettri!L3925*carot!$D$2)</f>
        <v>0</v>
      </c>
      <c r="AA3925" s="40">
        <f>spettri!H3925*chl!$B$2+spettri!I3925*chl!$C$2+spettri!J3925*carot!$B$2+spettri!K3925*carot!$C$2+spettri!L3925*carot!$D$2+M3925*carot!$E$2+N3925*carot!$F$2+spettri!AE3925*chl!$D$2</f>
        <v>0</v>
      </c>
      <c r="AB3925" s="40">
        <v>6.9075849024999997E-4</v>
      </c>
      <c r="AC3925" s="88">
        <f>(G3925-spettri!H3925*chl!$B$2-spettri!I3925*chl!$C$2-spettri!AE3925*chl!$D$2)</f>
        <v>0</v>
      </c>
    </row>
    <row r="3926" spans="4:29" x14ac:dyDescent="0.25">
      <c r="D3926" s="51">
        <v>742.40000000008899</v>
      </c>
      <c r="E3926" s="51">
        <v>4.3358487020000004E-3</v>
      </c>
      <c r="T3926" s="40">
        <f t="shared" si="228"/>
        <v>0</v>
      </c>
      <c r="U3926" s="40">
        <f t="shared" si="228"/>
        <v>0</v>
      </c>
      <c r="V3926" s="40">
        <f t="shared" si="228"/>
        <v>0</v>
      </c>
      <c r="W3926" s="40">
        <f t="shared" si="228"/>
        <v>0</v>
      </c>
      <c r="X3926" s="40">
        <f t="shared" si="229"/>
        <v>0</v>
      </c>
      <c r="Y3926" s="40">
        <f t="shared" si="230"/>
        <v>0</v>
      </c>
      <c r="Z3926" s="40">
        <f>(AC3926-J3926*carot!$B$2-spettri!K3926*carot!$C$2-spettri!L3926*carot!$D$2)</f>
        <v>0</v>
      </c>
      <c r="AA3926" s="40">
        <f>spettri!H3926*chl!$B$2+spettri!I3926*chl!$C$2+spettri!J3926*carot!$B$2+spettri!K3926*carot!$C$2+spettri!L3926*carot!$D$2+M3926*carot!$E$2+N3926*carot!$F$2+spettri!AE3926*chl!$D$2</f>
        <v>0</v>
      </c>
      <c r="AB3926" s="40">
        <v>7.4157574272500006E-4</v>
      </c>
      <c r="AC3926" s="88">
        <f>(G3926-spettri!H3926*chl!$B$2-spettri!I3926*chl!$C$2-spettri!AE3926*chl!$D$2)</f>
        <v>0</v>
      </c>
    </row>
    <row r="3927" spans="4:29" x14ac:dyDescent="0.25">
      <c r="D3927" s="51">
        <v>742.50000000008902</v>
      </c>
      <c r="E3927" s="51">
        <v>4.2032618950000001E-3</v>
      </c>
      <c r="T3927" s="40">
        <f t="shared" si="228"/>
        <v>0</v>
      </c>
      <c r="U3927" s="40">
        <f t="shared" si="228"/>
        <v>0</v>
      </c>
      <c r="V3927" s="40">
        <f t="shared" si="228"/>
        <v>0</v>
      </c>
      <c r="W3927" s="40">
        <f t="shared" si="228"/>
        <v>0</v>
      </c>
      <c r="X3927" s="40">
        <f t="shared" si="229"/>
        <v>0</v>
      </c>
      <c r="Y3927" s="40">
        <f t="shared" si="230"/>
        <v>0</v>
      </c>
      <c r="Z3927" s="40">
        <f>(AC3927-J3927*carot!$B$2-spettri!K3927*carot!$C$2-spettri!L3927*carot!$D$2)</f>
        <v>0</v>
      </c>
      <c r="AA3927" s="40">
        <f>spettri!H3927*chl!$B$2+spettri!I3927*chl!$C$2+spettri!J3927*carot!$B$2+spettri!K3927*carot!$C$2+spettri!L3927*carot!$D$2+M3927*carot!$E$2+N3927*carot!$F$2+spettri!AE3927*chl!$D$2</f>
        <v>0</v>
      </c>
      <c r="AB3927" s="40">
        <v>7.9239299520000004E-4</v>
      </c>
      <c r="AC3927" s="88">
        <f>(G3927-spettri!H3927*chl!$B$2-spettri!I3927*chl!$C$2-spettri!AE3927*chl!$D$2)</f>
        <v>0</v>
      </c>
    </row>
    <row r="3928" spans="4:29" x14ac:dyDescent="0.25">
      <c r="D3928" s="51">
        <v>742.60000000008904</v>
      </c>
      <c r="E3928" s="51">
        <v>4.0706750880000007E-3</v>
      </c>
      <c r="T3928" s="40">
        <f t="shared" si="228"/>
        <v>0</v>
      </c>
      <c r="U3928" s="40">
        <f t="shared" si="228"/>
        <v>0</v>
      </c>
      <c r="V3928" s="40">
        <f t="shared" si="228"/>
        <v>0</v>
      </c>
      <c r="W3928" s="40">
        <f t="shared" si="228"/>
        <v>0</v>
      </c>
      <c r="X3928" s="40">
        <f t="shared" si="229"/>
        <v>0</v>
      </c>
      <c r="Y3928" s="40">
        <f t="shared" si="230"/>
        <v>0</v>
      </c>
      <c r="Z3928" s="40">
        <f>(AC3928-J3928*carot!$B$2-spettri!K3928*carot!$C$2-spettri!L3928*carot!$D$2)</f>
        <v>0</v>
      </c>
      <c r="AA3928" s="40">
        <f>spettri!H3928*chl!$B$2+spettri!I3928*chl!$C$2+spettri!J3928*carot!$B$2+spettri!K3928*carot!$C$2+spettri!L3928*carot!$D$2+M3928*carot!$E$2+N3928*carot!$F$2+spettri!AE3928*chl!$D$2</f>
        <v>0</v>
      </c>
      <c r="AB3928" s="40">
        <v>7.7432551187500004E-4</v>
      </c>
      <c r="AC3928" s="88">
        <f>(G3928-spettri!H3928*chl!$B$2-spettri!I3928*chl!$C$2-spettri!AE3928*chl!$D$2)</f>
        <v>0</v>
      </c>
    </row>
    <row r="3929" spans="4:29" x14ac:dyDescent="0.25">
      <c r="D3929" s="51">
        <v>742.70000000008895</v>
      </c>
      <c r="E3929" s="51">
        <v>3.9380882810000004E-3</v>
      </c>
      <c r="T3929" s="40">
        <f t="shared" si="228"/>
        <v>0</v>
      </c>
      <c r="U3929" s="40">
        <f t="shared" si="228"/>
        <v>0</v>
      </c>
      <c r="V3929" s="40">
        <f t="shared" si="228"/>
        <v>0</v>
      </c>
      <c r="W3929" s="40">
        <f t="shared" si="228"/>
        <v>0</v>
      </c>
      <c r="X3929" s="40">
        <f t="shared" si="229"/>
        <v>0</v>
      </c>
      <c r="Y3929" s="40">
        <f t="shared" si="230"/>
        <v>0</v>
      </c>
      <c r="Z3929" s="40">
        <f>(AC3929-J3929*carot!$B$2-spettri!K3929*carot!$C$2-spettri!L3929*carot!$D$2)</f>
        <v>0</v>
      </c>
      <c r="AA3929" s="40">
        <f>spettri!H3929*chl!$B$2+spettri!I3929*chl!$C$2+spettri!J3929*carot!$B$2+spettri!K3929*carot!$C$2+spettri!L3929*carot!$D$2+M3929*carot!$E$2+N3929*carot!$F$2+spettri!AE3929*chl!$D$2</f>
        <v>0</v>
      </c>
      <c r="AB3929" s="40">
        <v>7.5625802855000003E-4</v>
      </c>
      <c r="AC3929" s="88">
        <f>(G3929-spettri!H3929*chl!$B$2-spettri!I3929*chl!$C$2-spettri!AE3929*chl!$D$2)</f>
        <v>0</v>
      </c>
    </row>
    <row r="3930" spans="4:29" x14ac:dyDescent="0.25">
      <c r="D3930" s="51">
        <v>742.80000000008897</v>
      </c>
      <c r="E3930" s="51">
        <v>3.805501474E-3</v>
      </c>
      <c r="T3930" s="40">
        <f t="shared" si="228"/>
        <v>0</v>
      </c>
      <c r="U3930" s="40">
        <f t="shared" si="228"/>
        <v>0</v>
      </c>
      <c r="V3930" s="40">
        <f t="shared" si="228"/>
        <v>0</v>
      </c>
      <c r="W3930" s="40">
        <f t="shared" si="228"/>
        <v>0</v>
      </c>
      <c r="X3930" s="40">
        <f t="shared" si="229"/>
        <v>0</v>
      </c>
      <c r="Y3930" s="40">
        <f t="shared" si="230"/>
        <v>0</v>
      </c>
      <c r="Z3930" s="40">
        <f>(AC3930-J3930*carot!$B$2-spettri!K3930*carot!$C$2-spettri!L3930*carot!$D$2)</f>
        <v>0</v>
      </c>
      <c r="AA3930" s="40">
        <f>spettri!H3930*chl!$B$2+spettri!I3930*chl!$C$2+spettri!J3930*carot!$B$2+spettri!K3930*carot!$C$2+spettri!L3930*carot!$D$2+M3930*carot!$E$2+N3930*carot!$F$2+spettri!AE3930*chl!$D$2</f>
        <v>0</v>
      </c>
      <c r="AB3930" s="40">
        <v>7.3819054522500003E-4</v>
      </c>
      <c r="AC3930" s="88">
        <f>(G3930-spettri!H3930*chl!$B$2-spettri!I3930*chl!$C$2-spettri!AE3930*chl!$D$2)</f>
        <v>0</v>
      </c>
    </row>
    <row r="3931" spans="4:29" x14ac:dyDescent="0.25">
      <c r="D3931" s="51">
        <v>742.90000000008899</v>
      </c>
      <c r="E3931" s="51">
        <v>3.7588254492500004E-3</v>
      </c>
      <c r="T3931" s="40">
        <f t="shared" si="228"/>
        <v>0</v>
      </c>
      <c r="U3931" s="40">
        <f t="shared" si="228"/>
        <v>0</v>
      </c>
      <c r="V3931" s="40">
        <f t="shared" si="228"/>
        <v>0</v>
      </c>
      <c r="W3931" s="40">
        <f t="shared" si="228"/>
        <v>0</v>
      </c>
      <c r="X3931" s="40">
        <f t="shared" si="229"/>
        <v>0</v>
      </c>
      <c r="Y3931" s="40">
        <f t="shared" si="230"/>
        <v>0</v>
      </c>
      <c r="Z3931" s="40">
        <f>(AC3931-J3931*carot!$B$2-spettri!K3931*carot!$C$2-spettri!L3931*carot!$D$2)</f>
        <v>0</v>
      </c>
      <c r="AA3931" s="40">
        <f>spettri!H3931*chl!$B$2+spettri!I3931*chl!$C$2+spettri!J3931*carot!$B$2+spettri!K3931*carot!$C$2+spettri!L3931*carot!$D$2+M3931*carot!$E$2+N3931*carot!$F$2+spettri!AE3931*chl!$D$2</f>
        <v>0</v>
      </c>
      <c r="AB3931" s="40">
        <v>7.2012306190000002E-4</v>
      </c>
      <c r="AC3931" s="88">
        <f>(G3931-spettri!H3931*chl!$B$2-spettri!I3931*chl!$C$2-spettri!AE3931*chl!$D$2)</f>
        <v>0</v>
      </c>
    </row>
    <row r="3932" spans="4:29" x14ac:dyDescent="0.25">
      <c r="D3932" s="51">
        <v>743.00000000008902</v>
      </c>
      <c r="E3932" s="51">
        <v>3.7121494245000003E-3</v>
      </c>
      <c r="T3932" s="40">
        <f t="shared" si="228"/>
        <v>0</v>
      </c>
      <c r="U3932" s="40">
        <f t="shared" si="228"/>
        <v>0</v>
      </c>
      <c r="V3932" s="40">
        <f t="shared" si="228"/>
        <v>0</v>
      </c>
      <c r="W3932" s="40">
        <f t="shared" si="228"/>
        <v>0</v>
      </c>
      <c r="X3932" s="40">
        <f t="shared" si="229"/>
        <v>0</v>
      </c>
      <c r="Y3932" s="40">
        <f t="shared" si="230"/>
        <v>0</v>
      </c>
      <c r="Z3932" s="40">
        <f>(AC3932-J3932*carot!$B$2-spettri!K3932*carot!$C$2-spettri!L3932*carot!$D$2)</f>
        <v>0</v>
      </c>
      <c r="AA3932" s="40">
        <f>spettri!H3932*chl!$B$2+spettri!I3932*chl!$C$2+spettri!J3932*carot!$B$2+spettri!K3932*carot!$C$2+spettri!L3932*carot!$D$2+M3932*carot!$E$2+N3932*carot!$F$2+spettri!AE3932*chl!$D$2</f>
        <v>0</v>
      </c>
      <c r="AB3932" s="40">
        <v>7.14483670875E-4</v>
      </c>
      <c r="AC3932" s="88">
        <f>(G3932-spettri!H3932*chl!$B$2-spettri!I3932*chl!$C$2-spettri!AE3932*chl!$D$2)</f>
        <v>0</v>
      </c>
    </row>
    <row r="3933" spans="4:29" x14ac:dyDescent="0.25">
      <c r="D3933" s="51">
        <v>743.10000000008904</v>
      </c>
      <c r="E3933" s="51">
        <v>3.6654733997500003E-3</v>
      </c>
      <c r="T3933" s="40">
        <f t="shared" si="228"/>
        <v>0</v>
      </c>
      <c r="U3933" s="40">
        <f t="shared" si="228"/>
        <v>0</v>
      </c>
      <c r="V3933" s="40">
        <f t="shared" si="228"/>
        <v>0</v>
      </c>
      <c r="W3933" s="40">
        <f t="shared" si="228"/>
        <v>0</v>
      </c>
      <c r="X3933" s="40">
        <f t="shared" si="229"/>
        <v>0</v>
      </c>
      <c r="Y3933" s="40">
        <f t="shared" si="230"/>
        <v>0</v>
      </c>
      <c r="Z3933" s="40">
        <f>(AC3933-J3933*carot!$B$2-spettri!K3933*carot!$C$2-spettri!L3933*carot!$D$2)</f>
        <v>0</v>
      </c>
      <c r="AA3933" s="40">
        <f>spettri!H3933*chl!$B$2+spettri!I3933*chl!$C$2+spettri!J3933*carot!$B$2+spettri!K3933*carot!$C$2+spettri!L3933*carot!$D$2+M3933*carot!$E$2+N3933*carot!$F$2+spettri!AE3933*chl!$D$2</f>
        <v>0</v>
      </c>
      <c r="AB3933" s="40">
        <v>7.0884427985000008E-4</v>
      </c>
      <c r="AC3933" s="88">
        <f>(G3933-spettri!H3933*chl!$B$2-spettri!I3933*chl!$C$2-spettri!AE3933*chl!$D$2)</f>
        <v>0</v>
      </c>
    </row>
    <row r="3934" spans="4:29" x14ac:dyDescent="0.25">
      <c r="D3934" s="51">
        <v>743.20000000008895</v>
      </c>
      <c r="E3934" s="51">
        <v>3.6187973750000007E-3</v>
      </c>
      <c r="T3934" s="40">
        <f t="shared" si="228"/>
        <v>0</v>
      </c>
      <c r="U3934" s="40">
        <f t="shared" si="228"/>
        <v>0</v>
      </c>
      <c r="V3934" s="40">
        <f t="shared" si="228"/>
        <v>0</v>
      </c>
      <c r="W3934" s="40">
        <f t="shared" si="228"/>
        <v>0</v>
      </c>
      <c r="X3934" s="40">
        <f t="shared" si="229"/>
        <v>0</v>
      </c>
      <c r="Y3934" s="40">
        <f t="shared" si="230"/>
        <v>0</v>
      </c>
      <c r="Z3934" s="40">
        <f>(AC3934-J3934*carot!$B$2-spettri!K3934*carot!$C$2-spettri!L3934*carot!$D$2)</f>
        <v>0</v>
      </c>
      <c r="AA3934" s="40">
        <f>spettri!H3934*chl!$B$2+spettri!I3934*chl!$C$2+spettri!J3934*carot!$B$2+spettri!K3934*carot!$C$2+spettri!L3934*carot!$D$2+M3934*carot!$E$2+N3934*carot!$F$2+spettri!AE3934*chl!$D$2</f>
        <v>0</v>
      </c>
      <c r="AB3934" s="40">
        <v>7.0320488882500006E-4</v>
      </c>
      <c r="AC3934" s="88">
        <f>(G3934-spettri!H3934*chl!$B$2-spettri!I3934*chl!$C$2-spettri!AE3934*chl!$D$2)</f>
        <v>0</v>
      </c>
    </row>
    <row r="3935" spans="4:29" x14ac:dyDescent="0.25">
      <c r="D3935" s="51">
        <v>743.30000000008897</v>
      </c>
      <c r="E3935" s="51">
        <v>3.5626571920000004E-3</v>
      </c>
      <c r="T3935" s="40">
        <f t="shared" si="228"/>
        <v>0</v>
      </c>
      <c r="U3935" s="40">
        <f t="shared" si="228"/>
        <v>0</v>
      </c>
      <c r="V3935" s="40">
        <f t="shared" si="228"/>
        <v>0</v>
      </c>
      <c r="W3935" s="40">
        <f t="shared" si="228"/>
        <v>0</v>
      </c>
      <c r="X3935" s="40">
        <f t="shared" si="229"/>
        <v>0</v>
      </c>
      <c r="Y3935" s="40">
        <f t="shared" si="230"/>
        <v>0</v>
      </c>
      <c r="Z3935" s="40">
        <f>(AC3935-J3935*carot!$B$2-spettri!K3935*carot!$C$2-spettri!L3935*carot!$D$2)</f>
        <v>0</v>
      </c>
      <c r="AA3935" s="40">
        <f>spettri!H3935*chl!$B$2+spettri!I3935*chl!$C$2+spettri!J3935*carot!$B$2+spettri!K3935*carot!$C$2+spettri!L3935*carot!$D$2+M3935*carot!$E$2+N3935*carot!$F$2+spettri!AE3935*chl!$D$2</f>
        <v>0</v>
      </c>
      <c r="AB3935" s="40">
        <v>6.9756549780000004E-4</v>
      </c>
      <c r="AC3935" s="88">
        <f>(G3935-spettri!H3935*chl!$B$2-spettri!I3935*chl!$C$2-spettri!AE3935*chl!$D$2)</f>
        <v>0</v>
      </c>
    </row>
    <row r="3936" spans="4:29" x14ac:dyDescent="0.25">
      <c r="D3936" s="51">
        <v>743.40000000008899</v>
      </c>
      <c r="E3936" s="51">
        <v>3.5065170090000002E-3</v>
      </c>
      <c r="T3936" s="40">
        <f t="shared" si="228"/>
        <v>0</v>
      </c>
      <c r="U3936" s="40">
        <f t="shared" si="228"/>
        <v>0</v>
      </c>
      <c r="V3936" s="40">
        <f t="shared" si="228"/>
        <v>0</v>
      </c>
      <c r="W3936" s="40">
        <f t="shared" si="228"/>
        <v>0</v>
      </c>
      <c r="X3936" s="40">
        <f t="shared" si="229"/>
        <v>0</v>
      </c>
      <c r="Y3936" s="40">
        <f t="shared" si="230"/>
        <v>0</v>
      </c>
      <c r="Z3936" s="40">
        <f>(AC3936-J3936*carot!$B$2-spettri!K3936*carot!$C$2-spettri!L3936*carot!$D$2)</f>
        <v>0</v>
      </c>
      <c r="AA3936" s="40">
        <f>spettri!H3936*chl!$B$2+spettri!I3936*chl!$C$2+spettri!J3936*carot!$B$2+spettri!K3936*carot!$C$2+spettri!L3936*carot!$D$2+M3936*carot!$E$2+N3936*carot!$F$2+spettri!AE3936*chl!$D$2</f>
        <v>0</v>
      </c>
      <c r="AB3936" s="40">
        <v>6.8013060080000006E-4</v>
      </c>
      <c r="AC3936" s="88">
        <f>(G3936-spettri!H3936*chl!$B$2-spettri!I3936*chl!$C$2-spettri!AE3936*chl!$D$2)</f>
        <v>0</v>
      </c>
    </row>
    <row r="3937" spans="4:29" x14ac:dyDescent="0.25">
      <c r="D3937" s="51">
        <v>743.50000000008902</v>
      </c>
      <c r="E3937" s="51">
        <v>3.450376826E-3</v>
      </c>
      <c r="T3937" s="40">
        <f t="shared" si="228"/>
        <v>0</v>
      </c>
      <c r="U3937" s="40">
        <f t="shared" si="228"/>
        <v>0</v>
      </c>
      <c r="V3937" s="40">
        <f t="shared" si="228"/>
        <v>0</v>
      </c>
      <c r="W3937" s="40">
        <f t="shared" si="228"/>
        <v>0</v>
      </c>
      <c r="X3937" s="40">
        <f t="shared" si="229"/>
        <v>0</v>
      </c>
      <c r="Y3937" s="40">
        <f t="shared" si="230"/>
        <v>0</v>
      </c>
      <c r="Z3937" s="40">
        <f>(AC3937-J3937*carot!$B$2-spettri!K3937*carot!$C$2-spettri!L3937*carot!$D$2)</f>
        <v>0</v>
      </c>
      <c r="AA3937" s="40">
        <f>spettri!H3937*chl!$B$2+spettri!I3937*chl!$C$2+spettri!J3937*carot!$B$2+spettri!K3937*carot!$C$2+spettri!L3937*carot!$D$2+M3937*carot!$E$2+N3937*carot!$F$2+spettri!AE3937*chl!$D$2</f>
        <v>0</v>
      </c>
      <c r="AB3937" s="40">
        <v>6.6269570380000009E-4</v>
      </c>
      <c r="AC3937" s="88">
        <f>(G3937-spettri!H3937*chl!$B$2-spettri!I3937*chl!$C$2-spettri!AE3937*chl!$D$2)</f>
        <v>0</v>
      </c>
    </row>
    <row r="3938" spans="4:29" x14ac:dyDescent="0.25">
      <c r="D3938" s="51">
        <v>743.60000000008904</v>
      </c>
      <c r="E3938" s="51">
        <v>3.3942366429999997E-3</v>
      </c>
      <c r="T3938" s="40">
        <f t="shared" si="228"/>
        <v>0</v>
      </c>
      <c r="U3938" s="40">
        <f t="shared" si="228"/>
        <v>0</v>
      </c>
      <c r="V3938" s="40">
        <f t="shared" si="228"/>
        <v>0</v>
      </c>
      <c r="W3938" s="40">
        <f t="shared" si="228"/>
        <v>0</v>
      </c>
      <c r="X3938" s="40">
        <f t="shared" si="229"/>
        <v>0</v>
      </c>
      <c r="Y3938" s="40">
        <f t="shared" si="230"/>
        <v>0</v>
      </c>
      <c r="Z3938" s="40">
        <f>(AC3938-J3938*carot!$B$2-spettri!K3938*carot!$C$2-spettri!L3938*carot!$D$2)</f>
        <v>0</v>
      </c>
      <c r="AA3938" s="40">
        <f>spettri!H3938*chl!$B$2+spettri!I3938*chl!$C$2+spettri!J3938*carot!$B$2+spettri!K3938*carot!$C$2+spettri!L3938*carot!$D$2+M3938*carot!$E$2+N3938*carot!$F$2+spettri!AE3938*chl!$D$2</f>
        <v>0</v>
      </c>
      <c r="AB3938" s="40">
        <v>6.452608068E-4</v>
      </c>
      <c r="AC3938" s="88">
        <f>(G3938-spettri!H3938*chl!$B$2-spettri!I3938*chl!$C$2-spettri!AE3938*chl!$D$2)</f>
        <v>0</v>
      </c>
    </row>
    <row r="3939" spans="4:29" x14ac:dyDescent="0.25">
      <c r="D3939" s="51">
        <v>743.70000000008997</v>
      </c>
      <c r="E3939" s="51">
        <v>3.2888377029999995E-3</v>
      </c>
      <c r="T3939" s="40">
        <f t="shared" si="228"/>
        <v>0</v>
      </c>
      <c r="U3939" s="40">
        <f t="shared" si="228"/>
        <v>0</v>
      </c>
      <c r="V3939" s="40">
        <f t="shared" si="228"/>
        <v>0</v>
      </c>
      <c r="W3939" s="40">
        <f t="shared" si="228"/>
        <v>0</v>
      </c>
      <c r="X3939" s="40">
        <f t="shared" si="229"/>
        <v>0</v>
      </c>
      <c r="Y3939" s="40">
        <f t="shared" si="230"/>
        <v>0</v>
      </c>
      <c r="Z3939" s="40">
        <f>(AC3939-J3939*carot!$B$2-spettri!K3939*carot!$C$2-spettri!L3939*carot!$D$2)</f>
        <v>0</v>
      </c>
      <c r="AA3939" s="40">
        <f>spettri!H3939*chl!$B$2+spettri!I3939*chl!$C$2+spettri!J3939*carot!$B$2+spettri!K3939*carot!$C$2+spettri!L3939*carot!$D$2+M3939*carot!$E$2+N3939*carot!$F$2+spettri!AE3939*chl!$D$2</f>
        <v>0</v>
      </c>
      <c r="AB3939" s="40">
        <v>6.2782590980000003E-4</v>
      </c>
      <c r="AC3939" s="88">
        <f>(G3939-spettri!H3939*chl!$B$2-spettri!I3939*chl!$C$2-spettri!AE3939*chl!$D$2)</f>
        <v>0</v>
      </c>
    </row>
    <row r="3940" spans="4:29" x14ac:dyDescent="0.25">
      <c r="D3940" s="51">
        <v>743.80000000008999</v>
      </c>
      <c r="E3940" s="51">
        <v>3.1834387629999998E-3</v>
      </c>
      <c r="T3940" s="40">
        <f t="shared" si="228"/>
        <v>0</v>
      </c>
      <c r="U3940" s="40">
        <f t="shared" si="228"/>
        <v>0</v>
      </c>
      <c r="V3940" s="40">
        <f t="shared" si="228"/>
        <v>0</v>
      </c>
      <c r="W3940" s="40">
        <f t="shared" si="228"/>
        <v>0</v>
      </c>
      <c r="X3940" s="40">
        <f t="shared" si="229"/>
        <v>0</v>
      </c>
      <c r="Y3940" s="40">
        <f t="shared" si="230"/>
        <v>0</v>
      </c>
      <c r="Z3940" s="40">
        <f>(AC3940-J3940*carot!$B$2-spettri!K3940*carot!$C$2-spettri!L3940*carot!$D$2)</f>
        <v>0</v>
      </c>
      <c r="AA3940" s="40">
        <f>spettri!H3940*chl!$B$2+spettri!I3940*chl!$C$2+spettri!J3940*carot!$B$2+spettri!K3940*carot!$C$2+spettri!L3940*carot!$D$2+M3940*carot!$E$2+N3940*carot!$F$2+spettri!AE3940*chl!$D$2</f>
        <v>0</v>
      </c>
      <c r="AB3940" s="40">
        <v>6.7785018475000004E-4</v>
      </c>
      <c r="AC3940" s="88">
        <f>(G3940-spettri!H3940*chl!$B$2-spettri!I3940*chl!$C$2-spettri!AE3940*chl!$D$2)</f>
        <v>0</v>
      </c>
    </row>
    <row r="3941" spans="4:29" x14ac:dyDescent="0.25">
      <c r="D3941" s="51">
        <v>743.90000000009002</v>
      </c>
      <c r="E3941" s="51">
        <v>3.078039823E-3</v>
      </c>
      <c r="T3941" s="40">
        <f t="shared" si="228"/>
        <v>0</v>
      </c>
      <c r="U3941" s="40">
        <f t="shared" si="228"/>
        <v>0</v>
      </c>
      <c r="V3941" s="40">
        <f t="shared" si="228"/>
        <v>0</v>
      </c>
      <c r="W3941" s="40">
        <f t="shared" si="228"/>
        <v>0</v>
      </c>
      <c r="X3941" s="40">
        <f t="shared" si="229"/>
        <v>0</v>
      </c>
      <c r="Y3941" s="40">
        <f t="shared" si="230"/>
        <v>0</v>
      </c>
      <c r="Z3941" s="40">
        <f>(AC3941-J3941*carot!$B$2-spettri!K3941*carot!$C$2-spettri!L3941*carot!$D$2)</f>
        <v>0</v>
      </c>
      <c r="AA3941" s="40">
        <f>spettri!H3941*chl!$B$2+spettri!I3941*chl!$C$2+spettri!J3941*carot!$B$2+spettri!K3941*carot!$C$2+spettri!L3941*carot!$D$2+M3941*carot!$E$2+N3941*carot!$F$2+spettri!AE3941*chl!$D$2</f>
        <v>0</v>
      </c>
      <c r="AB3941" s="40">
        <v>7.2787445969999995E-4</v>
      </c>
      <c r="AC3941" s="88">
        <f>(G3941-spettri!H3941*chl!$B$2-spettri!I3941*chl!$C$2-spettri!AE3941*chl!$D$2)</f>
        <v>0</v>
      </c>
    </row>
    <row r="3942" spans="4:29" x14ac:dyDescent="0.25">
      <c r="D3942" s="51">
        <v>744.00000000009004</v>
      </c>
      <c r="E3942" s="51">
        <v>2.9726408829999999E-3</v>
      </c>
      <c r="T3942" s="40">
        <f t="shared" si="228"/>
        <v>0</v>
      </c>
      <c r="U3942" s="40">
        <f t="shared" si="228"/>
        <v>0</v>
      </c>
      <c r="V3942" s="40">
        <f t="shared" si="228"/>
        <v>0</v>
      </c>
      <c r="W3942" s="40">
        <f t="shared" si="228"/>
        <v>0</v>
      </c>
      <c r="X3942" s="40">
        <f t="shared" si="229"/>
        <v>0</v>
      </c>
      <c r="Y3942" s="40">
        <f t="shared" si="230"/>
        <v>0</v>
      </c>
      <c r="Z3942" s="40">
        <f>(AC3942-J3942*carot!$B$2-spettri!K3942*carot!$C$2-spettri!L3942*carot!$D$2)</f>
        <v>0</v>
      </c>
      <c r="AA3942" s="40">
        <f>spettri!H3942*chl!$B$2+spettri!I3942*chl!$C$2+spettri!J3942*carot!$B$2+spettri!K3942*carot!$C$2+spettri!L3942*carot!$D$2+M3942*carot!$E$2+N3942*carot!$F$2+spettri!AE3942*chl!$D$2</f>
        <v>0</v>
      </c>
      <c r="AB3942" s="40">
        <v>7.7789873464999997E-4</v>
      </c>
      <c r="AC3942" s="88">
        <f>(G3942-spettri!H3942*chl!$B$2-spettri!I3942*chl!$C$2-spettri!AE3942*chl!$D$2)</f>
        <v>0</v>
      </c>
    </row>
    <row r="3943" spans="4:29" x14ac:dyDescent="0.25">
      <c r="D3943" s="51">
        <v>744.10000000008995</v>
      </c>
      <c r="E3943" s="51">
        <v>2.8858724689999997E-3</v>
      </c>
      <c r="T3943" s="40">
        <f t="shared" si="228"/>
        <v>0</v>
      </c>
      <c r="U3943" s="40">
        <f t="shared" si="228"/>
        <v>0</v>
      </c>
      <c r="V3943" s="40">
        <f t="shared" si="228"/>
        <v>0</v>
      </c>
      <c r="W3943" s="40">
        <f t="shared" si="228"/>
        <v>0</v>
      </c>
      <c r="X3943" s="40">
        <f t="shared" si="229"/>
        <v>0</v>
      </c>
      <c r="Y3943" s="40">
        <f t="shared" si="230"/>
        <v>0</v>
      </c>
      <c r="Z3943" s="40">
        <f>(AC3943-J3943*carot!$B$2-spettri!K3943*carot!$C$2-spettri!L3943*carot!$D$2)</f>
        <v>0</v>
      </c>
      <c r="AA3943" s="40">
        <f>spettri!H3943*chl!$B$2+spettri!I3943*chl!$C$2+spettri!J3943*carot!$B$2+spettri!K3943*carot!$C$2+spettri!L3943*carot!$D$2+M3943*carot!$E$2+N3943*carot!$F$2+spettri!AE3943*chl!$D$2</f>
        <v>0</v>
      </c>
      <c r="AB3943" s="40">
        <v>8.2792300959999999E-4</v>
      </c>
      <c r="AC3943" s="88">
        <f>(G3943-spettri!H3943*chl!$B$2-spettri!I3943*chl!$C$2-spettri!AE3943*chl!$D$2)</f>
        <v>0</v>
      </c>
    </row>
    <row r="3944" spans="4:29" x14ac:dyDescent="0.25">
      <c r="D3944" s="51">
        <v>744.20000000008997</v>
      </c>
      <c r="E3944" s="51">
        <v>2.799104055E-3</v>
      </c>
      <c r="T3944" s="40">
        <f t="shared" si="228"/>
        <v>0</v>
      </c>
      <c r="U3944" s="40">
        <f t="shared" si="228"/>
        <v>0</v>
      </c>
      <c r="V3944" s="40">
        <f t="shared" si="228"/>
        <v>0</v>
      </c>
      <c r="W3944" s="40">
        <f t="shared" si="228"/>
        <v>0</v>
      </c>
      <c r="X3944" s="40">
        <f t="shared" si="229"/>
        <v>0</v>
      </c>
      <c r="Y3944" s="40">
        <f t="shared" si="230"/>
        <v>0</v>
      </c>
      <c r="Z3944" s="40">
        <f>(AC3944-J3944*carot!$B$2-spettri!K3944*carot!$C$2-spettri!L3944*carot!$D$2)</f>
        <v>0</v>
      </c>
      <c r="AA3944" s="40">
        <f>spettri!H3944*chl!$B$2+spettri!I3944*chl!$C$2+spettri!J3944*carot!$B$2+spettri!K3944*carot!$C$2+spettri!L3944*carot!$D$2+M3944*carot!$E$2+N3944*carot!$F$2+spettri!AE3944*chl!$D$2</f>
        <v>0</v>
      </c>
      <c r="AB3944" s="40">
        <v>8.33421450775E-4</v>
      </c>
      <c r="AC3944" s="88">
        <f>(G3944-spettri!H3944*chl!$B$2-spettri!I3944*chl!$C$2-spettri!AE3944*chl!$D$2)</f>
        <v>0</v>
      </c>
    </row>
    <row r="3945" spans="4:29" x14ac:dyDescent="0.25">
      <c r="D3945" s="51">
        <v>744.30000000008999</v>
      </c>
      <c r="E3945" s="51">
        <v>2.7123356410000002E-3</v>
      </c>
      <c r="T3945" s="40">
        <f t="shared" si="228"/>
        <v>0</v>
      </c>
      <c r="U3945" s="40">
        <f t="shared" si="228"/>
        <v>0</v>
      </c>
      <c r="V3945" s="40">
        <f t="shared" si="228"/>
        <v>0</v>
      </c>
      <c r="W3945" s="40">
        <f t="shared" si="228"/>
        <v>0</v>
      </c>
      <c r="X3945" s="40">
        <f t="shared" si="229"/>
        <v>0</v>
      </c>
      <c r="Y3945" s="40">
        <f t="shared" si="230"/>
        <v>0</v>
      </c>
      <c r="Z3945" s="40">
        <f>(AC3945-J3945*carot!$B$2-spettri!K3945*carot!$C$2-spettri!L3945*carot!$D$2)</f>
        <v>0</v>
      </c>
      <c r="AA3945" s="40">
        <f>spettri!H3945*chl!$B$2+spettri!I3945*chl!$C$2+spettri!J3945*carot!$B$2+spettri!K3945*carot!$C$2+spettri!L3945*carot!$D$2+M3945*carot!$E$2+N3945*carot!$F$2+spettri!AE3945*chl!$D$2</f>
        <v>0</v>
      </c>
      <c r="AB3945" s="40">
        <v>8.3891989195000001E-4</v>
      </c>
      <c r="AC3945" s="88">
        <f>(G3945-spettri!H3945*chl!$B$2-spettri!I3945*chl!$C$2-spettri!AE3945*chl!$D$2)</f>
        <v>0</v>
      </c>
    </row>
    <row r="3946" spans="4:29" x14ac:dyDescent="0.25">
      <c r="D3946" s="51">
        <v>744.40000000009002</v>
      </c>
      <c r="E3946" s="51">
        <v>2.6255672270000001E-3</v>
      </c>
      <c r="T3946" s="40">
        <f t="shared" si="228"/>
        <v>0</v>
      </c>
      <c r="U3946" s="40">
        <f t="shared" si="228"/>
        <v>0</v>
      </c>
      <c r="V3946" s="40">
        <f t="shared" si="228"/>
        <v>0</v>
      </c>
      <c r="W3946" s="40">
        <f t="shared" si="228"/>
        <v>0</v>
      </c>
      <c r="X3946" s="40">
        <f t="shared" si="229"/>
        <v>0</v>
      </c>
      <c r="Y3946" s="40">
        <f t="shared" si="230"/>
        <v>0</v>
      </c>
      <c r="Z3946" s="40">
        <f>(AC3946-J3946*carot!$B$2-spettri!K3946*carot!$C$2-spettri!L3946*carot!$D$2)</f>
        <v>0</v>
      </c>
      <c r="AA3946" s="40">
        <f>spettri!H3946*chl!$B$2+spettri!I3946*chl!$C$2+spettri!J3946*carot!$B$2+spettri!K3946*carot!$C$2+spettri!L3946*carot!$D$2+M3946*carot!$E$2+N3946*carot!$F$2+spettri!AE3946*chl!$D$2</f>
        <v>0</v>
      </c>
      <c r="AB3946" s="40">
        <v>8.4441833312500002E-4</v>
      </c>
      <c r="AC3946" s="88">
        <f>(G3946-spettri!H3946*chl!$B$2-spettri!I3946*chl!$C$2-spettri!AE3946*chl!$D$2)</f>
        <v>0</v>
      </c>
    </row>
    <row r="3947" spans="4:29" x14ac:dyDescent="0.25">
      <c r="D3947" s="51">
        <v>744.50000000009004</v>
      </c>
      <c r="E3947" s="51">
        <v>2.5937960304999999E-3</v>
      </c>
      <c r="T3947" s="40">
        <f t="shared" si="228"/>
        <v>0</v>
      </c>
      <c r="U3947" s="40">
        <f t="shared" si="228"/>
        <v>0</v>
      </c>
      <c r="V3947" s="40">
        <f t="shared" si="228"/>
        <v>0</v>
      </c>
      <c r="W3947" s="40">
        <f t="shared" si="228"/>
        <v>0</v>
      </c>
      <c r="X3947" s="40">
        <f t="shared" si="229"/>
        <v>0</v>
      </c>
      <c r="Y3947" s="40">
        <f t="shared" si="230"/>
        <v>0</v>
      </c>
      <c r="Z3947" s="40">
        <f>(AC3947-J3947*carot!$B$2-spettri!K3947*carot!$C$2-spettri!L3947*carot!$D$2)</f>
        <v>0</v>
      </c>
      <c r="AA3947" s="40">
        <f>spettri!H3947*chl!$B$2+spettri!I3947*chl!$C$2+spettri!J3947*carot!$B$2+spettri!K3947*carot!$C$2+spettri!L3947*carot!$D$2+M3947*carot!$E$2+N3947*carot!$F$2+spettri!AE3947*chl!$D$2</f>
        <v>0</v>
      </c>
      <c r="AB3947" s="40">
        <v>8.4991677430000002E-4</v>
      </c>
      <c r="AC3947" s="88">
        <f>(G3947-spettri!H3947*chl!$B$2-spettri!I3947*chl!$C$2-spettri!AE3947*chl!$D$2)</f>
        <v>0</v>
      </c>
    </row>
    <row r="3948" spans="4:29" x14ac:dyDescent="0.25">
      <c r="D3948" s="51">
        <v>744.60000000008995</v>
      </c>
      <c r="E3948" s="51">
        <v>2.5620248340000001E-3</v>
      </c>
      <c r="T3948" s="40">
        <f t="shared" si="228"/>
        <v>0</v>
      </c>
      <c r="U3948" s="40">
        <f t="shared" si="228"/>
        <v>0</v>
      </c>
      <c r="V3948" s="40">
        <f t="shared" si="228"/>
        <v>0</v>
      </c>
      <c r="W3948" s="40">
        <f t="shared" si="228"/>
        <v>0</v>
      </c>
      <c r="X3948" s="40">
        <f t="shared" si="229"/>
        <v>0</v>
      </c>
      <c r="Y3948" s="40">
        <f t="shared" si="230"/>
        <v>0</v>
      </c>
      <c r="Z3948" s="40">
        <f>(AC3948-J3948*carot!$B$2-spettri!K3948*carot!$C$2-spettri!L3948*carot!$D$2)</f>
        <v>0</v>
      </c>
      <c r="AA3948" s="40">
        <f>spettri!H3948*chl!$B$2+spettri!I3948*chl!$C$2+spettri!J3948*carot!$B$2+spettri!K3948*carot!$C$2+spettri!L3948*carot!$D$2+M3948*carot!$E$2+N3948*carot!$F$2+spettri!AE3948*chl!$D$2</f>
        <v>0</v>
      </c>
      <c r="AB3948" s="40">
        <v>8.2829421442500004E-4</v>
      </c>
      <c r="AC3948" s="88">
        <f>(G3948-spettri!H3948*chl!$B$2-spettri!I3948*chl!$C$2-spettri!AE3948*chl!$D$2)</f>
        <v>0</v>
      </c>
    </row>
    <row r="3949" spans="4:29" x14ac:dyDescent="0.25">
      <c r="D3949" s="51">
        <v>744.70000000008997</v>
      </c>
      <c r="E3949" s="51">
        <v>2.5302536375000004E-3</v>
      </c>
      <c r="T3949" s="40">
        <f t="shared" si="228"/>
        <v>0</v>
      </c>
      <c r="U3949" s="40">
        <f t="shared" si="228"/>
        <v>0</v>
      </c>
      <c r="V3949" s="40">
        <f t="shared" si="228"/>
        <v>0</v>
      </c>
      <c r="W3949" s="40">
        <f t="shared" si="228"/>
        <v>0</v>
      </c>
      <c r="X3949" s="40">
        <f t="shared" si="229"/>
        <v>0</v>
      </c>
      <c r="Y3949" s="40">
        <f t="shared" si="230"/>
        <v>0</v>
      </c>
      <c r="Z3949" s="40">
        <f>(AC3949-J3949*carot!$B$2-spettri!K3949*carot!$C$2-spettri!L3949*carot!$D$2)</f>
        <v>0</v>
      </c>
      <c r="AA3949" s="40">
        <f>spettri!H3949*chl!$B$2+spettri!I3949*chl!$C$2+spettri!J3949*carot!$B$2+spettri!K3949*carot!$C$2+spettri!L3949*carot!$D$2+M3949*carot!$E$2+N3949*carot!$F$2+spettri!AE3949*chl!$D$2</f>
        <v>0</v>
      </c>
      <c r="AB3949" s="40">
        <v>8.0667165455000005E-4</v>
      </c>
      <c r="AC3949" s="88">
        <f>(G3949-spettri!H3949*chl!$B$2-spettri!I3949*chl!$C$2-spettri!AE3949*chl!$D$2)</f>
        <v>0</v>
      </c>
    </row>
    <row r="3950" spans="4:29" x14ac:dyDescent="0.25">
      <c r="D3950" s="51">
        <v>744.80000000008999</v>
      </c>
      <c r="E3950" s="51">
        <v>2.4984824410000002E-3</v>
      </c>
      <c r="T3950" s="40">
        <f t="shared" si="228"/>
        <v>0</v>
      </c>
      <c r="U3950" s="40">
        <f t="shared" si="228"/>
        <v>0</v>
      </c>
      <c r="V3950" s="40">
        <f t="shared" si="228"/>
        <v>0</v>
      </c>
      <c r="W3950" s="40">
        <f t="shared" si="228"/>
        <v>0</v>
      </c>
      <c r="X3950" s="40">
        <f t="shared" si="229"/>
        <v>0</v>
      </c>
      <c r="Y3950" s="40">
        <f t="shared" si="230"/>
        <v>0</v>
      </c>
      <c r="Z3950" s="40">
        <f>(AC3950-J3950*carot!$B$2-spettri!K3950*carot!$C$2-spettri!L3950*carot!$D$2)</f>
        <v>0</v>
      </c>
      <c r="AA3950" s="40">
        <f>spettri!H3950*chl!$B$2+spettri!I3950*chl!$C$2+spettri!J3950*carot!$B$2+spettri!K3950*carot!$C$2+spettri!L3950*carot!$D$2+M3950*carot!$E$2+N3950*carot!$F$2+spettri!AE3950*chl!$D$2</f>
        <v>0</v>
      </c>
      <c r="AB3950" s="40">
        <v>7.8504909467499995E-4</v>
      </c>
      <c r="AC3950" s="88">
        <f>(G3950-spettri!H3950*chl!$B$2-spettri!I3950*chl!$C$2-spettri!AE3950*chl!$D$2)</f>
        <v>0</v>
      </c>
    </row>
    <row r="3951" spans="4:29" x14ac:dyDescent="0.25">
      <c r="D3951" s="51">
        <v>744.90000000009002</v>
      </c>
      <c r="E3951" s="51">
        <v>2.3389722045000002E-3</v>
      </c>
      <c r="T3951" s="40">
        <f t="shared" si="228"/>
        <v>0</v>
      </c>
      <c r="U3951" s="40">
        <f t="shared" si="228"/>
        <v>0</v>
      </c>
      <c r="V3951" s="40">
        <f t="shared" si="228"/>
        <v>0</v>
      </c>
      <c r="W3951" s="40">
        <f t="shared" si="228"/>
        <v>0</v>
      </c>
      <c r="X3951" s="40">
        <f t="shared" si="229"/>
        <v>0</v>
      </c>
      <c r="Y3951" s="40">
        <f t="shared" si="230"/>
        <v>0</v>
      </c>
      <c r="Z3951" s="40">
        <f>(AC3951-J3951*carot!$B$2-spettri!K3951*carot!$C$2-spettri!L3951*carot!$D$2)</f>
        <v>0</v>
      </c>
      <c r="AA3951" s="40">
        <f>spettri!H3951*chl!$B$2+spettri!I3951*chl!$C$2+spettri!J3951*carot!$B$2+spettri!K3951*carot!$C$2+spettri!L3951*carot!$D$2+M3951*carot!$E$2+N3951*carot!$F$2+spettri!AE3951*chl!$D$2</f>
        <v>0</v>
      </c>
      <c r="AB3951" s="40">
        <v>7.6342653479999996E-4</v>
      </c>
      <c r="AC3951" s="88">
        <f>(G3951-spettri!H3951*chl!$B$2-spettri!I3951*chl!$C$2-spettri!AE3951*chl!$D$2)</f>
        <v>0</v>
      </c>
    </row>
    <row r="3952" spans="4:29" x14ac:dyDescent="0.25">
      <c r="D3952" s="51">
        <v>745.00000000009004</v>
      </c>
      <c r="E3952" s="51">
        <v>2.1794619680000002E-3</v>
      </c>
      <c r="T3952" s="40">
        <f t="shared" si="228"/>
        <v>0</v>
      </c>
      <c r="U3952" s="40">
        <f t="shared" si="228"/>
        <v>0</v>
      </c>
      <c r="V3952" s="40">
        <f t="shared" si="228"/>
        <v>0</v>
      </c>
      <c r="W3952" s="40">
        <f t="shared" si="228"/>
        <v>0</v>
      </c>
      <c r="X3952" s="40">
        <f t="shared" si="229"/>
        <v>0</v>
      </c>
      <c r="Y3952" s="40">
        <f t="shared" si="230"/>
        <v>0</v>
      </c>
      <c r="Z3952" s="40">
        <f>(AC3952-J3952*carot!$B$2-spettri!K3952*carot!$C$2-spettri!L3952*carot!$D$2)</f>
        <v>0</v>
      </c>
      <c r="AA3952" s="40">
        <f>spettri!H3952*chl!$B$2+spettri!I3952*chl!$C$2+spettri!J3952*carot!$B$2+spettri!K3952*carot!$C$2+spettri!L3952*carot!$D$2+M3952*carot!$E$2+N3952*carot!$F$2+spettri!AE3952*chl!$D$2</f>
        <v>0</v>
      </c>
      <c r="AB3952" s="40">
        <v>7.4792708617499998E-4</v>
      </c>
      <c r="AC3952" s="88">
        <f>(G3952-spettri!H3952*chl!$B$2-spettri!I3952*chl!$C$2-spettri!AE3952*chl!$D$2)</f>
        <v>0</v>
      </c>
    </row>
    <row r="3953" spans="4:29" x14ac:dyDescent="0.25">
      <c r="D3953" s="51">
        <v>745.10000000008995</v>
      </c>
      <c r="E3953" s="51">
        <v>2.0199517315000002E-3</v>
      </c>
      <c r="T3953" s="40">
        <f t="shared" si="228"/>
        <v>0</v>
      </c>
      <c r="U3953" s="40">
        <f t="shared" si="228"/>
        <v>0</v>
      </c>
      <c r="V3953" s="40">
        <f t="shared" si="228"/>
        <v>0</v>
      </c>
      <c r="W3953" s="40">
        <f t="shared" si="228"/>
        <v>0</v>
      </c>
      <c r="X3953" s="40">
        <f t="shared" si="229"/>
        <v>0</v>
      </c>
      <c r="Y3953" s="40">
        <f t="shared" si="230"/>
        <v>0</v>
      </c>
      <c r="Z3953" s="40">
        <f>(AC3953-J3953*carot!$B$2-spettri!K3953*carot!$C$2-spettri!L3953*carot!$D$2)</f>
        <v>0</v>
      </c>
      <c r="AA3953" s="40">
        <f>spettri!H3953*chl!$B$2+spettri!I3953*chl!$C$2+spettri!J3953*carot!$B$2+spettri!K3953*carot!$C$2+spettri!L3953*carot!$D$2+M3953*carot!$E$2+N3953*carot!$F$2+spettri!AE3953*chl!$D$2</f>
        <v>0</v>
      </c>
      <c r="AB3953" s="40">
        <v>7.3242763755E-4</v>
      </c>
      <c r="AC3953" s="88">
        <f>(G3953-spettri!H3953*chl!$B$2-spettri!I3953*chl!$C$2-spettri!AE3953*chl!$D$2)</f>
        <v>0</v>
      </c>
    </row>
    <row r="3954" spans="4:29" x14ac:dyDescent="0.25">
      <c r="D3954" s="51">
        <v>745.20000000008997</v>
      </c>
      <c r="E3954" s="51">
        <v>1.860441495E-3</v>
      </c>
      <c r="T3954" s="40">
        <f t="shared" si="228"/>
        <v>0</v>
      </c>
      <c r="U3954" s="40">
        <f t="shared" si="228"/>
        <v>0</v>
      </c>
      <c r="V3954" s="40">
        <f t="shared" si="228"/>
        <v>0</v>
      </c>
      <c r="W3954" s="40">
        <f t="shared" si="228"/>
        <v>0</v>
      </c>
      <c r="X3954" s="40">
        <f t="shared" si="229"/>
        <v>0</v>
      </c>
      <c r="Y3954" s="40">
        <f t="shared" si="230"/>
        <v>0</v>
      </c>
      <c r="Z3954" s="40">
        <f>(AC3954-J3954*carot!$B$2-spettri!K3954*carot!$C$2-spettri!L3954*carot!$D$2)</f>
        <v>0</v>
      </c>
      <c r="AA3954" s="40">
        <f>spettri!H3954*chl!$B$2+spettri!I3954*chl!$C$2+spettri!J3954*carot!$B$2+spettri!K3954*carot!$C$2+spettri!L3954*carot!$D$2+M3954*carot!$E$2+N3954*carot!$F$2+spettri!AE3954*chl!$D$2</f>
        <v>0</v>
      </c>
      <c r="AB3954" s="40">
        <v>7.1692818892500002E-4</v>
      </c>
      <c r="AC3954" s="88">
        <f>(G3954-spettri!H3954*chl!$B$2-spettri!I3954*chl!$C$2-spettri!AE3954*chl!$D$2)</f>
        <v>0</v>
      </c>
    </row>
    <row r="3955" spans="4:29" x14ac:dyDescent="0.25">
      <c r="D3955" s="51">
        <v>745.30000000008999</v>
      </c>
      <c r="E3955" s="51">
        <v>1.7805044485E-3</v>
      </c>
      <c r="T3955" s="40">
        <f t="shared" si="228"/>
        <v>0</v>
      </c>
      <c r="U3955" s="40">
        <f t="shared" si="228"/>
        <v>0</v>
      </c>
      <c r="V3955" s="40">
        <f t="shared" si="228"/>
        <v>0</v>
      </c>
      <c r="W3955" s="40">
        <f t="shared" si="228"/>
        <v>0</v>
      </c>
      <c r="X3955" s="40">
        <f t="shared" si="229"/>
        <v>0</v>
      </c>
      <c r="Y3955" s="40">
        <f t="shared" si="230"/>
        <v>0</v>
      </c>
      <c r="Z3955" s="40">
        <f>(AC3955-J3955*carot!$B$2-spettri!K3955*carot!$C$2-spettri!L3955*carot!$D$2)</f>
        <v>0</v>
      </c>
      <c r="AA3955" s="40">
        <f>spettri!H3955*chl!$B$2+spettri!I3955*chl!$C$2+spettri!J3955*carot!$B$2+spettri!K3955*carot!$C$2+spettri!L3955*carot!$D$2+M3955*carot!$E$2+N3955*carot!$F$2+spettri!AE3955*chl!$D$2</f>
        <v>0</v>
      </c>
      <c r="AB3955" s="40">
        <v>7.0142874030000005E-4</v>
      </c>
      <c r="AC3955" s="88">
        <f>(G3955-spettri!H3955*chl!$B$2-spettri!I3955*chl!$C$2-spettri!AE3955*chl!$D$2)</f>
        <v>0</v>
      </c>
    </row>
    <row r="3956" spans="4:29" x14ac:dyDescent="0.25">
      <c r="D3956" s="51">
        <v>745.40000000009002</v>
      </c>
      <c r="E3956" s="51">
        <v>1.700567402E-3</v>
      </c>
      <c r="T3956" s="40">
        <f t="shared" si="228"/>
        <v>0</v>
      </c>
      <c r="U3956" s="40">
        <f t="shared" si="228"/>
        <v>0</v>
      </c>
      <c r="V3956" s="40">
        <f t="shared" si="228"/>
        <v>0</v>
      </c>
      <c r="W3956" s="40">
        <f t="shared" si="228"/>
        <v>0</v>
      </c>
      <c r="X3956" s="40">
        <f t="shared" si="229"/>
        <v>0</v>
      </c>
      <c r="Y3956" s="40">
        <f t="shared" si="230"/>
        <v>0</v>
      </c>
      <c r="Z3956" s="40">
        <f>(AC3956-J3956*carot!$B$2-spettri!K3956*carot!$C$2-spettri!L3956*carot!$D$2)</f>
        <v>0</v>
      </c>
      <c r="AA3956" s="40">
        <f>spettri!H3956*chl!$B$2+spettri!I3956*chl!$C$2+spettri!J3956*carot!$B$2+spettri!K3956*carot!$C$2+spettri!L3956*carot!$D$2+M3956*carot!$E$2+N3956*carot!$F$2+spettri!AE3956*chl!$D$2</f>
        <v>0</v>
      </c>
      <c r="AB3956" s="40">
        <v>7.2909075245000004E-4</v>
      </c>
      <c r="AC3956" s="88">
        <f>(G3956-spettri!H3956*chl!$B$2-spettri!I3956*chl!$C$2-spettri!AE3956*chl!$D$2)</f>
        <v>0</v>
      </c>
    </row>
    <row r="3957" spans="4:29" x14ac:dyDescent="0.25">
      <c r="D3957" s="51">
        <v>745.50000000009004</v>
      </c>
      <c r="E3957" s="51">
        <v>1.6206303555E-3</v>
      </c>
      <c r="T3957" s="40">
        <f t="shared" si="228"/>
        <v>0</v>
      </c>
      <c r="U3957" s="40">
        <f t="shared" si="228"/>
        <v>0</v>
      </c>
      <c r="V3957" s="40">
        <f t="shared" si="228"/>
        <v>0</v>
      </c>
      <c r="W3957" s="40">
        <f t="shared" si="228"/>
        <v>0</v>
      </c>
      <c r="X3957" s="40">
        <f t="shared" si="229"/>
        <v>0</v>
      </c>
      <c r="Y3957" s="40">
        <f t="shared" si="230"/>
        <v>0</v>
      </c>
      <c r="Z3957" s="40">
        <f>(AC3957-J3957*carot!$B$2-spettri!K3957*carot!$C$2-spettri!L3957*carot!$D$2)</f>
        <v>0</v>
      </c>
      <c r="AA3957" s="40">
        <f>spettri!H3957*chl!$B$2+spettri!I3957*chl!$C$2+spettri!J3957*carot!$B$2+spettri!K3957*carot!$C$2+spettri!L3957*carot!$D$2+M3957*carot!$E$2+N3957*carot!$F$2+spettri!AE3957*chl!$D$2</f>
        <v>0</v>
      </c>
      <c r="AB3957" s="40">
        <v>7.5675276460000003E-4</v>
      </c>
      <c r="AC3957" s="88">
        <f>(G3957-spettri!H3957*chl!$B$2-spettri!I3957*chl!$C$2-spettri!AE3957*chl!$D$2)</f>
        <v>0</v>
      </c>
    </row>
    <row r="3958" spans="4:29" x14ac:dyDescent="0.25">
      <c r="D3958" s="51">
        <v>745.60000000008995</v>
      </c>
      <c r="E3958" s="51">
        <v>1.5406933089999999E-3</v>
      </c>
      <c r="T3958" s="40">
        <f t="shared" si="228"/>
        <v>0</v>
      </c>
      <c r="U3958" s="40">
        <f t="shared" si="228"/>
        <v>0</v>
      </c>
      <c r="V3958" s="40">
        <f t="shared" si="228"/>
        <v>0</v>
      </c>
      <c r="W3958" s="40">
        <f t="shared" si="228"/>
        <v>0</v>
      </c>
      <c r="X3958" s="40">
        <f t="shared" si="229"/>
        <v>0</v>
      </c>
      <c r="Y3958" s="40">
        <f t="shared" si="230"/>
        <v>0</v>
      </c>
      <c r="Z3958" s="40">
        <f>(AC3958-J3958*carot!$B$2-spettri!K3958*carot!$C$2-spettri!L3958*carot!$D$2)</f>
        <v>0</v>
      </c>
      <c r="AA3958" s="40">
        <f>spettri!H3958*chl!$B$2+spettri!I3958*chl!$C$2+spettri!J3958*carot!$B$2+spettri!K3958*carot!$C$2+spettri!L3958*carot!$D$2+M3958*carot!$E$2+N3958*carot!$F$2+spettri!AE3958*chl!$D$2</f>
        <v>0</v>
      </c>
      <c r="AB3958" s="40">
        <v>7.8441477675000003E-4</v>
      </c>
      <c r="AC3958" s="88">
        <f>(G3958-spettri!H3958*chl!$B$2-spettri!I3958*chl!$C$2-spettri!AE3958*chl!$D$2)</f>
        <v>0</v>
      </c>
    </row>
    <row r="3959" spans="4:29" x14ac:dyDescent="0.25">
      <c r="D3959" s="51">
        <v>745.70000000008997</v>
      </c>
      <c r="E3959" s="51">
        <v>1.5535689889999999E-3</v>
      </c>
      <c r="T3959" s="40">
        <f t="shared" si="228"/>
        <v>0</v>
      </c>
      <c r="U3959" s="40">
        <f t="shared" si="228"/>
        <v>0</v>
      </c>
      <c r="V3959" s="40">
        <f t="shared" si="228"/>
        <v>0</v>
      </c>
      <c r="W3959" s="40">
        <f t="shared" si="228"/>
        <v>0</v>
      </c>
      <c r="X3959" s="40">
        <f t="shared" si="229"/>
        <v>0</v>
      </c>
      <c r="Y3959" s="40">
        <f t="shared" si="230"/>
        <v>0</v>
      </c>
      <c r="Z3959" s="40">
        <f>(AC3959-J3959*carot!$B$2-spettri!K3959*carot!$C$2-spettri!L3959*carot!$D$2)</f>
        <v>0</v>
      </c>
      <c r="AA3959" s="40">
        <f>spettri!H3959*chl!$B$2+spettri!I3959*chl!$C$2+spettri!J3959*carot!$B$2+spettri!K3959*carot!$C$2+spettri!L3959*carot!$D$2+M3959*carot!$E$2+N3959*carot!$F$2+spettri!AE3959*chl!$D$2</f>
        <v>0</v>
      </c>
      <c r="AB3959" s="40">
        <v>8.1207678890000002E-4</v>
      </c>
      <c r="AC3959" s="88">
        <f>(G3959-spettri!H3959*chl!$B$2-spettri!I3959*chl!$C$2-spettri!AE3959*chl!$D$2)</f>
        <v>0</v>
      </c>
    </row>
    <row r="3960" spans="4:29" x14ac:dyDescent="0.25">
      <c r="D3960" s="51">
        <v>745.80000000008999</v>
      </c>
      <c r="E3960" s="51">
        <v>1.5664446690000001E-3</v>
      </c>
      <c r="T3960" s="40">
        <f t="shared" si="228"/>
        <v>0</v>
      </c>
      <c r="U3960" s="40">
        <f t="shared" si="228"/>
        <v>0</v>
      </c>
      <c r="V3960" s="40">
        <f t="shared" si="228"/>
        <v>0</v>
      </c>
      <c r="W3960" s="40">
        <f t="shared" si="228"/>
        <v>0</v>
      </c>
      <c r="X3960" s="40">
        <f t="shared" si="229"/>
        <v>0</v>
      </c>
      <c r="Y3960" s="40">
        <f t="shared" si="230"/>
        <v>0</v>
      </c>
      <c r="Z3960" s="40">
        <f>(AC3960-J3960*carot!$B$2-spettri!K3960*carot!$C$2-spettri!L3960*carot!$D$2)</f>
        <v>0</v>
      </c>
      <c r="AA3960" s="40">
        <f>spettri!H3960*chl!$B$2+spettri!I3960*chl!$C$2+spettri!J3960*carot!$B$2+spettri!K3960*carot!$C$2+spettri!L3960*carot!$D$2+M3960*carot!$E$2+N3960*carot!$F$2+spettri!AE3960*chl!$D$2</f>
        <v>0</v>
      </c>
      <c r="AB3960" s="40">
        <v>7.9769061997500004E-4</v>
      </c>
      <c r="AC3960" s="88">
        <f>(G3960-spettri!H3960*chl!$B$2-spettri!I3960*chl!$C$2-spettri!AE3960*chl!$D$2)</f>
        <v>0</v>
      </c>
    </row>
    <row r="3961" spans="4:29" x14ac:dyDescent="0.25">
      <c r="D3961" s="51">
        <v>745.90000000009002</v>
      </c>
      <c r="E3961" s="51">
        <v>1.5793203490000001E-3</v>
      </c>
      <c r="T3961" s="40">
        <f t="shared" si="228"/>
        <v>0</v>
      </c>
      <c r="U3961" s="40">
        <f t="shared" si="228"/>
        <v>0</v>
      </c>
      <c r="V3961" s="40">
        <f t="shared" si="228"/>
        <v>0</v>
      </c>
      <c r="W3961" s="40">
        <f t="shared" si="228"/>
        <v>0</v>
      </c>
      <c r="X3961" s="40">
        <f t="shared" si="229"/>
        <v>0</v>
      </c>
      <c r="Y3961" s="40">
        <f t="shared" si="230"/>
        <v>0</v>
      </c>
      <c r="Z3961" s="40">
        <f>(AC3961-J3961*carot!$B$2-spettri!K3961*carot!$C$2-spettri!L3961*carot!$D$2)</f>
        <v>0</v>
      </c>
      <c r="AA3961" s="40">
        <f>spettri!H3961*chl!$B$2+spettri!I3961*chl!$C$2+spettri!J3961*carot!$B$2+spettri!K3961*carot!$C$2+spettri!L3961*carot!$D$2+M3961*carot!$E$2+N3961*carot!$F$2+spettri!AE3961*chl!$D$2</f>
        <v>0</v>
      </c>
      <c r="AB3961" s="40">
        <v>7.8330445104999994E-4</v>
      </c>
      <c r="AC3961" s="88">
        <f>(G3961-spettri!H3961*chl!$B$2-spettri!I3961*chl!$C$2-spettri!AE3961*chl!$D$2)</f>
        <v>0</v>
      </c>
    </row>
    <row r="3962" spans="4:29" x14ac:dyDescent="0.25">
      <c r="D3962" s="51">
        <v>746.00000000009004</v>
      </c>
      <c r="E3962" s="51">
        <v>1.592196029E-3</v>
      </c>
      <c r="T3962" s="40">
        <f t="shared" si="228"/>
        <v>0</v>
      </c>
      <c r="U3962" s="40">
        <f t="shared" si="228"/>
        <v>0</v>
      </c>
      <c r="V3962" s="40">
        <f t="shared" si="228"/>
        <v>0</v>
      </c>
      <c r="W3962" s="40">
        <f t="shared" si="228"/>
        <v>0</v>
      </c>
      <c r="X3962" s="40">
        <f t="shared" si="229"/>
        <v>0</v>
      </c>
      <c r="Y3962" s="40">
        <f t="shared" si="230"/>
        <v>0</v>
      </c>
      <c r="Z3962" s="40">
        <f>(AC3962-J3962*carot!$B$2-spettri!K3962*carot!$C$2-spettri!L3962*carot!$D$2)</f>
        <v>0</v>
      </c>
      <c r="AA3962" s="40">
        <f>spettri!H3962*chl!$B$2+spettri!I3962*chl!$C$2+spettri!J3962*carot!$B$2+spettri!K3962*carot!$C$2+spettri!L3962*carot!$D$2+M3962*carot!$E$2+N3962*carot!$F$2+spettri!AE3962*chl!$D$2</f>
        <v>0</v>
      </c>
      <c r="AB3962" s="40">
        <v>7.6891828212499996E-4</v>
      </c>
      <c r="AC3962" s="88">
        <f>(G3962-spettri!H3962*chl!$B$2-spettri!I3962*chl!$C$2-spettri!AE3962*chl!$D$2)</f>
        <v>0</v>
      </c>
    </row>
    <row r="3963" spans="4:29" x14ac:dyDescent="0.25">
      <c r="D3963" s="51">
        <v>746.10000000008995</v>
      </c>
      <c r="E3963" s="51">
        <v>1.56395081975E-3</v>
      </c>
      <c r="T3963" s="40">
        <f t="shared" si="228"/>
        <v>0</v>
      </c>
      <c r="U3963" s="40">
        <f t="shared" si="228"/>
        <v>0</v>
      </c>
      <c r="V3963" s="40">
        <f t="shared" si="228"/>
        <v>0</v>
      </c>
      <c r="W3963" s="40">
        <f t="shared" si="228"/>
        <v>0</v>
      </c>
      <c r="X3963" s="40">
        <f t="shared" si="229"/>
        <v>0</v>
      </c>
      <c r="Y3963" s="40">
        <f t="shared" si="230"/>
        <v>0</v>
      </c>
      <c r="Z3963" s="40">
        <f>(AC3963-J3963*carot!$B$2-spettri!K3963*carot!$C$2-spettri!L3963*carot!$D$2)</f>
        <v>0</v>
      </c>
      <c r="AA3963" s="40">
        <f>spettri!H3963*chl!$B$2+spettri!I3963*chl!$C$2+spettri!J3963*carot!$B$2+spettri!K3963*carot!$C$2+spettri!L3963*carot!$D$2+M3963*carot!$E$2+N3963*carot!$F$2+spettri!AE3963*chl!$D$2</f>
        <v>0</v>
      </c>
      <c r="AB3963" s="40">
        <v>7.5453211319999997E-4</v>
      </c>
      <c r="AC3963" s="88">
        <f>(G3963-spettri!H3963*chl!$B$2-spettri!I3963*chl!$C$2-spettri!AE3963*chl!$D$2)</f>
        <v>0</v>
      </c>
    </row>
    <row r="3964" spans="4:29" x14ac:dyDescent="0.25">
      <c r="D3964" s="51">
        <v>746.20000000008997</v>
      </c>
      <c r="E3964" s="51">
        <v>1.5357056105E-3</v>
      </c>
      <c r="T3964" s="40">
        <f t="shared" si="228"/>
        <v>0</v>
      </c>
      <c r="U3964" s="40">
        <f t="shared" si="228"/>
        <v>0</v>
      </c>
      <c r="V3964" s="40">
        <f t="shared" si="228"/>
        <v>0</v>
      </c>
      <c r="W3964" s="40">
        <f t="shared" si="228"/>
        <v>0</v>
      </c>
      <c r="X3964" s="40">
        <f t="shared" si="229"/>
        <v>0</v>
      </c>
      <c r="Y3964" s="40">
        <f t="shared" si="230"/>
        <v>0</v>
      </c>
      <c r="Z3964" s="40">
        <f>(AC3964-J3964*carot!$B$2-spettri!K3964*carot!$C$2-spettri!L3964*carot!$D$2)</f>
        <v>0</v>
      </c>
      <c r="AA3964" s="40">
        <f>spettri!H3964*chl!$B$2+spettri!I3964*chl!$C$2+spettri!J3964*carot!$B$2+spettri!K3964*carot!$C$2+spettri!L3964*carot!$D$2+M3964*carot!$E$2+N3964*carot!$F$2+spettri!AE3964*chl!$D$2</f>
        <v>0</v>
      </c>
      <c r="AB3964" s="40">
        <v>7.2586271562499998E-4</v>
      </c>
      <c r="AC3964" s="88">
        <f>(G3964-spettri!H3964*chl!$B$2-spettri!I3964*chl!$C$2-spettri!AE3964*chl!$D$2)</f>
        <v>0</v>
      </c>
    </row>
    <row r="3965" spans="4:29" x14ac:dyDescent="0.25">
      <c r="D3965" s="51">
        <v>746.30000000008999</v>
      </c>
      <c r="E3965" s="51">
        <v>1.50746040125E-3</v>
      </c>
      <c r="T3965" s="40">
        <f t="shared" si="228"/>
        <v>0</v>
      </c>
      <c r="U3965" s="40">
        <f t="shared" si="228"/>
        <v>0</v>
      </c>
      <c r="V3965" s="40">
        <f t="shared" si="228"/>
        <v>0</v>
      </c>
      <c r="W3965" s="40">
        <f t="shared" si="228"/>
        <v>0</v>
      </c>
      <c r="X3965" s="40">
        <f t="shared" si="229"/>
        <v>0</v>
      </c>
      <c r="Y3965" s="40">
        <f t="shared" si="230"/>
        <v>0</v>
      </c>
      <c r="Z3965" s="40">
        <f>(AC3965-J3965*carot!$B$2-spettri!K3965*carot!$C$2-spettri!L3965*carot!$D$2)</f>
        <v>0</v>
      </c>
      <c r="AA3965" s="40">
        <f>spettri!H3965*chl!$B$2+spettri!I3965*chl!$C$2+spettri!J3965*carot!$B$2+spettri!K3965*carot!$C$2+spettri!L3965*carot!$D$2+M3965*carot!$E$2+N3965*carot!$F$2+spettri!AE3965*chl!$D$2</f>
        <v>0</v>
      </c>
      <c r="AB3965" s="40">
        <v>6.9719331805E-4</v>
      </c>
      <c r="AC3965" s="88">
        <f>(G3965-spettri!H3965*chl!$B$2-spettri!I3965*chl!$C$2-spettri!AE3965*chl!$D$2)</f>
        <v>0</v>
      </c>
    </row>
    <row r="3966" spans="4:29" x14ac:dyDescent="0.25">
      <c r="D3966" s="51">
        <v>746.40000000009002</v>
      </c>
      <c r="E3966" s="51">
        <v>1.479215192E-3</v>
      </c>
      <c r="T3966" s="40">
        <f t="shared" si="228"/>
        <v>0</v>
      </c>
      <c r="U3966" s="40">
        <f t="shared" si="228"/>
        <v>0</v>
      </c>
      <c r="V3966" s="40">
        <f t="shared" si="228"/>
        <v>0</v>
      </c>
      <c r="W3966" s="40">
        <f t="shared" si="228"/>
        <v>0</v>
      </c>
      <c r="X3966" s="40">
        <f t="shared" si="229"/>
        <v>0</v>
      </c>
      <c r="Y3966" s="40">
        <f t="shared" si="230"/>
        <v>0</v>
      </c>
      <c r="Z3966" s="40">
        <f>(AC3966-J3966*carot!$B$2-spettri!K3966*carot!$C$2-spettri!L3966*carot!$D$2)</f>
        <v>0</v>
      </c>
      <c r="AA3966" s="40">
        <f>spettri!H3966*chl!$B$2+spettri!I3966*chl!$C$2+spettri!J3966*carot!$B$2+spettri!K3966*carot!$C$2+spettri!L3966*carot!$D$2+M3966*carot!$E$2+N3966*carot!$F$2+spettri!AE3966*chl!$D$2</f>
        <v>0</v>
      </c>
      <c r="AB3966" s="40">
        <v>6.6852392047500001E-4</v>
      </c>
      <c r="AC3966" s="88">
        <f>(G3966-spettri!H3966*chl!$B$2-spettri!I3966*chl!$C$2-spettri!AE3966*chl!$D$2)</f>
        <v>0</v>
      </c>
    </row>
    <row r="3967" spans="4:29" x14ac:dyDescent="0.25">
      <c r="D3967" s="51">
        <v>746.50000000009004</v>
      </c>
      <c r="E3967" s="51">
        <v>1.4318400932499999E-3</v>
      </c>
      <c r="T3967" s="40">
        <f t="shared" si="228"/>
        <v>0</v>
      </c>
      <c r="U3967" s="40">
        <f t="shared" si="228"/>
        <v>0</v>
      </c>
      <c r="V3967" s="40">
        <f t="shared" si="228"/>
        <v>0</v>
      </c>
      <c r="W3967" s="40">
        <f t="shared" si="228"/>
        <v>0</v>
      </c>
      <c r="X3967" s="40">
        <f t="shared" si="229"/>
        <v>0</v>
      </c>
      <c r="Y3967" s="40">
        <f t="shared" si="230"/>
        <v>0</v>
      </c>
      <c r="Z3967" s="40">
        <f>(AC3967-J3967*carot!$B$2-spettri!K3967*carot!$C$2-spettri!L3967*carot!$D$2)</f>
        <v>0</v>
      </c>
      <c r="AA3967" s="40">
        <f>spettri!H3967*chl!$B$2+spettri!I3967*chl!$C$2+spettri!J3967*carot!$B$2+spettri!K3967*carot!$C$2+spettri!L3967*carot!$D$2+M3967*carot!$E$2+N3967*carot!$F$2+spettri!AE3967*chl!$D$2</f>
        <v>0</v>
      </c>
      <c r="AB3967" s="40">
        <v>6.3985452290000002E-4</v>
      </c>
      <c r="AC3967" s="88">
        <f>(G3967-spettri!H3967*chl!$B$2-spettri!I3967*chl!$C$2-spettri!AE3967*chl!$D$2)</f>
        <v>0</v>
      </c>
    </row>
    <row r="3968" spans="4:29" x14ac:dyDescent="0.25">
      <c r="D3968" s="51">
        <v>746.60000000008995</v>
      </c>
      <c r="E3968" s="51">
        <v>1.3844649944999999E-3</v>
      </c>
      <c r="T3968" s="40">
        <f t="shared" si="228"/>
        <v>0</v>
      </c>
      <c r="U3968" s="40">
        <f t="shared" si="228"/>
        <v>0</v>
      </c>
      <c r="V3968" s="40">
        <f t="shared" si="228"/>
        <v>0</v>
      </c>
      <c r="W3968" s="40">
        <f t="shared" si="228"/>
        <v>0</v>
      </c>
      <c r="X3968" s="40">
        <f t="shared" si="229"/>
        <v>0</v>
      </c>
      <c r="Y3968" s="40">
        <f t="shared" si="230"/>
        <v>0</v>
      </c>
      <c r="Z3968" s="40">
        <f>(AC3968-J3968*carot!$B$2-spettri!K3968*carot!$C$2-spettri!L3968*carot!$D$2)</f>
        <v>0</v>
      </c>
      <c r="AA3968" s="40">
        <f>spettri!H3968*chl!$B$2+spettri!I3968*chl!$C$2+spettri!J3968*carot!$B$2+spettri!K3968*carot!$C$2+spettri!L3968*carot!$D$2+M3968*carot!$E$2+N3968*carot!$F$2+spettri!AE3968*chl!$D$2</f>
        <v>0</v>
      </c>
      <c r="AB3968" s="40">
        <v>6.8215798819999999E-4</v>
      </c>
      <c r="AC3968" s="88">
        <f>(G3968-spettri!H3968*chl!$B$2-spettri!I3968*chl!$C$2-spettri!AE3968*chl!$D$2)</f>
        <v>0</v>
      </c>
    </row>
    <row r="3969" spans="4:29" x14ac:dyDescent="0.25">
      <c r="D3969" s="51">
        <v>746.70000000008997</v>
      </c>
      <c r="E3969" s="51">
        <v>1.3370898957500001E-3</v>
      </c>
      <c r="T3969" s="40">
        <f t="shared" si="228"/>
        <v>0</v>
      </c>
      <c r="U3969" s="40">
        <f t="shared" si="228"/>
        <v>0</v>
      </c>
      <c r="V3969" s="40">
        <f t="shared" si="228"/>
        <v>0</v>
      </c>
      <c r="W3969" s="40">
        <f t="shared" si="228"/>
        <v>0</v>
      </c>
      <c r="X3969" s="40">
        <f t="shared" si="229"/>
        <v>0</v>
      </c>
      <c r="Y3969" s="40">
        <f t="shared" si="230"/>
        <v>0</v>
      </c>
      <c r="Z3969" s="40">
        <f>(AC3969-J3969*carot!$B$2-spettri!K3969*carot!$C$2-spettri!L3969*carot!$D$2)</f>
        <v>0</v>
      </c>
      <c r="AA3969" s="40">
        <f>spettri!H3969*chl!$B$2+spettri!I3969*chl!$C$2+spettri!J3969*carot!$B$2+spettri!K3969*carot!$C$2+spettri!L3969*carot!$D$2+M3969*carot!$E$2+N3969*carot!$F$2+spettri!AE3969*chl!$D$2</f>
        <v>0</v>
      </c>
      <c r="AB3969" s="40">
        <v>7.2446145349999995E-4</v>
      </c>
      <c r="AC3969" s="88">
        <f>(G3969-spettri!H3969*chl!$B$2-spettri!I3969*chl!$C$2-spettri!AE3969*chl!$D$2)</f>
        <v>0</v>
      </c>
    </row>
    <row r="3970" spans="4:29" x14ac:dyDescent="0.25">
      <c r="D3970" s="51">
        <v>746.80000000008999</v>
      </c>
      <c r="E3970" s="51">
        <v>1.289714797E-3</v>
      </c>
      <c r="T3970" s="40">
        <f t="shared" si="228"/>
        <v>0</v>
      </c>
      <c r="U3970" s="40">
        <f t="shared" si="228"/>
        <v>0</v>
      </c>
      <c r="V3970" s="40">
        <f t="shared" si="228"/>
        <v>0</v>
      </c>
      <c r="W3970" s="40">
        <f t="shared" ref="W3970:X4033" si="231">M3995</f>
        <v>0</v>
      </c>
      <c r="X3970" s="40">
        <f t="shared" si="229"/>
        <v>0</v>
      </c>
      <c r="Y3970" s="40">
        <f t="shared" si="230"/>
        <v>0</v>
      </c>
      <c r="Z3970" s="40">
        <f>(AC3970-J3970*carot!$B$2-spettri!K3970*carot!$C$2-spettri!L3970*carot!$D$2)</f>
        <v>0</v>
      </c>
      <c r="AA3970" s="40">
        <f>spettri!H3970*chl!$B$2+spettri!I3970*chl!$C$2+spettri!J3970*carot!$B$2+spettri!K3970*carot!$C$2+spettri!L3970*carot!$D$2+M3970*carot!$E$2+N3970*carot!$F$2+spettri!AE3970*chl!$D$2</f>
        <v>0</v>
      </c>
      <c r="AB3970" s="40">
        <v>7.6676491880000002E-4</v>
      </c>
      <c r="AC3970" s="88">
        <f>(G3970-spettri!H3970*chl!$B$2-spettri!I3970*chl!$C$2-spettri!AE3970*chl!$D$2)</f>
        <v>0</v>
      </c>
    </row>
    <row r="3971" spans="4:29" x14ac:dyDescent="0.25">
      <c r="D3971" s="51">
        <v>746.90000000009002</v>
      </c>
      <c r="E3971" s="51">
        <v>1.19757707575E-3</v>
      </c>
      <c r="T3971" s="40">
        <f t="shared" ref="T3971:X4034" si="232">J3996</f>
        <v>0</v>
      </c>
      <c r="U3971" s="40">
        <f t="shared" si="232"/>
        <v>0</v>
      </c>
      <c r="V3971" s="40">
        <f t="shared" si="232"/>
        <v>0</v>
      </c>
      <c r="W3971" s="40">
        <f t="shared" si="231"/>
        <v>0</v>
      </c>
      <c r="X3971" s="40">
        <f t="shared" si="231"/>
        <v>0</v>
      </c>
      <c r="Y3971" s="40">
        <f t="shared" ref="Y3971:Y4034" si="233">AC3996</f>
        <v>0</v>
      </c>
      <c r="Z3971" s="40">
        <f>(AC3971-J3971*carot!$B$2-spettri!K3971*carot!$C$2-spettri!L3971*carot!$D$2)</f>
        <v>0</v>
      </c>
      <c r="AA3971" s="40">
        <f>spettri!H3971*chl!$B$2+spettri!I3971*chl!$C$2+spettri!J3971*carot!$B$2+spettri!K3971*carot!$C$2+spettri!L3971*carot!$D$2+M3971*carot!$E$2+N3971*carot!$F$2+spettri!AE3971*chl!$D$2</f>
        <v>0</v>
      </c>
      <c r="AB3971" s="40">
        <v>8.0906838409999999E-4</v>
      </c>
      <c r="AC3971" s="88">
        <f>(G3971-spettri!H3971*chl!$B$2-spettri!I3971*chl!$C$2-spettri!AE3971*chl!$D$2)</f>
        <v>0</v>
      </c>
    </row>
    <row r="3972" spans="4:29" x14ac:dyDescent="0.25">
      <c r="D3972" s="51">
        <v>747.00000000009004</v>
      </c>
      <c r="E3972" s="51">
        <v>1.1054393545E-3</v>
      </c>
      <c r="T3972" s="40">
        <f t="shared" si="232"/>
        <v>0</v>
      </c>
      <c r="U3972" s="40">
        <f t="shared" si="232"/>
        <v>0</v>
      </c>
      <c r="V3972" s="40">
        <f t="shared" si="232"/>
        <v>0</v>
      </c>
      <c r="W3972" s="40">
        <f t="shared" si="231"/>
        <v>0</v>
      </c>
      <c r="X3972" s="40">
        <f t="shared" si="231"/>
        <v>0</v>
      </c>
      <c r="Y3972" s="40">
        <f t="shared" si="233"/>
        <v>0</v>
      </c>
      <c r="Z3972" s="40">
        <f>(AC3972-J3972*carot!$B$2-spettri!K3972*carot!$C$2-spettri!L3972*carot!$D$2)</f>
        <v>0</v>
      </c>
      <c r="AA3972" s="40">
        <f>spettri!H3972*chl!$B$2+spettri!I3972*chl!$C$2+spettri!J3972*carot!$B$2+spettri!K3972*carot!$C$2+spettri!L3972*carot!$D$2+M3972*carot!$E$2+N3972*carot!$F$2+spettri!AE3972*chl!$D$2</f>
        <v>0</v>
      </c>
      <c r="AB3972" s="40">
        <v>8.4369612157499997E-4</v>
      </c>
      <c r="AC3972" s="88">
        <f>(G3972-spettri!H3972*chl!$B$2-spettri!I3972*chl!$C$2-spettri!AE3972*chl!$D$2)</f>
        <v>0</v>
      </c>
    </row>
    <row r="3973" spans="4:29" x14ac:dyDescent="0.25">
      <c r="D3973" s="51">
        <v>747.10000000008995</v>
      </c>
      <c r="E3973" s="51">
        <v>1.0133016332500001E-3</v>
      </c>
      <c r="T3973" s="40">
        <f t="shared" si="232"/>
        <v>0</v>
      </c>
      <c r="U3973" s="40">
        <f t="shared" si="232"/>
        <v>0</v>
      </c>
      <c r="V3973" s="40">
        <f t="shared" si="232"/>
        <v>0</v>
      </c>
      <c r="W3973" s="40">
        <f t="shared" si="231"/>
        <v>0</v>
      </c>
      <c r="X3973" s="40">
        <f t="shared" si="231"/>
        <v>0</v>
      </c>
      <c r="Y3973" s="40">
        <f t="shared" si="233"/>
        <v>0</v>
      </c>
      <c r="Z3973" s="40">
        <f>(AC3973-J3973*carot!$B$2-spettri!K3973*carot!$C$2-spettri!L3973*carot!$D$2)</f>
        <v>0</v>
      </c>
      <c r="AA3973" s="40">
        <f>spettri!H3973*chl!$B$2+spettri!I3973*chl!$C$2+spettri!J3973*carot!$B$2+spettri!K3973*carot!$C$2+spettri!L3973*carot!$D$2+M3973*carot!$E$2+N3973*carot!$F$2+spettri!AE3973*chl!$D$2</f>
        <v>0</v>
      </c>
      <c r="AB3973" s="40">
        <v>8.7832385905000005E-4</v>
      </c>
      <c r="AC3973" s="88">
        <f>(G3973-spettri!H3973*chl!$B$2-spettri!I3973*chl!$C$2-spettri!AE3973*chl!$D$2)</f>
        <v>0</v>
      </c>
    </row>
    <row r="3974" spans="4:29" x14ac:dyDescent="0.25">
      <c r="D3974" s="51">
        <v>747.20000000008997</v>
      </c>
      <c r="E3974" s="51">
        <v>9.2116391200000006E-4</v>
      </c>
      <c r="T3974" s="40">
        <f t="shared" si="232"/>
        <v>0</v>
      </c>
      <c r="U3974" s="40">
        <f t="shared" si="232"/>
        <v>0</v>
      </c>
      <c r="V3974" s="40">
        <f t="shared" si="232"/>
        <v>0</v>
      </c>
      <c r="W3974" s="40">
        <f t="shared" si="231"/>
        <v>0</v>
      </c>
      <c r="X3974" s="40">
        <f t="shared" si="231"/>
        <v>0</v>
      </c>
      <c r="Y3974" s="40">
        <f t="shared" si="233"/>
        <v>0</v>
      </c>
      <c r="Z3974" s="40">
        <f>(AC3974-J3974*carot!$B$2-spettri!K3974*carot!$C$2-spettri!L3974*carot!$D$2)</f>
        <v>0</v>
      </c>
      <c r="AA3974" s="40">
        <f>spettri!H3974*chl!$B$2+spettri!I3974*chl!$C$2+spettri!J3974*carot!$B$2+spettri!K3974*carot!$C$2+spettri!L3974*carot!$D$2+M3974*carot!$E$2+N3974*carot!$F$2+spettri!AE3974*chl!$D$2</f>
        <v>0</v>
      </c>
      <c r="AB3974" s="40">
        <v>9.1295159652500003E-4</v>
      </c>
      <c r="AC3974" s="88">
        <f>(G3974-spettri!H3974*chl!$B$2-spettri!I3974*chl!$C$2-spettri!AE3974*chl!$D$2)</f>
        <v>0</v>
      </c>
    </row>
    <row r="3975" spans="4:29" x14ac:dyDescent="0.25">
      <c r="D3975" s="51">
        <v>747.30000000008999</v>
      </c>
      <c r="E3975" s="51">
        <v>8.6675299124999998E-4</v>
      </c>
      <c r="T3975" s="40">
        <f t="shared" si="232"/>
        <v>0</v>
      </c>
      <c r="U3975" s="40">
        <f t="shared" si="232"/>
        <v>0</v>
      </c>
      <c r="V3975" s="40">
        <f t="shared" si="232"/>
        <v>0</v>
      </c>
      <c r="W3975" s="40">
        <f t="shared" si="231"/>
        <v>0</v>
      </c>
      <c r="X3975" s="40">
        <f t="shared" si="231"/>
        <v>0</v>
      </c>
      <c r="Y3975" s="40">
        <f t="shared" si="233"/>
        <v>0</v>
      </c>
      <c r="Z3975" s="40">
        <f>(AC3975-J3975*carot!$B$2-spettri!K3975*carot!$C$2-spettri!L3975*carot!$D$2)</f>
        <v>0</v>
      </c>
      <c r="AA3975" s="40">
        <f>spettri!H3975*chl!$B$2+spettri!I3975*chl!$C$2+spettri!J3975*carot!$B$2+spettri!K3975*carot!$C$2+spettri!L3975*carot!$D$2+M3975*carot!$E$2+N3975*carot!$F$2+spettri!AE3975*chl!$D$2</f>
        <v>0</v>
      </c>
      <c r="AB3975" s="40">
        <v>9.4757933400000001E-4</v>
      </c>
      <c r="AC3975" s="88">
        <f>(G3975-spettri!H3975*chl!$B$2-spettri!I3975*chl!$C$2-spettri!AE3975*chl!$D$2)</f>
        <v>0</v>
      </c>
    </row>
    <row r="3976" spans="4:29" x14ac:dyDescent="0.25">
      <c r="D3976" s="51">
        <v>747.40000000009002</v>
      </c>
      <c r="E3976" s="51">
        <v>8.1234207050000001E-4</v>
      </c>
      <c r="T3976" s="40">
        <f t="shared" si="232"/>
        <v>0</v>
      </c>
      <c r="U3976" s="40">
        <f t="shared" si="232"/>
        <v>0</v>
      </c>
      <c r="V3976" s="40">
        <f t="shared" si="232"/>
        <v>0</v>
      </c>
      <c r="W3976" s="40">
        <f t="shared" si="231"/>
        <v>0</v>
      </c>
      <c r="X3976" s="40">
        <f t="shared" si="231"/>
        <v>0</v>
      </c>
      <c r="Y3976" s="40">
        <f t="shared" si="233"/>
        <v>0</v>
      </c>
      <c r="Z3976" s="40">
        <f>(AC3976-J3976*carot!$B$2-spettri!K3976*carot!$C$2-spettri!L3976*carot!$D$2)</f>
        <v>0</v>
      </c>
      <c r="AA3976" s="40">
        <f>spettri!H3976*chl!$B$2+spettri!I3976*chl!$C$2+spettri!J3976*carot!$B$2+spettri!K3976*carot!$C$2+spettri!L3976*carot!$D$2+M3976*carot!$E$2+N3976*carot!$F$2+spettri!AE3976*chl!$D$2</f>
        <v>0</v>
      </c>
      <c r="AB3976" s="40">
        <v>8.7203508882500004E-4</v>
      </c>
      <c r="AC3976" s="88">
        <f>(G3976-spettri!H3976*chl!$B$2-spettri!I3976*chl!$C$2-spettri!AE3976*chl!$D$2)</f>
        <v>0</v>
      </c>
    </row>
    <row r="3977" spans="4:29" x14ac:dyDescent="0.25">
      <c r="D3977" s="51">
        <v>747.50000000009004</v>
      </c>
      <c r="E3977" s="51">
        <v>7.5793114975000004E-4</v>
      </c>
      <c r="T3977" s="40">
        <f t="shared" si="232"/>
        <v>0</v>
      </c>
      <c r="U3977" s="40">
        <f t="shared" si="232"/>
        <v>0</v>
      </c>
      <c r="V3977" s="40">
        <f t="shared" si="232"/>
        <v>0</v>
      </c>
      <c r="W3977" s="40">
        <f t="shared" si="231"/>
        <v>0</v>
      </c>
      <c r="X3977" s="40">
        <f t="shared" si="231"/>
        <v>0</v>
      </c>
      <c r="Y3977" s="40">
        <f t="shared" si="233"/>
        <v>0</v>
      </c>
      <c r="Z3977" s="40">
        <f>(AC3977-J3977*carot!$B$2-spettri!K3977*carot!$C$2-spettri!L3977*carot!$D$2)</f>
        <v>0</v>
      </c>
      <c r="AA3977" s="40">
        <f>spettri!H3977*chl!$B$2+spettri!I3977*chl!$C$2+spettri!J3977*carot!$B$2+spettri!K3977*carot!$C$2+spettri!L3977*carot!$D$2+M3977*carot!$E$2+N3977*carot!$F$2+spettri!AE3977*chl!$D$2</f>
        <v>0</v>
      </c>
      <c r="AB3977" s="40">
        <v>7.9649084365000008E-4</v>
      </c>
      <c r="AC3977" s="88">
        <f>(G3977-spettri!H3977*chl!$B$2-spettri!I3977*chl!$C$2-spettri!AE3977*chl!$D$2)</f>
        <v>0</v>
      </c>
    </row>
    <row r="3978" spans="4:29" x14ac:dyDescent="0.25">
      <c r="D3978" s="51">
        <v>747.60000000008995</v>
      </c>
      <c r="E3978" s="51">
        <v>7.0352022899999997E-4</v>
      </c>
      <c r="T3978" s="40">
        <f t="shared" si="232"/>
        <v>0</v>
      </c>
      <c r="U3978" s="40">
        <f t="shared" si="232"/>
        <v>0</v>
      </c>
      <c r="V3978" s="40">
        <f t="shared" si="232"/>
        <v>0</v>
      </c>
      <c r="W3978" s="40">
        <f t="shared" si="231"/>
        <v>0</v>
      </c>
      <c r="X3978" s="40">
        <f t="shared" si="231"/>
        <v>0</v>
      </c>
      <c r="Y3978" s="40">
        <f t="shared" si="233"/>
        <v>0</v>
      </c>
      <c r="Z3978" s="40">
        <f>(AC3978-J3978*carot!$B$2-spettri!K3978*carot!$C$2-spettri!L3978*carot!$D$2)</f>
        <v>0</v>
      </c>
      <c r="AA3978" s="40">
        <f>spettri!H3978*chl!$B$2+spettri!I3978*chl!$C$2+spettri!J3978*carot!$B$2+spettri!K3978*carot!$C$2+spettri!L3978*carot!$D$2+M3978*carot!$E$2+N3978*carot!$F$2+spettri!AE3978*chl!$D$2</f>
        <v>0</v>
      </c>
      <c r="AB3978" s="40">
        <v>7.20946598475E-4</v>
      </c>
      <c r="AC3978" s="88">
        <f>(G3978-spettri!H3978*chl!$B$2-spettri!I3978*chl!$C$2-spettri!AE3978*chl!$D$2)</f>
        <v>0</v>
      </c>
    </row>
    <row r="3979" spans="4:29" x14ac:dyDescent="0.25">
      <c r="D3979" s="51">
        <v>747.70000000008997</v>
      </c>
      <c r="E3979" s="51">
        <v>6.3336997130000001E-4</v>
      </c>
      <c r="T3979" s="40">
        <f t="shared" si="232"/>
        <v>0</v>
      </c>
      <c r="U3979" s="40">
        <f t="shared" si="232"/>
        <v>0</v>
      </c>
      <c r="V3979" s="40">
        <f t="shared" si="232"/>
        <v>0</v>
      </c>
      <c r="W3979" s="40">
        <f t="shared" si="231"/>
        <v>0</v>
      </c>
      <c r="X3979" s="40">
        <f t="shared" si="231"/>
        <v>0</v>
      </c>
      <c r="Y3979" s="40">
        <f t="shared" si="233"/>
        <v>0</v>
      </c>
      <c r="Z3979" s="40">
        <f>(AC3979-J3979*carot!$B$2-spettri!K3979*carot!$C$2-spettri!L3979*carot!$D$2)</f>
        <v>0</v>
      </c>
      <c r="AA3979" s="40">
        <f>spettri!H3979*chl!$B$2+spettri!I3979*chl!$C$2+spettri!J3979*carot!$B$2+spettri!K3979*carot!$C$2+spettri!L3979*carot!$D$2+M3979*carot!$E$2+N3979*carot!$F$2+spettri!AE3979*chl!$D$2</f>
        <v>0</v>
      </c>
      <c r="AB3979" s="40">
        <v>6.4540235330000004E-4</v>
      </c>
      <c r="AC3979" s="88">
        <f>(G3979-spettri!H3979*chl!$B$2-spettri!I3979*chl!$C$2-spettri!AE3979*chl!$D$2)</f>
        <v>0</v>
      </c>
    </row>
    <row r="3980" spans="4:29" x14ac:dyDescent="0.25">
      <c r="D3980" s="51">
        <v>747.80000000008999</v>
      </c>
      <c r="E3980" s="51">
        <v>5.6321971360000006E-4</v>
      </c>
      <c r="T3980" s="40">
        <f t="shared" si="232"/>
        <v>0</v>
      </c>
      <c r="U3980" s="40">
        <f t="shared" si="232"/>
        <v>0</v>
      </c>
      <c r="V3980" s="40">
        <f t="shared" si="232"/>
        <v>0</v>
      </c>
      <c r="W3980" s="40">
        <f t="shared" si="231"/>
        <v>0</v>
      </c>
      <c r="X3980" s="40">
        <f t="shared" si="231"/>
        <v>0</v>
      </c>
      <c r="Y3980" s="40">
        <f t="shared" si="233"/>
        <v>0</v>
      </c>
      <c r="Z3980" s="40">
        <f>(AC3980-J3980*carot!$B$2-spettri!K3980*carot!$C$2-spettri!L3980*carot!$D$2)</f>
        <v>0</v>
      </c>
      <c r="AA3980" s="40">
        <f>spettri!H3980*chl!$B$2+spettri!I3980*chl!$C$2+spettri!J3980*carot!$B$2+spettri!K3980*carot!$C$2+spettri!L3980*carot!$D$2+M3980*carot!$E$2+N3980*carot!$F$2+spettri!AE3980*chl!$D$2</f>
        <v>0</v>
      </c>
      <c r="AB3980" s="40">
        <v>6.4945960187500005E-4</v>
      </c>
      <c r="AC3980" s="88">
        <f>(G3980-spettri!H3980*chl!$B$2-spettri!I3980*chl!$C$2-spettri!AE3980*chl!$D$2)</f>
        <v>0</v>
      </c>
    </row>
    <row r="3981" spans="4:29" x14ac:dyDescent="0.25">
      <c r="D3981" s="51">
        <v>747.90000000009002</v>
      </c>
      <c r="E3981" s="51">
        <v>4.9306945589999999E-4</v>
      </c>
      <c r="T3981" s="40">
        <f t="shared" si="232"/>
        <v>0</v>
      </c>
      <c r="U3981" s="40">
        <f t="shared" si="232"/>
        <v>0</v>
      </c>
      <c r="V3981" s="40">
        <f t="shared" si="232"/>
        <v>0</v>
      </c>
      <c r="W3981" s="40">
        <f t="shared" si="231"/>
        <v>0</v>
      </c>
      <c r="X3981" s="40">
        <f t="shared" si="231"/>
        <v>0</v>
      </c>
      <c r="Y3981" s="40">
        <f t="shared" si="233"/>
        <v>0</v>
      </c>
      <c r="Z3981" s="40">
        <f>(AC3981-J3981*carot!$B$2-spettri!K3981*carot!$C$2-spettri!L3981*carot!$D$2)</f>
        <v>0</v>
      </c>
      <c r="AA3981" s="40">
        <f>spettri!H3981*chl!$B$2+spettri!I3981*chl!$C$2+spettri!J3981*carot!$B$2+spettri!K3981*carot!$C$2+spettri!L3981*carot!$D$2+M3981*carot!$E$2+N3981*carot!$F$2+spettri!AE3981*chl!$D$2</f>
        <v>0</v>
      </c>
      <c r="AB3981" s="40">
        <v>6.5351685044999996E-4</v>
      </c>
      <c r="AC3981" s="88">
        <f>(G3981-spettri!H3981*chl!$B$2-spettri!I3981*chl!$C$2-spettri!AE3981*chl!$D$2)</f>
        <v>0</v>
      </c>
    </row>
    <row r="3982" spans="4:29" x14ac:dyDescent="0.25">
      <c r="D3982" s="51">
        <v>748.00000000009004</v>
      </c>
      <c r="E3982" s="51">
        <v>4.2291919820000004E-4</v>
      </c>
      <c r="T3982" s="40">
        <f t="shared" si="232"/>
        <v>0</v>
      </c>
      <c r="U3982" s="40">
        <f t="shared" si="232"/>
        <v>0</v>
      </c>
      <c r="V3982" s="40">
        <f t="shared" si="232"/>
        <v>0</v>
      </c>
      <c r="W3982" s="40">
        <f t="shared" si="231"/>
        <v>0</v>
      </c>
      <c r="X3982" s="40">
        <f t="shared" si="231"/>
        <v>0</v>
      </c>
      <c r="Y3982" s="40">
        <f t="shared" si="233"/>
        <v>0</v>
      </c>
      <c r="Z3982" s="40">
        <f>(AC3982-J3982*carot!$B$2-spettri!K3982*carot!$C$2-spettri!L3982*carot!$D$2)</f>
        <v>0</v>
      </c>
      <c r="AA3982" s="40">
        <f>spettri!H3982*chl!$B$2+spettri!I3982*chl!$C$2+spettri!J3982*carot!$B$2+spettri!K3982*carot!$C$2+spettri!L3982*carot!$D$2+M3982*carot!$E$2+N3982*carot!$F$2+spettri!AE3982*chl!$D$2</f>
        <v>0</v>
      </c>
      <c r="AB3982" s="40">
        <v>6.5757409902499997E-4</v>
      </c>
      <c r="AC3982" s="88">
        <f>(G3982-spettri!H3982*chl!$B$2-spettri!I3982*chl!$C$2-spettri!AE3982*chl!$D$2)</f>
        <v>0</v>
      </c>
    </row>
    <row r="3983" spans="4:29" x14ac:dyDescent="0.25">
      <c r="D3983" s="51">
        <v>748.10000000009097</v>
      </c>
      <c r="E3983" s="51">
        <v>3.75736912275E-4</v>
      </c>
      <c r="T3983" s="40">
        <f t="shared" si="232"/>
        <v>0</v>
      </c>
      <c r="U3983" s="40">
        <f t="shared" si="232"/>
        <v>0</v>
      </c>
      <c r="V3983" s="40">
        <f t="shared" si="232"/>
        <v>0</v>
      </c>
      <c r="W3983" s="40">
        <f t="shared" si="231"/>
        <v>0</v>
      </c>
      <c r="X3983" s="40">
        <f t="shared" si="231"/>
        <v>0</v>
      </c>
      <c r="Y3983" s="40">
        <f t="shared" si="233"/>
        <v>0</v>
      </c>
      <c r="Z3983" s="40">
        <f>(AC3983-J3983*carot!$B$2-spettri!K3983*carot!$C$2-spettri!L3983*carot!$D$2)</f>
        <v>0</v>
      </c>
      <c r="AA3983" s="40">
        <f>spettri!H3983*chl!$B$2+spettri!I3983*chl!$C$2+spettri!J3983*carot!$B$2+spettri!K3983*carot!$C$2+spettri!L3983*carot!$D$2+M3983*carot!$E$2+N3983*carot!$F$2+spettri!AE3983*chl!$D$2</f>
        <v>0</v>
      </c>
      <c r="AB3983" s="40">
        <v>6.6163134759999998E-4</v>
      </c>
      <c r="AC3983" s="88">
        <f>(G3983-spettri!H3983*chl!$B$2-spettri!I3983*chl!$C$2-spettri!AE3983*chl!$D$2)</f>
        <v>0</v>
      </c>
    </row>
    <row r="3984" spans="4:29" x14ac:dyDescent="0.25">
      <c r="D3984" s="51">
        <v>748.20000000009099</v>
      </c>
      <c r="E3984" s="51">
        <v>3.2855462635000002E-4</v>
      </c>
      <c r="T3984" s="40">
        <f t="shared" si="232"/>
        <v>0</v>
      </c>
      <c r="U3984" s="40">
        <f t="shared" si="232"/>
        <v>0</v>
      </c>
      <c r="V3984" s="40">
        <f t="shared" si="232"/>
        <v>0</v>
      </c>
      <c r="W3984" s="40">
        <f t="shared" si="231"/>
        <v>0</v>
      </c>
      <c r="X3984" s="40">
        <f t="shared" si="231"/>
        <v>0</v>
      </c>
      <c r="Y3984" s="40">
        <f t="shared" si="233"/>
        <v>0</v>
      </c>
      <c r="Z3984" s="40">
        <f>(AC3984-J3984*carot!$B$2-spettri!K3984*carot!$C$2-spettri!L3984*carot!$D$2)</f>
        <v>0</v>
      </c>
      <c r="AA3984" s="40">
        <f>spettri!H3984*chl!$B$2+spettri!I3984*chl!$C$2+spettri!J3984*carot!$B$2+spettri!K3984*carot!$C$2+spettri!L3984*carot!$D$2+M3984*carot!$E$2+N3984*carot!$F$2+spettri!AE3984*chl!$D$2</f>
        <v>0</v>
      </c>
      <c r="AB3984" s="40">
        <v>6.5296611865000003E-4</v>
      </c>
      <c r="AC3984" s="88">
        <f>(G3984-spettri!H3984*chl!$B$2-spettri!I3984*chl!$C$2-spettri!AE3984*chl!$D$2)</f>
        <v>0</v>
      </c>
    </row>
    <row r="3985" spans="4:29" x14ac:dyDescent="0.25">
      <c r="D3985" s="51">
        <v>748.30000000009102</v>
      </c>
      <c r="E3985" s="51">
        <v>2.8137234042500004E-4</v>
      </c>
      <c r="T3985" s="40">
        <f t="shared" si="232"/>
        <v>0</v>
      </c>
      <c r="U3985" s="40">
        <f t="shared" si="232"/>
        <v>0</v>
      </c>
      <c r="V3985" s="40">
        <f t="shared" si="232"/>
        <v>0</v>
      </c>
      <c r="W3985" s="40">
        <f t="shared" si="231"/>
        <v>0</v>
      </c>
      <c r="X3985" s="40">
        <f t="shared" si="231"/>
        <v>0</v>
      </c>
      <c r="Y3985" s="40">
        <f t="shared" si="233"/>
        <v>0</v>
      </c>
      <c r="Z3985" s="40">
        <f>(AC3985-J3985*carot!$B$2-spettri!K3985*carot!$C$2-spettri!L3985*carot!$D$2)</f>
        <v>0</v>
      </c>
      <c r="AA3985" s="40">
        <f>spettri!H3985*chl!$B$2+spettri!I3985*chl!$C$2+spettri!J3985*carot!$B$2+spettri!K3985*carot!$C$2+spettri!L3985*carot!$D$2+M3985*carot!$E$2+N3985*carot!$F$2+spettri!AE3985*chl!$D$2</f>
        <v>0</v>
      </c>
      <c r="AB3985" s="40">
        <v>6.4430088969999997E-4</v>
      </c>
      <c r="AC3985" s="88">
        <f>(G3985-spettri!H3985*chl!$B$2-spettri!I3985*chl!$C$2-spettri!AE3985*chl!$D$2)</f>
        <v>0</v>
      </c>
    </row>
    <row r="3986" spans="4:29" x14ac:dyDescent="0.25">
      <c r="D3986" s="51">
        <v>748.40000000009104</v>
      </c>
      <c r="E3986" s="51">
        <v>2.341900545E-4</v>
      </c>
      <c r="T3986" s="40">
        <f t="shared" si="232"/>
        <v>0</v>
      </c>
      <c r="U3986" s="40">
        <f t="shared" si="232"/>
        <v>0</v>
      </c>
      <c r="V3986" s="40">
        <f t="shared" si="232"/>
        <v>0</v>
      </c>
      <c r="W3986" s="40">
        <f t="shared" si="231"/>
        <v>0</v>
      </c>
      <c r="X3986" s="40">
        <f t="shared" si="231"/>
        <v>0</v>
      </c>
      <c r="Y3986" s="40">
        <f t="shared" si="233"/>
        <v>0</v>
      </c>
      <c r="Z3986" s="40">
        <f>(AC3986-J3986*carot!$B$2-spettri!K3986*carot!$C$2-spettri!L3986*carot!$D$2)</f>
        <v>0</v>
      </c>
      <c r="AA3986" s="40">
        <f>spettri!H3986*chl!$B$2+spettri!I3986*chl!$C$2+spettri!J3986*carot!$B$2+spettri!K3986*carot!$C$2+spettri!L3986*carot!$D$2+M3986*carot!$E$2+N3986*carot!$F$2+spettri!AE3986*chl!$D$2</f>
        <v>0</v>
      </c>
      <c r="AB3986" s="40">
        <v>6.3563566074999992E-4</v>
      </c>
      <c r="AC3986" s="88">
        <f>(G3986-spettri!H3986*chl!$B$2-spettri!I3986*chl!$C$2-spettri!AE3986*chl!$D$2)</f>
        <v>0</v>
      </c>
    </row>
    <row r="3987" spans="4:29" x14ac:dyDescent="0.25">
      <c r="D3987" s="51">
        <v>748.50000000009095</v>
      </c>
      <c r="E3987" s="51">
        <v>2.5070800625000001E-4</v>
      </c>
      <c r="T3987" s="40">
        <f t="shared" si="232"/>
        <v>0</v>
      </c>
      <c r="U3987" s="40">
        <f t="shared" si="232"/>
        <v>0</v>
      </c>
      <c r="V3987" s="40">
        <f t="shared" si="232"/>
        <v>0</v>
      </c>
      <c r="W3987" s="40">
        <f t="shared" si="231"/>
        <v>0</v>
      </c>
      <c r="X3987" s="40">
        <f t="shared" si="231"/>
        <v>0</v>
      </c>
      <c r="Y3987" s="40">
        <f t="shared" si="233"/>
        <v>0</v>
      </c>
      <c r="Z3987" s="40">
        <f>(AC3987-J3987*carot!$B$2-spettri!K3987*carot!$C$2-spettri!L3987*carot!$D$2)</f>
        <v>0</v>
      </c>
      <c r="AA3987" s="40">
        <f>spettri!H3987*chl!$B$2+spettri!I3987*chl!$C$2+spettri!J3987*carot!$B$2+spettri!K3987*carot!$C$2+spettri!L3987*carot!$D$2+M3987*carot!$E$2+N3987*carot!$F$2+spettri!AE3987*chl!$D$2</f>
        <v>0</v>
      </c>
      <c r="AB3987" s="40">
        <v>6.2697043179999997E-4</v>
      </c>
      <c r="AC3987" s="88">
        <f>(G3987-spettri!H3987*chl!$B$2-spettri!I3987*chl!$C$2-spettri!AE3987*chl!$D$2)</f>
        <v>0</v>
      </c>
    </row>
    <row r="3988" spans="4:29" x14ac:dyDescent="0.25">
      <c r="D3988" s="51">
        <v>748.60000000009097</v>
      </c>
      <c r="E3988" s="51">
        <v>2.6722595800000002E-4</v>
      </c>
      <c r="T3988" s="40">
        <f t="shared" si="232"/>
        <v>0</v>
      </c>
      <c r="U3988" s="40">
        <f t="shared" si="232"/>
        <v>0</v>
      </c>
      <c r="V3988" s="40">
        <f t="shared" si="232"/>
        <v>0</v>
      </c>
      <c r="W3988" s="40">
        <f t="shared" si="231"/>
        <v>0</v>
      </c>
      <c r="X3988" s="40">
        <f t="shared" si="231"/>
        <v>0</v>
      </c>
      <c r="Y3988" s="40">
        <f t="shared" si="233"/>
        <v>0</v>
      </c>
      <c r="Z3988" s="40">
        <f>(AC3988-J3988*carot!$B$2-spettri!K3988*carot!$C$2-spettri!L3988*carot!$D$2)</f>
        <v>0</v>
      </c>
      <c r="AA3988" s="40">
        <f>spettri!H3988*chl!$B$2+spettri!I3988*chl!$C$2+spettri!J3988*carot!$B$2+spettri!K3988*carot!$C$2+spettri!L3988*carot!$D$2+M3988*carot!$E$2+N3988*carot!$F$2+spettri!AE3988*chl!$D$2</f>
        <v>0</v>
      </c>
      <c r="AB3988" s="40">
        <v>6.5355810514999997E-4</v>
      </c>
      <c r="AC3988" s="88">
        <f>(G3988-spettri!H3988*chl!$B$2-spettri!I3988*chl!$C$2-spettri!AE3988*chl!$D$2)</f>
        <v>0</v>
      </c>
    </row>
    <row r="3989" spans="4:29" x14ac:dyDescent="0.25">
      <c r="D3989" s="51">
        <v>748.70000000009099</v>
      </c>
      <c r="E3989" s="51">
        <v>2.8374390975000003E-4</v>
      </c>
      <c r="T3989" s="40">
        <f t="shared" si="232"/>
        <v>0</v>
      </c>
      <c r="U3989" s="40">
        <f t="shared" si="232"/>
        <v>0</v>
      </c>
      <c r="V3989" s="40">
        <f t="shared" si="232"/>
        <v>0</v>
      </c>
      <c r="W3989" s="40">
        <f t="shared" si="231"/>
        <v>0</v>
      </c>
      <c r="X3989" s="40">
        <f t="shared" si="231"/>
        <v>0</v>
      </c>
      <c r="Y3989" s="40">
        <f t="shared" si="233"/>
        <v>0</v>
      </c>
      <c r="Z3989" s="40">
        <f>(AC3989-J3989*carot!$B$2-spettri!K3989*carot!$C$2-spettri!L3989*carot!$D$2)</f>
        <v>0</v>
      </c>
      <c r="AA3989" s="40">
        <f>spettri!H3989*chl!$B$2+spettri!I3989*chl!$C$2+spettri!J3989*carot!$B$2+spettri!K3989*carot!$C$2+spettri!L3989*carot!$D$2+M3989*carot!$E$2+N3989*carot!$F$2+spettri!AE3989*chl!$D$2</f>
        <v>0</v>
      </c>
      <c r="AB3989" s="40">
        <v>6.8014577849999998E-4</v>
      </c>
      <c r="AC3989" s="88">
        <f>(G3989-spettri!H3989*chl!$B$2-spettri!I3989*chl!$C$2-spettri!AE3989*chl!$D$2)</f>
        <v>0</v>
      </c>
    </row>
    <row r="3990" spans="4:29" x14ac:dyDescent="0.25">
      <c r="D3990" s="51">
        <v>748.80000000009102</v>
      </c>
      <c r="E3990" s="51">
        <v>3.0026186150000004E-4</v>
      </c>
      <c r="T3990" s="40">
        <f t="shared" si="232"/>
        <v>0</v>
      </c>
      <c r="U3990" s="40">
        <f t="shared" si="232"/>
        <v>0</v>
      </c>
      <c r="V3990" s="40">
        <f t="shared" si="232"/>
        <v>0</v>
      </c>
      <c r="W3990" s="40">
        <f t="shared" si="231"/>
        <v>0</v>
      </c>
      <c r="X3990" s="40">
        <f t="shared" si="231"/>
        <v>0</v>
      </c>
      <c r="Y3990" s="40">
        <f t="shared" si="233"/>
        <v>0</v>
      </c>
      <c r="Z3990" s="40">
        <f>(AC3990-J3990*carot!$B$2-spettri!K3990*carot!$C$2-spettri!L3990*carot!$D$2)</f>
        <v>0</v>
      </c>
      <c r="AA3990" s="40">
        <f>spettri!H3990*chl!$B$2+spettri!I3990*chl!$C$2+spettri!J3990*carot!$B$2+spettri!K3990*carot!$C$2+spettri!L3990*carot!$D$2+M3990*carot!$E$2+N3990*carot!$F$2+spettri!AE3990*chl!$D$2</f>
        <v>0</v>
      </c>
      <c r="AB3990" s="40">
        <v>7.0673345184999999E-4</v>
      </c>
      <c r="AC3990" s="88">
        <f>(G3990-spettri!H3990*chl!$B$2-spettri!I3990*chl!$C$2-spettri!AE3990*chl!$D$2)</f>
        <v>0</v>
      </c>
    </row>
    <row r="3991" spans="4:29" x14ac:dyDescent="0.25">
      <c r="D3991" s="51">
        <v>748.90000000009104</v>
      </c>
      <c r="E3991" s="51">
        <v>2.8949153792500002E-4</v>
      </c>
      <c r="T3991" s="40">
        <f t="shared" si="232"/>
        <v>0</v>
      </c>
      <c r="U3991" s="40">
        <f t="shared" si="232"/>
        <v>0</v>
      </c>
      <c r="V3991" s="40">
        <f t="shared" si="232"/>
        <v>0</v>
      </c>
      <c r="W3991" s="40">
        <f t="shared" si="231"/>
        <v>0</v>
      </c>
      <c r="X3991" s="40">
        <f t="shared" si="231"/>
        <v>0</v>
      </c>
      <c r="Y3991" s="40">
        <f t="shared" si="233"/>
        <v>0</v>
      </c>
      <c r="Z3991" s="40">
        <f>(AC3991-J3991*carot!$B$2-spettri!K3991*carot!$C$2-spettri!L3991*carot!$D$2)</f>
        <v>0</v>
      </c>
      <c r="AA3991" s="40">
        <f>spettri!H3991*chl!$B$2+spettri!I3991*chl!$C$2+spettri!J3991*carot!$B$2+spettri!K3991*carot!$C$2+spettri!L3991*carot!$D$2+M3991*carot!$E$2+N3991*carot!$F$2+spettri!AE3991*chl!$D$2</f>
        <v>0</v>
      </c>
      <c r="AB3991" s="40">
        <v>7.3332112519999999E-4</v>
      </c>
      <c r="AC3991" s="88">
        <f>(G3991-spettri!H3991*chl!$B$2-spettri!I3991*chl!$C$2-spettri!AE3991*chl!$D$2)</f>
        <v>0</v>
      </c>
    </row>
    <row r="3992" spans="4:29" x14ac:dyDescent="0.25">
      <c r="D3992" s="51">
        <v>749.00000000009095</v>
      </c>
      <c r="E3992" s="51">
        <v>2.7872121435000005E-4</v>
      </c>
      <c r="T3992" s="40">
        <f t="shared" si="232"/>
        <v>0</v>
      </c>
      <c r="U3992" s="40">
        <f t="shared" si="232"/>
        <v>0</v>
      </c>
      <c r="V3992" s="40">
        <f t="shared" si="232"/>
        <v>0</v>
      </c>
      <c r="W3992" s="40">
        <f t="shared" si="231"/>
        <v>0</v>
      </c>
      <c r="X3992" s="40">
        <f t="shared" si="231"/>
        <v>0</v>
      </c>
      <c r="Y3992" s="40">
        <f t="shared" si="233"/>
        <v>0</v>
      </c>
      <c r="Z3992" s="40">
        <f>(AC3992-J3992*carot!$B$2-spettri!K3992*carot!$C$2-spettri!L3992*carot!$D$2)</f>
        <v>0</v>
      </c>
      <c r="AA3992" s="40">
        <f>spettri!H3992*chl!$B$2+spettri!I3992*chl!$C$2+spettri!J3992*carot!$B$2+spettri!K3992*carot!$C$2+spettri!L3992*carot!$D$2+M3992*carot!$E$2+N3992*carot!$F$2+spettri!AE3992*chl!$D$2</f>
        <v>0</v>
      </c>
      <c r="AB3992" s="40">
        <v>7.5781450145E-4</v>
      </c>
      <c r="AC3992" s="88">
        <f>(G3992-spettri!H3992*chl!$B$2-spettri!I3992*chl!$C$2-spettri!AE3992*chl!$D$2)</f>
        <v>0</v>
      </c>
    </row>
    <row r="3993" spans="4:29" x14ac:dyDescent="0.25">
      <c r="D3993" s="51">
        <v>749.10000000009097</v>
      </c>
      <c r="E3993" s="51">
        <v>2.6795089077500008E-4</v>
      </c>
      <c r="T3993" s="40">
        <f t="shared" si="232"/>
        <v>0</v>
      </c>
      <c r="U3993" s="40">
        <f t="shared" si="232"/>
        <v>0</v>
      </c>
      <c r="V3993" s="40">
        <f t="shared" si="232"/>
        <v>0</v>
      </c>
      <c r="W3993" s="40">
        <f t="shared" si="231"/>
        <v>0</v>
      </c>
      <c r="X3993" s="40">
        <f t="shared" si="231"/>
        <v>0</v>
      </c>
      <c r="Y3993" s="40">
        <f t="shared" si="233"/>
        <v>0</v>
      </c>
      <c r="Z3993" s="40">
        <f>(AC3993-J3993*carot!$B$2-spettri!K3993*carot!$C$2-spettri!L3993*carot!$D$2)</f>
        <v>0</v>
      </c>
      <c r="AA3993" s="40">
        <f>spettri!H3993*chl!$B$2+spettri!I3993*chl!$C$2+spettri!J3993*carot!$B$2+spettri!K3993*carot!$C$2+spettri!L3993*carot!$D$2+M3993*carot!$E$2+N3993*carot!$F$2+spettri!AE3993*chl!$D$2</f>
        <v>0</v>
      </c>
      <c r="AB3993" s="40">
        <v>7.8230787770000002E-4</v>
      </c>
      <c r="AC3993" s="88">
        <f>(G3993-spettri!H3993*chl!$B$2-spettri!I3993*chl!$C$2-spettri!AE3993*chl!$D$2)</f>
        <v>0</v>
      </c>
    </row>
    <row r="3994" spans="4:29" x14ac:dyDescent="0.25">
      <c r="D3994" s="51">
        <v>749.20000000009099</v>
      </c>
      <c r="E3994" s="51">
        <v>2.5718056720000005E-4</v>
      </c>
      <c r="T3994" s="40">
        <f t="shared" si="232"/>
        <v>0</v>
      </c>
      <c r="U3994" s="40">
        <f t="shared" si="232"/>
        <v>0</v>
      </c>
      <c r="V3994" s="40">
        <f t="shared" si="232"/>
        <v>0</v>
      </c>
      <c r="W3994" s="40">
        <f t="shared" si="231"/>
        <v>0</v>
      </c>
      <c r="X3994" s="40">
        <f t="shared" si="231"/>
        <v>0</v>
      </c>
      <c r="Y3994" s="40">
        <f t="shared" si="233"/>
        <v>0</v>
      </c>
      <c r="Z3994" s="40">
        <f>(AC3994-J3994*carot!$B$2-spettri!K3994*carot!$C$2-spettri!L3994*carot!$D$2)</f>
        <v>0</v>
      </c>
      <c r="AA3994" s="40">
        <f>spettri!H3994*chl!$B$2+spettri!I3994*chl!$C$2+spettri!J3994*carot!$B$2+spettri!K3994*carot!$C$2+spettri!L3994*carot!$D$2+M3994*carot!$E$2+N3994*carot!$F$2+spettri!AE3994*chl!$D$2</f>
        <v>0</v>
      </c>
      <c r="AB3994" s="40">
        <v>8.0680125395000003E-4</v>
      </c>
      <c r="AC3994" s="88">
        <f>(G3994-spettri!H3994*chl!$B$2-spettri!I3994*chl!$C$2-spettri!AE3994*chl!$D$2)</f>
        <v>0</v>
      </c>
    </row>
    <row r="3995" spans="4:29" x14ac:dyDescent="0.25">
      <c r="D3995" s="51">
        <v>749.30000000009102</v>
      </c>
      <c r="E3995" s="51">
        <v>1.9288542540000004E-4</v>
      </c>
      <c r="T3995" s="40">
        <f t="shared" si="232"/>
        <v>0</v>
      </c>
      <c r="U3995" s="40">
        <f t="shared" si="232"/>
        <v>0</v>
      </c>
      <c r="V3995" s="40">
        <f t="shared" si="232"/>
        <v>0</v>
      </c>
      <c r="W3995" s="40">
        <f t="shared" si="231"/>
        <v>0</v>
      </c>
      <c r="X3995" s="40">
        <f t="shared" si="231"/>
        <v>0</v>
      </c>
      <c r="Y3995" s="40">
        <f t="shared" si="233"/>
        <v>0</v>
      </c>
      <c r="Z3995" s="40">
        <f>(AC3995-J3995*carot!$B$2-spettri!K3995*carot!$C$2-spettri!L3995*carot!$D$2)</f>
        <v>0</v>
      </c>
      <c r="AA3995" s="40">
        <f>spettri!H3995*chl!$B$2+spettri!I3995*chl!$C$2+spettri!J3995*carot!$B$2+spettri!K3995*carot!$C$2+spettri!L3995*carot!$D$2+M3995*carot!$E$2+N3995*carot!$F$2+spettri!AE3995*chl!$D$2</f>
        <v>0</v>
      </c>
      <c r="AB3995" s="40">
        <v>8.3129463020000004E-4</v>
      </c>
      <c r="AC3995" s="88">
        <f>(G3995-spettri!H3995*chl!$B$2-spettri!I3995*chl!$C$2-spettri!AE3995*chl!$D$2)</f>
        <v>0</v>
      </c>
    </row>
    <row r="3996" spans="4:29" x14ac:dyDescent="0.25">
      <c r="D3996" s="51">
        <v>749.40000000009104</v>
      </c>
      <c r="E3996" s="51">
        <v>1.2859028360000002E-4</v>
      </c>
      <c r="T3996" s="40">
        <f t="shared" si="232"/>
        <v>0</v>
      </c>
      <c r="U3996" s="40">
        <f t="shared" si="232"/>
        <v>0</v>
      </c>
      <c r="V3996" s="40">
        <f t="shared" si="232"/>
        <v>0</v>
      </c>
      <c r="W3996" s="40">
        <f t="shared" si="231"/>
        <v>0</v>
      </c>
      <c r="X3996" s="40">
        <f t="shared" si="231"/>
        <v>0</v>
      </c>
      <c r="Y3996" s="40">
        <f t="shared" si="233"/>
        <v>0</v>
      </c>
      <c r="Z3996" s="40">
        <f>(AC3996-J3996*carot!$B$2-spettri!K3996*carot!$C$2-spettri!L3996*carot!$D$2)</f>
        <v>0</v>
      </c>
      <c r="AA3996" s="40">
        <f>spettri!H3996*chl!$B$2+spettri!I3996*chl!$C$2+spettri!J3996*carot!$B$2+spettri!K3996*carot!$C$2+spettri!L3996*carot!$D$2+M3996*carot!$E$2+N3996*carot!$F$2+spettri!AE3996*chl!$D$2</f>
        <v>0</v>
      </c>
      <c r="AB3996" s="40">
        <v>8.5238229077500005E-4</v>
      </c>
      <c r="AC3996" s="88">
        <f>(G3996-spettri!H3996*chl!$B$2-spettri!I3996*chl!$C$2-spettri!AE3996*chl!$D$2)</f>
        <v>0</v>
      </c>
    </row>
    <row r="3997" spans="4:29" x14ac:dyDescent="0.25">
      <c r="D3997" s="51">
        <v>749.50000000009095</v>
      </c>
      <c r="E3997" s="51">
        <v>6.4295141800000012E-5</v>
      </c>
      <c r="T3997" s="40">
        <f t="shared" si="232"/>
        <v>0</v>
      </c>
      <c r="U3997" s="40">
        <f t="shared" si="232"/>
        <v>0</v>
      </c>
      <c r="V3997" s="40">
        <f t="shared" si="232"/>
        <v>0</v>
      </c>
      <c r="W3997" s="40">
        <f t="shared" si="231"/>
        <v>0</v>
      </c>
      <c r="X3997" s="40">
        <f t="shared" si="231"/>
        <v>0</v>
      </c>
      <c r="Y3997" s="40">
        <f t="shared" si="233"/>
        <v>0</v>
      </c>
      <c r="Z3997" s="40">
        <f>(AC3997-J3997*carot!$B$2-spettri!K3997*carot!$C$2-spettri!L3997*carot!$D$2)</f>
        <v>0</v>
      </c>
      <c r="AA3997" s="40">
        <f>spettri!H3997*chl!$B$2+spettri!I3997*chl!$C$2+spettri!J3997*carot!$B$2+spettri!K3997*carot!$C$2+spettri!L3997*carot!$D$2+M3997*carot!$E$2+N3997*carot!$F$2+spettri!AE3997*chl!$D$2</f>
        <v>0</v>
      </c>
      <c r="AB3997" s="40">
        <v>8.7346995135000006E-4</v>
      </c>
      <c r="AC3997" s="88">
        <f>(G3997-spettri!H3997*chl!$B$2-spettri!I3997*chl!$C$2-spettri!AE3997*chl!$D$2)</f>
        <v>0</v>
      </c>
    </row>
    <row r="3998" spans="4:29" x14ac:dyDescent="0.25">
      <c r="D3998" s="51">
        <v>749.60000000009097</v>
      </c>
      <c r="E3998" s="51">
        <v>0</v>
      </c>
      <c r="T3998" s="40">
        <f t="shared" si="232"/>
        <v>0</v>
      </c>
      <c r="U3998" s="40">
        <f t="shared" si="232"/>
        <v>0</v>
      </c>
      <c r="V3998" s="40">
        <f t="shared" si="232"/>
        <v>0</v>
      </c>
      <c r="W3998" s="40">
        <f t="shared" si="231"/>
        <v>0</v>
      </c>
      <c r="X3998" s="40">
        <f t="shared" si="231"/>
        <v>0</v>
      </c>
      <c r="Y3998" s="40">
        <f t="shared" si="233"/>
        <v>0</v>
      </c>
      <c r="Z3998" s="40">
        <f>(AC3998-J3998*carot!$B$2-spettri!K3998*carot!$C$2-spettri!L3998*carot!$D$2)</f>
        <v>0</v>
      </c>
      <c r="AA3998" s="40">
        <f>spettri!H3998*chl!$B$2+spettri!I3998*chl!$C$2+spettri!J3998*carot!$B$2+spettri!K3998*carot!$C$2+spettri!L3998*carot!$D$2+M3998*carot!$E$2+N3998*carot!$F$2+spettri!AE3998*chl!$D$2</f>
        <v>0</v>
      </c>
      <c r="AB3998" s="40">
        <v>8.9455761192499996E-4</v>
      </c>
      <c r="AC3998" s="88">
        <f>(G3998-spettri!H3998*chl!$B$2-spettri!I3998*chl!$C$2-spettri!AE3998*chl!$D$2)</f>
        <v>0</v>
      </c>
    </row>
    <row r="3999" spans="4:29" x14ac:dyDescent="0.25">
      <c r="D3999" s="51">
        <v>749.70000000009099</v>
      </c>
      <c r="E3999" s="51">
        <v>1.6800520825000005E-5</v>
      </c>
      <c r="T3999" s="40">
        <f t="shared" si="232"/>
        <v>0</v>
      </c>
      <c r="U3999" s="40">
        <f t="shared" si="232"/>
        <v>0</v>
      </c>
      <c r="V3999" s="40">
        <f t="shared" si="232"/>
        <v>0</v>
      </c>
      <c r="W3999" s="40">
        <f t="shared" si="231"/>
        <v>0</v>
      </c>
      <c r="X3999" s="40">
        <f t="shared" si="231"/>
        <v>0</v>
      </c>
      <c r="Y3999" s="40">
        <f t="shared" si="233"/>
        <v>0</v>
      </c>
      <c r="Z3999" s="40">
        <f>(AC3999-J3999*carot!$B$2-spettri!K3999*carot!$C$2-spettri!L3999*carot!$D$2)</f>
        <v>0</v>
      </c>
      <c r="AA3999" s="40">
        <f>spettri!H3999*chl!$B$2+spettri!I3999*chl!$C$2+spettri!J3999*carot!$B$2+spettri!K3999*carot!$C$2+spettri!L3999*carot!$D$2+M3999*carot!$E$2+N3999*carot!$F$2+spettri!AE3999*chl!$D$2</f>
        <v>0</v>
      </c>
      <c r="AB3999" s="40">
        <v>9.1564527249999997E-4</v>
      </c>
      <c r="AC3999" s="88">
        <f>(G3999-spettri!H3999*chl!$B$2-spettri!I3999*chl!$C$2-spettri!AE3999*chl!$D$2)</f>
        <v>0</v>
      </c>
    </row>
    <row r="4000" spans="4:29" x14ac:dyDescent="0.25">
      <c r="D4000" s="51">
        <v>749.80000000009102</v>
      </c>
      <c r="E4000" s="51">
        <v>3.360104165000001E-5</v>
      </c>
      <c r="T4000" s="40">
        <f t="shared" si="232"/>
        <v>0</v>
      </c>
      <c r="U4000" s="40">
        <f t="shared" si="232"/>
        <v>0</v>
      </c>
      <c r="V4000" s="40">
        <f t="shared" si="232"/>
        <v>0</v>
      </c>
      <c r="W4000" s="40">
        <f t="shared" si="231"/>
        <v>0</v>
      </c>
      <c r="X4000" s="40">
        <f t="shared" si="231"/>
        <v>0</v>
      </c>
      <c r="Y4000" s="40">
        <f t="shared" si="233"/>
        <v>0</v>
      </c>
      <c r="Z4000" s="40">
        <f>(AC4000-J4000*carot!$B$2-spettri!K4000*carot!$C$2-spettri!L4000*carot!$D$2)</f>
        <v>0</v>
      </c>
      <c r="AA4000" s="40">
        <f>spettri!H4000*chl!$B$2+spettri!I4000*chl!$C$2+spettri!J4000*carot!$B$2+spettri!K4000*carot!$C$2+spettri!L4000*carot!$D$2+M4000*carot!$E$2+N4000*carot!$F$2+spettri!AE4000*chl!$D$2</f>
        <v>0</v>
      </c>
      <c r="AB4000" s="40">
        <v>8.5044368462500002E-4</v>
      </c>
      <c r="AC4000" s="88">
        <f>(G4000-spettri!H4000*chl!$B$2-spettri!I4000*chl!$C$2-spettri!AE4000*chl!$D$2)</f>
        <v>0</v>
      </c>
    </row>
    <row r="4001" spans="4:29" x14ac:dyDescent="0.25">
      <c r="D4001" s="51">
        <v>749.90000000009104</v>
      </c>
      <c r="E4001" s="51">
        <v>5.0401562475000015E-5</v>
      </c>
      <c r="T4001" s="40">
        <f t="shared" si="232"/>
        <v>0</v>
      </c>
      <c r="U4001" s="40">
        <f t="shared" si="232"/>
        <v>0</v>
      </c>
      <c r="V4001" s="40">
        <f t="shared" si="232"/>
        <v>0</v>
      </c>
      <c r="W4001" s="40">
        <f t="shared" si="231"/>
        <v>0</v>
      </c>
      <c r="X4001" s="40">
        <f t="shared" si="231"/>
        <v>0</v>
      </c>
      <c r="Y4001" s="40">
        <f t="shared" si="233"/>
        <v>0</v>
      </c>
      <c r="Z4001" s="40">
        <f>(AC4001-J4001*carot!$B$2-spettri!K4001*carot!$C$2-spettri!L4001*carot!$D$2)</f>
        <v>0</v>
      </c>
      <c r="AA4001" s="40">
        <f>spettri!H4001*chl!$B$2+spettri!I4001*chl!$C$2+spettri!J4001*carot!$B$2+spettri!K4001*carot!$C$2+spettri!L4001*carot!$D$2+M4001*carot!$E$2+N4001*carot!$F$2+spettri!AE4001*chl!$D$2</f>
        <v>0</v>
      </c>
      <c r="AB4001" s="40">
        <v>7.8524209674999995E-4</v>
      </c>
      <c r="AC4001" s="88">
        <f>(G4001-spettri!H4001*chl!$B$2-spettri!I4001*chl!$C$2-spettri!AE4001*chl!$D$2)</f>
        <v>0</v>
      </c>
    </row>
    <row r="4002" spans="4:29" x14ac:dyDescent="0.25">
      <c r="D4002" s="51">
        <v>750.00000000009095</v>
      </c>
      <c r="E4002" s="51">
        <v>6.720208330000002E-5</v>
      </c>
      <c r="T4002" s="40">
        <f t="shared" si="232"/>
        <v>0</v>
      </c>
      <c r="U4002" s="40">
        <f t="shared" si="232"/>
        <v>0</v>
      </c>
      <c r="V4002" s="40">
        <f t="shared" si="232"/>
        <v>0</v>
      </c>
      <c r="W4002" s="40">
        <f t="shared" si="231"/>
        <v>0</v>
      </c>
      <c r="X4002" s="40">
        <f t="shared" si="231"/>
        <v>0</v>
      </c>
      <c r="Y4002" s="40">
        <f t="shared" si="233"/>
        <v>0</v>
      </c>
      <c r="Z4002" s="40">
        <f>(AC4002-J4002*carot!$B$2-spettri!K4002*carot!$C$2-spettri!L4002*carot!$D$2)</f>
        <v>0</v>
      </c>
      <c r="AA4002" s="40">
        <f>spettri!H4002*chl!$B$2+spettri!I4002*chl!$C$2+spettri!J4002*carot!$B$2+spettri!K4002*carot!$C$2+spettri!L4002*carot!$D$2+M4002*carot!$E$2+N4002*carot!$F$2+spettri!AE4002*chl!$D$2</f>
        <v>0</v>
      </c>
      <c r="AB4002" s="40">
        <v>7.20040508875E-4</v>
      </c>
      <c r="AC4002" s="88">
        <f>(G4002-spettri!H4002*chl!$B$2-spettri!I4002*chl!$C$2-spettri!AE4002*chl!$D$2)</f>
        <v>0</v>
      </c>
    </row>
    <row r="4003" spans="4:29" x14ac:dyDescent="0.25">
      <c r="D4003" s="51">
        <v>750.10000000009097</v>
      </c>
      <c r="E4003" s="51">
        <v>5.0401562475000015E-5</v>
      </c>
      <c r="T4003" s="40">
        <f t="shared" si="232"/>
        <v>0</v>
      </c>
      <c r="U4003" s="40">
        <f t="shared" si="232"/>
        <v>0</v>
      </c>
      <c r="V4003" s="40">
        <f t="shared" si="232"/>
        <v>0</v>
      </c>
      <c r="W4003" s="40">
        <f t="shared" si="231"/>
        <v>0</v>
      </c>
      <c r="X4003" s="40">
        <f t="shared" si="231"/>
        <v>0</v>
      </c>
      <c r="Y4003" s="40">
        <f t="shared" si="233"/>
        <v>0</v>
      </c>
      <c r="Z4003" s="40">
        <f>(AC4003-J4003*carot!$B$2-spettri!K4003*carot!$C$2-spettri!L4003*carot!$D$2)</f>
        <v>0</v>
      </c>
      <c r="AA4003" s="40">
        <f>spettri!H4003*chl!$B$2+spettri!I4003*chl!$C$2+spettri!J4003*carot!$B$2+spettri!K4003*carot!$C$2+spettri!L4003*carot!$D$2+M4003*carot!$E$2+N4003*carot!$F$2+spettri!AE4003*chl!$D$2</f>
        <v>0</v>
      </c>
      <c r="AB4003" s="40">
        <v>6.5483892100000004E-4</v>
      </c>
      <c r="AC4003" s="88">
        <f>(G4003-spettri!H4003*chl!$B$2-spettri!I4003*chl!$C$2-spettri!AE4003*chl!$D$2)</f>
        <v>0</v>
      </c>
    </row>
    <row r="4004" spans="4:29" x14ac:dyDescent="0.25">
      <c r="D4004" s="51">
        <v>750.20000000009099</v>
      </c>
      <c r="E4004" s="51">
        <v>3.360104165000001E-5</v>
      </c>
      <c r="T4004" s="40">
        <f t="shared" si="232"/>
        <v>0</v>
      </c>
      <c r="U4004" s="40">
        <f t="shared" si="232"/>
        <v>0</v>
      </c>
      <c r="V4004" s="40">
        <f t="shared" si="232"/>
        <v>0</v>
      </c>
      <c r="W4004" s="40">
        <f t="shared" si="231"/>
        <v>0</v>
      </c>
      <c r="X4004" s="40">
        <f t="shared" si="231"/>
        <v>0</v>
      </c>
      <c r="Y4004" s="40">
        <f t="shared" si="233"/>
        <v>0</v>
      </c>
      <c r="Z4004" s="40">
        <f>(AC4004-J4004*carot!$B$2-spettri!K4004*carot!$C$2-spettri!L4004*carot!$D$2)</f>
        <v>0</v>
      </c>
      <c r="AA4004" s="40">
        <f>spettri!H4004*chl!$B$2+spettri!I4004*chl!$C$2+spettri!J4004*carot!$B$2+spettri!K4004*carot!$C$2+spettri!L4004*carot!$D$2+M4004*carot!$E$2+N4004*carot!$F$2+spettri!AE4004*chl!$D$2</f>
        <v>0</v>
      </c>
      <c r="AB4004" s="40">
        <v>4.9112919075000008E-4</v>
      </c>
      <c r="AC4004" s="88">
        <f>(G4004-spettri!H4004*chl!$B$2-spettri!I4004*chl!$C$2-spettri!AE4004*chl!$D$2)</f>
        <v>0</v>
      </c>
    </row>
    <row r="4005" spans="4:29" x14ac:dyDescent="0.25">
      <c r="D4005" s="51">
        <v>750.30000000009102</v>
      </c>
      <c r="E4005" s="51">
        <v>1.6800520825000005E-5</v>
      </c>
      <c r="T4005" s="40">
        <f t="shared" si="232"/>
        <v>0</v>
      </c>
      <c r="U4005" s="40">
        <f t="shared" si="232"/>
        <v>0</v>
      </c>
      <c r="V4005" s="40">
        <f t="shared" si="232"/>
        <v>0</v>
      </c>
      <c r="W4005" s="40">
        <f t="shared" si="231"/>
        <v>0</v>
      </c>
      <c r="X4005" s="40">
        <f t="shared" si="231"/>
        <v>0</v>
      </c>
      <c r="Y4005" s="40">
        <f t="shared" si="233"/>
        <v>0</v>
      </c>
      <c r="Z4005" s="40">
        <f>(AC4005-J4005*carot!$B$2-spettri!K4005*carot!$C$2-spettri!L4005*carot!$D$2)</f>
        <v>0</v>
      </c>
      <c r="AA4005" s="40">
        <f>spettri!H4005*chl!$B$2+spettri!I4005*chl!$C$2+spettri!J4005*carot!$B$2+spettri!K4005*carot!$C$2+spettri!L4005*carot!$D$2+M4005*carot!$E$2+N4005*carot!$F$2+spettri!AE4005*chl!$D$2</f>
        <v>0</v>
      </c>
      <c r="AB4005" s="40">
        <v>3.2741946050000002E-4</v>
      </c>
      <c r="AC4005" s="88">
        <f>(G4005-spettri!H4005*chl!$B$2-spettri!I4005*chl!$C$2-spettri!AE4005*chl!$D$2)</f>
        <v>0</v>
      </c>
    </row>
    <row r="4006" spans="4:29" x14ac:dyDescent="0.25">
      <c r="D4006" s="51">
        <v>750.40000000009104</v>
      </c>
      <c r="E4006" s="51">
        <v>0</v>
      </c>
      <c r="T4006" s="40">
        <f t="shared" si="232"/>
        <v>0</v>
      </c>
      <c r="U4006" s="40">
        <f t="shared" si="232"/>
        <v>0</v>
      </c>
      <c r="V4006" s="40">
        <f t="shared" si="232"/>
        <v>0</v>
      </c>
      <c r="W4006" s="40">
        <f t="shared" si="231"/>
        <v>0</v>
      </c>
      <c r="X4006" s="40">
        <f t="shared" si="231"/>
        <v>0</v>
      </c>
      <c r="Y4006" s="40">
        <f t="shared" si="233"/>
        <v>0</v>
      </c>
      <c r="Z4006" s="40">
        <f>(AC4006-J4006*carot!$B$2-spettri!K4006*carot!$C$2-spettri!L4006*carot!$D$2)</f>
        <v>0</v>
      </c>
      <c r="AA4006" s="40">
        <f>spettri!H4006*chl!$B$2+spettri!I4006*chl!$C$2+spettri!J4006*carot!$B$2+spettri!K4006*carot!$C$2+spettri!L4006*carot!$D$2+M4006*carot!$E$2+N4006*carot!$F$2+spettri!AE4006*chl!$D$2</f>
        <v>0</v>
      </c>
      <c r="AB4006" s="40">
        <v>1.6370973024999996E-4</v>
      </c>
      <c r="AC4006" s="88">
        <f>(G4006-spettri!H4006*chl!$B$2-spettri!I4006*chl!$C$2-spettri!AE4006*chl!$D$2)</f>
        <v>0</v>
      </c>
    </row>
    <row r="4007" spans="4:29" x14ac:dyDescent="0.25">
      <c r="D4007" s="51">
        <v>750.50000000009095</v>
      </c>
      <c r="E4007" s="51">
        <v>0</v>
      </c>
      <c r="T4007" s="40">
        <f t="shared" si="232"/>
        <v>0</v>
      </c>
      <c r="U4007" s="40">
        <f t="shared" si="232"/>
        <v>0</v>
      </c>
      <c r="V4007" s="40">
        <f t="shared" si="232"/>
        <v>0</v>
      </c>
      <c r="W4007" s="40">
        <f t="shared" si="231"/>
        <v>0</v>
      </c>
      <c r="X4007" s="40">
        <f t="shared" si="231"/>
        <v>0</v>
      </c>
      <c r="Y4007" s="40">
        <f t="shared" si="233"/>
        <v>0</v>
      </c>
      <c r="Z4007" s="40">
        <f>(AC4007-J4007*carot!$B$2-spettri!K4007*carot!$C$2-spettri!L4007*carot!$D$2)</f>
        <v>0</v>
      </c>
      <c r="AA4007" s="40">
        <f>spettri!H4007*chl!$B$2+spettri!I4007*chl!$C$2+spettri!J4007*carot!$B$2+spettri!K4007*carot!$C$2+spettri!L4007*carot!$D$2+M4007*carot!$E$2+N4007*carot!$F$2+spettri!AE4007*chl!$D$2</f>
        <v>0</v>
      </c>
      <c r="AB4007" s="40">
        <v>0</v>
      </c>
      <c r="AC4007" s="88">
        <f>(G4007-spettri!H4007*chl!$B$2-spettri!I4007*chl!$C$2-spettri!AE4007*chl!$D$2)</f>
        <v>0</v>
      </c>
    </row>
    <row r="4008" spans="4:29" x14ac:dyDescent="0.25">
      <c r="D4008" s="51">
        <v>750.60000000009097</v>
      </c>
      <c r="E4008" s="51">
        <v>0</v>
      </c>
      <c r="T4008" s="40">
        <f t="shared" si="232"/>
        <v>0</v>
      </c>
      <c r="U4008" s="40">
        <f t="shared" si="232"/>
        <v>0</v>
      </c>
      <c r="V4008" s="40">
        <f t="shared" si="232"/>
        <v>0</v>
      </c>
      <c r="W4008" s="40">
        <f t="shared" si="231"/>
        <v>0</v>
      </c>
      <c r="X4008" s="40">
        <f t="shared" si="231"/>
        <v>0</v>
      </c>
      <c r="Y4008" s="40">
        <f t="shared" si="233"/>
        <v>0</v>
      </c>
      <c r="AB4008" s="40">
        <v>0</v>
      </c>
    </row>
    <row r="4009" spans="4:29" x14ac:dyDescent="0.25">
      <c r="D4009" s="51">
        <v>750.70000000009099</v>
      </c>
      <c r="E4009" s="51">
        <v>0</v>
      </c>
      <c r="T4009" s="40">
        <f t="shared" si="232"/>
        <v>0</v>
      </c>
      <c r="U4009" s="40">
        <f t="shared" si="232"/>
        <v>0</v>
      </c>
      <c r="V4009" s="40">
        <f t="shared" si="232"/>
        <v>0</v>
      </c>
      <c r="W4009" s="40">
        <f t="shared" si="231"/>
        <v>0</v>
      </c>
      <c r="X4009" s="40">
        <f t="shared" si="231"/>
        <v>0</v>
      </c>
      <c r="Y4009" s="40">
        <f t="shared" si="233"/>
        <v>0</v>
      </c>
      <c r="AB4009" s="40">
        <v>0</v>
      </c>
    </row>
    <row r="4010" spans="4:29" x14ac:dyDescent="0.25">
      <c r="D4010" s="51">
        <v>750.80000000009102</v>
      </c>
      <c r="E4010" s="51">
        <v>0</v>
      </c>
      <c r="T4010" s="40">
        <f t="shared" si="232"/>
        <v>0</v>
      </c>
      <c r="U4010" s="40">
        <f t="shared" si="232"/>
        <v>0</v>
      </c>
      <c r="V4010" s="40">
        <f t="shared" si="232"/>
        <v>0</v>
      </c>
      <c r="W4010" s="40">
        <f t="shared" si="231"/>
        <v>0</v>
      </c>
      <c r="X4010" s="40">
        <f t="shared" si="231"/>
        <v>0</v>
      </c>
      <c r="Y4010" s="40">
        <f t="shared" si="233"/>
        <v>0</v>
      </c>
      <c r="AB4010" s="40">
        <v>0</v>
      </c>
    </row>
    <row r="4011" spans="4:29" x14ac:dyDescent="0.25">
      <c r="D4011" s="51">
        <v>750.90000000009104</v>
      </c>
      <c r="E4011" s="51">
        <v>0</v>
      </c>
      <c r="T4011" s="40">
        <f t="shared" si="232"/>
        <v>0</v>
      </c>
      <c r="U4011" s="40">
        <f t="shared" si="232"/>
        <v>0</v>
      </c>
      <c r="V4011" s="40">
        <f t="shared" si="232"/>
        <v>0</v>
      </c>
      <c r="W4011" s="40">
        <f t="shared" si="231"/>
        <v>0</v>
      </c>
      <c r="X4011" s="40">
        <f t="shared" si="231"/>
        <v>0</v>
      </c>
      <c r="Y4011" s="40">
        <f t="shared" si="233"/>
        <v>0</v>
      </c>
      <c r="AB4011" s="40">
        <v>0</v>
      </c>
    </row>
    <row r="4012" spans="4:29" x14ac:dyDescent="0.25">
      <c r="D4012" s="51">
        <v>751.00000000009095</v>
      </c>
      <c r="E4012" s="51">
        <v>0</v>
      </c>
      <c r="T4012" s="40">
        <f t="shared" si="232"/>
        <v>0</v>
      </c>
      <c r="U4012" s="40">
        <f t="shared" si="232"/>
        <v>0</v>
      </c>
      <c r="V4012" s="40">
        <f t="shared" si="232"/>
        <v>0</v>
      </c>
      <c r="W4012" s="40">
        <f t="shared" si="231"/>
        <v>0</v>
      </c>
      <c r="X4012" s="40">
        <f t="shared" si="231"/>
        <v>0</v>
      </c>
      <c r="Y4012" s="40">
        <f t="shared" si="233"/>
        <v>0</v>
      </c>
      <c r="AB4012" s="40">
        <v>0</v>
      </c>
    </row>
    <row r="4013" spans="4:29" x14ac:dyDescent="0.25">
      <c r="D4013" s="51">
        <v>751.10000000009097</v>
      </c>
      <c r="E4013" s="51">
        <v>0</v>
      </c>
      <c r="T4013" s="40">
        <f t="shared" si="232"/>
        <v>0</v>
      </c>
      <c r="U4013" s="40">
        <f t="shared" si="232"/>
        <v>0</v>
      </c>
      <c r="V4013" s="40">
        <f t="shared" si="232"/>
        <v>0</v>
      </c>
      <c r="W4013" s="40">
        <f t="shared" si="231"/>
        <v>0</v>
      </c>
      <c r="X4013" s="40">
        <f t="shared" si="231"/>
        <v>0</v>
      </c>
      <c r="Y4013" s="40">
        <f t="shared" si="233"/>
        <v>0</v>
      </c>
      <c r="AB4013" s="40">
        <v>0</v>
      </c>
    </row>
    <row r="4014" spans="4:29" x14ac:dyDescent="0.25">
      <c r="D4014" s="51">
        <v>751.20000000009099</v>
      </c>
      <c r="E4014" s="51">
        <v>0</v>
      </c>
      <c r="T4014" s="40">
        <f t="shared" si="232"/>
        <v>0</v>
      </c>
      <c r="U4014" s="40">
        <f t="shared" si="232"/>
        <v>0</v>
      </c>
      <c r="V4014" s="40">
        <f t="shared" si="232"/>
        <v>0</v>
      </c>
      <c r="W4014" s="40">
        <f t="shared" si="231"/>
        <v>0</v>
      </c>
      <c r="X4014" s="40">
        <f t="shared" si="231"/>
        <v>0</v>
      </c>
      <c r="Y4014" s="40">
        <f t="shared" si="233"/>
        <v>0</v>
      </c>
      <c r="AB4014" s="40">
        <v>0</v>
      </c>
    </row>
    <row r="4015" spans="4:29" x14ac:dyDescent="0.25">
      <c r="D4015" s="51">
        <v>751.30000000009102</v>
      </c>
      <c r="E4015" s="51">
        <v>0</v>
      </c>
      <c r="T4015" s="40">
        <f t="shared" si="232"/>
        <v>0</v>
      </c>
      <c r="U4015" s="40">
        <f t="shared" si="232"/>
        <v>0</v>
      </c>
      <c r="V4015" s="40">
        <f t="shared" si="232"/>
        <v>0</v>
      </c>
      <c r="W4015" s="40">
        <f t="shared" si="231"/>
        <v>0</v>
      </c>
      <c r="X4015" s="40">
        <f t="shared" si="231"/>
        <v>0</v>
      </c>
      <c r="Y4015" s="40">
        <f t="shared" si="233"/>
        <v>0</v>
      </c>
      <c r="AB4015" s="40">
        <v>0</v>
      </c>
    </row>
    <row r="4016" spans="4:29" x14ac:dyDescent="0.25">
      <c r="D4016" s="51">
        <v>751.40000000009104</v>
      </c>
      <c r="E4016" s="51">
        <v>0</v>
      </c>
      <c r="T4016" s="40">
        <f t="shared" si="232"/>
        <v>0</v>
      </c>
      <c r="U4016" s="40">
        <f t="shared" si="232"/>
        <v>0</v>
      </c>
      <c r="V4016" s="40">
        <f t="shared" si="232"/>
        <v>0</v>
      </c>
      <c r="W4016" s="40">
        <f t="shared" si="231"/>
        <v>0</v>
      </c>
      <c r="X4016" s="40">
        <f t="shared" si="231"/>
        <v>0</v>
      </c>
      <c r="Y4016" s="40">
        <f t="shared" si="233"/>
        <v>0</v>
      </c>
      <c r="AB4016" s="40">
        <v>0</v>
      </c>
    </row>
    <row r="4017" spans="4:28" x14ac:dyDescent="0.25">
      <c r="D4017" s="51">
        <v>751.50000000009095</v>
      </c>
      <c r="E4017" s="51">
        <v>0</v>
      </c>
      <c r="T4017" s="40">
        <f t="shared" si="232"/>
        <v>0</v>
      </c>
      <c r="U4017" s="40">
        <f t="shared" si="232"/>
        <v>0</v>
      </c>
      <c r="V4017" s="40">
        <f t="shared" si="232"/>
        <v>0</v>
      </c>
      <c r="W4017" s="40">
        <f t="shared" si="231"/>
        <v>0</v>
      </c>
      <c r="X4017" s="40">
        <f t="shared" si="231"/>
        <v>0</v>
      </c>
      <c r="Y4017" s="40">
        <f t="shared" si="233"/>
        <v>0</v>
      </c>
      <c r="AB4017" s="40">
        <v>0</v>
      </c>
    </row>
    <row r="4018" spans="4:28" x14ac:dyDescent="0.25">
      <c r="D4018" s="51">
        <v>751.60000000009097</v>
      </c>
      <c r="E4018" s="51">
        <v>0</v>
      </c>
      <c r="T4018" s="40">
        <f t="shared" si="232"/>
        <v>0</v>
      </c>
      <c r="U4018" s="40">
        <f t="shared" si="232"/>
        <v>0</v>
      </c>
      <c r="V4018" s="40">
        <f t="shared" si="232"/>
        <v>0</v>
      </c>
      <c r="W4018" s="40">
        <f t="shared" si="231"/>
        <v>0</v>
      </c>
      <c r="X4018" s="40">
        <f t="shared" si="231"/>
        <v>0</v>
      </c>
      <c r="Y4018" s="40">
        <f t="shared" si="233"/>
        <v>0</v>
      </c>
      <c r="AB4018" s="40">
        <v>0</v>
      </c>
    </row>
    <row r="4019" spans="4:28" x14ac:dyDescent="0.25">
      <c r="D4019" s="51">
        <v>751.70000000009099</v>
      </c>
      <c r="E4019" s="51">
        <v>0</v>
      </c>
      <c r="T4019" s="40">
        <f t="shared" si="232"/>
        <v>0</v>
      </c>
      <c r="U4019" s="40">
        <f t="shared" si="232"/>
        <v>0</v>
      </c>
      <c r="V4019" s="40">
        <f t="shared" si="232"/>
        <v>0</v>
      </c>
      <c r="W4019" s="40">
        <f t="shared" si="231"/>
        <v>0</v>
      </c>
      <c r="X4019" s="40">
        <f t="shared" si="231"/>
        <v>0</v>
      </c>
      <c r="Y4019" s="40">
        <f t="shared" si="233"/>
        <v>0</v>
      </c>
      <c r="AB4019" s="40">
        <v>0</v>
      </c>
    </row>
    <row r="4020" spans="4:28" x14ac:dyDescent="0.25">
      <c r="D4020" s="51">
        <v>751.80000000009102</v>
      </c>
      <c r="E4020" s="51">
        <v>0</v>
      </c>
      <c r="T4020" s="40">
        <f t="shared" si="232"/>
        <v>0</v>
      </c>
      <c r="U4020" s="40">
        <f t="shared" si="232"/>
        <v>0</v>
      </c>
      <c r="V4020" s="40">
        <f t="shared" si="232"/>
        <v>0</v>
      </c>
      <c r="W4020" s="40">
        <f t="shared" si="231"/>
        <v>0</v>
      </c>
      <c r="X4020" s="40">
        <f t="shared" si="231"/>
        <v>0</v>
      </c>
      <c r="Y4020" s="40">
        <f t="shared" si="233"/>
        <v>0</v>
      </c>
      <c r="AB4020" s="40">
        <v>0</v>
      </c>
    </row>
    <row r="4021" spans="4:28" x14ac:dyDescent="0.25">
      <c r="D4021" s="51">
        <v>751.90000000009104</v>
      </c>
      <c r="E4021" s="51">
        <v>0</v>
      </c>
      <c r="T4021" s="40">
        <f t="shared" si="232"/>
        <v>0</v>
      </c>
      <c r="U4021" s="40">
        <f t="shared" si="232"/>
        <v>0</v>
      </c>
      <c r="V4021" s="40">
        <f t="shared" si="232"/>
        <v>0</v>
      </c>
      <c r="W4021" s="40">
        <f t="shared" si="231"/>
        <v>0</v>
      </c>
      <c r="X4021" s="40">
        <f t="shared" si="231"/>
        <v>0</v>
      </c>
      <c r="Y4021" s="40">
        <f t="shared" si="233"/>
        <v>0</v>
      </c>
      <c r="AB4021" s="40">
        <v>0</v>
      </c>
    </row>
    <row r="4022" spans="4:28" x14ac:dyDescent="0.25">
      <c r="D4022" s="51">
        <v>752.00000000009197</v>
      </c>
      <c r="E4022" s="51">
        <v>0</v>
      </c>
      <c r="T4022" s="40">
        <f t="shared" si="232"/>
        <v>0</v>
      </c>
      <c r="U4022" s="40">
        <f t="shared" si="232"/>
        <v>0</v>
      </c>
      <c r="V4022" s="40">
        <f t="shared" si="232"/>
        <v>0</v>
      </c>
      <c r="W4022" s="40">
        <f t="shared" si="231"/>
        <v>0</v>
      </c>
      <c r="X4022" s="40">
        <f t="shared" si="231"/>
        <v>0</v>
      </c>
      <c r="Y4022" s="40">
        <f t="shared" si="233"/>
        <v>0</v>
      </c>
      <c r="AB4022" s="40">
        <v>0</v>
      </c>
    </row>
    <row r="4023" spans="4:28" x14ac:dyDescent="0.25">
      <c r="D4023" s="51">
        <v>752.100000000092</v>
      </c>
      <c r="E4023" s="51">
        <v>0</v>
      </c>
      <c r="T4023" s="40">
        <f t="shared" si="232"/>
        <v>0</v>
      </c>
      <c r="U4023" s="40">
        <f t="shared" si="232"/>
        <v>0</v>
      </c>
      <c r="V4023" s="40">
        <f t="shared" si="232"/>
        <v>0</v>
      </c>
      <c r="W4023" s="40">
        <f t="shared" si="231"/>
        <v>0</v>
      </c>
      <c r="X4023" s="40">
        <f t="shared" si="231"/>
        <v>0</v>
      </c>
      <c r="Y4023" s="40">
        <f t="shared" si="233"/>
        <v>0</v>
      </c>
      <c r="AB4023" s="40">
        <v>0</v>
      </c>
    </row>
    <row r="4024" spans="4:28" x14ac:dyDescent="0.25">
      <c r="D4024" s="51">
        <v>752.20000000009202</v>
      </c>
      <c r="E4024" s="51">
        <v>0</v>
      </c>
      <c r="T4024" s="40">
        <f t="shared" si="232"/>
        <v>0</v>
      </c>
      <c r="U4024" s="40">
        <f t="shared" si="232"/>
        <v>0</v>
      </c>
      <c r="V4024" s="40">
        <f t="shared" si="232"/>
        <v>0</v>
      </c>
      <c r="W4024" s="40">
        <f t="shared" si="231"/>
        <v>0</v>
      </c>
      <c r="X4024" s="40">
        <f t="shared" si="231"/>
        <v>0</v>
      </c>
      <c r="Y4024" s="40">
        <f t="shared" si="233"/>
        <v>0</v>
      </c>
      <c r="AB4024" s="40">
        <v>0</v>
      </c>
    </row>
    <row r="4025" spans="4:28" x14ac:dyDescent="0.25">
      <c r="D4025" s="51">
        <v>752.30000000009204</v>
      </c>
      <c r="E4025" s="51">
        <v>0</v>
      </c>
      <c r="T4025" s="40">
        <f t="shared" si="232"/>
        <v>0</v>
      </c>
      <c r="U4025" s="40">
        <f t="shared" si="232"/>
        <v>0</v>
      </c>
      <c r="V4025" s="40">
        <f t="shared" si="232"/>
        <v>0</v>
      </c>
      <c r="W4025" s="40">
        <f t="shared" si="231"/>
        <v>0</v>
      </c>
      <c r="X4025" s="40">
        <f t="shared" si="231"/>
        <v>0</v>
      </c>
      <c r="Y4025" s="40">
        <f t="shared" si="233"/>
        <v>0</v>
      </c>
      <c r="AB4025" s="40">
        <v>0</v>
      </c>
    </row>
    <row r="4026" spans="4:28" x14ac:dyDescent="0.25">
      <c r="D4026" s="51">
        <v>752.40000000009195</v>
      </c>
      <c r="E4026" s="51">
        <v>0</v>
      </c>
      <c r="T4026" s="40">
        <f t="shared" si="232"/>
        <v>0</v>
      </c>
      <c r="U4026" s="40">
        <f t="shared" si="232"/>
        <v>0</v>
      </c>
      <c r="V4026" s="40">
        <f t="shared" si="232"/>
        <v>0</v>
      </c>
      <c r="W4026" s="40">
        <f t="shared" si="231"/>
        <v>0</v>
      </c>
      <c r="X4026" s="40">
        <f t="shared" si="231"/>
        <v>0</v>
      </c>
      <c r="Y4026" s="40">
        <f t="shared" si="233"/>
        <v>0</v>
      </c>
      <c r="AB4026" s="40">
        <v>0</v>
      </c>
    </row>
    <row r="4027" spans="4:28" x14ac:dyDescent="0.25">
      <c r="D4027" s="51">
        <v>752.50000000009197</v>
      </c>
      <c r="E4027" s="51">
        <v>0</v>
      </c>
      <c r="T4027" s="40">
        <f t="shared" si="232"/>
        <v>0</v>
      </c>
      <c r="U4027" s="40">
        <f t="shared" si="232"/>
        <v>0</v>
      </c>
      <c r="V4027" s="40">
        <f t="shared" si="232"/>
        <v>0</v>
      </c>
      <c r="W4027" s="40">
        <f t="shared" si="231"/>
        <v>0</v>
      </c>
      <c r="X4027" s="40">
        <f t="shared" si="231"/>
        <v>0</v>
      </c>
      <c r="Y4027" s="40">
        <f t="shared" si="233"/>
        <v>0</v>
      </c>
      <c r="AB4027" s="40">
        <v>0</v>
      </c>
    </row>
    <row r="4028" spans="4:28" x14ac:dyDescent="0.25">
      <c r="D4028" s="51">
        <v>752.600000000092</v>
      </c>
      <c r="E4028" s="51">
        <v>0</v>
      </c>
      <c r="T4028" s="40">
        <f t="shared" si="232"/>
        <v>0</v>
      </c>
      <c r="U4028" s="40">
        <f t="shared" si="232"/>
        <v>0</v>
      </c>
      <c r="V4028" s="40">
        <f t="shared" si="232"/>
        <v>0</v>
      </c>
      <c r="W4028" s="40">
        <f t="shared" si="231"/>
        <v>0</v>
      </c>
      <c r="X4028" s="40">
        <f t="shared" si="231"/>
        <v>0</v>
      </c>
      <c r="Y4028" s="40">
        <f t="shared" si="233"/>
        <v>0</v>
      </c>
      <c r="AB4028" s="40">
        <v>0</v>
      </c>
    </row>
    <row r="4029" spans="4:28" x14ac:dyDescent="0.25">
      <c r="D4029" s="51">
        <v>752.70000000009202</v>
      </c>
      <c r="E4029" s="51">
        <v>0</v>
      </c>
      <c r="T4029" s="40">
        <f t="shared" si="232"/>
        <v>0</v>
      </c>
      <c r="U4029" s="40">
        <f t="shared" si="232"/>
        <v>0</v>
      </c>
      <c r="V4029" s="40">
        <f t="shared" si="232"/>
        <v>0</v>
      </c>
      <c r="W4029" s="40">
        <f t="shared" si="231"/>
        <v>0</v>
      </c>
      <c r="X4029" s="40">
        <f t="shared" si="231"/>
        <v>0</v>
      </c>
      <c r="Y4029" s="40">
        <f t="shared" si="233"/>
        <v>0</v>
      </c>
      <c r="AB4029" s="40">
        <v>0</v>
      </c>
    </row>
    <row r="4030" spans="4:28" x14ac:dyDescent="0.25">
      <c r="D4030" s="51">
        <v>752.80000000009204</v>
      </c>
      <c r="E4030" s="51">
        <v>0</v>
      </c>
      <c r="T4030" s="40">
        <f t="shared" si="232"/>
        <v>0</v>
      </c>
      <c r="U4030" s="40">
        <f t="shared" si="232"/>
        <v>0</v>
      </c>
      <c r="V4030" s="40">
        <f t="shared" si="232"/>
        <v>0</v>
      </c>
      <c r="W4030" s="40">
        <f t="shared" si="231"/>
        <v>0</v>
      </c>
      <c r="X4030" s="40">
        <f t="shared" si="231"/>
        <v>0</v>
      </c>
      <c r="Y4030" s="40">
        <f t="shared" si="233"/>
        <v>0</v>
      </c>
      <c r="AB4030" s="40">
        <v>0</v>
      </c>
    </row>
    <row r="4031" spans="4:28" x14ac:dyDescent="0.25">
      <c r="D4031" s="51">
        <v>752.90000000009195</v>
      </c>
      <c r="E4031" s="51">
        <v>0</v>
      </c>
      <c r="T4031" s="40">
        <f t="shared" si="232"/>
        <v>0</v>
      </c>
      <c r="U4031" s="40">
        <f t="shared" si="232"/>
        <v>0</v>
      </c>
      <c r="V4031" s="40">
        <f t="shared" si="232"/>
        <v>0</v>
      </c>
      <c r="W4031" s="40">
        <f t="shared" si="231"/>
        <v>0</v>
      </c>
      <c r="X4031" s="40">
        <f t="shared" si="231"/>
        <v>0</v>
      </c>
      <c r="Y4031" s="40">
        <f t="shared" si="233"/>
        <v>0</v>
      </c>
      <c r="AB4031" s="40">
        <v>0</v>
      </c>
    </row>
    <row r="4032" spans="4:28" x14ac:dyDescent="0.25">
      <c r="D4032" s="51">
        <v>753.00000000009197</v>
      </c>
      <c r="E4032" s="51">
        <v>0</v>
      </c>
      <c r="T4032" s="40">
        <f t="shared" si="232"/>
        <v>0</v>
      </c>
      <c r="U4032" s="40">
        <f t="shared" si="232"/>
        <v>0</v>
      </c>
      <c r="V4032" s="40">
        <f t="shared" si="232"/>
        <v>0</v>
      </c>
      <c r="W4032" s="40">
        <f t="shared" si="231"/>
        <v>0</v>
      </c>
      <c r="X4032" s="40">
        <f t="shared" si="231"/>
        <v>0</v>
      </c>
      <c r="Y4032" s="40">
        <f t="shared" si="233"/>
        <v>0</v>
      </c>
      <c r="AB4032" s="40">
        <v>0</v>
      </c>
    </row>
    <row r="4033" spans="4:28" x14ac:dyDescent="0.25">
      <c r="D4033" s="51">
        <v>753.100000000092</v>
      </c>
      <c r="E4033" s="51">
        <v>0</v>
      </c>
      <c r="T4033" s="40">
        <f t="shared" si="232"/>
        <v>0</v>
      </c>
      <c r="U4033" s="40">
        <f t="shared" si="232"/>
        <v>0</v>
      </c>
      <c r="V4033" s="40">
        <f t="shared" si="232"/>
        <v>0</v>
      </c>
      <c r="W4033" s="40">
        <f t="shared" si="231"/>
        <v>0</v>
      </c>
      <c r="X4033" s="40">
        <f t="shared" si="231"/>
        <v>0</v>
      </c>
      <c r="Y4033" s="40">
        <f t="shared" si="233"/>
        <v>0</v>
      </c>
      <c r="AB4033" s="40">
        <v>0</v>
      </c>
    </row>
    <row r="4034" spans="4:28" x14ac:dyDescent="0.25">
      <c r="D4034" s="51">
        <v>753.20000000009202</v>
      </c>
      <c r="E4034" s="51">
        <v>0</v>
      </c>
      <c r="T4034" s="40">
        <f t="shared" si="232"/>
        <v>0</v>
      </c>
      <c r="U4034" s="40">
        <f t="shared" si="232"/>
        <v>0</v>
      </c>
      <c r="V4034" s="40">
        <f t="shared" si="232"/>
        <v>0</v>
      </c>
      <c r="W4034" s="40">
        <f t="shared" si="232"/>
        <v>0</v>
      </c>
      <c r="X4034" s="40">
        <f t="shared" si="232"/>
        <v>0</v>
      </c>
      <c r="Y4034" s="40">
        <f t="shared" si="233"/>
        <v>0</v>
      </c>
      <c r="AB4034" s="40">
        <v>0</v>
      </c>
    </row>
    <row r="4035" spans="4:28" x14ac:dyDescent="0.25">
      <c r="D4035" s="51">
        <v>753.30000000009204</v>
      </c>
      <c r="E4035" s="51">
        <v>0</v>
      </c>
      <c r="T4035" s="40">
        <f t="shared" ref="T4035:W4098" si="234">J4060</f>
        <v>0</v>
      </c>
      <c r="U4035" s="40">
        <f t="shared" si="234"/>
        <v>0</v>
      </c>
      <c r="V4035" s="40">
        <f t="shared" si="234"/>
        <v>0</v>
      </c>
      <c r="W4035" s="40">
        <f t="shared" si="234"/>
        <v>0</v>
      </c>
      <c r="X4035" s="40">
        <f t="shared" ref="X4035:X4098" si="235">N4060</f>
        <v>0</v>
      </c>
      <c r="Y4035" s="40">
        <f t="shared" ref="Y4035:Y4098" si="236">AC4060</f>
        <v>0</v>
      </c>
      <c r="AB4035" s="40">
        <v>0</v>
      </c>
    </row>
    <row r="4036" spans="4:28" x14ac:dyDescent="0.25">
      <c r="D4036" s="51">
        <v>753.40000000009195</v>
      </c>
      <c r="E4036" s="51">
        <v>0</v>
      </c>
      <c r="T4036" s="40">
        <f t="shared" si="234"/>
        <v>0</v>
      </c>
      <c r="U4036" s="40">
        <f t="shared" si="234"/>
        <v>0</v>
      </c>
      <c r="V4036" s="40">
        <f t="shared" si="234"/>
        <v>0</v>
      </c>
      <c r="W4036" s="40">
        <f t="shared" si="234"/>
        <v>0</v>
      </c>
      <c r="X4036" s="40">
        <f t="shared" si="235"/>
        <v>0</v>
      </c>
      <c r="Y4036" s="40">
        <f t="shared" si="236"/>
        <v>0</v>
      </c>
      <c r="AB4036" s="40">
        <v>0</v>
      </c>
    </row>
    <row r="4037" spans="4:28" x14ac:dyDescent="0.25">
      <c r="D4037" s="51">
        <v>753.50000000009197</v>
      </c>
      <c r="E4037" s="51">
        <v>0</v>
      </c>
      <c r="T4037" s="40">
        <f t="shared" si="234"/>
        <v>0</v>
      </c>
      <c r="U4037" s="40">
        <f t="shared" si="234"/>
        <v>0</v>
      </c>
      <c r="V4037" s="40">
        <f t="shared" si="234"/>
        <v>0</v>
      </c>
      <c r="W4037" s="40">
        <f t="shared" si="234"/>
        <v>0</v>
      </c>
      <c r="X4037" s="40">
        <f t="shared" si="235"/>
        <v>0</v>
      </c>
      <c r="Y4037" s="40">
        <f t="shared" si="236"/>
        <v>0</v>
      </c>
      <c r="AB4037" s="40">
        <v>0</v>
      </c>
    </row>
    <row r="4038" spans="4:28" x14ac:dyDescent="0.25">
      <c r="D4038" s="51">
        <v>753.600000000092</v>
      </c>
      <c r="E4038" s="51">
        <v>0</v>
      </c>
      <c r="T4038" s="40">
        <f t="shared" si="234"/>
        <v>0</v>
      </c>
      <c r="U4038" s="40">
        <f t="shared" si="234"/>
        <v>0</v>
      </c>
      <c r="V4038" s="40">
        <f t="shared" si="234"/>
        <v>0</v>
      </c>
      <c r="W4038" s="40">
        <f t="shared" si="234"/>
        <v>0</v>
      </c>
      <c r="X4038" s="40">
        <f t="shared" si="235"/>
        <v>0</v>
      </c>
      <c r="Y4038" s="40">
        <f t="shared" si="236"/>
        <v>0</v>
      </c>
      <c r="AB4038" s="40">
        <v>0</v>
      </c>
    </row>
    <row r="4039" spans="4:28" x14ac:dyDescent="0.25">
      <c r="D4039" s="51">
        <v>753.70000000009202</v>
      </c>
      <c r="E4039" s="51">
        <v>0</v>
      </c>
      <c r="T4039" s="40">
        <f t="shared" si="234"/>
        <v>0</v>
      </c>
      <c r="U4039" s="40">
        <f t="shared" si="234"/>
        <v>0</v>
      </c>
      <c r="V4039" s="40">
        <f t="shared" si="234"/>
        <v>0</v>
      </c>
      <c r="W4039" s="40">
        <f t="shared" si="234"/>
        <v>0</v>
      </c>
      <c r="X4039" s="40">
        <f t="shared" si="235"/>
        <v>0</v>
      </c>
      <c r="Y4039" s="40">
        <f t="shared" si="236"/>
        <v>0</v>
      </c>
      <c r="AB4039" s="40">
        <v>0</v>
      </c>
    </row>
    <row r="4040" spans="4:28" x14ac:dyDescent="0.25">
      <c r="D4040" s="51">
        <v>753.80000000009204</v>
      </c>
      <c r="E4040" s="51">
        <v>0</v>
      </c>
      <c r="T4040" s="40">
        <f t="shared" si="234"/>
        <v>0</v>
      </c>
      <c r="U4040" s="40">
        <f t="shared" si="234"/>
        <v>0</v>
      </c>
      <c r="V4040" s="40">
        <f t="shared" si="234"/>
        <v>0</v>
      </c>
      <c r="W4040" s="40">
        <f t="shared" si="234"/>
        <v>0</v>
      </c>
      <c r="X4040" s="40">
        <f t="shared" si="235"/>
        <v>0</v>
      </c>
      <c r="Y4040" s="40">
        <f t="shared" si="236"/>
        <v>0</v>
      </c>
      <c r="AB4040" s="40">
        <v>0</v>
      </c>
    </row>
    <row r="4041" spans="4:28" x14ac:dyDescent="0.25">
      <c r="D4041" s="51">
        <v>753.90000000009195</v>
      </c>
      <c r="E4041" s="51">
        <v>0</v>
      </c>
      <c r="T4041" s="40">
        <f t="shared" si="234"/>
        <v>0</v>
      </c>
      <c r="U4041" s="40">
        <f t="shared" si="234"/>
        <v>0</v>
      </c>
      <c r="V4041" s="40">
        <f t="shared" si="234"/>
        <v>0</v>
      </c>
      <c r="W4041" s="40">
        <f t="shared" si="234"/>
        <v>0</v>
      </c>
      <c r="X4041" s="40">
        <f t="shared" si="235"/>
        <v>0</v>
      </c>
      <c r="Y4041" s="40">
        <f t="shared" si="236"/>
        <v>0</v>
      </c>
      <c r="AB4041" s="40">
        <v>0</v>
      </c>
    </row>
    <row r="4042" spans="4:28" x14ac:dyDescent="0.25">
      <c r="D4042" s="51">
        <v>754.00000000009197</v>
      </c>
      <c r="E4042" s="51">
        <v>0</v>
      </c>
      <c r="T4042" s="40">
        <f t="shared" si="234"/>
        <v>0</v>
      </c>
      <c r="U4042" s="40">
        <f t="shared" si="234"/>
        <v>0</v>
      </c>
      <c r="V4042" s="40">
        <f t="shared" si="234"/>
        <v>0</v>
      </c>
      <c r="W4042" s="40">
        <f t="shared" si="234"/>
        <v>0</v>
      </c>
      <c r="X4042" s="40">
        <f t="shared" si="235"/>
        <v>0</v>
      </c>
      <c r="Y4042" s="40">
        <f t="shared" si="236"/>
        <v>0</v>
      </c>
      <c r="AB4042" s="40">
        <v>0</v>
      </c>
    </row>
    <row r="4043" spans="4:28" x14ac:dyDescent="0.25">
      <c r="D4043" s="51">
        <v>754.100000000092</v>
      </c>
      <c r="E4043" s="51">
        <v>0</v>
      </c>
      <c r="T4043" s="40">
        <f t="shared" si="234"/>
        <v>0</v>
      </c>
      <c r="U4043" s="40">
        <f t="shared" si="234"/>
        <v>0</v>
      </c>
      <c r="V4043" s="40">
        <f t="shared" si="234"/>
        <v>0</v>
      </c>
      <c r="W4043" s="40">
        <f t="shared" si="234"/>
        <v>0</v>
      </c>
      <c r="X4043" s="40">
        <f t="shared" si="235"/>
        <v>0</v>
      </c>
      <c r="Y4043" s="40">
        <f t="shared" si="236"/>
        <v>0</v>
      </c>
      <c r="AB4043" s="40">
        <v>0</v>
      </c>
    </row>
    <row r="4044" spans="4:28" x14ac:dyDescent="0.25">
      <c r="D4044" s="51">
        <v>754.20000000009202</v>
      </c>
      <c r="E4044" s="51">
        <v>0</v>
      </c>
      <c r="T4044" s="40">
        <f t="shared" si="234"/>
        <v>0</v>
      </c>
      <c r="U4044" s="40">
        <f t="shared" si="234"/>
        <v>0</v>
      </c>
      <c r="V4044" s="40">
        <f t="shared" si="234"/>
        <v>0</v>
      </c>
      <c r="W4044" s="40">
        <f t="shared" si="234"/>
        <v>0</v>
      </c>
      <c r="X4044" s="40">
        <f t="shared" si="235"/>
        <v>0</v>
      </c>
      <c r="Y4044" s="40">
        <f t="shared" si="236"/>
        <v>0</v>
      </c>
      <c r="AB4044" s="40">
        <v>0</v>
      </c>
    </row>
    <row r="4045" spans="4:28" x14ac:dyDescent="0.25">
      <c r="D4045" s="51">
        <v>754.30000000009204</v>
      </c>
      <c r="E4045" s="51">
        <v>0</v>
      </c>
      <c r="T4045" s="40">
        <f t="shared" si="234"/>
        <v>0</v>
      </c>
      <c r="U4045" s="40">
        <f t="shared" si="234"/>
        <v>0</v>
      </c>
      <c r="V4045" s="40">
        <f t="shared" si="234"/>
        <v>0</v>
      </c>
      <c r="W4045" s="40">
        <f t="shared" si="234"/>
        <v>0</v>
      </c>
      <c r="X4045" s="40">
        <f t="shared" si="235"/>
        <v>0</v>
      </c>
      <c r="Y4045" s="40">
        <f t="shared" si="236"/>
        <v>0</v>
      </c>
      <c r="AB4045" s="40">
        <v>0</v>
      </c>
    </row>
    <row r="4046" spans="4:28" x14ac:dyDescent="0.25">
      <c r="D4046" s="51">
        <v>754.40000000009195</v>
      </c>
      <c r="E4046" s="51">
        <v>0</v>
      </c>
      <c r="T4046" s="40">
        <f t="shared" si="234"/>
        <v>0</v>
      </c>
      <c r="U4046" s="40">
        <f t="shared" si="234"/>
        <v>0</v>
      </c>
      <c r="V4046" s="40">
        <f t="shared" si="234"/>
        <v>0</v>
      </c>
      <c r="W4046" s="40">
        <f t="shared" si="234"/>
        <v>0</v>
      </c>
      <c r="X4046" s="40">
        <f t="shared" si="235"/>
        <v>0</v>
      </c>
      <c r="Y4046" s="40">
        <f t="shared" si="236"/>
        <v>0</v>
      </c>
      <c r="AB4046" s="40">
        <v>0</v>
      </c>
    </row>
    <row r="4047" spans="4:28" x14ac:dyDescent="0.25">
      <c r="D4047" s="51">
        <v>754.50000000009197</v>
      </c>
      <c r="E4047" s="51">
        <v>0</v>
      </c>
      <c r="T4047" s="40">
        <f t="shared" si="234"/>
        <v>0</v>
      </c>
      <c r="U4047" s="40">
        <f t="shared" si="234"/>
        <v>0</v>
      </c>
      <c r="V4047" s="40">
        <f t="shared" si="234"/>
        <v>0</v>
      </c>
      <c r="W4047" s="40">
        <f t="shared" si="234"/>
        <v>0</v>
      </c>
      <c r="X4047" s="40">
        <f t="shared" si="235"/>
        <v>0</v>
      </c>
      <c r="Y4047" s="40">
        <f t="shared" si="236"/>
        <v>0</v>
      </c>
      <c r="AB4047" s="40">
        <v>0</v>
      </c>
    </row>
    <row r="4048" spans="4:28" x14ac:dyDescent="0.25">
      <c r="D4048" s="51">
        <v>754.600000000092</v>
      </c>
      <c r="E4048" s="51">
        <v>0</v>
      </c>
      <c r="T4048" s="40">
        <f t="shared" si="234"/>
        <v>0</v>
      </c>
      <c r="U4048" s="40">
        <f t="shared" si="234"/>
        <v>0</v>
      </c>
      <c r="V4048" s="40">
        <f t="shared" si="234"/>
        <v>0</v>
      </c>
      <c r="W4048" s="40">
        <f t="shared" si="234"/>
        <v>0</v>
      </c>
      <c r="X4048" s="40">
        <f t="shared" si="235"/>
        <v>0</v>
      </c>
      <c r="Y4048" s="40">
        <f t="shared" si="236"/>
        <v>0</v>
      </c>
      <c r="AB4048" s="40">
        <v>0</v>
      </c>
    </row>
    <row r="4049" spans="4:28" x14ac:dyDescent="0.25">
      <c r="D4049" s="51">
        <v>754.70000000009202</v>
      </c>
      <c r="E4049" s="51">
        <v>0</v>
      </c>
      <c r="T4049" s="40">
        <f t="shared" si="234"/>
        <v>0</v>
      </c>
      <c r="U4049" s="40">
        <f t="shared" si="234"/>
        <v>0</v>
      </c>
      <c r="V4049" s="40">
        <f t="shared" si="234"/>
        <v>0</v>
      </c>
      <c r="W4049" s="40">
        <f t="shared" si="234"/>
        <v>0</v>
      </c>
      <c r="X4049" s="40">
        <f t="shared" si="235"/>
        <v>0</v>
      </c>
      <c r="Y4049" s="40">
        <f t="shared" si="236"/>
        <v>0</v>
      </c>
      <c r="AB4049" s="40">
        <v>0</v>
      </c>
    </row>
    <row r="4050" spans="4:28" x14ac:dyDescent="0.25">
      <c r="D4050" s="51">
        <v>754.80000000009204</v>
      </c>
      <c r="E4050" s="51">
        <v>0</v>
      </c>
      <c r="T4050" s="40">
        <f t="shared" si="234"/>
        <v>0</v>
      </c>
      <c r="U4050" s="40">
        <f t="shared" si="234"/>
        <v>0</v>
      </c>
      <c r="V4050" s="40">
        <f t="shared" si="234"/>
        <v>0</v>
      </c>
      <c r="W4050" s="40">
        <f t="shared" si="234"/>
        <v>0</v>
      </c>
      <c r="X4050" s="40">
        <f t="shared" si="235"/>
        <v>0</v>
      </c>
      <c r="Y4050" s="40">
        <f t="shared" si="236"/>
        <v>0</v>
      </c>
      <c r="AB4050" s="40">
        <v>0</v>
      </c>
    </row>
    <row r="4051" spans="4:28" x14ac:dyDescent="0.25">
      <c r="D4051" s="51">
        <v>754.90000000009195</v>
      </c>
      <c r="E4051" s="51">
        <v>0</v>
      </c>
      <c r="T4051" s="40">
        <f t="shared" si="234"/>
        <v>0</v>
      </c>
      <c r="U4051" s="40">
        <f t="shared" si="234"/>
        <v>0</v>
      </c>
      <c r="V4051" s="40">
        <f t="shared" si="234"/>
        <v>0</v>
      </c>
      <c r="W4051" s="40">
        <f t="shared" si="234"/>
        <v>0</v>
      </c>
      <c r="X4051" s="40">
        <f t="shared" si="235"/>
        <v>0</v>
      </c>
      <c r="Y4051" s="40">
        <f t="shared" si="236"/>
        <v>0</v>
      </c>
      <c r="AB4051" s="40">
        <v>0</v>
      </c>
    </row>
    <row r="4052" spans="4:28" x14ac:dyDescent="0.25">
      <c r="D4052" s="51">
        <v>755.00000000009197</v>
      </c>
      <c r="E4052" s="51">
        <v>0</v>
      </c>
      <c r="T4052" s="40">
        <f t="shared" si="234"/>
        <v>0</v>
      </c>
      <c r="U4052" s="40">
        <f t="shared" si="234"/>
        <v>0</v>
      </c>
      <c r="V4052" s="40">
        <f t="shared" si="234"/>
        <v>0</v>
      </c>
      <c r="W4052" s="40">
        <f t="shared" si="234"/>
        <v>0</v>
      </c>
      <c r="X4052" s="40">
        <f t="shared" si="235"/>
        <v>0</v>
      </c>
      <c r="Y4052" s="40">
        <f t="shared" si="236"/>
        <v>0</v>
      </c>
      <c r="AB4052" s="40">
        <v>0</v>
      </c>
    </row>
    <row r="4053" spans="4:28" x14ac:dyDescent="0.25">
      <c r="D4053" s="51">
        <v>755.100000000092</v>
      </c>
      <c r="E4053" s="51">
        <v>0</v>
      </c>
      <c r="T4053" s="40">
        <f t="shared" si="234"/>
        <v>0</v>
      </c>
      <c r="U4053" s="40">
        <f t="shared" si="234"/>
        <v>0</v>
      </c>
      <c r="V4053" s="40">
        <f t="shared" si="234"/>
        <v>0</v>
      </c>
      <c r="W4053" s="40">
        <f t="shared" si="234"/>
        <v>0</v>
      </c>
      <c r="X4053" s="40">
        <f t="shared" si="235"/>
        <v>0</v>
      </c>
      <c r="Y4053" s="40">
        <f t="shared" si="236"/>
        <v>0</v>
      </c>
      <c r="AB4053" s="40">
        <v>0</v>
      </c>
    </row>
    <row r="4054" spans="4:28" x14ac:dyDescent="0.25">
      <c r="D4054" s="51">
        <v>755.20000000009202</v>
      </c>
      <c r="E4054" s="51">
        <v>0</v>
      </c>
      <c r="T4054" s="40">
        <f t="shared" si="234"/>
        <v>0</v>
      </c>
      <c r="U4054" s="40">
        <f t="shared" si="234"/>
        <v>0</v>
      </c>
      <c r="V4054" s="40">
        <f t="shared" si="234"/>
        <v>0</v>
      </c>
      <c r="W4054" s="40">
        <f t="shared" si="234"/>
        <v>0</v>
      </c>
      <c r="X4054" s="40">
        <f t="shared" si="235"/>
        <v>0</v>
      </c>
      <c r="Y4054" s="40">
        <f t="shared" si="236"/>
        <v>0</v>
      </c>
      <c r="AB4054" s="40">
        <v>0</v>
      </c>
    </row>
    <row r="4055" spans="4:28" x14ac:dyDescent="0.25">
      <c r="D4055" s="51">
        <v>755.30000000009204</v>
      </c>
      <c r="E4055" s="51">
        <v>0</v>
      </c>
      <c r="T4055" s="40">
        <f t="shared" si="234"/>
        <v>0</v>
      </c>
      <c r="U4055" s="40">
        <f t="shared" si="234"/>
        <v>0</v>
      </c>
      <c r="V4055" s="40">
        <f t="shared" si="234"/>
        <v>0</v>
      </c>
      <c r="W4055" s="40">
        <f t="shared" si="234"/>
        <v>0</v>
      </c>
      <c r="X4055" s="40">
        <f t="shared" si="235"/>
        <v>0</v>
      </c>
      <c r="Y4055" s="40">
        <f t="shared" si="236"/>
        <v>0</v>
      </c>
      <c r="AB4055" s="40">
        <v>0</v>
      </c>
    </row>
    <row r="4056" spans="4:28" x14ac:dyDescent="0.25">
      <c r="D4056" s="51">
        <v>755.40000000009195</v>
      </c>
      <c r="E4056" s="51">
        <v>0</v>
      </c>
      <c r="T4056" s="40">
        <f t="shared" si="234"/>
        <v>0</v>
      </c>
      <c r="U4056" s="40">
        <f t="shared" si="234"/>
        <v>0</v>
      </c>
      <c r="V4056" s="40">
        <f t="shared" si="234"/>
        <v>0</v>
      </c>
      <c r="W4056" s="40">
        <f t="shared" si="234"/>
        <v>0</v>
      </c>
      <c r="X4056" s="40">
        <f t="shared" si="235"/>
        <v>0</v>
      </c>
      <c r="Y4056" s="40">
        <f t="shared" si="236"/>
        <v>0</v>
      </c>
      <c r="AB4056" s="40">
        <v>0</v>
      </c>
    </row>
    <row r="4057" spans="4:28" x14ac:dyDescent="0.25">
      <c r="D4057" s="51">
        <v>755.50000000009197</v>
      </c>
      <c r="E4057" s="51">
        <v>0</v>
      </c>
      <c r="T4057" s="40">
        <f t="shared" si="234"/>
        <v>0</v>
      </c>
      <c r="U4057" s="40">
        <f t="shared" si="234"/>
        <v>0</v>
      </c>
      <c r="V4057" s="40">
        <f t="shared" si="234"/>
        <v>0</v>
      </c>
      <c r="W4057" s="40">
        <f t="shared" si="234"/>
        <v>0</v>
      </c>
      <c r="X4057" s="40">
        <f t="shared" si="235"/>
        <v>0</v>
      </c>
      <c r="Y4057" s="40">
        <f t="shared" si="236"/>
        <v>0</v>
      </c>
      <c r="AB4057" s="40">
        <v>0</v>
      </c>
    </row>
    <row r="4058" spans="4:28" x14ac:dyDescent="0.25">
      <c r="D4058" s="51">
        <v>755.600000000092</v>
      </c>
      <c r="E4058" s="51">
        <v>0</v>
      </c>
      <c r="T4058" s="40">
        <f t="shared" si="234"/>
        <v>0</v>
      </c>
      <c r="U4058" s="40">
        <f t="shared" si="234"/>
        <v>0</v>
      </c>
      <c r="V4058" s="40">
        <f t="shared" si="234"/>
        <v>0</v>
      </c>
      <c r="W4058" s="40">
        <f t="shared" si="234"/>
        <v>0</v>
      </c>
      <c r="X4058" s="40">
        <f t="shared" si="235"/>
        <v>0</v>
      </c>
      <c r="Y4058" s="40">
        <f t="shared" si="236"/>
        <v>0</v>
      </c>
      <c r="AB4058" s="40">
        <v>0</v>
      </c>
    </row>
    <row r="4059" spans="4:28" x14ac:dyDescent="0.25">
      <c r="D4059" s="51">
        <v>755.70000000009202</v>
      </c>
      <c r="E4059" s="51">
        <v>0</v>
      </c>
      <c r="T4059" s="40">
        <f t="shared" si="234"/>
        <v>0</v>
      </c>
      <c r="U4059" s="40">
        <f t="shared" si="234"/>
        <v>0</v>
      </c>
      <c r="V4059" s="40">
        <f t="shared" si="234"/>
        <v>0</v>
      </c>
      <c r="W4059" s="40">
        <f t="shared" si="234"/>
        <v>0</v>
      </c>
      <c r="X4059" s="40">
        <f t="shared" si="235"/>
        <v>0</v>
      </c>
      <c r="Y4059" s="40">
        <f t="shared" si="236"/>
        <v>0</v>
      </c>
      <c r="AB4059" s="40">
        <v>0</v>
      </c>
    </row>
    <row r="4060" spans="4:28" x14ac:dyDescent="0.25">
      <c r="D4060" s="51">
        <v>755.80000000009204</v>
      </c>
      <c r="E4060" s="51">
        <v>0</v>
      </c>
      <c r="T4060" s="40">
        <f t="shared" si="234"/>
        <v>0</v>
      </c>
      <c r="U4060" s="40">
        <f t="shared" si="234"/>
        <v>0</v>
      </c>
      <c r="V4060" s="40">
        <f t="shared" si="234"/>
        <v>0</v>
      </c>
      <c r="W4060" s="40">
        <f t="shared" si="234"/>
        <v>0</v>
      </c>
      <c r="X4060" s="40">
        <f t="shared" si="235"/>
        <v>0</v>
      </c>
      <c r="Y4060" s="40">
        <f t="shared" si="236"/>
        <v>0</v>
      </c>
      <c r="AB4060" s="40">
        <v>0</v>
      </c>
    </row>
    <row r="4061" spans="4:28" x14ac:dyDescent="0.25">
      <c r="D4061" s="51">
        <v>755.90000000009195</v>
      </c>
      <c r="E4061" s="51">
        <v>0</v>
      </c>
      <c r="T4061" s="40">
        <f t="shared" si="234"/>
        <v>0</v>
      </c>
      <c r="U4061" s="40">
        <f t="shared" si="234"/>
        <v>0</v>
      </c>
      <c r="V4061" s="40">
        <f t="shared" si="234"/>
        <v>0</v>
      </c>
      <c r="W4061" s="40">
        <f t="shared" si="234"/>
        <v>0</v>
      </c>
      <c r="X4061" s="40">
        <f t="shared" si="235"/>
        <v>0</v>
      </c>
      <c r="Y4061" s="40">
        <f t="shared" si="236"/>
        <v>0</v>
      </c>
      <c r="AB4061" s="40">
        <v>0</v>
      </c>
    </row>
    <row r="4062" spans="4:28" x14ac:dyDescent="0.25">
      <c r="D4062" s="51">
        <v>756.00000000009197</v>
      </c>
      <c r="E4062" s="51">
        <v>0</v>
      </c>
      <c r="T4062" s="40">
        <f t="shared" si="234"/>
        <v>0</v>
      </c>
      <c r="U4062" s="40">
        <f t="shared" si="234"/>
        <v>0</v>
      </c>
      <c r="V4062" s="40">
        <f t="shared" si="234"/>
        <v>0</v>
      </c>
      <c r="W4062" s="40">
        <f t="shared" si="234"/>
        <v>0</v>
      </c>
      <c r="X4062" s="40">
        <f t="shared" si="235"/>
        <v>0</v>
      </c>
      <c r="Y4062" s="40">
        <f t="shared" si="236"/>
        <v>0</v>
      </c>
      <c r="AB4062" s="40">
        <v>0</v>
      </c>
    </row>
    <row r="4063" spans="4:28" x14ac:dyDescent="0.25">
      <c r="D4063" s="51">
        <v>756.100000000092</v>
      </c>
      <c r="E4063" s="51">
        <v>0</v>
      </c>
      <c r="T4063" s="40">
        <f t="shared" si="234"/>
        <v>0</v>
      </c>
      <c r="U4063" s="40">
        <f t="shared" si="234"/>
        <v>0</v>
      </c>
      <c r="V4063" s="40">
        <f t="shared" si="234"/>
        <v>0</v>
      </c>
      <c r="W4063" s="40">
        <f t="shared" si="234"/>
        <v>0</v>
      </c>
      <c r="X4063" s="40">
        <f t="shared" si="235"/>
        <v>0</v>
      </c>
      <c r="Y4063" s="40">
        <f t="shared" si="236"/>
        <v>0</v>
      </c>
      <c r="AB4063" s="40">
        <v>0</v>
      </c>
    </row>
    <row r="4064" spans="4:28" x14ac:dyDescent="0.25">
      <c r="D4064" s="51">
        <v>756.20000000009202</v>
      </c>
      <c r="E4064" s="51">
        <v>0</v>
      </c>
      <c r="T4064" s="40">
        <f t="shared" si="234"/>
        <v>0</v>
      </c>
      <c r="U4064" s="40">
        <f t="shared" si="234"/>
        <v>0</v>
      </c>
      <c r="V4064" s="40">
        <f t="shared" si="234"/>
        <v>0</v>
      </c>
      <c r="W4064" s="40">
        <f t="shared" si="234"/>
        <v>0</v>
      </c>
      <c r="X4064" s="40">
        <f t="shared" si="235"/>
        <v>0</v>
      </c>
      <c r="Y4064" s="40">
        <f t="shared" si="236"/>
        <v>0</v>
      </c>
      <c r="AB4064" s="40">
        <v>0</v>
      </c>
    </row>
    <row r="4065" spans="4:28" x14ac:dyDescent="0.25">
      <c r="D4065" s="51">
        <v>756.30000000009204</v>
      </c>
      <c r="E4065" s="51">
        <v>0</v>
      </c>
      <c r="T4065" s="40">
        <f t="shared" si="234"/>
        <v>0</v>
      </c>
      <c r="U4065" s="40">
        <f t="shared" si="234"/>
        <v>0</v>
      </c>
      <c r="V4065" s="40">
        <f t="shared" si="234"/>
        <v>0</v>
      </c>
      <c r="W4065" s="40">
        <f t="shared" si="234"/>
        <v>0</v>
      </c>
      <c r="X4065" s="40">
        <f t="shared" si="235"/>
        <v>0</v>
      </c>
      <c r="Y4065" s="40">
        <f t="shared" si="236"/>
        <v>0</v>
      </c>
      <c r="AB4065" s="40">
        <v>0</v>
      </c>
    </row>
    <row r="4066" spans="4:28" x14ac:dyDescent="0.25">
      <c r="D4066" s="51">
        <v>756.40000000009297</v>
      </c>
      <c r="E4066" s="51">
        <v>0</v>
      </c>
      <c r="T4066" s="40">
        <f t="shared" si="234"/>
        <v>0</v>
      </c>
      <c r="U4066" s="40">
        <f t="shared" si="234"/>
        <v>0</v>
      </c>
      <c r="V4066" s="40">
        <f t="shared" si="234"/>
        <v>0</v>
      </c>
      <c r="W4066" s="40">
        <f t="shared" si="234"/>
        <v>0</v>
      </c>
      <c r="X4066" s="40">
        <f t="shared" si="235"/>
        <v>0</v>
      </c>
      <c r="Y4066" s="40">
        <f t="shared" si="236"/>
        <v>0</v>
      </c>
      <c r="AB4066" s="40">
        <v>0</v>
      </c>
    </row>
    <row r="4067" spans="4:28" x14ac:dyDescent="0.25">
      <c r="D4067" s="51">
        <v>756.500000000093</v>
      </c>
      <c r="E4067" s="51">
        <v>0</v>
      </c>
      <c r="T4067" s="40">
        <f t="shared" si="234"/>
        <v>0</v>
      </c>
      <c r="U4067" s="40">
        <f t="shared" si="234"/>
        <v>0</v>
      </c>
      <c r="V4067" s="40">
        <f t="shared" si="234"/>
        <v>0</v>
      </c>
      <c r="W4067" s="40">
        <f t="shared" si="234"/>
        <v>0</v>
      </c>
      <c r="X4067" s="40">
        <f t="shared" si="235"/>
        <v>0</v>
      </c>
      <c r="Y4067" s="40">
        <f t="shared" si="236"/>
        <v>0</v>
      </c>
      <c r="AB4067" s="40">
        <v>0</v>
      </c>
    </row>
    <row r="4068" spans="4:28" x14ac:dyDescent="0.25">
      <c r="D4068" s="51">
        <v>756.60000000009302</v>
      </c>
      <c r="E4068" s="51">
        <v>0</v>
      </c>
      <c r="T4068" s="40">
        <f t="shared" si="234"/>
        <v>0</v>
      </c>
      <c r="U4068" s="40">
        <f t="shared" si="234"/>
        <v>0</v>
      </c>
      <c r="V4068" s="40">
        <f t="shared" si="234"/>
        <v>0</v>
      </c>
      <c r="W4068" s="40">
        <f t="shared" si="234"/>
        <v>0</v>
      </c>
      <c r="X4068" s="40">
        <f t="shared" si="235"/>
        <v>0</v>
      </c>
      <c r="Y4068" s="40">
        <f t="shared" si="236"/>
        <v>0</v>
      </c>
      <c r="AB4068" s="40">
        <v>0</v>
      </c>
    </row>
    <row r="4069" spans="4:28" x14ac:dyDescent="0.25">
      <c r="D4069" s="51">
        <v>756.70000000009304</v>
      </c>
      <c r="E4069" s="51">
        <v>0</v>
      </c>
      <c r="T4069" s="40">
        <f t="shared" si="234"/>
        <v>0</v>
      </c>
      <c r="U4069" s="40">
        <f t="shared" si="234"/>
        <v>0</v>
      </c>
      <c r="V4069" s="40">
        <f t="shared" si="234"/>
        <v>0</v>
      </c>
      <c r="W4069" s="40">
        <f t="shared" si="234"/>
        <v>0</v>
      </c>
      <c r="X4069" s="40">
        <f t="shared" si="235"/>
        <v>0</v>
      </c>
      <c r="Y4069" s="40">
        <f t="shared" si="236"/>
        <v>0</v>
      </c>
      <c r="AB4069" s="40">
        <v>0</v>
      </c>
    </row>
    <row r="4070" spans="4:28" x14ac:dyDescent="0.25">
      <c r="D4070" s="51">
        <v>756.80000000009295</v>
      </c>
      <c r="E4070" s="51">
        <v>0</v>
      </c>
      <c r="T4070" s="40">
        <f t="shared" si="234"/>
        <v>0</v>
      </c>
      <c r="U4070" s="40">
        <f t="shared" si="234"/>
        <v>0</v>
      </c>
      <c r="V4070" s="40">
        <f t="shared" si="234"/>
        <v>0</v>
      </c>
      <c r="W4070" s="40">
        <f t="shared" si="234"/>
        <v>0</v>
      </c>
      <c r="X4070" s="40">
        <f t="shared" si="235"/>
        <v>0</v>
      </c>
      <c r="Y4070" s="40">
        <f t="shared" si="236"/>
        <v>0</v>
      </c>
      <c r="AB4070" s="40">
        <v>0</v>
      </c>
    </row>
    <row r="4071" spans="4:28" x14ac:dyDescent="0.25">
      <c r="D4071" s="51">
        <v>756.90000000009297</v>
      </c>
      <c r="E4071" s="51">
        <v>0</v>
      </c>
      <c r="T4071" s="40">
        <f t="shared" si="234"/>
        <v>0</v>
      </c>
      <c r="U4071" s="40">
        <f t="shared" si="234"/>
        <v>0</v>
      </c>
      <c r="V4071" s="40">
        <f t="shared" si="234"/>
        <v>0</v>
      </c>
      <c r="W4071" s="40">
        <f t="shared" si="234"/>
        <v>0</v>
      </c>
      <c r="X4071" s="40">
        <f t="shared" si="235"/>
        <v>0</v>
      </c>
      <c r="Y4071" s="40">
        <f t="shared" si="236"/>
        <v>0</v>
      </c>
      <c r="AB4071" s="40">
        <v>0</v>
      </c>
    </row>
    <row r="4072" spans="4:28" x14ac:dyDescent="0.25">
      <c r="D4072" s="51">
        <v>757.000000000093</v>
      </c>
      <c r="E4072" s="51">
        <v>0</v>
      </c>
      <c r="T4072" s="40">
        <f t="shared" si="234"/>
        <v>0</v>
      </c>
      <c r="U4072" s="40">
        <f t="shared" si="234"/>
        <v>0</v>
      </c>
      <c r="V4072" s="40">
        <f t="shared" si="234"/>
        <v>0</v>
      </c>
      <c r="W4072" s="40">
        <f t="shared" si="234"/>
        <v>0</v>
      </c>
      <c r="X4072" s="40">
        <f t="shared" si="235"/>
        <v>0</v>
      </c>
      <c r="Y4072" s="40">
        <f t="shared" si="236"/>
        <v>0</v>
      </c>
      <c r="AB4072" s="40">
        <v>0</v>
      </c>
    </row>
    <row r="4073" spans="4:28" x14ac:dyDescent="0.25">
      <c r="D4073" s="51">
        <v>757.10000000009302</v>
      </c>
      <c r="E4073" s="51">
        <v>0</v>
      </c>
      <c r="T4073" s="40">
        <f t="shared" si="234"/>
        <v>0</v>
      </c>
      <c r="U4073" s="40">
        <f t="shared" si="234"/>
        <v>0</v>
      </c>
      <c r="V4073" s="40">
        <f t="shared" si="234"/>
        <v>0</v>
      </c>
      <c r="W4073" s="40">
        <f t="shared" si="234"/>
        <v>0</v>
      </c>
      <c r="X4073" s="40">
        <f t="shared" si="235"/>
        <v>0</v>
      </c>
      <c r="Y4073" s="40">
        <f t="shared" si="236"/>
        <v>0</v>
      </c>
      <c r="AB4073" s="40">
        <v>0</v>
      </c>
    </row>
    <row r="4074" spans="4:28" x14ac:dyDescent="0.25">
      <c r="D4074" s="51">
        <v>757.20000000009304</v>
      </c>
      <c r="E4074" s="51">
        <v>0</v>
      </c>
      <c r="T4074" s="40">
        <f t="shared" si="234"/>
        <v>0</v>
      </c>
      <c r="U4074" s="40">
        <f t="shared" si="234"/>
        <v>0</v>
      </c>
      <c r="V4074" s="40">
        <f t="shared" si="234"/>
        <v>0</v>
      </c>
      <c r="W4074" s="40">
        <f t="shared" si="234"/>
        <v>0</v>
      </c>
      <c r="X4074" s="40">
        <f t="shared" si="235"/>
        <v>0</v>
      </c>
      <c r="Y4074" s="40">
        <f t="shared" si="236"/>
        <v>0</v>
      </c>
      <c r="AB4074" s="40">
        <v>0</v>
      </c>
    </row>
    <row r="4075" spans="4:28" x14ac:dyDescent="0.25">
      <c r="D4075" s="51">
        <v>757.30000000009295</v>
      </c>
      <c r="E4075" s="51">
        <v>0</v>
      </c>
      <c r="T4075" s="40">
        <f t="shared" si="234"/>
        <v>0</v>
      </c>
      <c r="U4075" s="40">
        <f t="shared" si="234"/>
        <v>0</v>
      </c>
      <c r="V4075" s="40">
        <f t="shared" si="234"/>
        <v>0</v>
      </c>
      <c r="W4075" s="40">
        <f t="shared" si="234"/>
        <v>0</v>
      </c>
      <c r="X4075" s="40">
        <f t="shared" si="235"/>
        <v>0</v>
      </c>
      <c r="Y4075" s="40">
        <f t="shared" si="236"/>
        <v>0</v>
      </c>
      <c r="AB4075" s="40">
        <v>0</v>
      </c>
    </row>
    <row r="4076" spans="4:28" x14ac:dyDescent="0.25">
      <c r="D4076" s="51">
        <v>757.40000000009297</v>
      </c>
      <c r="E4076" s="51">
        <v>0</v>
      </c>
      <c r="T4076" s="40">
        <f t="shared" si="234"/>
        <v>0</v>
      </c>
      <c r="U4076" s="40">
        <f t="shared" si="234"/>
        <v>0</v>
      </c>
      <c r="V4076" s="40">
        <f t="shared" si="234"/>
        <v>0</v>
      </c>
      <c r="W4076" s="40">
        <f t="shared" si="234"/>
        <v>0</v>
      </c>
      <c r="X4076" s="40">
        <f t="shared" si="235"/>
        <v>0</v>
      </c>
      <c r="Y4076" s="40">
        <f t="shared" si="236"/>
        <v>0</v>
      </c>
      <c r="AB4076" s="40">
        <v>0</v>
      </c>
    </row>
    <row r="4077" spans="4:28" x14ac:dyDescent="0.25">
      <c r="D4077" s="51">
        <v>757.500000000093</v>
      </c>
      <c r="E4077" s="51">
        <v>0</v>
      </c>
      <c r="T4077" s="40">
        <f t="shared" si="234"/>
        <v>0</v>
      </c>
      <c r="U4077" s="40">
        <f t="shared" si="234"/>
        <v>0</v>
      </c>
      <c r="V4077" s="40">
        <f t="shared" si="234"/>
        <v>0</v>
      </c>
      <c r="W4077" s="40">
        <f t="shared" si="234"/>
        <v>0</v>
      </c>
      <c r="X4077" s="40">
        <f t="shared" si="235"/>
        <v>0</v>
      </c>
      <c r="Y4077" s="40">
        <f t="shared" si="236"/>
        <v>0</v>
      </c>
      <c r="AB4077" s="40">
        <v>0</v>
      </c>
    </row>
    <row r="4078" spans="4:28" x14ac:dyDescent="0.25">
      <c r="D4078" s="51">
        <v>757.60000000009302</v>
      </c>
      <c r="E4078" s="51">
        <v>0</v>
      </c>
      <c r="T4078" s="40">
        <f t="shared" si="234"/>
        <v>0</v>
      </c>
      <c r="U4078" s="40">
        <f t="shared" si="234"/>
        <v>0</v>
      </c>
      <c r="V4078" s="40">
        <f t="shared" si="234"/>
        <v>0</v>
      </c>
      <c r="W4078" s="40">
        <f t="shared" si="234"/>
        <v>0</v>
      </c>
      <c r="X4078" s="40">
        <f t="shared" si="235"/>
        <v>0</v>
      </c>
      <c r="Y4078" s="40">
        <f t="shared" si="236"/>
        <v>0</v>
      </c>
      <c r="AB4078" s="40">
        <v>0</v>
      </c>
    </row>
    <row r="4079" spans="4:28" x14ac:dyDescent="0.25">
      <c r="D4079" s="51">
        <v>757.70000000009304</v>
      </c>
      <c r="E4079" s="51">
        <v>0</v>
      </c>
      <c r="T4079" s="40">
        <f t="shared" si="234"/>
        <v>0</v>
      </c>
      <c r="U4079" s="40">
        <f t="shared" si="234"/>
        <v>0</v>
      </c>
      <c r="V4079" s="40">
        <f t="shared" si="234"/>
        <v>0</v>
      </c>
      <c r="W4079" s="40">
        <f t="shared" si="234"/>
        <v>0</v>
      </c>
      <c r="X4079" s="40">
        <f t="shared" si="235"/>
        <v>0</v>
      </c>
      <c r="Y4079" s="40">
        <f t="shared" si="236"/>
        <v>0</v>
      </c>
      <c r="AB4079" s="40">
        <v>0</v>
      </c>
    </row>
    <row r="4080" spans="4:28" x14ac:dyDescent="0.25">
      <c r="D4080" s="51">
        <v>757.80000000009295</v>
      </c>
      <c r="E4080" s="51">
        <v>0</v>
      </c>
      <c r="T4080" s="40">
        <f t="shared" si="234"/>
        <v>0</v>
      </c>
      <c r="U4080" s="40">
        <f t="shared" si="234"/>
        <v>0</v>
      </c>
      <c r="V4080" s="40">
        <f t="shared" si="234"/>
        <v>0</v>
      </c>
      <c r="W4080" s="40">
        <f t="shared" si="234"/>
        <v>0</v>
      </c>
      <c r="X4080" s="40">
        <f t="shared" si="235"/>
        <v>0</v>
      </c>
      <c r="Y4080" s="40">
        <f t="shared" si="236"/>
        <v>0</v>
      </c>
      <c r="AB4080" s="40">
        <v>0</v>
      </c>
    </row>
    <row r="4081" spans="4:28" x14ac:dyDescent="0.25">
      <c r="D4081" s="51">
        <v>757.90000000009297</v>
      </c>
      <c r="E4081" s="51">
        <v>0</v>
      </c>
      <c r="T4081" s="40">
        <f t="shared" si="234"/>
        <v>0</v>
      </c>
      <c r="U4081" s="40">
        <f t="shared" si="234"/>
        <v>0</v>
      </c>
      <c r="V4081" s="40">
        <f t="shared" si="234"/>
        <v>0</v>
      </c>
      <c r="W4081" s="40">
        <f t="shared" si="234"/>
        <v>0</v>
      </c>
      <c r="X4081" s="40">
        <f t="shared" si="235"/>
        <v>0</v>
      </c>
      <c r="Y4081" s="40">
        <f t="shared" si="236"/>
        <v>0</v>
      </c>
      <c r="AB4081" s="40">
        <v>0</v>
      </c>
    </row>
    <row r="4082" spans="4:28" x14ac:dyDescent="0.25">
      <c r="D4082" s="51">
        <v>758.000000000093</v>
      </c>
      <c r="E4082" s="51">
        <v>0</v>
      </c>
      <c r="T4082" s="40">
        <f t="shared" si="234"/>
        <v>0</v>
      </c>
      <c r="U4082" s="40">
        <f t="shared" si="234"/>
        <v>0</v>
      </c>
      <c r="V4082" s="40">
        <f t="shared" si="234"/>
        <v>0</v>
      </c>
      <c r="W4082" s="40">
        <f t="shared" si="234"/>
        <v>0</v>
      </c>
      <c r="X4082" s="40">
        <f t="shared" si="235"/>
        <v>0</v>
      </c>
      <c r="Y4082" s="40">
        <f t="shared" si="236"/>
        <v>0</v>
      </c>
      <c r="AB4082" s="40">
        <v>0</v>
      </c>
    </row>
    <row r="4083" spans="4:28" x14ac:dyDescent="0.25">
      <c r="D4083" s="51">
        <v>758.10000000009302</v>
      </c>
      <c r="E4083" s="51">
        <v>0</v>
      </c>
      <c r="T4083" s="40">
        <f t="shared" si="234"/>
        <v>0</v>
      </c>
      <c r="U4083" s="40">
        <f t="shared" si="234"/>
        <v>0</v>
      </c>
      <c r="V4083" s="40">
        <f t="shared" si="234"/>
        <v>0</v>
      </c>
      <c r="W4083" s="40">
        <f t="shared" si="234"/>
        <v>0</v>
      </c>
      <c r="X4083" s="40">
        <f t="shared" si="235"/>
        <v>0</v>
      </c>
      <c r="Y4083" s="40">
        <f t="shared" si="236"/>
        <v>0</v>
      </c>
      <c r="AB4083" s="40">
        <v>0</v>
      </c>
    </row>
    <row r="4084" spans="4:28" x14ac:dyDescent="0.25">
      <c r="D4084" s="51">
        <v>758.20000000009304</v>
      </c>
      <c r="E4084" s="51">
        <v>0</v>
      </c>
      <c r="T4084" s="40">
        <f t="shared" si="234"/>
        <v>0</v>
      </c>
      <c r="U4084" s="40">
        <f t="shared" si="234"/>
        <v>0</v>
      </c>
      <c r="V4084" s="40">
        <f t="shared" si="234"/>
        <v>0</v>
      </c>
      <c r="W4084" s="40">
        <f t="shared" si="234"/>
        <v>0</v>
      </c>
      <c r="X4084" s="40">
        <f t="shared" si="235"/>
        <v>0</v>
      </c>
      <c r="Y4084" s="40">
        <f t="shared" si="236"/>
        <v>0</v>
      </c>
      <c r="AB4084" s="40">
        <v>0</v>
      </c>
    </row>
    <row r="4085" spans="4:28" x14ac:dyDescent="0.25">
      <c r="D4085" s="51">
        <v>758.30000000009295</v>
      </c>
      <c r="E4085" s="51">
        <v>0</v>
      </c>
      <c r="T4085" s="40">
        <f t="shared" si="234"/>
        <v>0</v>
      </c>
      <c r="U4085" s="40">
        <f t="shared" si="234"/>
        <v>0</v>
      </c>
      <c r="V4085" s="40">
        <f t="shared" si="234"/>
        <v>0</v>
      </c>
      <c r="W4085" s="40">
        <f t="shared" si="234"/>
        <v>0</v>
      </c>
      <c r="X4085" s="40">
        <f t="shared" si="235"/>
        <v>0</v>
      </c>
      <c r="Y4085" s="40">
        <f t="shared" si="236"/>
        <v>0</v>
      </c>
      <c r="AB4085" s="40">
        <v>0</v>
      </c>
    </row>
    <row r="4086" spans="4:28" x14ac:dyDescent="0.25">
      <c r="D4086" s="51">
        <v>758.40000000009297</v>
      </c>
      <c r="E4086" s="51">
        <v>0</v>
      </c>
      <c r="T4086" s="40">
        <f t="shared" si="234"/>
        <v>0</v>
      </c>
      <c r="U4086" s="40">
        <f t="shared" si="234"/>
        <v>0</v>
      </c>
      <c r="V4086" s="40">
        <f t="shared" si="234"/>
        <v>0</v>
      </c>
      <c r="W4086" s="40">
        <f t="shared" si="234"/>
        <v>0</v>
      </c>
      <c r="X4086" s="40">
        <f t="shared" si="235"/>
        <v>0</v>
      </c>
      <c r="Y4086" s="40">
        <f t="shared" si="236"/>
        <v>0</v>
      </c>
      <c r="AB4086" s="40">
        <v>0</v>
      </c>
    </row>
    <row r="4087" spans="4:28" x14ac:dyDescent="0.25">
      <c r="D4087" s="51">
        <v>758.500000000093</v>
      </c>
      <c r="E4087" s="51">
        <v>0</v>
      </c>
      <c r="T4087" s="40">
        <f t="shared" si="234"/>
        <v>0</v>
      </c>
      <c r="U4087" s="40">
        <f t="shared" si="234"/>
        <v>0</v>
      </c>
      <c r="V4087" s="40">
        <f t="shared" si="234"/>
        <v>0</v>
      </c>
      <c r="W4087" s="40">
        <f t="shared" si="234"/>
        <v>0</v>
      </c>
      <c r="X4087" s="40">
        <f t="shared" si="235"/>
        <v>0</v>
      </c>
      <c r="Y4087" s="40">
        <f t="shared" si="236"/>
        <v>0</v>
      </c>
      <c r="AB4087" s="40">
        <v>0</v>
      </c>
    </row>
    <row r="4088" spans="4:28" x14ac:dyDescent="0.25">
      <c r="D4088" s="51">
        <v>758.60000000009302</v>
      </c>
      <c r="E4088" s="51">
        <v>0</v>
      </c>
      <c r="T4088" s="40">
        <f t="shared" si="234"/>
        <v>0</v>
      </c>
      <c r="U4088" s="40">
        <f t="shared" si="234"/>
        <v>0</v>
      </c>
      <c r="V4088" s="40">
        <f t="shared" si="234"/>
        <v>0</v>
      </c>
      <c r="W4088" s="40">
        <f t="shared" si="234"/>
        <v>0</v>
      </c>
      <c r="X4088" s="40">
        <f t="shared" si="235"/>
        <v>0</v>
      </c>
      <c r="Y4088" s="40">
        <f t="shared" si="236"/>
        <v>0</v>
      </c>
      <c r="AB4088" s="40">
        <v>0</v>
      </c>
    </row>
    <row r="4089" spans="4:28" x14ac:dyDescent="0.25">
      <c r="D4089" s="51">
        <v>758.70000000009304</v>
      </c>
      <c r="E4089" s="51">
        <v>0</v>
      </c>
      <c r="T4089" s="40">
        <f t="shared" si="234"/>
        <v>0</v>
      </c>
      <c r="U4089" s="40">
        <f t="shared" si="234"/>
        <v>0</v>
      </c>
      <c r="V4089" s="40">
        <f t="shared" si="234"/>
        <v>0</v>
      </c>
      <c r="W4089" s="40">
        <f t="shared" si="234"/>
        <v>0</v>
      </c>
      <c r="X4089" s="40">
        <f t="shared" si="235"/>
        <v>0</v>
      </c>
      <c r="Y4089" s="40">
        <f t="shared" si="236"/>
        <v>0</v>
      </c>
      <c r="AB4089" s="40">
        <v>0</v>
      </c>
    </row>
    <row r="4090" spans="4:28" x14ac:dyDescent="0.25">
      <c r="D4090" s="51">
        <v>758.80000000009295</v>
      </c>
      <c r="E4090" s="51">
        <v>0</v>
      </c>
      <c r="T4090" s="40">
        <f t="shared" si="234"/>
        <v>0</v>
      </c>
      <c r="U4090" s="40">
        <f t="shared" si="234"/>
        <v>0</v>
      </c>
      <c r="V4090" s="40">
        <f t="shared" si="234"/>
        <v>0</v>
      </c>
      <c r="W4090" s="40">
        <f t="shared" si="234"/>
        <v>0</v>
      </c>
      <c r="X4090" s="40">
        <f t="shared" si="235"/>
        <v>0</v>
      </c>
      <c r="Y4090" s="40">
        <f t="shared" si="236"/>
        <v>0</v>
      </c>
      <c r="AB4090" s="40">
        <v>0</v>
      </c>
    </row>
    <row r="4091" spans="4:28" x14ac:dyDescent="0.25">
      <c r="D4091" s="51">
        <v>758.90000000009297</v>
      </c>
      <c r="E4091" s="51">
        <v>0</v>
      </c>
      <c r="T4091" s="40">
        <f t="shared" si="234"/>
        <v>0</v>
      </c>
      <c r="U4091" s="40">
        <f t="shared" si="234"/>
        <v>0</v>
      </c>
      <c r="V4091" s="40">
        <f t="shared" si="234"/>
        <v>0</v>
      </c>
      <c r="W4091" s="40">
        <f t="shared" si="234"/>
        <v>0</v>
      </c>
      <c r="X4091" s="40">
        <f t="shared" si="235"/>
        <v>0</v>
      </c>
      <c r="Y4091" s="40">
        <f t="shared" si="236"/>
        <v>0</v>
      </c>
      <c r="AB4091" s="40">
        <v>0</v>
      </c>
    </row>
    <row r="4092" spans="4:28" x14ac:dyDescent="0.25">
      <c r="D4092" s="51">
        <v>759.000000000093</v>
      </c>
      <c r="E4092" s="51">
        <v>0</v>
      </c>
      <c r="T4092" s="40">
        <f t="shared" si="234"/>
        <v>0</v>
      </c>
      <c r="U4092" s="40">
        <f t="shared" si="234"/>
        <v>0</v>
      </c>
      <c r="V4092" s="40">
        <f t="shared" si="234"/>
        <v>0</v>
      </c>
      <c r="W4092" s="40">
        <f t="shared" si="234"/>
        <v>0</v>
      </c>
      <c r="X4092" s="40">
        <f t="shared" si="235"/>
        <v>0</v>
      </c>
      <c r="Y4092" s="40">
        <f t="shared" si="236"/>
        <v>0</v>
      </c>
      <c r="AB4092" s="40">
        <v>0</v>
      </c>
    </row>
    <row r="4093" spans="4:28" x14ac:dyDescent="0.25">
      <c r="D4093" s="51">
        <v>759.10000000009302</v>
      </c>
      <c r="E4093" s="51">
        <v>0</v>
      </c>
      <c r="T4093" s="40">
        <f t="shared" si="234"/>
        <v>0</v>
      </c>
      <c r="U4093" s="40">
        <f t="shared" si="234"/>
        <v>0</v>
      </c>
      <c r="V4093" s="40">
        <f t="shared" si="234"/>
        <v>0</v>
      </c>
      <c r="W4093" s="40">
        <f t="shared" si="234"/>
        <v>0</v>
      </c>
      <c r="X4093" s="40">
        <f t="shared" si="235"/>
        <v>0</v>
      </c>
      <c r="Y4093" s="40">
        <f t="shared" si="236"/>
        <v>0</v>
      </c>
      <c r="AB4093" s="40">
        <v>0</v>
      </c>
    </row>
    <row r="4094" spans="4:28" x14ac:dyDescent="0.25">
      <c r="D4094" s="51">
        <v>759.20000000009304</v>
      </c>
      <c r="E4094" s="51">
        <v>0</v>
      </c>
      <c r="T4094" s="40">
        <f t="shared" si="234"/>
        <v>0</v>
      </c>
      <c r="U4094" s="40">
        <f t="shared" si="234"/>
        <v>0</v>
      </c>
      <c r="V4094" s="40">
        <f t="shared" si="234"/>
        <v>0</v>
      </c>
      <c r="W4094" s="40">
        <f t="shared" si="234"/>
        <v>0</v>
      </c>
      <c r="X4094" s="40">
        <f t="shared" si="235"/>
        <v>0</v>
      </c>
      <c r="Y4094" s="40">
        <f t="shared" si="236"/>
        <v>0</v>
      </c>
      <c r="AB4094" s="40">
        <v>0</v>
      </c>
    </row>
    <row r="4095" spans="4:28" x14ac:dyDescent="0.25">
      <c r="D4095" s="51">
        <v>759.30000000009295</v>
      </c>
      <c r="E4095" s="51">
        <v>0</v>
      </c>
      <c r="T4095" s="40">
        <f t="shared" si="234"/>
        <v>0</v>
      </c>
      <c r="U4095" s="40">
        <f t="shared" si="234"/>
        <v>0</v>
      </c>
      <c r="V4095" s="40">
        <f t="shared" si="234"/>
        <v>0</v>
      </c>
      <c r="W4095" s="40">
        <f t="shared" si="234"/>
        <v>0</v>
      </c>
      <c r="X4095" s="40">
        <f t="shared" si="235"/>
        <v>0</v>
      </c>
      <c r="Y4095" s="40">
        <f t="shared" si="236"/>
        <v>0</v>
      </c>
      <c r="AB4095" s="40">
        <v>0</v>
      </c>
    </row>
    <row r="4096" spans="4:28" x14ac:dyDescent="0.25">
      <c r="D4096" s="51">
        <v>759.40000000009297</v>
      </c>
      <c r="E4096" s="51">
        <v>0</v>
      </c>
      <c r="T4096" s="40">
        <f t="shared" si="234"/>
        <v>0</v>
      </c>
      <c r="U4096" s="40">
        <f t="shared" si="234"/>
        <v>0</v>
      </c>
      <c r="V4096" s="40">
        <f t="shared" si="234"/>
        <v>0</v>
      </c>
      <c r="W4096" s="40">
        <f t="shared" si="234"/>
        <v>0</v>
      </c>
      <c r="X4096" s="40">
        <f t="shared" si="235"/>
        <v>0</v>
      </c>
      <c r="Y4096" s="40">
        <f t="shared" si="236"/>
        <v>0</v>
      </c>
      <c r="AB4096" s="40">
        <v>0</v>
      </c>
    </row>
    <row r="4097" spans="4:28" x14ac:dyDescent="0.25">
      <c r="D4097" s="51">
        <v>759.500000000093</v>
      </c>
      <c r="E4097" s="51">
        <v>0</v>
      </c>
      <c r="T4097" s="40">
        <f t="shared" si="234"/>
        <v>0</v>
      </c>
      <c r="U4097" s="40">
        <f t="shared" si="234"/>
        <v>0</v>
      </c>
      <c r="V4097" s="40">
        <f t="shared" si="234"/>
        <v>0</v>
      </c>
      <c r="W4097" s="40">
        <f t="shared" si="234"/>
        <v>0</v>
      </c>
      <c r="X4097" s="40">
        <f t="shared" si="235"/>
        <v>0</v>
      </c>
      <c r="Y4097" s="40">
        <f t="shared" si="236"/>
        <v>0</v>
      </c>
      <c r="AB4097" s="40">
        <v>0</v>
      </c>
    </row>
    <row r="4098" spans="4:28" x14ac:dyDescent="0.25">
      <c r="D4098" s="51">
        <v>759.60000000009302</v>
      </c>
      <c r="E4098" s="51">
        <v>0</v>
      </c>
      <c r="T4098" s="40">
        <f t="shared" si="234"/>
        <v>0</v>
      </c>
      <c r="U4098" s="40">
        <f t="shared" si="234"/>
        <v>0</v>
      </c>
      <c r="V4098" s="40">
        <f t="shared" si="234"/>
        <v>0</v>
      </c>
      <c r="W4098" s="40">
        <f t="shared" ref="W4098:X4161" si="237">M4123</f>
        <v>0</v>
      </c>
      <c r="X4098" s="40">
        <f t="shared" si="235"/>
        <v>0</v>
      </c>
      <c r="Y4098" s="40">
        <f t="shared" si="236"/>
        <v>0</v>
      </c>
      <c r="AB4098" s="40">
        <v>0</v>
      </c>
    </row>
    <row r="4099" spans="4:28" x14ac:dyDescent="0.25">
      <c r="D4099" s="51">
        <v>759.70000000009304</v>
      </c>
      <c r="E4099" s="51">
        <v>0</v>
      </c>
      <c r="T4099" s="40">
        <f t="shared" ref="T4099:X4162" si="238">J4124</f>
        <v>0</v>
      </c>
      <c r="U4099" s="40">
        <f t="shared" si="238"/>
        <v>0</v>
      </c>
      <c r="V4099" s="40">
        <f t="shared" si="238"/>
        <v>0</v>
      </c>
      <c r="W4099" s="40">
        <f t="shared" si="237"/>
        <v>0</v>
      </c>
      <c r="X4099" s="40">
        <f t="shared" si="237"/>
        <v>0</v>
      </c>
      <c r="Y4099" s="40">
        <f t="shared" ref="Y4099:Y4162" si="239">AC4124</f>
        <v>0</v>
      </c>
      <c r="AB4099" s="40">
        <v>0</v>
      </c>
    </row>
    <row r="4100" spans="4:28" x14ac:dyDescent="0.25">
      <c r="D4100" s="51">
        <v>759.80000000009295</v>
      </c>
      <c r="E4100" s="51">
        <v>0</v>
      </c>
      <c r="T4100" s="40">
        <f t="shared" si="238"/>
        <v>0</v>
      </c>
      <c r="U4100" s="40">
        <f t="shared" si="238"/>
        <v>0</v>
      </c>
      <c r="V4100" s="40">
        <f t="shared" si="238"/>
        <v>0</v>
      </c>
      <c r="W4100" s="40">
        <f t="shared" si="237"/>
        <v>0</v>
      </c>
      <c r="X4100" s="40">
        <f t="shared" si="237"/>
        <v>0</v>
      </c>
      <c r="Y4100" s="40">
        <f t="shared" si="239"/>
        <v>0</v>
      </c>
      <c r="AB4100" s="40">
        <v>0</v>
      </c>
    </row>
    <row r="4101" spans="4:28" x14ac:dyDescent="0.25">
      <c r="D4101" s="51">
        <v>759.90000000009297</v>
      </c>
      <c r="E4101" s="51">
        <v>0</v>
      </c>
      <c r="T4101" s="40">
        <f t="shared" si="238"/>
        <v>0</v>
      </c>
      <c r="U4101" s="40">
        <f t="shared" si="238"/>
        <v>0</v>
      </c>
      <c r="V4101" s="40">
        <f t="shared" si="238"/>
        <v>0</v>
      </c>
      <c r="W4101" s="40">
        <f t="shared" si="237"/>
        <v>0</v>
      </c>
      <c r="X4101" s="40">
        <f t="shared" si="237"/>
        <v>0</v>
      </c>
      <c r="Y4101" s="40">
        <f t="shared" si="239"/>
        <v>0</v>
      </c>
      <c r="AB4101" s="40">
        <v>0</v>
      </c>
    </row>
    <row r="4102" spans="4:28" x14ac:dyDescent="0.25">
      <c r="D4102" s="51">
        <v>760.000000000093</v>
      </c>
      <c r="E4102" s="51">
        <v>0</v>
      </c>
      <c r="T4102" s="40">
        <f t="shared" si="238"/>
        <v>0</v>
      </c>
      <c r="U4102" s="40">
        <f t="shared" si="238"/>
        <v>0</v>
      </c>
      <c r="V4102" s="40">
        <f t="shared" si="238"/>
        <v>0</v>
      </c>
      <c r="W4102" s="40">
        <f t="shared" si="237"/>
        <v>0</v>
      </c>
      <c r="X4102" s="40">
        <f t="shared" si="237"/>
        <v>0</v>
      </c>
      <c r="Y4102" s="40">
        <f t="shared" si="239"/>
        <v>0</v>
      </c>
      <c r="AB4102" s="40">
        <v>0</v>
      </c>
    </row>
    <row r="4103" spans="4:28" x14ac:dyDescent="0.25">
      <c r="D4103" s="51">
        <v>760.10000000009302</v>
      </c>
      <c r="E4103" s="51">
        <v>0</v>
      </c>
      <c r="T4103" s="40">
        <f t="shared" si="238"/>
        <v>0</v>
      </c>
      <c r="U4103" s="40">
        <f t="shared" si="238"/>
        <v>0</v>
      </c>
      <c r="V4103" s="40">
        <f t="shared" si="238"/>
        <v>0</v>
      </c>
      <c r="W4103" s="40">
        <f t="shared" si="237"/>
        <v>0</v>
      </c>
      <c r="X4103" s="40">
        <f t="shared" si="237"/>
        <v>0</v>
      </c>
      <c r="Y4103" s="40">
        <f t="shared" si="239"/>
        <v>0</v>
      </c>
      <c r="AB4103" s="40">
        <v>0</v>
      </c>
    </row>
    <row r="4104" spans="4:28" x14ac:dyDescent="0.25">
      <c r="D4104" s="51">
        <v>760.20000000009304</v>
      </c>
      <c r="E4104" s="51">
        <v>0</v>
      </c>
      <c r="T4104" s="40">
        <f t="shared" si="238"/>
        <v>0</v>
      </c>
      <c r="U4104" s="40">
        <f t="shared" si="238"/>
        <v>0</v>
      </c>
      <c r="V4104" s="40">
        <f t="shared" si="238"/>
        <v>0</v>
      </c>
      <c r="W4104" s="40">
        <f t="shared" si="237"/>
        <v>0</v>
      </c>
      <c r="X4104" s="40">
        <f t="shared" si="237"/>
        <v>0</v>
      </c>
      <c r="Y4104" s="40">
        <f t="shared" si="239"/>
        <v>0</v>
      </c>
      <c r="AB4104" s="40">
        <v>0</v>
      </c>
    </row>
    <row r="4105" spans="4:28" x14ac:dyDescent="0.25">
      <c r="D4105" s="51">
        <v>760.30000000009295</v>
      </c>
      <c r="E4105" s="51">
        <v>0</v>
      </c>
      <c r="T4105" s="40">
        <f t="shared" si="238"/>
        <v>0</v>
      </c>
      <c r="U4105" s="40">
        <f t="shared" si="238"/>
        <v>0</v>
      </c>
      <c r="V4105" s="40">
        <f t="shared" si="238"/>
        <v>0</v>
      </c>
      <c r="W4105" s="40">
        <f t="shared" si="237"/>
        <v>0</v>
      </c>
      <c r="X4105" s="40">
        <f t="shared" si="237"/>
        <v>0</v>
      </c>
      <c r="Y4105" s="40">
        <f t="shared" si="239"/>
        <v>0</v>
      </c>
      <c r="AB4105" s="40">
        <v>0</v>
      </c>
    </row>
    <row r="4106" spans="4:28" x14ac:dyDescent="0.25">
      <c r="D4106" s="51">
        <v>760.40000000009297</v>
      </c>
      <c r="E4106" s="51">
        <v>0</v>
      </c>
      <c r="T4106" s="40">
        <f t="shared" si="238"/>
        <v>0</v>
      </c>
      <c r="U4106" s="40">
        <f t="shared" si="238"/>
        <v>0</v>
      </c>
      <c r="V4106" s="40">
        <f t="shared" si="238"/>
        <v>0</v>
      </c>
      <c r="W4106" s="40">
        <f t="shared" si="237"/>
        <v>0</v>
      </c>
      <c r="X4106" s="40">
        <f t="shared" si="237"/>
        <v>0</v>
      </c>
      <c r="Y4106" s="40">
        <f t="shared" si="239"/>
        <v>0</v>
      </c>
      <c r="AB4106" s="40">
        <v>0</v>
      </c>
    </row>
    <row r="4107" spans="4:28" x14ac:dyDescent="0.25">
      <c r="D4107" s="51">
        <v>760.500000000093</v>
      </c>
      <c r="E4107" s="51">
        <v>0</v>
      </c>
      <c r="T4107" s="40">
        <f t="shared" si="238"/>
        <v>0</v>
      </c>
      <c r="U4107" s="40">
        <f t="shared" si="238"/>
        <v>0</v>
      </c>
      <c r="V4107" s="40">
        <f t="shared" si="238"/>
        <v>0</v>
      </c>
      <c r="W4107" s="40">
        <f t="shared" si="237"/>
        <v>0</v>
      </c>
      <c r="X4107" s="40">
        <f t="shared" si="237"/>
        <v>0</v>
      </c>
      <c r="Y4107" s="40">
        <f t="shared" si="239"/>
        <v>0</v>
      </c>
      <c r="AB4107" s="40">
        <v>0</v>
      </c>
    </row>
    <row r="4108" spans="4:28" x14ac:dyDescent="0.25">
      <c r="D4108" s="51">
        <v>760.60000000009302</v>
      </c>
      <c r="E4108" s="51">
        <v>0</v>
      </c>
      <c r="T4108" s="40">
        <f t="shared" si="238"/>
        <v>0</v>
      </c>
      <c r="U4108" s="40">
        <f t="shared" si="238"/>
        <v>0</v>
      </c>
      <c r="V4108" s="40">
        <f t="shared" si="238"/>
        <v>0</v>
      </c>
      <c r="W4108" s="40">
        <f t="shared" si="237"/>
        <v>0</v>
      </c>
      <c r="X4108" s="40">
        <f t="shared" si="237"/>
        <v>0</v>
      </c>
      <c r="Y4108" s="40">
        <f t="shared" si="239"/>
        <v>0</v>
      </c>
      <c r="AB4108" s="40">
        <v>0</v>
      </c>
    </row>
    <row r="4109" spans="4:28" x14ac:dyDescent="0.25">
      <c r="D4109" s="51">
        <v>760.70000000009304</v>
      </c>
      <c r="E4109" s="51">
        <v>0</v>
      </c>
      <c r="T4109" s="40">
        <f t="shared" si="238"/>
        <v>0</v>
      </c>
      <c r="U4109" s="40">
        <f t="shared" si="238"/>
        <v>0</v>
      </c>
      <c r="V4109" s="40">
        <f t="shared" si="238"/>
        <v>0</v>
      </c>
      <c r="W4109" s="40">
        <f t="shared" si="237"/>
        <v>0</v>
      </c>
      <c r="X4109" s="40">
        <f t="shared" si="237"/>
        <v>0</v>
      </c>
      <c r="Y4109" s="40">
        <f t="shared" si="239"/>
        <v>0</v>
      </c>
      <c r="AB4109" s="40">
        <v>0</v>
      </c>
    </row>
    <row r="4110" spans="4:28" x14ac:dyDescent="0.25">
      <c r="D4110" s="51">
        <v>760.80000000009397</v>
      </c>
      <c r="E4110" s="51">
        <v>0</v>
      </c>
      <c r="T4110" s="40">
        <f t="shared" si="238"/>
        <v>0</v>
      </c>
      <c r="U4110" s="40">
        <f t="shared" si="238"/>
        <v>0</v>
      </c>
      <c r="V4110" s="40">
        <f t="shared" si="238"/>
        <v>0</v>
      </c>
      <c r="W4110" s="40">
        <f t="shared" si="237"/>
        <v>0</v>
      </c>
      <c r="X4110" s="40">
        <f t="shared" si="237"/>
        <v>0</v>
      </c>
      <c r="Y4110" s="40">
        <f t="shared" si="239"/>
        <v>0</v>
      </c>
      <c r="AB4110" s="40">
        <v>0</v>
      </c>
    </row>
    <row r="4111" spans="4:28" x14ac:dyDescent="0.25">
      <c r="D4111" s="51">
        <v>760.900000000094</v>
      </c>
      <c r="E4111" s="51">
        <v>0</v>
      </c>
      <c r="T4111" s="40">
        <f t="shared" si="238"/>
        <v>0</v>
      </c>
      <c r="U4111" s="40">
        <f t="shared" si="238"/>
        <v>0</v>
      </c>
      <c r="V4111" s="40">
        <f t="shared" si="238"/>
        <v>0</v>
      </c>
      <c r="W4111" s="40">
        <f t="shared" si="237"/>
        <v>0</v>
      </c>
      <c r="X4111" s="40">
        <f t="shared" si="237"/>
        <v>0</v>
      </c>
      <c r="Y4111" s="40">
        <f t="shared" si="239"/>
        <v>0</v>
      </c>
      <c r="AB4111" s="40">
        <v>0</v>
      </c>
    </row>
    <row r="4112" spans="4:28" x14ac:dyDescent="0.25">
      <c r="D4112" s="51">
        <v>761.00000000009402</v>
      </c>
      <c r="E4112" s="51">
        <v>0</v>
      </c>
      <c r="T4112" s="40">
        <f t="shared" si="238"/>
        <v>0</v>
      </c>
      <c r="U4112" s="40">
        <f t="shared" si="238"/>
        <v>0</v>
      </c>
      <c r="V4112" s="40">
        <f t="shared" si="238"/>
        <v>0</v>
      </c>
      <c r="W4112" s="40">
        <f t="shared" si="237"/>
        <v>0</v>
      </c>
      <c r="X4112" s="40">
        <f t="shared" si="237"/>
        <v>0</v>
      </c>
      <c r="Y4112" s="40">
        <f t="shared" si="239"/>
        <v>0</v>
      </c>
      <c r="AB4112" s="40">
        <v>0</v>
      </c>
    </row>
    <row r="4113" spans="4:28" x14ac:dyDescent="0.25">
      <c r="D4113" s="51">
        <v>761.10000000009404</v>
      </c>
      <c r="E4113" s="51">
        <v>0</v>
      </c>
      <c r="T4113" s="40">
        <f t="shared" si="238"/>
        <v>0</v>
      </c>
      <c r="U4113" s="40">
        <f t="shared" si="238"/>
        <v>0</v>
      </c>
      <c r="V4113" s="40">
        <f t="shared" si="238"/>
        <v>0</v>
      </c>
      <c r="W4113" s="40">
        <f t="shared" si="237"/>
        <v>0</v>
      </c>
      <c r="X4113" s="40">
        <f t="shared" si="237"/>
        <v>0</v>
      </c>
      <c r="Y4113" s="40">
        <f t="shared" si="239"/>
        <v>0</v>
      </c>
      <c r="AB4113" s="40">
        <v>0</v>
      </c>
    </row>
    <row r="4114" spans="4:28" x14ac:dyDescent="0.25">
      <c r="D4114" s="51">
        <v>761.20000000009395</v>
      </c>
      <c r="E4114" s="51">
        <v>0</v>
      </c>
      <c r="T4114" s="40">
        <f t="shared" si="238"/>
        <v>0</v>
      </c>
      <c r="U4114" s="40">
        <f t="shared" si="238"/>
        <v>0</v>
      </c>
      <c r="V4114" s="40">
        <f t="shared" si="238"/>
        <v>0</v>
      </c>
      <c r="W4114" s="40">
        <f t="shared" si="237"/>
        <v>0</v>
      </c>
      <c r="X4114" s="40">
        <f t="shared" si="237"/>
        <v>0</v>
      </c>
      <c r="Y4114" s="40">
        <f t="shared" si="239"/>
        <v>0</v>
      </c>
      <c r="AB4114" s="40">
        <v>0</v>
      </c>
    </row>
    <row r="4115" spans="4:28" x14ac:dyDescent="0.25">
      <c r="D4115" s="51">
        <v>761.30000000009397</v>
      </c>
      <c r="E4115" s="51">
        <v>0</v>
      </c>
      <c r="T4115" s="40">
        <f t="shared" si="238"/>
        <v>0</v>
      </c>
      <c r="U4115" s="40">
        <f t="shared" si="238"/>
        <v>0</v>
      </c>
      <c r="V4115" s="40">
        <f t="shared" si="238"/>
        <v>0</v>
      </c>
      <c r="W4115" s="40">
        <f t="shared" si="237"/>
        <v>0</v>
      </c>
      <c r="X4115" s="40">
        <f t="shared" si="237"/>
        <v>0</v>
      </c>
      <c r="Y4115" s="40">
        <f t="shared" si="239"/>
        <v>0</v>
      </c>
      <c r="AB4115" s="40">
        <v>0</v>
      </c>
    </row>
    <row r="4116" spans="4:28" x14ac:dyDescent="0.25">
      <c r="D4116" s="51">
        <v>761.400000000094</v>
      </c>
      <c r="E4116" s="51">
        <v>0</v>
      </c>
      <c r="T4116" s="40">
        <f t="shared" si="238"/>
        <v>0</v>
      </c>
      <c r="U4116" s="40">
        <f t="shared" si="238"/>
        <v>0</v>
      </c>
      <c r="V4116" s="40">
        <f t="shared" si="238"/>
        <v>0</v>
      </c>
      <c r="W4116" s="40">
        <f t="shared" si="237"/>
        <v>0</v>
      </c>
      <c r="X4116" s="40">
        <f t="shared" si="237"/>
        <v>0</v>
      </c>
      <c r="Y4116" s="40">
        <f t="shared" si="239"/>
        <v>0</v>
      </c>
      <c r="AB4116" s="40">
        <v>0</v>
      </c>
    </row>
    <row r="4117" spans="4:28" x14ac:dyDescent="0.25">
      <c r="D4117" s="51">
        <v>761.50000000009402</v>
      </c>
      <c r="E4117" s="51">
        <v>0</v>
      </c>
      <c r="T4117" s="40">
        <f t="shared" si="238"/>
        <v>0</v>
      </c>
      <c r="U4117" s="40">
        <f t="shared" si="238"/>
        <v>0</v>
      </c>
      <c r="V4117" s="40">
        <f t="shared" si="238"/>
        <v>0</v>
      </c>
      <c r="W4117" s="40">
        <f t="shared" si="237"/>
        <v>0</v>
      </c>
      <c r="X4117" s="40">
        <f t="shared" si="237"/>
        <v>0</v>
      </c>
      <c r="Y4117" s="40">
        <f t="shared" si="239"/>
        <v>0</v>
      </c>
      <c r="AB4117" s="40">
        <v>0</v>
      </c>
    </row>
    <row r="4118" spans="4:28" x14ac:dyDescent="0.25">
      <c r="D4118" s="51">
        <v>761.60000000009404</v>
      </c>
      <c r="E4118" s="51">
        <v>0</v>
      </c>
      <c r="T4118" s="40">
        <f t="shared" si="238"/>
        <v>0</v>
      </c>
      <c r="U4118" s="40">
        <f t="shared" si="238"/>
        <v>0</v>
      </c>
      <c r="V4118" s="40">
        <f t="shared" si="238"/>
        <v>0</v>
      </c>
      <c r="W4118" s="40">
        <f t="shared" si="237"/>
        <v>0</v>
      </c>
      <c r="X4118" s="40">
        <f t="shared" si="237"/>
        <v>0</v>
      </c>
      <c r="Y4118" s="40">
        <f t="shared" si="239"/>
        <v>0</v>
      </c>
      <c r="AB4118" s="40">
        <v>0</v>
      </c>
    </row>
    <row r="4119" spans="4:28" x14ac:dyDescent="0.25">
      <c r="D4119" s="51">
        <v>761.70000000009395</v>
      </c>
      <c r="E4119" s="51">
        <v>0</v>
      </c>
      <c r="T4119" s="40">
        <f t="shared" si="238"/>
        <v>0</v>
      </c>
      <c r="U4119" s="40">
        <f t="shared" si="238"/>
        <v>0</v>
      </c>
      <c r="V4119" s="40">
        <f t="shared" si="238"/>
        <v>0</v>
      </c>
      <c r="W4119" s="40">
        <f t="shared" si="237"/>
        <v>0</v>
      </c>
      <c r="X4119" s="40">
        <f t="shared" si="237"/>
        <v>0</v>
      </c>
      <c r="Y4119" s="40">
        <f t="shared" si="239"/>
        <v>0</v>
      </c>
      <c r="AB4119" s="40">
        <v>0</v>
      </c>
    </row>
    <row r="4120" spans="4:28" x14ac:dyDescent="0.25">
      <c r="D4120" s="51">
        <v>761.80000000009397</v>
      </c>
      <c r="E4120" s="51">
        <v>0</v>
      </c>
      <c r="T4120" s="40">
        <f t="shared" si="238"/>
        <v>0</v>
      </c>
      <c r="U4120" s="40">
        <f t="shared" si="238"/>
        <v>0</v>
      </c>
      <c r="V4120" s="40">
        <f t="shared" si="238"/>
        <v>0</v>
      </c>
      <c r="W4120" s="40">
        <f t="shared" si="237"/>
        <v>0</v>
      </c>
      <c r="X4120" s="40">
        <f t="shared" si="237"/>
        <v>0</v>
      </c>
      <c r="Y4120" s="40">
        <f t="shared" si="239"/>
        <v>0</v>
      </c>
      <c r="AB4120" s="40">
        <v>0</v>
      </c>
    </row>
    <row r="4121" spans="4:28" x14ac:dyDescent="0.25">
      <c r="D4121" s="51">
        <v>761.900000000094</v>
      </c>
      <c r="E4121" s="51">
        <v>0</v>
      </c>
      <c r="T4121" s="40">
        <f t="shared" si="238"/>
        <v>0</v>
      </c>
      <c r="U4121" s="40">
        <f t="shared" si="238"/>
        <v>0</v>
      </c>
      <c r="V4121" s="40">
        <f t="shared" si="238"/>
        <v>0</v>
      </c>
      <c r="W4121" s="40">
        <f t="shared" si="237"/>
        <v>0</v>
      </c>
      <c r="X4121" s="40">
        <f t="shared" si="237"/>
        <v>0</v>
      </c>
      <c r="Y4121" s="40">
        <f t="shared" si="239"/>
        <v>0</v>
      </c>
      <c r="AB4121" s="40">
        <v>0</v>
      </c>
    </row>
    <row r="4122" spans="4:28" x14ac:dyDescent="0.25">
      <c r="D4122" s="51">
        <v>762.00000000009402</v>
      </c>
      <c r="E4122" s="51">
        <v>0</v>
      </c>
      <c r="T4122" s="40">
        <f t="shared" si="238"/>
        <v>0</v>
      </c>
      <c r="U4122" s="40">
        <f t="shared" si="238"/>
        <v>0</v>
      </c>
      <c r="V4122" s="40">
        <f t="shared" si="238"/>
        <v>0</v>
      </c>
      <c r="W4122" s="40">
        <f t="shared" si="237"/>
        <v>0</v>
      </c>
      <c r="X4122" s="40">
        <f t="shared" si="237"/>
        <v>0</v>
      </c>
      <c r="Y4122" s="40">
        <f t="shared" si="239"/>
        <v>0</v>
      </c>
      <c r="AB4122" s="40">
        <v>0</v>
      </c>
    </row>
    <row r="4123" spans="4:28" x14ac:dyDescent="0.25">
      <c r="D4123" s="51">
        <v>762.10000000009404</v>
      </c>
      <c r="E4123" s="51">
        <v>0</v>
      </c>
      <c r="T4123" s="40">
        <f t="shared" si="238"/>
        <v>0</v>
      </c>
      <c r="U4123" s="40">
        <f t="shared" si="238"/>
        <v>0</v>
      </c>
      <c r="V4123" s="40">
        <f t="shared" si="238"/>
        <v>0</v>
      </c>
      <c r="W4123" s="40">
        <f t="shared" si="237"/>
        <v>0</v>
      </c>
      <c r="X4123" s="40">
        <f t="shared" si="237"/>
        <v>0</v>
      </c>
      <c r="Y4123" s="40">
        <f t="shared" si="239"/>
        <v>0</v>
      </c>
      <c r="AB4123" s="40">
        <v>0</v>
      </c>
    </row>
    <row r="4124" spans="4:28" x14ac:dyDescent="0.25">
      <c r="D4124" s="51">
        <v>762.20000000009395</v>
      </c>
      <c r="E4124" s="51">
        <v>0</v>
      </c>
      <c r="T4124" s="40">
        <f t="shared" si="238"/>
        <v>0</v>
      </c>
      <c r="U4124" s="40">
        <f t="shared" si="238"/>
        <v>0</v>
      </c>
      <c r="V4124" s="40">
        <f t="shared" si="238"/>
        <v>0</v>
      </c>
      <c r="W4124" s="40">
        <f t="shared" si="237"/>
        <v>0</v>
      </c>
      <c r="X4124" s="40">
        <f t="shared" si="237"/>
        <v>0</v>
      </c>
      <c r="Y4124" s="40">
        <f t="shared" si="239"/>
        <v>0</v>
      </c>
      <c r="AB4124" s="40">
        <v>0</v>
      </c>
    </row>
    <row r="4125" spans="4:28" x14ac:dyDescent="0.25">
      <c r="D4125" s="51">
        <v>762.30000000009397</v>
      </c>
      <c r="E4125" s="51">
        <v>0</v>
      </c>
      <c r="T4125" s="40">
        <f t="shared" si="238"/>
        <v>0</v>
      </c>
      <c r="U4125" s="40">
        <f t="shared" si="238"/>
        <v>0</v>
      </c>
      <c r="V4125" s="40">
        <f t="shared" si="238"/>
        <v>0</v>
      </c>
      <c r="W4125" s="40">
        <f t="shared" si="237"/>
        <v>0</v>
      </c>
      <c r="X4125" s="40">
        <f t="shared" si="237"/>
        <v>0</v>
      </c>
      <c r="Y4125" s="40">
        <f t="shared" si="239"/>
        <v>0</v>
      </c>
      <c r="AB4125" s="40">
        <v>0</v>
      </c>
    </row>
    <row r="4126" spans="4:28" x14ac:dyDescent="0.25">
      <c r="D4126" s="51">
        <v>762.400000000094</v>
      </c>
      <c r="E4126" s="51">
        <v>0</v>
      </c>
      <c r="T4126" s="40">
        <f t="shared" si="238"/>
        <v>0</v>
      </c>
      <c r="U4126" s="40">
        <f t="shared" si="238"/>
        <v>0</v>
      </c>
      <c r="V4126" s="40">
        <f t="shared" si="238"/>
        <v>0</v>
      </c>
      <c r="W4126" s="40">
        <f t="shared" si="237"/>
        <v>0</v>
      </c>
      <c r="X4126" s="40">
        <f t="shared" si="237"/>
        <v>0</v>
      </c>
      <c r="Y4126" s="40">
        <f t="shared" si="239"/>
        <v>0</v>
      </c>
      <c r="AB4126" s="40">
        <v>0</v>
      </c>
    </row>
    <row r="4127" spans="4:28" x14ac:dyDescent="0.25">
      <c r="D4127" s="51">
        <v>762.50000000009402</v>
      </c>
      <c r="E4127" s="51">
        <v>0</v>
      </c>
      <c r="T4127" s="40">
        <f t="shared" si="238"/>
        <v>0</v>
      </c>
      <c r="U4127" s="40">
        <f t="shared" si="238"/>
        <v>0</v>
      </c>
      <c r="V4127" s="40">
        <f t="shared" si="238"/>
        <v>0</v>
      </c>
      <c r="W4127" s="40">
        <f t="shared" si="237"/>
        <v>0</v>
      </c>
      <c r="X4127" s="40">
        <f t="shared" si="237"/>
        <v>0</v>
      </c>
      <c r="Y4127" s="40">
        <f t="shared" si="239"/>
        <v>0</v>
      </c>
      <c r="AB4127" s="40">
        <v>0</v>
      </c>
    </row>
    <row r="4128" spans="4:28" x14ac:dyDescent="0.25">
      <c r="D4128" s="51">
        <v>762.60000000009404</v>
      </c>
      <c r="E4128" s="51">
        <v>0</v>
      </c>
      <c r="T4128" s="40">
        <f t="shared" si="238"/>
        <v>0</v>
      </c>
      <c r="U4128" s="40">
        <f t="shared" si="238"/>
        <v>0</v>
      </c>
      <c r="V4128" s="40">
        <f t="shared" si="238"/>
        <v>0</v>
      </c>
      <c r="W4128" s="40">
        <f t="shared" si="237"/>
        <v>0</v>
      </c>
      <c r="X4128" s="40">
        <f t="shared" si="237"/>
        <v>0</v>
      </c>
      <c r="Y4128" s="40">
        <f t="shared" si="239"/>
        <v>0</v>
      </c>
      <c r="AB4128" s="40">
        <v>0</v>
      </c>
    </row>
    <row r="4129" spans="4:28" x14ac:dyDescent="0.25">
      <c r="D4129" s="51">
        <v>762.70000000009395</v>
      </c>
      <c r="E4129" s="51">
        <v>0</v>
      </c>
      <c r="T4129" s="40">
        <f t="shared" si="238"/>
        <v>0</v>
      </c>
      <c r="U4129" s="40">
        <f t="shared" si="238"/>
        <v>0</v>
      </c>
      <c r="V4129" s="40">
        <f t="shared" si="238"/>
        <v>0</v>
      </c>
      <c r="W4129" s="40">
        <f t="shared" si="237"/>
        <v>0</v>
      </c>
      <c r="X4129" s="40">
        <f t="shared" si="237"/>
        <v>0</v>
      </c>
      <c r="Y4129" s="40">
        <f t="shared" si="239"/>
        <v>0</v>
      </c>
      <c r="AB4129" s="40">
        <v>0</v>
      </c>
    </row>
    <row r="4130" spans="4:28" x14ac:dyDescent="0.25">
      <c r="D4130" s="51">
        <v>762.80000000009397</v>
      </c>
      <c r="E4130" s="51">
        <v>0</v>
      </c>
      <c r="T4130" s="40">
        <f t="shared" si="238"/>
        <v>0</v>
      </c>
      <c r="U4130" s="40">
        <f t="shared" si="238"/>
        <v>0</v>
      </c>
      <c r="V4130" s="40">
        <f t="shared" si="238"/>
        <v>0</v>
      </c>
      <c r="W4130" s="40">
        <f t="shared" si="237"/>
        <v>0</v>
      </c>
      <c r="X4130" s="40">
        <f t="shared" si="237"/>
        <v>0</v>
      </c>
      <c r="Y4130" s="40">
        <f t="shared" si="239"/>
        <v>0</v>
      </c>
      <c r="AB4130" s="40">
        <v>0</v>
      </c>
    </row>
    <row r="4131" spans="4:28" x14ac:dyDescent="0.25">
      <c r="D4131" s="51">
        <v>762.900000000094</v>
      </c>
      <c r="E4131" s="51">
        <v>0</v>
      </c>
      <c r="T4131" s="40">
        <f t="shared" si="238"/>
        <v>0</v>
      </c>
      <c r="U4131" s="40">
        <f t="shared" si="238"/>
        <v>0</v>
      </c>
      <c r="V4131" s="40">
        <f t="shared" si="238"/>
        <v>0</v>
      </c>
      <c r="W4131" s="40">
        <f t="shared" si="237"/>
        <v>0</v>
      </c>
      <c r="X4131" s="40">
        <f t="shared" si="237"/>
        <v>0</v>
      </c>
      <c r="Y4131" s="40">
        <f t="shared" si="239"/>
        <v>0</v>
      </c>
      <c r="AB4131" s="40">
        <v>0</v>
      </c>
    </row>
    <row r="4132" spans="4:28" x14ac:dyDescent="0.25">
      <c r="D4132" s="51">
        <v>763.00000000009402</v>
      </c>
      <c r="E4132" s="51">
        <v>0</v>
      </c>
      <c r="T4132" s="40">
        <f t="shared" si="238"/>
        <v>0</v>
      </c>
      <c r="U4132" s="40">
        <f t="shared" si="238"/>
        <v>0</v>
      </c>
      <c r="V4132" s="40">
        <f t="shared" si="238"/>
        <v>0</v>
      </c>
      <c r="W4132" s="40">
        <f t="shared" si="237"/>
        <v>0</v>
      </c>
      <c r="X4132" s="40">
        <f t="shared" si="237"/>
        <v>0</v>
      </c>
      <c r="Y4132" s="40">
        <f t="shared" si="239"/>
        <v>0</v>
      </c>
      <c r="AB4132" s="40">
        <v>0</v>
      </c>
    </row>
    <row r="4133" spans="4:28" x14ac:dyDescent="0.25">
      <c r="D4133" s="51">
        <v>763.10000000009404</v>
      </c>
      <c r="E4133" s="51">
        <v>0</v>
      </c>
      <c r="T4133" s="40">
        <f t="shared" si="238"/>
        <v>0</v>
      </c>
      <c r="U4133" s="40">
        <f t="shared" si="238"/>
        <v>0</v>
      </c>
      <c r="V4133" s="40">
        <f t="shared" si="238"/>
        <v>0</v>
      </c>
      <c r="W4133" s="40">
        <f t="shared" si="237"/>
        <v>0</v>
      </c>
      <c r="X4133" s="40">
        <f t="shared" si="237"/>
        <v>0</v>
      </c>
      <c r="Y4133" s="40">
        <f t="shared" si="239"/>
        <v>0</v>
      </c>
      <c r="AB4133" s="40">
        <v>0</v>
      </c>
    </row>
    <row r="4134" spans="4:28" x14ac:dyDescent="0.25">
      <c r="D4134" s="51">
        <v>763.20000000009395</v>
      </c>
      <c r="E4134" s="51">
        <v>0</v>
      </c>
      <c r="T4134" s="40">
        <f t="shared" si="238"/>
        <v>0</v>
      </c>
      <c r="U4134" s="40">
        <f t="shared" si="238"/>
        <v>0</v>
      </c>
      <c r="V4134" s="40">
        <f t="shared" si="238"/>
        <v>0</v>
      </c>
      <c r="W4134" s="40">
        <f t="shared" si="237"/>
        <v>0</v>
      </c>
      <c r="X4134" s="40">
        <f t="shared" si="237"/>
        <v>0</v>
      </c>
      <c r="Y4134" s="40">
        <f t="shared" si="239"/>
        <v>0</v>
      </c>
      <c r="AB4134" s="40">
        <v>0</v>
      </c>
    </row>
    <row r="4135" spans="4:28" x14ac:dyDescent="0.25">
      <c r="D4135" s="51">
        <v>763.30000000009397</v>
      </c>
      <c r="E4135" s="51">
        <v>0</v>
      </c>
      <c r="T4135" s="40">
        <f t="shared" si="238"/>
        <v>0</v>
      </c>
      <c r="U4135" s="40">
        <f t="shared" si="238"/>
        <v>0</v>
      </c>
      <c r="V4135" s="40">
        <f t="shared" si="238"/>
        <v>0</v>
      </c>
      <c r="W4135" s="40">
        <f t="shared" si="237"/>
        <v>0</v>
      </c>
      <c r="X4135" s="40">
        <f t="shared" si="237"/>
        <v>0</v>
      </c>
      <c r="Y4135" s="40">
        <f t="shared" si="239"/>
        <v>0</v>
      </c>
      <c r="AB4135" s="40">
        <v>0</v>
      </c>
    </row>
    <row r="4136" spans="4:28" x14ac:dyDescent="0.25">
      <c r="D4136" s="51">
        <v>763.400000000094</v>
      </c>
      <c r="E4136" s="51">
        <v>0</v>
      </c>
      <c r="T4136" s="40">
        <f t="shared" si="238"/>
        <v>0</v>
      </c>
      <c r="U4136" s="40">
        <f t="shared" si="238"/>
        <v>0</v>
      </c>
      <c r="V4136" s="40">
        <f t="shared" si="238"/>
        <v>0</v>
      </c>
      <c r="W4136" s="40">
        <f t="shared" si="237"/>
        <v>0</v>
      </c>
      <c r="X4136" s="40">
        <f t="shared" si="237"/>
        <v>0</v>
      </c>
      <c r="Y4136" s="40">
        <f t="shared" si="239"/>
        <v>0</v>
      </c>
      <c r="AB4136" s="40">
        <v>0</v>
      </c>
    </row>
    <row r="4137" spans="4:28" x14ac:dyDescent="0.25">
      <c r="D4137" s="51">
        <v>763.50000000009402</v>
      </c>
      <c r="E4137" s="51">
        <v>0</v>
      </c>
      <c r="T4137" s="40">
        <f t="shared" si="238"/>
        <v>0</v>
      </c>
      <c r="U4137" s="40">
        <f t="shared" si="238"/>
        <v>0</v>
      </c>
      <c r="V4137" s="40">
        <f t="shared" si="238"/>
        <v>0</v>
      </c>
      <c r="W4137" s="40">
        <f t="shared" si="237"/>
        <v>0</v>
      </c>
      <c r="X4137" s="40">
        <f t="shared" si="237"/>
        <v>0</v>
      </c>
      <c r="Y4137" s="40">
        <f t="shared" si="239"/>
        <v>0</v>
      </c>
      <c r="AB4137" s="40">
        <v>0</v>
      </c>
    </row>
    <row r="4138" spans="4:28" x14ac:dyDescent="0.25">
      <c r="D4138" s="51">
        <v>763.60000000009404</v>
      </c>
      <c r="E4138" s="51">
        <v>0</v>
      </c>
      <c r="T4138" s="40">
        <f t="shared" si="238"/>
        <v>0</v>
      </c>
      <c r="U4138" s="40">
        <f t="shared" si="238"/>
        <v>0</v>
      </c>
      <c r="V4138" s="40">
        <f t="shared" si="238"/>
        <v>0</v>
      </c>
      <c r="W4138" s="40">
        <f t="shared" si="237"/>
        <v>0</v>
      </c>
      <c r="X4138" s="40">
        <f t="shared" si="237"/>
        <v>0</v>
      </c>
      <c r="Y4138" s="40">
        <f t="shared" si="239"/>
        <v>0</v>
      </c>
      <c r="AB4138" s="40">
        <v>0</v>
      </c>
    </row>
    <row r="4139" spans="4:28" x14ac:dyDescent="0.25">
      <c r="D4139" s="51">
        <v>763.70000000009395</v>
      </c>
      <c r="E4139" s="51">
        <v>0</v>
      </c>
      <c r="T4139" s="40">
        <f t="shared" si="238"/>
        <v>0</v>
      </c>
      <c r="U4139" s="40">
        <f t="shared" si="238"/>
        <v>0</v>
      </c>
      <c r="V4139" s="40">
        <f t="shared" si="238"/>
        <v>0</v>
      </c>
      <c r="W4139" s="40">
        <f t="shared" si="237"/>
        <v>0</v>
      </c>
      <c r="X4139" s="40">
        <f t="shared" si="237"/>
        <v>0</v>
      </c>
      <c r="Y4139" s="40">
        <f t="shared" si="239"/>
        <v>0</v>
      </c>
      <c r="AB4139" s="40">
        <v>0</v>
      </c>
    </row>
    <row r="4140" spans="4:28" x14ac:dyDescent="0.25">
      <c r="D4140" s="51">
        <v>763.80000000009397</v>
      </c>
      <c r="E4140" s="51">
        <v>0</v>
      </c>
      <c r="T4140" s="40">
        <f t="shared" si="238"/>
        <v>0</v>
      </c>
      <c r="U4140" s="40">
        <f t="shared" si="238"/>
        <v>0</v>
      </c>
      <c r="V4140" s="40">
        <f t="shared" si="238"/>
        <v>0</v>
      </c>
      <c r="W4140" s="40">
        <f t="shared" si="237"/>
        <v>0</v>
      </c>
      <c r="X4140" s="40">
        <f t="shared" si="237"/>
        <v>0</v>
      </c>
      <c r="Y4140" s="40">
        <f t="shared" si="239"/>
        <v>0</v>
      </c>
      <c r="AB4140" s="40">
        <v>0</v>
      </c>
    </row>
    <row r="4141" spans="4:28" x14ac:dyDescent="0.25">
      <c r="D4141" s="51">
        <v>763.900000000094</v>
      </c>
      <c r="E4141" s="51">
        <v>0</v>
      </c>
      <c r="T4141" s="40">
        <f t="shared" si="238"/>
        <v>0</v>
      </c>
      <c r="U4141" s="40">
        <f t="shared" si="238"/>
        <v>0</v>
      </c>
      <c r="V4141" s="40">
        <f t="shared" si="238"/>
        <v>0</v>
      </c>
      <c r="W4141" s="40">
        <f t="shared" si="237"/>
        <v>0</v>
      </c>
      <c r="X4141" s="40">
        <f t="shared" si="237"/>
        <v>0</v>
      </c>
      <c r="Y4141" s="40">
        <f t="shared" si="239"/>
        <v>0</v>
      </c>
      <c r="AB4141" s="40">
        <v>0</v>
      </c>
    </row>
    <row r="4142" spans="4:28" x14ac:dyDescent="0.25">
      <c r="D4142" s="51">
        <v>764.00000000009402</v>
      </c>
      <c r="E4142" s="51">
        <v>0</v>
      </c>
      <c r="T4142" s="40">
        <f t="shared" si="238"/>
        <v>0</v>
      </c>
      <c r="U4142" s="40">
        <f t="shared" si="238"/>
        <v>0</v>
      </c>
      <c r="V4142" s="40">
        <f t="shared" si="238"/>
        <v>0</v>
      </c>
      <c r="W4142" s="40">
        <f t="shared" si="237"/>
        <v>0</v>
      </c>
      <c r="X4142" s="40">
        <f t="shared" si="237"/>
        <v>0</v>
      </c>
      <c r="Y4142" s="40">
        <f t="shared" si="239"/>
        <v>0</v>
      </c>
      <c r="AB4142" s="40">
        <v>0</v>
      </c>
    </row>
    <row r="4143" spans="4:28" x14ac:dyDescent="0.25">
      <c r="D4143" s="51">
        <v>764.10000000009404</v>
      </c>
      <c r="E4143" s="51">
        <v>0</v>
      </c>
      <c r="T4143" s="40">
        <f t="shared" si="238"/>
        <v>0</v>
      </c>
      <c r="U4143" s="40">
        <f t="shared" si="238"/>
        <v>0</v>
      </c>
      <c r="V4143" s="40">
        <f t="shared" si="238"/>
        <v>0</v>
      </c>
      <c r="W4143" s="40">
        <f t="shared" si="237"/>
        <v>0</v>
      </c>
      <c r="X4143" s="40">
        <f t="shared" si="237"/>
        <v>0</v>
      </c>
      <c r="Y4143" s="40">
        <f t="shared" si="239"/>
        <v>0</v>
      </c>
      <c r="AB4143" s="40">
        <v>0</v>
      </c>
    </row>
    <row r="4144" spans="4:28" x14ac:dyDescent="0.25">
      <c r="D4144" s="51">
        <v>764.20000000009395</v>
      </c>
      <c r="E4144" s="51">
        <v>0</v>
      </c>
      <c r="T4144" s="40">
        <f t="shared" si="238"/>
        <v>0</v>
      </c>
      <c r="U4144" s="40">
        <f t="shared" si="238"/>
        <v>0</v>
      </c>
      <c r="V4144" s="40">
        <f t="shared" si="238"/>
        <v>0</v>
      </c>
      <c r="W4144" s="40">
        <f t="shared" si="237"/>
        <v>0</v>
      </c>
      <c r="X4144" s="40">
        <f t="shared" si="237"/>
        <v>0</v>
      </c>
      <c r="Y4144" s="40">
        <f t="shared" si="239"/>
        <v>0</v>
      </c>
      <c r="AB4144" s="40">
        <v>0</v>
      </c>
    </row>
    <row r="4145" spans="4:28" x14ac:dyDescent="0.25">
      <c r="D4145" s="51">
        <v>764.30000000009397</v>
      </c>
      <c r="E4145" s="51">
        <v>0</v>
      </c>
      <c r="T4145" s="40">
        <f t="shared" si="238"/>
        <v>0</v>
      </c>
      <c r="U4145" s="40">
        <f t="shared" si="238"/>
        <v>0</v>
      </c>
      <c r="V4145" s="40">
        <f t="shared" si="238"/>
        <v>0</v>
      </c>
      <c r="W4145" s="40">
        <f t="shared" si="237"/>
        <v>0</v>
      </c>
      <c r="X4145" s="40">
        <f t="shared" si="237"/>
        <v>0</v>
      </c>
      <c r="Y4145" s="40">
        <f t="shared" si="239"/>
        <v>0</v>
      </c>
      <c r="AB4145" s="40">
        <v>0</v>
      </c>
    </row>
    <row r="4146" spans="4:28" x14ac:dyDescent="0.25">
      <c r="D4146" s="51">
        <v>764.400000000094</v>
      </c>
      <c r="E4146" s="51">
        <v>0</v>
      </c>
      <c r="T4146" s="40">
        <f t="shared" si="238"/>
        <v>0</v>
      </c>
      <c r="U4146" s="40">
        <f t="shared" si="238"/>
        <v>0</v>
      </c>
      <c r="V4146" s="40">
        <f t="shared" si="238"/>
        <v>0</v>
      </c>
      <c r="W4146" s="40">
        <f t="shared" si="237"/>
        <v>0</v>
      </c>
      <c r="X4146" s="40">
        <f t="shared" si="237"/>
        <v>0</v>
      </c>
      <c r="Y4146" s="40">
        <f t="shared" si="239"/>
        <v>0</v>
      </c>
      <c r="AB4146" s="40">
        <v>0</v>
      </c>
    </row>
    <row r="4147" spans="4:28" x14ac:dyDescent="0.25">
      <c r="D4147" s="51">
        <v>764.50000000009402</v>
      </c>
      <c r="E4147" s="51">
        <v>0</v>
      </c>
      <c r="T4147" s="40">
        <f t="shared" si="238"/>
        <v>0</v>
      </c>
      <c r="U4147" s="40">
        <f t="shared" si="238"/>
        <v>0</v>
      </c>
      <c r="V4147" s="40">
        <f t="shared" si="238"/>
        <v>0</v>
      </c>
      <c r="W4147" s="40">
        <f t="shared" si="237"/>
        <v>0</v>
      </c>
      <c r="X4147" s="40">
        <f t="shared" si="237"/>
        <v>0</v>
      </c>
      <c r="Y4147" s="40">
        <f t="shared" si="239"/>
        <v>0</v>
      </c>
      <c r="AB4147" s="40">
        <v>0</v>
      </c>
    </row>
    <row r="4148" spans="4:28" x14ac:dyDescent="0.25">
      <c r="D4148" s="51">
        <v>764.60000000009404</v>
      </c>
      <c r="E4148" s="51">
        <v>0</v>
      </c>
      <c r="T4148" s="40">
        <f t="shared" si="238"/>
        <v>0</v>
      </c>
      <c r="U4148" s="40">
        <f t="shared" si="238"/>
        <v>0</v>
      </c>
      <c r="V4148" s="40">
        <f t="shared" si="238"/>
        <v>0</v>
      </c>
      <c r="W4148" s="40">
        <f t="shared" si="237"/>
        <v>0</v>
      </c>
      <c r="X4148" s="40">
        <f t="shared" si="237"/>
        <v>0</v>
      </c>
      <c r="Y4148" s="40">
        <f t="shared" si="239"/>
        <v>0</v>
      </c>
      <c r="AB4148" s="40">
        <v>0</v>
      </c>
    </row>
    <row r="4149" spans="4:28" x14ac:dyDescent="0.25">
      <c r="D4149" s="51">
        <v>764.70000000009395</v>
      </c>
      <c r="E4149" s="51">
        <v>0</v>
      </c>
      <c r="T4149" s="40">
        <f t="shared" si="238"/>
        <v>0</v>
      </c>
      <c r="U4149" s="40">
        <f t="shared" si="238"/>
        <v>0</v>
      </c>
      <c r="V4149" s="40">
        <f t="shared" si="238"/>
        <v>0</v>
      </c>
      <c r="W4149" s="40">
        <f t="shared" si="237"/>
        <v>0</v>
      </c>
      <c r="X4149" s="40">
        <f t="shared" si="237"/>
        <v>0</v>
      </c>
      <c r="Y4149" s="40">
        <f t="shared" si="239"/>
        <v>0</v>
      </c>
      <c r="AB4149" s="40">
        <v>0</v>
      </c>
    </row>
    <row r="4150" spans="4:28" x14ac:dyDescent="0.25">
      <c r="D4150" s="51">
        <v>764.80000000009397</v>
      </c>
      <c r="E4150" s="51">
        <v>0</v>
      </c>
      <c r="T4150" s="40">
        <f t="shared" si="238"/>
        <v>0</v>
      </c>
      <c r="U4150" s="40">
        <f t="shared" si="238"/>
        <v>0</v>
      </c>
      <c r="V4150" s="40">
        <f t="shared" si="238"/>
        <v>0</v>
      </c>
      <c r="W4150" s="40">
        <f t="shared" si="237"/>
        <v>0</v>
      </c>
      <c r="X4150" s="40">
        <f t="shared" si="237"/>
        <v>0</v>
      </c>
      <c r="Y4150" s="40">
        <f t="shared" si="239"/>
        <v>0</v>
      </c>
      <c r="AB4150" s="40">
        <v>0</v>
      </c>
    </row>
    <row r="4151" spans="4:28" x14ac:dyDescent="0.25">
      <c r="D4151" s="51">
        <v>764.900000000094</v>
      </c>
      <c r="E4151" s="51">
        <v>0</v>
      </c>
      <c r="T4151" s="40">
        <f t="shared" si="238"/>
        <v>0</v>
      </c>
      <c r="U4151" s="40">
        <f t="shared" si="238"/>
        <v>0</v>
      </c>
      <c r="V4151" s="40">
        <f t="shared" si="238"/>
        <v>0</v>
      </c>
      <c r="W4151" s="40">
        <f t="shared" si="237"/>
        <v>0</v>
      </c>
      <c r="X4151" s="40">
        <f t="shared" si="237"/>
        <v>0</v>
      </c>
      <c r="Y4151" s="40">
        <f t="shared" si="239"/>
        <v>0</v>
      </c>
      <c r="AB4151" s="40">
        <v>0</v>
      </c>
    </row>
    <row r="4152" spans="4:28" x14ac:dyDescent="0.25">
      <c r="D4152" s="51">
        <v>765.00000000009402</v>
      </c>
      <c r="E4152" s="51">
        <v>0</v>
      </c>
      <c r="T4152" s="40">
        <f t="shared" si="238"/>
        <v>0</v>
      </c>
      <c r="U4152" s="40">
        <f t="shared" si="238"/>
        <v>0</v>
      </c>
      <c r="V4152" s="40">
        <f t="shared" si="238"/>
        <v>0</v>
      </c>
      <c r="W4152" s="40">
        <f t="shared" si="237"/>
        <v>0</v>
      </c>
      <c r="X4152" s="40">
        <f t="shared" si="237"/>
        <v>0</v>
      </c>
      <c r="Y4152" s="40">
        <f t="shared" si="239"/>
        <v>0</v>
      </c>
      <c r="AB4152" s="40">
        <v>0</v>
      </c>
    </row>
    <row r="4153" spans="4:28" x14ac:dyDescent="0.25">
      <c r="D4153" s="51">
        <v>765.10000000009404</v>
      </c>
      <c r="E4153" s="51">
        <v>0</v>
      </c>
      <c r="T4153" s="40">
        <f t="shared" si="238"/>
        <v>0</v>
      </c>
      <c r="U4153" s="40">
        <f t="shared" si="238"/>
        <v>0</v>
      </c>
      <c r="V4153" s="40">
        <f t="shared" si="238"/>
        <v>0</v>
      </c>
      <c r="W4153" s="40">
        <f t="shared" si="237"/>
        <v>0</v>
      </c>
      <c r="X4153" s="40">
        <f t="shared" si="237"/>
        <v>0</v>
      </c>
      <c r="Y4153" s="40">
        <f t="shared" si="239"/>
        <v>0</v>
      </c>
      <c r="AB4153" s="40">
        <v>0</v>
      </c>
    </row>
    <row r="4154" spans="4:28" x14ac:dyDescent="0.25">
      <c r="D4154" s="51">
        <v>765.20000000009497</v>
      </c>
      <c r="E4154" s="51">
        <v>0</v>
      </c>
      <c r="T4154" s="40">
        <f t="shared" si="238"/>
        <v>0</v>
      </c>
      <c r="U4154" s="40">
        <f t="shared" si="238"/>
        <v>0</v>
      </c>
      <c r="V4154" s="40">
        <f t="shared" si="238"/>
        <v>0</v>
      </c>
      <c r="W4154" s="40">
        <f t="shared" si="237"/>
        <v>0</v>
      </c>
      <c r="X4154" s="40">
        <f t="shared" si="237"/>
        <v>0</v>
      </c>
      <c r="Y4154" s="40">
        <f t="shared" si="239"/>
        <v>0</v>
      </c>
      <c r="AB4154" s="40">
        <v>0</v>
      </c>
    </row>
    <row r="4155" spans="4:28" x14ac:dyDescent="0.25">
      <c r="D4155" s="51">
        <v>765.300000000095</v>
      </c>
      <c r="E4155" s="51">
        <v>0</v>
      </c>
      <c r="T4155" s="40">
        <f t="shared" si="238"/>
        <v>0</v>
      </c>
      <c r="U4155" s="40">
        <f t="shared" si="238"/>
        <v>0</v>
      </c>
      <c r="V4155" s="40">
        <f t="shared" si="238"/>
        <v>0</v>
      </c>
      <c r="W4155" s="40">
        <f t="shared" si="237"/>
        <v>0</v>
      </c>
      <c r="X4155" s="40">
        <f t="shared" si="237"/>
        <v>0</v>
      </c>
      <c r="Y4155" s="40">
        <f t="shared" si="239"/>
        <v>0</v>
      </c>
      <c r="AB4155" s="40">
        <v>0</v>
      </c>
    </row>
    <row r="4156" spans="4:28" x14ac:dyDescent="0.25">
      <c r="D4156" s="51">
        <v>765.40000000009502</v>
      </c>
      <c r="E4156" s="51">
        <v>0</v>
      </c>
      <c r="T4156" s="40">
        <f t="shared" si="238"/>
        <v>0</v>
      </c>
      <c r="U4156" s="40">
        <f t="shared" si="238"/>
        <v>0</v>
      </c>
      <c r="V4156" s="40">
        <f t="shared" si="238"/>
        <v>0</v>
      </c>
      <c r="W4156" s="40">
        <f t="shared" si="237"/>
        <v>0</v>
      </c>
      <c r="X4156" s="40">
        <f t="shared" si="237"/>
        <v>0</v>
      </c>
      <c r="Y4156" s="40">
        <f t="shared" si="239"/>
        <v>0</v>
      </c>
      <c r="AB4156" s="40">
        <v>0</v>
      </c>
    </row>
    <row r="4157" spans="4:28" x14ac:dyDescent="0.25">
      <c r="D4157" s="51">
        <v>765.50000000009504</v>
      </c>
      <c r="E4157" s="51">
        <v>0</v>
      </c>
      <c r="T4157" s="40">
        <f t="shared" si="238"/>
        <v>0</v>
      </c>
      <c r="U4157" s="40">
        <f t="shared" si="238"/>
        <v>0</v>
      </c>
      <c r="V4157" s="40">
        <f t="shared" si="238"/>
        <v>0</v>
      </c>
      <c r="W4157" s="40">
        <f t="shared" si="237"/>
        <v>0</v>
      </c>
      <c r="X4157" s="40">
        <f t="shared" si="237"/>
        <v>0</v>
      </c>
      <c r="Y4157" s="40">
        <f t="shared" si="239"/>
        <v>0</v>
      </c>
      <c r="AB4157" s="40">
        <v>0</v>
      </c>
    </row>
    <row r="4158" spans="4:28" x14ac:dyDescent="0.25">
      <c r="D4158" s="51">
        <v>765.60000000009495</v>
      </c>
      <c r="E4158" s="51">
        <v>0</v>
      </c>
      <c r="T4158" s="40">
        <f t="shared" si="238"/>
        <v>0</v>
      </c>
      <c r="U4158" s="40">
        <f t="shared" si="238"/>
        <v>0</v>
      </c>
      <c r="V4158" s="40">
        <f t="shared" si="238"/>
        <v>0</v>
      </c>
      <c r="W4158" s="40">
        <f t="shared" si="237"/>
        <v>0</v>
      </c>
      <c r="X4158" s="40">
        <f t="shared" si="237"/>
        <v>0</v>
      </c>
      <c r="Y4158" s="40">
        <f t="shared" si="239"/>
        <v>0</v>
      </c>
      <c r="AB4158" s="40">
        <v>0</v>
      </c>
    </row>
    <row r="4159" spans="4:28" x14ac:dyDescent="0.25">
      <c r="D4159" s="51">
        <v>765.70000000009497</v>
      </c>
      <c r="E4159" s="51">
        <v>0</v>
      </c>
      <c r="T4159" s="40">
        <f t="shared" si="238"/>
        <v>0</v>
      </c>
      <c r="U4159" s="40">
        <f t="shared" si="238"/>
        <v>0</v>
      </c>
      <c r="V4159" s="40">
        <f t="shared" si="238"/>
        <v>0</v>
      </c>
      <c r="W4159" s="40">
        <f t="shared" si="237"/>
        <v>0</v>
      </c>
      <c r="X4159" s="40">
        <f t="shared" si="237"/>
        <v>0</v>
      </c>
      <c r="Y4159" s="40">
        <f t="shared" si="239"/>
        <v>0</v>
      </c>
      <c r="AB4159" s="40">
        <v>0</v>
      </c>
    </row>
    <row r="4160" spans="4:28" x14ac:dyDescent="0.25">
      <c r="D4160" s="51">
        <v>765.800000000095</v>
      </c>
      <c r="E4160" s="51">
        <v>0</v>
      </c>
      <c r="T4160" s="40">
        <f t="shared" si="238"/>
        <v>0</v>
      </c>
      <c r="U4160" s="40">
        <f t="shared" si="238"/>
        <v>0</v>
      </c>
      <c r="V4160" s="40">
        <f t="shared" si="238"/>
        <v>0</v>
      </c>
      <c r="W4160" s="40">
        <f t="shared" si="237"/>
        <v>0</v>
      </c>
      <c r="X4160" s="40">
        <f t="shared" si="237"/>
        <v>0</v>
      </c>
      <c r="Y4160" s="40">
        <f t="shared" si="239"/>
        <v>0</v>
      </c>
      <c r="AB4160" s="40">
        <v>0</v>
      </c>
    </row>
    <row r="4161" spans="4:28" x14ac:dyDescent="0.25">
      <c r="D4161" s="51">
        <v>765.90000000009502</v>
      </c>
      <c r="E4161" s="51">
        <v>0</v>
      </c>
      <c r="T4161" s="40">
        <f t="shared" si="238"/>
        <v>0</v>
      </c>
      <c r="U4161" s="40">
        <f t="shared" si="238"/>
        <v>0</v>
      </c>
      <c r="V4161" s="40">
        <f t="shared" si="238"/>
        <v>0</v>
      </c>
      <c r="W4161" s="40">
        <f t="shared" si="237"/>
        <v>0</v>
      </c>
      <c r="X4161" s="40">
        <f t="shared" si="237"/>
        <v>0</v>
      </c>
      <c r="Y4161" s="40">
        <f t="shared" si="239"/>
        <v>0</v>
      </c>
      <c r="AB4161" s="40">
        <v>0</v>
      </c>
    </row>
    <row r="4162" spans="4:28" x14ac:dyDescent="0.25">
      <c r="D4162" s="51">
        <v>766.00000000009504</v>
      </c>
      <c r="E4162" s="51">
        <v>0</v>
      </c>
      <c r="T4162" s="40">
        <f t="shared" si="238"/>
        <v>0</v>
      </c>
      <c r="U4162" s="40">
        <f t="shared" si="238"/>
        <v>0</v>
      </c>
      <c r="V4162" s="40">
        <f t="shared" si="238"/>
        <v>0</v>
      </c>
      <c r="W4162" s="40">
        <f t="shared" si="238"/>
        <v>0</v>
      </c>
      <c r="X4162" s="40">
        <f t="shared" si="238"/>
        <v>0</v>
      </c>
      <c r="Y4162" s="40">
        <f t="shared" si="239"/>
        <v>0</v>
      </c>
      <c r="AB4162" s="40">
        <v>0</v>
      </c>
    </row>
    <row r="4163" spans="4:28" x14ac:dyDescent="0.25">
      <c r="D4163" s="51">
        <v>766.10000000009495</v>
      </c>
      <c r="E4163" s="51">
        <v>0</v>
      </c>
      <c r="T4163" s="40">
        <f t="shared" ref="T4163:W4226" si="240">J4188</f>
        <v>0</v>
      </c>
      <c r="U4163" s="40">
        <f t="shared" si="240"/>
        <v>0</v>
      </c>
      <c r="V4163" s="40">
        <f t="shared" si="240"/>
        <v>0</v>
      </c>
      <c r="W4163" s="40">
        <f t="shared" si="240"/>
        <v>0</v>
      </c>
      <c r="X4163" s="40">
        <f t="shared" ref="X4163:X4226" si="241">N4188</f>
        <v>0</v>
      </c>
      <c r="Y4163" s="40">
        <f t="shared" ref="Y4163:Y4226" si="242">AC4188</f>
        <v>0</v>
      </c>
      <c r="AB4163" s="40">
        <v>0</v>
      </c>
    </row>
    <row r="4164" spans="4:28" x14ac:dyDescent="0.25">
      <c r="D4164" s="51">
        <v>766.20000000009497</v>
      </c>
      <c r="E4164" s="51">
        <v>0</v>
      </c>
      <c r="T4164" s="40">
        <f t="shared" si="240"/>
        <v>0</v>
      </c>
      <c r="U4164" s="40">
        <f t="shared" si="240"/>
        <v>0</v>
      </c>
      <c r="V4164" s="40">
        <f t="shared" si="240"/>
        <v>0</v>
      </c>
      <c r="W4164" s="40">
        <f t="shared" si="240"/>
        <v>0</v>
      </c>
      <c r="X4164" s="40">
        <f t="shared" si="241"/>
        <v>0</v>
      </c>
      <c r="Y4164" s="40">
        <f t="shared" si="242"/>
        <v>0</v>
      </c>
      <c r="AB4164" s="40">
        <v>0</v>
      </c>
    </row>
    <row r="4165" spans="4:28" x14ac:dyDescent="0.25">
      <c r="D4165" s="51">
        <v>766.300000000095</v>
      </c>
      <c r="E4165" s="51">
        <v>0</v>
      </c>
      <c r="T4165" s="40">
        <f t="shared" si="240"/>
        <v>0</v>
      </c>
      <c r="U4165" s="40">
        <f t="shared" si="240"/>
        <v>0</v>
      </c>
      <c r="V4165" s="40">
        <f t="shared" si="240"/>
        <v>0</v>
      </c>
      <c r="W4165" s="40">
        <f t="shared" si="240"/>
        <v>0</v>
      </c>
      <c r="X4165" s="40">
        <f t="shared" si="241"/>
        <v>0</v>
      </c>
      <c r="Y4165" s="40">
        <f t="shared" si="242"/>
        <v>0</v>
      </c>
      <c r="AB4165" s="40">
        <v>0</v>
      </c>
    </row>
    <row r="4166" spans="4:28" x14ac:dyDescent="0.25">
      <c r="D4166" s="51">
        <v>766.40000000009502</v>
      </c>
      <c r="E4166" s="51">
        <v>0</v>
      </c>
      <c r="T4166" s="40">
        <f t="shared" si="240"/>
        <v>0</v>
      </c>
      <c r="U4166" s="40">
        <f t="shared" si="240"/>
        <v>0</v>
      </c>
      <c r="V4166" s="40">
        <f t="shared" si="240"/>
        <v>0</v>
      </c>
      <c r="W4166" s="40">
        <f t="shared" si="240"/>
        <v>0</v>
      </c>
      <c r="X4166" s="40">
        <f t="shared" si="241"/>
        <v>0</v>
      </c>
      <c r="Y4166" s="40">
        <f t="shared" si="242"/>
        <v>0</v>
      </c>
      <c r="AB4166" s="40">
        <v>0</v>
      </c>
    </row>
    <row r="4167" spans="4:28" x14ac:dyDescent="0.25">
      <c r="D4167" s="51">
        <v>766.50000000009504</v>
      </c>
      <c r="E4167" s="51">
        <v>0</v>
      </c>
      <c r="T4167" s="40">
        <f t="shared" si="240"/>
        <v>0</v>
      </c>
      <c r="U4167" s="40">
        <f t="shared" si="240"/>
        <v>0</v>
      </c>
      <c r="V4167" s="40">
        <f t="shared" si="240"/>
        <v>0</v>
      </c>
      <c r="W4167" s="40">
        <f t="shared" si="240"/>
        <v>0</v>
      </c>
      <c r="X4167" s="40">
        <f t="shared" si="241"/>
        <v>0</v>
      </c>
      <c r="Y4167" s="40">
        <f t="shared" si="242"/>
        <v>0</v>
      </c>
      <c r="AB4167" s="40">
        <v>0</v>
      </c>
    </row>
    <row r="4168" spans="4:28" x14ac:dyDescent="0.25">
      <c r="D4168" s="51">
        <v>766.60000000009495</v>
      </c>
      <c r="E4168" s="51">
        <v>0</v>
      </c>
      <c r="T4168" s="40">
        <f t="shared" si="240"/>
        <v>0</v>
      </c>
      <c r="U4168" s="40">
        <f t="shared" si="240"/>
        <v>0</v>
      </c>
      <c r="V4168" s="40">
        <f t="shared" si="240"/>
        <v>0</v>
      </c>
      <c r="W4168" s="40">
        <f t="shared" si="240"/>
        <v>0</v>
      </c>
      <c r="X4168" s="40">
        <f t="shared" si="241"/>
        <v>0</v>
      </c>
      <c r="Y4168" s="40">
        <f t="shared" si="242"/>
        <v>0</v>
      </c>
      <c r="AB4168" s="40">
        <v>0</v>
      </c>
    </row>
    <row r="4169" spans="4:28" x14ac:dyDescent="0.25">
      <c r="D4169" s="51">
        <v>766.70000000009497</v>
      </c>
      <c r="E4169" s="51">
        <v>0</v>
      </c>
      <c r="T4169" s="40">
        <f t="shared" si="240"/>
        <v>0</v>
      </c>
      <c r="U4169" s="40">
        <f t="shared" si="240"/>
        <v>0</v>
      </c>
      <c r="V4169" s="40">
        <f t="shared" si="240"/>
        <v>0</v>
      </c>
      <c r="W4169" s="40">
        <f t="shared" si="240"/>
        <v>0</v>
      </c>
      <c r="X4169" s="40">
        <f t="shared" si="241"/>
        <v>0</v>
      </c>
      <c r="Y4169" s="40">
        <f t="shared" si="242"/>
        <v>0</v>
      </c>
      <c r="AB4169" s="40">
        <v>0</v>
      </c>
    </row>
    <row r="4170" spans="4:28" x14ac:dyDescent="0.25">
      <c r="D4170" s="51">
        <v>766.800000000095</v>
      </c>
      <c r="E4170" s="51">
        <v>0</v>
      </c>
      <c r="T4170" s="40">
        <f t="shared" si="240"/>
        <v>0</v>
      </c>
      <c r="U4170" s="40">
        <f t="shared" si="240"/>
        <v>0</v>
      </c>
      <c r="V4170" s="40">
        <f t="shared" si="240"/>
        <v>0</v>
      </c>
      <c r="W4170" s="40">
        <f t="shared" si="240"/>
        <v>0</v>
      </c>
      <c r="X4170" s="40">
        <f t="shared" si="241"/>
        <v>0</v>
      </c>
      <c r="Y4170" s="40">
        <f t="shared" si="242"/>
        <v>0</v>
      </c>
      <c r="AB4170" s="40">
        <v>0</v>
      </c>
    </row>
    <row r="4171" spans="4:28" x14ac:dyDescent="0.25">
      <c r="D4171" s="51">
        <v>766.90000000009502</v>
      </c>
      <c r="E4171" s="51">
        <v>0</v>
      </c>
      <c r="T4171" s="40">
        <f t="shared" si="240"/>
        <v>0</v>
      </c>
      <c r="U4171" s="40">
        <f t="shared" si="240"/>
        <v>0</v>
      </c>
      <c r="V4171" s="40">
        <f t="shared" si="240"/>
        <v>0</v>
      </c>
      <c r="W4171" s="40">
        <f t="shared" si="240"/>
        <v>0</v>
      </c>
      <c r="X4171" s="40">
        <f t="shared" si="241"/>
        <v>0</v>
      </c>
      <c r="Y4171" s="40">
        <f t="shared" si="242"/>
        <v>0</v>
      </c>
      <c r="AB4171" s="40">
        <v>0</v>
      </c>
    </row>
    <row r="4172" spans="4:28" x14ac:dyDescent="0.25">
      <c r="D4172" s="51">
        <v>767.00000000009504</v>
      </c>
      <c r="E4172" s="51">
        <v>0</v>
      </c>
      <c r="T4172" s="40">
        <f t="shared" si="240"/>
        <v>0</v>
      </c>
      <c r="U4172" s="40">
        <f t="shared" si="240"/>
        <v>0</v>
      </c>
      <c r="V4172" s="40">
        <f t="shared" si="240"/>
        <v>0</v>
      </c>
      <c r="W4172" s="40">
        <f t="shared" si="240"/>
        <v>0</v>
      </c>
      <c r="X4172" s="40">
        <f t="shared" si="241"/>
        <v>0</v>
      </c>
      <c r="Y4172" s="40">
        <f t="shared" si="242"/>
        <v>0</v>
      </c>
      <c r="AB4172" s="40">
        <v>0</v>
      </c>
    </row>
    <row r="4173" spans="4:28" x14ac:dyDescent="0.25">
      <c r="D4173" s="51">
        <v>767.10000000009495</v>
      </c>
      <c r="E4173" s="51">
        <v>0</v>
      </c>
      <c r="T4173" s="40">
        <f t="shared" si="240"/>
        <v>0</v>
      </c>
      <c r="U4173" s="40">
        <f t="shared" si="240"/>
        <v>0</v>
      </c>
      <c r="V4173" s="40">
        <f t="shared" si="240"/>
        <v>0</v>
      </c>
      <c r="W4173" s="40">
        <f t="shared" si="240"/>
        <v>0</v>
      </c>
      <c r="X4173" s="40">
        <f t="shared" si="241"/>
        <v>0</v>
      </c>
      <c r="Y4173" s="40">
        <f t="shared" si="242"/>
        <v>0</v>
      </c>
      <c r="AB4173" s="40">
        <v>0</v>
      </c>
    </row>
    <row r="4174" spans="4:28" x14ac:dyDescent="0.25">
      <c r="D4174" s="51">
        <v>767.20000000009497</v>
      </c>
      <c r="E4174" s="51">
        <v>0</v>
      </c>
      <c r="T4174" s="40">
        <f t="shared" si="240"/>
        <v>0</v>
      </c>
      <c r="U4174" s="40">
        <f t="shared" si="240"/>
        <v>0</v>
      </c>
      <c r="V4174" s="40">
        <f t="shared" si="240"/>
        <v>0</v>
      </c>
      <c r="W4174" s="40">
        <f t="shared" si="240"/>
        <v>0</v>
      </c>
      <c r="X4174" s="40">
        <f t="shared" si="241"/>
        <v>0</v>
      </c>
      <c r="Y4174" s="40">
        <f t="shared" si="242"/>
        <v>0</v>
      </c>
      <c r="AB4174" s="40">
        <v>0</v>
      </c>
    </row>
    <row r="4175" spans="4:28" x14ac:dyDescent="0.25">
      <c r="D4175" s="51">
        <v>767.300000000095</v>
      </c>
      <c r="E4175" s="51">
        <v>0</v>
      </c>
      <c r="T4175" s="40">
        <f t="shared" si="240"/>
        <v>0</v>
      </c>
      <c r="U4175" s="40">
        <f t="shared" si="240"/>
        <v>0</v>
      </c>
      <c r="V4175" s="40">
        <f t="shared" si="240"/>
        <v>0</v>
      </c>
      <c r="W4175" s="40">
        <f t="shared" si="240"/>
        <v>0</v>
      </c>
      <c r="X4175" s="40">
        <f t="shared" si="241"/>
        <v>0</v>
      </c>
      <c r="Y4175" s="40">
        <f t="shared" si="242"/>
        <v>0</v>
      </c>
      <c r="AB4175" s="40">
        <v>0</v>
      </c>
    </row>
    <row r="4176" spans="4:28" x14ac:dyDescent="0.25">
      <c r="D4176" s="51">
        <v>767.40000000009502</v>
      </c>
      <c r="E4176" s="51">
        <v>0</v>
      </c>
      <c r="T4176" s="40">
        <f t="shared" si="240"/>
        <v>0</v>
      </c>
      <c r="U4176" s="40">
        <f t="shared" si="240"/>
        <v>0</v>
      </c>
      <c r="V4176" s="40">
        <f t="shared" si="240"/>
        <v>0</v>
      </c>
      <c r="W4176" s="40">
        <f t="shared" si="240"/>
        <v>0</v>
      </c>
      <c r="X4176" s="40">
        <f t="shared" si="241"/>
        <v>0</v>
      </c>
      <c r="Y4176" s="40">
        <f t="shared" si="242"/>
        <v>0</v>
      </c>
      <c r="AB4176" s="40">
        <v>0</v>
      </c>
    </row>
    <row r="4177" spans="4:28" x14ac:dyDescent="0.25">
      <c r="D4177" s="51">
        <v>767.50000000009504</v>
      </c>
      <c r="E4177" s="51">
        <v>0</v>
      </c>
      <c r="T4177" s="40">
        <f t="shared" si="240"/>
        <v>0</v>
      </c>
      <c r="U4177" s="40">
        <f t="shared" si="240"/>
        <v>0</v>
      </c>
      <c r="V4177" s="40">
        <f t="shared" si="240"/>
        <v>0</v>
      </c>
      <c r="W4177" s="40">
        <f t="shared" si="240"/>
        <v>0</v>
      </c>
      <c r="X4177" s="40">
        <f t="shared" si="241"/>
        <v>0</v>
      </c>
      <c r="Y4177" s="40">
        <f t="shared" si="242"/>
        <v>0</v>
      </c>
      <c r="AB4177" s="40">
        <v>0</v>
      </c>
    </row>
    <row r="4178" spans="4:28" x14ac:dyDescent="0.25">
      <c r="D4178" s="51">
        <v>767.60000000009495</v>
      </c>
      <c r="E4178" s="51">
        <v>0</v>
      </c>
      <c r="T4178" s="40">
        <f t="shared" si="240"/>
        <v>0</v>
      </c>
      <c r="U4178" s="40">
        <f t="shared" si="240"/>
        <v>0</v>
      </c>
      <c r="V4178" s="40">
        <f t="shared" si="240"/>
        <v>0</v>
      </c>
      <c r="W4178" s="40">
        <f t="shared" si="240"/>
        <v>0</v>
      </c>
      <c r="X4178" s="40">
        <f t="shared" si="241"/>
        <v>0</v>
      </c>
      <c r="Y4178" s="40">
        <f t="shared" si="242"/>
        <v>0</v>
      </c>
      <c r="AB4178" s="40">
        <v>0</v>
      </c>
    </row>
    <row r="4179" spans="4:28" x14ac:dyDescent="0.25">
      <c r="D4179" s="51">
        <v>767.70000000009497</v>
      </c>
      <c r="E4179" s="51">
        <v>0</v>
      </c>
      <c r="T4179" s="40">
        <f t="shared" si="240"/>
        <v>0</v>
      </c>
      <c r="U4179" s="40">
        <f t="shared" si="240"/>
        <v>0</v>
      </c>
      <c r="V4179" s="40">
        <f t="shared" si="240"/>
        <v>0</v>
      </c>
      <c r="W4179" s="40">
        <f t="shared" si="240"/>
        <v>0</v>
      </c>
      <c r="X4179" s="40">
        <f t="shared" si="241"/>
        <v>0</v>
      </c>
      <c r="Y4179" s="40">
        <f t="shared" si="242"/>
        <v>0</v>
      </c>
      <c r="AB4179" s="40">
        <v>0</v>
      </c>
    </row>
    <row r="4180" spans="4:28" x14ac:dyDescent="0.25">
      <c r="D4180" s="51">
        <v>767.800000000095</v>
      </c>
      <c r="E4180" s="51">
        <v>0</v>
      </c>
      <c r="T4180" s="40">
        <f t="shared" si="240"/>
        <v>0</v>
      </c>
      <c r="U4180" s="40">
        <f t="shared" si="240"/>
        <v>0</v>
      </c>
      <c r="V4180" s="40">
        <f t="shared" si="240"/>
        <v>0</v>
      </c>
      <c r="W4180" s="40">
        <f t="shared" si="240"/>
        <v>0</v>
      </c>
      <c r="X4180" s="40">
        <f t="shared" si="241"/>
        <v>0</v>
      </c>
      <c r="Y4180" s="40">
        <f t="shared" si="242"/>
        <v>0</v>
      </c>
      <c r="AB4180" s="40">
        <v>0</v>
      </c>
    </row>
    <row r="4181" spans="4:28" x14ac:dyDescent="0.25">
      <c r="D4181" s="51">
        <v>767.90000000009502</v>
      </c>
      <c r="E4181" s="51">
        <v>0</v>
      </c>
      <c r="T4181" s="40">
        <f t="shared" si="240"/>
        <v>0</v>
      </c>
      <c r="U4181" s="40">
        <f t="shared" si="240"/>
        <v>0</v>
      </c>
      <c r="V4181" s="40">
        <f t="shared" si="240"/>
        <v>0</v>
      </c>
      <c r="W4181" s="40">
        <f t="shared" si="240"/>
        <v>0</v>
      </c>
      <c r="X4181" s="40">
        <f t="shared" si="241"/>
        <v>0</v>
      </c>
      <c r="Y4181" s="40">
        <f t="shared" si="242"/>
        <v>0</v>
      </c>
      <c r="AB4181" s="40">
        <v>0</v>
      </c>
    </row>
    <row r="4182" spans="4:28" x14ac:dyDescent="0.25">
      <c r="D4182" s="51">
        <v>768.00000000009504</v>
      </c>
      <c r="E4182" s="51">
        <v>0</v>
      </c>
      <c r="T4182" s="40">
        <f t="shared" si="240"/>
        <v>0</v>
      </c>
      <c r="U4182" s="40">
        <f t="shared" si="240"/>
        <v>0</v>
      </c>
      <c r="V4182" s="40">
        <f t="shared" si="240"/>
        <v>0</v>
      </c>
      <c r="W4182" s="40">
        <f t="shared" si="240"/>
        <v>0</v>
      </c>
      <c r="X4182" s="40">
        <f t="shared" si="241"/>
        <v>0</v>
      </c>
      <c r="Y4182" s="40">
        <f t="shared" si="242"/>
        <v>0</v>
      </c>
      <c r="AB4182" s="40">
        <v>0</v>
      </c>
    </row>
    <row r="4183" spans="4:28" x14ac:dyDescent="0.25">
      <c r="D4183" s="51">
        <v>768.10000000009495</v>
      </c>
      <c r="E4183" s="51">
        <v>0</v>
      </c>
      <c r="T4183" s="40">
        <f t="shared" si="240"/>
        <v>0</v>
      </c>
      <c r="U4183" s="40">
        <f t="shared" si="240"/>
        <v>0</v>
      </c>
      <c r="V4183" s="40">
        <f t="shared" si="240"/>
        <v>0</v>
      </c>
      <c r="W4183" s="40">
        <f t="shared" si="240"/>
        <v>0</v>
      </c>
      <c r="X4183" s="40">
        <f t="shared" si="241"/>
        <v>0</v>
      </c>
      <c r="Y4183" s="40">
        <f t="shared" si="242"/>
        <v>0</v>
      </c>
      <c r="AB4183" s="40">
        <v>0</v>
      </c>
    </row>
    <row r="4184" spans="4:28" x14ac:dyDescent="0.25">
      <c r="D4184" s="51">
        <v>768.20000000009497</v>
      </c>
      <c r="E4184" s="51">
        <v>0</v>
      </c>
      <c r="T4184" s="40">
        <f t="shared" si="240"/>
        <v>0</v>
      </c>
      <c r="U4184" s="40">
        <f t="shared" si="240"/>
        <v>0</v>
      </c>
      <c r="V4184" s="40">
        <f t="shared" si="240"/>
        <v>0</v>
      </c>
      <c r="W4184" s="40">
        <f t="shared" si="240"/>
        <v>0</v>
      </c>
      <c r="X4184" s="40">
        <f t="shared" si="241"/>
        <v>0</v>
      </c>
      <c r="Y4184" s="40">
        <f t="shared" si="242"/>
        <v>0</v>
      </c>
      <c r="AB4184" s="40">
        <v>0</v>
      </c>
    </row>
    <row r="4185" spans="4:28" x14ac:dyDescent="0.25">
      <c r="D4185" s="51">
        <v>768.300000000095</v>
      </c>
      <c r="E4185" s="51">
        <v>0</v>
      </c>
      <c r="T4185" s="40">
        <f t="shared" si="240"/>
        <v>0</v>
      </c>
      <c r="U4185" s="40">
        <f t="shared" si="240"/>
        <v>0</v>
      </c>
      <c r="V4185" s="40">
        <f t="shared" si="240"/>
        <v>0</v>
      </c>
      <c r="W4185" s="40">
        <f t="shared" si="240"/>
        <v>0</v>
      </c>
      <c r="X4185" s="40">
        <f t="shared" si="241"/>
        <v>0</v>
      </c>
      <c r="Y4185" s="40">
        <f t="shared" si="242"/>
        <v>0</v>
      </c>
      <c r="AB4185" s="40">
        <v>0</v>
      </c>
    </row>
    <row r="4186" spans="4:28" x14ac:dyDescent="0.25">
      <c r="D4186" s="51">
        <v>768.40000000009502</v>
      </c>
      <c r="E4186" s="51">
        <v>0</v>
      </c>
      <c r="T4186" s="40">
        <f t="shared" si="240"/>
        <v>0</v>
      </c>
      <c r="U4186" s="40">
        <f t="shared" si="240"/>
        <v>0</v>
      </c>
      <c r="V4186" s="40">
        <f t="shared" si="240"/>
        <v>0</v>
      </c>
      <c r="W4186" s="40">
        <f t="shared" si="240"/>
        <v>0</v>
      </c>
      <c r="X4186" s="40">
        <f t="shared" si="241"/>
        <v>0</v>
      </c>
      <c r="Y4186" s="40">
        <f t="shared" si="242"/>
        <v>0</v>
      </c>
      <c r="AB4186" s="40">
        <v>0</v>
      </c>
    </row>
    <row r="4187" spans="4:28" x14ac:dyDescent="0.25">
      <c r="D4187" s="51">
        <v>768.50000000009504</v>
      </c>
      <c r="E4187" s="51">
        <v>0</v>
      </c>
      <c r="T4187" s="40">
        <f t="shared" si="240"/>
        <v>0</v>
      </c>
      <c r="U4187" s="40">
        <f t="shared" si="240"/>
        <v>0</v>
      </c>
      <c r="V4187" s="40">
        <f t="shared" si="240"/>
        <v>0</v>
      </c>
      <c r="W4187" s="40">
        <f t="shared" si="240"/>
        <v>0</v>
      </c>
      <c r="X4187" s="40">
        <f t="shared" si="241"/>
        <v>0</v>
      </c>
      <c r="Y4187" s="40">
        <f t="shared" si="242"/>
        <v>0</v>
      </c>
      <c r="AB4187" s="40">
        <v>0</v>
      </c>
    </row>
    <row r="4188" spans="4:28" x14ac:dyDescent="0.25">
      <c r="D4188" s="51">
        <v>768.60000000009495</v>
      </c>
      <c r="E4188" s="51">
        <v>0</v>
      </c>
      <c r="T4188" s="40">
        <f t="shared" si="240"/>
        <v>0</v>
      </c>
      <c r="U4188" s="40">
        <f t="shared" si="240"/>
        <v>0</v>
      </c>
      <c r="V4188" s="40">
        <f t="shared" si="240"/>
        <v>0</v>
      </c>
      <c r="W4188" s="40">
        <f t="shared" si="240"/>
        <v>0</v>
      </c>
      <c r="X4188" s="40">
        <f t="shared" si="241"/>
        <v>0</v>
      </c>
      <c r="Y4188" s="40">
        <f t="shared" si="242"/>
        <v>0</v>
      </c>
      <c r="AB4188" s="40">
        <v>0</v>
      </c>
    </row>
    <row r="4189" spans="4:28" x14ac:dyDescent="0.25">
      <c r="D4189" s="51">
        <v>768.70000000009497</v>
      </c>
      <c r="E4189" s="51">
        <v>0</v>
      </c>
      <c r="T4189" s="40">
        <f t="shared" si="240"/>
        <v>0</v>
      </c>
      <c r="U4189" s="40">
        <f t="shared" si="240"/>
        <v>0</v>
      </c>
      <c r="V4189" s="40">
        <f t="shared" si="240"/>
        <v>0</v>
      </c>
      <c r="W4189" s="40">
        <f t="shared" si="240"/>
        <v>0</v>
      </c>
      <c r="X4189" s="40">
        <f t="shared" si="241"/>
        <v>0</v>
      </c>
      <c r="Y4189" s="40">
        <f t="shared" si="242"/>
        <v>0</v>
      </c>
      <c r="AB4189" s="40">
        <v>0</v>
      </c>
    </row>
    <row r="4190" spans="4:28" x14ac:dyDescent="0.25">
      <c r="D4190" s="51">
        <v>768.800000000095</v>
      </c>
      <c r="E4190" s="51">
        <v>0</v>
      </c>
      <c r="T4190" s="40">
        <f t="shared" si="240"/>
        <v>0</v>
      </c>
      <c r="U4190" s="40">
        <f t="shared" si="240"/>
        <v>0</v>
      </c>
      <c r="V4190" s="40">
        <f t="shared" si="240"/>
        <v>0</v>
      </c>
      <c r="W4190" s="40">
        <f t="shared" si="240"/>
        <v>0</v>
      </c>
      <c r="X4190" s="40">
        <f t="shared" si="241"/>
        <v>0</v>
      </c>
      <c r="Y4190" s="40">
        <f t="shared" si="242"/>
        <v>0</v>
      </c>
      <c r="AB4190" s="40">
        <v>0</v>
      </c>
    </row>
    <row r="4191" spans="4:28" x14ac:dyDescent="0.25">
      <c r="D4191" s="51">
        <v>768.90000000009502</v>
      </c>
      <c r="E4191" s="51">
        <v>0</v>
      </c>
      <c r="T4191" s="40">
        <f t="shared" si="240"/>
        <v>0</v>
      </c>
      <c r="U4191" s="40">
        <f t="shared" si="240"/>
        <v>0</v>
      </c>
      <c r="V4191" s="40">
        <f t="shared" si="240"/>
        <v>0</v>
      </c>
      <c r="W4191" s="40">
        <f t="shared" si="240"/>
        <v>0</v>
      </c>
      <c r="X4191" s="40">
        <f t="shared" si="241"/>
        <v>0</v>
      </c>
      <c r="Y4191" s="40">
        <f t="shared" si="242"/>
        <v>0</v>
      </c>
      <c r="AB4191" s="40">
        <v>0</v>
      </c>
    </row>
    <row r="4192" spans="4:28" x14ac:dyDescent="0.25">
      <c r="D4192" s="51">
        <v>769.00000000009504</v>
      </c>
      <c r="E4192" s="51">
        <v>0</v>
      </c>
      <c r="T4192" s="40">
        <f t="shared" si="240"/>
        <v>0</v>
      </c>
      <c r="U4192" s="40">
        <f t="shared" si="240"/>
        <v>0</v>
      </c>
      <c r="V4192" s="40">
        <f t="shared" si="240"/>
        <v>0</v>
      </c>
      <c r="W4192" s="40">
        <f t="shared" si="240"/>
        <v>0</v>
      </c>
      <c r="X4192" s="40">
        <f t="shared" si="241"/>
        <v>0</v>
      </c>
      <c r="Y4192" s="40">
        <f t="shared" si="242"/>
        <v>0</v>
      </c>
      <c r="AB4192" s="40">
        <v>0</v>
      </c>
    </row>
    <row r="4193" spans="4:28" x14ac:dyDescent="0.25">
      <c r="D4193" s="51">
        <v>769.10000000009495</v>
      </c>
      <c r="E4193" s="51">
        <v>0</v>
      </c>
      <c r="T4193" s="40">
        <f t="shared" si="240"/>
        <v>0</v>
      </c>
      <c r="U4193" s="40">
        <f t="shared" si="240"/>
        <v>0</v>
      </c>
      <c r="V4193" s="40">
        <f t="shared" si="240"/>
        <v>0</v>
      </c>
      <c r="W4193" s="40">
        <f t="shared" si="240"/>
        <v>0</v>
      </c>
      <c r="X4193" s="40">
        <f t="shared" si="241"/>
        <v>0</v>
      </c>
      <c r="Y4193" s="40">
        <f t="shared" si="242"/>
        <v>0</v>
      </c>
      <c r="AB4193" s="40">
        <v>0</v>
      </c>
    </row>
    <row r="4194" spans="4:28" x14ac:dyDescent="0.25">
      <c r="D4194" s="51">
        <v>769.20000000009497</v>
      </c>
      <c r="E4194" s="51">
        <v>0</v>
      </c>
      <c r="T4194" s="40">
        <f t="shared" si="240"/>
        <v>0</v>
      </c>
      <c r="U4194" s="40">
        <f t="shared" si="240"/>
        <v>0</v>
      </c>
      <c r="V4194" s="40">
        <f t="shared" si="240"/>
        <v>0</v>
      </c>
      <c r="W4194" s="40">
        <f t="shared" si="240"/>
        <v>0</v>
      </c>
      <c r="X4194" s="40">
        <f t="shared" si="241"/>
        <v>0</v>
      </c>
      <c r="Y4194" s="40">
        <f t="shared" si="242"/>
        <v>0</v>
      </c>
      <c r="AB4194" s="40">
        <v>0</v>
      </c>
    </row>
    <row r="4195" spans="4:28" x14ac:dyDescent="0.25">
      <c r="D4195" s="51">
        <v>769.300000000095</v>
      </c>
      <c r="E4195" s="51">
        <v>0</v>
      </c>
      <c r="T4195" s="40">
        <f t="shared" si="240"/>
        <v>0</v>
      </c>
      <c r="U4195" s="40">
        <f t="shared" si="240"/>
        <v>0</v>
      </c>
      <c r="V4195" s="40">
        <f t="shared" si="240"/>
        <v>0</v>
      </c>
      <c r="W4195" s="40">
        <f t="shared" si="240"/>
        <v>0</v>
      </c>
      <c r="X4195" s="40">
        <f t="shared" si="241"/>
        <v>0</v>
      </c>
      <c r="Y4195" s="40">
        <f t="shared" si="242"/>
        <v>0</v>
      </c>
      <c r="AB4195" s="40">
        <v>0</v>
      </c>
    </row>
    <row r="4196" spans="4:28" x14ac:dyDescent="0.25">
      <c r="D4196" s="51">
        <v>769.40000000009502</v>
      </c>
      <c r="E4196" s="51">
        <v>0</v>
      </c>
      <c r="T4196" s="40">
        <f t="shared" si="240"/>
        <v>0</v>
      </c>
      <c r="U4196" s="40">
        <f t="shared" si="240"/>
        <v>0</v>
      </c>
      <c r="V4196" s="40">
        <f t="shared" si="240"/>
        <v>0</v>
      </c>
      <c r="W4196" s="40">
        <f t="shared" si="240"/>
        <v>0</v>
      </c>
      <c r="X4196" s="40">
        <f t="shared" si="241"/>
        <v>0</v>
      </c>
      <c r="Y4196" s="40">
        <f t="shared" si="242"/>
        <v>0</v>
      </c>
      <c r="AB4196" s="40">
        <v>0</v>
      </c>
    </row>
    <row r="4197" spans="4:28" x14ac:dyDescent="0.25">
      <c r="D4197" s="51">
        <v>769.50000000009504</v>
      </c>
      <c r="E4197" s="51">
        <v>0</v>
      </c>
      <c r="T4197" s="40">
        <f t="shared" si="240"/>
        <v>0</v>
      </c>
      <c r="U4197" s="40">
        <f t="shared" si="240"/>
        <v>0</v>
      </c>
      <c r="V4197" s="40">
        <f t="shared" si="240"/>
        <v>0</v>
      </c>
      <c r="W4197" s="40">
        <f t="shared" si="240"/>
        <v>0</v>
      </c>
      <c r="X4197" s="40">
        <f t="shared" si="241"/>
        <v>0</v>
      </c>
      <c r="Y4197" s="40">
        <f t="shared" si="242"/>
        <v>0</v>
      </c>
      <c r="AB4197" s="40">
        <v>0</v>
      </c>
    </row>
    <row r="4198" spans="4:28" x14ac:dyDescent="0.25">
      <c r="D4198" s="51">
        <v>769.60000000009597</v>
      </c>
      <c r="E4198" s="51">
        <v>0</v>
      </c>
      <c r="T4198" s="40">
        <f t="shared" si="240"/>
        <v>0</v>
      </c>
      <c r="U4198" s="40">
        <f t="shared" si="240"/>
        <v>0</v>
      </c>
      <c r="V4198" s="40">
        <f t="shared" si="240"/>
        <v>0</v>
      </c>
      <c r="W4198" s="40">
        <f t="shared" si="240"/>
        <v>0</v>
      </c>
      <c r="X4198" s="40">
        <f t="shared" si="241"/>
        <v>0</v>
      </c>
      <c r="Y4198" s="40">
        <f t="shared" si="242"/>
        <v>0</v>
      </c>
      <c r="AB4198" s="40">
        <v>0</v>
      </c>
    </row>
    <row r="4199" spans="4:28" x14ac:dyDescent="0.25">
      <c r="D4199" s="51">
        <v>769.700000000096</v>
      </c>
      <c r="E4199" s="51">
        <v>0</v>
      </c>
      <c r="T4199" s="40">
        <f t="shared" si="240"/>
        <v>0</v>
      </c>
      <c r="U4199" s="40">
        <f t="shared" si="240"/>
        <v>0</v>
      </c>
      <c r="V4199" s="40">
        <f t="shared" si="240"/>
        <v>0</v>
      </c>
      <c r="W4199" s="40">
        <f t="shared" si="240"/>
        <v>0</v>
      </c>
      <c r="X4199" s="40">
        <f t="shared" si="241"/>
        <v>0</v>
      </c>
      <c r="Y4199" s="40">
        <f t="shared" si="242"/>
        <v>0</v>
      </c>
      <c r="AB4199" s="40">
        <v>0</v>
      </c>
    </row>
    <row r="4200" spans="4:28" x14ac:dyDescent="0.25">
      <c r="D4200" s="51">
        <v>769.80000000009602</v>
      </c>
      <c r="E4200" s="51">
        <v>0</v>
      </c>
      <c r="T4200" s="40">
        <f t="shared" si="240"/>
        <v>0</v>
      </c>
      <c r="U4200" s="40">
        <f t="shared" si="240"/>
        <v>0</v>
      </c>
      <c r="V4200" s="40">
        <f t="shared" si="240"/>
        <v>0</v>
      </c>
      <c r="W4200" s="40">
        <f t="shared" si="240"/>
        <v>0</v>
      </c>
      <c r="X4200" s="40">
        <f t="shared" si="241"/>
        <v>0</v>
      </c>
      <c r="Y4200" s="40">
        <f t="shared" si="242"/>
        <v>0</v>
      </c>
      <c r="AB4200" s="40">
        <v>0</v>
      </c>
    </row>
    <row r="4201" spans="4:28" x14ac:dyDescent="0.25">
      <c r="D4201" s="51">
        <v>769.90000000009604</v>
      </c>
      <c r="E4201" s="51">
        <v>0</v>
      </c>
      <c r="T4201" s="40">
        <f t="shared" si="240"/>
        <v>0</v>
      </c>
      <c r="U4201" s="40">
        <f t="shared" si="240"/>
        <v>0</v>
      </c>
      <c r="V4201" s="40">
        <f t="shared" si="240"/>
        <v>0</v>
      </c>
      <c r="W4201" s="40">
        <f t="shared" si="240"/>
        <v>0</v>
      </c>
      <c r="X4201" s="40">
        <f t="shared" si="241"/>
        <v>0</v>
      </c>
      <c r="Y4201" s="40">
        <f t="shared" si="242"/>
        <v>0</v>
      </c>
      <c r="AB4201" s="40">
        <v>0</v>
      </c>
    </row>
    <row r="4202" spans="4:28" x14ac:dyDescent="0.25">
      <c r="D4202" s="51">
        <v>770.00000000009595</v>
      </c>
      <c r="E4202" s="51">
        <v>0</v>
      </c>
      <c r="T4202" s="40">
        <f t="shared" si="240"/>
        <v>0</v>
      </c>
      <c r="U4202" s="40">
        <f t="shared" si="240"/>
        <v>0</v>
      </c>
      <c r="V4202" s="40">
        <f t="shared" si="240"/>
        <v>0</v>
      </c>
      <c r="W4202" s="40">
        <f t="shared" si="240"/>
        <v>0</v>
      </c>
      <c r="X4202" s="40">
        <f t="shared" si="241"/>
        <v>0</v>
      </c>
      <c r="Y4202" s="40">
        <f t="shared" si="242"/>
        <v>0</v>
      </c>
      <c r="AB4202" s="40">
        <v>0</v>
      </c>
    </row>
    <row r="4203" spans="4:28" x14ac:dyDescent="0.25">
      <c r="D4203" s="51">
        <v>770.10000000009597</v>
      </c>
      <c r="E4203" s="51">
        <v>0</v>
      </c>
      <c r="T4203" s="40">
        <f t="shared" si="240"/>
        <v>0</v>
      </c>
      <c r="U4203" s="40">
        <f t="shared" si="240"/>
        <v>0</v>
      </c>
      <c r="V4203" s="40">
        <f t="shared" si="240"/>
        <v>0</v>
      </c>
      <c r="W4203" s="40">
        <f t="shared" si="240"/>
        <v>0</v>
      </c>
      <c r="X4203" s="40">
        <f t="shared" si="241"/>
        <v>0</v>
      </c>
      <c r="Y4203" s="40">
        <f t="shared" si="242"/>
        <v>0</v>
      </c>
      <c r="AB4203" s="40">
        <v>0</v>
      </c>
    </row>
    <row r="4204" spans="4:28" x14ac:dyDescent="0.25">
      <c r="D4204" s="51">
        <v>770.200000000096</v>
      </c>
      <c r="E4204" s="51">
        <v>0</v>
      </c>
      <c r="T4204" s="40">
        <f t="shared" si="240"/>
        <v>0</v>
      </c>
      <c r="U4204" s="40">
        <f t="shared" si="240"/>
        <v>0</v>
      </c>
      <c r="V4204" s="40">
        <f t="shared" si="240"/>
        <v>0</v>
      </c>
      <c r="W4204" s="40">
        <f t="shared" si="240"/>
        <v>0</v>
      </c>
      <c r="X4204" s="40">
        <f t="shared" si="241"/>
        <v>0</v>
      </c>
      <c r="Y4204" s="40">
        <f t="shared" si="242"/>
        <v>0</v>
      </c>
      <c r="AB4204" s="40">
        <v>0</v>
      </c>
    </row>
    <row r="4205" spans="4:28" x14ac:dyDescent="0.25">
      <c r="D4205" s="51">
        <v>770.30000000009602</v>
      </c>
      <c r="E4205" s="51">
        <v>0</v>
      </c>
      <c r="T4205" s="40">
        <f t="shared" si="240"/>
        <v>0</v>
      </c>
      <c r="U4205" s="40">
        <f t="shared" si="240"/>
        <v>0</v>
      </c>
      <c r="V4205" s="40">
        <f t="shared" si="240"/>
        <v>0</v>
      </c>
      <c r="W4205" s="40">
        <f t="shared" si="240"/>
        <v>0</v>
      </c>
      <c r="X4205" s="40">
        <f t="shared" si="241"/>
        <v>0</v>
      </c>
      <c r="Y4205" s="40">
        <f t="shared" si="242"/>
        <v>0</v>
      </c>
      <c r="AB4205" s="40">
        <v>0</v>
      </c>
    </row>
    <row r="4206" spans="4:28" x14ac:dyDescent="0.25">
      <c r="D4206" s="51">
        <v>770.40000000009604</v>
      </c>
      <c r="E4206" s="51">
        <v>0</v>
      </c>
      <c r="T4206" s="40">
        <f t="shared" si="240"/>
        <v>0</v>
      </c>
      <c r="U4206" s="40">
        <f t="shared" si="240"/>
        <v>0</v>
      </c>
      <c r="V4206" s="40">
        <f t="shared" si="240"/>
        <v>0</v>
      </c>
      <c r="W4206" s="40">
        <f t="shared" si="240"/>
        <v>0</v>
      </c>
      <c r="X4206" s="40">
        <f t="shared" si="241"/>
        <v>0</v>
      </c>
      <c r="Y4206" s="40">
        <f t="shared" si="242"/>
        <v>0</v>
      </c>
      <c r="AB4206" s="40">
        <v>0</v>
      </c>
    </row>
    <row r="4207" spans="4:28" x14ac:dyDescent="0.25">
      <c r="D4207" s="51">
        <v>770.50000000009595</v>
      </c>
      <c r="E4207" s="51">
        <v>0</v>
      </c>
      <c r="T4207" s="40">
        <f t="shared" si="240"/>
        <v>0</v>
      </c>
      <c r="U4207" s="40">
        <f t="shared" si="240"/>
        <v>0</v>
      </c>
      <c r="V4207" s="40">
        <f t="shared" si="240"/>
        <v>0</v>
      </c>
      <c r="W4207" s="40">
        <f t="shared" si="240"/>
        <v>0</v>
      </c>
      <c r="X4207" s="40">
        <f t="shared" si="241"/>
        <v>0</v>
      </c>
      <c r="Y4207" s="40">
        <f t="shared" si="242"/>
        <v>0</v>
      </c>
      <c r="AB4207" s="40">
        <v>0</v>
      </c>
    </row>
    <row r="4208" spans="4:28" x14ac:dyDescent="0.25">
      <c r="D4208" s="51">
        <v>770.60000000009597</v>
      </c>
      <c r="E4208" s="51">
        <v>0</v>
      </c>
      <c r="T4208" s="40">
        <f t="shared" si="240"/>
        <v>0</v>
      </c>
      <c r="U4208" s="40">
        <f t="shared" si="240"/>
        <v>0</v>
      </c>
      <c r="V4208" s="40">
        <f t="shared" si="240"/>
        <v>0</v>
      </c>
      <c r="W4208" s="40">
        <f t="shared" si="240"/>
        <v>0</v>
      </c>
      <c r="X4208" s="40">
        <f t="shared" si="241"/>
        <v>0</v>
      </c>
      <c r="Y4208" s="40">
        <f t="shared" si="242"/>
        <v>0</v>
      </c>
      <c r="AB4208" s="40">
        <v>0</v>
      </c>
    </row>
    <row r="4209" spans="4:28" x14ac:dyDescent="0.25">
      <c r="D4209" s="51">
        <v>770.700000000096</v>
      </c>
      <c r="E4209" s="51">
        <v>0</v>
      </c>
      <c r="T4209" s="40">
        <f t="shared" si="240"/>
        <v>0</v>
      </c>
      <c r="U4209" s="40">
        <f t="shared" si="240"/>
        <v>0</v>
      </c>
      <c r="V4209" s="40">
        <f t="shared" si="240"/>
        <v>0</v>
      </c>
      <c r="W4209" s="40">
        <f t="shared" si="240"/>
        <v>0</v>
      </c>
      <c r="X4209" s="40">
        <f t="shared" si="241"/>
        <v>0</v>
      </c>
      <c r="Y4209" s="40">
        <f t="shared" si="242"/>
        <v>0</v>
      </c>
      <c r="AB4209" s="40">
        <v>0</v>
      </c>
    </row>
    <row r="4210" spans="4:28" x14ac:dyDescent="0.25">
      <c r="D4210" s="51">
        <v>770.80000000009602</v>
      </c>
      <c r="E4210" s="51">
        <v>0</v>
      </c>
      <c r="T4210" s="40">
        <f t="shared" si="240"/>
        <v>0</v>
      </c>
      <c r="U4210" s="40">
        <f t="shared" si="240"/>
        <v>0</v>
      </c>
      <c r="V4210" s="40">
        <f t="shared" si="240"/>
        <v>0</v>
      </c>
      <c r="W4210" s="40">
        <f t="shared" si="240"/>
        <v>0</v>
      </c>
      <c r="X4210" s="40">
        <f t="shared" si="241"/>
        <v>0</v>
      </c>
      <c r="Y4210" s="40">
        <f t="shared" si="242"/>
        <v>0</v>
      </c>
      <c r="AB4210" s="40">
        <v>0</v>
      </c>
    </row>
    <row r="4211" spans="4:28" x14ac:dyDescent="0.25">
      <c r="D4211" s="51">
        <v>770.90000000009604</v>
      </c>
      <c r="E4211" s="51">
        <v>0</v>
      </c>
      <c r="T4211" s="40">
        <f t="shared" si="240"/>
        <v>0</v>
      </c>
      <c r="U4211" s="40">
        <f t="shared" si="240"/>
        <v>0</v>
      </c>
      <c r="V4211" s="40">
        <f t="shared" si="240"/>
        <v>0</v>
      </c>
      <c r="W4211" s="40">
        <f t="shared" si="240"/>
        <v>0</v>
      </c>
      <c r="X4211" s="40">
        <f t="shared" si="241"/>
        <v>0</v>
      </c>
      <c r="Y4211" s="40">
        <f t="shared" si="242"/>
        <v>0</v>
      </c>
      <c r="AB4211" s="40">
        <v>0</v>
      </c>
    </row>
    <row r="4212" spans="4:28" x14ac:dyDescent="0.25">
      <c r="D4212" s="51">
        <v>771.00000000009595</v>
      </c>
      <c r="E4212" s="51">
        <v>0</v>
      </c>
      <c r="T4212" s="40">
        <f t="shared" si="240"/>
        <v>0</v>
      </c>
      <c r="U4212" s="40">
        <f t="shared" si="240"/>
        <v>0</v>
      </c>
      <c r="V4212" s="40">
        <f t="shared" si="240"/>
        <v>0</v>
      </c>
      <c r="W4212" s="40">
        <f t="shared" si="240"/>
        <v>0</v>
      </c>
      <c r="X4212" s="40">
        <f t="shared" si="241"/>
        <v>0</v>
      </c>
      <c r="Y4212" s="40">
        <f t="shared" si="242"/>
        <v>0</v>
      </c>
      <c r="AB4212" s="40">
        <v>0</v>
      </c>
    </row>
    <row r="4213" spans="4:28" x14ac:dyDescent="0.25">
      <c r="D4213" s="51">
        <v>771.10000000009597</v>
      </c>
      <c r="E4213" s="51">
        <v>0</v>
      </c>
      <c r="T4213" s="40">
        <f t="shared" si="240"/>
        <v>0</v>
      </c>
      <c r="U4213" s="40">
        <f t="shared" si="240"/>
        <v>0</v>
      </c>
      <c r="V4213" s="40">
        <f t="shared" si="240"/>
        <v>0</v>
      </c>
      <c r="W4213" s="40">
        <f t="shared" si="240"/>
        <v>0</v>
      </c>
      <c r="X4213" s="40">
        <f t="shared" si="241"/>
        <v>0</v>
      </c>
      <c r="Y4213" s="40">
        <f t="shared" si="242"/>
        <v>0</v>
      </c>
      <c r="AB4213" s="40">
        <v>0</v>
      </c>
    </row>
    <row r="4214" spans="4:28" x14ac:dyDescent="0.25">
      <c r="D4214" s="51">
        <v>771.200000000096</v>
      </c>
      <c r="E4214" s="51">
        <v>0</v>
      </c>
      <c r="T4214" s="40">
        <f t="shared" si="240"/>
        <v>0</v>
      </c>
      <c r="U4214" s="40">
        <f t="shared" si="240"/>
        <v>0</v>
      </c>
      <c r="V4214" s="40">
        <f t="shared" si="240"/>
        <v>0</v>
      </c>
      <c r="W4214" s="40">
        <f t="shared" si="240"/>
        <v>0</v>
      </c>
      <c r="X4214" s="40">
        <f t="shared" si="241"/>
        <v>0</v>
      </c>
      <c r="Y4214" s="40">
        <f t="shared" si="242"/>
        <v>0</v>
      </c>
      <c r="AB4214" s="40">
        <v>0</v>
      </c>
    </row>
    <row r="4215" spans="4:28" x14ac:dyDescent="0.25">
      <c r="D4215" s="51">
        <v>771.30000000009602</v>
      </c>
      <c r="E4215" s="51">
        <v>0</v>
      </c>
      <c r="T4215" s="40">
        <f t="shared" si="240"/>
        <v>0</v>
      </c>
      <c r="U4215" s="40">
        <f t="shared" si="240"/>
        <v>0</v>
      </c>
      <c r="V4215" s="40">
        <f t="shared" si="240"/>
        <v>0</v>
      </c>
      <c r="W4215" s="40">
        <f t="shared" si="240"/>
        <v>0</v>
      </c>
      <c r="X4215" s="40">
        <f t="shared" si="241"/>
        <v>0</v>
      </c>
      <c r="Y4215" s="40">
        <f t="shared" si="242"/>
        <v>0</v>
      </c>
      <c r="AB4215" s="40">
        <v>0</v>
      </c>
    </row>
    <row r="4216" spans="4:28" x14ac:dyDescent="0.25">
      <c r="D4216" s="51">
        <v>771.40000000009604</v>
      </c>
      <c r="E4216" s="51">
        <v>0</v>
      </c>
      <c r="T4216" s="40">
        <f t="shared" si="240"/>
        <v>0</v>
      </c>
      <c r="U4216" s="40">
        <f t="shared" si="240"/>
        <v>0</v>
      </c>
      <c r="V4216" s="40">
        <f t="shared" si="240"/>
        <v>0</v>
      </c>
      <c r="W4216" s="40">
        <f t="shared" si="240"/>
        <v>0</v>
      </c>
      <c r="X4216" s="40">
        <f t="shared" si="241"/>
        <v>0</v>
      </c>
      <c r="Y4216" s="40">
        <f t="shared" si="242"/>
        <v>0</v>
      </c>
      <c r="AB4216" s="40">
        <v>0</v>
      </c>
    </row>
    <row r="4217" spans="4:28" x14ac:dyDescent="0.25">
      <c r="D4217" s="51">
        <v>771.50000000009595</v>
      </c>
      <c r="E4217" s="51">
        <v>0</v>
      </c>
      <c r="T4217" s="40">
        <f t="shared" si="240"/>
        <v>0</v>
      </c>
      <c r="U4217" s="40">
        <f t="shared" si="240"/>
        <v>0</v>
      </c>
      <c r="V4217" s="40">
        <f t="shared" si="240"/>
        <v>0</v>
      </c>
      <c r="W4217" s="40">
        <f t="shared" si="240"/>
        <v>0</v>
      </c>
      <c r="X4217" s="40">
        <f t="shared" si="241"/>
        <v>0</v>
      </c>
      <c r="Y4217" s="40">
        <f t="shared" si="242"/>
        <v>0</v>
      </c>
      <c r="AB4217" s="40">
        <v>0</v>
      </c>
    </row>
    <row r="4218" spans="4:28" x14ac:dyDescent="0.25">
      <c r="D4218" s="51">
        <v>771.60000000009597</v>
      </c>
      <c r="E4218" s="51">
        <v>0</v>
      </c>
      <c r="T4218" s="40">
        <f t="shared" si="240"/>
        <v>0</v>
      </c>
      <c r="U4218" s="40">
        <f t="shared" si="240"/>
        <v>0</v>
      </c>
      <c r="V4218" s="40">
        <f t="shared" si="240"/>
        <v>0</v>
      </c>
      <c r="W4218" s="40">
        <f t="shared" si="240"/>
        <v>0</v>
      </c>
      <c r="X4218" s="40">
        <f t="shared" si="241"/>
        <v>0</v>
      </c>
      <c r="Y4218" s="40">
        <f t="shared" si="242"/>
        <v>0</v>
      </c>
      <c r="AB4218" s="40">
        <v>0</v>
      </c>
    </row>
    <row r="4219" spans="4:28" x14ac:dyDescent="0.25">
      <c r="D4219" s="51">
        <v>771.700000000096</v>
      </c>
      <c r="E4219" s="51">
        <v>0</v>
      </c>
      <c r="T4219" s="40">
        <f t="shared" si="240"/>
        <v>0</v>
      </c>
      <c r="U4219" s="40">
        <f t="shared" si="240"/>
        <v>0</v>
      </c>
      <c r="V4219" s="40">
        <f t="shared" si="240"/>
        <v>0</v>
      </c>
      <c r="W4219" s="40">
        <f t="shared" si="240"/>
        <v>0</v>
      </c>
      <c r="X4219" s="40">
        <f t="shared" si="241"/>
        <v>0</v>
      </c>
      <c r="Y4219" s="40">
        <f t="shared" si="242"/>
        <v>0</v>
      </c>
      <c r="AB4219" s="40">
        <v>0</v>
      </c>
    </row>
    <row r="4220" spans="4:28" x14ac:dyDescent="0.25">
      <c r="D4220" s="51">
        <v>771.80000000009602</v>
      </c>
      <c r="E4220" s="51">
        <v>0</v>
      </c>
      <c r="T4220" s="40">
        <f t="shared" si="240"/>
        <v>0</v>
      </c>
      <c r="U4220" s="40">
        <f t="shared" si="240"/>
        <v>0</v>
      </c>
      <c r="V4220" s="40">
        <f t="shared" si="240"/>
        <v>0</v>
      </c>
      <c r="W4220" s="40">
        <f t="shared" si="240"/>
        <v>0</v>
      </c>
      <c r="X4220" s="40">
        <f t="shared" si="241"/>
        <v>0</v>
      </c>
      <c r="Y4220" s="40">
        <f t="shared" si="242"/>
        <v>0</v>
      </c>
      <c r="AB4220" s="40">
        <v>0</v>
      </c>
    </row>
    <row r="4221" spans="4:28" x14ac:dyDescent="0.25">
      <c r="D4221" s="51">
        <v>771.90000000009604</v>
      </c>
      <c r="E4221" s="51">
        <v>0</v>
      </c>
      <c r="T4221" s="40">
        <f t="shared" si="240"/>
        <v>0</v>
      </c>
      <c r="U4221" s="40">
        <f t="shared" si="240"/>
        <v>0</v>
      </c>
      <c r="V4221" s="40">
        <f t="shared" si="240"/>
        <v>0</v>
      </c>
      <c r="W4221" s="40">
        <f t="shared" si="240"/>
        <v>0</v>
      </c>
      <c r="X4221" s="40">
        <f t="shared" si="241"/>
        <v>0</v>
      </c>
      <c r="Y4221" s="40">
        <f t="shared" si="242"/>
        <v>0</v>
      </c>
      <c r="AB4221" s="40">
        <v>0</v>
      </c>
    </row>
    <row r="4222" spans="4:28" x14ac:dyDescent="0.25">
      <c r="D4222" s="51">
        <v>772.00000000009595</v>
      </c>
      <c r="E4222" s="51">
        <v>0</v>
      </c>
      <c r="T4222" s="40">
        <f t="shared" si="240"/>
        <v>0</v>
      </c>
      <c r="U4222" s="40">
        <f t="shared" si="240"/>
        <v>0</v>
      </c>
      <c r="V4222" s="40">
        <f t="shared" si="240"/>
        <v>0</v>
      </c>
      <c r="W4222" s="40">
        <f t="shared" si="240"/>
        <v>0</v>
      </c>
      <c r="X4222" s="40">
        <f t="shared" si="241"/>
        <v>0</v>
      </c>
      <c r="Y4222" s="40">
        <f t="shared" si="242"/>
        <v>0</v>
      </c>
      <c r="AB4222" s="40">
        <v>0</v>
      </c>
    </row>
    <row r="4223" spans="4:28" x14ac:dyDescent="0.25">
      <c r="D4223" s="51">
        <v>772.10000000009597</v>
      </c>
      <c r="E4223" s="51">
        <v>0</v>
      </c>
      <c r="T4223" s="40">
        <f t="shared" si="240"/>
        <v>0</v>
      </c>
      <c r="U4223" s="40">
        <f t="shared" si="240"/>
        <v>0</v>
      </c>
      <c r="V4223" s="40">
        <f t="shared" si="240"/>
        <v>0</v>
      </c>
      <c r="W4223" s="40">
        <f t="shared" si="240"/>
        <v>0</v>
      </c>
      <c r="X4223" s="40">
        <f t="shared" si="241"/>
        <v>0</v>
      </c>
      <c r="Y4223" s="40">
        <f t="shared" si="242"/>
        <v>0</v>
      </c>
      <c r="AB4223" s="40">
        <v>0</v>
      </c>
    </row>
    <row r="4224" spans="4:28" x14ac:dyDescent="0.25">
      <c r="D4224" s="51">
        <v>772.200000000096</v>
      </c>
      <c r="E4224" s="51">
        <v>0</v>
      </c>
      <c r="T4224" s="40">
        <f t="shared" si="240"/>
        <v>0</v>
      </c>
      <c r="U4224" s="40">
        <f t="shared" si="240"/>
        <v>0</v>
      </c>
      <c r="V4224" s="40">
        <f t="shared" si="240"/>
        <v>0</v>
      </c>
      <c r="W4224" s="40">
        <f t="shared" si="240"/>
        <v>0</v>
      </c>
      <c r="X4224" s="40">
        <f t="shared" si="241"/>
        <v>0</v>
      </c>
      <c r="Y4224" s="40">
        <f t="shared" si="242"/>
        <v>0</v>
      </c>
      <c r="AB4224" s="40">
        <v>0</v>
      </c>
    </row>
    <row r="4225" spans="4:28" x14ac:dyDescent="0.25">
      <c r="D4225" s="51">
        <v>772.30000000009602</v>
      </c>
      <c r="E4225" s="51">
        <v>0</v>
      </c>
      <c r="T4225" s="40">
        <f t="shared" si="240"/>
        <v>0</v>
      </c>
      <c r="U4225" s="40">
        <f t="shared" si="240"/>
        <v>0</v>
      </c>
      <c r="V4225" s="40">
        <f t="shared" si="240"/>
        <v>0</v>
      </c>
      <c r="W4225" s="40">
        <f t="shared" si="240"/>
        <v>0</v>
      </c>
      <c r="X4225" s="40">
        <f t="shared" si="241"/>
        <v>0</v>
      </c>
      <c r="Y4225" s="40">
        <f t="shared" si="242"/>
        <v>0</v>
      </c>
      <c r="AB4225" s="40">
        <v>0</v>
      </c>
    </row>
    <row r="4226" spans="4:28" x14ac:dyDescent="0.25">
      <c r="D4226" s="51">
        <v>772.40000000009604</v>
      </c>
      <c r="E4226" s="51">
        <v>0</v>
      </c>
      <c r="T4226" s="40">
        <f t="shared" si="240"/>
        <v>0</v>
      </c>
      <c r="U4226" s="40">
        <f t="shared" si="240"/>
        <v>0</v>
      </c>
      <c r="V4226" s="40">
        <f t="shared" si="240"/>
        <v>0</v>
      </c>
      <c r="W4226" s="40">
        <f t="shared" ref="W4226:X4289" si="243">M4251</f>
        <v>0</v>
      </c>
      <c r="X4226" s="40">
        <f t="shared" si="241"/>
        <v>0</v>
      </c>
      <c r="Y4226" s="40">
        <f t="shared" si="242"/>
        <v>0</v>
      </c>
      <c r="AB4226" s="40">
        <v>0</v>
      </c>
    </row>
    <row r="4227" spans="4:28" x14ac:dyDescent="0.25">
      <c r="D4227" s="51">
        <v>772.50000000009595</v>
      </c>
      <c r="E4227" s="51">
        <v>0</v>
      </c>
      <c r="T4227" s="40">
        <f t="shared" ref="T4227:X4290" si="244">J4252</f>
        <v>0</v>
      </c>
      <c r="U4227" s="40">
        <f t="shared" si="244"/>
        <v>0</v>
      </c>
      <c r="V4227" s="40">
        <f t="shared" si="244"/>
        <v>0</v>
      </c>
      <c r="W4227" s="40">
        <f t="shared" si="243"/>
        <v>0</v>
      </c>
      <c r="X4227" s="40">
        <f t="shared" si="243"/>
        <v>0</v>
      </c>
      <c r="Y4227" s="40">
        <f t="shared" ref="Y4227:Y4290" si="245">AC4252</f>
        <v>0</v>
      </c>
      <c r="AB4227" s="40">
        <v>0</v>
      </c>
    </row>
    <row r="4228" spans="4:28" x14ac:dyDescent="0.25">
      <c r="D4228" s="51">
        <v>772.60000000009597</v>
      </c>
      <c r="E4228" s="51">
        <v>0</v>
      </c>
      <c r="T4228" s="40">
        <f t="shared" si="244"/>
        <v>0</v>
      </c>
      <c r="U4228" s="40">
        <f t="shared" si="244"/>
        <v>0</v>
      </c>
      <c r="V4228" s="40">
        <f t="shared" si="244"/>
        <v>0</v>
      </c>
      <c r="W4228" s="40">
        <f t="shared" si="243"/>
        <v>0</v>
      </c>
      <c r="X4228" s="40">
        <f t="shared" si="243"/>
        <v>0</v>
      </c>
      <c r="Y4228" s="40">
        <f t="shared" si="245"/>
        <v>0</v>
      </c>
      <c r="AB4228" s="40">
        <v>0</v>
      </c>
    </row>
    <row r="4229" spans="4:28" x14ac:dyDescent="0.25">
      <c r="D4229" s="51">
        <v>772.700000000096</v>
      </c>
      <c r="E4229" s="51">
        <v>0</v>
      </c>
      <c r="T4229" s="40">
        <f t="shared" si="244"/>
        <v>0</v>
      </c>
      <c r="U4229" s="40">
        <f t="shared" si="244"/>
        <v>0</v>
      </c>
      <c r="V4229" s="40">
        <f t="shared" si="244"/>
        <v>0</v>
      </c>
      <c r="W4229" s="40">
        <f t="shared" si="243"/>
        <v>0</v>
      </c>
      <c r="X4229" s="40">
        <f t="shared" si="243"/>
        <v>0</v>
      </c>
      <c r="Y4229" s="40">
        <f t="shared" si="245"/>
        <v>0</v>
      </c>
      <c r="AB4229" s="40">
        <v>0</v>
      </c>
    </row>
    <row r="4230" spans="4:28" x14ac:dyDescent="0.25">
      <c r="D4230" s="51">
        <v>772.80000000009602</v>
      </c>
      <c r="E4230" s="51">
        <v>0</v>
      </c>
      <c r="T4230" s="40">
        <f t="shared" si="244"/>
        <v>0</v>
      </c>
      <c r="U4230" s="40">
        <f t="shared" si="244"/>
        <v>0</v>
      </c>
      <c r="V4230" s="40">
        <f t="shared" si="244"/>
        <v>0</v>
      </c>
      <c r="W4230" s="40">
        <f t="shared" si="243"/>
        <v>0</v>
      </c>
      <c r="X4230" s="40">
        <f t="shared" si="243"/>
        <v>0</v>
      </c>
      <c r="Y4230" s="40">
        <f t="shared" si="245"/>
        <v>0</v>
      </c>
      <c r="AB4230" s="40">
        <v>0</v>
      </c>
    </row>
    <row r="4231" spans="4:28" x14ac:dyDescent="0.25">
      <c r="D4231" s="51">
        <v>772.90000000009604</v>
      </c>
      <c r="E4231" s="51">
        <v>0</v>
      </c>
      <c r="T4231" s="40">
        <f t="shared" si="244"/>
        <v>0</v>
      </c>
      <c r="U4231" s="40">
        <f t="shared" si="244"/>
        <v>0</v>
      </c>
      <c r="V4231" s="40">
        <f t="shared" si="244"/>
        <v>0</v>
      </c>
      <c r="W4231" s="40">
        <f t="shared" si="243"/>
        <v>0</v>
      </c>
      <c r="X4231" s="40">
        <f t="shared" si="243"/>
        <v>0</v>
      </c>
      <c r="Y4231" s="40">
        <f t="shared" si="245"/>
        <v>0</v>
      </c>
      <c r="AB4231" s="40">
        <v>0</v>
      </c>
    </row>
    <row r="4232" spans="4:28" x14ac:dyDescent="0.25">
      <c r="D4232" s="51">
        <v>773.00000000009595</v>
      </c>
      <c r="E4232" s="51">
        <v>0</v>
      </c>
      <c r="T4232" s="40">
        <f t="shared" si="244"/>
        <v>0</v>
      </c>
      <c r="U4232" s="40">
        <f t="shared" si="244"/>
        <v>0</v>
      </c>
      <c r="V4232" s="40">
        <f t="shared" si="244"/>
        <v>0</v>
      </c>
      <c r="W4232" s="40">
        <f t="shared" si="243"/>
        <v>0</v>
      </c>
      <c r="X4232" s="40">
        <f t="shared" si="243"/>
        <v>0</v>
      </c>
      <c r="Y4232" s="40">
        <f t="shared" si="245"/>
        <v>0</v>
      </c>
      <c r="AB4232" s="40">
        <v>0</v>
      </c>
    </row>
    <row r="4233" spans="4:28" x14ac:dyDescent="0.25">
      <c r="D4233" s="51">
        <v>773.10000000009597</v>
      </c>
      <c r="E4233" s="51">
        <v>0</v>
      </c>
      <c r="T4233" s="40">
        <f t="shared" si="244"/>
        <v>0</v>
      </c>
      <c r="U4233" s="40">
        <f t="shared" si="244"/>
        <v>0</v>
      </c>
      <c r="V4233" s="40">
        <f t="shared" si="244"/>
        <v>0</v>
      </c>
      <c r="W4233" s="40">
        <f t="shared" si="243"/>
        <v>0</v>
      </c>
      <c r="X4233" s="40">
        <f t="shared" si="243"/>
        <v>0</v>
      </c>
      <c r="Y4233" s="40">
        <f t="shared" si="245"/>
        <v>0</v>
      </c>
      <c r="AB4233" s="40">
        <v>0</v>
      </c>
    </row>
    <row r="4234" spans="4:28" x14ac:dyDescent="0.25">
      <c r="D4234" s="51">
        <v>773.200000000096</v>
      </c>
      <c r="E4234" s="51">
        <v>0</v>
      </c>
      <c r="T4234" s="40">
        <f t="shared" si="244"/>
        <v>0</v>
      </c>
      <c r="U4234" s="40">
        <f t="shared" si="244"/>
        <v>0</v>
      </c>
      <c r="V4234" s="40">
        <f t="shared" si="244"/>
        <v>0</v>
      </c>
      <c r="W4234" s="40">
        <f t="shared" si="243"/>
        <v>0</v>
      </c>
      <c r="X4234" s="40">
        <f t="shared" si="243"/>
        <v>0</v>
      </c>
      <c r="Y4234" s="40">
        <f t="shared" si="245"/>
        <v>0</v>
      </c>
      <c r="AB4234" s="40">
        <v>0</v>
      </c>
    </row>
    <row r="4235" spans="4:28" x14ac:dyDescent="0.25">
      <c r="D4235" s="51">
        <v>773.30000000009602</v>
      </c>
      <c r="E4235" s="51">
        <v>0</v>
      </c>
      <c r="T4235" s="40">
        <f t="shared" si="244"/>
        <v>0</v>
      </c>
      <c r="U4235" s="40">
        <f t="shared" si="244"/>
        <v>0</v>
      </c>
      <c r="V4235" s="40">
        <f t="shared" si="244"/>
        <v>0</v>
      </c>
      <c r="W4235" s="40">
        <f t="shared" si="243"/>
        <v>0</v>
      </c>
      <c r="X4235" s="40">
        <f t="shared" si="243"/>
        <v>0</v>
      </c>
      <c r="Y4235" s="40">
        <f t="shared" si="245"/>
        <v>0</v>
      </c>
      <c r="AB4235" s="40">
        <v>0</v>
      </c>
    </row>
    <row r="4236" spans="4:28" x14ac:dyDescent="0.25">
      <c r="D4236" s="51">
        <v>773.40000000009604</v>
      </c>
      <c r="E4236" s="51">
        <v>0</v>
      </c>
      <c r="T4236" s="40">
        <f t="shared" si="244"/>
        <v>0</v>
      </c>
      <c r="U4236" s="40">
        <f t="shared" si="244"/>
        <v>0</v>
      </c>
      <c r="V4236" s="40">
        <f t="shared" si="244"/>
        <v>0</v>
      </c>
      <c r="W4236" s="40">
        <f t="shared" si="243"/>
        <v>0</v>
      </c>
      <c r="X4236" s="40">
        <f t="shared" si="243"/>
        <v>0</v>
      </c>
      <c r="Y4236" s="40">
        <f t="shared" si="245"/>
        <v>0</v>
      </c>
      <c r="AB4236" s="40">
        <v>0</v>
      </c>
    </row>
    <row r="4237" spans="4:28" x14ac:dyDescent="0.25">
      <c r="D4237" s="51">
        <v>773.50000000009595</v>
      </c>
      <c r="E4237" s="51">
        <v>0</v>
      </c>
      <c r="T4237" s="40">
        <f t="shared" si="244"/>
        <v>0</v>
      </c>
      <c r="U4237" s="40">
        <f t="shared" si="244"/>
        <v>0</v>
      </c>
      <c r="V4237" s="40">
        <f t="shared" si="244"/>
        <v>0</v>
      </c>
      <c r="W4237" s="40">
        <f t="shared" si="243"/>
        <v>0</v>
      </c>
      <c r="X4237" s="40">
        <f t="shared" si="243"/>
        <v>0</v>
      </c>
      <c r="Y4237" s="40">
        <f t="shared" si="245"/>
        <v>0</v>
      </c>
      <c r="AB4237" s="40">
        <v>0</v>
      </c>
    </row>
    <row r="4238" spans="4:28" x14ac:dyDescent="0.25">
      <c r="D4238" s="51">
        <v>773.60000000009597</v>
      </c>
      <c r="E4238" s="51">
        <v>0</v>
      </c>
      <c r="T4238" s="40">
        <f t="shared" si="244"/>
        <v>0</v>
      </c>
      <c r="U4238" s="40">
        <f t="shared" si="244"/>
        <v>0</v>
      </c>
      <c r="V4238" s="40">
        <f t="shared" si="244"/>
        <v>0</v>
      </c>
      <c r="W4238" s="40">
        <f t="shared" si="243"/>
        <v>0</v>
      </c>
      <c r="X4238" s="40">
        <f t="shared" si="243"/>
        <v>0</v>
      </c>
      <c r="Y4238" s="40">
        <f t="shared" si="245"/>
        <v>0</v>
      </c>
      <c r="AB4238" s="40">
        <v>0</v>
      </c>
    </row>
    <row r="4239" spans="4:28" x14ac:dyDescent="0.25">
      <c r="D4239" s="51">
        <v>773.700000000096</v>
      </c>
      <c r="E4239" s="51">
        <v>0</v>
      </c>
      <c r="T4239" s="40">
        <f t="shared" si="244"/>
        <v>0</v>
      </c>
      <c r="U4239" s="40">
        <f t="shared" si="244"/>
        <v>0</v>
      </c>
      <c r="V4239" s="40">
        <f t="shared" si="244"/>
        <v>0</v>
      </c>
      <c r="W4239" s="40">
        <f t="shared" si="243"/>
        <v>0</v>
      </c>
      <c r="X4239" s="40">
        <f t="shared" si="243"/>
        <v>0</v>
      </c>
      <c r="Y4239" s="40">
        <f t="shared" si="245"/>
        <v>0</v>
      </c>
      <c r="AB4239" s="40">
        <v>0</v>
      </c>
    </row>
    <row r="4240" spans="4:28" x14ac:dyDescent="0.25">
      <c r="D4240" s="51">
        <v>773.80000000009602</v>
      </c>
      <c r="E4240" s="51">
        <v>0</v>
      </c>
      <c r="T4240" s="40">
        <f t="shared" si="244"/>
        <v>0</v>
      </c>
      <c r="U4240" s="40">
        <f t="shared" si="244"/>
        <v>0</v>
      </c>
      <c r="V4240" s="40">
        <f t="shared" si="244"/>
        <v>0</v>
      </c>
      <c r="W4240" s="40">
        <f t="shared" si="243"/>
        <v>0</v>
      </c>
      <c r="X4240" s="40">
        <f t="shared" si="243"/>
        <v>0</v>
      </c>
      <c r="Y4240" s="40">
        <f t="shared" si="245"/>
        <v>0</v>
      </c>
      <c r="AB4240" s="40">
        <v>0</v>
      </c>
    </row>
    <row r="4241" spans="4:28" x14ac:dyDescent="0.25">
      <c r="D4241" s="51">
        <v>773.90000000009604</v>
      </c>
      <c r="E4241" s="51">
        <v>0</v>
      </c>
      <c r="T4241" s="40">
        <f t="shared" si="244"/>
        <v>0</v>
      </c>
      <c r="U4241" s="40">
        <f t="shared" si="244"/>
        <v>0</v>
      </c>
      <c r="V4241" s="40">
        <f t="shared" si="244"/>
        <v>0</v>
      </c>
      <c r="W4241" s="40">
        <f t="shared" si="243"/>
        <v>0</v>
      </c>
      <c r="X4241" s="40">
        <f t="shared" si="243"/>
        <v>0</v>
      </c>
      <c r="Y4241" s="40">
        <f t="shared" si="245"/>
        <v>0</v>
      </c>
      <c r="AB4241" s="40">
        <v>0</v>
      </c>
    </row>
    <row r="4242" spans="4:28" x14ac:dyDescent="0.25">
      <c r="D4242" s="51">
        <v>774.00000000009697</v>
      </c>
      <c r="E4242" s="51">
        <v>0</v>
      </c>
      <c r="T4242" s="40">
        <f t="shared" si="244"/>
        <v>0</v>
      </c>
      <c r="U4242" s="40">
        <f t="shared" si="244"/>
        <v>0</v>
      </c>
      <c r="V4242" s="40">
        <f t="shared" si="244"/>
        <v>0</v>
      </c>
      <c r="W4242" s="40">
        <f t="shared" si="243"/>
        <v>0</v>
      </c>
      <c r="X4242" s="40">
        <f t="shared" si="243"/>
        <v>0</v>
      </c>
      <c r="Y4242" s="40">
        <f t="shared" si="245"/>
        <v>0</v>
      </c>
      <c r="AB4242" s="40">
        <v>0</v>
      </c>
    </row>
    <row r="4243" spans="4:28" x14ac:dyDescent="0.25">
      <c r="D4243" s="51">
        <v>774.100000000097</v>
      </c>
      <c r="E4243" s="51">
        <v>0</v>
      </c>
      <c r="T4243" s="40">
        <f t="shared" si="244"/>
        <v>0</v>
      </c>
      <c r="U4243" s="40">
        <f t="shared" si="244"/>
        <v>0</v>
      </c>
      <c r="V4243" s="40">
        <f t="shared" si="244"/>
        <v>0</v>
      </c>
      <c r="W4243" s="40">
        <f t="shared" si="243"/>
        <v>0</v>
      </c>
      <c r="X4243" s="40">
        <f t="shared" si="243"/>
        <v>0</v>
      </c>
      <c r="Y4243" s="40">
        <f t="shared" si="245"/>
        <v>0</v>
      </c>
      <c r="AB4243" s="40">
        <v>0</v>
      </c>
    </row>
    <row r="4244" spans="4:28" x14ac:dyDescent="0.25">
      <c r="D4244" s="51">
        <v>774.20000000009702</v>
      </c>
      <c r="E4244" s="51">
        <v>0</v>
      </c>
      <c r="T4244" s="40">
        <f t="shared" si="244"/>
        <v>0</v>
      </c>
      <c r="U4244" s="40">
        <f t="shared" si="244"/>
        <v>0</v>
      </c>
      <c r="V4244" s="40">
        <f t="shared" si="244"/>
        <v>0</v>
      </c>
      <c r="W4244" s="40">
        <f t="shared" si="243"/>
        <v>0</v>
      </c>
      <c r="X4244" s="40">
        <f t="shared" si="243"/>
        <v>0</v>
      </c>
      <c r="Y4244" s="40">
        <f t="shared" si="245"/>
        <v>0</v>
      </c>
      <c r="AB4244" s="40">
        <v>0</v>
      </c>
    </row>
    <row r="4245" spans="4:28" x14ac:dyDescent="0.25">
      <c r="D4245" s="51">
        <v>774.30000000009704</v>
      </c>
      <c r="E4245" s="51">
        <v>0</v>
      </c>
      <c r="T4245" s="40">
        <f t="shared" si="244"/>
        <v>0</v>
      </c>
      <c r="U4245" s="40">
        <f t="shared" si="244"/>
        <v>0</v>
      </c>
      <c r="V4245" s="40">
        <f t="shared" si="244"/>
        <v>0</v>
      </c>
      <c r="W4245" s="40">
        <f t="shared" si="243"/>
        <v>0</v>
      </c>
      <c r="X4245" s="40">
        <f t="shared" si="243"/>
        <v>0</v>
      </c>
      <c r="Y4245" s="40">
        <f t="shared" si="245"/>
        <v>0</v>
      </c>
      <c r="AB4245" s="40">
        <v>0</v>
      </c>
    </row>
    <row r="4246" spans="4:28" x14ac:dyDescent="0.25">
      <c r="D4246" s="51">
        <v>774.40000000009695</v>
      </c>
      <c r="E4246" s="51">
        <v>0</v>
      </c>
      <c r="T4246" s="40">
        <f t="shared" si="244"/>
        <v>0</v>
      </c>
      <c r="U4246" s="40">
        <f t="shared" si="244"/>
        <v>0</v>
      </c>
      <c r="V4246" s="40">
        <f t="shared" si="244"/>
        <v>0</v>
      </c>
      <c r="W4246" s="40">
        <f t="shared" si="243"/>
        <v>0</v>
      </c>
      <c r="X4246" s="40">
        <f t="shared" si="243"/>
        <v>0</v>
      </c>
      <c r="Y4246" s="40">
        <f t="shared" si="245"/>
        <v>0</v>
      </c>
      <c r="AB4246" s="40">
        <v>0</v>
      </c>
    </row>
    <row r="4247" spans="4:28" x14ac:dyDescent="0.25">
      <c r="D4247" s="51">
        <v>774.50000000009697</v>
      </c>
      <c r="E4247" s="51">
        <v>0</v>
      </c>
      <c r="T4247" s="40">
        <f t="shared" si="244"/>
        <v>0</v>
      </c>
      <c r="U4247" s="40">
        <f t="shared" si="244"/>
        <v>0</v>
      </c>
      <c r="V4247" s="40">
        <f t="shared" si="244"/>
        <v>0</v>
      </c>
      <c r="W4247" s="40">
        <f t="shared" si="243"/>
        <v>0</v>
      </c>
      <c r="X4247" s="40">
        <f t="shared" si="243"/>
        <v>0</v>
      </c>
      <c r="Y4247" s="40">
        <f t="shared" si="245"/>
        <v>0</v>
      </c>
      <c r="AB4247" s="40">
        <v>0</v>
      </c>
    </row>
    <row r="4248" spans="4:28" x14ac:dyDescent="0.25">
      <c r="D4248" s="51">
        <v>774.600000000097</v>
      </c>
      <c r="E4248" s="51">
        <v>0</v>
      </c>
      <c r="T4248" s="40">
        <f t="shared" si="244"/>
        <v>0</v>
      </c>
      <c r="U4248" s="40">
        <f t="shared" si="244"/>
        <v>0</v>
      </c>
      <c r="V4248" s="40">
        <f t="shared" si="244"/>
        <v>0</v>
      </c>
      <c r="W4248" s="40">
        <f t="shared" si="243"/>
        <v>0</v>
      </c>
      <c r="X4248" s="40">
        <f t="shared" si="243"/>
        <v>0</v>
      </c>
      <c r="Y4248" s="40">
        <f t="shared" si="245"/>
        <v>0</v>
      </c>
      <c r="AB4248" s="40">
        <v>0</v>
      </c>
    </row>
    <row r="4249" spans="4:28" x14ac:dyDescent="0.25">
      <c r="D4249" s="51">
        <v>774.70000000009702</v>
      </c>
      <c r="E4249" s="51">
        <v>0</v>
      </c>
      <c r="T4249" s="40">
        <f t="shared" si="244"/>
        <v>0</v>
      </c>
      <c r="U4249" s="40">
        <f t="shared" si="244"/>
        <v>0</v>
      </c>
      <c r="V4249" s="40">
        <f t="shared" si="244"/>
        <v>0</v>
      </c>
      <c r="W4249" s="40">
        <f t="shared" si="243"/>
        <v>0</v>
      </c>
      <c r="X4249" s="40">
        <f t="shared" si="243"/>
        <v>0</v>
      </c>
      <c r="Y4249" s="40">
        <f t="shared" si="245"/>
        <v>0</v>
      </c>
      <c r="AB4249" s="40">
        <v>0</v>
      </c>
    </row>
    <row r="4250" spans="4:28" x14ac:dyDescent="0.25">
      <c r="D4250" s="51">
        <v>774.80000000009704</v>
      </c>
      <c r="E4250" s="51">
        <v>0</v>
      </c>
      <c r="T4250" s="40">
        <f t="shared" si="244"/>
        <v>0</v>
      </c>
      <c r="U4250" s="40">
        <f t="shared" si="244"/>
        <v>0</v>
      </c>
      <c r="V4250" s="40">
        <f t="shared" si="244"/>
        <v>0</v>
      </c>
      <c r="W4250" s="40">
        <f t="shared" si="243"/>
        <v>0</v>
      </c>
      <c r="X4250" s="40">
        <f t="shared" si="243"/>
        <v>0</v>
      </c>
      <c r="Y4250" s="40">
        <f t="shared" si="245"/>
        <v>0</v>
      </c>
      <c r="AB4250" s="40">
        <v>0</v>
      </c>
    </row>
    <row r="4251" spans="4:28" x14ac:dyDescent="0.25">
      <c r="D4251" s="51">
        <v>774.90000000009695</v>
      </c>
      <c r="E4251" s="51">
        <v>0</v>
      </c>
      <c r="T4251" s="40">
        <f t="shared" si="244"/>
        <v>0</v>
      </c>
      <c r="U4251" s="40">
        <f t="shared" si="244"/>
        <v>0</v>
      </c>
      <c r="V4251" s="40">
        <f t="shared" si="244"/>
        <v>0</v>
      </c>
      <c r="W4251" s="40">
        <f t="shared" si="243"/>
        <v>0</v>
      </c>
      <c r="X4251" s="40">
        <f t="shared" si="243"/>
        <v>0</v>
      </c>
      <c r="Y4251" s="40">
        <f t="shared" si="245"/>
        <v>0</v>
      </c>
      <c r="AB4251" s="40">
        <v>0</v>
      </c>
    </row>
    <row r="4252" spans="4:28" x14ac:dyDescent="0.25">
      <c r="D4252" s="51">
        <v>775.00000000009697</v>
      </c>
      <c r="E4252" s="51">
        <v>0</v>
      </c>
      <c r="T4252" s="40">
        <f t="shared" si="244"/>
        <v>0</v>
      </c>
      <c r="U4252" s="40">
        <f t="shared" si="244"/>
        <v>0</v>
      </c>
      <c r="V4252" s="40">
        <f t="shared" si="244"/>
        <v>0</v>
      </c>
      <c r="W4252" s="40">
        <f t="shared" si="243"/>
        <v>0</v>
      </c>
      <c r="X4252" s="40">
        <f t="shared" si="243"/>
        <v>0</v>
      </c>
      <c r="Y4252" s="40">
        <f t="shared" si="245"/>
        <v>0</v>
      </c>
      <c r="AB4252" s="40">
        <v>0</v>
      </c>
    </row>
    <row r="4253" spans="4:28" x14ac:dyDescent="0.25">
      <c r="D4253" s="51">
        <v>775.100000000097</v>
      </c>
      <c r="E4253" s="51">
        <v>0</v>
      </c>
      <c r="T4253" s="40">
        <f t="shared" si="244"/>
        <v>0</v>
      </c>
      <c r="U4253" s="40">
        <f t="shared" si="244"/>
        <v>0</v>
      </c>
      <c r="V4253" s="40">
        <f t="shared" si="244"/>
        <v>0</v>
      </c>
      <c r="W4253" s="40">
        <f t="shared" si="243"/>
        <v>0</v>
      </c>
      <c r="X4253" s="40">
        <f t="shared" si="243"/>
        <v>0</v>
      </c>
      <c r="Y4253" s="40">
        <f t="shared" si="245"/>
        <v>0</v>
      </c>
      <c r="AB4253" s="40">
        <v>0</v>
      </c>
    </row>
    <row r="4254" spans="4:28" x14ac:dyDescent="0.25">
      <c r="D4254" s="51">
        <v>775.20000000009702</v>
      </c>
      <c r="E4254" s="51">
        <v>0</v>
      </c>
      <c r="T4254" s="40">
        <f t="shared" si="244"/>
        <v>0</v>
      </c>
      <c r="U4254" s="40">
        <f t="shared" si="244"/>
        <v>0</v>
      </c>
      <c r="V4254" s="40">
        <f t="shared" si="244"/>
        <v>0</v>
      </c>
      <c r="W4254" s="40">
        <f t="shared" si="243"/>
        <v>0</v>
      </c>
      <c r="X4254" s="40">
        <f t="shared" si="243"/>
        <v>0</v>
      </c>
      <c r="Y4254" s="40">
        <f t="shared" si="245"/>
        <v>0</v>
      </c>
      <c r="AB4254" s="40">
        <v>0</v>
      </c>
    </row>
    <row r="4255" spans="4:28" x14ac:dyDescent="0.25">
      <c r="D4255" s="51">
        <v>775.30000000009704</v>
      </c>
      <c r="E4255" s="51">
        <v>0</v>
      </c>
      <c r="T4255" s="40">
        <f t="shared" si="244"/>
        <v>0</v>
      </c>
      <c r="U4255" s="40">
        <f t="shared" si="244"/>
        <v>0</v>
      </c>
      <c r="V4255" s="40">
        <f t="shared" si="244"/>
        <v>0</v>
      </c>
      <c r="W4255" s="40">
        <f t="shared" si="243"/>
        <v>0</v>
      </c>
      <c r="X4255" s="40">
        <f t="shared" si="243"/>
        <v>0</v>
      </c>
      <c r="Y4255" s="40">
        <f t="shared" si="245"/>
        <v>0</v>
      </c>
      <c r="AB4255" s="40">
        <v>0</v>
      </c>
    </row>
    <row r="4256" spans="4:28" x14ac:dyDescent="0.25">
      <c r="D4256" s="51">
        <v>775.40000000009695</v>
      </c>
      <c r="E4256" s="51">
        <v>0</v>
      </c>
      <c r="T4256" s="40">
        <f t="shared" si="244"/>
        <v>0</v>
      </c>
      <c r="U4256" s="40">
        <f t="shared" si="244"/>
        <v>0</v>
      </c>
      <c r="V4256" s="40">
        <f t="shared" si="244"/>
        <v>0</v>
      </c>
      <c r="W4256" s="40">
        <f t="shared" si="243"/>
        <v>0</v>
      </c>
      <c r="X4256" s="40">
        <f t="shared" si="243"/>
        <v>0</v>
      </c>
      <c r="Y4256" s="40">
        <f t="shared" si="245"/>
        <v>0</v>
      </c>
      <c r="AB4256" s="40">
        <v>0</v>
      </c>
    </row>
    <row r="4257" spans="4:28" x14ac:dyDescent="0.25">
      <c r="D4257" s="51">
        <v>775.50000000009697</v>
      </c>
      <c r="E4257" s="51">
        <v>0</v>
      </c>
      <c r="T4257" s="40">
        <f t="shared" si="244"/>
        <v>0</v>
      </c>
      <c r="U4257" s="40">
        <f t="shared" si="244"/>
        <v>0</v>
      </c>
      <c r="V4257" s="40">
        <f t="shared" si="244"/>
        <v>0</v>
      </c>
      <c r="W4257" s="40">
        <f t="shared" si="243"/>
        <v>0</v>
      </c>
      <c r="X4257" s="40">
        <f t="shared" si="243"/>
        <v>0</v>
      </c>
      <c r="Y4257" s="40">
        <f t="shared" si="245"/>
        <v>0</v>
      </c>
      <c r="AB4257" s="40">
        <v>0</v>
      </c>
    </row>
    <row r="4258" spans="4:28" x14ac:dyDescent="0.25">
      <c r="D4258" s="51">
        <v>775.600000000097</v>
      </c>
      <c r="E4258" s="51">
        <v>0</v>
      </c>
      <c r="T4258" s="40">
        <f t="shared" si="244"/>
        <v>0</v>
      </c>
      <c r="U4258" s="40">
        <f t="shared" si="244"/>
        <v>0</v>
      </c>
      <c r="V4258" s="40">
        <f t="shared" si="244"/>
        <v>0</v>
      </c>
      <c r="W4258" s="40">
        <f t="shared" si="243"/>
        <v>0</v>
      </c>
      <c r="X4258" s="40">
        <f t="shared" si="243"/>
        <v>0</v>
      </c>
      <c r="Y4258" s="40">
        <f t="shared" si="245"/>
        <v>0</v>
      </c>
      <c r="AB4258" s="40">
        <v>0</v>
      </c>
    </row>
    <row r="4259" spans="4:28" x14ac:dyDescent="0.25">
      <c r="D4259" s="51">
        <v>775.70000000009702</v>
      </c>
      <c r="E4259" s="51">
        <v>0</v>
      </c>
      <c r="T4259" s="40">
        <f t="shared" si="244"/>
        <v>0</v>
      </c>
      <c r="U4259" s="40">
        <f t="shared" si="244"/>
        <v>0</v>
      </c>
      <c r="V4259" s="40">
        <f t="shared" si="244"/>
        <v>0</v>
      </c>
      <c r="W4259" s="40">
        <f t="shared" si="243"/>
        <v>0</v>
      </c>
      <c r="X4259" s="40">
        <f t="shared" si="243"/>
        <v>0</v>
      </c>
      <c r="Y4259" s="40">
        <f t="shared" si="245"/>
        <v>0</v>
      </c>
      <c r="AB4259" s="40">
        <v>0</v>
      </c>
    </row>
    <row r="4260" spans="4:28" x14ac:dyDescent="0.25">
      <c r="D4260" s="51">
        <v>775.80000000009704</v>
      </c>
      <c r="E4260" s="51">
        <v>0</v>
      </c>
      <c r="T4260" s="40">
        <f t="shared" si="244"/>
        <v>0</v>
      </c>
      <c r="U4260" s="40">
        <f t="shared" si="244"/>
        <v>0</v>
      </c>
      <c r="V4260" s="40">
        <f t="shared" si="244"/>
        <v>0</v>
      </c>
      <c r="W4260" s="40">
        <f t="shared" si="243"/>
        <v>0</v>
      </c>
      <c r="X4260" s="40">
        <f t="shared" si="243"/>
        <v>0</v>
      </c>
      <c r="Y4260" s="40">
        <f t="shared" si="245"/>
        <v>0</v>
      </c>
      <c r="AB4260" s="40">
        <v>0</v>
      </c>
    </row>
    <row r="4261" spans="4:28" x14ac:dyDescent="0.25">
      <c r="D4261" s="51">
        <v>775.90000000009695</v>
      </c>
      <c r="E4261" s="51">
        <v>0</v>
      </c>
      <c r="T4261" s="40">
        <f t="shared" si="244"/>
        <v>0</v>
      </c>
      <c r="U4261" s="40">
        <f t="shared" si="244"/>
        <v>0</v>
      </c>
      <c r="V4261" s="40">
        <f t="shared" si="244"/>
        <v>0</v>
      </c>
      <c r="W4261" s="40">
        <f t="shared" si="243"/>
        <v>0</v>
      </c>
      <c r="X4261" s="40">
        <f t="shared" si="243"/>
        <v>0</v>
      </c>
      <c r="Y4261" s="40">
        <f t="shared" si="245"/>
        <v>0</v>
      </c>
      <c r="AB4261" s="40">
        <v>0</v>
      </c>
    </row>
    <row r="4262" spans="4:28" x14ac:dyDescent="0.25">
      <c r="D4262" s="51">
        <v>776.00000000009697</v>
      </c>
      <c r="E4262" s="51">
        <v>0</v>
      </c>
      <c r="T4262" s="40">
        <f t="shared" si="244"/>
        <v>0</v>
      </c>
      <c r="U4262" s="40">
        <f t="shared" si="244"/>
        <v>0</v>
      </c>
      <c r="V4262" s="40">
        <f t="shared" si="244"/>
        <v>0</v>
      </c>
      <c r="W4262" s="40">
        <f t="shared" si="243"/>
        <v>0</v>
      </c>
      <c r="X4262" s="40">
        <f t="shared" si="243"/>
        <v>0</v>
      </c>
      <c r="Y4262" s="40">
        <f t="shared" si="245"/>
        <v>0</v>
      </c>
      <c r="AB4262" s="40">
        <v>0</v>
      </c>
    </row>
    <row r="4263" spans="4:28" x14ac:dyDescent="0.25">
      <c r="D4263" s="51">
        <v>776.100000000097</v>
      </c>
      <c r="E4263" s="51">
        <v>0</v>
      </c>
      <c r="T4263" s="40">
        <f t="shared" si="244"/>
        <v>0</v>
      </c>
      <c r="U4263" s="40">
        <f t="shared" si="244"/>
        <v>0</v>
      </c>
      <c r="V4263" s="40">
        <f t="shared" si="244"/>
        <v>0</v>
      </c>
      <c r="W4263" s="40">
        <f t="shared" si="243"/>
        <v>0</v>
      </c>
      <c r="X4263" s="40">
        <f t="shared" si="243"/>
        <v>0</v>
      </c>
      <c r="Y4263" s="40">
        <f t="shared" si="245"/>
        <v>0</v>
      </c>
      <c r="AB4263" s="40">
        <v>0</v>
      </c>
    </row>
    <row r="4264" spans="4:28" x14ac:dyDescent="0.25">
      <c r="D4264" s="51">
        <v>776.20000000009702</v>
      </c>
      <c r="E4264" s="51">
        <v>0</v>
      </c>
      <c r="T4264" s="40">
        <f t="shared" si="244"/>
        <v>0</v>
      </c>
      <c r="U4264" s="40">
        <f t="shared" si="244"/>
        <v>0</v>
      </c>
      <c r="V4264" s="40">
        <f t="shared" si="244"/>
        <v>0</v>
      </c>
      <c r="W4264" s="40">
        <f t="shared" si="243"/>
        <v>0</v>
      </c>
      <c r="X4264" s="40">
        <f t="shared" si="243"/>
        <v>0</v>
      </c>
      <c r="Y4264" s="40">
        <f t="shared" si="245"/>
        <v>0</v>
      </c>
      <c r="AB4264" s="40">
        <v>0</v>
      </c>
    </row>
    <row r="4265" spans="4:28" x14ac:dyDescent="0.25">
      <c r="D4265" s="51">
        <v>776.30000000009704</v>
      </c>
      <c r="E4265" s="51">
        <v>0</v>
      </c>
      <c r="T4265" s="40">
        <f t="shared" si="244"/>
        <v>0</v>
      </c>
      <c r="U4265" s="40">
        <f t="shared" si="244"/>
        <v>0</v>
      </c>
      <c r="V4265" s="40">
        <f t="shared" si="244"/>
        <v>0</v>
      </c>
      <c r="W4265" s="40">
        <f t="shared" si="243"/>
        <v>0</v>
      </c>
      <c r="X4265" s="40">
        <f t="shared" si="243"/>
        <v>0</v>
      </c>
      <c r="Y4265" s="40">
        <f t="shared" si="245"/>
        <v>0</v>
      </c>
      <c r="AB4265" s="40">
        <v>0</v>
      </c>
    </row>
    <row r="4266" spans="4:28" x14ac:dyDescent="0.25">
      <c r="D4266" s="51">
        <v>776.40000000009695</v>
      </c>
      <c r="E4266" s="51">
        <v>0</v>
      </c>
      <c r="T4266" s="40">
        <f t="shared" si="244"/>
        <v>0</v>
      </c>
      <c r="U4266" s="40">
        <f t="shared" si="244"/>
        <v>0</v>
      </c>
      <c r="V4266" s="40">
        <f t="shared" si="244"/>
        <v>0</v>
      </c>
      <c r="W4266" s="40">
        <f t="shared" si="243"/>
        <v>0</v>
      </c>
      <c r="X4266" s="40">
        <f t="shared" si="243"/>
        <v>0</v>
      </c>
      <c r="Y4266" s="40">
        <f t="shared" si="245"/>
        <v>0</v>
      </c>
      <c r="AB4266" s="40">
        <v>0</v>
      </c>
    </row>
    <row r="4267" spans="4:28" x14ac:dyDescent="0.25">
      <c r="D4267" s="51">
        <v>776.50000000009697</v>
      </c>
      <c r="E4267" s="51">
        <v>0</v>
      </c>
      <c r="T4267" s="40">
        <f t="shared" si="244"/>
        <v>0</v>
      </c>
      <c r="U4267" s="40">
        <f t="shared" si="244"/>
        <v>0</v>
      </c>
      <c r="V4267" s="40">
        <f t="shared" si="244"/>
        <v>0</v>
      </c>
      <c r="W4267" s="40">
        <f t="shared" si="243"/>
        <v>0</v>
      </c>
      <c r="X4267" s="40">
        <f t="shared" si="243"/>
        <v>0</v>
      </c>
      <c r="Y4267" s="40">
        <f t="shared" si="245"/>
        <v>0</v>
      </c>
      <c r="AB4267" s="40">
        <v>0</v>
      </c>
    </row>
    <row r="4268" spans="4:28" x14ac:dyDescent="0.25">
      <c r="D4268" s="51">
        <v>776.600000000097</v>
      </c>
      <c r="E4268" s="51">
        <v>0</v>
      </c>
      <c r="T4268" s="40">
        <f t="shared" si="244"/>
        <v>0</v>
      </c>
      <c r="U4268" s="40">
        <f t="shared" si="244"/>
        <v>0</v>
      </c>
      <c r="V4268" s="40">
        <f t="shared" si="244"/>
        <v>0</v>
      </c>
      <c r="W4268" s="40">
        <f t="shared" si="243"/>
        <v>0</v>
      </c>
      <c r="X4268" s="40">
        <f t="shared" si="243"/>
        <v>0</v>
      </c>
      <c r="Y4268" s="40">
        <f t="shared" si="245"/>
        <v>0</v>
      </c>
      <c r="AB4268" s="40">
        <v>0</v>
      </c>
    </row>
    <row r="4269" spans="4:28" x14ac:dyDescent="0.25">
      <c r="D4269" s="51">
        <v>776.70000000009702</v>
      </c>
      <c r="E4269" s="51">
        <v>0</v>
      </c>
      <c r="T4269" s="40">
        <f t="shared" si="244"/>
        <v>0</v>
      </c>
      <c r="U4269" s="40">
        <f t="shared" si="244"/>
        <v>0</v>
      </c>
      <c r="V4269" s="40">
        <f t="shared" si="244"/>
        <v>0</v>
      </c>
      <c r="W4269" s="40">
        <f t="shared" si="243"/>
        <v>0</v>
      </c>
      <c r="X4269" s="40">
        <f t="shared" si="243"/>
        <v>0</v>
      </c>
      <c r="Y4269" s="40">
        <f t="shared" si="245"/>
        <v>0</v>
      </c>
      <c r="AB4269" s="40">
        <v>0</v>
      </c>
    </row>
    <row r="4270" spans="4:28" x14ac:dyDescent="0.25">
      <c r="D4270" s="51">
        <v>776.80000000009704</v>
      </c>
      <c r="E4270" s="51">
        <v>0</v>
      </c>
      <c r="T4270" s="40">
        <f t="shared" si="244"/>
        <v>0</v>
      </c>
      <c r="U4270" s="40">
        <f t="shared" si="244"/>
        <v>0</v>
      </c>
      <c r="V4270" s="40">
        <f t="shared" si="244"/>
        <v>0</v>
      </c>
      <c r="W4270" s="40">
        <f t="shared" si="243"/>
        <v>0</v>
      </c>
      <c r="X4270" s="40">
        <f t="shared" si="243"/>
        <v>0</v>
      </c>
      <c r="Y4270" s="40">
        <f t="shared" si="245"/>
        <v>0</v>
      </c>
      <c r="AB4270" s="40">
        <v>0</v>
      </c>
    </row>
    <row r="4271" spans="4:28" x14ac:dyDescent="0.25">
      <c r="D4271" s="51">
        <v>776.90000000009695</v>
      </c>
      <c r="E4271" s="51">
        <v>0</v>
      </c>
      <c r="T4271" s="40">
        <f t="shared" si="244"/>
        <v>0</v>
      </c>
      <c r="U4271" s="40">
        <f t="shared" si="244"/>
        <v>0</v>
      </c>
      <c r="V4271" s="40">
        <f t="shared" si="244"/>
        <v>0</v>
      </c>
      <c r="W4271" s="40">
        <f t="shared" si="243"/>
        <v>0</v>
      </c>
      <c r="X4271" s="40">
        <f t="shared" si="243"/>
        <v>0</v>
      </c>
      <c r="Y4271" s="40">
        <f t="shared" si="245"/>
        <v>0</v>
      </c>
      <c r="AB4271" s="40">
        <v>0</v>
      </c>
    </row>
    <row r="4272" spans="4:28" x14ac:dyDescent="0.25">
      <c r="D4272" s="51">
        <v>777.00000000009697</v>
      </c>
      <c r="E4272" s="51">
        <v>0</v>
      </c>
      <c r="T4272" s="40">
        <f t="shared" si="244"/>
        <v>0</v>
      </c>
      <c r="U4272" s="40">
        <f t="shared" si="244"/>
        <v>0</v>
      </c>
      <c r="V4272" s="40">
        <f t="shared" si="244"/>
        <v>0</v>
      </c>
      <c r="W4272" s="40">
        <f t="shared" si="243"/>
        <v>0</v>
      </c>
      <c r="X4272" s="40">
        <f t="shared" si="243"/>
        <v>0</v>
      </c>
      <c r="Y4272" s="40">
        <f t="shared" si="245"/>
        <v>0</v>
      </c>
      <c r="AB4272" s="40">
        <v>0</v>
      </c>
    </row>
    <row r="4273" spans="4:28" x14ac:dyDescent="0.25">
      <c r="D4273" s="51">
        <v>777.100000000097</v>
      </c>
      <c r="E4273" s="51">
        <v>0</v>
      </c>
      <c r="T4273" s="40">
        <f t="shared" si="244"/>
        <v>0</v>
      </c>
      <c r="U4273" s="40">
        <f t="shared" si="244"/>
        <v>0</v>
      </c>
      <c r="V4273" s="40">
        <f t="shared" si="244"/>
        <v>0</v>
      </c>
      <c r="W4273" s="40">
        <f t="shared" si="243"/>
        <v>0</v>
      </c>
      <c r="X4273" s="40">
        <f t="shared" si="243"/>
        <v>0</v>
      </c>
      <c r="Y4273" s="40">
        <f t="shared" si="245"/>
        <v>0</v>
      </c>
      <c r="AB4273" s="40">
        <v>0</v>
      </c>
    </row>
    <row r="4274" spans="4:28" x14ac:dyDescent="0.25">
      <c r="D4274" s="51">
        <v>777.20000000009702</v>
      </c>
      <c r="E4274" s="51">
        <v>0</v>
      </c>
      <c r="T4274" s="40">
        <f t="shared" si="244"/>
        <v>0</v>
      </c>
      <c r="U4274" s="40">
        <f t="shared" si="244"/>
        <v>0</v>
      </c>
      <c r="V4274" s="40">
        <f t="shared" si="244"/>
        <v>0</v>
      </c>
      <c r="W4274" s="40">
        <f t="shared" si="243"/>
        <v>0</v>
      </c>
      <c r="X4274" s="40">
        <f t="shared" si="243"/>
        <v>0</v>
      </c>
      <c r="Y4274" s="40">
        <f t="shared" si="245"/>
        <v>0</v>
      </c>
      <c r="AB4274" s="40">
        <v>0</v>
      </c>
    </row>
    <row r="4275" spans="4:28" x14ac:dyDescent="0.25">
      <c r="D4275" s="51">
        <v>777.30000000009704</v>
      </c>
      <c r="E4275" s="51">
        <v>0</v>
      </c>
      <c r="T4275" s="40">
        <f t="shared" si="244"/>
        <v>0</v>
      </c>
      <c r="U4275" s="40">
        <f t="shared" si="244"/>
        <v>0</v>
      </c>
      <c r="V4275" s="40">
        <f t="shared" si="244"/>
        <v>0</v>
      </c>
      <c r="W4275" s="40">
        <f t="shared" si="243"/>
        <v>0</v>
      </c>
      <c r="X4275" s="40">
        <f t="shared" si="243"/>
        <v>0</v>
      </c>
      <c r="Y4275" s="40">
        <f t="shared" si="245"/>
        <v>0</v>
      </c>
      <c r="AB4275" s="40">
        <v>0</v>
      </c>
    </row>
    <row r="4276" spans="4:28" x14ac:dyDescent="0.25">
      <c r="D4276" s="51">
        <v>777.40000000009695</v>
      </c>
      <c r="E4276" s="51">
        <v>0</v>
      </c>
      <c r="T4276" s="40">
        <f t="shared" si="244"/>
        <v>0</v>
      </c>
      <c r="U4276" s="40">
        <f t="shared" si="244"/>
        <v>0</v>
      </c>
      <c r="V4276" s="40">
        <f t="shared" si="244"/>
        <v>0</v>
      </c>
      <c r="W4276" s="40">
        <f t="shared" si="243"/>
        <v>0</v>
      </c>
      <c r="X4276" s="40">
        <f t="shared" si="243"/>
        <v>0</v>
      </c>
      <c r="Y4276" s="40">
        <f t="shared" si="245"/>
        <v>0</v>
      </c>
      <c r="AB4276" s="40">
        <v>0</v>
      </c>
    </row>
    <row r="4277" spans="4:28" x14ac:dyDescent="0.25">
      <c r="D4277" s="51">
        <v>777.50000000009697</v>
      </c>
      <c r="E4277" s="51">
        <v>0</v>
      </c>
      <c r="T4277" s="40">
        <f t="shared" si="244"/>
        <v>0</v>
      </c>
      <c r="U4277" s="40">
        <f t="shared" si="244"/>
        <v>0</v>
      </c>
      <c r="V4277" s="40">
        <f t="shared" si="244"/>
        <v>0</v>
      </c>
      <c r="W4277" s="40">
        <f t="shared" si="243"/>
        <v>0</v>
      </c>
      <c r="X4277" s="40">
        <f t="shared" si="243"/>
        <v>0</v>
      </c>
      <c r="Y4277" s="40">
        <f t="shared" si="245"/>
        <v>0</v>
      </c>
      <c r="AB4277" s="40">
        <v>0</v>
      </c>
    </row>
    <row r="4278" spans="4:28" x14ac:dyDescent="0.25">
      <c r="D4278" s="51">
        <v>777.600000000097</v>
      </c>
      <c r="E4278" s="51">
        <v>0</v>
      </c>
      <c r="T4278" s="40">
        <f t="shared" si="244"/>
        <v>0</v>
      </c>
      <c r="U4278" s="40">
        <f t="shared" si="244"/>
        <v>0</v>
      </c>
      <c r="V4278" s="40">
        <f t="shared" si="244"/>
        <v>0</v>
      </c>
      <c r="W4278" s="40">
        <f t="shared" si="243"/>
        <v>0</v>
      </c>
      <c r="X4278" s="40">
        <f t="shared" si="243"/>
        <v>0</v>
      </c>
      <c r="Y4278" s="40">
        <f t="shared" si="245"/>
        <v>0</v>
      </c>
      <c r="AB4278" s="40">
        <v>0</v>
      </c>
    </row>
    <row r="4279" spans="4:28" x14ac:dyDescent="0.25">
      <c r="D4279" s="51">
        <v>777.70000000009702</v>
      </c>
      <c r="E4279" s="51">
        <v>0</v>
      </c>
      <c r="T4279" s="40">
        <f t="shared" si="244"/>
        <v>0</v>
      </c>
      <c r="U4279" s="40">
        <f t="shared" si="244"/>
        <v>0</v>
      </c>
      <c r="V4279" s="40">
        <f t="shared" si="244"/>
        <v>0</v>
      </c>
      <c r="W4279" s="40">
        <f t="shared" si="243"/>
        <v>0</v>
      </c>
      <c r="X4279" s="40">
        <f t="shared" si="243"/>
        <v>0</v>
      </c>
      <c r="Y4279" s="40">
        <f t="shared" si="245"/>
        <v>0</v>
      </c>
      <c r="AB4279" s="40">
        <v>0</v>
      </c>
    </row>
    <row r="4280" spans="4:28" x14ac:dyDescent="0.25">
      <c r="D4280" s="51">
        <v>777.80000000009704</v>
      </c>
      <c r="E4280" s="51">
        <v>0</v>
      </c>
      <c r="T4280" s="40">
        <f t="shared" si="244"/>
        <v>0</v>
      </c>
      <c r="U4280" s="40">
        <f t="shared" si="244"/>
        <v>0</v>
      </c>
      <c r="V4280" s="40">
        <f t="shared" si="244"/>
        <v>0</v>
      </c>
      <c r="W4280" s="40">
        <f t="shared" si="243"/>
        <v>0</v>
      </c>
      <c r="X4280" s="40">
        <f t="shared" si="243"/>
        <v>0</v>
      </c>
      <c r="Y4280" s="40">
        <f t="shared" si="245"/>
        <v>0</v>
      </c>
      <c r="AB4280" s="40">
        <v>0</v>
      </c>
    </row>
    <row r="4281" spans="4:28" x14ac:dyDescent="0.25">
      <c r="D4281" s="51">
        <v>777.90000000009695</v>
      </c>
      <c r="E4281" s="51">
        <v>0</v>
      </c>
      <c r="T4281" s="40">
        <f t="shared" si="244"/>
        <v>0</v>
      </c>
      <c r="U4281" s="40">
        <f t="shared" si="244"/>
        <v>0</v>
      </c>
      <c r="V4281" s="40">
        <f t="shared" si="244"/>
        <v>0</v>
      </c>
      <c r="W4281" s="40">
        <f t="shared" si="243"/>
        <v>0</v>
      </c>
      <c r="X4281" s="40">
        <f t="shared" si="243"/>
        <v>0</v>
      </c>
      <c r="Y4281" s="40">
        <f t="shared" si="245"/>
        <v>0</v>
      </c>
      <c r="AB4281" s="40">
        <v>0</v>
      </c>
    </row>
    <row r="4282" spans="4:28" x14ac:dyDescent="0.25">
      <c r="D4282" s="51">
        <v>778.00000000009697</v>
      </c>
      <c r="E4282" s="51">
        <v>0</v>
      </c>
      <c r="T4282" s="40">
        <f t="shared" si="244"/>
        <v>0</v>
      </c>
      <c r="U4282" s="40">
        <f t="shared" si="244"/>
        <v>0</v>
      </c>
      <c r="V4282" s="40">
        <f t="shared" si="244"/>
        <v>0</v>
      </c>
      <c r="W4282" s="40">
        <f t="shared" si="243"/>
        <v>0</v>
      </c>
      <c r="X4282" s="40">
        <f t="shared" si="243"/>
        <v>0</v>
      </c>
      <c r="Y4282" s="40">
        <f t="shared" si="245"/>
        <v>0</v>
      </c>
      <c r="AB4282" s="40">
        <v>0</v>
      </c>
    </row>
    <row r="4283" spans="4:28" x14ac:dyDescent="0.25">
      <c r="D4283" s="51">
        <v>778.100000000097</v>
      </c>
      <c r="E4283" s="51">
        <v>0</v>
      </c>
      <c r="T4283" s="40">
        <f t="shared" si="244"/>
        <v>0</v>
      </c>
      <c r="U4283" s="40">
        <f t="shared" si="244"/>
        <v>0</v>
      </c>
      <c r="V4283" s="40">
        <f t="shared" si="244"/>
        <v>0</v>
      </c>
      <c r="W4283" s="40">
        <f t="shared" si="243"/>
        <v>0</v>
      </c>
      <c r="X4283" s="40">
        <f t="shared" si="243"/>
        <v>0</v>
      </c>
      <c r="Y4283" s="40">
        <f t="shared" si="245"/>
        <v>0</v>
      </c>
      <c r="AB4283" s="40">
        <v>0</v>
      </c>
    </row>
    <row r="4284" spans="4:28" x14ac:dyDescent="0.25">
      <c r="D4284" s="51">
        <v>778.20000000009702</v>
      </c>
      <c r="E4284" s="51">
        <v>0</v>
      </c>
      <c r="T4284" s="40">
        <f t="shared" si="244"/>
        <v>0</v>
      </c>
      <c r="U4284" s="40">
        <f t="shared" si="244"/>
        <v>0</v>
      </c>
      <c r="V4284" s="40">
        <f t="shared" si="244"/>
        <v>0</v>
      </c>
      <c r="W4284" s="40">
        <f t="shared" si="243"/>
        <v>0</v>
      </c>
      <c r="X4284" s="40">
        <f t="shared" si="243"/>
        <v>0</v>
      </c>
      <c r="Y4284" s="40">
        <f t="shared" si="245"/>
        <v>0</v>
      </c>
      <c r="AB4284" s="40">
        <v>0</v>
      </c>
    </row>
    <row r="4285" spans="4:28" x14ac:dyDescent="0.25">
      <c r="D4285" s="51">
        <v>778.30000000009704</v>
      </c>
      <c r="E4285" s="51">
        <v>0</v>
      </c>
      <c r="T4285" s="40">
        <f t="shared" si="244"/>
        <v>0</v>
      </c>
      <c r="U4285" s="40">
        <f t="shared" si="244"/>
        <v>0</v>
      </c>
      <c r="V4285" s="40">
        <f t="shared" si="244"/>
        <v>0</v>
      </c>
      <c r="W4285" s="40">
        <f t="shared" si="243"/>
        <v>0</v>
      </c>
      <c r="X4285" s="40">
        <f t="shared" si="243"/>
        <v>0</v>
      </c>
      <c r="Y4285" s="40">
        <f t="shared" si="245"/>
        <v>0</v>
      </c>
      <c r="AB4285" s="40">
        <v>0</v>
      </c>
    </row>
    <row r="4286" spans="4:28" x14ac:dyDescent="0.25">
      <c r="D4286" s="51">
        <v>778.40000000009798</v>
      </c>
      <c r="E4286" s="51">
        <v>0</v>
      </c>
      <c r="T4286" s="40">
        <f t="shared" si="244"/>
        <v>0</v>
      </c>
      <c r="U4286" s="40">
        <f t="shared" si="244"/>
        <v>0</v>
      </c>
      <c r="V4286" s="40">
        <f t="shared" si="244"/>
        <v>0</v>
      </c>
      <c r="W4286" s="40">
        <f t="shared" si="243"/>
        <v>0</v>
      </c>
      <c r="X4286" s="40">
        <f t="shared" si="243"/>
        <v>0</v>
      </c>
      <c r="Y4286" s="40">
        <f t="shared" si="245"/>
        <v>0</v>
      </c>
      <c r="AB4286" s="40">
        <v>0</v>
      </c>
    </row>
    <row r="4287" spans="4:28" x14ac:dyDescent="0.25">
      <c r="D4287" s="51">
        <v>778.500000000098</v>
      </c>
      <c r="E4287" s="51">
        <v>0</v>
      </c>
      <c r="T4287" s="40">
        <f t="shared" si="244"/>
        <v>0</v>
      </c>
      <c r="U4287" s="40">
        <f t="shared" si="244"/>
        <v>0</v>
      </c>
      <c r="V4287" s="40">
        <f t="shared" si="244"/>
        <v>0</v>
      </c>
      <c r="W4287" s="40">
        <f t="shared" si="243"/>
        <v>0</v>
      </c>
      <c r="X4287" s="40">
        <f t="shared" si="243"/>
        <v>0</v>
      </c>
      <c r="Y4287" s="40">
        <f t="shared" si="245"/>
        <v>0</v>
      </c>
      <c r="AB4287" s="40">
        <v>0</v>
      </c>
    </row>
    <row r="4288" spans="4:28" x14ac:dyDescent="0.25">
      <c r="D4288" s="51">
        <v>778.60000000009802</v>
      </c>
      <c r="E4288" s="51">
        <v>0</v>
      </c>
      <c r="T4288" s="40">
        <f t="shared" si="244"/>
        <v>0</v>
      </c>
      <c r="U4288" s="40">
        <f t="shared" si="244"/>
        <v>0</v>
      </c>
      <c r="V4288" s="40">
        <f t="shared" si="244"/>
        <v>0</v>
      </c>
      <c r="W4288" s="40">
        <f t="shared" si="243"/>
        <v>0</v>
      </c>
      <c r="X4288" s="40">
        <f t="shared" si="243"/>
        <v>0</v>
      </c>
      <c r="Y4288" s="40">
        <f t="shared" si="245"/>
        <v>0</v>
      </c>
      <c r="AB4288" s="40">
        <v>0</v>
      </c>
    </row>
    <row r="4289" spans="4:28" x14ac:dyDescent="0.25">
      <c r="D4289" s="51">
        <v>778.70000000009804</v>
      </c>
      <c r="E4289" s="51">
        <v>0</v>
      </c>
      <c r="T4289" s="40">
        <f t="shared" si="244"/>
        <v>0</v>
      </c>
      <c r="U4289" s="40">
        <f t="shared" si="244"/>
        <v>0</v>
      </c>
      <c r="V4289" s="40">
        <f t="shared" si="244"/>
        <v>0</v>
      </c>
      <c r="W4289" s="40">
        <f t="shared" si="243"/>
        <v>0</v>
      </c>
      <c r="X4289" s="40">
        <f t="shared" si="243"/>
        <v>0</v>
      </c>
      <c r="Y4289" s="40">
        <f t="shared" si="245"/>
        <v>0</v>
      </c>
      <c r="AB4289" s="40">
        <v>0</v>
      </c>
    </row>
    <row r="4290" spans="4:28" x14ac:dyDescent="0.25">
      <c r="D4290" s="51">
        <v>778.80000000009795</v>
      </c>
      <c r="E4290" s="51">
        <v>0</v>
      </c>
      <c r="T4290" s="40">
        <f t="shared" si="244"/>
        <v>0</v>
      </c>
      <c r="U4290" s="40">
        <f t="shared" si="244"/>
        <v>0</v>
      </c>
      <c r="V4290" s="40">
        <f t="shared" si="244"/>
        <v>0</v>
      </c>
      <c r="W4290" s="40">
        <f t="shared" si="244"/>
        <v>0</v>
      </c>
      <c r="X4290" s="40">
        <f t="shared" si="244"/>
        <v>0</v>
      </c>
      <c r="Y4290" s="40">
        <f t="shared" si="245"/>
        <v>0</v>
      </c>
      <c r="AB4290" s="40">
        <v>0</v>
      </c>
    </row>
    <row r="4291" spans="4:28" x14ac:dyDescent="0.25">
      <c r="D4291" s="51">
        <v>778.90000000009798</v>
      </c>
      <c r="E4291" s="51">
        <v>0</v>
      </c>
      <c r="T4291" s="40">
        <f t="shared" ref="T4291:W4354" si="246">J4316</f>
        <v>0</v>
      </c>
      <c r="U4291" s="40">
        <f t="shared" si="246"/>
        <v>0</v>
      </c>
      <c r="V4291" s="40">
        <f t="shared" si="246"/>
        <v>0</v>
      </c>
      <c r="W4291" s="40">
        <f t="shared" si="246"/>
        <v>0</v>
      </c>
      <c r="X4291" s="40">
        <f t="shared" ref="X4291:X4354" si="247">N4316</f>
        <v>0</v>
      </c>
      <c r="Y4291" s="40">
        <f t="shared" ref="Y4291:Y4354" si="248">AC4316</f>
        <v>0</v>
      </c>
      <c r="AB4291" s="40">
        <v>0</v>
      </c>
    </row>
    <row r="4292" spans="4:28" x14ac:dyDescent="0.25">
      <c r="D4292" s="51">
        <v>779.000000000098</v>
      </c>
      <c r="E4292" s="51">
        <v>0</v>
      </c>
      <c r="T4292" s="40">
        <f t="shared" si="246"/>
        <v>0</v>
      </c>
      <c r="U4292" s="40">
        <f t="shared" si="246"/>
        <v>0</v>
      </c>
      <c r="V4292" s="40">
        <f t="shared" si="246"/>
        <v>0</v>
      </c>
      <c r="W4292" s="40">
        <f t="shared" si="246"/>
        <v>0</v>
      </c>
      <c r="X4292" s="40">
        <f t="shared" si="247"/>
        <v>0</v>
      </c>
      <c r="Y4292" s="40">
        <f t="shared" si="248"/>
        <v>0</v>
      </c>
      <c r="AB4292" s="40">
        <v>0</v>
      </c>
    </row>
    <row r="4293" spans="4:28" x14ac:dyDescent="0.25">
      <c r="D4293" s="51">
        <v>779.10000000009802</v>
      </c>
      <c r="E4293" s="51">
        <v>0</v>
      </c>
      <c r="T4293" s="40">
        <f t="shared" si="246"/>
        <v>0</v>
      </c>
      <c r="U4293" s="40">
        <f t="shared" si="246"/>
        <v>0</v>
      </c>
      <c r="V4293" s="40">
        <f t="shared" si="246"/>
        <v>0</v>
      </c>
      <c r="W4293" s="40">
        <f t="shared" si="246"/>
        <v>0</v>
      </c>
      <c r="X4293" s="40">
        <f t="shared" si="247"/>
        <v>0</v>
      </c>
      <c r="Y4293" s="40">
        <f t="shared" si="248"/>
        <v>0</v>
      </c>
      <c r="AB4293" s="40">
        <v>0</v>
      </c>
    </row>
    <row r="4294" spans="4:28" x14ac:dyDescent="0.25">
      <c r="D4294" s="51">
        <v>779.20000000009804</v>
      </c>
      <c r="E4294" s="51">
        <v>0</v>
      </c>
      <c r="T4294" s="40">
        <f t="shared" si="246"/>
        <v>0</v>
      </c>
      <c r="U4294" s="40">
        <f t="shared" si="246"/>
        <v>0</v>
      </c>
      <c r="V4294" s="40">
        <f t="shared" si="246"/>
        <v>0</v>
      </c>
      <c r="W4294" s="40">
        <f t="shared" si="246"/>
        <v>0</v>
      </c>
      <c r="X4294" s="40">
        <f t="shared" si="247"/>
        <v>0</v>
      </c>
      <c r="Y4294" s="40">
        <f t="shared" si="248"/>
        <v>0</v>
      </c>
      <c r="AB4294" s="40">
        <v>0</v>
      </c>
    </row>
    <row r="4295" spans="4:28" x14ac:dyDescent="0.25">
      <c r="D4295" s="51">
        <v>779.30000000009795</v>
      </c>
      <c r="E4295" s="51">
        <v>0</v>
      </c>
      <c r="T4295" s="40">
        <f t="shared" si="246"/>
        <v>0</v>
      </c>
      <c r="U4295" s="40">
        <f t="shared" si="246"/>
        <v>0</v>
      </c>
      <c r="V4295" s="40">
        <f t="shared" si="246"/>
        <v>0</v>
      </c>
      <c r="W4295" s="40">
        <f t="shared" si="246"/>
        <v>0</v>
      </c>
      <c r="X4295" s="40">
        <f t="shared" si="247"/>
        <v>0</v>
      </c>
      <c r="Y4295" s="40">
        <f t="shared" si="248"/>
        <v>0</v>
      </c>
      <c r="AB4295" s="40">
        <v>0</v>
      </c>
    </row>
    <row r="4296" spans="4:28" x14ac:dyDescent="0.25">
      <c r="D4296" s="51">
        <v>779.40000000009798</v>
      </c>
      <c r="E4296" s="51">
        <v>0</v>
      </c>
      <c r="T4296" s="40">
        <f t="shared" si="246"/>
        <v>0</v>
      </c>
      <c r="U4296" s="40">
        <f t="shared" si="246"/>
        <v>0</v>
      </c>
      <c r="V4296" s="40">
        <f t="shared" si="246"/>
        <v>0</v>
      </c>
      <c r="W4296" s="40">
        <f t="shared" si="246"/>
        <v>0</v>
      </c>
      <c r="X4296" s="40">
        <f t="shared" si="247"/>
        <v>0</v>
      </c>
      <c r="Y4296" s="40">
        <f t="shared" si="248"/>
        <v>0</v>
      </c>
      <c r="AB4296" s="40">
        <v>0</v>
      </c>
    </row>
    <row r="4297" spans="4:28" x14ac:dyDescent="0.25">
      <c r="D4297" s="51">
        <v>779.500000000098</v>
      </c>
      <c r="E4297" s="51">
        <v>0</v>
      </c>
      <c r="T4297" s="40">
        <f t="shared" si="246"/>
        <v>0</v>
      </c>
      <c r="U4297" s="40">
        <f t="shared" si="246"/>
        <v>0</v>
      </c>
      <c r="V4297" s="40">
        <f t="shared" si="246"/>
        <v>0</v>
      </c>
      <c r="W4297" s="40">
        <f t="shared" si="246"/>
        <v>0</v>
      </c>
      <c r="X4297" s="40">
        <f t="shared" si="247"/>
        <v>0</v>
      </c>
      <c r="Y4297" s="40">
        <f t="shared" si="248"/>
        <v>0</v>
      </c>
      <c r="AB4297" s="40">
        <v>0</v>
      </c>
    </row>
    <row r="4298" spans="4:28" x14ac:dyDescent="0.25">
      <c r="D4298" s="51">
        <v>779.60000000009802</v>
      </c>
      <c r="E4298" s="51">
        <v>0</v>
      </c>
      <c r="T4298" s="40">
        <f t="shared" si="246"/>
        <v>0</v>
      </c>
      <c r="U4298" s="40">
        <f t="shared" si="246"/>
        <v>0</v>
      </c>
      <c r="V4298" s="40">
        <f t="shared" si="246"/>
        <v>0</v>
      </c>
      <c r="W4298" s="40">
        <f t="shared" si="246"/>
        <v>0</v>
      </c>
      <c r="X4298" s="40">
        <f t="shared" si="247"/>
        <v>0</v>
      </c>
      <c r="Y4298" s="40">
        <f t="shared" si="248"/>
        <v>0</v>
      </c>
      <c r="AB4298" s="40">
        <v>0</v>
      </c>
    </row>
    <row r="4299" spans="4:28" x14ac:dyDescent="0.25">
      <c r="D4299" s="51">
        <v>779.70000000009804</v>
      </c>
      <c r="E4299" s="51">
        <v>0</v>
      </c>
      <c r="T4299" s="40">
        <f t="shared" si="246"/>
        <v>0</v>
      </c>
      <c r="U4299" s="40">
        <f t="shared" si="246"/>
        <v>0</v>
      </c>
      <c r="V4299" s="40">
        <f t="shared" si="246"/>
        <v>0</v>
      </c>
      <c r="W4299" s="40">
        <f t="shared" si="246"/>
        <v>0</v>
      </c>
      <c r="X4299" s="40">
        <f t="shared" si="247"/>
        <v>0</v>
      </c>
      <c r="Y4299" s="40">
        <f t="shared" si="248"/>
        <v>0</v>
      </c>
      <c r="AB4299" s="40">
        <v>0</v>
      </c>
    </row>
    <row r="4300" spans="4:28" x14ac:dyDescent="0.25">
      <c r="D4300" s="51">
        <v>779.80000000009795</v>
      </c>
      <c r="E4300" s="51">
        <v>0</v>
      </c>
      <c r="T4300" s="40">
        <f t="shared" si="246"/>
        <v>0</v>
      </c>
      <c r="U4300" s="40">
        <f t="shared" si="246"/>
        <v>0</v>
      </c>
      <c r="V4300" s="40">
        <f t="shared" si="246"/>
        <v>0</v>
      </c>
      <c r="W4300" s="40">
        <f t="shared" si="246"/>
        <v>0</v>
      </c>
      <c r="X4300" s="40">
        <f t="shared" si="247"/>
        <v>0</v>
      </c>
      <c r="Y4300" s="40">
        <f t="shared" si="248"/>
        <v>0</v>
      </c>
      <c r="AB4300" s="40">
        <v>0</v>
      </c>
    </row>
    <row r="4301" spans="4:28" x14ac:dyDescent="0.25">
      <c r="D4301" s="51">
        <v>779.90000000009798</v>
      </c>
      <c r="E4301" s="51">
        <v>0</v>
      </c>
      <c r="T4301" s="40">
        <f t="shared" si="246"/>
        <v>0</v>
      </c>
      <c r="U4301" s="40">
        <f t="shared" si="246"/>
        <v>0</v>
      </c>
      <c r="V4301" s="40">
        <f t="shared" si="246"/>
        <v>0</v>
      </c>
      <c r="W4301" s="40">
        <f t="shared" si="246"/>
        <v>0</v>
      </c>
      <c r="X4301" s="40">
        <f t="shared" si="247"/>
        <v>0</v>
      </c>
      <c r="Y4301" s="40">
        <f t="shared" si="248"/>
        <v>0</v>
      </c>
      <c r="AB4301" s="40">
        <v>0</v>
      </c>
    </row>
    <row r="4302" spans="4:28" x14ac:dyDescent="0.25">
      <c r="D4302" s="51">
        <v>780.000000000098</v>
      </c>
      <c r="E4302" s="51">
        <v>0</v>
      </c>
      <c r="T4302" s="40">
        <f t="shared" si="246"/>
        <v>0</v>
      </c>
      <c r="U4302" s="40">
        <f t="shared" si="246"/>
        <v>0</v>
      </c>
      <c r="V4302" s="40">
        <f t="shared" si="246"/>
        <v>0</v>
      </c>
      <c r="W4302" s="40">
        <f t="shared" si="246"/>
        <v>0</v>
      </c>
      <c r="X4302" s="40">
        <f t="shared" si="247"/>
        <v>0</v>
      </c>
      <c r="Y4302" s="40">
        <f t="shared" si="248"/>
        <v>0</v>
      </c>
      <c r="AB4302" s="40">
        <v>0</v>
      </c>
    </row>
    <row r="4303" spans="4:28" x14ac:dyDescent="0.25">
      <c r="D4303" s="51">
        <v>780.10000000009802</v>
      </c>
      <c r="E4303" s="51">
        <v>0</v>
      </c>
      <c r="T4303" s="40">
        <f t="shared" si="246"/>
        <v>0</v>
      </c>
      <c r="U4303" s="40">
        <f t="shared" si="246"/>
        <v>0</v>
      </c>
      <c r="V4303" s="40">
        <f t="shared" si="246"/>
        <v>0</v>
      </c>
      <c r="W4303" s="40">
        <f t="shared" si="246"/>
        <v>0</v>
      </c>
      <c r="X4303" s="40">
        <f t="shared" si="247"/>
        <v>0</v>
      </c>
      <c r="Y4303" s="40">
        <f t="shared" si="248"/>
        <v>0</v>
      </c>
      <c r="AB4303" s="40">
        <v>0</v>
      </c>
    </row>
    <row r="4304" spans="4:28" x14ac:dyDescent="0.25">
      <c r="D4304" s="51">
        <v>780.20000000009804</v>
      </c>
      <c r="E4304" s="51">
        <v>0</v>
      </c>
      <c r="T4304" s="40">
        <f t="shared" si="246"/>
        <v>0</v>
      </c>
      <c r="U4304" s="40">
        <f t="shared" si="246"/>
        <v>0</v>
      </c>
      <c r="V4304" s="40">
        <f t="shared" si="246"/>
        <v>0</v>
      </c>
      <c r="W4304" s="40">
        <f t="shared" si="246"/>
        <v>0</v>
      </c>
      <c r="X4304" s="40">
        <f t="shared" si="247"/>
        <v>0</v>
      </c>
      <c r="Y4304" s="40">
        <f t="shared" si="248"/>
        <v>0</v>
      </c>
      <c r="AB4304" s="40">
        <v>0</v>
      </c>
    </row>
    <row r="4305" spans="4:28" x14ac:dyDescent="0.25">
      <c r="D4305" s="51">
        <v>780.30000000009795</v>
      </c>
      <c r="E4305" s="51">
        <v>0</v>
      </c>
      <c r="T4305" s="40">
        <f t="shared" si="246"/>
        <v>0</v>
      </c>
      <c r="U4305" s="40">
        <f t="shared" si="246"/>
        <v>0</v>
      </c>
      <c r="V4305" s="40">
        <f t="shared" si="246"/>
        <v>0</v>
      </c>
      <c r="W4305" s="40">
        <f t="shared" si="246"/>
        <v>0</v>
      </c>
      <c r="X4305" s="40">
        <f t="shared" si="247"/>
        <v>0</v>
      </c>
      <c r="Y4305" s="40">
        <f t="shared" si="248"/>
        <v>0</v>
      </c>
      <c r="AB4305" s="40">
        <v>0</v>
      </c>
    </row>
    <row r="4306" spans="4:28" x14ac:dyDescent="0.25">
      <c r="D4306" s="51">
        <v>780.40000000009798</v>
      </c>
      <c r="E4306" s="51">
        <v>0</v>
      </c>
      <c r="T4306" s="40">
        <f t="shared" si="246"/>
        <v>0</v>
      </c>
      <c r="U4306" s="40">
        <f t="shared" si="246"/>
        <v>0</v>
      </c>
      <c r="V4306" s="40">
        <f t="shared" si="246"/>
        <v>0</v>
      </c>
      <c r="W4306" s="40">
        <f t="shared" si="246"/>
        <v>0</v>
      </c>
      <c r="X4306" s="40">
        <f t="shared" si="247"/>
        <v>0</v>
      </c>
      <c r="Y4306" s="40">
        <f t="shared" si="248"/>
        <v>0</v>
      </c>
      <c r="AB4306" s="40">
        <v>0</v>
      </c>
    </row>
    <row r="4307" spans="4:28" x14ac:dyDescent="0.25">
      <c r="D4307" s="51">
        <v>780.500000000098</v>
      </c>
      <c r="E4307" s="51">
        <v>0</v>
      </c>
      <c r="T4307" s="40">
        <f t="shared" si="246"/>
        <v>0</v>
      </c>
      <c r="U4307" s="40">
        <f t="shared" si="246"/>
        <v>0</v>
      </c>
      <c r="V4307" s="40">
        <f t="shared" si="246"/>
        <v>0</v>
      </c>
      <c r="W4307" s="40">
        <f t="shared" si="246"/>
        <v>0</v>
      </c>
      <c r="X4307" s="40">
        <f t="shared" si="247"/>
        <v>0</v>
      </c>
      <c r="Y4307" s="40">
        <f t="shared" si="248"/>
        <v>0</v>
      </c>
      <c r="AB4307" s="40">
        <v>0</v>
      </c>
    </row>
    <row r="4308" spans="4:28" x14ac:dyDescent="0.25">
      <c r="D4308" s="51">
        <v>780.60000000009802</v>
      </c>
      <c r="E4308" s="51">
        <v>0</v>
      </c>
      <c r="T4308" s="40">
        <f t="shared" si="246"/>
        <v>0</v>
      </c>
      <c r="U4308" s="40">
        <f t="shared" si="246"/>
        <v>0</v>
      </c>
      <c r="V4308" s="40">
        <f t="shared" si="246"/>
        <v>0</v>
      </c>
      <c r="W4308" s="40">
        <f t="shared" si="246"/>
        <v>0</v>
      </c>
      <c r="X4308" s="40">
        <f t="shared" si="247"/>
        <v>0</v>
      </c>
      <c r="Y4308" s="40">
        <f t="shared" si="248"/>
        <v>0</v>
      </c>
      <c r="AB4308" s="40">
        <v>0</v>
      </c>
    </row>
    <row r="4309" spans="4:28" x14ac:dyDescent="0.25">
      <c r="D4309" s="51">
        <v>780.70000000009804</v>
      </c>
      <c r="E4309" s="51">
        <v>0</v>
      </c>
      <c r="T4309" s="40">
        <f t="shared" si="246"/>
        <v>0</v>
      </c>
      <c r="U4309" s="40">
        <f t="shared" si="246"/>
        <v>0</v>
      </c>
      <c r="V4309" s="40">
        <f t="shared" si="246"/>
        <v>0</v>
      </c>
      <c r="W4309" s="40">
        <f t="shared" si="246"/>
        <v>0</v>
      </c>
      <c r="X4309" s="40">
        <f t="shared" si="247"/>
        <v>0</v>
      </c>
      <c r="Y4309" s="40">
        <f t="shared" si="248"/>
        <v>0</v>
      </c>
      <c r="AB4309" s="40">
        <v>0</v>
      </c>
    </row>
    <row r="4310" spans="4:28" x14ac:dyDescent="0.25">
      <c r="D4310" s="51">
        <v>780.80000000009795</v>
      </c>
      <c r="E4310" s="51">
        <v>0</v>
      </c>
      <c r="T4310" s="40">
        <f t="shared" si="246"/>
        <v>0</v>
      </c>
      <c r="U4310" s="40">
        <f t="shared" si="246"/>
        <v>0</v>
      </c>
      <c r="V4310" s="40">
        <f t="shared" si="246"/>
        <v>0</v>
      </c>
      <c r="W4310" s="40">
        <f t="shared" si="246"/>
        <v>0</v>
      </c>
      <c r="X4310" s="40">
        <f t="shared" si="247"/>
        <v>0</v>
      </c>
      <c r="Y4310" s="40">
        <f t="shared" si="248"/>
        <v>0</v>
      </c>
      <c r="AB4310" s="40">
        <v>0</v>
      </c>
    </row>
    <row r="4311" spans="4:28" x14ac:dyDescent="0.25">
      <c r="D4311" s="51">
        <v>780.90000000009798</v>
      </c>
      <c r="E4311" s="51">
        <v>0</v>
      </c>
      <c r="T4311" s="40">
        <f t="shared" si="246"/>
        <v>0</v>
      </c>
      <c r="U4311" s="40">
        <f t="shared" si="246"/>
        <v>0</v>
      </c>
      <c r="V4311" s="40">
        <f t="shared" si="246"/>
        <v>0</v>
      </c>
      <c r="W4311" s="40">
        <f t="shared" si="246"/>
        <v>0</v>
      </c>
      <c r="X4311" s="40">
        <f t="shared" si="247"/>
        <v>0</v>
      </c>
      <c r="Y4311" s="40">
        <f t="shared" si="248"/>
        <v>0</v>
      </c>
      <c r="AB4311" s="40">
        <v>0</v>
      </c>
    </row>
    <row r="4312" spans="4:28" x14ac:dyDescent="0.25">
      <c r="D4312" s="51">
        <v>781.000000000098</v>
      </c>
      <c r="E4312" s="51">
        <v>0</v>
      </c>
      <c r="T4312" s="40">
        <f t="shared" si="246"/>
        <v>0</v>
      </c>
      <c r="U4312" s="40">
        <f t="shared" si="246"/>
        <v>0</v>
      </c>
      <c r="V4312" s="40">
        <f t="shared" si="246"/>
        <v>0</v>
      </c>
      <c r="W4312" s="40">
        <f t="shared" si="246"/>
        <v>0</v>
      </c>
      <c r="X4312" s="40">
        <f t="shared" si="247"/>
        <v>0</v>
      </c>
      <c r="Y4312" s="40">
        <f t="shared" si="248"/>
        <v>0</v>
      </c>
      <c r="AB4312" s="40">
        <v>0</v>
      </c>
    </row>
    <row r="4313" spans="4:28" x14ac:dyDescent="0.25">
      <c r="D4313" s="51">
        <v>781.10000000009802</v>
      </c>
      <c r="E4313" s="51">
        <v>0</v>
      </c>
      <c r="T4313" s="40">
        <f t="shared" si="246"/>
        <v>0</v>
      </c>
      <c r="U4313" s="40">
        <f t="shared" si="246"/>
        <v>0</v>
      </c>
      <c r="V4313" s="40">
        <f t="shared" si="246"/>
        <v>0</v>
      </c>
      <c r="W4313" s="40">
        <f t="shared" si="246"/>
        <v>0</v>
      </c>
      <c r="X4313" s="40">
        <f t="shared" si="247"/>
        <v>0</v>
      </c>
      <c r="Y4313" s="40">
        <f t="shared" si="248"/>
        <v>0</v>
      </c>
      <c r="AB4313" s="40">
        <v>0</v>
      </c>
    </row>
    <row r="4314" spans="4:28" x14ac:dyDescent="0.25">
      <c r="D4314" s="51">
        <v>781.20000000009804</v>
      </c>
      <c r="E4314" s="51">
        <v>0</v>
      </c>
      <c r="T4314" s="40">
        <f t="shared" si="246"/>
        <v>0</v>
      </c>
      <c r="U4314" s="40">
        <f t="shared" si="246"/>
        <v>0</v>
      </c>
      <c r="V4314" s="40">
        <f t="shared" si="246"/>
        <v>0</v>
      </c>
      <c r="W4314" s="40">
        <f t="shared" si="246"/>
        <v>0</v>
      </c>
      <c r="X4314" s="40">
        <f t="shared" si="247"/>
        <v>0</v>
      </c>
      <c r="Y4314" s="40">
        <f t="shared" si="248"/>
        <v>0</v>
      </c>
      <c r="AB4314" s="40">
        <v>0</v>
      </c>
    </row>
    <row r="4315" spans="4:28" x14ac:dyDescent="0.25">
      <c r="D4315" s="51">
        <v>781.30000000009795</v>
      </c>
      <c r="E4315" s="51">
        <v>0</v>
      </c>
      <c r="T4315" s="40">
        <f t="shared" si="246"/>
        <v>0</v>
      </c>
      <c r="U4315" s="40">
        <f t="shared" si="246"/>
        <v>0</v>
      </c>
      <c r="V4315" s="40">
        <f t="shared" si="246"/>
        <v>0</v>
      </c>
      <c r="W4315" s="40">
        <f t="shared" si="246"/>
        <v>0</v>
      </c>
      <c r="X4315" s="40">
        <f t="shared" si="247"/>
        <v>0</v>
      </c>
      <c r="Y4315" s="40">
        <f t="shared" si="248"/>
        <v>0</v>
      </c>
      <c r="AB4315" s="40">
        <v>0</v>
      </c>
    </row>
    <row r="4316" spans="4:28" x14ac:dyDescent="0.25">
      <c r="D4316" s="51">
        <v>781.40000000009798</v>
      </c>
      <c r="E4316" s="51">
        <v>0</v>
      </c>
      <c r="T4316" s="40">
        <f t="shared" si="246"/>
        <v>0</v>
      </c>
      <c r="U4316" s="40">
        <f t="shared" si="246"/>
        <v>0</v>
      </c>
      <c r="V4316" s="40">
        <f t="shared" si="246"/>
        <v>0</v>
      </c>
      <c r="W4316" s="40">
        <f t="shared" si="246"/>
        <v>0</v>
      </c>
      <c r="X4316" s="40">
        <f t="shared" si="247"/>
        <v>0</v>
      </c>
      <c r="Y4316" s="40">
        <f t="shared" si="248"/>
        <v>0</v>
      </c>
      <c r="AB4316" s="40">
        <v>0</v>
      </c>
    </row>
    <row r="4317" spans="4:28" x14ac:dyDescent="0.25">
      <c r="D4317" s="51">
        <v>781.500000000098</v>
      </c>
      <c r="E4317" s="51">
        <v>0</v>
      </c>
      <c r="T4317" s="40">
        <f t="shared" si="246"/>
        <v>0</v>
      </c>
      <c r="U4317" s="40">
        <f t="shared" si="246"/>
        <v>0</v>
      </c>
      <c r="V4317" s="40">
        <f t="shared" si="246"/>
        <v>0</v>
      </c>
      <c r="W4317" s="40">
        <f t="shared" si="246"/>
        <v>0</v>
      </c>
      <c r="X4317" s="40">
        <f t="shared" si="247"/>
        <v>0</v>
      </c>
      <c r="Y4317" s="40">
        <f t="shared" si="248"/>
        <v>0</v>
      </c>
      <c r="AB4317" s="40">
        <v>0</v>
      </c>
    </row>
    <row r="4318" spans="4:28" x14ac:dyDescent="0.25">
      <c r="D4318" s="51">
        <v>781.60000000009802</v>
      </c>
      <c r="E4318" s="51">
        <v>0</v>
      </c>
      <c r="T4318" s="40">
        <f t="shared" si="246"/>
        <v>0</v>
      </c>
      <c r="U4318" s="40">
        <f t="shared" si="246"/>
        <v>0</v>
      </c>
      <c r="V4318" s="40">
        <f t="shared" si="246"/>
        <v>0</v>
      </c>
      <c r="W4318" s="40">
        <f t="shared" si="246"/>
        <v>0</v>
      </c>
      <c r="X4318" s="40">
        <f t="shared" si="247"/>
        <v>0</v>
      </c>
      <c r="Y4318" s="40">
        <f t="shared" si="248"/>
        <v>0</v>
      </c>
      <c r="AB4318" s="40">
        <v>0</v>
      </c>
    </row>
    <row r="4319" spans="4:28" x14ac:dyDescent="0.25">
      <c r="D4319" s="51">
        <v>781.70000000009804</v>
      </c>
      <c r="E4319" s="51">
        <v>0</v>
      </c>
      <c r="T4319" s="40">
        <f t="shared" si="246"/>
        <v>0</v>
      </c>
      <c r="U4319" s="40">
        <f t="shared" si="246"/>
        <v>0</v>
      </c>
      <c r="V4319" s="40">
        <f t="shared" si="246"/>
        <v>0</v>
      </c>
      <c r="W4319" s="40">
        <f t="shared" si="246"/>
        <v>0</v>
      </c>
      <c r="X4319" s="40">
        <f t="shared" si="247"/>
        <v>0</v>
      </c>
      <c r="Y4319" s="40">
        <f t="shared" si="248"/>
        <v>0</v>
      </c>
      <c r="AB4319" s="40">
        <v>0</v>
      </c>
    </row>
    <row r="4320" spans="4:28" x14ac:dyDescent="0.25">
      <c r="D4320" s="51">
        <v>781.80000000009795</v>
      </c>
      <c r="E4320" s="51">
        <v>0</v>
      </c>
      <c r="T4320" s="40">
        <f t="shared" si="246"/>
        <v>0</v>
      </c>
      <c r="U4320" s="40">
        <f t="shared" si="246"/>
        <v>0</v>
      </c>
      <c r="V4320" s="40">
        <f t="shared" si="246"/>
        <v>0</v>
      </c>
      <c r="W4320" s="40">
        <f t="shared" si="246"/>
        <v>0</v>
      </c>
      <c r="X4320" s="40">
        <f t="shared" si="247"/>
        <v>0</v>
      </c>
      <c r="Y4320" s="40">
        <f t="shared" si="248"/>
        <v>0</v>
      </c>
      <c r="AB4320" s="40">
        <v>0</v>
      </c>
    </row>
    <row r="4321" spans="4:28" x14ac:dyDescent="0.25">
      <c r="D4321" s="51">
        <v>781.90000000009798</v>
      </c>
      <c r="E4321" s="51">
        <v>0</v>
      </c>
      <c r="T4321" s="40">
        <f t="shared" si="246"/>
        <v>0</v>
      </c>
      <c r="U4321" s="40">
        <f t="shared" si="246"/>
        <v>0</v>
      </c>
      <c r="V4321" s="40">
        <f t="shared" si="246"/>
        <v>0</v>
      </c>
      <c r="W4321" s="40">
        <f t="shared" si="246"/>
        <v>0</v>
      </c>
      <c r="X4321" s="40">
        <f t="shared" si="247"/>
        <v>0</v>
      </c>
      <c r="Y4321" s="40">
        <f t="shared" si="248"/>
        <v>0</v>
      </c>
      <c r="AB4321" s="40">
        <v>0</v>
      </c>
    </row>
    <row r="4322" spans="4:28" x14ac:dyDescent="0.25">
      <c r="D4322" s="51">
        <v>782.000000000098</v>
      </c>
      <c r="E4322" s="51">
        <v>0</v>
      </c>
      <c r="T4322" s="40">
        <f t="shared" si="246"/>
        <v>0</v>
      </c>
      <c r="U4322" s="40">
        <f t="shared" si="246"/>
        <v>0</v>
      </c>
      <c r="V4322" s="40">
        <f t="shared" si="246"/>
        <v>0</v>
      </c>
      <c r="W4322" s="40">
        <f t="shared" si="246"/>
        <v>0</v>
      </c>
      <c r="X4322" s="40">
        <f t="shared" si="247"/>
        <v>0</v>
      </c>
      <c r="Y4322" s="40">
        <f t="shared" si="248"/>
        <v>0</v>
      </c>
      <c r="AB4322" s="40">
        <v>0</v>
      </c>
    </row>
    <row r="4323" spans="4:28" x14ac:dyDescent="0.25">
      <c r="D4323" s="51">
        <v>782.10000000009802</v>
      </c>
      <c r="E4323" s="51">
        <v>0</v>
      </c>
      <c r="T4323" s="40">
        <f t="shared" si="246"/>
        <v>0</v>
      </c>
      <c r="U4323" s="40">
        <f t="shared" si="246"/>
        <v>0</v>
      </c>
      <c r="V4323" s="40">
        <f t="shared" si="246"/>
        <v>0</v>
      </c>
      <c r="W4323" s="40">
        <f t="shared" si="246"/>
        <v>0</v>
      </c>
      <c r="X4323" s="40">
        <f t="shared" si="247"/>
        <v>0</v>
      </c>
      <c r="Y4323" s="40">
        <f t="shared" si="248"/>
        <v>0</v>
      </c>
      <c r="AB4323" s="40">
        <v>0</v>
      </c>
    </row>
    <row r="4324" spans="4:28" x14ac:dyDescent="0.25">
      <c r="D4324" s="51">
        <v>782.20000000009804</v>
      </c>
      <c r="E4324" s="51">
        <v>0</v>
      </c>
      <c r="T4324" s="40">
        <f t="shared" si="246"/>
        <v>0</v>
      </c>
      <c r="U4324" s="40">
        <f t="shared" si="246"/>
        <v>0</v>
      </c>
      <c r="V4324" s="40">
        <f t="shared" si="246"/>
        <v>0</v>
      </c>
      <c r="W4324" s="40">
        <f t="shared" si="246"/>
        <v>0</v>
      </c>
      <c r="X4324" s="40">
        <f t="shared" si="247"/>
        <v>0</v>
      </c>
      <c r="Y4324" s="40">
        <f t="shared" si="248"/>
        <v>0</v>
      </c>
      <c r="AB4324" s="40">
        <v>0</v>
      </c>
    </row>
    <row r="4325" spans="4:28" x14ac:dyDescent="0.25">
      <c r="D4325" s="51">
        <v>782.30000000009795</v>
      </c>
      <c r="E4325" s="51">
        <v>0</v>
      </c>
      <c r="T4325" s="40">
        <f t="shared" si="246"/>
        <v>0</v>
      </c>
      <c r="U4325" s="40">
        <f t="shared" si="246"/>
        <v>0</v>
      </c>
      <c r="V4325" s="40">
        <f t="shared" si="246"/>
        <v>0</v>
      </c>
      <c r="W4325" s="40">
        <f t="shared" si="246"/>
        <v>0</v>
      </c>
      <c r="X4325" s="40">
        <f t="shared" si="247"/>
        <v>0</v>
      </c>
      <c r="Y4325" s="40">
        <f t="shared" si="248"/>
        <v>0</v>
      </c>
      <c r="AB4325" s="40">
        <v>0</v>
      </c>
    </row>
    <row r="4326" spans="4:28" x14ac:dyDescent="0.25">
      <c r="D4326" s="51">
        <v>782.40000000009798</v>
      </c>
      <c r="E4326" s="51">
        <v>0</v>
      </c>
      <c r="T4326" s="40">
        <f t="shared" si="246"/>
        <v>0</v>
      </c>
      <c r="U4326" s="40">
        <f t="shared" si="246"/>
        <v>0</v>
      </c>
      <c r="V4326" s="40">
        <f t="shared" si="246"/>
        <v>0</v>
      </c>
      <c r="W4326" s="40">
        <f t="shared" si="246"/>
        <v>0</v>
      </c>
      <c r="X4326" s="40">
        <f t="shared" si="247"/>
        <v>0</v>
      </c>
      <c r="Y4326" s="40">
        <f t="shared" si="248"/>
        <v>0</v>
      </c>
      <c r="AB4326" s="40">
        <v>0</v>
      </c>
    </row>
    <row r="4327" spans="4:28" x14ac:dyDescent="0.25">
      <c r="D4327" s="51">
        <v>782.500000000098</v>
      </c>
      <c r="E4327" s="51">
        <v>0</v>
      </c>
      <c r="T4327" s="40">
        <f t="shared" si="246"/>
        <v>0</v>
      </c>
      <c r="U4327" s="40">
        <f t="shared" si="246"/>
        <v>0</v>
      </c>
      <c r="V4327" s="40">
        <f t="shared" si="246"/>
        <v>0</v>
      </c>
      <c r="W4327" s="40">
        <f t="shared" si="246"/>
        <v>0</v>
      </c>
      <c r="X4327" s="40">
        <f t="shared" si="247"/>
        <v>0</v>
      </c>
      <c r="Y4327" s="40">
        <f t="shared" si="248"/>
        <v>0</v>
      </c>
      <c r="AB4327" s="40">
        <v>0</v>
      </c>
    </row>
    <row r="4328" spans="4:28" x14ac:dyDescent="0.25">
      <c r="D4328" s="51">
        <v>782.60000000009802</v>
      </c>
      <c r="E4328" s="51">
        <v>0</v>
      </c>
      <c r="T4328" s="40">
        <f t="shared" si="246"/>
        <v>0</v>
      </c>
      <c r="U4328" s="40">
        <f t="shared" si="246"/>
        <v>0</v>
      </c>
      <c r="V4328" s="40">
        <f t="shared" si="246"/>
        <v>0</v>
      </c>
      <c r="W4328" s="40">
        <f t="shared" si="246"/>
        <v>0</v>
      </c>
      <c r="X4328" s="40">
        <f t="shared" si="247"/>
        <v>0</v>
      </c>
      <c r="Y4328" s="40">
        <f t="shared" si="248"/>
        <v>0</v>
      </c>
      <c r="AB4328" s="40">
        <v>0</v>
      </c>
    </row>
    <row r="4329" spans="4:28" x14ac:dyDescent="0.25">
      <c r="D4329" s="51">
        <v>782.70000000009804</v>
      </c>
      <c r="E4329" s="51">
        <v>0</v>
      </c>
      <c r="T4329" s="40">
        <f t="shared" si="246"/>
        <v>0</v>
      </c>
      <c r="U4329" s="40">
        <f t="shared" si="246"/>
        <v>0</v>
      </c>
      <c r="V4329" s="40">
        <f t="shared" si="246"/>
        <v>0</v>
      </c>
      <c r="W4329" s="40">
        <f t="shared" si="246"/>
        <v>0</v>
      </c>
      <c r="X4329" s="40">
        <f t="shared" si="247"/>
        <v>0</v>
      </c>
      <c r="Y4329" s="40">
        <f t="shared" si="248"/>
        <v>0</v>
      </c>
      <c r="AB4329" s="40">
        <v>0</v>
      </c>
    </row>
    <row r="4330" spans="4:28" x14ac:dyDescent="0.25">
      <c r="D4330" s="51">
        <v>782.80000000009898</v>
      </c>
      <c r="E4330" s="51">
        <v>0</v>
      </c>
      <c r="T4330" s="40">
        <f t="shared" si="246"/>
        <v>0</v>
      </c>
      <c r="U4330" s="40">
        <f t="shared" si="246"/>
        <v>0</v>
      </c>
      <c r="V4330" s="40">
        <f t="shared" si="246"/>
        <v>0</v>
      </c>
      <c r="W4330" s="40">
        <f t="shared" si="246"/>
        <v>0</v>
      </c>
      <c r="X4330" s="40">
        <f t="shared" si="247"/>
        <v>0</v>
      </c>
      <c r="Y4330" s="40">
        <f t="shared" si="248"/>
        <v>0</v>
      </c>
      <c r="AB4330" s="40">
        <v>0</v>
      </c>
    </row>
    <row r="4331" spans="4:28" x14ac:dyDescent="0.25">
      <c r="D4331" s="51">
        <v>782.900000000099</v>
      </c>
      <c r="E4331" s="51">
        <v>0</v>
      </c>
      <c r="T4331" s="40">
        <f t="shared" si="246"/>
        <v>0</v>
      </c>
      <c r="U4331" s="40">
        <f t="shared" si="246"/>
        <v>0</v>
      </c>
      <c r="V4331" s="40">
        <f t="shared" si="246"/>
        <v>0</v>
      </c>
      <c r="W4331" s="40">
        <f t="shared" si="246"/>
        <v>0</v>
      </c>
      <c r="X4331" s="40">
        <f t="shared" si="247"/>
        <v>0</v>
      </c>
      <c r="Y4331" s="40">
        <f t="shared" si="248"/>
        <v>0</v>
      </c>
      <c r="AB4331" s="40">
        <v>0</v>
      </c>
    </row>
    <row r="4332" spans="4:28" x14ac:dyDescent="0.25">
      <c r="D4332" s="51">
        <v>783.00000000009902</v>
      </c>
      <c r="E4332" s="51">
        <v>0</v>
      </c>
      <c r="T4332" s="40">
        <f t="shared" si="246"/>
        <v>0</v>
      </c>
      <c r="U4332" s="40">
        <f t="shared" si="246"/>
        <v>0</v>
      </c>
      <c r="V4332" s="40">
        <f t="shared" si="246"/>
        <v>0</v>
      </c>
      <c r="W4332" s="40">
        <f t="shared" si="246"/>
        <v>0</v>
      </c>
      <c r="X4332" s="40">
        <f t="shared" si="247"/>
        <v>0</v>
      </c>
      <c r="Y4332" s="40">
        <f t="shared" si="248"/>
        <v>0</v>
      </c>
      <c r="AB4332" s="40">
        <v>0</v>
      </c>
    </row>
    <row r="4333" spans="4:28" x14ac:dyDescent="0.25">
      <c r="D4333" s="51">
        <v>783.10000000009904</v>
      </c>
      <c r="E4333" s="51">
        <v>0</v>
      </c>
      <c r="T4333" s="40">
        <f t="shared" si="246"/>
        <v>0</v>
      </c>
      <c r="U4333" s="40">
        <f t="shared" si="246"/>
        <v>0</v>
      </c>
      <c r="V4333" s="40">
        <f t="shared" si="246"/>
        <v>0</v>
      </c>
      <c r="W4333" s="40">
        <f t="shared" si="246"/>
        <v>0</v>
      </c>
      <c r="X4333" s="40">
        <f t="shared" si="247"/>
        <v>0</v>
      </c>
      <c r="Y4333" s="40">
        <f t="shared" si="248"/>
        <v>0</v>
      </c>
      <c r="AB4333" s="40">
        <v>0</v>
      </c>
    </row>
    <row r="4334" spans="4:28" x14ac:dyDescent="0.25">
      <c r="D4334" s="51">
        <v>783.20000000009895</v>
      </c>
      <c r="E4334" s="51">
        <v>0</v>
      </c>
      <c r="T4334" s="40">
        <f t="shared" si="246"/>
        <v>0</v>
      </c>
      <c r="U4334" s="40">
        <f t="shared" si="246"/>
        <v>0</v>
      </c>
      <c r="V4334" s="40">
        <f t="shared" si="246"/>
        <v>0</v>
      </c>
      <c r="W4334" s="40">
        <f t="shared" si="246"/>
        <v>0</v>
      </c>
      <c r="X4334" s="40">
        <f t="shared" si="247"/>
        <v>0</v>
      </c>
      <c r="Y4334" s="40">
        <f t="shared" si="248"/>
        <v>0</v>
      </c>
      <c r="AB4334" s="40">
        <v>0</v>
      </c>
    </row>
    <row r="4335" spans="4:28" x14ac:dyDescent="0.25">
      <c r="D4335" s="51">
        <v>783.30000000009898</v>
      </c>
      <c r="E4335" s="51">
        <v>0</v>
      </c>
      <c r="T4335" s="40">
        <f t="shared" si="246"/>
        <v>0</v>
      </c>
      <c r="U4335" s="40">
        <f t="shared" si="246"/>
        <v>0</v>
      </c>
      <c r="V4335" s="40">
        <f t="shared" si="246"/>
        <v>0</v>
      </c>
      <c r="W4335" s="40">
        <f t="shared" si="246"/>
        <v>0</v>
      </c>
      <c r="X4335" s="40">
        <f t="shared" si="247"/>
        <v>0</v>
      </c>
      <c r="Y4335" s="40">
        <f t="shared" si="248"/>
        <v>0</v>
      </c>
      <c r="AB4335" s="40">
        <v>0</v>
      </c>
    </row>
    <row r="4336" spans="4:28" x14ac:dyDescent="0.25">
      <c r="D4336" s="51">
        <v>783.400000000099</v>
      </c>
      <c r="E4336" s="51">
        <v>0</v>
      </c>
      <c r="T4336" s="40">
        <f t="shared" si="246"/>
        <v>0</v>
      </c>
      <c r="U4336" s="40">
        <f t="shared" si="246"/>
        <v>0</v>
      </c>
      <c r="V4336" s="40">
        <f t="shared" si="246"/>
        <v>0</v>
      </c>
      <c r="W4336" s="40">
        <f t="shared" si="246"/>
        <v>0</v>
      </c>
      <c r="X4336" s="40">
        <f t="shared" si="247"/>
        <v>0</v>
      </c>
      <c r="Y4336" s="40">
        <f t="shared" si="248"/>
        <v>0</v>
      </c>
      <c r="AB4336" s="40">
        <v>0</v>
      </c>
    </row>
    <row r="4337" spans="4:28" x14ac:dyDescent="0.25">
      <c r="D4337" s="51">
        <v>783.50000000009902</v>
      </c>
      <c r="E4337" s="51">
        <v>0</v>
      </c>
      <c r="T4337" s="40">
        <f t="shared" si="246"/>
        <v>0</v>
      </c>
      <c r="U4337" s="40">
        <f t="shared" si="246"/>
        <v>0</v>
      </c>
      <c r="V4337" s="40">
        <f t="shared" si="246"/>
        <v>0</v>
      </c>
      <c r="W4337" s="40">
        <f t="shared" si="246"/>
        <v>0</v>
      </c>
      <c r="X4337" s="40">
        <f t="shared" si="247"/>
        <v>0</v>
      </c>
      <c r="Y4337" s="40">
        <f t="shared" si="248"/>
        <v>0</v>
      </c>
      <c r="AB4337" s="40">
        <v>0</v>
      </c>
    </row>
    <row r="4338" spans="4:28" x14ac:dyDescent="0.25">
      <c r="D4338" s="51">
        <v>783.60000000009904</v>
      </c>
      <c r="E4338" s="51">
        <v>0</v>
      </c>
      <c r="T4338" s="40">
        <f t="shared" si="246"/>
        <v>0</v>
      </c>
      <c r="U4338" s="40">
        <f t="shared" si="246"/>
        <v>0</v>
      </c>
      <c r="V4338" s="40">
        <f t="shared" si="246"/>
        <v>0</v>
      </c>
      <c r="W4338" s="40">
        <f t="shared" si="246"/>
        <v>0</v>
      </c>
      <c r="X4338" s="40">
        <f t="shared" si="247"/>
        <v>0</v>
      </c>
      <c r="Y4338" s="40">
        <f t="shared" si="248"/>
        <v>0</v>
      </c>
      <c r="AB4338" s="40">
        <v>0</v>
      </c>
    </row>
    <row r="4339" spans="4:28" x14ac:dyDescent="0.25">
      <c r="D4339" s="51">
        <v>783.70000000009895</v>
      </c>
      <c r="E4339" s="51">
        <v>0</v>
      </c>
      <c r="T4339" s="40">
        <f t="shared" si="246"/>
        <v>0</v>
      </c>
      <c r="U4339" s="40">
        <f t="shared" si="246"/>
        <v>0</v>
      </c>
      <c r="V4339" s="40">
        <f t="shared" si="246"/>
        <v>0</v>
      </c>
      <c r="W4339" s="40">
        <f t="shared" si="246"/>
        <v>0</v>
      </c>
      <c r="X4339" s="40">
        <f t="shared" si="247"/>
        <v>0</v>
      </c>
      <c r="Y4339" s="40">
        <f t="shared" si="248"/>
        <v>0</v>
      </c>
      <c r="AB4339" s="40">
        <v>0</v>
      </c>
    </row>
    <row r="4340" spans="4:28" x14ac:dyDescent="0.25">
      <c r="D4340" s="51">
        <v>783.80000000009898</v>
      </c>
      <c r="E4340" s="51">
        <v>0</v>
      </c>
      <c r="T4340" s="40">
        <f t="shared" si="246"/>
        <v>0</v>
      </c>
      <c r="U4340" s="40">
        <f t="shared" si="246"/>
        <v>0</v>
      </c>
      <c r="V4340" s="40">
        <f t="shared" si="246"/>
        <v>0</v>
      </c>
      <c r="W4340" s="40">
        <f t="shared" si="246"/>
        <v>0</v>
      </c>
      <c r="X4340" s="40">
        <f t="shared" si="247"/>
        <v>0</v>
      </c>
      <c r="Y4340" s="40">
        <f t="shared" si="248"/>
        <v>0</v>
      </c>
      <c r="AB4340" s="40">
        <v>0</v>
      </c>
    </row>
    <row r="4341" spans="4:28" x14ac:dyDescent="0.25">
      <c r="D4341" s="51">
        <v>783.900000000099</v>
      </c>
      <c r="E4341" s="51">
        <v>0</v>
      </c>
      <c r="T4341" s="40">
        <f t="shared" si="246"/>
        <v>0</v>
      </c>
      <c r="U4341" s="40">
        <f t="shared" si="246"/>
        <v>0</v>
      </c>
      <c r="V4341" s="40">
        <f t="shared" si="246"/>
        <v>0</v>
      </c>
      <c r="W4341" s="40">
        <f t="shared" si="246"/>
        <v>0</v>
      </c>
      <c r="X4341" s="40">
        <f t="shared" si="247"/>
        <v>0</v>
      </c>
      <c r="Y4341" s="40">
        <f t="shared" si="248"/>
        <v>0</v>
      </c>
      <c r="AB4341" s="40">
        <v>0</v>
      </c>
    </row>
    <row r="4342" spans="4:28" x14ac:dyDescent="0.25">
      <c r="D4342" s="51">
        <v>784.00000000009902</v>
      </c>
      <c r="E4342" s="51">
        <v>0</v>
      </c>
      <c r="T4342" s="40">
        <f t="shared" si="246"/>
        <v>0</v>
      </c>
      <c r="U4342" s="40">
        <f t="shared" si="246"/>
        <v>0</v>
      </c>
      <c r="V4342" s="40">
        <f t="shared" si="246"/>
        <v>0</v>
      </c>
      <c r="W4342" s="40">
        <f t="shared" si="246"/>
        <v>0</v>
      </c>
      <c r="X4342" s="40">
        <f t="shared" si="247"/>
        <v>0</v>
      </c>
      <c r="Y4342" s="40">
        <f t="shared" si="248"/>
        <v>0</v>
      </c>
      <c r="AB4342" s="40">
        <v>0</v>
      </c>
    </row>
    <row r="4343" spans="4:28" x14ac:dyDescent="0.25">
      <c r="D4343" s="51">
        <v>784.10000000009904</v>
      </c>
      <c r="E4343" s="51">
        <v>0</v>
      </c>
      <c r="T4343" s="40">
        <f t="shared" si="246"/>
        <v>0</v>
      </c>
      <c r="U4343" s="40">
        <f t="shared" si="246"/>
        <v>0</v>
      </c>
      <c r="V4343" s="40">
        <f t="shared" si="246"/>
        <v>0</v>
      </c>
      <c r="W4343" s="40">
        <f t="shared" si="246"/>
        <v>0</v>
      </c>
      <c r="X4343" s="40">
        <f t="shared" si="247"/>
        <v>0</v>
      </c>
      <c r="Y4343" s="40">
        <f t="shared" si="248"/>
        <v>0</v>
      </c>
      <c r="AB4343" s="40">
        <v>0</v>
      </c>
    </row>
    <row r="4344" spans="4:28" x14ac:dyDescent="0.25">
      <c r="D4344" s="51">
        <v>784.20000000009895</v>
      </c>
      <c r="E4344" s="51">
        <v>0</v>
      </c>
      <c r="T4344" s="40">
        <f t="shared" si="246"/>
        <v>0</v>
      </c>
      <c r="U4344" s="40">
        <f t="shared" si="246"/>
        <v>0</v>
      </c>
      <c r="V4344" s="40">
        <f t="shared" si="246"/>
        <v>0</v>
      </c>
      <c r="W4344" s="40">
        <f t="shared" si="246"/>
        <v>0</v>
      </c>
      <c r="X4344" s="40">
        <f t="shared" si="247"/>
        <v>0</v>
      </c>
      <c r="Y4344" s="40">
        <f t="shared" si="248"/>
        <v>0</v>
      </c>
      <c r="AB4344" s="40">
        <v>0</v>
      </c>
    </row>
    <row r="4345" spans="4:28" x14ac:dyDescent="0.25">
      <c r="D4345" s="51">
        <v>784.30000000009898</v>
      </c>
      <c r="E4345" s="51">
        <v>0</v>
      </c>
      <c r="T4345" s="40">
        <f t="shared" si="246"/>
        <v>0</v>
      </c>
      <c r="U4345" s="40">
        <f t="shared" si="246"/>
        <v>0</v>
      </c>
      <c r="V4345" s="40">
        <f t="shared" si="246"/>
        <v>0</v>
      </c>
      <c r="W4345" s="40">
        <f t="shared" si="246"/>
        <v>0</v>
      </c>
      <c r="X4345" s="40">
        <f t="shared" si="247"/>
        <v>0</v>
      </c>
      <c r="Y4345" s="40">
        <f t="shared" si="248"/>
        <v>0</v>
      </c>
      <c r="AB4345" s="40">
        <v>0</v>
      </c>
    </row>
    <row r="4346" spans="4:28" x14ac:dyDescent="0.25">
      <c r="D4346" s="51">
        <v>784.400000000099</v>
      </c>
      <c r="E4346" s="51">
        <v>0</v>
      </c>
      <c r="T4346" s="40">
        <f t="shared" si="246"/>
        <v>0</v>
      </c>
      <c r="U4346" s="40">
        <f t="shared" si="246"/>
        <v>0</v>
      </c>
      <c r="V4346" s="40">
        <f t="shared" si="246"/>
        <v>0</v>
      </c>
      <c r="W4346" s="40">
        <f t="shared" si="246"/>
        <v>0</v>
      </c>
      <c r="X4346" s="40">
        <f t="shared" si="247"/>
        <v>0</v>
      </c>
      <c r="Y4346" s="40">
        <f t="shared" si="248"/>
        <v>0</v>
      </c>
      <c r="AB4346" s="40">
        <v>0</v>
      </c>
    </row>
    <row r="4347" spans="4:28" x14ac:dyDescent="0.25">
      <c r="D4347" s="51">
        <v>784.50000000009902</v>
      </c>
      <c r="E4347" s="51">
        <v>0</v>
      </c>
      <c r="T4347" s="40">
        <f t="shared" si="246"/>
        <v>0</v>
      </c>
      <c r="U4347" s="40">
        <f t="shared" si="246"/>
        <v>0</v>
      </c>
      <c r="V4347" s="40">
        <f t="shared" si="246"/>
        <v>0</v>
      </c>
      <c r="W4347" s="40">
        <f t="shared" si="246"/>
        <v>0</v>
      </c>
      <c r="X4347" s="40">
        <f t="shared" si="247"/>
        <v>0</v>
      </c>
      <c r="Y4347" s="40">
        <f t="shared" si="248"/>
        <v>0</v>
      </c>
      <c r="AB4347" s="40">
        <v>0</v>
      </c>
    </row>
    <row r="4348" spans="4:28" x14ac:dyDescent="0.25">
      <c r="D4348" s="51">
        <v>784.60000000009904</v>
      </c>
      <c r="E4348" s="51">
        <v>0</v>
      </c>
      <c r="T4348" s="40">
        <f t="shared" si="246"/>
        <v>0</v>
      </c>
      <c r="U4348" s="40">
        <f t="shared" si="246"/>
        <v>0</v>
      </c>
      <c r="V4348" s="40">
        <f t="shared" si="246"/>
        <v>0</v>
      </c>
      <c r="W4348" s="40">
        <f t="shared" si="246"/>
        <v>0</v>
      </c>
      <c r="X4348" s="40">
        <f t="shared" si="247"/>
        <v>0</v>
      </c>
      <c r="Y4348" s="40">
        <f t="shared" si="248"/>
        <v>0</v>
      </c>
      <c r="AB4348" s="40">
        <v>0</v>
      </c>
    </row>
    <row r="4349" spans="4:28" x14ac:dyDescent="0.25">
      <c r="D4349" s="51">
        <v>784.70000000009895</v>
      </c>
      <c r="E4349" s="51">
        <v>0</v>
      </c>
      <c r="T4349" s="40">
        <f t="shared" si="246"/>
        <v>0</v>
      </c>
      <c r="U4349" s="40">
        <f t="shared" si="246"/>
        <v>0</v>
      </c>
      <c r="V4349" s="40">
        <f t="shared" si="246"/>
        <v>0</v>
      </c>
      <c r="W4349" s="40">
        <f t="shared" si="246"/>
        <v>0</v>
      </c>
      <c r="X4349" s="40">
        <f t="shared" si="247"/>
        <v>0</v>
      </c>
      <c r="Y4349" s="40">
        <f t="shared" si="248"/>
        <v>0</v>
      </c>
      <c r="AB4349" s="40">
        <v>0</v>
      </c>
    </row>
    <row r="4350" spans="4:28" x14ac:dyDescent="0.25">
      <c r="D4350" s="51">
        <v>784.80000000009898</v>
      </c>
      <c r="E4350" s="51">
        <v>0</v>
      </c>
      <c r="T4350" s="40">
        <f t="shared" si="246"/>
        <v>0</v>
      </c>
      <c r="U4350" s="40">
        <f t="shared" si="246"/>
        <v>0</v>
      </c>
      <c r="V4350" s="40">
        <f t="shared" si="246"/>
        <v>0</v>
      </c>
      <c r="W4350" s="40">
        <f t="shared" si="246"/>
        <v>0</v>
      </c>
      <c r="X4350" s="40">
        <f t="shared" si="247"/>
        <v>0</v>
      </c>
      <c r="Y4350" s="40">
        <f t="shared" si="248"/>
        <v>0</v>
      </c>
      <c r="AB4350" s="40">
        <v>0</v>
      </c>
    </row>
    <row r="4351" spans="4:28" x14ac:dyDescent="0.25">
      <c r="D4351" s="51">
        <v>784.900000000099</v>
      </c>
      <c r="E4351" s="51">
        <v>0</v>
      </c>
      <c r="T4351" s="40">
        <f t="shared" si="246"/>
        <v>0</v>
      </c>
      <c r="U4351" s="40">
        <f t="shared" si="246"/>
        <v>0</v>
      </c>
      <c r="V4351" s="40">
        <f t="shared" si="246"/>
        <v>0</v>
      </c>
      <c r="W4351" s="40">
        <f t="shared" si="246"/>
        <v>0</v>
      </c>
      <c r="X4351" s="40">
        <f t="shared" si="247"/>
        <v>0</v>
      </c>
      <c r="Y4351" s="40">
        <f t="shared" si="248"/>
        <v>0</v>
      </c>
      <c r="AB4351" s="40">
        <v>0</v>
      </c>
    </row>
    <row r="4352" spans="4:28" x14ac:dyDescent="0.25">
      <c r="D4352" s="51">
        <v>785.00000000009902</v>
      </c>
      <c r="E4352" s="51">
        <v>0</v>
      </c>
      <c r="T4352" s="40">
        <f t="shared" si="246"/>
        <v>0</v>
      </c>
      <c r="U4352" s="40">
        <f t="shared" si="246"/>
        <v>0</v>
      </c>
      <c r="V4352" s="40">
        <f t="shared" si="246"/>
        <v>0</v>
      </c>
      <c r="W4352" s="40">
        <f t="shared" si="246"/>
        <v>0</v>
      </c>
      <c r="X4352" s="40">
        <f t="shared" si="247"/>
        <v>0</v>
      </c>
      <c r="Y4352" s="40">
        <f t="shared" si="248"/>
        <v>0</v>
      </c>
      <c r="AB4352" s="40">
        <v>0</v>
      </c>
    </row>
    <row r="4353" spans="4:28" x14ac:dyDescent="0.25">
      <c r="D4353" s="51">
        <v>785.10000000009904</v>
      </c>
      <c r="E4353" s="51">
        <v>0</v>
      </c>
      <c r="T4353" s="40">
        <f t="shared" si="246"/>
        <v>0</v>
      </c>
      <c r="U4353" s="40">
        <f t="shared" si="246"/>
        <v>0</v>
      </c>
      <c r="V4353" s="40">
        <f t="shared" si="246"/>
        <v>0</v>
      </c>
      <c r="W4353" s="40">
        <f t="shared" si="246"/>
        <v>0</v>
      </c>
      <c r="X4353" s="40">
        <f t="shared" si="247"/>
        <v>0</v>
      </c>
      <c r="Y4353" s="40">
        <f t="shared" si="248"/>
        <v>0</v>
      </c>
      <c r="AB4353" s="40">
        <v>0</v>
      </c>
    </row>
    <row r="4354" spans="4:28" x14ac:dyDescent="0.25">
      <c r="D4354" s="51">
        <v>785.20000000009895</v>
      </c>
      <c r="E4354" s="51">
        <v>0</v>
      </c>
      <c r="T4354" s="40">
        <f t="shared" si="246"/>
        <v>0</v>
      </c>
      <c r="U4354" s="40">
        <f t="shared" si="246"/>
        <v>0</v>
      </c>
      <c r="V4354" s="40">
        <f t="shared" si="246"/>
        <v>0</v>
      </c>
      <c r="W4354" s="40">
        <f t="shared" ref="W4354:X4417" si="249">M4379</f>
        <v>0</v>
      </c>
      <c r="X4354" s="40">
        <f t="shared" si="247"/>
        <v>0</v>
      </c>
      <c r="Y4354" s="40">
        <f t="shared" si="248"/>
        <v>0</v>
      </c>
      <c r="AB4354" s="40">
        <v>0</v>
      </c>
    </row>
    <row r="4355" spans="4:28" x14ac:dyDescent="0.25">
      <c r="D4355" s="51">
        <v>785.30000000009898</v>
      </c>
      <c r="E4355" s="51">
        <v>0</v>
      </c>
      <c r="T4355" s="40">
        <f t="shared" ref="T4355:X4418" si="250">J4380</f>
        <v>0</v>
      </c>
      <c r="U4355" s="40">
        <f t="shared" si="250"/>
        <v>0</v>
      </c>
      <c r="V4355" s="40">
        <f t="shared" si="250"/>
        <v>0</v>
      </c>
      <c r="W4355" s="40">
        <f t="shared" si="249"/>
        <v>0</v>
      </c>
      <c r="X4355" s="40">
        <f t="shared" si="249"/>
        <v>0</v>
      </c>
      <c r="Y4355" s="40">
        <f t="shared" ref="Y4355:Y4418" si="251">AC4380</f>
        <v>0</v>
      </c>
      <c r="AB4355" s="40">
        <v>0</v>
      </c>
    </row>
    <row r="4356" spans="4:28" x14ac:dyDescent="0.25">
      <c r="D4356" s="51">
        <v>785.400000000099</v>
      </c>
      <c r="E4356" s="51">
        <v>0</v>
      </c>
      <c r="T4356" s="40">
        <f t="shared" si="250"/>
        <v>0</v>
      </c>
      <c r="U4356" s="40">
        <f t="shared" si="250"/>
        <v>0</v>
      </c>
      <c r="V4356" s="40">
        <f t="shared" si="250"/>
        <v>0</v>
      </c>
      <c r="W4356" s="40">
        <f t="shared" si="249"/>
        <v>0</v>
      </c>
      <c r="X4356" s="40">
        <f t="shared" si="249"/>
        <v>0</v>
      </c>
      <c r="Y4356" s="40">
        <f t="shared" si="251"/>
        <v>0</v>
      </c>
      <c r="AB4356" s="40">
        <v>0</v>
      </c>
    </row>
    <row r="4357" spans="4:28" x14ac:dyDescent="0.25">
      <c r="D4357" s="51">
        <v>785.50000000009902</v>
      </c>
      <c r="E4357" s="51">
        <v>0</v>
      </c>
      <c r="T4357" s="40">
        <f t="shared" si="250"/>
        <v>0</v>
      </c>
      <c r="U4357" s="40">
        <f t="shared" si="250"/>
        <v>0</v>
      </c>
      <c r="V4357" s="40">
        <f t="shared" si="250"/>
        <v>0</v>
      </c>
      <c r="W4357" s="40">
        <f t="shared" si="249"/>
        <v>0</v>
      </c>
      <c r="X4357" s="40">
        <f t="shared" si="249"/>
        <v>0</v>
      </c>
      <c r="Y4357" s="40">
        <f t="shared" si="251"/>
        <v>0</v>
      </c>
      <c r="AB4357" s="40">
        <v>0</v>
      </c>
    </row>
    <row r="4358" spans="4:28" x14ac:dyDescent="0.25">
      <c r="D4358" s="51">
        <v>785.60000000009904</v>
      </c>
      <c r="E4358" s="51">
        <v>0</v>
      </c>
      <c r="T4358" s="40">
        <f t="shared" si="250"/>
        <v>0</v>
      </c>
      <c r="U4358" s="40">
        <f t="shared" si="250"/>
        <v>0</v>
      </c>
      <c r="V4358" s="40">
        <f t="shared" si="250"/>
        <v>0</v>
      </c>
      <c r="W4358" s="40">
        <f t="shared" si="249"/>
        <v>0</v>
      </c>
      <c r="X4358" s="40">
        <f t="shared" si="249"/>
        <v>0</v>
      </c>
      <c r="Y4358" s="40">
        <f t="shared" si="251"/>
        <v>0</v>
      </c>
      <c r="AB4358" s="40">
        <v>0</v>
      </c>
    </row>
    <row r="4359" spans="4:28" x14ac:dyDescent="0.25">
      <c r="D4359" s="51">
        <v>785.70000000009895</v>
      </c>
      <c r="E4359" s="51">
        <v>0</v>
      </c>
      <c r="T4359" s="40">
        <f t="shared" si="250"/>
        <v>0</v>
      </c>
      <c r="U4359" s="40">
        <f t="shared" si="250"/>
        <v>0</v>
      </c>
      <c r="V4359" s="40">
        <f t="shared" si="250"/>
        <v>0</v>
      </c>
      <c r="W4359" s="40">
        <f t="shared" si="249"/>
        <v>0</v>
      </c>
      <c r="X4359" s="40">
        <f t="shared" si="249"/>
        <v>0</v>
      </c>
      <c r="Y4359" s="40">
        <f t="shared" si="251"/>
        <v>0</v>
      </c>
      <c r="AB4359" s="40">
        <v>0</v>
      </c>
    </row>
    <row r="4360" spans="4:28" x14ac:dyDescent="0.25">
      <c r="D4360" s="51">
        <v>785.80000000009898</v>
      </c>
      <c r="E4360" s="51">
        <v>0</v>
      </c>
      <c r="T4360" s="40">
        <f t="shared" si="250"/>
        <v>0</v>
      </c>
      <c r="U4360" s="40">
        <f t="shared" si="250"/>
        <v>0</v>
      </c>
      <c r="V4360" s="40">
        <f t="shared" si="250"/>
        <v>0</v>
      </c>
      <c r="W4360" s="40">
        <f t="shared" si="249"/>
        <v>0</v>
      </c>
      <c r="X4360" s="40">
        <f t="shared" si="249"/>
        <v>0</v>
      </c>
      <c r="Y4360" s="40">
        <f t="shared" si="251"/>
        <v>0</v>
      </c>
      <c r="AB4360" s="40">
        <v>0</v>
      </c>
    </row>
    <row r="4361" spans="4:28" x14ac:dyDescent="0.25">
      <c r="D4361" s="51">
        <v>785.900000000099</v>
      </c>
      <c r="E4361" s="51">
        <v>0</v>
      </c>
      <c r="T4361" s="40">
        <f t="shared" si="250"/>
        <v>0</v>
      </c>
      <c r="U4361" s="40">
        <f t="shared" si="250"/>
        <v>0</v>
      </c>
      <c r="V4361" s="40">
        <f t="shared" si="250"/>
        <v>0</v>
      </c>
      <c r="W4361" s="40">
        <f t="shared" si="249"/>
        <v>0</v>
      </c>
      <c r="X4361" s="40">
        <f t="shared" si="249"/>
        <v>0</v>
      </c>
      <c r="Y4361" s="40">
        <f t="shared" si="251"/>
        <v>0</v>
      </c>
      <c r="AB4361" s="40">
        <v>0</v>
      </c>
    </row>
    <row r="4362" spans="4:28" x14ac:dyDescent="0.25">
      <c r="D4362" s="51">
        <v>786.00000000009902</v>
      </c>
      <c r="E4362" s="51">
        <v>0</v>
      </c>
      <c r="T4362" s="40">
        <f t="shared" si="250"/>
        <v>0</v>
      </c>
      <c r="U4362" s="40">
        <f t="shared" si="250"/>
        <v>0</v>
      </c>
      <c r="V4362" s="40">
        <f t="shared" si="250"/>
        <v>0</v>
      </c>
      <c r="W4362" s="40">
        <f t="shared" si="249"/>
        <v>0</v>
      </c>
      <c r="X4362" s="40">
        <f t="shared" si="249"/>
        <v>0</v>
      </c>
      <c r="Y4362" s="40">
        <f t="shared" si="251"/>
        <v>0</v>
      </c>
      <c r="AB4362" s="40">
        <v>0</v>
      </c>
    </row>
    <row r="4363" spans="4:28" x14ac:dyDescent="0.25">
      <c r="D4363" s="51">
        <v>786.10000000009904</v>
      </c>
      <c r="E4363" s="51">
        <v>0</v>
      </c>
      <c r="T4363" s="40">
        <f t="shared" si="250"/>
        <v>0</v>
      </c>
      <c r="U4363" s="40">
        <f t="shared" si="250"/>
        <v>0</v>
      </c>
      <c r="V4363" s="40">
        <f t="shared" si="250"/>
        <v>0</v>
      </c>
      <c r="W4363" s="40">
        <f t="shared" si="249"/>
        <v>0</v>
      </c>
      <c r="X4363" s="40">
        <f t="shared" si="249"/>
        <v>0</v>
      </c>
      <c r="Y4363" s="40">
        <f t="shared" si="251"/>
        <v>0</v>
      </c>
      <c r="AB4363" s="40">
        <v>0</v>
      </c>
    </row>
    <row r="4364" spans="4:28" x14ac:dyDescent="0.25">
      <c r="D4364" s="51">
        <v>786.20000000009895</v>
      </c>
      <c r="E4364" s="51">
        <v>0</v>
      </c>
      <c r="T4364" s="40">
        <f t="shared" si="250"/>
        <v>0</v>
      </c>
      <c r="U4364" s="40">
        <f t="shared" si="250"/>
        <v>0</v>
      </c>
      <c r="V4364" s="40">
        <f t="shared" si="250"/>
        <v>0</v>
      </c>
      <c r="W4364" s="40">
        <f t="shared" si="249"/>
        <v>0</v>
      </c>
      <c r="X4364" s="40">
        <f t="shared" si="249"/>
        <v>0</v>
      </c>
      <c r="Y4364" s="40">
        <f t="shared" si="251"/>
        <v>0</v>
      </c>
      <c r="AB4364" s="40">
        <v>0</v>
      </c>
    </row>
    <row r="4365" spans="4:28" x14ac:dyDescent="0.25">
      <c r="D4365" s="51">
        <v>786.30000000009898</v>
      </c>
      <c r="E4365" s="51">
        <v>0</v>
      </c>
      <c r="T4365" s="40">
        <f t="shared" si="250"/>
        <v>0</v>
      </c>
      <c r="U4365" s="40">
        <f t="shared" si="250"/>
        <v>0</v>
      </c>
      <c r="V4365" s="40">
        <f t="shared" si="250"/>
        <v>0</v>
      </c>
      <c r="W4365" s="40">
        <f t="shared" si="249"/>
        <v>0</v>
      </c>
      <c r="X4365" s="40">
        <f t="shared" si="249"/>
        <v>0</v>
      </c>
      <c r="Y4365" s="40">
        <f t="shared" si="251"/>
        <v>0</v>
      </c>
      <c r="AB4365" s="40">
        <v>0</v>
      </c>
    </row>
    <row r="4366" spans="4:28" x14ac:dyDescent="0.25">
      <c r="D4366" s="51">
        <v>786.400000000099</v>
      </c>
      <c r="E4366" s="51">
        <v>0</v>
      </c>
      <c r="T4366" s="40">
        <f t="shared" si="250"/>
        <v>0</v>
      </c>
      <c r="U4366" s="40">
        <f t="shared" si="250"/>
        <v>0</v>
      </c>
      <c r="V4366" s="40">
        <f t="shared" si="250"/>
        <v>0</v>
      </c>
      <c r="W4366" s="40">
        <f t="shared" si="249"/>
        <v>0</v>
      </c>
      <c r="X4366" s="40">
        <f t="shared" si="249"/>
        <v>0</v>
      </c>
      <c r="Y4366" s="40">
        <f t="shared" si="251"/>
        <v>0</v>
      </c>
      <c r="AB4366" s="40">
        <v>0</v>
      </c>
    </row>
    <row r="4367" spans="4:28" x14ac:dyDescent="0.25">
      <c r="D4367" s="51">
        <v>786.50000000009902</v>
      </c>
      <c r="E4367" s="51">
        <v>0</v>
      </c>
      <c r="T4367" s="40">
        <f t="shared" si="250"/>
        <v>0</v>
      </c>
      <c r="U4367" s="40">
        <f t="shared" si="250"/>
        <v>0</v>
      </c>
      <c r="V4367" s="40">
        <f t="shared" si="250"/>
        <v>0</v>
      </c>
      <c r="W4367" s="40">
        <f t="shared" si="249"/>
        <v>0</v>
      </c>
      <c r="X4367" s="40">
        <f t="shared" si="249"/>
        <v>0</v>
      </c>
      <c r="Y4367" s="40">
        <f t="shared" si="251"/>
        <v>0</v>
      </c>
      <c r="AB4367" s="40">
        <v>0</v>
      </c>
    </row>
    <row r="4368" spans="4:28" x14ac:dyDescent="0.25">
      <c r="D4368" s="51">
        <v>786.60000000009904</v>
      </c>
      <c r="E4368" s="51">
        <v>0</v>
      </c>
      <c r="T4368" s="40">
        <f t="shared" si="250"/>
        <v>0</v>
      </c>
      <c r="U4368" s="40">
        <f t="shared" si="250"/>
        <v>0</v>
      </c>
      <c r="V4368" s="40">
        <f t="shared" si="250"/>
        <v>0</v>
      </c>
      <c r="W4368" s="40">
        <f t="shared" si="249"/>
        <v>0</v>
      </c>
      <c r="X4368" s="40">
        <f t="shared" si="249"/>
        <v>0</v>
      </c>
      <c r="Y4368" s="40">
        <f t="shared" si="251"/>
        <v>0</v>
      </c>
      <c r="AB4368" s="40">
        <v>0</v>
      </c>
    </row>
    <row r="4369" spans="4:28" x14ac:dyDescent="0.25">
      <c r="D4369" s="51">
        <v>786.70000000009895</v>
      </c>
      <c r="E4369" s="51">
        <v>0</v>
      </c>
      <c r="T4369" s="40">
        <f t="shared" si="250"/>
        <v>0</v>
      </c>
      <c r="U4369" s="40">
        <f t="shared" si="250"/>
        <v>0</v>
      </c>
      <c r="V4369" s="40">
        <f t="shared" si="250"/>
        <v>0</v>
      </c>
      <c r="W4369" s="40">
        <f t="shared" si="249"/>
        <v>0</v>
      </c>
      <c r="X4369" s="40">
        <f t="shared" si="249"/>
        <v>0</v>
      </c>
      <c r="Y4369" s="40">
        <f t="shared" si="251"/>
        <v>0</v>
      </c>
      <c r="AB4369" s="40">
        <v>0</v>
      </c>
    </row>
    <row r="4370" spans="4:28" x14ac:dyDescent="0.25">
      <c r="D4370" s="51">
        <v>786.80000000009898</v>
      </c>
      <c r="E4370" s="51">
        <v>0</v>
      </c>
      <c r="T4370" s="40">
        <f t="shared" si="250"/>
        <v>0</v>
      </c>
      <c r="U4370" s="40">
        <f t="shared" si="250"/>
        <v>0</v>
      </c>
      <c r="V4370" s="40">
        <f t="shared" si="250"/>
        <v>0</v>
      </c>
      <c r="W4370" s="40">
        <f t="shared" si="249"/>
        <v>0</v>
      </c>
      <c r="X4370" s="40">
        <f t="shared" si="249"/>
        <v>0</v>
      </c>
      <c r="Y4370" s="40">
        <f t="shared" si="251"/>
        <v>0</v>
      </c>
      <c r="AB4370" s="40">
        <v>0</v>
      </c>
    </row>
    <row r="4371" spans="4:28" x14ac:dyDescent="0.25">
      <c r="D4371" s="51">
        <v>786.900000000099</v>
      </c>
      <c r="E4371" s="51">
        <v>0</v>
      </c>
      <c r="T4371" s="40">
        <f t="shared" si="250"/>
        <v>0</v>
      </c>
      <c r="U4371" s="40">
        <f t="shared" si="250"/>
        <v>0</v>
      </c>
      <c r="V4371" s="40">
        <f t="shared" si="250"/>
        <v>0</v>
      </c>
      <c r="W4371" s="40">
        <f t="shared" si="249"/>
        <v>0</v>
      </c>
      <c r="X4371" s="40">
        <f t="shared" si="249"/>
        <v>0</v>
      </c>
      <c r="Y4371" s="40">
        <f t="shared" si="251"/>
        <v>0</v>
      </c>
      <c r="AB4371" s="40">
        <v>0</v>
      </c>
    </row>
    <row r="4372" spans="4:28" x14ac:dyDescent="0.25">
      <c r="D4372" s="51">
        <v>787.00000000009902</v>
      </c>
      <c r="E4372" s="51">
        <v>0</v>
      </c>
      <c r="T4372" s="40">
        <f t="shared" si="250"/>
        <v>0</v>
      </c>
      <c r="U4372" s="40">
        <f t="shared" si="250"/>
        <v>0</v>
      </c>
      <c r="V4372" s="40">
        <f t="shared" si="250"/>
        <v>0</v>
      </c>
      <c r="W4372" s="40">
        <f t="shared" si="249"/>
        <v>0</v>
      </c>
      <c r="X4372" s="40">
        <f t="shared" si="249"/>
        <v>0</v>
      </c>
      <c r="Y4372" s="40">
        <f t="shared" si="251"/>
        <v>0</v>
      </c>
      <c r="AB4372" s="40">
        <v>0</v>
      </c>
    </row>
    <row r="4373" spans="4:28" x14ac:dyDescent="0.25">
      <c r="D4373" s="51">
        <v>787.10000000009904</v>
      </c>
      <c r="E4373" s="51">
        <v>0</v>
      </c>
      <c r="T4373" s="40">
        <f t="shared" si="250"/>
        <v>0</v>
      </c>
      <c r="U4373" s="40">
        <f t="shared" si="250"/>
        <v>0</v>
      </c>
      <c r="V4373" s="40">
        <f t="shared" si="250"/>
        <v>0</v>
      </c>
      <c r="W4373" s="40">
        <f t="shared" si="249"/>
        <v>0</v>
      </c>
      <c r="X4373" s="40">
        <f t="shared" si="249"/>
        <v>0</v>
      </c>
      <c r="Y4373" s="40">
        <f t="shared" si="251"/>
        <v>0</v>
      </c>
      <c r="AB4373" s="40">
        <v>0</v>
      </c>
    </row>
    <row r="4374" spans="4:28" x14ac:dyDescent="0.25">
      <c r="D4374" s="51">
        <v>787.20000000009998</v>
      </c>
      <c r="E4374" s="51">
        <v>0</v>
      </c>
      <c r="T4374" s="40">
        <f t="shared" si="250"/>
        <v>0</v>
      </c>
      <c r="U4374" s="40">
        <f t="shared" si="250"/>
        <v>0</v>
      </c>
      <c r="V4374" s="40">
        <f t="shared" si="250"/>
        <v>0</v>
      </c>
      <c r="W4374" s="40">
        <f t="shared" si="249"/>
        <v>0</v>
      </c>
      <c r="X4374" s="40">
        <f t="shared" si="249"/>
        <v>0</v>
      </c>
      <c r="Y4374" s="40">
        <f t="shared" si="251"/>
        <v>0</v>
      </c>
      <c r="AB4374" s="40">
        <v>0</v>
      </c>
    </row>
    <row r="4375" spans="4:28" x14ac:dyDescent="0.25">
      <c r="D4375" s="51">
        <v>787.3000000001</v>
      </c>
      <c r="E4375" s="51">
        <v>0</v>
      </c>
      <c r="T4375" s="40">
        <f t="shared" si="250"/>
        <v>0</v>
      </c>
      <c r="U4375" s="40">
        <f t="shared" si="250"/>
        <v>0</v>
      </c>
      <c r="V4375" s="40">
        <f t="shared" si="250"/>
        <v>0</v>
      </c>
      <c r="W4375" s="40">
        <f t="shared" si="249"/>
        <v>0</v>
      </c>
      <c r="X4375" s="40">
        <f t="shared" si="249"/>
        <v>0</v>
      </c>
      <c r="Y4375" s="40">
        <f t="shared" si="251"/>
        <v>0</v>
      </c>
      <c r="AB4375" s="40">
        <v>0</v>
      </c>
    </row>
    <row r="4376" spans="4:28" x14ac:dyDescent="0.25">
      <c r="D4376" s="51">
        <v>787.40000000010002</v>
      </c>
      <c r="E4376" s="51">
        <v>0</v>
      </c>
      <c r="T4376" s="40">
        <f t="shared" si="250"/>
        <v>0</v>
      </c>
      <c r="U4376" s="40">
        <f t="shared" si="250"/>
        <v>0</v>
      </c>
      <c r="V4376" s="40">
        <f t="shared" si="250"/>
        <v>0</v>
      </c>
      <c r="W4376" s="40">
        <f t="shared" si="249"/>
        <v>0</v>
      </c>
      <c r="X4376" s="40">
        <f t="shared" si="249"/>
        <v>0</v>
      </c>
      <c r="Y4376" s="40">
        <f t="shared" si="251"/>
        <v>0</v>
      </c>
      <c r="AB4376" s="40">
        <v>0</v>
      </c>
    </row>
    <row r="4377" spans="4:28" x14ac:dyDescent="0.25">
      <c r="D4377" s="51">
        <v>787.50000000010004</v>
      </c>
      <c r="E4377" s="51">
        <v>0</v>
      </c>
      <c r="T4377" s="40">
        <f t="shared" si="250"/>
        <v>0</v>
      </c>
      <c r="U4377" s="40">
        <f t="shared" si="250"/>
        <v>0</v>
      </c>
      <c r="V4377" s="40">
        <f t="shared" si="250"/>
        <v>0</v>
      </c>
      <c r="W4377" s="40">
        <f t="shared" si="249"/>
        <v>0</v>
      </c>
      <c r="X4377" s="40">
        <f t="shared" si="249"/>
        <v>0</v>
      </c>
      <c r="Y4377" s="40">
        <f t="shared" si="251"/>
        <v>0</v>
      </c>
      <c r="AB4377" s="40">
        <v>0</v>
      </c>
    </row>
    <row r="4378" spans="4:28" x14ac:dyDescent="0.25">
      <c r="D4378" s="51">
        <v>787.60000000009995</v>
      </c>
      <c r="E4378" s="51">
        <v>0</v>
      </c>
      <c r="T4378" s="40">
        <f t="shared" si="250"/>
        <v>0</v>
      </c>
      <c r="U4378" s="40">
        <f t="shared" si="250"/>
        <v>0</v>
      </c>
      <c r="V4378" s="40">
        <f t="shared" si="250"/>
        <v>0</v>
      </c>
      <c r="W4378" s="40">
        <f t="shared" si="249"/>
        <v>0</v>
      </c>
      <c r="X4378" s="40">
        <f t="shared" si="249"/>
        <v>0</v>
      </c>
      <c r="Y4378" s="40">
        <f t="shared" si="251"/>
        <v>0</v>
      </c>
      <c r="AB4378" s="40">
        <v>0</v>
      </c>
    </row>
    <row r="4379" spans="4:28" x14ac:dyDescent="0.25">
      <c r="D4379" s="51">
        <v>787.70000000009998</v>
      </c>
      <c r="E4379" s="51">
        <v>0</v>
      </c>
      <c r="T4379" s="40">
        <f t="shared" si="250"/>
        <v>0</v>
      </c>
      <c r="U4379" s="40">
        <f t="shared" si="250"/>
        <v>0</v>
      </c>
      <c r="V4379" s="40">
        <f t="shared" si="250"/>
        <v>0</v>
      </c>
      <c r="W4379" s="40">
        <f t="shared" si="249"/>
        <v>0</v>
      </c>
      <c r="X4379" s="40">
        <f t="shared" si="249"/>
        <v>0</v>
      </c>
      <c r="Y4379" s="40">
        <f t="shared" si="251"/>
        <v>0</v>
      </c>
      <c r="AB4379" s="40">
        <v>0</v>
      </c>
    </row>
    <row r="4380" spans="4:28" x14ac:dyDescent="0.25">
      <c r="D4380" s="51">
        <v>787.8000000001</v>
      </c>
      <c r="E4380" s="51">
        <v>0</v>
      </c>
      <c r="T4380" s="40">
        <f t="shared" si="250"/>
        <v>0</v>
      </c>
      <c r="U4380" s="40">
        <f t="shared" si="250"/>
        <v>0</v>
      </c>
      <c r="V4380" s="40">
        <f t="shared" si="250"/>
        <v>0</v>
      </c>
      <c r="W4380" s="40">
        <f t="shared" si="249"/>
        <v>0</v>
      </c>
      <c r="X4380" s="40">
        <f t="shared" si="249"/>
        <v>0</v>
      </c>
      <c r="Y4380" s="40">
        <f t="shared" si="251"/>
        <v>0</v>
      </c>
      <c r="AB4380" s="40">
        <v>0</v>
      </c>
    </row>
    <row r="4381" spans="4:28" x14ac:dyDescent="0.25">
      <c r="D4381" s="51">
        <v>787.90000000010002</v>
      </c>
      <c r="E4381" s="51">
        <v>0</v>
      </c>
      <c r="T4381" s="40">
        <f t="shared" si="250"/>
        <v>0</v>
      </c>
      <c r="U4381" s="40">
        <f t="shared" si="250"/>
        <v>0</v>
      </c>
      <c r="V4381" s="40">
        <f t="shared" si="250"/>
        <v>0</v>
      </c>
      <c r="W4381" s="40">
        <f t="shared" si="249"/>
        <v>0</v>
      </c>
      <c r="X4381" s="40">
        <f t="shared" si="249"/>
        <v>0</v>
      </c>
      <c r="Y4381" s="40">
        <f t="shared" si="251"/>
        <v>0</v>
      </c>
      <c r="AB4381" s="40">
        <v>0</v>
      </c>
    </row>
    <row r="4382" spans="4:28" x14ac:dyDescent="0.25">
      <c r="D4382" s="51">
        <v>788.00000000010004</v>
      </c>
      <c r="E4382" s="51">
        <v>0</v>
      </c>
      <c r="T4382" s="40">
        <f t="shared" si="250"/>
        <v>0</v>
      </c>
      <c r="U4382" s="40">
        <f t="shared" si="250"/>
        <v>0</v>
      </c>
      <c r="V4382" s="40">
        <f t="shared" si="250"/>
        <v>0</v>
      </c>
      <c r="W4382" s="40">
        <f t="shared" si="249"/>
        <v>0</v>
      </c>
      <c r="X4382" s="40">
        <f t="shared" si="249"/>
        <v>0</v>
      </c>
      <c r="Y4382" s="40">
        <f t="shared" si="251"/>
        <v>0</v>
      </c>
      <c r="AB4382" s="40">
        <v>0</v>
      </c>
    </row>
    <row r="4383" spans="4:28" x14ac:dyDescent="0.25">
      <c r="D4383" s="51">
        <v>788.10000000009995</v>
      </c>
      <c r="E4383" s="51">
        <v>0</v>
      </c>
      <c r="T4383" s="40">
        <f t="shared" si="250"/>
        <v>0</v>
      </c>
      <c r="U4383" s="40">
        <f t="shared" si="250"/>
        <v>0</v>
      </c>
      <c r="V4383" s="40">
        <f t="shared" si="250"/>
        <v>0</v>
      </c>
      <c r="W4383" s="40">
        <f t="shared" si="249"/>
        <v>0</v>
      </c>
      <c r="X4383" s="40">
        <f t="shared" si="249"/>
        <v>0</v>
      </c>
      <c r="Y4383" s="40">
        <f t="shared" si="251"/>
        <v>0</v>
      </c>
      <c r="AB4383" s="40">
        <v>0</v>
      </c>
    </row>
    <row r="4384" spans="4:28" x14ac:dyDescent="0.25">
      <c r="D4384" s="51">
        <v>788.20000000009998</v>
      </c>
      <c r="E4384" s="51">
        <v>0</v>
      </c>
      <c r="T4384" s="40">
        <f t="shared" si="250"/>
        <v>0</v>
      </c>
      <c r="U4384" s="40">
        <f t="shared" si="250"/>
        <v>0</v>
      </c>
      <c r="V4384" s="40">
        <f t="shared" si="250"/>
        <v>0</v>
      </c>
      <c r="W4384" s="40">
        <f t="shared" si="249"/>
        <v>0</v>
      </c>
      <c r="X4384" s="40">
        <f t="shared" si="249"/>
        <v>0</v>
      </c>
      <c r="Y4384" s="40">
        <f t="shared" si="251"/>
        <v>0</v>
      </c>
      <c r="AB4384" s="40">
        <v>0</v>
      </c>
    </row>
    <row r="4385" spans="4:28" x14ac:dyDescent="0.25">
      <c r="D4385" s="51">
        <v>788.3000000001</v>
      </c>
      <c r="E4385" s="51">
        <v>0</v>
      </c>
      <c r="T4385" s="40">
        <f t="shared" si="250"/>
        <v>0</v>
      </c>
      <c r="U4385" s="40">
        <f t="shared" si="250"/>
        <v>0</v>
      </c>
      <c r="V4385" s="40">
        <f t="shared" si="250"/>
        <v>0</v>
      </c>
      <c r="W4385" s="40">
        <f t="shared" si="249"/>
        <v>0</v>
      </c>
      <c r="X4385" s="40">
        <f t="shared" si="249"/>
        <v>0</v>
      </c>
      <c r="Y4385" s="40">
        <f t="shared" si="251"/>
        <v>0</v>
      </c>
      <c r="AB4385" s="40">
        <v>0</v>
      </c>
    </row>
    <row r="4386" spans="4:28" x14ac:dyDescent="0.25">
      <c r="D4386" s="51">
        <v>788.40000000010002</v>
      </c>
      <c r="E4386" s="51">
        <v>0</v>
      </c>
      <c r="T4386" s="40">
        <f t="shared" si="250"/>
        <v>0</v>
      </c>
      <c r="U4386" s="40">
        <f t="shared" si="250"/>
        <v>0</v>
      </c>
      <c r="V4386" s="40">
        <f t="shared" si="250"/>
        <v>0</v>
      </c>
      <c r="W4386" s="40">
        <f t="shared" si="249"/>
        <v>0</v>
      </c>
      <c r="X4386" s="40">
        <f t="shared" si="249"/>
        <v>0</v>
      </c>
      <c r="Y4386" s="40">
        <f t="shared" si="251"/>
        <v>0</v>
      </c>
      <c r="AB4386" s="40">
        <v>0</v>
      </c>
    </row>
    <row r="4387" spans="4:28" x14ac:dyDescent="0.25">
      <c r="D4387" s="51">
        <v>788.50000000010004</v>
      </c>
      <c r="E4387" s="51">
        <v>0</v>
      </c>
      <c r="T4387" s="40">
        <f t="shared" si="250"/>
        <v>0</v>
      </c>
      <c r="U4387" s="40">
        <f t="shared" si="250"/>
        <v>0</v>
      </c>
      <c r="V4387" s="40">
        <f t="shared" si="250"/>
        <v>0</v>
      </c>
      <c r="W4387" s="40">
        <f t="shared" si="249"/>
        <v>0</v>
      </c>
      <c r="X4387" s="40">
        <f t="shared" si="249"/>
        <v>0</v>
      </c>
      <c r="Y4387" s="40">
        <f t="shared" si="251"/>
        <v>0</v>
      </c>
      <c r="AB4387" s="40">
        <v>0</v>
      </c>
    </row>
    <row r="4388" spans="4:28" x14ac:dyDescent="0.25">
      <c r="D4388" s="51">
        <v>788.60000000009995</v>
      </c>
      <c r="E4388" s="51">
        <v>0</v>
      </c>
      <c r="T4388" s="40">
        <f t="shared" si="250"/>
        <v>0</v>
      </c>
      <c r="U4388" s="40">
        <f t="shared" si="250"/>
        <v>0</v>
      </c>
      <c r="V4388" s="40">
        <f t="shared" si="250"/>
        <v>0</v>
      </c>
      <c r="W4388" s="40">
        <f t="shared" si="249"/>
        <v>0</v>
      </c>
      <c r="X4388" s="40">
        <f t="shared" si="249"/>
        <v>0</v>
      </c>
      <c r="Y4388" s="40">
        <f t="shared" si="251"/>
        <v>0</v>
      </c>
      <c r="AB4388" s="40">
        <v>0</v>
      </c>
    </row>
    <row r="4389" spans="4:28" x14ac:dyDescent="0.25">
      <c r="D4389" s="51">
        <v>788.70000000009998</v>
      </c>
      <c r="E4389" s="51">
        <v>0</v>
      </c>
      <c r="T4389" s="40">
        <f t="shared" si="250"/>
        <v>0</v>
      </c>
      <c r="U4389" s="40">
        <f t="shared" si="250"/>
        <v>0</v>
      </c>
      <c r="V4389" s="40">
        <f t="shared" si="250"/>
        <v>0</v>
      </c>
      <c r="W4389" s="40">
        <f t="shared" si="249"/>
        <v>0</v>
      </c>
      <c r="X4389" s="40">
        <f t="shared" si="249"/>
        <v>0</v>
      </c>
      <c r="Y4389" s="40">
        <f t="shared" si="251"/>
        <v>0</v>
      </c>
      <c r="AB4389" s="40">
        <v>0</v>
      </c>
    </row>
    <row r="4390" spans="4:28" x14ac:dyDescent="0.25">
      <c r="D4390" s="51">
        <v>788.8000000001</v>
      </c>
      <c r="E4390" s="51">
        <v>0</v>
      </c>
      <c r="T4390" s="40">
        <f t="shared" si="250"/>
        <v>0</v>
      </c>
      <c r="U4390" s="40">
        <f t="shared" si="250"/>
        <v>0</v>
      </c>
      <c r="V4390" s="40">
        <f t="shared" si="250"/>
        <v>0</v>
      </c>
      <c r="W4390" s="40">
        <f t="shared" si="249"/>
        <v>0</v>
      </c>
      <c r="X4390" s="40">
        <f t="shared" si="249"/>
        <v>0</v>
      </c>
      <c r="Y4390" s="40">
        <f t="shared" si="251"/>
        <v>0</v>
      </c>
      <c r="AB4390" s="40">
        <v>0</v>
      </c>
    </row>
    <row r="4391" spans="4:28" x14ac:dyDescent="0.25">
      <c r="D4391" s="51">
        <v>788.90000000010002</v>
      </c>
      <c r="E4391" s="51">
        <v>0</v>
      </c>
      <c r="T4391" s="40">
        <f t="shared" si="250"/>
        <v>0</v>
      </c>
      <c r="U4391" s="40">
        <f t="shared" si="250"/>
        <v>0</v>
      </c>
      <c r="V4391" s="40">
        <f t="shared" si="250"/>
        <v>0</v>
      </c>
      <c r="W4391" s="40">
        <f t="shared" si="249"/>
        <v>0</v>
      </c>
      <c r="X4391" s="40">
        <f t="shared" si="249"/>
        <v>0</v>
      </c>
      <c r="Y4391" s="40">
        <f t="shared" si="251"/>
        <v>0</v>
      </c>
      <c r="AB4391" s="40">
        <v>0</v>
      </c>
    </row>
    <row r="4392" spans="4:28" x14ac:dyDescent="0.25">
      <c r="D4392" s="51">
        <v>789.00000000010004</v>
      </c>
      <c r="E4392" s="51">
        <v>0</v>
      </c>
      <c r="T4392" s="40">
        <f t="shared" si="250"/>
        <v>0</v>
      </c>
      <c r="U4392" s="40">
        <f t="shared" si="250"/>
        <v>0</v>
      </c>
      <c r="V4392" s="40">
        <f t="shared" si="250"/>
        <v>0</v>
      </c>
      <c r="W4392" s="40">
        <f t="shared" si="249"/>
        <v>0</v>
      </c>
      <c r="X4392" s="40">
        <f t="shared" si="249"/>
        <v>0</v>
      </c>
      <c r="Y4392" s="40">
        <f t="shared" si="251"/>
        <v>0</v>
      </c>
      <c r="AB4392" s="40">
        <v>0</v>
      </c>
    </row>
    <row r="4393" spans="4:28" x14ac:dyDescent="0.25">
      <c r="D4393" s="51">
        <v>789.10000000009995</v>
      </c>
      <c r="E4393" s="51">
        <v>0</v>
      </c>
      <c r="T4393" s="40">
        <f t="shared" si="250"/>
        <v>0</v>
      </c>
      <c r="U4393" s="40">
        <f t="shared" si="250"/>
        <v>0</v>
      </c>
      <c r="V4393" s="40">
        <f t="shared" si="250"/>
        <v>0</v>
      </c>
      <c r="W4393" s="40">
        <f t="shared" si="249"/>
        <v>0</v>
      </c>
      <c r="X4393" s="40">
        <f t="shared" si="249"/>
        <v>0</v>
      </c>
      <c r="Y4393" s="40">
        <f t="shared" si="251"/>
        <v>0</v>
      </c>
      <c r="AB4393" s="40">
        <v>0</v>
      </c>
    </row>
    <row r="4394" spans="4:28" x14ac:dyDescent="0.25">
      <c r="D4394" s="51">
        <v>789.20000000009998</v>
      </c>
      <c r="E4394" s="51">
        <v>0</v>
      </c>
      <c r="T4394" s="40">
        <f t="shared" si="250"/>
        <v>0</v>
      </c>
      <c r="U4394" s="40">
        <f t="shared" si="250"/>
        <v>0</v>
      </c>
      <c r="V4394" s="40">
        <f t="shared" si="250"/>
        <v>0</v>
      </c>
      <c r="W4394" s="40">
        <f t="shared" si="249"/>
        <v>0</v>
      </c>
      <c r="X4394" s="40">
        <f t="shared" si="249"/>
        <v>0</v>
      </c>
      <c r="Y4394" s="40">
        <f t="shared" si="251"/>
        <v>0</v>
      </c>
      <c r="AB4394" s="40">
        <v>0</v>
      </c>
    </row>
    <row r="4395" spans="4:28" x14ac:dyDescent="0.25">
      <c r="D4395" s="51">
        <v>789.3000000001</v>
      </c>
      <c r="E4395" s="51">
        <v>0</v>
      </c>
      <c r="T4395" s="40">
        <f t="shared" si="250"/>
        <v>0</v>
      </c>
      <c r="U4395" s="40">
        <f t="shared" si="250"/>
        <v>0</v>
      </c>
      <c r="V4395" s="40">
        <f t="shared" si="250"/>
        <v>0</v>
      </c>
      <c r="W4395" s="40">
        <f t="shared" si="249"/>
        <v>0</v>
      </c>
      <c r="X4395" s="40">
        <f t="shared" si="249"/>
        <v>0</v>
      </c>
      <c r="Y4395" s="40">
        <f t="shared" si="251"/>
        <v>0</v>
      </c>
      <c r="AB4395" s="40">
        <v>0</v>
      </c>
    </row>
    <row r="4396" spans="4:28" x14ac:dyDescent="0.25">
      <c r="D4396" s="51">
        <v>789.40000000010002</v>
      </c>
      <c r="E4396" s="51">
        <v>0</v>
      </c>
      <c r="T4396" s="40">
        <f t="shared" si="250"/>
        <v>0</v>
      </c>
      <c r="U4396" s="40">
        <f t="shared" si="250"/>
        <v>0</v>
      </c>
      <c r="V4396" s="40">
        <f t="shared" si="250"/>
        <v>0</v>
      </c>
      <c r="W4396" s="40">
        <f t="shared" si="249"/>
        <v>0</v>
      </c>
      <c r="X4396" s="40">
        <f t="shared" si="249"/>
        <v>0</v>
      </c>
      <c r="Y4396" s="40">
        <f t="shared" si="251"/>
        <v>0</v>
      </c>
      <c r="AB4396" s="40">
        <v>0</v>
      </c>
    </row>
    <row r="4397" spans="4:28" x14ac:dyDescent="0.25">
      <c r="D4397" s="51">
        <v>789.50000000010004</v>
      </c>
      <c r="E4397" s="51">
        <v>0</v>
      </c>
      <c r="T4397" s="40">
        <f t="shared" si="250"/>
        <v>0</v>
      </c>
      <c r="U4397" s="40">
        <f t="shared" si="250"/>
        <v>0</v>
      </c>
      <c r="V4397" s="40">
        <f t="shared" si="250"/>
        <v>0</v>
      </c>
      <c r="W4397" s="40">
        <f t="shared" si="249"/>
        <v>0</v>
      </c>
      <c r="X4397" s="40">
        <f t="shared" si="249"/>
        <v>0</v>
      </c>
      <c r="Y4397" s="40">
        <f t="shared" si="251"/>
        <v>0</v>
      </c>
      <c r="AB4397" s="40">
        <v>0</v>
      </c>
    </row>
    <row r="4398" spans="4:28" x14ac:dyDescent="0.25">
      <c r="D4398" s="51">
        <v>789.60000000009995</v>
      </c>
      <c r="E4398" s="51">
        <v>0</v>
      </c>
      <c r="T4398" s="40">
        <f t="shared" si="250"/>
        <v>0</v>
      </c>
      <c r="U4398" s="40">
        <f t="shared" si="250"/>
        <v>0</v>
      </c>
      <c r="V4398" s="40">
        <f t="shared" si="250"/>
        <v>0</v>
      </c>
      <c r="W4398" s="40">
        <f t="shared" si="249"/>
        <v>0</v>
      </c>
      <c r="X4398" s="40">
        <f t="shared" si="249"/>
        <v>0</v>
      </c>
      <c r="Y4398" s="40">
        <f t="shared" si="251"/>
        <v>0</v>
      </c>
      <c r="AB4398" s="40">
        <v>0</v>
      </c>
    </row>
    <row r="4399" spans="4:28" x14ac:dyDescent="0.25">
      <c r="D4399" s="51">
        <v>789.70000000009998</v>
      </c>
      <c r="E4399" s="51">
        <v>0</v>
      </c>
      <c r="T4399" s="40">
        <f t="shared" si="250"/>
        <v>0</v>
      </c>
      <c r="U4399" s="40">
        <f t="shared" si="250"/>
        <v>0</v>
      </c>
      <c r="V4399" s="40">
        <f t="shared" si="250"/>
        <v>0</v>
      </c>
      <c r="W4399" s="40">
        <f t="shared" si="249"/>
        <v>0</v>
      </c>
      <c r="X4399" s="40">
        <f t="shared" si="249"/>
        <v>0</v>
      </c>
      <c r="Y4399" s="40">
        <f t="shared" si="251"/>
        <v>0</v>
      </c>
      <c r="AB4399" s="40">
        <v>0</v>
      </c>
    </row>
    <row r="4400" spans="4:28" x14ac:dyDescent="0.25">
      <c r="D4400" s="51">
        <v>789.8000000001</v>
      </c>
      <c r="E4400" s="51">
        <v>0</v>
      </c>
      <c r="T4400" s="40">
        <f t="shared" si="250"/>
        <v>0</v>
      </c>
      <c r="U4400" s="40">
        <f t="shared" si="250"/>
        <v>0</v>
      </c>
      <c r="V4400" s="40">
        <f t="shared" si="250"/>
        <v>0</v>
      </c>
      <c r="W4400" s="40">
        <f t="shared" si="249"/>
        <v>0</v>
      </c>
      <c r="X4400" s="40">
        <f t="shared" si="249"/>
        <v>0</v>
      </c>
      <c r="Y4400" s="40">
        <f t="shared" si="251"/>
        <v>0</v>
      </c>
      <c r="AB4400" s="40">
        <v>0</v>
      </c>
    </row>
    <row r="4401" spans="4:28" x14ac:dyDescent="0.25">
      <c r="D4401" s="51">
        <v>789.90000000010002</v>
      </c>
      <c r="E4401" s="51">
        <v>0</v>
      </c>
      <c r="T4401" s="40">
        <f t="shared" si="250"/>
        <v>0</v>
      </c>
      <c r="U4401" s="40">
        <f t="shared" si="250"/>
        <v>0</v>
      </c>
      <c r="V4401" s="40">
        <f t="shared" si="250"/>
        <v>0</v>
      </c>
      <c r="W4401" s="40">
        <f t="shared" si="249"/>
        <v>0</v>
      </c>
      <c r="X4401" s="40">
        <f t="shared" si="249"/>
        <v>0</v>
      </c>
      <c r="Y4401" s="40">
        <f t="shared" si="251"/>
        <v>0</v>
      </c>
      <c r="AB4401" s="40">
        <v>0</v>
      </c>
    </row>
    <row r="4402" spans="4:28" x14ac:dyDescent="0.25">
      <c r="D4402" s="51">
        <v>790.00000000010004</v>
      </c>
      <c r="E4402" s="51">
        <v>0</v>
      </c>
      <c r="T4402" s="40">
        <f t="shared" si="250"/>
        <v>0</v>
      </c>
      <c r="U4402" s="40">
        <f t="shared" si="250"/>
        <v>0</v>
      </c>
      <c r="V4402" s="40">
        <f t="shared" si="250"/>
        <v>0</v>
      </c>
      <c r="W4402" s="40">
        <f t="shared" si="249"/>
        <v>0</v>
      </c>
      <c r="X4402" s="40">
        <f t="shared" si="249"/>
        <v>0</v>
      </c>
      <c r="Y4402" s="40">
        <f t="shared" si="251"/>
        <v>0</v>
      </c>
      <c r="AB4402" s="40">
        <v>0</v>
      </c>
    </row>
    <row r="4403" spans="4:28" x14ac:dyDescent="0.25">
      <c r="D4403" s="51">
        <v>790.10000000009995</v>
      </c>
      <c r="E4403" s="51">
        <v>0</v>
      </c>
      <c r="T4403" s="40">
        <f t="shared" si="250"/>
        <v>0</v>
      </c>
      <c r="U4403" s="40">
        <f t="shared" si="250"/>
        <v>0</v>
      </c>
      <c r="V4403" s="40">
        <f t="shared" si="250"/>
        <v>0</v>
      </c>
      <c r="W4403" s="40">
        <f t="shared" si="249"/>
        <v>0</v>
      </c>
      <c r="X4403" s="40">
        <f t="shared" si="249"/>
        <v>0</v>
      </c>
      <c r="Y4403" s="40">
        <f t="shared" si="251"/>
        <v>0</v>
      </c>
      <c r="AB4403" s="40">
        <v>0</v>
      </c>
    </row>
    <row r="4404" spans="4:28" x14ac:dyDescent="0.25">
      <c r="D4404" s="51">
        <v>790.20000000009998</v>
      </c>
      <c r="E4404" s="51">
        <v>0</v>
      </c>
      <c r="T4404" s="40">
        <f t="shared" si="250"/>
        <v>0</v>
      </c>
      <c r="U4404" s="40">
        <f t="shared" si="250"/>
        <v>0</v>
      </c>
      <c r="V4404" s="40">
        <f t="shared" si="250"/>
        <v>0</v>
      </c>
      <c r="W4404" s="40">
        <f t="shared" si="249"/>
        <v>0</v>
      </c>
      <c r="X4404" s="40">
        <f t="shared" si="249"/>
        <v>0</v>
      </c>
      <c r="Y4404" s="40">
        <f t="shared" si="251"/>
        <v>0</v>
      </c>
      <c r="AB4404" s="40">
        <v>0</v>
      </c>
    </row>
    <row r="4405" spans="4:28" x14ac:dyDescent="0.25">
      <c r="D4405" s="51">
        <v>790.3000000001</v>
      </c>
      <c r="E4405" s="51">
        <v>0</v>
      </c>
      <c r="T4405" s="40">
        <f t="shared" si="250"/>
        <v>0</v>
      </c>
      <c r="U4405" s="40">
        <f t="shared" si="250"/>
        <v>0</v>
      </c>
      <c r="V4405" s="40">
        <f t="shared" si="250"/>
        <v>0</v>
      </c>
      <c r="W4405" s="40">
        <f t="shared" si="249"/>
        <v>0</v>
      </c>
      <c r="X4405" s="40">
        <f t="shared" si="249"/>
        <v>0</v>
      </c>
      <c r="Y4405" s="40">
        <f t="shared" si="251"/>
        <v>0</v>
      </c>
      <c r="AB4405" s="40">
        <v>0</v>
      </c>
    </row>
    <row r="4406" spans="4:28" x14ac:dyDescent="0.25">
      <c r="D4406" s="51">
        <v>790.40000000010002</v>
      </c>
      <c r="E4406" s="51">
        <v>0</v>
      </c>
      <c r="T4406" s="40">
        <f t="shared" si="250"/>
        <v>0</v>
      </c>
      <c r="U4406" s="40">
        <f t="shared" si="250"/>
        <v>0</v>
      </c>
      <c r="V4406" s="40">
        <f t="shared" si="250"/>
        <v>0</v>
      </c>
      <c r="W4406" s="40">
        <f t="shared" si="249"/>
        <v>0</v>
      </c>
      <c r="X4406" s="40">
        <f t="shared" si="249"/>
        <v>0</v>
      </c>
      <c r="Y4406" s="40">
        <f t="shared" si="251"/>
        <v>0</v>
      </c>
      <c r="AB4406" s="40">
        <v>0</v>
      </c>
    </row>
    <row r="4407" spans="4:28" x14ac:dyDescent="0.25">
      <c r="D4407" s="51">
        <v>790.50000000010004</v>
      </c>
      <c r="E4407" s="51">
        <v>0</v>
      </c>
      <c r="T4407" s="40">
        <f t="shared" si="250"/>
        <v>0</v>
      </c>
      <c r="U4407" s="40">
        <f t="shared" si="250"/>
        <v>0</v>
      </c>
      <c r="V4407" s="40">
        <f t="shared" si="250"/>
        <v>0</v>
      </c>
      <c r="W4407" s="40">
        <f t="shared" si="249"/>
        <v>0</v>
      </c>
      <c r="X4407" s="40">
        <f t="shared" si="249"/>
        <v>0</v>
      </c>
      <c r="Y4407" s="40">
        <f t="shared" si="251"/>
        <v>0</v>
      </c>
      <c r="AB4407" s="40">
        <v>0</v>
      </c>
    </row>
    <row r="4408" spans="4:28" x14ac:dyDescent="0.25">
      <c r="D4408" s="51">
        <v>790.60000000009995</v>
      </c>
      <c r="E4408" s="51">
        <v>0</v>
      </c>
      <c r="T4408" s="40">
        <f t="shared" si="250"/>
        <v>0</v>
      </c>
      <c r="U4408" s="40">
        <f t="shared" si="250"/>
        <v>0</v>
      </c>
      <c r="V4408" s="40">
        <f t="shared" si="250"/>
        <v>0</v>
      </c>
      <c r="W4408" s="40">
        <f t="shared" si="249"/>
        <v>0</v>
      </c>
      <c r="X4408" s="40">
        <f t="shared" si="249"/>
        <v>0</v>
      </c>
      <c r="Y4408" s="40">
        <f t="shared" si="251"/>
        <v>0</v>
      </c>
      <c r="AB4408" s="40">
        <v>0</v>
      </c>
    </row>
    <row r="4409" spans="4:28" x14ac:dyDescent="0.25">
      <c r="D4409" s="51">
        <v>790.70000000009998</v>
      </c>
      <c r="E4409" s="51">
        <v>0</v>
      </c>
      <c r="T4409" s="40">
        <f t="shared" si="250"/>
        <v>0</v>
      </c>
      <c r="U4409" s="40">
        <f t="shared" si="250"/>
        <v>0</v>
      </c>
      <c r="V4409" s="40">
        <f t="shared" si="250"/>
        <v>0</v>
      </c>
      <c r="W4409" s="40">
        <f t="shared" si="249"/>
        <v>0</v>
      </c>
      <c r="X4409" s="40">
        <f t="shared" si="249"/>
        <v>0</v>
      </c>
      <c r="Y4409" s="40">
        <f t="shared" si="251"/>
        <v>0</v>
      </c>
      <c r="AB4409" s="40">
        <v>0</v>
      </c>
    </row>
    <row r="4410" spans="4:28" x14ac:dyDescent="0.25">
      <c r="D4410" s="51">
        <v>790.8000000001</v>
      </c>
      <c r="E4410" s="51">
        <v>0</v>
      </c>
      <c r="T4410" s="40">
        <f t="shared" si="250"/>
        <v>0</v>
      </c>
      <c r="U4410" s="40">
        <f t="shared" si="250"/>
        <v>0</v>
      </c>
      <c r="V4410" s="40">
        <f t="shared" si="250"/>
        <v>0</v>
      </c>
      <c r="W4410" s="40">
        <f t="shared" si="249"/>
        <v>0</v>
      </c>
      <c r="X4410" s="40">
        <f t="shared" si="249"/>
        <v>0</v>
      </c>
      <c r="Y4410" s="40">
        <f t="shared" si="251"/>
        <v>0</v>
      </c>
      <c r="AB4410" s="40">
        <v>0</v>
      </c>
    </row>
    <row r="4411" spans="4:28" x14ac:dyDescent="0.25">
      <c r="D4411" s="51">
        <v>790.90000000010002</v>
      </c>
      <c r="E4411" s="51">
        <v>0</v>
      </c>
      <c r="T4411" s="40">
        <f t="shared" si="250"/>
        <v>0</v>
      </c>
      <c r="U4411" s="40">
        <f t="shared" si="250"/>
        <v>0</v>
      </c>
      <c r="V4411" s="40">
        <f t="shared" si="250"/>
        <v>0</v>
      </c>
      <c r="W4411" s="40">
        <f t="shared" si="249"/>
        <v>0</v>
      </c>
      <c r="X4411" s="40">
        <f t="shared" si="249"/>
        <v>0</v>
      </c>
      <c r="Y4411" s="40">
        <f t="shared" si="251"/>
        <v>0</v>
      </c>
      <c r="AB4411" s="40">
        <v>0</v>
      </c>
    </row>
    <row r="4412" spans="4:28" x14ac:dyDescent="0.25">
      <c r="D4412" s="51">
        <v>791.00000000010004</v>
      </c>
      <c r="E4412" s="51">
        <v>0</v>
      </c>
      <c r="T4412" s="40">
        <f t="shared" si="250"/>
        <v>0</v>
      </c>
      <c r="U4412" s="40">
        <f t="shared" si="250"/>
        <v>0</v>
      </c>
      <c r="V4412" s="40">
        <f t="shared" si="250"/>
        <v>0</v>
      </c>
      <c r="W4412" s="40">
        <f t="shared" si="249"/>
        <v>0</v>
      </c>
      <c r="X4412" s="40">
        <f t="shared" si="249"/>
        <v>0</v>
      </c>
      <c r="Y4412" s="40">
        <f t="shared" si="251"/>
        <v>0</v>
      </c>
      <c r="AB4412" s="40">
        <v>0</v>
      </c>
    </row>
    <row r="4413" spans="4:28" x14ac:dyDescent="0.25">
      <c r="D4413" s="51">
        <v>791.10000000009995</v>
      </c>
      <c r="E4413" s="51">
        <v>0</v>
      </c>
      <c r="T4413" s="40">
        <f t="shared" si="250"/>
        <v>0</v>
      </c>
      <c r="U4413" s="40">
        <f t="shared" si="250"/>
        <v>0</v>
      </c>
      <c r="V4413" s="40">
        <f t="shared" si="250"/>
        <v>0</v>
      </c>
      <c r="W4413" s="40">
        <f t="shared" si="249"/>
        <v>0</v>
      </c>
      <c r="X4413" s="40">
        <f t="shared" si="249"/>
        <v>0</v>
      </c>
      <c r="Y4413" s="40">
        <f t="shared" si="251"/>
        <v>0</v>
      </c>
      <c r="AB4413" s="40">
        <v>0</v>
      </c>
    </row>
    <row r="4414" spans="4:28" x14ac:dyDescent="0.25">
      <c r="D4414" s="51">
        <v>791.20000000009998</v>
      </c>
      <c r="E4414" s="51">
        <v>0</v>
      </c>
      <c r="T4414" s="40">
        <f t="shared" si="250"/>
        <v>0</v>
      </c>
      <c r="U4414" s="40">
        <f t="shared" si="250"/>
        <v>0</v>
      </c>
      <c r="V4414" s="40">
        <f t="shared" si="250"/>
        <v>0</v>
      </c>
      <c r="W4414" s="40">
        <f t="shared" si="249"/>
        <v>0</v>
      </c>
      <c r="X4414" s="40">
        <f t="shared" si="249"/>
        <v>0</v>
      </c>
      <c r="Y4414" s="40">
        <f t="shared" si="251"/>
        <v>0</v>
      </c>
      <c r="AB4414" s="40">
        <v>0</v>
      </c>
    </row>
    <row r="4415" spans="4:28" x14ac:dyDescent="0.25">
      <c r="D4415" s="51">
        <v>791.3000000001</v>
      </c>
      <c r="E4415" s="51">
        <v>0</v>
      </c>
      <c r="T4415" s="40">
        <f t="shared" si="250"/>
        <v>0</v>
      </c>
      <c r="U4415" s="40">
        <f t="shared" si="250"/>
        <v>0</v>
      </c>
      <c r="V4415" s="40">
        <f t="shared" si="250"/>
        <v>0</v>
      </c>
      <c r="W4415" s="40">
        <f t="shared" si="249"/>
        <v>0</v>
      </c>
      <c r="X4415" s="40">
        <f t="shared" si="249"/>
        <v>0</v>
      </c>
      <c r="Y4415" s="40">
        <f t="shared" si="251"/>
        <v>0</v>
      </c>
      <c r="AB4415" s="40">
        <v>0</v>
      </c>
    </row>
    <row r="4416" spans="4:28" x14ac:dyDescent="0.25">
      <c r="D4416" s="51">
        <v>791.40000000010002</v>
      </c>
      <c r="E4416" s="51">
        <v>0</v>
      </c>
      <c r="T4416" s="40">
        <f t="shared" si="250"/>
        <v>0</v>
      </c>
      <c r="U4416" s="40">
        <f t="shared" si="250"/>
        <v>0</v>
      </c>
      <c r="V4416" s="40">
        <f t="shared" si="250"/>
        <v>0</v>
      </c>
      <c r="W4416" s="40">
        <f t="shared" si="249"/>
        <v>0</v>
      </c>
      <c r="X4416" s="40">
        <f t="shared" si="249"/>
        <v>0</v>
      </c>
      <c r="Y4416" s="40">
        <f t="shared" si="251"/>
        <v>0</v>
      </c>
      <c r="AB4416" s="40">
        <v>0</v>
      </c>
    </row>
    <row r="4417" spans="4:28" x14ac:dyDescent="0.25">
      <c r="D4417" s="51">
        <v>791.50000000010004</v>
      </c>
      <c r="E4417" s="51">
        <v>0</v>
      </c>
      <c r="T4417" s="40">
        <f t="shared" si="250"/>
        <v>0</v>
      </c>
      <c r="U4417" s="40">
        <f t="shared" si="250"/>
        <v>0</v>
      </c>
      <c r="V4417" s="40">
        <f t="shared" si="250"/>
        <v>0</v>
      </c>
      <c r="W4417" s="40">
        <f t="shared" si="249"/>
        <v>0</v>
      </c>
      <c r="X4417" s="40">
        <f t="shared" si="249"/>
        <v>0</v>
      </c>
      <c r="Y4417" s="40">
        <f t="shared" si="251"/>
        <v>0</v>
      </c>
      <c r="AB4417" s="40">
        <v>0</v>
      </c>
    </row>
    <row r="4418" spans="4:28" x14ac:dyDescent="0.25">
      <c r="D4418" s="51">
        <v>791.60000000010098</v>
      </c>
      <c r="E4418" s="51">
        <v>0</v>
      </c>
      <c r="T4418" s="40">
        <f t="shared" si="250"/>
        <v>0</v>
      </c>
      <c r="U4418" s="40">
        <f t="shared" si="250"/>
        <v>0</v>
      </c>
      <c r="V4418" s="40">
        <f t="shared" si="250"/>
        <v>0</v>
      </c>
      <c r="W4418" s="40">
        <f t="shared" si="250"/>
        <v>0</v>
      </c>
      <c r="X4418" s="40">
        <f t="shared" si="250"/>
        <v>0</v>
      </c>
      <c r="Y4418" s="40">
        <f t="shared" si="251"/>
        <v>0</v>
      </c>
      <c r="AB4418" s="40">
        <v>0</v>
      </c>
    </row>
    <row r="4419" spans="4:28" x14ac:dyDescent="0.25">
      <c r="D4419" s="51">
        <v>791.700000000101</v>
      </c>
      <c r="E4419" s="51">
        <v>0</v>
      </c>
      <c r="T4419" s="40">
        <f t="shared" ref="T4419:W4482" si="252">J4444</f>
        <v>0</v>
      </c>
      <c r="U4419" s="40">
        <f t="shared" si="252"/>
        <v>0</v>
      </c>
      <c r="V4419" s="40">
        <f t="shared" si="252"/>
        <v>0</v>
      </c>
      <c r="W4419" s="40">
        <f t="shared" si="252"/>
        <v>0</v>
      </c>
      <c r="X4419" s="40">
        <f t="shared" ref="X4419:X4482" si="253">N4444</f>
        <v>0</v>
      </c>
      <c r="Y4419" s="40">
        <f t="shared" ref="Y4419:Y4482" si="254">AC4444</f>
        <v>0</v>
      </c>
      <c r="AB4419" s="40">
        <v>0</v>
      </c>
    </row>
    <row r="4420" spans="4:28" x14ac:dyDescent="0.25">
      <c r="D4420" s="51">
        <v>791.80000000010102</v>
      </c>
      <c r="E4420" s="51">
        <v>0</v>
      </c>
      <c r="T4420" s="40">
        <f t="shared" si="252"/>
        <v>0</v>
      </c>
      <c r="U4420" s="40">
        <f t="shared" si="252"/>
        <v>0</v>
      </c>
      <c r="V4420" s="40">
        <f t="shared" si="252"/>
        <v>0</v>
      </c>
      <c r="W4420" s="40">
        <f t="shared" si="252"/>
        <v>0</v>
      </c>
      <c r="X4420" s="40">
        <f t="shared" si="253"/>
        <v>0</v>
      </c>
      <c r="Y4420" s="40">
        <f t="shared" si="254"/>
        <v>0</v>
      </c>
      <c r="AB4420" s="40">
        <v>0</v>
      </c>
    </row>
    <row r="4421" spans="4:28" x14ac:dyDescent="0.25">
      <c r="D4421" s="51">
        <v>791.90000000010104</v>
      </c>
      <c r="E4421" s="51">
        <v>0</v>
      </c>
      <c r="T4421" s="40">
        <f t="shared" si="252"/>
        <v>0</v>
      </c>
      <c r="U4421" s="40">
        <f t="shared" si="252"/>
        <v>0</v>
      </c>
      <c r="V4421" s="40">
        <f t="shared" si="252"/>
        <v>0</v>
      </c>
      <c r="W4421" s="40">
        <f t="shared" si="252"/>
        <v>0</v>
      </c>
      <c r="X4421" s="40">
        <f t="shared" si="253"/>
        <v>0</v>
      </c>
      <c r="Y4421" s="40">
        <f t="shared" si="254"/>
        <v>0</v>
      </c>
      <c r="AB4421" s="40">
        <v>0</v>
      </c>
    </row>
    <row r="4422" spans="4:28" x14ac:dyDescent="0.25">
      <c r="D4422" s="51">
        <v>792.00000000010095</v>
      </c>
      <c r="E4422" s="51">
        <v>0</v>
      </c>
      <c r="T4422" s="40">
        <f t="shared" si="252"/>
        <v>0</v>
      </c>
      <c r="U4422" s="40">
        <f t="shared" si="252"/>
        <v>0</v>
      </c>
      <c r="V4422" s="40">
        <f t="shared" si="252"/>
        <v>0</v>
      </c>
      <c r="W4422" s="40">
        <f t="shared" si="252"/>
        <v>0</v>
      </c>
      <c r="X4422" s="40">
        <f t="shared" si="253"/>
        <v>0</v>
      </c>
      <c r="Y4422" s="40">
        <f t="shared" si="254"/>
        <v>0</v>
      </c>
      <c r="AB4422" s="40">
        <v>0</v>
      </c>
    </row>
    <row r="4423" spans="4:28" x14ac:dyDescent="0.25">
      <c r="D4423" s="51">
        <v>792.10000000010098</v>
      </c>
      <c r="E4423" s="51">
        <v>0</v>
      </c>
      <c r="T4423" s="40">
        <f t="shared" si="252"/>
        <v>0</v>
      </c>
      <c r="U4423" s="40">
        <f t="shared" si="252"/>
        <v>0</v>
      </c>
      <c r="V4423" s="40">
        <f t="shared" si="252"/>
        <v>0</v>
      </c>
      <c r="W4423" s="40">
        <f t="shared" si="252"/>
        <v>0</v>
      </c>
      <c r="X4423" s="40">
        <f t="shared" si="253"/>
        <v>0</v>
      </c>
      <c r="Y4423" s="40">
        <f t="shared" si="254"/>
        <v>0</v>
      </c>
      <c r="AB4423" s="40">
        <v>0</v>
      </c>
    </row>
    <row r="4424" spans="4:28" x14ac:dyDescent="0.25">
      <c r="D4424" s="51">
        <v>792.200000000101</v>
      </c>
      <c r="E4424" s="51">
        <v>0</v>
      </c>
      <c r="T4424" s="40">
        <f t="shared" si="252"/>
        <v>0</v>
      </c>
      <c r="U4424" s="40">
        <f t="shared" si="252"/>
        <v>0</v>
      </c>
      <c r="V4424" s="40">
        <f t="shared" si="252"/>
        <v>0</v>
      </c>
      <c r="W4424" s="40">
        <f t="shared" si="252"/>
        <v>0</v>
      </c>
      <c r="X4424" s="40">
        <f t="shared" si="253"/>
        <v>0</v>
      </c>
      <c r="Y4424" s="40">
        <f t="shared" si="254"/>
        <v>0</v>
      </c>
      <c r="AB4424" s="40">
        <v>0</v>
      </c>
    </row>
    <row r="4425" spans="4:28" x14ac:dyDescent="0.25">
      <c r="D4425" s="51">
        <v>792.30000000010102</v>
      </c>
      <c r="E4425" s="51">
        <v>0</v>
      </c>
      <c r="T4425" s="40">
        <f t="shared" si="252"/>
        <v>0</v>
      </c>
      <c r="U4425" s="40">
        <f t="shared" si="252"/>
        <v>0</v>
      </c>
      <c r="V4425" s="40">
        <f t="shared" si="252"/>
        <v>0</v>
      </c>
      <c r="W4425" s="40">
        <f t="shared" si="252"/>
        <v>0</v>
      </c>
      <c r="X4425" s="40">
        <f t="shared" si="253"/>
        <v>0</v>
      </c>
      <c r="Y4425" s="40">
        <f t="shared" si="254"/>
        <v>0</v>
      </c>
      <c r="AB4425" s="40">
        <v>0</v>
      </c>
    </row>
    <row r="4426" spans="4:28" x14ac:dyDescent="0.25">
      <c r="D4426" s="51">
        <v>792.40000000010104</v>
      </c>
      <c r="E4426" s="51">
        <v>0</v>
      </c>
      <c r="T4426" s="40">
        <f t="shared" si="252"/>
        <v>0</v>
      </c>
      <c r="U4426" s="40">
        <f t="shared" si="252"/>
        <v>0</v>
      </c>
      <c r="V4426" s="40">
        <f t="shared" si="252"/>
        <v>0</v>
      </c>
      <c r="W4426" s="40">
        <f t="shared" si="252"/>
        <v>0</v>
      </c>
      <c r="X4426" s="40">
        <f t="shared" si="253"/>
        <v>0</v>
      </c>
      <c r="Y4426" s="40">
        <f t="shared" si="254"/>
        <v>0</v>
      </c>
      <c r="AB4426" s="40">
        <v>0</v>
      </c>
    </row>
    <row r="4427" spans="4:28" x14ac:dyDescent="0.25">
      <c r="D4427" s="51">
        <v>792.50000000010095</v>
      </c>
      <c r="E4427" s="51">
        <v>0</v>
      </c>
      <c r="T4427" s="40">
        <f t="shared" si="252"/>
        <v>0</v>
      </c>
      <c r="U4427" s="40">
        <f t="shared" si="252"/>
        <v>0</v>
      </c>
      <c r="V4427" s="40">
        <f t="shared" si="252"/>
        <v>0</v>
      </c>
      <c r="W4427" s="40">
        <f t="shared" si="252"/>
        <v>0</v>
      </c>
      <c r="X4427" s="40">
        <f t="shared" si="253"/>
        <v>0</v>
      </c>
      <c r="Y4427" s="40">
        <f t="shared" si="254"/>
        <v>0</v>
      </c>
      <c r="AB4427" s="40">
        <v>0</v>
      </c>
    </row>
    <row r="4428" spans="4:28" x14ac:dyDescent="0.25">
      <c r="D4428" s="51">
        <v>792.60000000010098</v>
      </c>
      <c r="E4428" s="51">
        <v>0</v>
      </c>
      <c r="T4428" s="40">
        <f t="shared" si="252"/>
        <v>0</v>
      </c>
      <c r="U4428" s="40">
        <f t="shared" si="252"/>
        <v>0</v>
      </c>
      <c r="V4428" s="40">
        <f t="shared" si="252"/>
        <v>0</v>
      </c>
      <c r="W4428" s="40">
        <f t="shared" si="252"/>
        <v>0</v>
      </c>
      <c r="X4428" s="40">
        <f t="shared" si="253"/>
        <v>0</v>
      </c>
      <c r="Y4428" s="40">
        <f t="shared" si="254"/>
        <v>0</v>
      </c>
      <c r="AB4428" s="40">
        <v>0</v>
      </c>
    </row>
    <row r="4429" spans="4:28" x14ac:dyDescent="0.25">
      <c r="D4429" s="51">
        <v>792.700000000101</v>
      </c>
      <c r="E4429" s="51">
        <v>0</v>
      </c>
      <c r="T4429" s="40">
        <f t="shared" si="252"/>
        <v>0</v>
      </c>
      <c r="U4429" s="40">
        <f t="shared" si="252"/>
        <v>0</v>
      </c>
      <c r="V4429" s="40">
        <f t="shared" si="252"/>
        <v>0</v>
      </c>
      <c r="W4429" s="40">
        <f t="shared" si="252"/>
        <v>0</v>
      </c>
      <c r="X4429" s="40">
        <f t="shared" si="253"/>
        <v>0</v>
      </c>
      <c r="Y4429" s="40">
        <f t="shared" si="254"/>
        <v>0</v>
      </c>
      <c r="AB4429" s="40">
        <v>0</v>
      </c>
    </row>
    <row r="4430" spans="4:28" x14ac:dyDescent="0.25">
      <c r="D4430" s="51">
        <v>792.80000000010102</v>
      </c>
      <c r="E4430" s="51">
        <v>0</v>
      </c>
      <c r="T4430" s="40">
        <f t="shared" si="252"/>
        <v>0</v>
      </c>
      <c r="U4430" s="40">
        <f t="shared" si="252"/>
        <v>0</v>
      </c>
      <c r="V4430" s="40">
        <f t="shared" si="252"/>
        <v>0</v>
      </c>
      <c r="W4430" s="40">
        <f t="shared" si="252"/>
        <v>0</v>
      </c>
      <c r="X4430" s="40">
        <f t="shared" si="253"/>
        <v>0</v>
      </c>
      <c r="Y4430" s="40">
        <f t="shared" si="254"/>
        <v>0</v>
      </c>
      <c r="AB4430" s="40">
        <v>0</v>
      </c>
    </row>
    <row r="4431" spans="4:28" x14ac:dyDescent="0.25">
      <c r="D4431" s="51">
        <v>792.90000000010104</v>
      </c>
      <c r="E4431" s="51">
        <v>0</v>
      </c>
      <c r="T4431" s="40">
        <f t="shared" si="252"/>
        <v>0</v>
      </c>
      <c r="U4431" s="40">
        <f t="shared" si="252"/>
        <v>0</v>
      </c>
      <c r="V4431" s="40">
        <f t="shared" si="252"/>
        <v>0</v>
      </c>
      <c r="W4431" s="40">
        <f t="shared" si="252"/>
        <v>0</v>
      </c>
      <c r="X4431" s="40">
        <f t="shared" si="253"/>
        <v>0</v>
      </c>
      <c r="Y4431" s="40">
        <f t="shared" si="254"/>
        <v>0</v>
      </c>
      <c r="AB4431" s="40">
        <v>0</v>
      </c>
    </row>
    <row r="4432" spans="4:28" x14ac:dyDescent="0.25">
      <c r="D4432" s="51">
        <v>793.00000000010095</v>
      </c>
      <c r="E4432" s="51">
        <v>0</v>
      </c>
      <c r="T4432" s="40">
        <f t="shared" si="252"/>
        <v>0</v>
      </c>
      <c r="U4432" s="40">
        <f t="shared" si="252"/>
        <v>0</v>
      </c>
      <c r="V4432" s="40">
        <f t="shared" si="252"/>
        <v>0</v>
      </c>
      <c r="W4432" s="40">
        <f t="shared" si="252"/>
        <v>0</v>
      </c>
      <c r="X4432" s="40">
        <f t="shared" si="253"/>
        <v>0</v>
      </c>
      <c r="Y4432" s="40">
        <f t="shared" si="254"/>
        <v>0</v>
      </c>
      <c r="AB4432" s="40">
        <v>0</v>
      </c>
    </row>
    <row r="4433" spans="4:28" x14ac:dyDescent="0.25">
      <c r="D4433" s="51">
        <v>793.10000000010098</v>
      </c>
      <c r="E4433" s="51">
        <v>0</v>
      </c>
      <c r="T4433" s="40">
        <f t="shared" si="252"/>
        <v>0</v>
      </c>
      <c r="U4433" s="40">
        <f t="shared" si="252"/>
        <v>0</v>
      </c>
      <c r="V4433" s="40">
        <f t="shared" si="252"/>
        <v>0</v>
      </c>
      <c r="W4433" s="40">
        <f t="shared" si="252"/>
        <v>0</v>
      </c>
      <c r="X4433" s="40">
        <f t="shared" si="253"/>
        <v>0</v>
      </c>
      <c r="Y4433" s="40">
        <f t="shared" si="254"/>
        <v>0</v>
      </c>
      <c r="AB4433" s="40">
        <v>0</v>
      </c>
    </row>
    <row r="4434" spans="4:28" x14ac:dyDescent="0.25">
      <c r="D4434" s="51">
        <v>793.200000000101</v>
      </c>
      <c r="E4434" s="51">
        <v>0</v>
      </c>
      <c r="T4434" s="40">
        <f t="shared" si="252"/>
        <v>0</v>
      </c>
      <c r="U4434" s="40">
        <f t="shared" si="252"/>
        <v>0</v>
      </c>
      <c r="V4434" s="40">
        <f t="shared" si="252"/>
        <v>0</v>
      </c>
      <c r="W4434" s="40">
        <f t="shared" si="252"/>
        <v>0</v>
      </c>
      <c r="X4434" s="40">
        <f t="shared" si="253"/>
        <v>0</v>
      </c>
      <c r="Y4434" s="40">
        <f t="shared" si="254"/>
        <v>0</v>
      </c>
      <c r="AB4434" s="40">
        <v>0</v>
      </c>
    </row>
    <row r="4435" spans="4:28" x14ac:dyDescent="0.25">
      <c r="D4435" s="51">
        <v>793.30000000010102</v>
      </c>
      <c r="E4435" s="51">
        <v>0</v>
      </c>
      <c r="T4435" s="40">
        <f t="shared" si="252"/>
        <v>0</v>
      </c>
      <c r="U4435" s="40">
        <f t="shared" si="252"/>
        <v>0</v>
      </c>
      <c r="V4435" s="40">
        <f t="shared" si="252"/>
        <v>0</v>
      </c>
      <c r="W4435" s="40">
        <f t="shared" si="252"/>
        <v>0</v>
      </c>
      <c r="X4435" s="40">
        <f t="shared" si="253"/>
        <v>0</v>
      </c>
      <c r="Y4435" s="40">
        <f t="shared" si="254"/>
        <v>0</v>
      </c>
      <c r="AB4435" s="40">
        <v>0</v>
      </c>
    </row>
    <row r="4436" spans="4:28" x14ac:dyDescent="0.25">
      <c r="D4436" s="51">
        <v>793.40000000010104</v>
      </c>
      <c r="E4436" s="51">
        <v>0</v>
      </c>
      <c r="T4436" s="40">
        <f t="shared" si="252"/>
        <v>0</v>
      </c>
      <c r="U4436" s="40">
        <f t="shared" si="252"/>
        <v>0</v>
      </c>
      <c r="V4436" s="40">
        <f t="shared" si="252"/>
        <v>0</v>
      </c>
      <c r="W4436" s="40">
        <f t="shared" si="252"/>
        <v>0</v>
      </c>
      <c r="X4436" s="40">
        <f t="shared" si="253"/>
        <v>0</v>
      </c>
      <c r="Y4436" s="40">
        <f t="shared" si="254"/>
        <v>0</v>
      </c>
      <c r="AB4436" s="40">
        <v>0</v>
      </c>
    </row>
    <row r="4437" spans="4:28" x14ac:dyDescent="0.25">
      <c r="D4437" s="51">
        <v>793.50000000010095</v>
      </c>
      <c r="E4437" s="51">
        <v>0</v>
      </c>
      <c r="T4437" s="40">
        <f t="shared" si="252"/>
        <v>0</v>
      </c>
      <c r="U4437" s="40">
        <f t="shared" si="252"/>
        <v>0</v>
      </c>
      <c r="V4437" s="40">
        <f t="shared" si="252"/>
        <v>0</v>
      </c>
      <c r="W4437" s="40">
        <f t="shared" si="252"/>
        <v>0</v>
      </c>
      <c r="X4437" s="40">
        <f t="shared" si="253"/>
        <v>0</v>
      </c>
      <c r="Y4437" s="40">
        <f t="shared" si="254"/>
        <v>0</v>
      </c>
      <c r="AB4437" s="40">
        <v>0</v>
      </c>
    </row>
    <row r="4438" spans="4:28" x14ac:dyDescent="0.25">
      <c r="D4438" s="51">
        <v>793.60000000010098</v>
      </c>
      <c r="E4438" s="51">
        <v>0</v>
      </c>
      <c r="T4438" s="40">
        <f t="shared" si="252"/>
        <v>0</v>
      </c>
      <c r="U4438" s="40">
        <f t="shared" si="252"/>
        <v>0</v>
      </c>
      <c r="V4438" s="40">
        <f t="shared" si="252"/>
        <v>0</v>
      </c>
      <c r="W4438" s="40">
        <f t="shared" si="252"/>
        <v>0</v>
      </c>
      <c r="X4438" s="40">
        <f t="shared" si="253"/>
        <v>0</v>
      </c>
      <c r="Y4438" s="40">
        <f t="shared" si="254"/>
        <v>0</v>
      </c>
      <c r="AB4438" s="40">
        <v>0</v>
      </c>
    </row>
    <row r="4439" spans="4:28" x14ac:dyDescent="0.25">
      <c r="D4439" s="51">
        <v>793.700000000101</v>
      </c>
      <c r="E4439" s="51">
        <v>0</v>
      </c>
      <c r="T4439" s="40">
        <f t="shared" si="252"/>
        <v>0</v>
      </c>
      <c r="U4439" s="40">
        <f t="shared" si="252"/>
        <v>0</v>
      </c>
      <c r="V4439" s="40">
        <f t="shared" si="252"/>
        <v>0</v>
      </c>
      <c r="W4439" s="40">
        <f t="shared" si="252"/>
        <v>0</v>
      </c>
      <c r="X4439" s="40">
        <f t="shared" si="253"/>
        <v>0</v>
      </c>
      <c r="Y4439" s="40">
        <f t="shared" si="254"/>
        <v>0</v>
      </c>
      <c r="AB4439" s="40">
        <v>0</v>
      </c>
    </row>
    <row r="4440" spans="4:28" x14ac:dyDescent="0.25">
      <c r="D4440" s="51">
        <v>793.80000000010102</v>
      </c>
      <c r="E4440" s="51">
        <v>0</v>
      </c>
      <c r="T4440" s="40">
        <f t="shared" si="252"/>
        <v>0</v>
      </c>
      <c r="U4440" s="40">
        <f t="shared" si="252"/>
        <v>0</v>
      </c>
      <c r="V4440" s="40">
        <f t="shared" si="252"/>
        <v>0</v>
      </c>
      <c r="W4440" s="40">
        <f t="shared" si="252"/>
        <v>0</v>
      </c>
      <c r="X4440" s="40">
        <f t="shared" si="253"/>
        <v>0</v>
      </c>
      <c r="Y4440" s="40">
        <f t="shared" si="254"/>
        <v>0</v>
      </c>
      <c r="AB4440" s="40">
        <v>0</v>
      </c>
    </row>
    <row r="4441" spans="4:28" x14ac:dyDescent="0.25">
      <c r="D4441" s="51">
        <v>793.90000000010104</v>
      </c>
      <c r="E4441" s="51">
        <v>0</v>
      </c>
      <c r="T4441" s="40">
        <f t="shared" si="252"/>
        <v>0</v>
      </c>
      <c r="U4441" s="40">
        <f t="shared" si="252"/>
        <v>0</v>
      </c>
      <c r="V4441" s="40">
        <f t="shared" si="252"/>
        <v>0</v>
      </c>
      <c r="W4441" s="40">
        <f t="shared" si="252"/>
        <v>0</v>
      </c>
      <c r="X4441" s="40">
        <f t="shared" si="253"/>
        <v>0</v>
      </c>
      <c r="Y4441" s="40">
        <f t="shared" si="254"/>
        <v>0</v>
      </c>
      <c r="AB4441" s="40">
        <v>0</v>
      </c>
    </row>
    <row r="4442" spans="4:28" x14ac:dyDescent="0.25">
      <c r="D4442" s="51">
        <v>794.00000000010095</v>
      </c>
      <c r="E4442" s="51">
        <v>0</v>
      </c>
      <c r="T4442" s="40">
        <f t="shared" si="252"/>
        <v>0</v>
      </c>
      <c r="U4442" s="40">
        <f t="shared" si="252"/>
        <v>0</v>
      </c>
      <c r="V4442" s="40">
        <f t="shared" si="252"/>
        <v>0</v>
      </c>
      <c r="W4442" s="40">
        <f t="shared" si="252"/>
        <v>0</v>
      </c>
      <c r="X4442" s="40">
        <f t="shared" si="253"/>
        <v>0</v>
      </c>
      <c r="Y4442" s="40">
        <f t="shared" si="254"/>
        <v>0</v>
      </c>
      <c r="AB4442" s="40">
        <v>0</v>
      </c>
    </row>
    <row r="4443" spans="4:28" x14ac:dyDescent="0.25">
      <c r="D4443" s="51">
        <v>794.10000000010098</v>
      </c>
      <c r="E4443" s="51">
        <v>0</v>
      </c>
      <c r="T4443" s="40">
        <f t="shared" si="252"/>
        <v>0</v>
      </c>
      <c r="U4443" s="40">
        <f t="shared" si="252"/>
        <v>0</v>
      </c>
      <c r="V4443" s="40">
        <f t="shared" si="252"/>
        <v>0</v>
      </c>
      <c r="W4443" s="40">
        <f t="shared" si="252"/>
        <v>0</v>
      </c>
      <c r="X4443" s="40">
        <f t="shared" si="253"/>
        <v>0</v>
      </c>
      <c r="Y4443" s="40">
        <f t="shared" si="254"/>
        <v>0</v>
      </c>
      <c r="AB4443" s="40">
        <v>0</v>
      </c>
    </row>
    <row r="4444" spans="4:28" x14ac:dyDescent="0.25">
      <c r="D4444" s="51">
        <v>794.200000000101</v>
      </c>
      <c r="E4444" s="51">
        <v>0</v>
      </c>
      <c r="T4444" s="40">
        <f t="shared" si="252"/>
        <v>0</v>
      </c>
      <c r="U4444" s="40">
        <f t="shared" si="252"/>
        <v>0</v>
      </c>
      <c r="V4444" s="40">
        <f t="shared" si="252"/>
        <v>0</v>
      </c>
      <c r="W4444" s="40">
        <f t="shared" si="252"/>
        <v>0</v>
      </c>
      <c r="X4444" s="40">
        <f t="shared" si="253"/>
        <v>0</v>
      </c>
      <c r="Y4444" s="40">
        <f t="shared" si="254"/>
        <v>0</v>
      </c>
      <c r="AB4444" s="40">
        <v>0</v>
      </c>
    </row>
    <row r="4445" spans="4:28" x14ac:dyDescent="0.25">
      <c r="D4445" s="51">
        <v>794.30000000010102</v>
      </c>
      <c r="E4445" s="51">
        <v>0</v>
      </c>
      <c r="T4445" s="40">
        <f t="shared" si="252"/>
        <v>0</v>
      </c>
      <c r="U4445" s="40">
        <f t="shared" si="252"/>
        <v>0</v>
      </c>
      <c r="V4445" s="40">
        <f t="shared" si="252"/>
        <v>0</v>
      </c>
      <c r="W4445" s="40">
        <f t="shared" si="252"/>
        <v>0</v>
      </c>
      <c r="X4445" s="40">
        <f t="shared" si="253"/>
        <v>0</v>
      </c>
      <c r="Y4445" s="40">
        <f t="shared" si="254"/>
        <v>0</v>
      </c>
      <c r="AB4445" s="40">
        <v>0</v>
      </c>
    </row>
    <row r="4446" spans="4:28" x14ac:dyDescent="0.25">
      <c r="D4446" s="51">
        <v>794.40000000010104</v>
      </c>
      <c r="E4446" s="51">
        <v>0</v>
      </c>
      <c r="T4446" s="40">
        <f t="shared" si="252"/>
        <v>0</v>
      </c>
      <c r="U4446" s="40">
        <f t="shared" si="252"/>
        <v>0</v>
      </c>
      <c r="V4446" s="40">
        <f t="shared" si="252"/>
        <v>0</v>
      </c>
      <c r="W4446" s="40">
        <f t="shared" si="252"/>
        <v>0</v>
      </c>
      <c r="X4446" s="40">
        <f t="shared" si="253"/>
        <v>0</v>
      </c>
      <c r="Y4446" s="40">
        <f t="shared" si="254"/>
        <v>0</v>
      </c>
      <c r="AB4446" s="40">
        <v>0</v>
      </c>
    </row>
    <row r="4447" spans="4:28" x14ac:dyDescent="0.25">
      <c r="D4447" s="51">
        <v>794.50000000010095</v>
      </c>
      <c r="E4447" s="51">
        <v>0</v>
      </c>
      <c r="T4447" s="40">
        <f t="shared" si="252"/>
        <v>0</v>
      </c>
      <c r="U4447" s="40">
        <f t="shared" si="252"/>
        <v>0</v>
      </c>
      <c r="V4447" s="40">
        <f t="shared" si="252"/>
        <v>0</v>
      </c>
      <c r="W4447" s="40">
        <f t="shared" si="252"/>
        <v>0</v>
      </c>
      <c r="X4447" s="40">
        <f t="shared" si="253"/>
        <v>0</v>
      </c>
      <c r="Y4447" s="40">
        <f t="shared" si="254"/>
        <v>0</v>
      </c>
      <c r="AB4447" s="40">
        <v>0</v>
      </c>
    </row>
    <row r="4448" spans="4:28" x14ac:dyDescent="0.25">
      <c r="D4448" s="51">
        <v>794.60000000010098</v>
      </c>
      <c r="E4448" s="51">
        <v>0</v>
      </c>
      <c r="T4448" s="40">
        <f t="shared" si="252"/>
        <v>0</v>
      </c>
      <c r="U4448" s="40">
        <f t="shared" si="252"/>
        <v>0</v>
      </c>
      <c r="V4448" s="40">
        <f t="shared" si="252"/>
        <v>0</v>
      </c>
      <c r="W4448" s="40">
        <f t="shared" si="252"/>
        <v>0</v>
      </c>
      <c r="X4448" s="40">
        <f t="shared" si="253"/>
        <v>0</v>
      </c>
      <c r="Y4448" s="40">
        <f t="shared" si="254"/>
        <v>0</v>
      </c>
      <c r="AB4448" s="40">
        <v>0</v>
      </c>
    </row>
    <row r="4449" spans="4:28" x14ac:dyDescent="0.25">
      <c r="D4449" s="51">
        <v>794.700000000101</v>
      </c>
      <c r="E4449" s="51">
        <v>0</v>
      </c>
      <c r="T4449" s="40">
        <f t="shared" si="252"/>
        <v>0</v>
      </c>
      <c r="U4449" s="40">
        <f t="shared" si="252"/>
        <v>0</v>
      </c>
      <c r="V4449" s="40">
        <f t="shared" si="252"/>
        <v>0</v>
      </c>
      <c r="W4449" s="40">
        <f t="shared" si="252"/>
        <v>0</v>
      </c>
      <c r="X4449" s="40">
        <f t="shared" si="253"/>
        <v>0</v>
      </c>
      <c r="Y4449" s="40">
        <f t="shared" si="254"/>
        <v>0</v>
      </c>
      <c r="AB4449" s="40">
        <v>0</v>
      </c>
    </row>
    <row r="4450" spans="4:28" x14ac:dyDescent="0.25">
      <c r="D4450" s="51">
        <v>794.80000000010102</v>
      </c>
      <c r="E4450" s="51">
        <v>0</v>
      </c>
      <c r="T4450" s="40">
        <f t="shared" si="252"/>
        <v>0</v>
      </c>
      <c r="U4450" s="40">
        <f t="shared" si="252"/>
        <v>0</v>
      </c>
      <c r="V4450" s="40">
        <f t="shared" si="252"/>
        <v>0</v>
      </c>
      <c r="W4450" s="40">
        <f t="shared" si="252"/>
        <v>0</v>
      </c>
      <c r="X4450" s="40">
        <f t="shared" si="253"/>
        <v>0</v>
      </c>
      <c r="Y4450" s="40">
        <f t="shared" si="254"/>
        <v>0</v>
      </c>
      <c r="AB4450" s="40">
        <v>0</v>
      </c>
    </row>
    <row r="4451" spans="4:28" x14ac:dyDescent="0.25">
      <c r="D4451" s="51">
        <v>794.90000000010104</v>
      </c>
      <c r="E4451" s="51">
        <v>0</v>
      </c>
      <c r="T4451" s="40">
        <f t="shared" si="252"/>
        <v>0</v>
      </c>
      <c r="U4451" s="40">
        <f t="shared" si="252"/>
        <v>0</v>
      </c>
      <c r="V4451" s="40">
        <f t="shared" si="252"/>
        <v>0</v>
      </c>
      <c r="W4451" s="40">
        <f t="shared" si="252"/>
        <v>0</v>
      </c>
      <c r="X4451" s="40">
        <f t="shared" si="253"/>
        <v>0</v>
      </c>
      <c r="Y4451" s="40">
        <f t="shared" si="254"/>
        <v>0</v>
      </c>
      <c r="AB4451" s="40">
        <v>0</v>
      </c>
    </row>
    <row r="4452" spans="4:28" x14ac:dyDescent="0.25">
      <c r="D4452" s="51">
        <v>795.00000000010095</v>
      </c>
      <c r="E4452" s="51">
        <v>0</v>
      </c>
      <c r="T4452" s="40">
        <f t="shared" si="252"/>
        <v>0</v>
      </c>
      <c r="U4452" s="40">
        <f t="shared" si="252"/>
        <v>0</v>
      </c>
      <c r="V4452" s="40">
        <f t="shared" si="252"/>
        <v>0</v>
      </c>
      <c r="W4452" s="40">
        <f t="shared" si="252"/>
        <v>0</v>
      </c>
      <c r="X4452" s="40">
        <f t="shared" si="253"/>
        <v>0</v>
      </c>
      <c r="Y4452" s="40">
        <f t="shared" si="254"/>
        <v>0</v>
      </c>
      <c r="AB4452" s="40">
        <v>0</v>
      </c>
    </row>
    <row r="4453" spans="4:28" x14ac:dyDescent="0.25">
      <c r="D4453" s="51">
        <v>795.10000000010098</v>
      </c>
      <c r="E4453" s="51">
        <v>0</v>
      </c>
      <c r="T4453" s="40">
        <f t="shared" si="252"/>
        <v>0</v>
      </c>
      <c r="U4453" s="40">
        <f t="shared" si="252"/>
        <v>0</v>
      </c>
      <c r="V4453" s="40">
        <f t="shared" si="252"/>
        <v>0</v>
      </c>
      <c r="W4453" s="40">
        <f t="shared" si="252"/>
        <v>0</v>
      </c>
      <c r="X4453" s="40">
        <f t="shared" si="253"/>
        <v>0</v>
      </c>
      <c r="Y4453" s="40">
        <f t="shared" si="254"/>
        <v>0</v>
      </c>
      <c r="AB4453" s="40">
        <v>0</v>
      </c>
    </row>
    <row r="4454" spans="4:28" x14ac:dyDescent="0.25">
      <c r="D4454" s="51">
        <v>795.200000000101</v>
      </c>
      <c r="E4454" s="51">
        <v>0</v>
      </c>
      <c r="T4454" s="40">
        <f t="shared" si="252"/>
        <v>0</v>
      </c>
      <c r="U4454" s="40">
        <f t="shared" si="252"/>
        <v>0</v>
      </c>
      <c r="V4454" s="40">
        <f t="shared" si="252"/>
        <v>0</v>
      </c>
      <c r="W4454" s="40">
        <f t="shared" si="252"/>
        <v>0</v>
      </c>
      <c r="X4454" s="40">
        <f t="shared" si="253"/>
        <v>0</v>
      </c>
      <c r="Y4454" s="40">
        <f t="shared" si="254"/>
        <v>0</v>
      </c>
      <c r="AB4454" s="40">
        <v>0</v>
      </c>
    </row>
    <row r="4455" spans="4:28" x14ac:dyDescent="0.25">
      <c r="D4455" s="51">
        <v>795.30000000010102</v>
      </c>
      <c r="E4455" s="51">
        <v>0</v>
      </c>
      <c r="T4455" s="40">
        <f t="shared" si="252"/>
        <v>0</v>
      </c>
      <c r="U4455" s="40">
        <f t="shared" si="252"/>
        <v>0</v>
      </c>
      <c r="V4455" s="40">
        <f t="shared" si="252"/>
        <v>0</v>
      </c>
      <c r="W4455" s="40">
        <f t="shared" si="252"/>
        <v>0</v>
      </c>
      <c r="X4455" s="40">
        <f t="shared" si="253"/>
        <v>0</v>
      </c>
      <c r="Y4455" s="40">
        <f t="shared" si="254"/>
        <v>0</v>
      </c>
      <c r="AB4455" s="40">
        <v>0</v>
      </c>
    </row>
    <row r="4456" spans="4:28" x14ac:dyDescent="0.25">
      <c r="D4456" s="51">
        <v>795.40000000010104</v>
      </c>
      <c r="E4456" s="51">
        <v>0</v>
      </c>
      <c r="T4456" s="40">
        <f t="shared" si="252"/>
        <v>0</v>
      </c>
      <c r="U4456" s="40">
        <f t="shared" si="252"/>
        <v>0</v>
      </c>
      <c r="V4456" s="40">
        <f t="shared" si="252"/>
        <v>0</v>
      </c>
      <c r="W4456" s="40">
        <f t="shared" si="252"/>
        <v>0</v>
      </c>
      <c r="X4456" s="40">
        <f t="shared" si="253"/>
        <v>0</v>
      </c>
      <c r="Y4456" s="40">
        <f t="shared" si="254"/>
        <v>0</v>
      </c>
      <c r="AB4456" s="40">
        <v>0</v>
      </c>
    </row>
    <row r="4457" spans="4:28" x14ac:dyDescent="0.25">
      <c r="D4457" s="51">
        <v>795.50000000010095</v>
      </c>
      <c r="E4457" s="51">
        <v>0</v>
      </c>
      <c r="T4457" s="40">
        <f t="shared" si="252"/>
        <v>0</v>
      </c>
      <c r="U4457" s="40">
        <f t="shared" si="252"/>
        <v>0</v>
      </c>
      <c r="V4457" s="40">
        <f t="shared" si="252"/>
        <v>0</v>
      </c>
      <c r="W4457" s="40">
        <f t="shared" si="252"/>
        <v>0</v>
      </c>
      <c r="X4457" s="40">
        <f t="shared" si="253"/>
        <v>0</v>
      </c>
      <c r="Y4457" s="40">
        <f t="shared" si="254"/>
        <v>0</v>
      </c>
      <c r="AB4457" s="40">
        <v>0</v>
      </c>
    </row>
    <row r="4458" spans="4:28" x14ac:dyDescent="0.25">
      <c r="D4458" s="51">
        <v>795.60000000010098</v>
      </c>
      <c r="E4458" s="51">
        <v>0</v>
      </c>
      <c r="T4458" s="40">
        <f t="shared" si="252"/>
        <v>0</v>
      </c>
      <c r="U4458" s="40">
        <f t="shared" si="252"/>
        <v>0</v>
      </c>
      <c r="V4458" s="40">
        <f t="shared" si="252"/>
        <v>0</v>
      </c>
      <c r="W4458" s="40">
        <f t="shared" si="252"/>
        <v>0</v>
      </c>
      <c r="X4458" s="40">
        <f t="shared" si="253"/>
        <v>0</v>
      </c>
      <c r="Y4458" s="40">
        <f t="shared" si="254"/>
        <v>0</v>
      </c>
      <c r="AB4458" s="40">
        <v>0</v>
      </c>
    </row>
    <row r="4459" spans="4:28" x14ac:dyDescent="0.25">
      <c r="D4459" s="51">
        <v>795.700000000101</v>
      </c>
      <c r="E4459" s="51">
        <v>0</v>
      </c>
      <c r="T4459" s="40">
        <f t="shared" si="252"/>
        <v>0</v>
      </c>
      <c r="U4459" s="40">
        <f t="shared" si="252"/>
        <v>0</v>
      </c>
      <c r="V4459" s="40">
        <f t="shared" si="252"/>
        <v>0</v>
      </c>
      <c r="W4459" s="40">
        <f t="shared" si="252"/>
        <v>0</v>
      </c>
      <c r="X4459" s="40">
        <f t="shared" si="253"/>
        <v>0</v>
      </c>
      <c r="Y4459" s="40">
        <f t="shared" si="254"/>
        <v>0</v>
      </c>
      <c r="AB4459" s="40">
        <v>0</v>
      </c>
    </row>
    <row r="4460" spans="4:28" x14ac:dyDescent="0.25">
      <c r="D4460" s="51">
        <v>795.80000000010102</v>
      </c>
      <c r="E4460" s="51">
        <v>0</v>
      </c>
      <c r="T4460" s="40">
        <f t="shared" si="252"/>
        <v>0</v>
      </c>
      <c r="U4460" s="40">
        <f t="shared" si="252"/>
        <v>0</v>
      </c>
      <c r="V4460" s="40">
        <f t="shared" si="252"/>
        <v>0</v>
      </c>
      <c r="W4460" s="40">
        <f t="shared" si="252"/>
        <v>0</v>
      </c>
      <c r="X4460" s="40">
        <f t="shared" si="253"/>
        <v>0</v>
      </c>
      <c r="Y4460" s="40">
        <f t="shared" si="254"/>
        <v>0</v>
      </c>
      <c r="AB4460" s="40">
        <v>0</v>
      </c>
    </row>
    <row r="4461" spans="4:28" x14ac:dyDescent="0.25">
      <c r="D4461" s="51">
        <v>795.90000000010104</v>
      </c>
      <c r="E4461" s="51">
        <v>0</v>
      </c>
      <c r="T4461" s="40">
        <f t="shared" si="252"/>
        <v>0</v>
      </c>
      <c r="U4461" s="40">
        <f t="shared" si="252"/>
        <v>0</v>
      </c>
      <c r="V4461" s="40">
        <f t="shared" si="252"/>
        <v>0</v>
      </c>
      <c r="W4461" s="40">
        <f t="shared" si="252"/>
        <v>0</v>
      </c>
      <c r="X4461" s="40">
        <f t="shared" si="253"/>
        <v>0</v>
      </c>
      <c r="Y4461" s="40">
        <f t="shared" si="254"/>
        <v>0</v>
      </c>
      <c r="AB4461" s="40">
        <v>0</v>
      </c>
    </row>
    <row r="4462" spans="4:28" x14ac:dyDescent="0.25">
      <c r="D4462" s="51">
        <v>796.00000000010198</v>
      </c>
      <c r="E4462" s="51">
        <v>0</v>
      </c>
      <c r="T4462" s="40">
        <f t="shared" si="252"/>
        <v>0</v>
      </c>
      <c r="U4462" s="40">
        <f t="shared" si="252"/>
        <v>0</v>
      </c>
      <c r="V4462" s="40">
        <f t="shared" si="252"/>
        <v>0</v>
      </c>
      <c r="W4462" s="40">
        <f t="shared" si="252"/>
        <v>0</v>
      </c>
      <c r="X4462" s="40">
        <f t="shared" si="253"/>
        <v>0</v>
      </c>
      <c r="Y4462" s="40">
        <f t="shared" si="254"/>
        <v>0</v>
      </c>
      <c r="AB4462" s="40">
        <v>0</v>
      </c>
    </row>
    <row r="4463" spans="4:28" x14ac:dyDescent="0.25">
      <c r="D4463" s="51">
        <v>796.100000000102</v>
      </c>
      <c r="E4463" s="51">
        <v>0</v>
      </c>
      <c r="T4463" s="40">
        <f t="shared" si="252"/>
        <v>0</v>
      </c>
      <c r="U4463" s="40">
        <f t="shared" si="252"/>
        <v>0</v>
      </c>
      <c r="V4463" s="40">
        <f t="shared" si="252"/>
        <v>0</v>
      </c>
      <c r="W4463" s="40">
        <f t="shared" si="252"/>
        <v>0</v>
      </c>
      <c r="X4463" s="40">
        <f t="shared" si="253"/>
        <v>0</v>
      </c>
      <c r="Y4463" s="40">
        <f t="shared" si="254"/>
        <v>0</v>
      </c>
      <c r="AB4463" s="40">
        <v>0</v>
      </c>
    </row>
    <row r="4464" spans="4:28" x14ac:dyDescent="0.25">
      <c r="D4464" s="51">
        <v>796.20000000010202</v>
      </c>
      <c r="E4464" s="51">
        <v>0</v>
      </c>
      <c r="T4464" s="40">
        <f t="shared" si="252"/>
        <v>0</v>
      </c>
      <c r="U4464" s="40">
        <f t="shared" si="252"/>
        <v>0</v>
      </c>
      <c r="V4464" s="40">
        <f t="shared" si="252"/>
        <v>0</v>
      </c>
      <c r="W4464" s="40">
        <f t="shared" si="252"/>
        <v>0</v>
      </c>
      <c r="X4464" s="40">
        <f t="shared" si="253"/>
        <v>0</v>
      </c>
      <c r="Y4464" s="40">
        <f t="shared" si="254"/>
        <v>0</v>
      </c>
      <c r="AB4464" s="40">
        <v>0</v>
      </c>
    </row>
    <row r="4465" spans="4:28" x14ac:dyDescent="0.25">
      <c r="D4465" s="51">
        <v>796.30000000010205</v>
      </c>
      <c r="E4465" s="51">
        <v>0</v>
      </c>
      <c r="T4465" s="40">
        <f t="shared" si="252"/>
        <v>0</v>
      </c>
      <c r="U4465" s="40">
        <f t="shared" si="252"/>
        <v>0</v>
      </c>
      <c r="V4465" s="40">
        <f t="shared" si="252"/>
        <v>0</v>
      </c>
      <c r="W4465" s="40">
        <f t="shared" si="252"/>
        <v>0</v>
      </c>
      <c r="X4465" s="40">
        <f t="shared" si="253"/>
        <v>0</v>
      </c>
      <c r="Y4465" s="40">
        <f t="shared" si="254"/>
        <v>0</v>
      </c>
      <c r="AB4465" s="40">
        <v>0</v>
      </c>
    </row>
    <row r="4466" spans="4:28" x14ac:dyDescent="0.25">
      <c r="D4466" s="51">
        <v>796.40000000010195</v>
      </c>
      <c r="E4466" s="51">
        <v>0</v>
      </c>
      <c r="T4466" s="40">
        <f t="shared" si="252"/>
        <v>0</v>
      </c>
      <c r="U4466" s="40">
        <f t="shared" si="252"/>
        <v>0</v>
      </c>
      <c r="V4466" s="40">
        <f t="shared" si="252"/>
        <v>0</v>
      </c>
      <c r="W4466" s="40">
        <f t="shared" si="252"/>
        <v>0</v>
      </c>
      <c r="X4466" s="40">
        <f t="shared" si="253"/>
        <v>0</v>
      </c>
      <c r="Y4466" s="40">
        <f t="shared" si="254"/>
        <v>0</v>
      </c>
      <c r="AB4466" s="40">
        <v>0</v>
      </c>
    </row>
    <row r="4467" spans="4:28" x14ac:dyDescent="0.25">
      <c r="D4467" s="51">
        <v>796.50000000010198</v>
      </c>
      <c r="E4467" s="51">
        <v>0</v>
      </c>
      <c r="T4467" s="40">
        <f t="shared" si="252"/>
        <v>0</v>
      </c>
      <c r="U4467" s="40">
        <f t="shared" si="252"/>
        <v>0</v>
      </c>
      <c r="V4467" s="40">
        <f t="shared" si="252"/>
        <v>0</v>
      </c>
      <c r="W4467" s="40">
        <f t="shared" si="252"/>
        <v>0</v>
      </c>
      <c r="X4467" s="40">
        <f t="shared" si="253"/>
        <v>0</v>
      </c>
      <c r="Y4467" s="40">
        <f t="shared" si="254"/>
        <v>0</v>
      </c>
      <c r="AB4467" s="40">
        <v>0</v>
      </c>
    </row>
    <row r="4468" spans="4:28" x14ac:dyDescent="0.25">
      <c r="D4468" s="51">
        <v>796.600000000102</v>
      </c>
      <c r="E4468" s="51">
        <v>0</v>
      </c>
      <c r="T4468" s="40">
        <f t="shared" si="252"/>
        <v>0</v>
      </c>
      <c r="U4468" s="40">
        <f t="shared" si="252"/>
        <v>0</v>
      </c>
      <c r="V4468" s="40">
        <f t="shared" si="252"/>
        <v>0</v>
      </c>
      <c r="W4468" s="40">
        <f t="shared" si="252"/>
        <v>0</v>
      </c>
      <c r="X4468" s="40">
        <f t="shared" si="253"/>
        <v>0</v>
      </c>
      <c r="Y4468" s="40">
        <f t="shared" si="254"/>
        <v>0</v>
      </c>
      <c r="AB4468" s="40">
        <v>0</v>
      </c>
    </row>
    <row r="4469" spans="4:28" x14ac:dyDescent="0.25">
      <c r="D4469" s="51">
        <v>796.70000000010202</v>
      </c>
      <c r="E4469" s="51">
        <v>0</v>
      </c>
      <c r="T4469" s="40">
        <f t="shared" si="252"/>
        <v>0</v>
      </c>
      <c r="U4469" s="40">
        <f t="shared" si="252"/>
        <v>0</v>
      </c>
      <c r="V4469" s="40">
        <f t="shared" si="252"/>
        <v>0</v>
      </c>
      <c r="W4469" s="40">
        <f t="shared" si="252"/>
        <v>0</v>
      </c>
      <c r="X4469" s="40">
        <f t="shared" si="253"/>
        <v>0</v>
      </c>
      <c r="Y4469" s="40">
        <f t="shared" si="254"/>
        <v>0</v>
      </c>
      <c r="AB4469" s="40">
        <v>0</v>
      </c>
    </row>
    <row r="4470" spans="4:28" x14ac:dyDescent="0.25">
      <c r="D4470" s="51">
        <v>796.80000000010205</v>
      </c>
      <c r="E4470" s="51">
        <v>0</v>
      </c>
      <c r="T4470" s="40">
        <f t="shared" si="252"/>
        <v>0</v>
      </c>
      <c r="U4470" s="40">
        <f t="shared" si="252"/>
        <v>0</v>
      </c>
      <c r="V4470" s="40">
        <f t="shared" si="252"/>
        <v>0</v>
      </c>
      <c r="W4470" s="40">
        <f t="shared" si="252"/>
        <v>0</v>
      </c>
      <c r="X4470" s="40">
        <f t="shared" si="253"/>
        <v>0</v>
      </c>
      <c r="Y4470" s="40">
        <f t="shared" si="254"/>
        <v>0</v>
      </c>
      <c r="AB4470" s="40">
        <v>0</v>
      </c>
    </row>
    <row r="4471" spans="4:28" x14ac:dyDescent="0.25">
      <c r="D4471" s="51">
        <v>796.90000000010195</v>
      </c>
      <c r="E4471" s="51">
        <v>0</v>
      </c>
      <c r="T4471" s="40">
        <f t="shared" si="252"/>
        <v>0</v>
      </c>
      <c r="U4471" s="40">
        <f t="shared" si="252"/>
        <v>0</v>
      </c>
      <c r="V4471" s="40">
        <f t="shared" si="252"/>
        <v>0</v>
      </c>
      <c r="W4471" s="40">
        <f t="shared" si="252"/>
        <v>0</v>
      </c>
      <c r="X4471" s="40">
        <f t="shared" si="253"/>
        <v>0</v>
      </c>
      <c r="Y4471" s="40">
        <f t="shared" si="254"/>
        <v>0</v>
      </c>
      <c r="AB4471" s="40">
        <v>0</v>
      </c>
    </row>
    <row r="4472" spans="4:28" x14ac:dyDescent="0.25">
      <c r="D4472" s="51">
        <v>797.00000000010198</v>
      </c>
      <c r="E4472" s="51">
        <v>0</v>
      </c>
      <c r="T4472" s="40">
        <f t="shared" si="252"/>
        <v>0</v>
      </c>
      <c r="U4472" s="40">
        <f t="shared" si="252"/>
        <v>0</v>
      </c>
      <c r="V4472" s="40">
        <f t="shared" si="252"/>
        <v>0</v>
      </c>
      <c r="W4472" s="40">
        <f t="shared" si="252"/>
        <v>0</v>
      </c>
      <c r="X4472" s="40">
        <f t="shared" si="253"/>
        <v>0</v>
      </c>
      <c r="Y4472" s="40">
        <f t="shared" si="254"/>
        <v>0</v>
      </c>
      <c r="AB4472" s="40">
        <v>0</v>
      </c>
    </row>
    <row r="4473" spans="4:28" x14ac:dyDescent="0.25">
      <c r="D4473" s="51">
        <v>797.100000000102</v>
      </c>
      <c r="E4473" s="51">
        <v>0</v>
      </c>
      <c r="T4473" s="40">
        <f t="shared" si="252"/>
        <v>0</v>
      </c>
      <c r="U4473" s="40">
        <f t="shared" si="252"/>
        <v>0</v>
      </c>
      <c r="V4473" s="40">
        <f t="shared" si="252"/>
        <v>0</v>
      </c>
      <c r="W4473" s="40">
        <f t="shared" si="252"/>
        <v>0</v>
      </c>
      <c r="X4473" s="40">
        <f t="shared" si="253"/>
        <v>0</v>
      </c>
      <c r="Y4473" s="40">
        <f t="shared" si="254"/>
        <v>0</v>
      </c>
      <c r="AB4473" s="40">
        <v>0</v>
      </c>
    </row>
    <row r="4474" spans="4:28" x14ac:dyDescent="0.25">
      <c r="D4474" s="51">
        <v>797.20000000010202</v>
      </c>
      <c r="E4474" s="51">
        <v>0</v>
      </c>
      <c r="T4474" s="40">
        <f t="shared" si="252"/>
        <v>0</v>
      </c>
      <c r="U4474" s="40">
        <f t="shared" si="252"/>
        <v>0</v>
      </c>
      <c r="V4474" s="40">
        <f t="shared" si="252"/>
        <v>0</v>
      </c>
      <c r="W4474" s="40">
        <f t="shared" si="252"/>
        <v>0</v>
      </c>
      <c r="X4474" s="40">
        <f t="shared" si="253"/>
        <v>0</v>
      </c>
      <c r="Y4474" s="40">
        <f t="shared" si="254"/>
        <v>0</v>
      </c>
      <c r="AB4474" s="40">
        <v>0</v>
      </c>
    </row>
    <row r="4475" spans="4:28" x14ac:dyDescent="0.25">
      <c r="D4475" s="51">
        <v>797.30000000010205</v>
      </c>
      <c r="E4475" s="51">
        <v>0</v>
      </c>
      <c r="T4475" s="40">
        <f t="shared" si="252"/>
        <v>0</v>
      </c>
      <c r="U4475" s="40">
        <f t="shared" si="252"/>
        <v>0</v>
      </c>
      <c r="V4475" s="40">
        <f t="shared" si="252"/>
        <v>0</v>
      </c>
      <c r="W4475" s="40">
        <f t="shared" si="252"/>
        <v>0</v>
      </c>
      <c r="X4475" s="40">
        <f t="shared" si="253"/>
        <v>0</v>
      </c>
      <c r="Y4475" s="40">
        <f t="shared" si="254"/>
        <v>0</v>
      </c>
      <c r="AB4475" s="40">
        <v>0</v>
      </c>
    </row>
    <row r="4476" spans="4:28" x14ac:dyDescent="0.25">
      <c r="D4476" s="51">
        <v>797.40000000010195</v>
      </c>
      <c r="E4476" s="51">
        <v>0</v>
      </c>
      <c r="T4476" s="40">
        <f t="shared" si="252"/>
        <v>0</v>
      </c>
      <c r="U4476" s="40">
        <f t="shared" si="252"/>
        <v>0</v>
      </c>
      <c r="V4476" s="40">
        <f t="shared" si="252"/>
        <v>0</v>
      </c>
      <c r="W4476" s="40">
        <f t="shared" si="252"/>
        <v>0</v>
      </c>
      <c r="X4476" s="40">
        <f t="shared" si="253"/>
        <v>0</v>
      </c>
      <c r="Y4476" s="40">
        <f t="shared" si="254"/>
        <v>0</v>
      </c>
      <c r="AB4476" s="40">
        <v>0</v>
      </c>
    </row>
    <row r="4477" spans="4:28" x14ac:dyDescent="0.25">
      <c r="D4477" s="51">
        <v>797.50000000010198</v>
      </c>
      <c r="E4477" s="51">
        <v>0</v>
      </c>
      <c r="T4477" s="40">
        <f t="shared" si="252"/>
        <v>0</v>
      </c>
      <c r="U4477" s="40">
        <f t="shared" si="252"/>
        <v>0</v>
      </c>
      <c r="V4477" s="40">
        <f t="shared" si="252"/>
        <v>0</v>
      </c>
      <c r="W4477" s="40">
        <f t="shared" si="252"/>
        <v>0</v>
      </c>
      <c r="X4477" s="40">
        <f t="shared" si="253"/>
        <v>0</v>
      </c>
      <c r="Y4477" s="40">
        <f t="shared" si="254"/>
        <v>0</v>
      </c>
      <c r="AB4477" s="40">
        <v>0</v>
      </c>
    </row>
    <row r="4478" spans="4:28" x14ac:dyDescent="0.25">
      <c r="D4478" s="51">
        <v>797.600000000102</v>
      </c>
      <c r="E4478" s="51">
        <v>0</v>
      </c>
      <c r="T4478" s="40">
        <f t="shared" si="252"/>
        <v>0</v>
      </c>
      <c r="U4478" s="40">
        <f t="shared" si="252"/>
        <v>0</v>
      </c>
      <c r="V4478" s="40">
        <f t="shared" si="252"/>
        <v>0</v>
      </c>
      <c r="W4478" s="40">
        <f t="shared" si="252"/>
        <v>0</v>
      </c>
      <c r="X4478" s="40">
        <f t="shared" si="253"/>
        <v>0</v>
      </c>
      <c r="Y4478" s="40">
        <f t="shared" si="254"/>
        <v>0</v>
      </c>
      <c r="AB4478" s="40">
        <v>0</v>
      </c>
    </row>
    <row r="4479" spans="4:28" x14ac:dyDescent="0.25">
      <c r="D4479" s="51">
        <v>797.70000000010202</v>
      </c>
      <c r="E4479" s="51">
        <v>0</v>
      </c>
      <c r="T4479" s="40">
        <f t="shared" si="252"/>
        <v>0</v>
      </c>
      <c r="U4479" s="40">
        <f t="shared" si="252"/>
        <v>0</v>
      </c>
      <c r="V4479" s="40">
        <f t="shared" si="252"/>
        <v>0</v>
      </c>
      <c r="W4479" s="40">
        <f t="shared" si="252"/>
        <v>0</v>
      </c>
      <c r="X4479" s="40">
        <f t="shared" si="253"/>
        <v>0</v>
      </c>
      <c r="Y4479" s="40">
        <f t="shared" si="254"/>
        <v>0</v>
      </c>
      <c r="AB4479" s="40">
        <v>0</v>
      </c>
    </row>
    <row r="4480" spans="4:28" x14ac:dyDescent="0.25">
      <c r="D4480" s="51">
        <v>797.80000000010205</v>
      </c>
      <c r="E4480" s="51">
        <v>0</v>
      </c>
      <c r="T4480" s="40">
        <f t="shared" si="252"/>
        <v>0</v>
      </c>
      <c r="U4480" s="40">
        <f t="shared" si="252"/>
        <v>0</v>
      </c>
      <c r="V4480" s="40">
        <f t="shared" si="252"/>
        <v>0</v>
      </c>
      <c r="W4480" s="40">
        <f t="shared" si="252"/>
        <v>0</v>
      </c>
      <c r="X4480" s="40">
        <f t="shared" si="253"/>
        <v>0</v>
      </c>
      <c r="Y4480" s="40">
        <f t="shared" si="254"/>
        <v>0</v>
      </c>
      <c r="AB4480" s="40">
        <v>0</v>
      </c>
    </row>
    <row r="4481" spans="4:28" x14ac:dyDescent="0.25">
      <c r="D4481" s="51">
        <v>797.90000000010195</v>
      </c>
      <c r="E4481" s="51">
        <v>0</v>
      </c>
      <c r="T4481" s="40">
        <f t="shared" si="252"/>
        <v>0</v>
      </c>
      <c r="U4481" s="40">
        <f t="shared" si="252"/>
        <v>0</v>
      </c>
      <c r="V4481" s="40">
        <f t="shared" si="252"/>
        <v>0</v>
      </c>
      <c r="W4481" s="40">
        <f t="shared" si="252"/>
        <v>0</v>
      </c>
      <c r="X4481" s="40">
        <f t="shared" si="253"/>
        <v>0</v>
      </c>
      <c r="Y4481" s="40">
        <f t="shared" si="254"/>
        <v>0</v>
      </c>
      <c r="AB4481" s="40">
        <v>0</v>
      </c>
    </row>
    <row r="4482" spans="4:28" x14ac:dyDescent="0.25">
      <c r="D4482" s="51">
        <v>798.00000000010198</v>
      </c>
      <c r="E4482" s="51">
        <v>0</v>
      </c>
      <c r="T4482" s="40">
        <f t="shared" si="252"/>
        <v>0</v>
      </c>
      <c r="U4482" s="40">
        <f t="shared" si="252"/>
        <v>0</v>
      </c>
      <c r="V4482" s="40">
        <f t="shared" si="252"/>
        <v>0</v>
      </c>
      <c r="W4482" s="40">
        <f t="shared" ref="W4482:X4545" si="255">M4507</f>
        <v>0</v>
      </c>
      <c r="X4482" s="40">
        <f t="shared" si="253"/>
        <v>0</v>
      </c>
      <c r="Y4482" s="40">
        <f t="shared" si="254"/>
        <v>0</v>
      </c>
      <c r="AB4482" s="40">
        <v>0</v>
      </c>
    </row>
    <row r="4483" spans="4:28" x14ac:dyDescent="0.25">
      <c r="D4483" s="51">
        <v>798.100000000102</v>
      </c>
      <c r="E4483" s="51">
        <v>0</v>
      </c>
      <c r="T4483" s="40">
        <f t="shared" ref="T4483:X4546" si="256">J4508</f>
        <v>0</v>
      </c>
      <c r="U4483" s="40">
        <f t="shared" si="256"/>
        <v>0</v>
      </c>
      <c r="V4483" s="40">
        <f t="shared" si="256"/>
        <v>0</v>
      </c>
      <c r="W4483" s="40">
        <f t="shared" si="255"/>
        <v>0</v>
      </c>
      <c r="X4483" s="40">
        <f t="shared" si="255"/>
        <v>0</v>
      </c>
      <c r="Y4483" s="40">
        <f t="shared" ref="Y4483:Y4546" si="257">AC4508</f>
        <v>0</v>
      </c>
      <c r="AB4483" s="40">
        <v>0</v>
      </c>
    </row>
    <row r="4484" spans="4:28" x14ac:dyDescent="0.25">
      <c r="D4484" s="51">
        <v>798.20000000010202</v>
      </c>
      <c r="E4484" s="51">
        <v>0</v>
      </c>
      <c r="T4484" s="40">
        <f t="shared" si="256"/>
        <v>0</v>
      </c>
      <c r="U4484" s="40">
        <f t="shared" si="256"/>
        <v>0</v>
      </c>
      <c r="V4484" s="40">
        <f t="shared" si="256"/>
        <v>0</v>
      </c>
      <c r="W4484" s="40">
        <f t="shared" si="255"/>
        <v>0</v>
      </c>
      <c r="X4484" s="40">
        <f t="shared" si="255"/>
        <v>0</v>
      </c>
      <c r="Y4484" s="40">
        <f t="shared" si="257"/>
        <v>0</v>
      </c>
      <c r="AB4484" s="40">
        <v>0</v>
      </c>
    </row>
    <row r="4485" spans="4:28" x14ac:dyDescent="0.25">
      <c r="D4485" s="51">
        <v>798.30000000010205</v>
      </c>
      <c r="E4485" s="51">
        <v>0</v>
      </c>
      <c r="T4485" s="40">
        <f t="shared" si="256"/>
        <v>0</v>
      </c>
      <c r="U4485" s="40">
        <f t="shared" si="256"/>
        <v>0</v>
      </c>
      <c r="V4485" s="40">
        <f t="shared" si="256"/>
        <v>0</v>
      </c>
      <c r="W4485" s="40">
        <f t="shared" si="255"/>
        <v>0</v>
      </c>
      <c r="X4485" s="40">
        <f t="shared" si="255"/>
        <v>0</v>
      </c>
      <c r="Y4485" s="40">
        <f t="shared" si="257"/>
        <v>0</v>
      </c>
      <c r="AB4485" s="40">
        <v>0</v>
      </c>
    </row>
    <row r="4486" spans="4:28" x14ac:dyDescent="0.25">
      <c r="D4486" s="51">
        <v>798.40000000010195</v>
      </c>
      <c r="E4486" s="51">
        <v>0</v>
      </c>
      <c r="T4486" s="40">
        <f t="shared" si="256"/>
        <v>0</v>
      </c>
      <c r="U4486" s="40">
        <f t="shared" si="256"/>
        <v>0</v>
      </c>
      <c r="V4486" s="40">
        <f t="shared" si="256"/>
        <v>0</v>
      </c>
      <c r="W4486" s="40">
        <f t="shared" si="255"/>
        <v>0</v>
      </c>
      <c r="X4486" s="40">
        <f t="shared" si="255"/>
        <v>0</v>
      </c>
      <c r="Y4486" s="40">
        <f t="shared" si="257"/>
        <v>0</v>
      </c>
      <c r="AB4486" s="40">
        <v>0</v>
      </c>
    </row>
    <row r="4487" spans="4:28" x14ac:dyDescent="0.25">
      <c r="D4487" s="51">
        <v>798.50000000010198</v>
      </c>
      <c r="E4487" s="51">
        <v>0</v>
      </c>
      <c r="T4487" s="40">
        <f t="shared" si="256"/>
        <v>0</v>
      </c>
      <c r="U4487" s="40">
        <f t="shared" si="256"/>
        <v>0</v>
      </c>
      <c r="V4487" s="40">
        <f t="shared" si="256"/>
        <v>0</v>
      </c>
      <c r="W4487" s="40">
        <f t="shared" si="255"/>
        <v>0</v>
      </c>
      <c r="X4487" s="40">
        <f t="shared" si="255"/>
        <v>0</v>
      </c>
      <c r="Y4487" s="40">
        <f t="shared" si="257"/>
        <v>0</v>
      </c>
      <c r="AB4487" s="40">
        <v>0</v>
      </c>
    </row>
    <row r="4488" spans="4:28" x14ac:dyDescent="0.25">
      <c r="D4488" s="51">
        <v>798.600000000102</v>
      </c>
      <c r="E4488" s="51">
        <v>0</v>
      </c>
      <c r="T4488" s="40">
        <f t="shared" si="256"/>
        <v>0</v>
      </c>
      <c r="U4488" s="40">
        <f t="shared" si="256"/>
        <v>0</v>
      </c>
      <c r="V4488" s="40">
        <f t="shared" si="256"/>
        <v>0</v>
      </c>
      <c r="W4488" s="40">
        <f t="shared" si="255"/>
        <v>0</v>
      </c>
      <c r="X4488" s="40">
        <f t="shared" si="255"/>
        <v>0</v>
      </c>
      <c r="Y4488" s="40">
        <f t="shared" si="257"/>
        <v>0</v>
      </c>
      <c r="AB4488" s="40">
        <v>0</v>
      </c>
    </row>
    <row r="4489" spans="4:28" x14ac:dyDescent="0.25">
      <c r="D4489" s="51">
        <v>798.70000000010202</v>
      </c>
      <c r="E4489" s="51">
        <v>0</v>
      </c>
      <c r="T4489" s="40">
        <f t="shared" si="256"/>
        <v>0</v>
      </c>
      <c r="U4489" s="40">
        <f t="shared" si="256"/>
        <v>0</v>
      </c>
      <c r="V4489" s="40">
        <f t="shared" si="256"/>
        <v>0</v>
      </c>
      <c r="W4489" s="40">
        <f t="shared" si="255"/>
        <v>0</v>
      </c>
      <c r="X4489" s="40">
        <f t="shared" si="255"/>
        <v>0</v>
      </c>
      <c r="Y4489" s="40">
        <f t="shared" si="257"/>
        <v>0</v>
      </c>
      <c r="AB4489" s="40">
        <v>0</v>
      </c>
    </row>
    <row r="4490" spans="4:28" x14ac:dyDescent="0.25">
      <c r="D4490" s="51">
        <v>798.80000000010205</v>
      </c>
      <c r="E4490" s="51">
        <v>0</v>
      </c>
      <c r="T4490" s="40">
        <f t="shared" si="256"/>
        <v>0</v>
      </c>
      <c r="U4490" s="40">
        <f t="shared" si="256"/>
        <v>0</v>
      </c>
      <c r="V4490" s="40">
        <f t="shared" si="256"/>
        <v>0</v>
      </c>
      <c r="W4490" s="40">
        <f t="shared" si="255"/>
        <v>0</v>
      </c>
      <c r="X4490" s="40">
        <f t="shared" si="255"/>
        <v>0</v>
      </c>
      <c r="Y4490" s="40">
        <f t="shared" si="257"/>
        <v>0</v>
      </c>
      <c r="AB4490" s="40">
        <v>0</v>
      </c>
    </row>
    <row r="4491" spans="4:28" x14ac:dyDescent="0.25">
      <c r="D4491" s="51">
        <v>798.90000000010195</v>
      </c>
      <c r="E4491" s="51">
        <v>0</v>
      </c>
      <c r="T4491" s="40">
        <f t="shared" si="256"/>
        <v>0</v>
      </c>
      <c r="U4491" s="40">
        <f t="shared" si="256"/>
        <v>0</v>
      </c>
      <c r="V4491" s="40">
        <f t="shared" si="256"/>
        <v>0</v>
      </c>
      <c r="W4491" s="40">
        <f t="shared" si="255"/>
        <v>0</v>
      </c>
      <c r="X4491" s="40">
        <f t="shared" si="255"/>
        <v>0</v>
      </c>
      <c r="Y4491" s="40">
        <f t="shared" si="257"/>
        <v>0</v>
      </c>
      <c r="AB4491" s="40">
        <v>0</v>
      </c>
    </row>
    <row r="4492" spans="4:28" x14ac:dyDescent="0.25">
      <c r="D4492" s="51">
        <v>799.00000000010198</v>
      </c>
      <c r="E4492" s="51">
        <v>0</v>
      </c>
      <c r="T4492" s="40">
        <f t="shared" si="256"/>
        <v>0</v>
      </c>
      <c r="U4492" s="40">
        <f t="shared" si="256"/>
        <v>0</v>
      </c>
      <c r="V4492" s="40">
        <f t="shared" si="256"/>
        <v>0</v>
      </c>
      <c r="W4492" s="40">
        <f t="shared" si="255"/>
        <v>0</v>
      </c>
      <c r="X4492" s="40">
        <f t="shared" si="255"/>
        <v>0</v>
      </c>
      <c r="Y4492" s="40">
        <f t="shared" si="257"/>
        <v>0</v>
      </c>
      <c r="AB4492" s="40">
        <v>0</v>
      </c>
    </row>
    <row r="4493" spans="4:28" x14ac:dyDescent="0.25">
      <c r="D4493" s="51">
        <v>799.100000000102</v>
      </c>
      <c r="E4493" s="51">
        <v>0</v>
      </c>
      <c r="T4493" s="40">
        <f t="shared" si="256"/>
        <v>0</v>
      </c>
      <c r="U4493" s="40">
        <f t="shared" si="256"/>
        <v>0</v>
      </c>
      <c r="V4493" s="40">
        <f t="shared" si="256"/>
        <v>0</v>
      </c>
      <c r="W4493" s="40">
        <f t="shared" si="255"/>
        <v>0</v>
      </c>
      <c r="X4493" s="40">
        <f t="shared" si="255"/>
        <v>0</v>
      </c>
      <c r="Y4493" s="40">
        <f t="shared" si="257"/>
        <v>0</v>
      </c>
      <c r="AB4493" s="40">
        <v>0</v>
      </c>
    </row>
    <row r="4494" spans="4:28" x14ac:dyDescent="0.25">
      <c r="D4494" s="51">
        <v>799.20000000010202</v>
      </c>
      <c r="E4494" s="51">
        <v>0</v>
      </c>
      <c r="T4494" s="40">
        <f t="shared" si="256"/>
        <v>0</v>
      </c>
      <c r="U4494" s="40">
        <f t="shared" si="256"/>
        <v>0</v>
      </c>
      <c r="V4494" s="40">
        <f t="shared" si="256"/>
        <v>0</v>
      </c>
      <c r="W4494" s="40">
        <f t="shared" si="255"/>
        <v>0</v>
      </c>
      <c r="X4494" s="40">
        <f t="shared" si="255"/>
        <v>0</v>
      </c>
      <c r="Y4494" s="40">
        <f t="shared" si="257"/>
        <v>0</v>
      </c>
      <c r="AB4494" s="40">
        <v>0</v>
      </c>
    </row>
    <row r="4495" spans="4:28" x14ac:dyDescent="0.25">
      <c r="D4495" s="51">
        <v>799.30000000010205</v>
      </c>
      <c r="E4495" s="51">
        <v>0</v>
      </c>
      <c r="T4495" s="40">
        <f t="shared" si="256"/>
        <v>0</v>
      </c>
      <c r="U4495" s="40">
        <f t="shared" si="256"/>
        <v>0</v>
      </c>
      <c r="V4495" s="40">
        <f t="shared" si="256"/>
        <v>0</v>
      </c>
      <c r="W4495" s="40">
        <f t="shared" si="255"/>
        <v>0</v>
      </c>
      <c r="X4495" s="40">
        <f t="shared" si="255"/>
        <v>0</v>
      </c>
      <c r="Y4495" s="40">
        <f t="shared" si="257"/>
        <v>0</v>
      </c>
      <c r="AB4495" s="40">
        <v>0</v>
      </c>
    </row>
    <row r="4496" spans="4:28" x14ac:dyDescent="0.25">
      <c r="D4496" s="51">
        <v>799.40000000010195</v>
      </c>
      <c r="E4496" s="51">
        <v>0</v>
      </c>
      <c r="T4496" s="40">
        <f t="shared" si="256"/>
        <v>0</v>
      </c>
      <c r="U4496" s="40">
        <f t="shared" si="256"/>
        <v>0</v>
      </c>
      <c r="V4496" s="40">
        <f t="shared" si="256"/>
        <v>0</v>
      </c>
      <c r="W4496" s="40">
        <f t="shared" si="255"/>
        <v>0</v>
      </c>
      <c r="X4496" s="40">
        <f t="shared" si="255"/>
        <v>0</v>
      </c>
      <c r="Y4496" s="40">
        <f t="shared" si="257"/>
        <v>0</v>
      </c>
      <c r="AB4496" s="40">
        <v>0</v>
      </c>
    </row>
    <row r="4497" spans="4:28" x14ac:dyDescent="0.25">
      <c r="D4497" s="51">
        <v>799.50000000010198</v>
      </c>
      <c r="E4497" s="51">
        <v>0</v>
      </c>
      <c r="T4497" s="40">
        <f t="shared" si="256"/>
        <v>0</v>
      </c>
      <c r="U4497" s="40">
        <f t="shared" si="256"/>
        <v>0</v>
      </c>
      <c r="V4497" s="40">
        <f t="shared" si="256"/>
        <v>0</v>
      </c>
      <c r="W4497" s="40">
        <f t="shared" si="255"/>
        <v>0</v>
      </c>
      <c r="X4497" s="40">
        <f t="shared" si="255"/>
        <v>0</v>
      </c>
      <c r="Y4497" s="40">
        <f t="shared" si="257"/>
        <v>0</v>
      </c>
      <c r="AB4497" s="40">
        <v>0</v>
      </c>
    </row>
    <row r="4498" spans="4:28" x14ac:dyDescent="0.25">
      <c r="D4498" s="51">
        <v>799.600000000102</v>
      </c>
      <c r="E4498" s="51">
        <v>0</v>
      </c>
      <c r="T4498" s="40">
        <f t="shared" si="256"/>
        <v>0</v>
      </c>
      <c r="U4498" s="40">
        <f t="shared" si="256"/>
        <v>0</v>
      </c>
      <c r="V4498" s="40">
        <f t="shared" si="256"/>
        <v>0</v>
      </c>
      <c r="W4498" s="40">
        <f t="shared" si="255"/>
        <v>0</v>
      </c>
      <c r="X4498" s="40">
        <f t="shared" si="255"/>
        <v>0</v>
      </c>
      <c r="Y4498" s="40">
        <f t="shared" si="257"/>
        <v>0</v>
      </c>
      <c r="AB4498" s="40">
        <v>0</v>
      </c>
    </row>
    <row r="4499" spans="4:28" x14ac:dyDescent="0.25">
      <c r="D4499" s="51">
        <v>799.70000000010202</v>
      </c>
      <c r="E4499" s="51">
        <v>0</v>
      </c>
      <c r="T4499" s="40">
        <f t="shared" si="256"/>
        <v>0</v>
      </c>
      <c r="U4499" s="40">
        <f t="shared" si="256"/>
        <v>0</v>
      </c>
      <c r="V4499" s="40">
        <f t="shared" si="256"/>
        <v>0</v>
      </c>
      <c r="W4499" s="40">
        <f t="shared" si="255"/>
        <v>0</v>
      </c>
      <c r="X4499" s="40">
        <f t="shared" si="255"/>
        <v>0</v>
      </c>
      <c r="Y4499" s="40">
        <f t="shared" si="257"/>
        <v>0</v>
      </c>
      <c r="AB4499" s="40">
        <v>0</v>
      </c>
    </row>
    <row r="4500" spans="4:28" x14ac:dyDescent="0.25">
      <c r="D4500" s="51">
        <v>799.80000000010205</v>
      </c>
      <c r="E4500" s="51">
        <v>0</v>
      </c>
      <c r="T4500" s="40">
        <f t="shared" si="256"/>
        <v>0</v>
      </c>
      <c r="U4500" s="40">
        <f t="shared" si="256"/>
        <v>0</v>
      </c>
      <c r="V4500" s="40">
        <f t="shared" si="256"/>
        <v>0</v>
      </c>
      <c r="W4500" s="40">
        <f t="shared" si="255"/>
        <v>0</v>
      </c>
      <c r="X4500" s="40">
        <f t="shared" si="255"/>
        <v>0</v>
      </c>
      <c r="Y4500" s="40">
        <f t="shared" si="257"/>
        <v>0</v>
      </c>
      <c r="AB4500" s="40">
        <v>0</v>
      </c>
    </row>
    <row r="4501" spans="4:28" x14ac:dyDescent="0.25">
      <c r="D4501" s="51">
        <v>799.90000000010195</v>
      </c>
      <c r="E4501" s="51">
        <v>0</v>
      </c>
      <c r="T4501" s="40">
        <f t="shared" si="256"/>
        <v>0</v>
      </c>
      <c r="U4501" s="40">
        <f t="shared" si="256"/>
        <v>0</v>
      </c>
      <c r="V4501" s="40">
        <f t="shared" si="256"/>
        <v>0</v>
      </c>
      <c r="W4501" s="40">
        <f t="shared" si="255"/>
        <v>0</v>
      </c>
      <c r="X4501" s="40">
        <f t="shared" si="255"/>
        <v>0</v>
      </c>
      <c r="Y4501" s="40">
        <f t="shared" si="257"/>
        <v>0</v>
      </c>
      <c r="AB4501" s="40">
        <v>0</v>
      </c>
    </row>
    <row r="4502" spans="4:28" x14ac:dyDescent="0.25">
      <c r="D4502" s="51">
        <v>800.00000000010198</v>
      </c>
      <c r="E4502" s="51">
        <v>0</v>
      </c>
      <c r="T4502" s="40">
        <f t="shared" si="256"/>
        <v>0</v>
      </c>
      <c r="U4502" s="40">
        <f t="shared" si="256"/>
        <v>0</v>
      </c>
      <c r="V4502" s="40">
        <f t="shared" si="256"/>
        <v>0</v>
      </c>
      <c r="W4502" s="40">
        <f t="shared" si="255"/>
        <v>0</v>
      </c>
      <c r="X4502" s="40">
        <f t="shared" si="255"/>
        <v>0</v>
      </c>
      <c r="Y4502" s="40">
        <f t="shared" si="257"/>
        <v>0</v>
      </c>
      <c r="AB4502" s="40">
        <v>0</v>
      </c>
    </row>
    <row r="4503" spans="4:28" x14ac:dyDescent="0.25">
      <c r="D4503" s="51">
        <v>800.100000000102</v>
      </c>
      <c r="E4503" s="51">
        <v>0</v>
      </c>
      <c r="T4503" s="40">
        <f t="shared" si="256"/>
        <v>0</v>
      </c>
      <c r="U4503" s="40">
        <f t="shared" si="256"/>
        <v>0</v>
      </c>
      <c r="V4503" s="40">
        <f t="shared" si="256"/>
        <v>0</v>
      </c>
      <c r="W4503" s="40">
        <f t="shared" si="255"/>
        <v>0</v>
      </c>
      <c r="X4503" s="40">
        <f t="shared" si="255"/>
        <v>0</v>
      </c>
      <c r="Y4503" s="40">
        <f t="shared" si="257"/>
        <v>0</v>
      </c>
      <c r="AB4503" s="40">
        <v>0</v>
      </c>
    </row>
    <row r="4504" spans="4:28" x14ac:dyDescent="0.25">
      <c r="D4504" s="51">
        <v>800.20000000010202</v>
      </c>
      <c r="E4504" s="51">
        <v>0</v>
      </c>
      <c r="T4504" s="40">
        <f t="shared" si="256"/>
        <v>0</v>
      </c>
      <c r="U4504" s="40">
        <f t="shared" si="256"/>
        <v>0</v>
      </c>
      <c r="V4504" s="40">
        <f t="shared" si="256"/>
        <v>0</v>
      </c>
      <c r="W4504" s="40">
        <f t="shared" si="255"/>
        <v>0</v>
      </c>
      <c r="X4504" s="40">
        <f t="shared" si="255"/>
        <v>0</v>
      </c>
      <c r="Y4504" s="40">
        <f t="shared" si="257"/>
        <v>0</v>
      </c>
      <c r="AB4504" s="40">
        <v>0</v>
      </c>
    </row>
    <row r="4505" spans="4:28" x14ac:dyDescent="0.25">
      <c r="D4505" s="51">
        <v>800.30000000010295</v>
      </c>
      <c r="E4505" s="51">
        <v>0</v>
      </c>
      <c r="T4505" s="40">
        <f t="shared" si="256"/>
        <v>0</v>
      </c>
      <c r="U4505" s="40">
        <f t="shared" si="256"/>
        <v>0</v>
      </c>
      <c r="V4505" s="40">
        <f t="shared" si="256"/>
        <v>0</v>
      </c>
      <c r="W4505" s="40">
        <f t="shared" si="255"/>
        <v>0</v>
      </c>
      <c r="X4505" s="40">
        <f t="shared" si="255"/>
        <v>0</v>
      </c>
      <c r="Y4505" s="40">
        <f t="shared" si="257"/>
        <v>0</v>
      </c>
      <c r="AB4505" s="40">
        <v>0</v>
      </c>
    </row>
    <row r="4506" spans="4:28" x14ac:dyDescent="0.25">
      <c r="D4506" s="51">
        <v>800.40000000010298</v>
      </c>
      <c r="E4506" s="51">
        <v>0</v>
      </c>
      <c r="T4506" s="40">
        <f t="shared" si="256"/>
        <v>0</v>
      </c>
      <c r="U4506" s="40">
        <f t="shared" si="256"/>
        <v>0</v>
      </c>
      <c r="V4506" s="40">
        <f t="shared" si="256"/>
        <v>0</v>
      </c>
      <c r="W4506" s="40">
        <f t="shared" si="255"/>
        <v>0</v>
      </c>
      <c r="X4506" s="40">
        <f t="shared" si="255"/>
        <v>0</v>
      </c>
      <c r="Y4506" s="40">
        <f t="shared" si="257"/>
        <v>0</v>
      </c>
      <c r="AB4506" s="40">
        <v>0</v>
      </c>
    </row>
    <row r="4507" spans="4:28" x14ac:dyDescent="0.25">
      <c r="D4507" s="51">
        <v>800.500000000103</v>
      </c>
      <c r="E4507" s="51">
        <v>0</v>
      </c>
      <c r="T4507" s="40">
        <f t="shared" si="256"/>
        <v>0</v>
      </c>
      <c r="U4507" s="40">
        <f t="shared" si="256"/>
        <v>0</v>
      </c>
      <c r="V4507" s="40">
        <f t="shared" si="256"/>
        <v>0</v>
      </c>
      <c r="W4507" s="40">
        <f t="shared" si="255"/>
        <v>0</v>
      </c>
      <c r="X4507" s="40">
        <f t="shared" si="255"/>
        <v>0</v>
      </c>
      <c r="Y4507" s="40">
        <f t="shared" si="257"/>
        <v>0</v>
      </c>
      <c r="AB4507" s="40">
        <v>0</v>
      </c>
    </row>
    <row r="4508" spans="4:28" x14ac:dyDescent="0.25">
      <c r="D4508" s="51">
        <v>800.60000000010302</v>
      </c>
      <c r="E4508" s="51">
        <v>0</v>
      </c>
      <c r="T4508" s="40">
        <f t="shared" si="256"/>
        <v>0</v>
      </c>
      <c r="U4508" s="40">
        <f t="shared" si="256"/>
        <v>0</v>
      </c>
      <c r="V4508" s="40">
        <f t="shared" si="256"/>
        <v>0</v>
      </c>
      <c r="W4508" s="40">
        <f t="shared" si="255"/>
        <v>0</v>
      </c>
      <c r="X4508" s="40">
        <f t="shared" si="255"/>
        <v>0</v>
      </c>
      <c r="Y4508" s="40">
        <f t="shared" si="257"/>
        <v>0</v>
      </c>
      <c r="AB4508" s="40">
        <v>0</v>
      </c>
    </row>
    <row r="4509" spans="4:28" x14ac:dyDescent="0.25">
      <c r="D4509" s="51">
        <v>800.70000000010305</v>
      </c>
      <c r="E4509" s="51">
        <v>0</v>
      </c>
      <c r="T4509" s="40">
        <f t="shared" si="256"/>
        <v>0</v>
      </c>
      <c r="U4509" s="40">
        <f t="shared" si="256"/>
        <v>0</v>
      </c>
      <c r="V4509" s="40">
        <f t="shared" si="256"/>
        <v>0</v>
      </c>
      <c r="W4509" s="40">
        <f t="shared" si="255"/>
        <v>0</v>
      </c>
      <c r="X4509" s="40">
        <f t="shared" si="255"/>
        <v>0</v>
      </c>
      <c r="Y4509" s="40">
        <f t="shared" si="257"/>
        <v>0</v>
      </c>
      <c r="AB4509" s="40">
        <v>0</v>
      </c>
    </row>
    <row r="4510" spans="4:28" x14ac:dyDescent="0.25">
      <c r="D4510" s="51">
        <v>800.80000000010295</v>
      </c>
      <c r="E4510" s="51">
        <v>0</v>
      </c>
      <c r="T4510" s="40">
        <f t="shared" si="256"/>
        <v>0</v>
      </c>
      <c r="U4510" s="40">
        <f t="shared" si="256"/>
        <v>0</v>
      </c>
      <c r="V4510" s="40">
        <f t="shared" si="256"/>
        <v>0</v>
      </c>
      <c r="W4510" s="40">
        <f t="shared" si="255"/>
        <v>0</v>
      </c>
      <c r="X4510" s="40">
        <f t="shared" si="255"/>
        <v>0</v>
      </c>
      <c r="Y4510" s="40">
        <f t="shared" si="257"/>
        <v>0</v>
      </c>
      <c r="AB4510" s="40">
        <v>0</v>
      </c>
    </row>
    <row r="4511" spans="4:28" x14ac:dyDescent="0.25">
      <c r="D4511" s="51">
        <v>800.90000000010298</v>
      </c>
      <c r="E4511" s="51">
        <v>0</v>
      </c>
      <c r="T4511" s="40">
        <f t="shared" si="256"/>
        <v>0</v>
      </c>
      <c r="U4511" s="40">
        <f t="shared" si="256"/>
        <v>0</v>
      </c>
      <c r="V4511" s="40">
        <f t="shared" si="256"/>
        <v>0</v>
      </c>
      <c r="W4511" s="40">
        <f t="shared" si="255"/>
        <v>0</v>
      </c>
      <c r="X4511" s="40">
        <f t="shared" si="255"/>
        <v>0</v>
      </c>
      <c r="Y4511" s="40">
        <f t="shared" si="257"/>
        <v>0</v>
      </c>
      <c r="AB4511" s="40">
        <v>0</v>
      </c>
    </row>
    <row r="4512" spans="4:28" x14ac:dyDescent="0.25">
      <c r="D4512" s="51">
        <v>801.000000000103</v>
      </c>
      <c r="E4512" s="51">
        <v>0</v>
      </c>
      <c r="T4512" s="40">
        <f t="shared" si="256"/>
        <v>0</v>
      </c>
      <c r="U4512" s="40">
        <f t="shared" si="256"/>
        <v>0</v>
      </c>
      <c r="V4512" s="40">
        <f t="shared" si="256"/>
        <v>0</v>
      </c>
      <c r="W4512" s="40">
        <f t="shared" si="255"/>
        <v>0</v>
      </c>
      <c r="X4512" s="40">
        <f t="shared" si="255"/>
        <v>0</v>
      </c>
      <c r="Y4512" s="40">
        <f t="shared" si="257"/>
        <v>0</v>
      </c>
      <c r="AB4512" s="40">
        <v>0</v>
      </c>
    </row>
    <row r="4513" spans="4:28" x14ac:dyDescent="0.25">
      <c r="D4513" s="51">
        <v>801.10000000010302</v>
      </c>
      <c r="E4513" s="51">
        <v>0</v>
      </c>
      <c r="T4513" s="40">
        <f t="shared" si="256"/>
        <v>0</v>
      </c>
      <c r="U4513" s="40">
        <f t="shared" si="256"/>
        <v>0</v>
      </c>
      <c r="V4513" s="40">
        <f t="shared" si="256"/>
        <v>0</v>
      </c>
      <c r="W4513" s="40">
        <f t="shared" si="255"/>
        <v>0</v>
      </c>
      <c r="X4513" s="40">
        <f t="shared" si="255"/>
        <v>0</v>
      </c>
      <c r="Y4513" s="40">
        <f t="shared" si="257"/>
        <v>0</v>
      </c>
      <c r="AB4513" s="40">
        <v>0</v>
      </c>
    </row>
    <row r="4514" spans="4:28" x14ac:dyDescent="0.25">
      <c r="D4514" s="51">
        <v>801.20000000010305</v>
      </c>
      <c r="E4514" s="51">
        <v>0</v>
      </c>
      <c r="T4514" s="40">
        <f t="shared" si="256"/>
        <v>0</v>
      </c>
      <c r="U4514" s="40">
        <f t="shared" si="256"/>
        <v>0</v>
      </c>
      <c r="V4514" s="40">
        <f t="shared" si="256"/>
        <v>0</v>
      </c>
      <c r="W4514" s="40">
        <f t="shared" si="255"/>
        <v>0</v>
      </c>
      <c r="X4514" s="40">
        <f t="shared" si="255"/>
        <v>0</v>
      </c>
      <c r="Y4514" s="40">
        <f t="shared" si="257"/>
        <v>0</v>
      </c>
      <c r="AB4514" s="40">
        <v>0</v>
      </c>
    </row>
    <row r="4515" spans="4:28" x14ac:dyDescent="0.25">
      <c r="D4515" s="51">
        <v>801.30000000010295</v>
      </c>
      <c r="E4515" s="51">
        <v>0</v>
      </c>
      <c r="T4515" s="40">
        <f t="shared" si="256"/>
        <v>0</v>
      </c>
      <c r="U4515" s="40">
        <f t="shared" si="256"/>
        <v>0</v>
      </c>
      <c r="V4515" s="40">
        <f t="shared" si="256"/>
        <v>0</v>
      </c>
      <c r="W4515" s="40">
        <f t="shared" si="255"/>
        <v>0</v>
      </c>
      <c r="X4515" s="40">
        <f t="shared" si="255"/>
        <v>0</v>
      </c>
      <c r="Y4515" s="40">
        <f t="shared" si="257"/>
        <v>0</v>
      </c>
      <c r="AB4515" s="40">
        <v>0</v>
      </c>
    </row>
    <row r="4516" spans="4:28" x14ac:dyDescent="0.25">
      <c r="D4516" s="51">
        <v>801.40000000010298</v>
      </c>
      <c r="E4516" s="51">
        <v>0</v>
      </c>
      <c r="T4516" s="40">
        <f t="shared" si="256"/>
        <v>0</v>
      </c>
      <c r="U4516" s="40">
        <f t="shared" si="256"/>
        <v>0</v>
      </c>
      <c r="V4516" s="40">
        <f t="shared" si="256"/>
        <v>0</v>
      </c>
      <c r="W4516" s="40">
        <f t="shared" si="255"/>
        <v>0</v>
      </c>
      <c r="X4516" s="40">
        <f t="shared" si="255"/>
        <v>0</v>
      </c>
      <c r="Y4516" s="40">
        <f t="shared" si="257"/>
        <v>0</v>
      </c>
      <c r="AB4516" s="40">
        <v>0</v>
      </c>
    </row>
    <row r="4517" spans="4:28" x14ac:dyDescent="0.25">
      <c r="D4517" s="51">
        <v>801.500000000103</v>
      </c>
      <c r="E4517" s="51">
        <v>0</v>
      </c>
      <c r="T4517" s="40">
        <f t="shared" si="256"/>
        <v>0</v>
      </c>
      <c r="U4517" s="40">
        <f t="shared" si="256"/>
        <v>0</v>
      </c>
      <c r="V4517" s="40">
        <f t="shared" si="256"/>
        <v>0</v>
      </c>
      <c r="W4517" s="40">
        <f t="shared" si="255"/>
        <v>0</v>
      </c>
      <c r="X4517" s="40">
        <f t="shared" si="255"/>
        <v>0</v>
      </c>
      <c r="Y4517" s="40">
        <f t="shared" si="257"/>
        <v>0</v>
      </c>
      <c r="AB4517" s="40">
        <v>0</v>
      </c>
    </row>
    <row r="4518" spans="4:28" x14ac:dyDescent="0.25">
      <c r="D4518" s="51">
        <v>801.60000000010302</v>
      </c>
      <c r="E4518" s="51">
        <v>0</v>
      </c>
      <c r="T4518" s="40">
        <f t="shared" si="256"/>
        <v>0</v>
      </c>
      <c r="U4518" s="40">
        <f t="shared" si="256"/>
        <v>0</v>
      </c>
      <c r="V4518" s="40">
        <f t="shared" si="256"/>
        <v>0</v>
      </c>
      <c r="W4518" s="40">
        <f t="shared" si="255"/>
        <v>0</v>
      </c>
      <c r="X4518" s="40">
        <f t="shared" si="255"/>
        <v>0</v>
      </c>
      <c r="Y4518" s="40">
        <f t="shared" si="257"/>
        <v>0</v>
      </c>
      <c r="AB4518" s="40">
        <v>0</v>
      </c>
    </row>
    <row r="4519" spans="4:28" x14ac:dyDescent="0.25">
      <c r="D4519" s="51">
        <v>801.70000000010305</v>
      </c>
      <c r="E4519" s="51">
        <v>0</v>
      </c>
      <c r="T4519" s="40">
        <f t="shared" si="256"/>
        <v>0</v>
      </c>
      <c r="U4519" s="40">
        <f t="shared" si="256"/>
        <v>0</v>
      </c>
      <c r="V4519" s="40">
        <f t="shared" si="256"/>
        <v>0</v>
      </c>
      <c r="W4519" s="40">
        <f t="shared" si="255"/>
        <v>0</v>
      </c>
      <c r="X4519" s="40">
        <f t="shared" si="255"/>
        <v>0</v>
      </c>
      <c r="Y4519" s="40">
        <f t="shared" si="257"/>
        <v>0</v>
      </c>
      <c r="AB4519" s="40">
        <v>0</v>
      </c>
    </row>
    <row r="4520" spans="4:28" x14ac:dyDescent="0.25">
      <c r="D4520" s="51">
        <v>801.80000000010295</v>
      </c>
      <c r="E4520" s="51">
        <v>0</v>
      </c>
      <c r="T4520" s="40">
        <f t="shared" si="256"/>
        <v>0</v>
      </c>
      <c r="U4520" s="40">
        <f t="shared" si="256"/>
        <v>0</v>
      </c>
      <c r="V4520" s="40">
        <f t="shared" si="256"/>
        <v>0</v>
      </c>
      <c r="W4520" s="40">
        <f t="shared" si="255"/>
        <v>0</v>
      </c>
      <c r="X4520" s="40">
        <f t="shared" si="255"/>
        <v>0</v>
      </c>
      <c r="Y4520" s="40">
        <f t="shared" si="257"/>
        <v>0</v>
      </c>
      <c r="AB4520" s="40">
        <v>0</v>
      </c>
    </row>
    <row r="4521" spans="4:28" x14ac:dyDescent="0.25">
      <c r="D4521" s="51">
        <v>801.90000000010298</v>
      </c>
      <c r="E4521" s="51">
        <v>0</v>
      </c>
      <c r="T4521" s="40">
        <f t="shared" si="256"/>
        <v>0</v>
      </c>
      <c r="U4521" s="40">
        <f t="shared" si="256"/>
        <v>0</v>
      </c>
      <c r="V4521" s="40">
        <f t="shared" si="256"/>
        <v>0</v>
      </c>
      <c r="W4521" s="40">
        <f t="shared" si="255"/>
        <v>0</v>
      </c>
      <c r="X4521" s="40">
        <f t="shared" si="255"/>
        <v>0</v>
      </c>
      <c r="Y4521" s="40">
        <f t="shared" si="257"/>
        <v>0</v>
      </c>
      <c r="AB4521" s="40">
        <v>0</v>
      </c>
    </row>
    <row r="4522" spans="4:28" x14ac:dyDescent="0.25">
      <c r="D4522" s="51">
        <v>802.000000000103</v>
      </c>
      <c r="E4522" s="51">
        <v>0</v>
      </c>
      <c r="T4522" s="40">
        <f t="shared" si="256"/>
        <v>0</v>
      </c>
      <c r="U4522" s="40">
        <f t="shared" si="256"/>
        <v>0</v>
      </c>
      <c r="V4522" s="40">
        <f t="shared" si="256"/>
        <v>0</v>
      </c>
      <c r="W4522" s="40">
        <f t="shared" si="255"/>
        <v>0</v>
      </c>
      <c r="X4522" s="40">
        <f t="shared" si="255"/>
        <v>0</v>
      </c>
      <c r="Y4522" s="40">
        <f t="shared" si="257"/>
        <v>0</v>
      </c>
      <c r="AB4522" s="40">
        <v>0</v>
      </c>
    </row>
    <row r="4523" spans="4:28" x14ac:dyDescent="0.25">
      <c r="D4523" s="51">
        <v>802.10000000010302</v>
      </c>
      <c r="E4523" s="51">
        <v>0</v>
      </c>
      <c r="T4523" s="40">
        <f t="shared" si="256"/>
        <v>0</v>
      </c>
      <c r="U4523" s="40">
        <f t="shared" si="256"/>
        <v>0</v>
      </c>
      <c r="V4523" s="40">
        <f t="shared" si="256"/>
        <v>0</v>
      </c>
      <c r="W4523" s="40">
        <f t="shared" si="255"/>
        <v>0</v>
      </c>
      <c r="X4523" s="40">
        <f t="shared" si="255"/>
        <v>0</v>
      </c>
      <c r="Y4523" s="40">
        <f t="shared" si="257"/>
        <v>0</v>
      </c>
      <c r="AB4523" s="40">
        <v>0</v>
      </c>
    </row>
    <row r="4524" spans="4:28" x14ac:dyDescent="0.25">
      <c r="D4524" s="51">
        <v>802.20000000010305</v>
      </c>
      <c r="E4524" s="51">
        <v>0</v>
      </c>
      <c r="T4524" s="40">
        <f t="shared" si="256"/>
        <v>0</v>
      </c>
      <c r="U4524" s="40">
        <f t="shared" si="256"/>
        <v>0</v>
      </c>
      <c r="V4524" s="40">
        <f t="shared" si="256"/>
        <v>0</v>
      </c>
      <c r="W4524" s="40">
        <f t="shared" si="255"/>
        <v>0</v>
      </c>
      <c r="X4524" s="40">
        <f t="shared" si="255"/>
        <v>0</v>
      </c>
      <c r="Y4524" s="40">
        <f t="shared" si="257"/>
        <v>0</v>
      </c>
      <c r="AB4524" s="40">
        <v>0</v>
      </c>
    </row>
    <row r="4525" spans="4:28" x14ac:dyDescent="0.25">
      <c r="D4525" s="51">
        <v>802.30000000010295</v>
      </c>
      <c r="E4525" s="51">
        <v>0</v>
      </c>
      <c r="T4525" s="40">
        <f t="shared" si="256"/>
        <v>0</v>
      </c>
      <c r="U4525" s="40">
        <f t="shared" si="256"/>
        <v>0</v>
      </c>
      <c r="V4525" s="40">
        <f t="shared" si="256"/>
        <v>0</v>
      </c>
      <c r="W4525" s="40">
        <f t="shared" si="255"/>
        <v>0</v>
      </c>
      <c r="X4525" s="40">
        <f t="shared" si="255"/>
        <v>0</v>
      </c>
      <c r="Y4525" s="40">
        <f t="shared" si="257"/>
        <v>0</v>
      </c>
      <c r="AB4525" s="40">
        <v>0</v>
      </c>
    </row>
    <row r="4526" spans="4:28" x14ac:dyDescent="0.25">
      <c r="D4526" s="51">
        <v>802.40000000010298</v>
      </c>
      <c r="E4526" s="51">
        <v>0</v>
      </c>
      <c r="T4526" s="40">
        <f t="shared" si="256"/>
        <v>0</v>
      </c>
      <c r="U4526" s="40">
        <f t="shared" si="256"/>
        <v>0</v>
      </c>
      <c r="V4526" s="40">
        <f t="shared" si="256"/>
        <v>0</v>
      </c>
      <c r="W4526" s="40">
        <f t="shared" si="255"/>
        <v>0</v>
      </c>
      <c r="X4526" s="40">
        <f t="shared" si="255"/>
        <v>0</v>
      </c>
      <c r="Y4526" s="40">
        <f t="shared" si="257"/>
        <v>0</v>
      </c>
      <c r="AB4526" s="40">
        <v>0</v>
      </c>
    </row>
    <row r="4527" spans="4:28" x14ac:dyDescent="0.25">
      <c r="D4527" s="51">
        <v>802.500000000103</v>
      </c>
      <c r="E4527" s="51">
        <v>0</v>
      </c>
      <c r="T4527" s="40">
        <f t="shared" si="256"/>
        <v>0</v>
      </c>
      <c r="U4527" s="40">
        <f t="shared" si="256"/>
        <v>0</v>
      </c>
      <c r="V4527" s="40">
        <f t="shared" si="256"/>
        <v>0</v>
      </c>
      <c r="W4527" s="40">
        <f t="shared" si="255"/>
        <v>0</v>
      </c>
      <c r="X4527" s="40">
        <f t="shared" si="255"/>
        <v>0</v>
      </c>
      <c r="Y4527" s="40">
        <f t="shared" si="257"/>
        <v>0</v>
      </c>
      <c r="AB4527" s="40">
        <v>0</v>
      </c>
    </row>
    <row r="4528" spans="4:28" x14ac:dyDescent="0.25">
      <c r="D4528" s="51">
        <v>802.60000000010302</v>
      </c>
      <c r="E4528" s="51">
        <v>0</v>
      </c>
      <c r="T4528" s="40">
        <f t="shared" si="256"/>
        <v>0</v>
      </c>
      <c r="U4528" s="40">
        <f t="shared" si="256"/>
        <v>0</v>
      </c>
      <c r="V4528" s="40">
        <f t="shared" si="256"/>
        <v>0</v>
      </c>
      <c r="W4528" s="40">
        <f t="shared" si="255"/>
        <v>0</v>
      </c>
      <c r="X4528" s="40">
        <f t="shared" si="255"/>
        <v>0</v>
      </c>
      <c r="Y4528" s="40">
        <f t="shared" si="257"/>
        <v>0</v>
      </c>
      <c r="AB4528" s="40">
        <v>0</v>
      </c>
    </row>
    <row r="4529" spans="4:28" x14ac:dyDescent="0.25">
      <c r="D4529" s="51">
        <v>802.70000000010305</v>
      </c>
      <c r="E4529" s="51">
        <v>0</v>
      </c>
      <c r="T4529" s="40">
        <f t="shared" si="256"/>
        <v>0</v>
      </c>
      <c r="U4529" s="40">
        <f t="shared" si="256"/>
        <v>0</v>
      </c>
      <c r="V4529" s="40">
        <f t="shared" si="256"/>
        <v>0</v>
      </c>
      <c r="W4529" s="40">
        <f t="shared" si="255"/>
        <v>0</v>
      </c>
      <c r="X4529" s="40">
        <f t="shared" si="255"/>
        <v>0</v>
      </c>
      <c r="Y4529" s="40">
        <f t="shared" si="257"/>
        <v>0</v>
      </c>
      <c r="AB4529" s="40">
        <v>0</v>
      </c>
    </row>
    <row r="4530" spans="4:28" x14ac:dyDescent="0.25">
      <c r="D4530" s="51">
        <v>802.80000000010295</v>
      </c>
      <c r="E4530" s="51">
        <v>0</v>
      </c>
      <c r="T4530" s="40">
        <f t="shared" si="256"/>
        <v>0</v>
      </c>
      <c r="U4530" s="40">
        <f t="shared" si="256"/>
        <v>0</v>
      </c>
      <c r="V4530" s="40">
        <f t="shared" si="256"/>
        <v>0</v>
      </c>
      <c r="W4530" s="40">
        <f t="shared" si="255"/>
        <v>0</v>
      </c>
      <c r="X4530" s="40">
        <f t="shared" si="255"/>
        <v>0</v>
      </c>
      <c r="Y4530" s="40">
        <f t="shared" si="257"/>
        <v>0</v>
      </c>
      <c r="AB4530" s="40">
        <v>0</v>
      </c>
    </row>
    <row r="4531" spans="4:28" x14ac:dyDescent="0.25">
      <c r="D4531" s="51">
        <v>802.90000000010298</v>
      </c>
      <c r="E4531" s="51">
        <v>0</v>
      </c>
      <c r="T4531" s="40">
        <f t="shared" si="256"/>
        <v>0</v>
      </c>
      <c r="U4531" s="40">
        <f t="shared" si="256"/>
        <v>0</v>
      </c>
      <c r="V4531" s="40">
        <f t="shared" si="256"/>
        <v>0</v>
      </c>
      <c r="W4531" s="40">
        <f t="shared" si="255"/>
        <v>0</v>
      </c>
      <c r="X4531" s="40">
        <f t="shared" si="255"/>
        <v>0</v>
      </c>
      <c r="Y4531" s="40">
        <f t="shared" si="257"/>
        <v>0</v>
      </c>
      <c r="AB4531" s="40">
        <v>0</v>
      </c>
    </row>
    <row r="4532" spans="4:28" x14ac:dyDescent="0.25">
      <c r="D4532" s="51">
        <v>803.000000000103</v>
      </c>
      <c r="E4532" s="51">
        <v>0</v>
      </c>
      <c r="T4532" s="40">
        <f t="shared" si="256"/>
        <v>0</v>
      </c>
      <c r="U4532" s="40">
        <f t="shared" si="256"/>
        <v>0</v>
      </c>
      <c r="V4532" s="40">
        <f t="shared" si="256"/>
        <v>0</v>
      </c>
      <c r="W4532" s="40">
        <f t="shared" si="255"/>
        <v>0</v>
      </c>
      <c r="X4532" s="40">
        <f t="shared" si="255"/>
        <v>0</v>
      </c>
      <c r="Y4532" s="40">
        <f t="shared" si="257"/>
        <v>0</v>
      </c>
      <c r="AB4532" s="40">
        <v>0</v>
      </c>
    </row>
    <row r="4533" spans="4:28" x14ac:dyDescent="0.25">
      <c r="D4533" s="51">
        <v>803.10000000010302</v>
      </c>
      <c r="E4533" s="51">
        <v>0</v>
      </c>
      <c r="T4533" s="40">
        <f t="shared" si="256"/>
        <v>0</v>
      </c>
      <c r="U4533" s="40">
        <f t="shared" si="256"/>
        <v>0</v>
      </c>
      <c r="V4533" s="40">
        <f t="shared" si="256"/>
        <v>0</v>
      </c>
      <c r="W4533" s="40">
        <f t="shared" si="255"/>
        <v>0</v>
      </c>
      <c r="X4533" s="40">
        <f t="shared" si="255"/>
        <v>0</v>
      </c>
      <c r="Y4533" s="40">
        <f t="shared" si="257"/>
        <v>0</v>
      </c>
      <c r="AB4533" s="40">
        <v>0</v>
      </c>
    </row>
    <row r="4534" spans="4:28" x14ac:dyDescent="0.25">
      <c r="D4534" s="51">
        <v>803.20000000010305</v>
      </c>
      <c r="E4534" s="51">
        <v>0</v>
      </c>
      <c r="T4534" s="40">
        <f t="shared" si="256"/>
        <v>0</v>
      </c>
      <c r="U4534" s="40">
        <f t="shared" si="256"/>
        <v>0</v>
      </c>
      <c r="V4534" s="40">
        <f t="shared" si="256"/>
        <v>0</v>
      </c>
      <c r="W4534" s="40">
        <f t="shared" si="255"/>
        <v>0</v>
      </c>
      <c r="X4534" s="40">
        <f t="shared" si="255"/>
        <v>0</v>
      </c>
      <c r="Y4534" s="40">
        <f t="shared" si="257"/>
        <v>0</v>
      </c>
      <c r="AB4534" s="40">
        <v>0</v>
      </c>
    </row>
    <row r="4535" spans="4:28" x14ac:dyDescent="0.25">
      <c r="D4535" s="51">
        <v>803.30000000010295</v>
      </c>
      <c r="E4535" s="51">
        <v>0</v>
      </c>
      <c r="T4535" s="40">
        <f t="shared" si="256"/>
        <v>0</v>
      </c>
      <c r="U4535" s="40">
        <f t="shared" si="256"/>
        <v>0</v>
      </c>
      <c r="V4535" s="40">
        <f t="shared" si="256"/>
        <v>0</v>
      </c>
      <c r="W4535" s="40">
        <f t="shared" si="255"/>
        <v>0</v>
      </c>
      <c r="X4535" s="40">
        <f t="shared" si="255"/>
        <v>0</v>
      </c>
      <c r="Y4535" s="40">
        <f t="shared" si="257"/>
        <v>0</v>
      </c>
      <c r="AB4535" s="40">
        <v>0</v>
      </c>
    </row>
    <row r="4536" spans="4:28" x14ac:dyDescent="0.25">
      <c r="D4536" s="51">
        <v>803.40000000010298</v>
      </c>
      <c r="E4536" s="51">
        <v>0</v>
      </c>
      <c r="T4536" s="40">
        <f t="shared" si="256"/>
        <v>0</v>
      </c>
      <c r="U4536" s="40">
        <f t="shared" si="256"/>
        <v>0</v>
      </c>
      <c r="V4536" s="40">
        <f t="shared" si="256"/>
        <v>0</v>
      </c>
      <c r="W4536" s="40">
        <f t="shared" si="255"/>
        <v>0</v>
      </c>
      <c r="X4536" s="40">
        <f t="shared" si="255"/>
        <v>0</v>
      </c>
      <c r="Y4536" s="40">
        <f t="shared" si="257"/>
        <v>0</v>
      </c>
      <c r="AB4536" s="40">
        <v>0</v>
      </c>
    </row>
    <row r="4537" spans="4:28" x14ac:dyDescent="0.25">
      <c r="D4537" s="51">
        <v>803.500000000103</v>
      </c>
      <c r="E4537" s="51">
        <v>0</v>
      </c>
      <c r="T4537" s="40">
        <f t="shared" si="256"/>
        <v>0</v>
      </c>
      <c r="U4537" s="40">
        <f t="shared" si="256"/>
        <v>0</v>
      </c>
      <c r="V4537" s="40">
        <f t="shared" si="256"/>
        <v>0</v>
      </c>
      <c r="W4537" s="40">
        <f t="shared" si="255"/>
        <v>0</v>
      </c>
      <c r="X4537" s="40">
        <f t="shared" si="255"/>
        <v>0</v>
      </c>
      <c r="Y4537" s="40">
        <f t="shared" si="257"/>
        <v>0</v>
      </c>
      <c r="AB4537" s="40">
        <v>0</v>
      </c>
    </row>
    <row r="4538" spans="4:28" x14ac:dyDescent="0.25">
      <c r="D4538" s="51">
        <v>803.60000000010302</v>
      </c>
      <c r="E4538" s="51">
        <v>0</v>
      </c>
      <c r="T4538" s="40">
        <f t="shared" si="256"/>
        <v>0</v>
      </c>
      <c r="U4538" s="40">
        <f t="shared" si="256"/>
        <v>0</v>
      </c>
      <c r="V4538" s="40">
        <f t="shared" si="256"/>
        <v>0</v>
      </c>
      <c r="W4538" s="40">
        <f t="shared" si="255"/>
        <v>0</v>
      </c>
      <c r="X4538" s="40">
        <f t="shared" si="255"/>
        <v>0</v>
      </c>
      <c r="Y4538" s="40">
        <f t="shared" si="257"/>
        <v>0</v>
      </c>
      <c r="AB4538" s="40">
        <v>0</v>
      </c>
    </row>
    <row r="4539" spans="4:28" x14ac:dyDescent="0.25">
      <c r="D4539" s="51">
        <v>803.70000000010305</v>
      </c>
      <c r="E4539" s="51">
        <v>0</v>
      </c>
      <c r="T4539" s="40">
        <f t="shared" si="256"/>
        <v>0</v>
      </c>
      <c r="U4539" s="40">
        <f t="shared" si="256"/>
        <v>0</v>
      </c>
      <c r="V4539" s="40">
        <f t="shared" si="256"/>
        <v>0</v>
      </c>
      <c r="W4539" s="40">
        <f t="shared" si="255"/>
        <v>0</v>
      </c>
      <c r="X4539" s="40">
        <f t="shared" si="255"/>
        <v>0</v>
      </c>
      <c r="Y4539" s="40">
        <f t="shared" si="257"/>
        <v>0</v>
      </c>
      <c r="AB4539" s="40">
        <v>0</v>
      </c>
    </row>
    <row r="4540" spans="4:28" x14ac:dyDescent="0.25">
      <c r="D4540" s="51">
        <v>803.80000000010295</v>
      </c>
      <c r="E4540" s="51">
        <v>0</v>
      </c>
      <c r="T4540" s="40">
        <f t="shared" si="256"/>
        <v>0</v>
      </c>
      <c r="U4540" s="40">
        <f t="shared" si="256"/>
        <v>0</v>
      </c>
      <c r="V4540" s="40">
        <f t="shared" si="256"/>
        <v>0</v>
      </c>
      <c r="W4540" s="40">
        <f t="shared" si="255"/>
        <v>0</v>
      </c>
      <c r="X4540" s="40">
        <f t="shared" si="255"/>
        <v>0</v>
      </c>
      <c r="Y4540" s="40">
        <f t="shared" si="257"/>
        <v>0</v>
      </c>
      <c r="AB4540" s="40">
        <v>0</v>
      </c>
    </row>
    <row r="4541" spans="4:28" x14ac:dyDescent="0.25">
      <c r="D4541" s="51">
        <v>803.90000000010298</v>
      </c>
      <c r="E4541" s="51">
        <v>0</v>
      </c>
      <c r="T4541" s="40">
        <f t="shared" si="256"/>
        <v>0</v>
      </c>
      <c r="U4541" s="40">
        <f t="shared" si="256"/>
        <v>0</v>
      </c>
      <c r="V4541" s="40">
        <f t="shared" si="256"/>
        <v>0</v>
      </c>
      <c r="W4541" s="40">
        <f t="shared" si="255"/>
        <v>0</v>
      </c>
      <c r="X4541" s="40">
        <f t="shared" si="255"/>
        <v>0</v>
      </c>
      <c r="Y4541" s="40">
        <f t="shared" si="257"/>
        <v>0</v>
      </c>
      <c r="AB4541" s="40">
        <v>0</v>
      </c>
    </row>
    <row r="4542" spans="4:28" x14ac:dyDescent="0.25">
      <c r="D4542" s="51">
        <v>804.000000000103</v>
      </c>
      <c r="E4542" s="51">
        <v>0</v>
      </c>
      <c r="T4542" s="40">
        <f t="shared" si="256"/>
        <v>0</v>
      </c>
      <c r="U4542" s="40">
        <f t="shared" si="256"/>
        <v>0</v>
      </c>
      <c r="V4542" s="40">
        <f t="shared" si="256"/>
        <v>0</v>
      </c>
      <c r="W4542" s="40">
        <f t="shared" si="255"/>
        <v>0</v>
      </c>
      <c r="X4542" s="40">
        <f t="shared" si="255"/>
        <v>0</v>
      </c>
      <c r="Y4542" s="40">
        <f t="shared" si="257"/>
        <v>0</v>
      </c>
      <c r="AB4542" s="40">
        <v>0</v>
      </c>
    </row>
    <row r="4543" spans="4:28" x14ac:dyDescent="0.25">
      <c r="D4543" s="51">
        <v>804.10000000010302</v>
      </c>
      <c r="E4543" s="51">
        <v>0</v>
      </c>
      <c r="T4543" s="40">
        <f t="shared" si="256"/>
        <v>0</v>
      </c>
      <c r="U4543" s="40">
        <f t="shared" si="256"/>
        <v>0</v>
      </c>
      <c r="V4543" s="40">
        <f t="shared" si="256"/>
        <v>0</v>
      </c>
      <c r="W4543" s="40">
        <f t="shared" si="255"/>
        <v>0</v>
      </c>
      <c r="X4543" s="40">
        <f t="shared" si="255"/>
        <v>0</v>
      </c>
      <c r="Y4543" s="40">
        <f t="shared" si="257"/>
        <v>0</v>
      </c>
      <c r="AB4543" s="40">
        <v>0</v>
      </c>
    </row>
    <row r="4544" spans="4:28" x14ac:dyDescent="0.25">
      <c r="D4544" s="51">
        <v>804.20000000010305</v>
      </c>
      <c r="E4544" s="51">
        <v>0</v>
      </c>
      <c r="T4544" s="40">
        <f t="shared" si="256"/>
        <v>0</v>
      </c>
      <c r="U4544" s="40">
        <f t="shared" si="256"/>
        <v>0</v>
      </c>
      <c r="V4544" s="40">
        <f t="shared" si="256"/>
        <v>0</v>
      </c>
      <c r="W4544" s="40">
        <f t="shared" si="255"/>
        <v>0</v>
      </c>
      <c r="X4544" s="40">
        <f t="shared" si="255"/>
        <v>0</v>
      </c>
      <c r="Y4544" s="40">
        <f t="shared" si="257"/>
        <v>0</v>
      </c>
      <c r="AB4544" s="40">
        <v>0</v>
      </c>
    </row>
    <row r="4545" spans="4:28" x14ac:dyDescent="0.25">
      <c r="D4545" s="51">
        <v>804.30000000010295</v>
      </c>
      <c r="E4545" s="51">
        <v>0</v>
      </c>
      <c r="T4545" s="40">
        <f t="shared" si="256"/>
        <v>0</v>
      </c>
      <c r="U4545" s="40">
        <f t="shared" si="256"/>
        <v>0</v>
      </c>
      <c r="V4545" s="40">
        <f t="shared" si="256"/>
        <v>0</v>
      </c>
      <c r="W4545" s="40">
        <f t="shared" si="255"/>
        <v>0</v>
      </c>
      <c r="X4545" s="40">
        <f t="shared" si="255"/>
        <v>0</v>
      </c>
      <c r="Y4545" s="40">
        <f t="shared" si="257"/>
        <v>0</v>
      </c>
      <c r="AB4545" s="40">
        <v>0</v>
      </c>
    </row>
    <row r="4546" spans="4:28" x14ac:dyDescent="0.25">
      <c r="D4546" s="51">
        <v>804.40000000010298</v>
      </c>
      <c r="E4546" s="51">
        <v>0</v>
      </c>
      <c r="T4546" s="40">
        <f t="shared" si="256"/>
        <v>0</v>
      </c>
      <c r="U4546" s="40">
        <f t="shared" si="256"/>
        <v>0</v>
      </c>
      <c r="V4546" s="40">
        <f t="shared" si="256"/>
        <v>0</v>
      </c>
      <c r="W4546" s="40">
        <f t="shared" si="256"/>
        <v>0</v>
      </c>
      <c r="X4546" s="40">
        <f t="shared" si="256"/>
        <v>0</v>
      </c>
      <c r="Y4546" s="40">
        <f t="shared" si="257"/>
        <v>0</v>
      </c>
      <c r="AB4546" s="40">
        <v>0</v>
      </c>
    </row>
    <row r="4547" spans="4:28" x14ac:dyDescent="0.25">
      <c r="D4547" s="51">
        <v>804.500000000103</v>
      </c>
      <c r="E4547" s="51">
        <v>0</v>
      </c>
      <c r="T4547" s="40">
        <f t="shared" ref="T4547:W4610" si="258">J4572</f>
        <v>0</v>
      </c>
      <c r="U4547" s="40">
        <f t="shared" si="258"/>
        <v>0</v>
      </c>
      <c r="V4547" s="40">
        <f t="shared" si="258"/>
        <v>0</v>
      </c>
      <c r="W4547" s="40">
        <f t="shared" si="258"/>
        <v>0</v>
      </c>
      <c r="X4547" s="40">
        <f t="shared" ref="X4547:X4610" si="259">N4572</f>
        <v>0</v>
      </c>
      <c r="Y4547" s="40">
        <f t="shared" ref="Y4547:Y4610" si="260">AC4572</f>
        <v>0</v>
      </c>
      <c r="AB4547" s="40">
        <v>0</v>
      </c>
    </row>
    <row r="4548" spans="4:28" x14ac:dyDescent="0.25">
      <c r="D4548" s="51">
        <v>804.60000000010302</v>
      </c>
      <c r="E4548" s="51">
        <v>0</v>
      </c>
      <c r="T4548" s="40">
        <f t="shared" si="258"/>
        <v>0</v>
      </c>
      <c r="U4548" s="40">
        <f t="shared" si="258"/>
        <v>0</v>
      </c>
      <c r="V4548" s="40">
        <f t="shared" si="258"/>
        <v>0</v>
      </c>
      <c r="W4548" s="40">
        <f t="shared" si="258"/>
        <v>0</v>
      </c>
      <c r="X4548" s="40">
        <f t="shared" si="259"/>
        <v>0</v>
      </c>
      <c r="Y4548" s="40">
        <f t="shared" si="260"/>
        <v>0</v>
      </c>
      <c r="AB4548" s="40">
        <v>0</v>
      </c>
    </row>
    <row r="4549" spans="4:28" x14ac:dyDescent="0.25">
      <c r="D4549" s="51">
        <v>804.70000000010396</v>
      </c>
      <c r="E4549" s="51">
        <v>0</v>
      </c>
      <c r="T4549" s="40">
        <f t="shared" si="258"/>
        <v>0</v>
      </c>
      <c r="U4549" s="40">
        <f t="shared" si="258"/>
        <v>0</v>
      </c>
      <c r="V4549" s="40">
        <f t="shared" si="258"/>
        <v>0</v>
      </c>
      <c r="W4549" s="40">
        <f t="shared" si="258"/>
        <v>0</v>
      </c>
      <c r="X4549" s="40">
        <f t="shared" si="259"/>
        <v>0</v>
      </c>
      <c r="Y4549" s="40">
        <f t="shared" si="260"/>
        <v>0</v>
      </c>
      <c r="AB4549" s="40">
        <v>0</v>
      </c>
    </row>
    <row r="4550" spans="4:28" x14ac:dyDescent="0.25">
      <c r="D4550" s="51">
        <v>804.80000000010398</v>
      </c>
      <c r="E4550" s="51">
        <v>0</v>
      </c>
      <c r="T4550" s="40">
        <f t="shared" si="258"/>
        <v>0</v>
      </c>
      <c r="U4550" s="40">
        <f t="shared" si="258"/>
        <v>0</v>
      </c>
      <c r="V4550" s="40">
        <f t="shared" si="258"/>
        <v>0</v>
      </c>
      <c r="W4550" s="40">
        <f t="shared" si="258"/>
        <v>0</v>
      </c>
      <c r="X4550" s="40">
        <f t="shared" si="259"/>
        <v>0</v>
      </c>
      <c r="Y4550" s="40">
        <f t="shared" si="260"/>
        <v>0</v>
      </c>
      <c r="AB4550" s="40">
        <v>0</v>
      </c>
    </row>
    <row r="4551" spans="4:28" x14ac:dyDescent="0.25">
      <c r="D4551" s="51">
        <v>804.900000000104</v>
      </c>
      <c r="E4551" s="51">
        <v>0</v>
      </c>
      <c r="T4551" s="40">
        <f t="shared" si="258"/>
        <v>0</v>
      </c>
      <c r="U4551" s="40">
        <f t="shared" si="258"/>
        <v>0</v>
      </c>
      <c r="V4551" s="40">
        <f t="shared" si="258"/>
        <v>0</v>
      </c>
      <c r="W4551" s="40">
        <f t="shared" si="258"/>
        <v>0</v>
      </c>
      <c r="X4551" s="40">
        <f t="shared" si="259"/>
        <v>0</v>
      </c>
      <c r="Y4551" s="40">
        <f t="shared" si="260"/>
        <v>0</v>
      </c>
      <c r="AB4551" s="40">
        <v>0</v>
      </c>
    </row>
    <row r="4552" spans="4:28" x14ac:dyDescent="0.25">
      <c r="D4552" s="51">
        <v>805.00000000010402</v>
      </c>
      <c r="E4552" s="51">
        <v>0</v>
      </c>
      <c r="T4552" s="40">
        <f t="shared" si="258"/>
        <v>0</v>
      </c>
      <c r="U4552" s="40">
        <f t="shared" si="258"/>
        <v>0</v>
      </c>
      <c r="V4552" s="40">
        <f t="shared" si="258"/>
        <v>0</v>
      </c>
      <c r="W4552" s="40">
        <f t="shared" si="258"/>
        <v>0</v>
      </c>
      <c r="X4552" s="40">
        <f t="shared" si="259"/>
        <v>0</v>
      </c>
      <c r="Y4552" s="40">
        <f t="shared" si="260"/>
        <v>0</v>
      </c>
      <c r="AB4552" s="40">
        <v>0</v>
      </c>
    </row>
    <row r="4553" spans="4:28" x14ac:dyDescent="0.25">
      <c r="D4553" s="51">
        <v>805.10000000010405</v>
      </c>
      <c r="E4553" s="51">
        <v>0</v>
      </c>
      <c r="T4553" s="40">
        <f t="shared" si="258"/>
        <v>0</v>
      </c>
      <c r="U4553" s="40">
        <f t="shared" si="258"/>
        <v>0</v>
      </c>
      <c r="V4553" s="40">
        <f t="shared" si="258"/>
        <v>0</v>
      </c>
      <c r="W4553" s="40">
        <f t="shared" si="258"/>
        <v>0</v>
      </c>
      <c r="X4553" s="40">
        <f t="shared" si="259"/>
        <v>0</v>
      </c>
      <c r="Y4553" s="40">
        <f t="shared" si="260"/>
        <v>0</v>
      </c>
      <c r="AB4553" s="40">
        <v>0</v>
      </c>
    </row>
    <row r="4554" spans="4:28" x14ac:dyDescent="0.25">
      <c r="D4554" s="51">
        <v>805.20000000010396</v>
      </c>
      <c r="E4554" s="51">
        <v>0</v>
      </c>
      <c r="T4554" s="40">
        <f t="shared" si="258"/>
        <v>0</v>
      </c>
      <c r="U4554" s="40">
        <f t="shared" si="258"/>
        <v>0</v>
      </c>
      <c r="V4554" s="40">
        <f t="shared" si="258"/>
        <v>0</v>
      </c>
      <c r="W4554" s="40">
        <f t="shared" si="258"/>
        <v>0</v>
      </c>
      <c r="X4554" s="40">
        <f t="shared" si="259"/>
        <v>0</v>
      </c>
      <c r="Y4554" s="40">
        <f t="shared" si="260"/>
        <v>0</v>
      </c>
      <c r="AB4554" s="40">
        <v>0</v>
      </c>
    </row>
    <row r="4555" spans="4:28" x14ac:dyDescent="0.25">
      <c r="D4555" s="51">
        <v>805.30000000010398</v>
      </c>
      <c r="E4555" s="51">
        <v>0</v>
      </c>
      <c r="T4555" s="40">
        <f t="shared" si="258"/>
        <v>0</v>
      </c>
      <c r="U4555" s="40">
        <f t="shared" si="258"/>
        <v>0</v>
      </c>
      <c r="V4555" s="40">
        <f t="shared" si="258"/>
        <v>0</v>
      </c>
      <c r="W4555" s="40">
        <f t="shared" si="258"/>
        <v>0</v>
      </c>
      <c r="X4555" s="40">
        <f t="shared" si="259"/>
        <v>0</v>
      </c>
      <c r="Y4555" s="40">
        <f t="shared" si="260"/>
        <v>0</v>
      </c>
      <c r="AB4555" s="40">
        <v>0</v>
      </c>
    </row>
    <row r="4556" spans="4:28" x14ac:dyDescent="0.25">
      <c r="D4556" s="51">
        <v>805.400000000104</v>
      </c>
      <c r="E4556" s="51">
        <v>0</v>
      </c>
      <c r="T4556" s="40">
        <f t="shared" si="258"/>
        <v>0</v>
      </c>
      <c r="U4556" s="40">
        <f t="shared" si="258"/>
        <v>0</v>
      </c>
      <c r="V4556" s="40">
        <f t="shared" si="258"/>
        <v>0</v>
      </c>
      <c r="W4556" s="40">
        <f t="shared" si="258"/>
        <v>0</v>
      </c>
      <c r="X4556" s="40">
        <f t="shared" si="259"/>
        <v>0</v>
      </c>
      <c r="Y4556" s="40">
        <f t="shared" si="260"/>
        <v>0</v>
      </c>
      <c r="AB4556" s="40">
        <v>0</v>
      </c>
    </row>
    <row r="4557" spans="4:28" x14ac:dyDescent="0.25">
      <c r="D4557" s="51">
        <v>805.50000000010402</v>
      </c>
      <c r="E4557" s="51">
        <v>0</v>
      </c>
      <c r="T4557" s="40">
        <f t="shared" si="258"/>
        <v>0</v>
      </c>
      <c r="U4557" s="40">
        <f t="shared" si="258"/>
        <v>0</v>
      </c>
      <c r="V4557" s="40">
        <f t="shared" si="258"/>
        <v>0</v>
      </c>
      <c r="W4557" s="40">
        <f t="shared" si="258"/>
        <v>0</v>
      </c>
      <c r="X4557" s="40">
        <f t="shared" si="259"/>
        <v>0</v>
      </c>
      <c r="Y4557" s="40">
        <f t="shared" si="260"/>
        <v>0</v>
      </c>
      <c r="AB4557" s="40">
        <v>0</v>
      </c>
    </row>
    <row r="4558" spans="4:28" x14ac:dyDescent="0.25">
      <c r="D4558" s="51">
        <v>805.60000000010405</v>
      </c>
      <c r="E4558" s="51">
        <v>0</v>
      </c>
      <c r="T4558" s="40">
        <f t="shared" si="258"/>
        <v>0</v>
      </c>
      <c r="U4558" s="40">
        <f t="shared" si="258"/>
        <v>0</v>
      </c>
      <c r="V4558" s="40">
        <f t="shared" si="258"/>
        <v>0</v>
      </c>
      <c r="W4558" s="40">
        <f t="shared" si="258"/>
        <v>0</v>
      </c>
      <c r="X4558" s="40">
        <f t="shared" si="259"/>
        <v>0</v>
      </c>
      <c r="Y4558" s="40">
        <f t="shared" si="260"/>
        <v>0</v>
      </c>
      <c r="AB4558" s="40">
        <v>0</v>
      </c>
    </row>
    <row r="4559" spans="4:28" x14ac:dyDescent="0.25">
      <c r="D4559" s="51">
        <v>805.70000000010396</v>
      </c>
      <c r="E4559" s="51">
        <v>0</v>
      </c>
      <c r="T4559" s="40">
        <f t="shared" si="258"/>
        <v>0</v>
      </c>
      <c r="U4559" s="40">
        <f t="shared" si="258"/>
        <v>0</v>
      </c>
      <c r="V4559" s="40">
        <f t="shared" si="258"/>
        <v>0</v>
      </c>
      <c r="W4559" s="40">
        <f t="shared" si="258"/>
        <v>0</v>
      </c>
      <c r="X4559" s="40">
        <f t="shared" si="259"/>
        <v>0</v>
      </c>
      <c r="Y4559" s="40">
        <f t="shared" si="260"/>
        <v>0</v>
      </c>
      <c r="AB4559" s="40">
        <v>0</v>
      </c>
    </row>
    <row r="4560" spans="4:28" x14ac:dyDescent="0.25">
      <c r="D4560" s="51">
        <v>805.80000000010398</v>
      </c>
      <c r="E4560" s="51">
        <v>0</v>
      </c>
      <c r="T4560" s="40">
        <f t="shared" si="258"/>
        <v>0</v>
      </c>
      <c r="U4560" s="40">
        <f t="shared" si="258"/>
        <v>0</v>
      </c>
      <c r="V4560" s="40">
        <f t="shared" si="258"/>
        <v>0</v>
      </c>
      <c r="W4560" s="40">
        <f t="shared" si="258"/>
        <v>0</v>
      </c>
      <c r="X4560" s="40">
        <f t="shared" si="259"/>
        <v>0</v>
      </c>
      <c r="Y4560" s="40">
        <f t="shared" si="260"/>
        <v>0</v>
      </c>
      <c r="AB4560" s="40">
        <v>0</v>
      </c>
    </row>
    <row r="4561" spans="4:28" x14ac:dyDescent="0.25">
      <c r="D4561" s="51">
        <v>805.900000000104</v>
      </c>
      <c r="E4561" s="51">
        <v>0</v>
      </c>
      <c r="T4561" s="40">
        <f t="shared" si="258"/>
        <v>0</v>
      </c>
      <c r="U4561" s="40">
        <f t="shared" si="258"/>
        <v>0</v>
      </c>
      <c r="V4561" s="40">
        <f t="shared" si="258"/>
        <v>0</v>
      </c>
      <c r="W4561" s="40">
        <f t="shared" si="258"/>
        <v>0</v>
      </c>
      <c r="X4561" s="40">
        <f t="shared" si="259"/>
        <v>0</v>
      </c>
      <c r="Y4561" s="40">
        <f t="shared" si="260"/>
        <v>0</v>
      </c>
      <c r="AB4561" s="40">
        <v>0</v>
      </c>
    </row>
    <row r="4562" spans="4:28" x14ac:dyDescent="0.25">
      <c r="D4562" s="51">
        <v>806.00000000010402</v>
      </c>
      <c r="E4562" s="51">
        <v>0</v>
      </c>
      <c r="T4562" s="40">
        <f t="shared" si="258"/>
        <v>0</v>
      </c>
      <c r="U4562" s="40">
        <f t="shared" si="258"/>
        <v>0</v>
      </c>
      <c r="V4562" s="40">
        <f t="shared" si="258"/>
        <v>0</v>
      </c>
      <c r="W4562" s="40">
        <f t="shared" si="258"/>
        <v>0</v>
      </c>
      <c r="X4562" s="40">
        <f t="shared" si="259"/>
        <v>0</v>
      </c>
      <c r="Y4562" s="40">
        <f t="shared" si="260"/>
        <v>0</v>
      </c>
      <c r="AB4562" s="40">
        <v>0</v>
      </c>
    </row>
    <row r="4563" spans="4:28" x14ac:dyDescent="0.25">
      <c r="D4563" s="51">
        <v>806.10000000010405</v>
      </c>
      <c r="E4563" s="51">
        <v>0</v>
      </c>
      <c r="T4563" s="40">
        <f t="shared" si="258"/>
        <v>0</v>
      </c>
      <c r="U4563" s="40">
        <f t="shared" si="258"/>
        <v>0</v>
      </c>
      <c r="V4563" s="40">
        <f t="shared" si="258"/>
        <v>0</v>
      </c>
      <c r="W4563" s="40">
        <f t="shared" si="258"/>
        <v>0</v>
      </c>
      <c r="X4563" s="40">
        <f t="shared" si="259"/>
        <v>0</v>
      </c>
      <c r="Y4563" s="40">
        <f t="shared" si="260"/>
        <v>0</v>
      </c>
      <c r="AB4563" s="40">
        <v>0</v>
      </c>
    </row>
    <row r="4564" spans="4:28" x14ac:dyDescent="0.25">
      <c r="D4564" s="51">
        <v>806.20000000010396</v>
      </c>
      <c r="E4564" s="51">
        <v>0</v>
      </c>
      <c r="T4564" s="40">
        <f t="shared" si="258"/>
        <v>0</v>
      </c>
      <c r="U4564" s="40">
        <f t="shared" si="258"/>
        <v>0</v>
      </c>
      <c r="V4564" s="40">
        <f t="shared" si="258"/>
        <v>0</v>
      </c>
      <c r="W4564" s="40">
        <f t="shared" si="258"/>
        <v>0</v>
      </c>
      <c r="X4564" s="40">
        <f t="shared" si="259"/>
        <v>0</v>
      </c>
      <c r="Y4564" s="40">
        <f t="shared" si="260"/>
        <v>0</v>
      </c>
      <c r="AB4564" s="40">
        <v>0</v>
      </c>
    </row>
    <row r="4565" spans="4:28" x14ac:dyDescent="0.25">
      <c r="D4565" s="51">
        <v>806.30000000010398</v>
      </c>
      <c r="E4565" s="51">
        <v>0</v>
      </c>
      <c r="T4565" s="40">
        <f t="shared" si="258"/>
        <v>0</v>
      </c>
      <c r="U4565" s="40">
        <f t="shared" si="258"/>
        <v>0</v>
      </c>
      <c r="V4565" s="40">
        <f t="shared" si="258"/>
        <v>0</v>
      </c>
      <c r="W4565" s="40">
        <f t="shared" si="258"/>
        <v>0</v>
      </c>
      <c r="X4565" s="40">
        <f t="shared" si="259"/>
        <v>0</v>
      </c>
      <c r="Y4565" s="40">
        <f t="shared" si="260"/>
        <v>0</v>
      </c>
      <c r="AB4565" s="40">
        <v>0</v>
      </c>
    </row>
    <row r="4566" spans="4:28" x14ac:dyDescent="0.25">
      <c r="D4566" s="51">
        <v>806.400000000104</v>
      </c>
      <c r="E4566" s="51">
        <v>0</v>
      </c>
      <c r="T4566" s="40">
        <f t="shared" si="258"/>
        <v>0</v>
      </c>
      <c r="U4566" s="40">
        <f t="shared" si="258"/>
        <v>0</v>
      </c>
      <c r="V4566" s="40">
        <f t="shared" si="258"/>
        <v>0</v>
      </c>
      <c r="W4566" s="40">
        <f t="shared" si="258"/>
        <v>0</v>
      </c>
      <c r="X4566" s="40">
        <f t="shared" si="259"/>
        <v>0</v>
      </c>
      <c r="Y4566" s="40">
        <f t="shared" si="260"/>
        <v>0</v>
      </c>
      <c r="AB4566" s="40">
        <v>0</v>
      </c>
    </row>
    <row r="4567" spans="4:28" x14ac:dyDescent="0.25">
      <c r="D4567" s="51">
        <v>806.50000000010402</v>
      </c>
      <c r="E4567" s="51">
        <v>0</v>
      </c>
      <c r="T4567" s="40">
        <f t="shared" si="258"/>
        <v>0</v>
      </c>
      <c r="U4567" s="40">
        <f t="shared" si="258"/>
        <v>0</v>
      </c>
      <c r="V4567" s="40">
        <f t="shared" si="258"/>
        <v>0</v>
      </c>
      <c r="W4567" s="40">
        <f t="shared" si="258"/>
        <v>0</v>
      </c>
      <c r="X4567" s="40">
        <f t="shared" si="259"/>
        <v>0</v>
      </c>
      <c r="Y4567" s="40">
        <f t="shared" si="260"/>
        <v>0</v>
      </c>
      <c r="AB4567" s="40">
        <v>0</v>
      </c>
    </row>
    <row r="4568" spans="4:28" x14ac:dyDescent="0.25">
      <c r="D4568" s="51">
        <v>806.60000000010405</v>
      </c>
      <c r="E4568" s="51">
        <v>0</v>
      </c>
      <c r="T4568" s="40">
        <f t="shared" si="258"/>
        <v>0</v>
      </c>
      <c r="U4568" s="40">
        <f t="shared" si="258"/>
        <v>0</v>
      </c>
      <c r="V4568" s="40">
        <f t="shared" si="258"/>
        <v>0</v>
      </c>
      <c r="W4568" s="40">
        <f t="shared" si="258"/>
        <v>0</v>
      </c>
      <c r="X4568" s="40">
        <f t="shared" si="259"/>
        <v>0</v>
      </c>
      <c r="Y4568" s="40">
        <f t="shared" si="260"/>
        <v>0</v>
      </c>
      <c r="AB4568" s="40">
        <v>0</v>
      </c>
    </row>
    <row r="4569" spans="4:28" x14ac:dyDescent="0.25">
      <c r="D4569" s="51">
        <v>806.70000000010396</v>
      </c>
      <c r="E4569" s="51">
        <v>0</v>
      </c>
      <c r="T4569" s="40">
        <f t="shared" si="258"/>
        <v>0</v>
      </c>
      <c r="U4569" s="40">
        <f t="shared" si="258"/>
        <v>0</v>
      </c>
      <c r="V4569" s="40">
        <f t="shared" si="258"/>
        <v>0</v>
      </c>
      <c r="W4569" s="40">
        <f t="shared" si="258"/>
        <v>0</v>
      </c>
      <c r="X4569" s="40">
        <f t="shared" si="259"/>
        <v>0</v>
      </c>
      <c r="Y4569" s="40">
        <f t="shared" si="260"/>
        <v>0</v>
      </c>
      <c r="AB4569" s="40">
        <v>0</v>
      </c>
    </row>
    <row r="4570" spans="4:28" x14ac:dyDescent="0.25">
      <c r="D4570" s="51">
        <v>806.80000000010398</v>
      </c>
      <c r="E4570" s="51">
        <v>0</v>
      </c>
      <c r="T4570" s="40">
        <f t="shared" si="258"/>
        <v>0</v>
      </c>
      <c r="U4570" s="40">
        <f t="shared" si="258"/>
        <v>0</v>
      </c>
      <c r="V4570" s="40">
        <f t="shared" si="258"/>
        <v>0</v>
      </c>
      <c r="W4570" s="40">
        <f t="shared" si="258"/>
        <v>0</v>
      </c>
      <c r="X4570" s="40">
        <f t="shared" si="259"/>
        <v>0</v>
      </c>
      <c r="Y4570" s="40">
        <f t="shared" si="260"/>
        <v>0</v>
      </c>
      <c r="AB4570" s="40">
        <v>0</v>
      </c>
    </row>
    <row r="4571" spans="4:28" x14ac:dyDescent="0.25">
      <c r="D4571" s="51">
        <v>806.900000000104</v>
      </c>
      <c r="E4571" s="51">
        <v>0</v>
      </c>
      <c r="T4571" s="40">
        <f t="shared" si="258"/>
        <v>0</v>
      </c>
      <c r="U4571" s="40">
        <f t="shared" si="258"/>
        <v>0</v>
      </c>
      <c r="V4571" s="40">
        <f t="shared" si="258"/>
        <v>0</v>
      </c>
      <c r="W4571" s="40">
        <f t="shared" si="258"/>
        <v>0</v>
      </c>
      <c r="X4571" s="40">
        <f t="shared" si="259"/>
        <v>0</v>
      </c>
      <c r="Y4571" s="40">
        <f t="shared" si="260"/>
        <v>0</v>
      </c>
      <c r="AB4571" s="40">
        <v>0</v>
      </c>
    </row>
    <row r="4572" spans="4:28" x14ac:dyDescent="0.25">
      <c r="D4572" s="51">
        <v>807.00000000010402</v>
      </c>
      <c r="E4572" s="51">
        <v>0</v>
      </c>
      <c r="T4572" s="40">
        <f t="shared" si="258"/>
        <v>0</v>
      </c>
      <c r="U4572" s="40">
        <f t="shared" si="258"/>
        <v>0</v>
      </c>
      <c r="V4572" s="40">
        <f t="shared" si="258"/>
        <v>0</v>
      </c>
      <c r="W4572" s="40">
        <f t="shared" si="258"/>
        <v>0</v>
      </c>
      <c r="X4572" s="40">
        <f t="shared" si="259"/>
        <v>0</v>
      </c>
      <c r="Y4572" s="40">
        <f t="shared" si="260"/>
        <v>0</v>
      </c>
      <c r="AB4572" s="40">
        <v>0</v>
      </c>
    </row>
    <row r="4573" spans="4:28" x14ac:dyDescent="0.25">
      <c r="D4573" s="51">
        <v>807.10000000010405</v>
      </c>
      <c r="E4573" s="51">
        <v>0</v>
      </c>
      <c r="T4573" s="40">
        <f t="shared" si="258"/>
        <v>0</v>
      </c>
      <c r="U4573" s="40">
        <f t="shared" si="258"/>
        <v>0</v>
      </c>
      <c r="V4573" s="40">
        <f t="shared" si="258"/>
        <v>0</v>
      </c>
      <c r="W4573" s="40">
        <f t="shared" si="258"/>
        <v>0</v>
      </c>
      <c r="X4573" s="40">
        <f t="shared" si="259"/>
        <v>0</v>
      </c>
      <c r="Y4573" s="40">
        <f t="shared" si="260"/>
        <v>0</v>
      </c>
      <c r="AB4573" s="40">
        <v>0</v>
      </c>
    </row>
    <row r="4574" spans="4:28" x14ac:dyDescent="0.25">
      <c r="D4574" s="51">
        <v>807.20000000010396</v>
      </c>
      <c r="E4574" s="51">
        <v>0</v>
      </c>
      <c r="T4574" s="40">
        <f t="shared" si="258"/>
        <v>0</v>
      </c>
      <c r="U4574" s="40">
        <f t="shared" si="258"/>
        <v>0</v>
      </c>
      <c r="V4574" s="40">
        <f t="shared" si="258"/>
        <v>0</v>
      </c>
      <c r="W4574" s="40">
        <f t="shared" si="258"/>
        <v>0</v>
      </c>
      <c r="X4574" s="40">
        <f t="shared" si="259"/>
        <v>0</v>
      </c>
      <c r="Y4574" s="40">
        <f t="shared" si="260"/>
        <v>0</v>
      </c>
      <c r="AB4574" s="40">
        <v>0</v>
      </c>
    </row>
    <row r="4575" spans="4:28" x14ac:dyDescent="0.25">
      <c r="D4575" s="51">
        <v>807.30000000010398</v>
      </c>
      <c r="E4575" s="51">
        <v>0</v>
      </c>
      <c r="T4575" s="40">
        <f t="shared" si="258"/>
        <v>0</v>
      </c>
      <c r="U4575" s="40">
        <f t="shared" si="258"/>
        <v>0</v>
      </c>
      <c r="V4575" s="40">
        <f t="shared" si="258"/>
        <v>0</v>
      </c>
      <c r="W4575" s="40">
        <f t="shared" si="258"/>
        <v>0</v>
      </c>
      <c r="X4575" s="40">
        <f t="shared" si="259"/>
        <v>0</v>
      </c>
      <c r="Y4575" s="40">
        <f t="shared" si="260"/>
        <v>0</v>
      </c>
      <c r="AB4575" s="40">
        <v>0</v>
      </c>
    </row>
    <row r="4576" spans="4:28" x14ac:dyDescent="0.25">
      <c r="D4576" s="51">
        <v>807.400000000104</v>
      </c>
      <c r="E4576" s="51">
        <v>0</v>
      </c>
      <c r="T4576" s="40">
        <f t="shared" si="258"/>
        <v>0</v>
      </c>
      <c r="U4576" s="40">
        <f t="shared" si="258"/>
        <v>0</v>
      </c>
      <c r="V4576" s="40">
        <f t="shared" si="258"/>
        <v>0</v>
      </c>
      <c r="W4576" s="40">
        <f t="shared" si="258"/>
        <v>0</v>
      </c>
      <c r="X4576" s="40">
        <f t="shared" si="259"/>
        <v>0</v>
      </c>
      <c r="Y4576" s="40">
        <f t="shared" si="260"/>
        <v>0</v>
      </c>
      <c r="AB4576" s="40">
        <v>0</v>
      </c>
    </row>
    <row r="4577" spans="4:28" x14ac:dyDescent="0.25">
      <c r="D4577" s="51">
        <v>807.50000000010402</v>
      </c>
      <c r="E4577" s="51">
        <v>0</v>
      </c>
      <c r="T4577" s="40">
        <f t="shared" si="258"/>
        <v>0</v>
      </c>
      <c r="U4577" s="40">
        <f t="shared" si="258"/>
        <v>0</v>
      </c>
      <c r="V4577" s="40">
        <f t="shared" si="258"/>
        <v>0</v>
      </c>
      <c r="W4577" s="40">
        <f t="shared" si="258"/>
        <v>0</v>
      </c>
      <c r="X4577" s="40">
        <f t="shared" si="259"/>
        <v>0</v>
      </c>
      <c r="Y4577" s="40">
        <f t="shared" si="260"/>
        <v>0</v>
      </c>
      <c r="AB4577" s="40">
        <v>0</v>
      </c>
    </row>
    <row r="4578" spans="4:28" x14ac:dyDescent="0.25">
      <c r="D4578" s="51">
        <v>807.60000000010405</v>
      </c>
      <c r="E4578" s="51">
        <v>0</v>
      </c>
      <c r="T4578" s="40">
        <f t="shared" si="258"/>
        <v>0</v>
      </c>
      <c r="U4578" s="40">
        <f t="shared" si="258"/>
        <v>0</v>
      </c>
      <c r="V4578" s="40">
        <f t="shared" si="258"/>
        <v>0</v>
      </c>
      <c r="W4578" s="40">
        <f t="shared" si="258"/>
        <v>0</v>
      </c>
      <c r="X4578" s="40">
        <f t="shared" si="259"/>
        <v>0</v>
      </c>
      <c r="Y4578" s="40">
        <f t="shared" si="260"/>
        <v>0</v>
      </c>
      <c r="AB4578" s="40">
        <v>0</v>
      </c>
    </row>
    <row r="4579" spans="4:28" x14ac:dyDescent="0.25">
      <c r="D4579" s="51">
        <v>807.70000000010396</v>
      </c>
      <c r="E4579" s="51">
        <v>0</v>
      </c>
      <c r="T4579" s="40">
        <f t="shared" si="258"/>
        <v>0</v>
      </c>
      <c r="U4579" s="40">
        <f t="shared" si="258"/>
        <v>0</v>
      </c>
      <c r="V4579" s="40">
        <f t="shared" si="258"/>
        <v>0</v>
      </c>
      <c r="W4579" s="40">
        <f t="shared" si="258"/>
        <v>0</v>
      </c>
      <c r="X4579" s="40">
        <f t="shared" si="259"/>
        <v>0</v>
      </c>
      <c r="Y4579" s="40">
        <f t="shared" si="260"/>
        <v>0</v>
      </c>
      <c r="AB4579" s="40">
        <v>0</v>
      </c>
    </row>
    <row r="4580" spans="4:28" x14ac:dyDescent="0.25">
      <c r="D4580" s="51">
        <v>807.80000000010398</v>
      </c>
      <c r="E4580" s="51">
        <v>0</v>
      </c>
      <c r="T4580" s="40">
        <f t="shared" si="258"/>
        <v>0</v>
      </c>
      <c r="U4580" s="40">
        <f t="shared" si="258"/>
        <v>0</v>
      </c>
      <c r="V4580" s="40">
        <f t="shared" si="258"/>
        <v>0</v>
      </c>
      <c r="W4580" s="40">
        <f t="shared" si="258"/>
        <v>0</v>
      </c>
      <c r="X4580" s="40">
        <f t="shared" si="259"/>
        <v>0</v>
      </c>
      <c r="Y4580" s="40">
        <f t="shared" si="260"/>
        <v>0</v>
      </c>
      <c r="AB4580" s="40">
        <v>0</v>
      </c>
    </row>
    <row r="4581" spans="4:28" x14ac:dyDescent="0.25">
      <c r="D4581" s="51">
        <v>807.900000000104</v>
      </c>
      <c r="E4581" s="51">
        <v>0</v>
      </c>
      <c r="T4581" s="40">
        <f t="shared" si="258"/>
        <v>0</v>
      </c>
      <c r="U4581" s="40">
        <f t="shared" si="258"/>
        <v>0</v>
      </c>
      <c r="V4581" s="40">
        <f t="shared" si="258"/>
        <v>0</v>
      </c>
      <c r="W4581" s="40">
        <f t="shared" si="258"/>
        <v>0</v>
      </c>
      <c r="X4581" s="40">
        <f t="shared" si="259"/>
        <v>0</v>
      </c>
      <c r="Y4581" s="40">
        <f t="shared" si="260"/>
        <v>0</v>
      </c>
      <c r="AB4581" s="40">
        <v>0</v>
      </c>
    </row>
    <row r="4582" spans="4:28" x14ac:dyDescent="0.25">
      <c r="D4582" s="51">
        <v>808.00000000010402</v>
      </c>
      <c r="E4582" s="51">
        <v>0</v>
      </c>
      <c r="T4582" s="40">
        <f t="shared" si="258"/>
        <v>0</v>
      </c>
      <c r="U4582" s="40">
        <f t="shared" si="258"/>
        <v>0</v>
      </c>
      <c r="V4582" s="40">
        <f t="shared" si="258"/>
        <v>0</v>
      </c>
      <c r="W4582" s="40">
        <f t="shared" si="258"/>
        <v>0</v>
      </c>
      <c r="X4582" s="40">
        <f t="shared" si="259"/>
        <v>0</v>
      </c>
      <c r="Y4582" s="40">
        <f t="shared" si="260"/>
        <v>0</v>
      </c>
      <c r="AB4582" s="40">
        <v>0</v>
      </c>
    </row>
    <row r="4583" spans="4:28" x14ac:dyDescent="0.25">
      <c r="D4583" s="51">
        <v>808.10000000010405</v>
      </c>
      <c r="E4583" s="51">
        <v>0</v>
      </c>
      <c r="T4583" s="40">
        <f t="shared" si="258"/>
        <v>0</v>
      </c>
      <c r="U4583" s="40">
        <f t="shared" si="258"/>
        <v>0</v>
      </c>
      <c r="V4583" s="40">
        <f t="shared" si="258"/>
        <v>0</v>
      </c>
      <c r="W4583" s="40">
        <f t="shared" si="258"/>
        <v>0</v>
      </c>
      <c r="X4583" s="40">
        <f t="shared" si="259"/>
        <v>0</v>
      </c>
      <c r="Y4583" s="40">
        <f t="shared" si="260"/>
        <v>0</v>
      </c>
      <c r="AB4583" s="40">
        <v>0</v>
      </c>
    </row>
    <row r="4584" spans="4:28" x14ac:dyDescent="0.25">
      <c r="D4584" s="51">
        <v>808.20000000010396</v>
      </c>
      <c r="E4584" s="51">
        <v>0</v>
      </c>
      <c r="T4584" s="40">
        <f t="shared" si="258"/>
        <v>0</v>
      </c>
      <c r="U4584" s="40">
        <f t="shared" si="258"/>
        <v>0</v>
      </c>
      <c r="V4584" s="40">
        <f t="shared" si="258"/>
        <v>0</v>
      </c>
      <c r="W4584" s="40">
        <f t="shared" si="258"/>
        <v>0</v>
      </c>
      <c r="X4584" s="40">
        <f t="shared" si="259"/>
        <v>0</v>
      </c>
      <c r="Y4584" s="40">
        <f t="shared" si="260"/>
        <v>0</v>
      </c>
      <c r="AB4584" s="40">
        <v>0</v>
      </c>
    </row>
    <row r="4585" spans="4:28" x14ac:dyDescent="0.25">
      <c r="D4585" s="51">
        <v>808.30000000010398</v>
      </c>
      <c r="E4585" s="51">
        <v>0</v>
      </c>
      <c r="T4585" s="40">
        <f t="shared" si="258"/>
        <v>0</v>
      </c>
      <c r="U4585" s="40">
        <f t="shared" si="258"/>
        <v>0</v>
      </c>
      <c r="V4585" s="40">
        <f t="shared" si="258"/>
        <v>0</v>
      </c>
      <c r="W4585" s="40">
        <f t="shared" si="258"/>
        <v>0</v>
      </c>
      <c r="X4585" s="40">
        <f t="shared" si="259"/>
        <v>0</v>
      </c>
      <c r="Y4585" s="40">
        <f t="shared" si="260"/>
        <v>0</v>
      </c>
      <c r="AB4585" s="40">
        <v>0</v>
      </c>
    </row>
    <row r="4586" spans="4:28" x14ac:dyDescent="0.25">
      <c r="D4586" s="51">
        <v>808.400000000104</v>
      </c>
      <c r="E4586" s="51">
        <v>0</v>
      </c>
      <c r="T4586" s="40">
        <f t="shared" si="258"/>
        <v>0</v>
      </c>
      <c r="U4586" s="40">
        <f t="shared" si="258"/>
        <v>0</v>
      </c>
      <c r="V4586" s="40">
        <f t="shared" si="258"/>
        <v>0</v>
      </c>
      <c r="W4586" s="40">
        <f t="shared" si="258"/>
        <v>0</v>
      </c>
      <c r="X4586" s="40">
        <f t="shared" si="259"/>
        <v>0</v>
      </c>
      <c r="Y4586" s="40">
        <f t="shared" si="260"/>
        <v>0</v>
      </c>
      <c r="AB4586" s="40">
        <v>0</v>
      </c>
    </row>
    <row r="4587" spans="4:28" x14ac:dyDescent="0.25">
      <c r="D4587" s="51">
        <v>808.50000000010402</v>
      </c>
      <c r="E4587" s="51">
        <v>0</v>
      </c>
      <c r="T4587" s="40">
        <f t="shared" si="258"/>
        <v>0</v>
      </c>
      <c r="U4587" s="40">
        <f t="shared" si="258"/>
        <v>0</v>
      </c>
      <c r="V4587" s="40">
        <f t="shared" si="258"/>
        <v>0</v>
      </c>
      <c r="W4587" s="40">
        <f t="shared" si="258"/>
        <v>0</v>
      </c>
      <c r="X4587" s="40">
        <f t="shared" si="259"/>
        <v>0</v>
      </c>
      <c r="Y4587" s="40">
        <f t="shared" si="260"/>
        <v>0</v>
      </c>
      <c r="AB4587" s="40">
        <v>0</v>
      </c>
    </row>
    <row r="4588" spans="4:28" x14ac:dyDescent="0.25">
      <c r="D4588" s="51">
        <v>808.60000000010405</v>
      </c>
      <c r="E4588" s="51">
        <v>0</v>
      </c>
      <c r="T4588" s="40">
        <f t="shared" si="258"/>
        <v>0</v>
      </c>
      <c r="U4588" s="40">
        <f t="shared" si="258"/>
        <v>0</v>
      </c>
      <c r="V4588" s="40">
        <f t="shared" si="258"/>
        <v>0</v>
      </c>
      <c r="W4588" s="40">
        <f t="shared" si="258"/>
        <v>0</v>
      </c>
      <c r="X4588" s="40">
        <f t="shared" si="259"/>
        <v>0</v>
      </c>
      <c r="Y4588" s="40">
        <f t="shared" si="260"/>
        <v>0</v>
      </c>
      <c r="AB4588" s="40">
        <v>0</v>
      </c>
    </row>
    <row r="4589" spans="4:28" x14ac:dyDescent="0.25">
      <c r="D4589" s="51">
        <v>808.70000000010396</v>
      </c>
      <c r="E4589" s="51">
        <v>0</v>
      </c>
      <c r="T4589" s="40">
        <f t="shared" si="258"/>
        <v>0</v>
      </c>
      <c r="U4589" s="40">
        <f t="shared" si="258"/>
        <v>0</v>
      </c>
      <c r="V4589" s="40">
        <f t="shared" si="258"/>
        <v>0</v>
      </c>
      <c r="W4589" s="40">
        <f t="shared" si="258"/>
        <v>0</v>
      </c>
      <c r="X4589" s="40">
        <f t="shared" si="259"/>
        <v>0</v>
      </c>
      <c r="Y4589" s="40">
        <f t="shared" si="260"/>
        <v>0</v>
      </c>
      <c r="AB4589" s="40">
        <v>0</v>
      </c>
    </row>
    <row r="4590" spans="4:28" x14ac:dyDescent="0.25">
      <c r="D4590" s="51">
        <v>808.80000000010398</v>
      </c>
      <c r="E4590" s="51">
        <v>0</v>
      </c>
      <c r="T4590" s="40">
        <f t="shared" si="258"/>
        <v>0</v>
      </c>
      <c r="U4590" s="40">
        <f t="shared" si="258"/>
        <v>0</v>
      </c>
      <c r="V4590" s="40">
        <f t="shared" si="258"/>
        <v>0</v>
      </c>
      <c r="W4590" s="40">
        <f t="shared" si="258"/>
        <v>0</v>
      </c>
      <c r="X4590" s="40">
        <f t="shared" si="259"/>
        <v>0</v>
      </c>
      <c r="Y4590" s="40">
        <f t="shared" si="260"/>
        <v>0</v>
      </c>
      <c r="AB4590" s="40">
        <v>0</v>
      </c>
    </row>
    <row r="4591" spans="4:28" x14ac:dyDescent="0.25">
      <c r="D4591" s="51">
        <v>808.900000000104</v>
      </c>
      <c r="E4591" s="51">
        <v>0</v>
      </c>
      <c r="T4591" s="40">
        <f t="shared" si="258"/>
        <v>0</v>
      </c>
      <c r="U4591" s="40">
        <f t="shared" si="258"/>
        <v>0</v>
      </c>
      <c r="V4591" s="40">
        <f t="shared" si="258"/>
        <v>0</v>
      </c>
      <c r="W4591" s="40">
        <f t="shared" si="258"/>
        <v>0</v>
      </c>
      <c r="X4591" s="40">
        <f t="shared" si="259"/>
        <v>0</v>
      </c>
      <c r="Y4591" s="40">
        <f t="shared" si="260"/>
        <v>0</v>
      </c>
      <c r="AB4591" s="40">
        <v>0</v>
      </c>
    </row>
    <row r="4592" spans="4:28" x14ac:dyDescent="0.25">
      <c r="D4592" s="51">
        <v>809.00000000010402</v>
      </c>
      <c r="E4592" s="51">
        <v>0</v>
      </c>
      <c r="T4592" s="40">
        <f t="shared" si="258"/>
        <v>0</v>
      </c>
      <c r="U4592" s="40">
        <f t="shared" si="258"/>
        <v>0</v>
      </c>
      <c r="V4592" s="40">
        <f t="shared" si="258"/>
        <v>0</v>
      </c>
      <c r="W4592" s="40">
        <f t="shared" si="258"/>
        <v>0</v>
      </c>
      <c r="X4592" s="40">
        <f t="shared" si="259"/>
        <v>0</v>
      </c>
      <c r="Y4592" s="40">
        <f t="shared" si="260"/>
        <v>0</v>
      </c>
      <c r="AB4592" s="40">
        <v>0</v>
      </c>
    </row>
    <row r="4593" spans="4:28" x14ac:dyDescent="0.25">
      <c r="D4593" s="51">
        <v>809.10000000010496</v>
      </c>
      <c r="E4593" s="51">
        <v>0</v>
      </c>
      <c r="T4593" s="40">
        <f t="shared" si="258"/>
        <v>0</v>
      </c>
      <c r="U4593" s="40">
        <f t="shared" si="258"/>
        <v>0</v>
      </c>
      <c r="V4593" s="40">
        <f t="shared" si="258"/>
        <v>0</v>
      </c>
      <c r="W4593" s="40">
        <f t="shared" si="258"/>
        <v>0</v>
      </c>
      <c r="X4593" s="40">
        <f t="shared" si="259"/>
        <v>0</v>
      </c>
      <c r="Y4593" s="40">
        <f t="shared" si="260"/>
        <v>0</v>
      </c>
      <c r="AB4593" s="40">
        <v>0</v>
      </c>
    </row>
    <row r="4594" spans="4:28" x14ac:dyDescent="0.25">
      <c r="D4594" s="51">
        <v>809.20000000010498</v>
      </c>
      <c r="E4594" s="51">
        <v>0</v>
      </c>
      <c r="T4594" s="40">
        <f t="shared" si="258"/>
        <v>0</v>
      </c>
      <c r="U4594" s="40">
        <f t="shared" si="258"/>
        <v>0</v>
      </c>
      <c r="V4594" s="40">
        <f t="shared" si="258"/>
        <v>0</v>
      </c>
      <c r="W4594" s="40">
        <f t="shared" si="258"/>
        <v>0</v>
      </c>
      <c r="X4594" s="40">
        <f t="shared" si="259"/>
        <v>0</v>
      </c>
      <c r="Y4594" s="40">
        <f t="shared" si="260"/>
        <v>0</v>
      </c>
      <c r="AB4594" s="40">
        <v>0</v>
      </c>
    </row>
    <row r="4595" spans="4:28" x14ac:dyDescent="0.25">
      <c r="D4595" s="51">
        <v>809.300000000105</v>
      </c>
      <c r="E4595" s="51">
        <v>0</v>
      </c>
      <c r="T4595" s="40">
        <f t="shared" si="258"/>
        <v>0</v>
      </c>
      <c r="U4595" s="40">
        <f t="shared" si="258"/>
        <v>0</v>
      </c>
      <c r="V4595" s="40">
        <f t="shared" si="258"/>
        <v>0</v>
      </c>
      <c r="W4595" s="40">
        <f t="shared" si="258"/>
        <v>0</v>
      </c>
      <c r="X4595" s="40">
        <f t="shared" si="259"/>
        <v>0</v>
      </c>
      <c r="Y4595" s="40">
        <f t="shared" si="260"/>
        <v>0</v>
      </c>
      <c r="AB4595" s="40">
        <v>0</v>
      </c>
    </row>
    <row r="4596" spans="4:28" x14ac:dyDescent="0.25">
      <c r="D4596" s="51">
        <v>809.40000000010502</v>
      </c>
      <c r="E4596" s="51">
        <v>0</v>
      </c>
      <c r="T4596" s="40">
        <f t="shared" si="258"/>
        <v>0</v>
      </c>
      <c r="U4596" s="40">
        <f t="shared" si="258"/>
        <v>0</v>
      </c>
      <c r="V4596" s="40">
        <f t="shared" si="258"/>
        <v>0</v>
      </c>
      <c r="W4596" s="40">
        <f t="shared" si="258"/>
        <v>0</v>
      </c>
      <c r="X4596" s="40">
        <f t="shared" si="259"/>
        <v>0</v>
      </c>
      <c r="Y4596" s="40">
        <f t="shared" si="260"/>
        <v>0</v>
      </c>
      <c r="AB4596" s="40">
        <v>0</v>
      </c>
    </row>
    <row r="4597" spans="4:28" x14ac:dyDescent="0.25">
      <c r="D4597" s="51">
        <v>809.50000000010505</v>
      </c>
      <c r="E4597" s="51">
        <v>0</v>
      </c>
      <c r="T4597" s="40">
        <f t="shared" si="258"/>
        <v>0</v>
      </c>
      <c r="U4597" s="40">
        <f t="shared" si="258"/>
        <v>0</v>
      </c>
      <c r="V4597" s="40">
        <f t="shared" si="258"/>
        <v>0</v>
      </c>
      <c r="W4597" s="40">
        <f t="shared" si="258"/>
        <v>0</v>
      </c>
      <c r="X4597" s="40">
        <f t="shared" si="259"/>
        <v>0</v>
      </c>
      <c r="Y4597" s="40">
        <f t="shared" si="260"/>
        <v>0</v>
      </c>
      <c r="AB4597" s="40">
        <v>0</v>
      </c>
    </row>
    <row r="4598" spans="4:28" x14ac:dyDescent="0.25">
      <c r="D4598" s="51">
        <v>809.60000000010496</v>
      </c>
      <c r="E4598" s="51">
        <v>0</v>
      </c>
      <c r="T4598" s="40">
        <f t="shared" si="258"/>
        <v>0</v>
      </c>
      <c r="U4598" s="40">
        <f t="shared" si="258"/>
        <v>0</v>
      </c>
      <c r="V4598" s="40">
        <f t="shared" si="258"/>
        <v>0</v>
      </c>
      <c r="W4598" s="40">
        <f t="shared" si="258"/>
        <v>0</v>
      </c>
      <c r="X4598" s="40">
        <f t="shared" si="259"/>
        <v>0</v>
      </c>
      <c r="Y4598" s="40">
        <f t="shared" si="260"/>
        <v>0</v>
      </c>
      <c r="AB4598" s="40">
        <v>0</v>
      </c>
    </row>
    <row r="4599" spans="4:28" x14ac:dyDescent="0.25">
      <c r="D4599" s="51">
        <v>809.70000000010498</v>
      </c>
      <c r="E4599" s="51">
        <v>0</v>
      </c>
      <c r="T4599" s="40">
        <f t="shared" si="258"/>
        <v>0</v>
      </c>
      <c r="U4599" s="40">
        <f t="shared" si="258"/>
        <v>0</v>
      </c>
      <c r="V4599" s="40">
        <f t="shared" si="258"/>
        <v>0</v>
      </c>
      <c r="W4599" s="40">
        <f t="shared" si="258"/>
        <v>0</v>
      </c>
      <c r="X4599" s="40">
        <f t="shared" si="259"/>
        <v>0</v>
      </c>
      <c r="Y4599" s="40">
        <f t="shared" si="260"/>
        <v>0</v>
      </c>
      <c r="AB4599" s="40">
        <v>0</v>
      </c>
    </row>
    <row r="4600" spans="4:28" x14ac:dyDescent="0.25">
      <c r="D4600" s="51">
        <v>809.800000000105</v>
      </c>
      <c r="E4600" s="51">
        <v>0</v>
      </c>
      <c r="T4600" s="40">
        <f t="shared" si="258"/>
        <v>0</v>
      </c>
      <c r="U4600" s="40">
        <f t="shared" si="258"/>
        <v>0</v>
      </c>
      <c r="V4600" s="40">
        <f t="shared" si="258"/>
        <v>0</v>
      </c>
      <c r="W4600" s="40">
        <f t="shared" si="258"/>
        <v>0</v>
      </c>
      <c r="X4600" s="40">
        <f t="shared" si="259"/>
        <v>0</v>
      </c>
      <c r="Y4600" s="40">
        <f t="shared" si="260"/>
        <v>0</v>
      </c>
      <c r="AB4600" s="40">
        <v>0</v>
      </c>
    </row>
    <row r="4601" spans="4:28" x14ac:dyDescent="0.25">
      <c r="D4601" s="51">
        <v>809.90000000010502</v>
      </c>
      <c r="E4601" s="51">
        <v>0</v>
      </c>
      <c r="T4601" s="40">
        <f t="shared" si="258"/>
        <v>0</v>
      </c>
      <c r="U4601" s="40">
        <f t="shared" si="258"/>
        <v>0</v>
      </c>
      <c r="V4601" s="40">
        <f t="shared" si="258"/>
        <v>0</v>
      </c>
      <c r="W4601" s="40">
        <f t="shared" si="258"/>
        <v>0</v>
      </c>
      <c r="X4601" s="40">
        <f t="shared" si="259"/>
        <v>0</v>
      </c>
      <c r="Y4601" s="40">
        <f t="shared" si="260"/>
        <v>0</v>
      </c>
      <c r="AB4601" s="40">
        <v>0</v>
      </c>
    </row>
    <row r="4602" spans="4:28" x14ac:dyDescent="0.25">
      <c r="D4602" s="51">
        <v>810.00000000010505</v>
      </c>
      <c r="E4602" s="51">
        <v>0</v>
      </c>
      <c r="T4602" s="40">
        <f t="shared" si="258"/>
        <v>0</v>
      </c>
      <c r="U4602" s="40">
        <f t="shared" si="258"/>
        <v>0</v>
      </c>
      <c r="V4602" s="40">
        <f t="shared" si="258"/>
        <v>0</v>
      </c>
      <c r="W4602" s="40">
        <f t="shared" si="258"/>
        <v>0</v>
      </c>
      <c r="X4602" s="40">
        <f t="shared" si="259"/>
        <v>0</v>
      </c>
      <c r="Y4602" s="40">
        <f t="shared" si="260"/>
        <v>0</v>
      </c>
      <c r="AB4602" s="40">
        <v>0</v>
      </c>
    </row>
    <row r="4603" spans="4:28" x14ac:dyDescent="0.25">
      <c r="D4603" s="51">
        <v>810.10000000010496</v>
      </c>
      <c r="E4603" s="51">
        <v>0</v>
      </c>
      <c r="T4603" s="40">
        <f t="shared" si="258"/>
        <v>0</v>
      </c>
      <c r="U4603" s="40">
        <f t="shared" si="258"/>
        <v>0</v>
      </c>
      <c r="V4603" s="40">
        <f t="shared" si="258"/>
        <v>0</v>
      </c>
      <c r="W4603" s="40">
        <f t="shared" si="258"/>
        <v>0</v>
      </c>
      <c r="X4603" s="40">
        <f t="shared" si="259"/>
        <v>0</v>
      </c>
      <c r="Y4603" s="40">
        <f t="shared" si="260"/>
        <v>0</v>
      </c>
      <c r="AB4603" s="40">
        <v>0</v>
      </c>
    </row>
    <row r="4604" spans="4:28" x14ac:dyDescent="0.25">
      <c r="D4604" s="51">
        <v>810.20000000010498</v>
      </c>
      <c r="E4604" s="51">
        <v>0</v>
      </c>
      <c r="T4604" s="40">
        <f t="shared" si="258"/>
        <v>0</v>
      </c>
      <c r="U4604" s="40">
        <f t="shared" si="258"/>
        <v>0</v>
      </c>
      <c r="V4604" s="40">
        <f t="shared" si="258"/>
        <v>0</v>
      </c>
      <c r="W4604" s="40">
        <f t="shared" si="258"/>
        <v>0</v>
      </c>
      <c r="X4604" s="40">
        <f t="shared" si="259"/>
        <v>0</v>
      </c>
      <c r="Y4604" s="40">
        <f t="shared" si="260"/>
        <v>0</v>
      </c>
      <c r="AB4604" s="40">
        <v>0</v>
      </c>
    </row>
    <row r="4605" spans="4:28" x14ac:dyDescent="0.25">
      <c r="D4605" s="51">
        <v>810.300000000105</v>
      </c>
      <c r="E4605" s="51">
        <v>0</v>
      </c>
      <c r="T4605" s="40">
        <f t="shared" si="258"/>
        <v>0</v>
      </c>
      <c r="U4605" s="40">
        <f t="shared" si="258"/>
        <v>0</v>
      </c>
      <c r="V4605" s="40">
        <f t="shared" si="258"/>
        <v>0</v>
      </c>
      <c r="W4605" s="40">
        <f t="shared" si="258"/>
        <v>0</v>
      </c>
      <c r="X4605" s="40">
        <f t="shared" si="259"/>
        <v>0</v>
      </c>
      <c r="Y4605" s="40">
        <f t="shared" si="260"/>
        <v>0</v>
      </c>
      <c r="AB4605" s="40">
        <v>0</v>
      </c>
    </row>
    <row r="4606" spans="4:28" x14ac:dyDescent="0.25">
      <c r="D4606" s="51">
        <v>810.40000000010502</v>
      </c>
      <c r="E4606" s="51">
        <v>0</v>
      </c>
      <c r="T4606" s="40">
        <f t="shared" si="258"/>
        <v>0</v>
      </c>
      <c r="U4606" s="40">
        <f t="shared" si="258"/>
        <v>0</v>
      </c>
      <c r="V4606" s="40">
        <f t="shared" si="258"/>
        <v>0</v>
      </c>
      <c r="W4606" s="40">
        <f t="shared" si="258"/>
        <v>0</v>
      </c>
      <c r="X4606" s="40">
        <f t="shared" si="259"/>
        <v>0</v>
      </c>
      <c r="Y4606" s="40">
        <f t="shared" si="260"/>
        <v>0</v>
      </c>
      <c r="AB4606" s="40">
        <v>0</v>
      </c>
    </row>
    <row r="4607" spans="4:28" x14ac:dyDescent="0.25">
      <c r="D4607" s="51">
        <v>810.50000000010505</v>
      </c>
      <c r="E4607" s="51">
        <v>0</v>
      </c>
      <c r="T4607" s="40">
        <f t="shared" si="258"/>
        <v>0</v>
      </c>
      <c r="U4607" s="40">
        <f t="shared" si="258"/>
        <v>0</v>
      </c>
      <c r="V4607" s="40">
        <f t="shared" si="258"/>
        <v>0</v>
      </c>
      <c r="W4607" s="40">
        <f t="shared" si="258"/>
        <v>0</v>
      </c>
      <c r="X4607" s="40">
        <f t="shared" si="259"/>
        <v>0</v>
      </c>
      <c r="Y4607" s="40">
        <f t="shared" si="260"/>
        <v>0</v>
      </c>
      <c r="AB4607" s="40">
        <v>0</v>
      </c>
    </row>
    <row r="4608" spans="4:28" x14ac:dyDescent="0.25">
      <c r="D4608" s="51">
        <v>810.60000000010496</v>
      </c>
      <c r="E4608" s="51">
        <v>0</v>
      </c>
      <c r="T4608" s="40">
        <f t="shared" si="258"/>
        <v>0</v>
      </c>
      <c r="U4608" s="40">
        <f t="shared" si="258"/>
        <v>0</v>
      </c>
      <c r="V4608" s="40">
        <f t="shared" si="258"/>
        <v>0</v>
      </c>
      <c r="W4608" s="40">
        <f t="shared" si="258"/>
        <v>0</v>
      </c>
      <c r="X4608" s="40">
        <f t="shared" si="259"/>
        <v>0</v>
      </c>
      <c r="Y4608" s="40">
        <f t="shared" si="260"/>
        <v>0</v>
      </c>
      <c r="AB4608" s="40">
        <v>0</v>
      </c>
    </row>
    <row r="4609" spans="4:28" x14ac:dyDescent="0.25">
      <c r="D4609" s="51">
        <v>810.70000000010498</v>
      </c>
      <c r="E4609" s="51">
        <v>0</v>
      </c>
      <c r="T4609" s="40">
        <f t="shared" si="258"/>
        <v>0</v>
      </c>
      <c r="U4609" s="40">
        <f t="shared" si="258"/>
        <v>0</v>
      </c>
      <c r="V4609" s="40">
        <f t="shared" si="258"/>
        <v>0</v>
      </c>
      <c r="W4609" s="40">
        <f t="shared" si="258"/>
        <v>0</v>
      </c>
      <c r="X4609" s="40">
        <f t="shared" si="259"/>
        <v>0</v>
      </c>
      <c r="Y4609" s="40">
        <f t="shared" si="260"/>
        <v>0</v>
      </c>
      <c r="AB4609" s="40">
        <v>0</v>
      </c>
    </row>
    <row r="4610" spans="4:28" x14ac:dyDescent="0.25">
      <c r="D4610" s="51">
        <v>810.800000000105</v>
      </c>
      <c r="E4610" s="51">
        <v>0</v>
      </c>
      <c r="T4610" s="40">
        <f t="shared" si="258"/>
        <v>0</v>
      </c>
      <c r="U4610" s="40">
        <f t="shared" si="258"/>
        <v>0</v>
      </c>
      <c r="V4610" s="40">
        <f t="shared" si="258"/>
        <v>0</v>
      </c>
      <c r="W4610" s="40">
        <f t="shared" ref="W4610:X4673" si="261">M4635</f>
        <v>0</v>
      </c>
      <c r="X4610" s="40">
        <f t="shared" si="259"/>
        <v>0</v>
      </c>
      <c r="Y4610" s="40">
        <f t="shared" si="260"/>
        <v>0</v>
      </c>
      <c r="AB4610" s="40">
        <v>0</v>
      </c>
    </row>
    <row r="4611" spans="4:28" x14ac:dyDescent="0.25">
      <c r="D4611" s="51">
        <v>810.90000000010502</v>
      </c>
      <c r="E4611" s="51">
        <v>0</v>
      </c>
      <c r="T4611" s="40">
        <f t="shared" ref="T4611:X4674" si="262">J4636</f>
        <v>0</v>
      </c>
      <c r="U4611" s="40">
        <f t="shared" si="262"/>
        <v>0</v>
      </c>
      <c r="V4611" s="40">
        <f t="shared" si="262"/>
        <v>0</v>
      </c>
      <c r="W4611" s="40">
        <f t="shared" si="261"/>
        <v>0</v>
      </c>
      <c r="X4611" s="40">
        <f t="shared" si="261"/>
        <v>0</v>
      </c>
      <c r="Y4611" s="40">
        <f t="shared" ref="Y4611:Y4674" si="263">AC4636</f>
        <v>0</v>
      </c>
      <c r="AB4611" s="40">
        <v>0</v>
      </c>
    </row>
    <row r="4612" spans="4:28" x14ac:dyDescent="0.25">
      <c r="D4612" s="51">
        <v>811.00000000010505</v>
      </c>
      <c r="E4612" s="51">
        <v>0</v>
      </c>
      <c r="T4612" s="40">
        <f t="shared" si="262"/>
        <v>0</v>
      </c>
      <c r="U4612" s="40">
        <f t="shared" si="262"/>
        <v>0</v>
      </c>
      <c r="V4612" s="40">
        <f t="shared" si="262"/>
        <v>0</v>
      </c>
      <c r="W4612" s="40">
        <f t="shared" si="261"/>
        <v>0</v>
      </c>
      <c r="X4612" s="40">
        <f t="shared" si="261"/>
        <v>0</v>
      </c>
      <c r="Y4612" s="40">
        <f t="shared" si="263"/>
        <v>0</v>
      </c>
      <c r="AB4612" s="40">
        <v>0</v>
      </c>
    </row>
    <row r="4613" spans="4:28" x14ac:dyDescent="0.25">
      <c r="D4613" s="51">
        <v>811.10000000010496</v>
      </c>
      <c r="E4613" s="51">
        <v>0</v>
      </c>
      <c r="T4613" s="40">
        <f t="shared" si="262"/>
        <v>0</v>
      </c>
      <c r="U4613" s="40">
        <f t="shared" si="262"/>
        <v>0</v>
      </c>
      <c r="V4613" s="40">
        <f t="shared" si="262"/>
        <v>0</v>
      </c>
      <c r="W4613" s="40">
        <f t="shared" si="261"/>
        <v>0</v>
      </c>
      <c r="X4613" s="40">
        <f t="shared" si="261"/>
        <v>0</v>
      </c>
      <c r="Y4613" s="40">
        <f t="shared" si="263"/>
        <v>0</v>
      </c>
      <c r="AB4613" s="40">
        <v>0</v>
      </c>
    </row>
    <row r="4614" spans="4:28" x14ac:dyDescent="0.25">
      <c r="D4614" s="51">
        <v>811.20000000010498</v>
      </c>
      <c r="E4614" s="51">
        <v>0</v>
      </c>
      <c r="T4614" s="40">
        <f t="shared" si="262"/>
        <v>0</v>
      </c>
      <c r="U4614" s="40">
        <f t="shared" si="262"/>
        <v>0</v>
      </c>
      <c r="V4614" s="40">
        <f t="shared" si="262"/>
        <v>0</v>
      </c>
      <c r="W4614" s="40">
        <f t="shared" si="261"/>
        <v>0</v>
      </c>
      <c r="X4614" s="40">
        <f t="shared" si="261"/>
        <v>0</v>
      </c>
      <c r="Y4614" s="40">
        <f t="shared" si="263"/>
        <v>0</v>
      </c>
      <c r="AB4614" s="40">
        <v>0</v>
      </c>
    </row>
    <row r="4615" spans="4:28" x14ac:dyDescent="0.25">
      <c r="D4615" s="51">
        <v>811.300000000105</v>
      </c>
      <c r="E4615" s="51">
        <v>0</v>
      </c>
      <c r="T4615" s="40">
        <f t="shared" si="262"/>
        <v>0</v>
      </c>
      <c r="U4615" s="40">
        <f t="shared" si="262"/>
        <v>0</v>
      </c>
      <c r="V4615" s="40">
        <f t="shared" si="262"/>
        <v>0</v>
      </c>
      <c r="W4615" s="40">
        <f t="shared" si="261"/>
        <v>0</v>
      </c>
      <c r="X4615" s="40">
        <f t="shared" si="261"/>
        <v>0</v>
      </c>
      <c r="Y4615" s="40">
        <f t="shared" si="263"/>
        <v>0</v>
      </c>
      <c r="AB4615" s="40">
        <v>0</v>
      </c>
    </row>
    <row r="4616" spans="4:28" x14ac:dyDescent="0.25">
      <c r="D4616" s="51">
        <v>811.40000000010502</v>
      </c>
      <c r="E4616" s="51">
        <v>0</v>
      </c>
      <c r="T4616" s="40">
        <f t="shared" si="262"/>
        <v>0</v>
      </c>
      <c r="U4616" s="40">
        <f t="shared" si="262"/>
        <v>0</v>
      </c>
      <c r="V4616" s="40">
        <f t="shared" si="262"/>
        <v>0</v>
      </c>
      <c r="W4616" s="40">
        <f t="shared" si="261"/>
        <v>0</v>
      </c>
      <c r="X4616" s="40">
        <f t="shared" si="261"/>
        <v>0</v>
      </c>
      <c r="Y4616" s="40">
        <f t="shared" si="263"/>
        <v>0</v>
      </c>
      <c r="AB4616" s="40">
        <v>0</v>
      </c>
    </row>
    <row r="4617" spans="4:28" x14ac:dyDescent="0.25">
      <c r="D4617" s="51">
        <v>811.50000000010505</v>
      </c>
      <c r="E4617" s="51">
        <v>0</v>
      </c>
      <c r="T4617" s="40">
        <f t="shared" si="262"/>
        <v>0</v>
      </c>
      <c r="U4617" s="40">
        <f t="shared" si="262"/>
        <v>0</v>
      </c>
      <c r="V4617" s="40">
        <f t="shared" si="262"/>
        <v>0</v>
      </c>
      <c r="W4617" s="40">
        <f t="shared" si="261"/>
        <v>0</v>
      </c>
      <c r="X4617" s="40">
        <f t="shared" si="261"/>
        <v>0</v>
      </c>
      <c r="Y4617" s="40">
        <f t="shared" si="263"/>
        <v>0</v>
      </c>
      <c r="AB4617" s="40">
        <v>0</v>
      </c>
    </row>
    <row r="4618" spans="4:28" x14ac:dyDescent="0.25">
      <c r="D4618" s="51">
        <v>811.60000000010496</v>
      </c>
      <c r="E4618" s="51">
        <v>0</v>
      </c>
      <c r="T4618" s="40">
        <f t="shared" si="262"/>
        <v>0</v>
      </c>
      <c r="U4618" s="40">
        <f t="shared" si="262"/>
        <v>0</v>
      </c>
      <c r="V4618" s="40">
        <f t="shared" si="262"/>
        <v>0</v>
      </c>
      <c r="W4618" s="40">
        <f t="shared" si="261"/>
        <v>0</v>
      </c>
      <c r="X4618" s="40">
        <f t="shared" si="261"/>
        <v>0</v>
      </c>
      <c r="Y4618" s="40">
        <f t="shared" si="263"/>
        <v>0</v>
      </c>
      <c r="AB4618" s="40">
        <v>0</v>
      </c>
    </row>
    <row r="4619" spans="4:28" x14ac:dyDescent="0.25">
      <c r="D4619" s="51">
        <v>811.70000000010498</v>
      </c>
      <c r="E4619" s="51">
        <v>0</v>
      </c>
      <c r="T4619" s="40">
        <f t="shared" si="262"/>
        <v>0</v>
      </c>
      <c r="U4619" s="40">
        <f t="shared" si="262"/>
        <v>0</v>
      </c>
      <c r="V4619" s="40">
        <f t="shared" si="262"/>
        <v>0</v>
      </c>
      <c r="W4619" s="40">
        <f t="shared" si="261"/>
        <v>0</v>
      </c>
      <c r="X4619" s="40">
        <f t="shared" si="261"/>
        <v>0</v>
      </c>
      <c r="Y4619" s="40">
        <f t="shared" si="263"/>
        <v>0</v>
      </c>
      <c r="AB4619" s="40">
        <v>0</v>
      </c>
    </row>
    <row r="4620" spans="4:28" x14ac:dyDescent="0.25">
      <c r="D4620" s="51">
        <v>811.800000000105</v>
      </c>
      <c r="E4620" s="51">
        <v>0</v>
      </c>
      <c r="T4620" s="40">
        <f t="shared" si="262"/>
        <v>0</v>
      </c>
      <c r="U4620" s="40">
        <f t="shared" si="262"/>
        <v>0</v>
      </c>
      <c r="V4620" s="40">
        <f t="shared" si="262"/>
        <v>0</v>
      </c>
      <c r="W4620" s="40">
        <f t="shared" si="261"/>
        <v>0</v>
      </c>
      <c r="X4620" s="40">
        <f t="shared" si="261"/>
        <v>0</v>
      </c>
      <c r="Y4620" s="40">
        <f t="shared" si="263"/>
        <v>0</v>
      </c>
      <c r="AB4620" s="40">
        <v>0</v>
      </c>
    </row>
    <row r="4621" spans="4:28" x14ac:dyDescent="0.25">
      <c r="D4621" s="51">
        <v>811.90000000010502</v>
      </c>
      <c r="E4621" s="51">
        <v>0</v>
      </c>
      <c r="T4621" s="40">
        <f t="shared" si="262"/>
        <v>0</v>
      </c>
      <c r="U4621" s="40">
        <f t="shared" si="262"/>
        <v>0</v>
      </c>
      <c r="V4621" s="40">
        <f t="shared" si="262"/>
        <v>0</v>
      </c>
      <c r="W4621" s="40">
        <f t="shared" si="261"/>
        <v>0</v>
      </c>
      <c r="X4621" s="40">
        <f t="shared" si="261"/>
        <v>0</v>
      </c>
      <c r="Y4621" s="40">
        <f t="shared" si="263"/>
        <v>0</v>
      </c>
      <c r="AB4621" s="40">
        <v>0</v>
      </c>
    </row>
    <row r="4622" spans="4:28" x14ac:dyDescent="0.25">
      <c r="D4622" s="51">
        <v>812.00000000010505</v>
      </c>
      <c r="E4622" s="51">
        <v>0</v>
      </c>
      <c r="T4622" s="40">
        <f t="shared" si="262"/>
        <v>0</v>
      </c>
      <c r="U4622" s="40">
        <f t="shared" si="262"/>
        <v>0</v>
      </c>
      <c r="V4622" s="40">
        <f t="shared" si="262"/>
        <v>0</v>
      </c>
      <c r="W4622" s="40">
        <f t="shared" si="261"/>
        <v>0</v>
      </c>
      <c r="X4622" s="40">
        <f t="shared" si="261"/>
        <v>0</v>
      </c>
      <c r="Y4622" s="40">
        <f t="shared" si="263"/>
        <v>0</v>
      </c>
      <c r="AB4622" s="40">
        <v>0</v>
      </c>
    </row>
    <row r="4623" spans="4:28" x14ac:dyDescent="0.25">
      <c r="D4623" s="51">
        <v>812.10000000010496</v>
      </c>
      <c r="E4623" s="51">
        <v>0</v>
      </c>
      <c r="T4623" s="40">
        <f t="shared" si="262"/>
        <v>0</v>
      </c>
      <c r="U4623" s="40">
        <f t="shared" si="262"/>
        <v>0</v>
      </c>
      <c r="V4623" s="40">
        <f t="shared" si="262"/>
        <v>0</v>
      </c>
      <c r="W4623" s="40">
        <f t="shared" si="261"/>
        <v>0</v>
      </c>
      <c r="X4623" s="40">
        <f t="shared" si="261"/>
        <v>0</v>
      </c>
      <c r="Y4623" s="40">
        <f t="shared" si="263"/>
        <v>0</v>
      </c>
      <c r="AB4623" s="40">
        <v>0</v>
      </c>
    </row>
    <row r="4624" spans="4:28" x14ac:dyDescent="0.25">
      <c r="D4624" s="51">
        <v>812.20000000010498</v>
      </c>
      <c r="E4624" s="51">
        <v>0</v>
      </c>
      <c r="T4624" s="40">
        <f t="shared" si="262"/>
        <v>0</v>
      </c>
      <c r="U4624" s="40">
        <f t="shared" si="262"/>
        <v>0</v>
      </c>
      <c r="V4624" s="40">
        <f t="shared" si="262"/>
        <v>0</v>
      </c>
      <c r="W4624" s="40">
        <f t="shared" si="261"/>
        <v>0</v>
      </c>
      <c r="X4624" s="40">
        <f t="shared" si="261"/>
        <v>0</v>
      </c>
      <c r="Y4624" s="40">
        <f t="shared" si="263"/>
        <v>0</v>
      </c>
      <c r="AB4624" s="40">
        <v>0</v>
      </c>
    </row>
    <row r="4625" spans="4:28" x14ac:dyDescent="0.25">
      <c r="D4625" s="51">
        <v>812.300000000105</v>
      </c>
      <c r="E4625" s="51">
        <v>0</v>
      </c>
      <c r="T4625" s="40">
        <f t="shared" si="262"/>
        <v>0</v>
      </c>
      <c r="U4625" s="40">
        <f t="shared" si="262"/>
        <v>0</v>
      </c>
      <c r="V4625" s="40">
        <f t="shared" si="262"/>
        <v>0</v>
      </c>
      <c r="W4625" s="40">
        <f t="shared" si="261"/>
        <v>0</v>
      </c>
      <c r="X4625" s="40">
        <f t="shared" si="261"/>
        <v>0</v>
      </c>
      <c r="Y4625" s="40">
        <f t="shared" si="263"/>
        <v>0</v>
      </c>
      <c r="AB4625" s="40">
        <v>0</v>
      </c>
    </row>
    <row r="4626" spans="4:28" x14ac:dyDescent="0.25">
      <c r="D4626" s="51">
        <v>812.40000000010502</v>
      </c>
      <c r="E4626" s="51">
        <v>0</v>
      </c>
      <c r="T4626" s="40">
        <f t="shared" si="262"/>
        <v>0</v>
      </c>
      <c r="U4626" s="40">
        <f t="shared" si="262"/>
        <v>0</v>
      </c>
      <c r="V4626" s="40">
        <f t="shared" si="262"/>
        <v>0</v>
      </c>
      <c r="W4626" s="40">
        <f t="shared" si="261"/>
        <v>0</v>
      </c>
      <c r="X4626" s="40">
        <f t="shared" si="261"/>
        <v>0</v>
      </c>
      <c r="Y4626" s="40">
        <f t="shared" si="263"/>
        <v>0</v>
      </c>
      <c r="AB4626" s="40">
        <v>0</v>
      </c>
    </row>
    <row r="4627" spans="4:28" x14ac:dyDescent="0.25">
      <c r="D4627" s="51">
        <v>812.50000000010505</v>
      </c>
      <c r="E4627" s="51">
        <v>0</v>
      </c>
      <c r="T4627" s="40">
        <f t="shared" si="262"/>
        <v>0</v>
      </c>
      <c r="U4627" s="40">
        <f t="shared" si="262"/>
        <v>0</v>
      </c>
      <c r="V4627" s="40">
        <f t="shared" si="262"/>
        <v>0</v>
      </c>
      <c r="W4627" s="40">
        <f t="shared" si="261"/>
        <v>0</v>
      </c>
      <c r="X4627" s="40">
        <f t="shared" si="261"/>
        <v>0</v>
      </c>
      <c r="Y4627" s="40">
        <f t="shared" si="263"/>
        <v>0</v>
      </c>
      <c r="AB4627" s="40">
        <v>0</v>
      </c>
    </row>
    <row r="4628" spans="4:28" x14ac:dyDescent="0.25">
      <c r="D4628" s="51">
        <v>812.60000000010496</v>
      </c>
      <c r="E4628" s="51">
        <v>0</v>
      </c>
      <c r="T4628" s="40">
        <f t="shared" si="262"/>
        <v>0</v>
      </c>
      <c r="U4628" s="40">
        <f t="shared" si="262"/>
        <v>0</v>
      </c>
      <c r="V4628" s="40">
        <f t="shared" si="262"/>
        <v>0</v>
      </c>
      <c r="W4628" s="40">
        <f t="shared" si="261"/>
        <v>0</v>
      </c>
      <c r="X4628" s="40">
        <f t="shared" si="261"/>
        <v>0</v>
      </c>
      <c r="Y4628" s="40">
        <f t="shared" si="263"/>
        <v>0</v>
      </c>
      <c r="AB4628" s="40">
        <v>0</v>
      </c>
    </row>
    <row r="4629" spans="4:28" x14ac:dyDescent="0.25">
      <c r="D4629" s="51">
        <v>812.70000000010498</v>
      </c>
      <c r="E4629" s="51">
        <v>0</v>
      </c>
      <c r="T4629" s="40">
        <f t="shared" si="262"/>
        <v>0</v>
      </c>
      <c r="U4629" s="40">
        <f t="shared" si="262"/>
        <v>0</v>
      </c>
      <c r="V4629" s="40">
        <f t="shared" si="262"/>
        <v>0</v>
      </c>
      <c r="W4629" s="40">
        <f t="shared" si="261"/>
        <v>0</v>
      </c>
      <c r="X4629" s="40">
        <f t="shared" si="261"/>
        <v>0</v>
      </c>
      <c r="Y4629" s="40">
        <f t="shared" si="263"/>
        <v>0</v>
      </c>
      <c r="AB4629" s="40">
        <v>0</v>
      </c>
    </row>
    <row r="4630" spans="4:28" x14ac:dyDescent="0.25">
      <c r="D4630" s="51">
        <v>812.800000000105</v>
      </c>
      <c r="E4630" s="51">
        <v>0</v>
      </c>
      <c r="T4630" s="40">
        <f t="shared" si="262"/>
        <v>0</v>
      </c>
      <c r="U4630" s="40">
        <f t="shared" si="262"/>
        <v>0</v>
      </c>
      <c r="V4630" s="40">
        <f t="shared" si="262"/>
        <v>0</v>
      </c>
      <c r="W4630" s="40">
        <f t="shared" si="261"/>
        <v>0</v>
      </c>
      <c r="X4630" s="40">
        <f t="shared" si="261"/>
        <v>0</v>
      </c>
      <c r="Y4630" s="40">
        <f t="shared" si="263"/>
        <v>0</v>
      </c>
      <c r="AB4630" s="40">
        <v>0</v>
      </c>
    </row>
    <row r="4631" spans="4:28" x14ac:dyDescent="0.25">
      <c r="D4631" s="51">
        <v>812.90000000010502</v>
      </c>
      <c r="E4631" s="51">
        <v>0</v>
      </c>
      <c r="T4631" s="40">
        <f t="shared" si="262"/>
        <v>0</v>
      </c>
      <c r="U4631" s="40">
        <f t="shared" si="262"/>
        <v>0</v>
      </c>
      <c r="V4631" s="40">
        <f t="shared" si="262"/>
        <v>0</v>
      </c>
      <c r="W4631" s="40">
        <f t="shared" si="261"/>
        <v>0</v>
      </c>
      <c r="X4631" s="40">
        <f t="shared" si="261"/>
        <v>0</v>
      </c>
      <c r="Y4631" s="40">
        <f t="shared" si="263"/>
        <v>0</v>
      </c>
      <c r="AB4631" s="40">
        <v>0</v>
      </c>
    </row>
    <row r="4632" spans="4:28" x14ac:dyDescent="0.25">
      <c r="D4632" s="51">
        <v>813.00000000010505</v>
      </c>
      <c r="E4632" s="51">
        <v>0</v>
      </c>
      <c r="T4632" s="40">
        <f t="shared" si="262"/>
        <v>0</v>
      </c>
      <c r="U4632" s="40">
        <f t="shared" si="262"/>
        <v>0</v>
      </c>
      <c r="V4632" s="40">
        <f t="shared" si="262"/>
        <v>0</v>
      </c>
      <c r="W4632" s="40">
        <f t="shared" si="261"/>
        <v>0</v>
      </c>
      <c r="X4632" s="40">
        <f t="shared" si="261"/>
        <v>0</v>
      </c>
      <c r="Y4632" s="40">
        <f t="shared" si="263"/>
        <v>0</v>
      </c>
      <c r="AB4632" s="40">
        <v>0</v>
      </c>
    </row>
    <row r="4633" spans="4:28" x14ac:dyDescent="0.25">
      <c r="D4633" s="51">
        <v>813.10000000010496</v>
      </c>
      <c r="E4633" s="51">
        <v>0</v>
      </c>
      <c r="T4633" s="40">
        <f t="shared" si="262"/>
        <v>0</v>
      </c>
      <c r="U4633" s="40">
        <f t="shared" si="262"/>
        <v>0</v>
      </c>
      <c r="V4633" s="40">
        <f t="shared" si="262"/>
        <v>0</v>
      </c>
      <c r="W4633" s="40">
        <f t="shared" si="261"/>
        <v>0</v>
      </c>
      <c r="X4633" s="40">
        <f t="shared" si="261"/>
        <v>0</v>
      </c>
      <c r="Y4633" s="40">
        <f t="shared" si="263"/>
        <v>0</v>
      </c>
      <c r="AB4633" s="40">
        <v>0</v>
      </c>
    </row>
    <row r="4634" spans="4:28" x14ac:dyDescent="0.25">
      <c r="D4634" s="51">
        <v>813.20000000010498</v>
      </c>
      <c r="E4634" s="51">
        <v>0</v>
      </c>
      <c r="T4634" s="40">
        <f t="shared" si="262"/>
        <v>0</v>
      </c>
      <c r="U4634" s="40">
        <f t="shared" si="262"/>
        <v>0</v>
      </c>
      <c r="V4634" s="40">
        <f t="shared" si="262"/>
        <v>0</v>
      </c>
      <c r="W4634" s="40">
        <f t="shared" si="261"/>
        <v>0</v>
      </c>
      <c r="X4634" s="40">
        <f t="shared" si="261"/>
        <v>0</v>
      </c>
      <c r="Y4634" s="40">
        <f t="shared" si="263"/>
        <v>0</v>
      </c>
      <c r="AB4634" s="40">
        <v>0</v>
      </c>
    </row>
    <row r="4635" spans="4:28" x14ac:dyDescent="0.25">
      <c r="D4635" s="51">
        <v>813.300000000105</v>
      </c>
      <c r="E4635" s="51">
        <v>0</v>
      </c>
      <c r="T4635" s="40">
        <f t="shared" si="262"/>
        <v>0</v>
      </c>
      <c r="U4635" s="40">
        <f t="shared" si="262"/>
        <v>0</v>
      </c>
      <c r="V4635" s="40">
        <f t="shared" si="262"/>
        <v>0</v>
      </c>
      <c r="W4635" s="40">
        <f t="shared" si="261"/>
        <v>0</v>
      </c>
      <c r="X4635" s="40">
        <f t="shared" si="261"/>
        <v>0</v>
      </c>
      <c r="Y4635" s="40">
        <f t="shared" si="263"/>
        <v>0</v>
      </c>
      <c r="AB4635" s="40">
        <v>0</v>
      </c>
    </row>
    <row r="4636" spans="4:28" x14ac:dyDescent="0.25">
      <c r="D4636" s="51">
        <v>813.40000000010502</v>
      </c>
      <c r="E4636" s="51">
        <v>0</v>
      </c>
      <c r="T4636" s="40">
        <f t="shared" si="262"/>
        <v>0</v>
      </c>
      <c r="U4636" s="40">
        <f t="shared" si="262"/>
        <v>0</v>
      </c>
      <c r="V4636" s="40">
        <f t="shared" si="262"/>
        <v>0</v>
      </c>
      <c r="W4636" s="40">
        <f t="shared" si="261"/>
        <v>0</v>
      </c>
      <c r="X4636" s="40">
        <f t="shared" si="261"/>
        <v>0</v>
      </c>
      <c r="Y4636" s="40">
        <f t="shared" si="263"/>
        <v>0</v>
      </c>
      <c r="AB4636" s="40">
        <v>0</v>
      </c>
    </row>
    <row r="4637" spans="4:28" x14ac:dyDescent="0.25">
      <c r="D4637" s="51">
        <v>813.50000000010596</v>
      </c>
      <c r="E4637" s="51">
        <v>0</v>
      </c>
      <c r="T4637" s="40">
        <f t="shared" si="262"/>
        <v>0</v>
      </c>
      <c r="U4637" s="40">
        <f t="shared" si="262"/>
        <v>0</v>
      </c>
      <c r="V4637" s="40">
        <f t="shared" si="262"/>
        <v>0</v>
      </c>
      <c r="W4637" s="40">
        <f t="shared" si="261"/>
        <v>0</v>
      </c>
      <c r="X4637" s="40">
        <f t="shared" si="261"/>
        <v>0</v>
      </c>
      <c r="Y4637" s="40">
        <f t="shared" si="263"/>
        <v>0</v>
      </c>
      <c r="AB4637" s="40">
        <v>0</v>
      </c>
    </row>
    <row r="4638" spans="4:28" x14ac:dyDescent="0.25">
      <c r="D4638" s="51">
        <v>813.60000000010598</v>
      </c>
      <c r="E4638" s="51">
        <v>0</v>
      </c>
      <c r="T4638" s="40">
        <f t="shared" si="262"/>
        <v>0</v>
      </c>
      <c r="U4638" s="40">
        <f t="shared" si="262"/>
        <v>0</v>
      </c>
      <c r="V4638" s="40">
        <f t="shared" si="262"/>
        <v>0</v>
      </c>
      <c r="W4638" s="40">
        <f t="shared" si="261"/>
        <v>0</v>
      </c>
      <c r="X4638" s="40">
        <f t="shared" si="261"/>
        <v>0</v>
      </c>
      <c r="Y4638" s="40">
        <f t="shared" si="263"/>
        <v>0</v>
      </c>
      <c r="AB4638" s="40">
        <v>0</v>
      </c>
    </row>
    <row r="4639" spans="4:28" x14ac:dyDescent="0.25">
      <c r="D4639" s="51">
        <v>813.700000000106</v>
      </c>
      <c r="E4639" s="51">
        <v>0</v>
      </c>
      <c r="T4639" s="40">
        <f t="shared" si="262"/>
        <v>0</v>
      </c>
      <c r="U4639" s="40">
        <f t="shared" si="262"/>
        <v>0</v>
      </c>
      <c r="V4639" s="40">
        <f t="shared" si="262"/>
        <v>0</v>
      </c>
      <c r="W4639" s="40">
        <f t="shared" si="261"/>
        <v>0</v>
      </c>
      <c r="X4639" s="40">
        <f t="shared" si="261"/>
        <v>0</v>
      </c>
      <c r="Y4639" s="40">
        <f t="shared" si="263"/>
        <v>0</v>
      </c>
      <c r="AB4639" s="40">
        <v>0</v>
      </c>
    </row>
    <row r="4640" spans="4:28" x14ac:dyDescent="0.25">
      <c r="D4640" s="51">
        <v>813.80000000010602</v>
      </c>
      <c r="E4640" s="51">
        <v>0</v>
      </c>
      <c r="T4640" s="40">
        <f t="shared" si="262"/>
        <v>0</v>
      </c>
      <c r="U4640" s="40">
        <f t="shared" si="262"/>
        <v>0</v>
      </c>
      <c r="V4640" s="40">
        <f t="shared" si="262"/>
        <v>0</v>
      </c>
      <c r="W4640" s="40">
        <f t="shared" si="261"/>
        <v>0</v>
      </c>
      <c r="X4640" s="40">
        <f t="shared" si="261"/>
        <v>0</v>
      </c>
      <c r="Y4640" s="40">
        <f t="shared" si="263"/>
        <v>0</v>
      </c>
      <c r="AB4640" s="40">
        <v>0</v>
      </c>
    </row>
    <row r="4641" spans="4:28" x14ac:dyDescent="0.25">
      <c r="D4641" s="51">
        <v>813.90000000010605</v>
      </c>
      <c r="E4641" s="51">
        <v>0</v>
      </c>
      <c r="T4641" s="40">
        <f t="shared" si="262"/>
        <v>0</v>
      </c>
      <c r="U4641" s="40">
        <f t="shared" si="262"/>
        <v>0</v>
      </c>
      <c r="V4641" s="40">
        <f t="shared" si="262"/>
        <v>0</v>
      </c>
      <c r="W4641" s="40">
        <f t="shared" si="261"/>
        <v>0</v>
      </c>
      <c r="X4641" s="40">
        <f t="shared" si="261"/>
        <v>0</v>
      </c>
      <c r="Y4641" s="40">
        <f t="shared" si="263"/>
        <v>0</v>
      </c>
      <c r="AB4641" s="40">
        <v>0</v>
      </c>
    </row>
    <row r="4642" spans="4:28" x14ac:dyDescent="0.25">
      <c r="D4642" s="51">
        <v>814.00000000010596</v>
      </c>
      <c r="E4642" s="51">
        <v>0</v>
      </c>
      <c r="T4642" s="40">
        <f t="shared" si="262"/>
        <v>0</v>
      </c>
      <c r="U4642" s="40">
        <f t="shared" si="262"/>
        <v>0</v>
      </c>
      <c r="V4642" s="40">
        <f t="shared" si="262"/>
        <v>0</v>
      </c>
      <c r="W4642" s="40">
        <f t="shared" si="261"/>
        <v>0</v>
      </c>
      <c r="X4642" s="40">
        <f t="shared" si="261"/>
        <v>0</v>
      </c>
      <c r="Y4642" s="40">
        <f t="shared" si="263"/>
        <v>0</v>
      </c>
      <c r="AB4642" s="40">
        <v>0</v>
      </c>
    </row>
    <row r="4643" spans="4:28" x14ac:dyDescent="0.25">
      <c r="D4643" s="51">
        <v>814.10000000010598</v>
      </c>
      <c r="E4643" s="51">
        <v>0</v>
      </c>
      <c r="T4643" s="40">
        <f t="shared" si="262"/>
        <v>0</v>
      </c>
      <c r="U4643" s="40">
        <f t="shared" si="262"/>
        <v>0</v>
      </c>
      <c r="V4643" s="40">
        <f t="shared" si="262"/>
        <v>0</v>
      </c>
      <c r="W4643" s="40">
        <f t="shared" si="261"/>
        <v>0</v>
      </c>
      <c r="X4643" s="40">
        <f t="shared" si="261"/>
        <v>0</v>
      </c>
      <c r="Y4643" s="40">
        <f t="shared" si="263"/>
        <v>0</v>
      </c>
      <c r="AB4643" s="40">
        <v>0</v>
      </c>
    </row>
    <row r="4644" spans="4:28" x14ac:dyDescent="0.25">
      <c r="D4644" s="51">
        <v>814.200000000106</v>
      </c>
      <c r="E4644" s="51">
        <v>0</v>
      </c>
      <c r="T4644" s="40">
        <f t="shared" si="262"/>
        <v>0</v>
      </c>
      <c r="U4644" s="40">
        <f t="shared" si="262"/>
        <v>0</v>
      </c>
      <c r="V4644" s="40">
        <f t="shared" si="262"/>
        <v>0</v>
      </c>
      <c r="W4644" s="40">
        <f t="shared" si="261"/>
        <v>0</v>
      </c>
      <c r="X4644" s="40">
        <f t="shared" si="261"/>
        <v>0</v>
      </c>
      <c r="Y4644" s="40">
        <f t="shared" si="263"/>
        <v>0</v>
      </c>
      <c r="AB4644" s="40">
        <v>0</v>
      </c>
    </row>
    <row r="4645" spans="4:28" x14ac:dyDescent="0.25">
      <c r="D4645" s="51">
        <v>814.30000000010602</v>
      </c>
      <c r="E4645" s="51">
        <v>0</v>
      </c>
      <c r="T4645" s="40">
        <f t="shared" si="262"/>
        <v>0</v>
      </c>
      <c r="U4645" s="40">
        <f t="shared" si="262"/>
        <v>0</v>
      </c>
      <c r="V4645" s="40">
        <f t="shared" si="262"/>
        <v>0</v>
      </c>
      <c r="W4645" s="40">
        <f t="shared" si="261"/>
        <v>0</v>
      </c>
      <c r="X4645" s="40">
        <f t="shared" si="261"/>
        <v>0</v>
      </c>
      <c r="Y4645" s="40">
        <f t="shared" si="263"/>
        <v>0</v>
      </c>
      <c r="AB4645" s="40">
        <v>0</v>
      </c>
    </row>
    <row r="4646" spans="4:28" x14ac:dyDescent="0.25">
      <c r="D4646" s="51">
        <v>814.40000000010605</v>
      </c>
      <c r="E4646" s="51">
        <v>0</v>
      </c>
      <c r="T4646" s="40">
        <f t="shared" si="262"/>
        <v>0</v>
      </c>
      <c r="U4646" s="40">
        <f t="shared" si="262"/>
        <v>0</v>
      </c>
      <c r="V4646" s="40">
        <f t="shared" si="262"/>
        <v>0</v>
      </c>
      <c r="W4646" s="40">
        <f t="shared" si="261"/>
        <v>0</v>
      </c>
      <c r="X4646" s="40">
        <f t="shared" si="261"/>
        <v>0</v>
      </c>
      <c r="Y4646" s="40">
        <f t="shared" si="263"/>
        <v>0</v>
      </c>
      <c r="AB4646" s="40">
        <v>0</v>
      </c>
    </row>
    <row r="4647" spans="4:28" x14ac:dyDescent="0.25">
      <c r="D4647" s="51">
        <v>814.50000000010596</v>
      </c>
      <c r="E4647" s="51">
        <v>0</v>
      </c>
      <c r="T4647" s="40">
        <f t="shared" si="262"/>
        <v>0</v>
      </c>
      <c r="U4647" s="40">
        <f t="shared" si="262"/>
        <v>0</v>
      </c>
      <c r="V4647" s="40">
        <f t="shared" si="262"/>
        <v>0</v>
      </c>
      <c r="W4647" s="40">
        <f t="shared" si="261"/>
        <v>0</v>
      </c>
      <c r="X4647" s="40">
        <f t="shared" si="261"/>
        <v>0</v>
      </c>
      <c r="Y4647" s="40">
        <f t="shared" si="263"/>
        <v>0</v>
      </c>
      <c r="AB4647" s="40">
        <v>0</v>
      </c>
    </row>
    <row r="4648" spans="4:28" x14ac:dyDescent="0.25">
      <c r="D4648" s="51">
        <v>814.60000000010598</v>
      </c>
      <c r="E4648" s="51">
        <v>0</v>
      </c>
      <c r="T4648" s="40">
        <f t="shared" si="262"/>
        <v>0</v>
      </c>
      <c r="U4648" s="40">
        <f t="shared" si="262"/>
        <v>0</v>
      </c>
      <c r="V4648" s="40">
        <f t="shared" si="262"/>
        <v>0</v>
      </c>
      <c r="W4648" s="40">
        <f t="shared" si="261"/>
        <v>0</v>
      </c>
      <c r="X4648" s="40">
        <f t="shared" si="261"/>
        <v>0</v>
      </c>
      <c r="Y4648" s="40">
        <f t="shared" si="263"/>
        <v>0</v>
      </c>
      <c r="AB4648" s="40">
        <v>0</v>
      </c>
    </row>
    <row r="4649" spans="4:28" x14ac:dyDescent="0.25">
      <c r="D4649" s="51">
        <v>814.700000000106</v>
      </c>
      <c r="E4649" s="51">
        <v>0</v>
      </c>
      <c r="T4649" s="40">
        <f t="shared" si="262"/>
        <v>0</v>
      </c>
      <c r="U4649" s="40">
        <f t="shared" si="262"/>
        <v>0</v>
      </c>
      <c r="V4649" s="40">
        <f t="shared" si="262"/>
        <v>0</v>
      </c>
      <c r="W4649" s="40">
        <f t="shared" si="261"/>
        <v>0</v>
      </c>
      <c r="X4649" s="40">
        <f t="shared" si="261"/>
        <v>0</v>
      </c>
      <c r="Y4649" s="40">
        <f t="shared" si="263"/>
        <v>0</v>
      </c>
      <c r="AB4649" s="40">
        <v>0</v>
      </c>
    </row>
    <row r="4650" spans="4:28" x14ac:dyDescent="0.25">
      <c r="D4650" s="51">
        <v>814.80000000010602</v>
      </c>
      <c r="E4650" s="51">
        <v>0</v>
      </c>
      <c r="T4650" s="40">
        <f t="shared" si="262"/>
        <v>0</v>
      </c>
      <c r="U4650" s="40">
        <f t="shared" si="262"/>
        <v>0</v>
      </c>
      <c r="V4650" s="40">
        <f t="shared" si="262"/>
        <v>0</v>
      </c>
      <c r="W4650" s="40">
        <f t="shared" si="261"/>
        <v>0</v>
      </c>
      <c r="X4650" s="40">
        <f t="shared" si="261"/>
        <v>0</v>
      </c>
      <c r="Y4650" s="40">
        <f t="shared" si="263"/>
        <v>0</v>
      </c>
      <c r="AB4650" s="40">
        <v>0</v>
      </c>
    </row>
    <row r="4651" spans="4:28" x14ac:dyDescent="0.25">
      <c r="D4651" s="51">
        <v>814.90000000010605</v>
      </c>
      <c r="E4651" s="51">
        <v>0</v>
      </c>
      <c r="T4651" s="40">
        <f t="shared" si="262"/>
        <v>0</v>
      </c>
      <c r="U4651" s="40">
        <f t="shared" si="262"/>
        <v>0</v>
      </c>
      <c r="V4651" s="40">
        <f t="shared" si="262"/>
        <v>0</v>
      </c>
      <c r="W4651" s="40">
        <f t="shared" si="261"/>
        <v>0</v>
      </c>
      <c r="X4651" s="40">
        <f t="shared" si="261"/>
        <v>0</v>
      </c>
      <c r="Y4651" s="40">
        <f t="shared" si="263"/>
        <v>0</v>
      </c>
      <c r="AB4651" s="40">
        <v>0</v>
      </c>
    </row>
    <row r="4652" spans="4:28" x14ac:dyDescent="0.25">
      <c r="D4652" s="51">
        <v>815.00000000010596</v>
      </c>
      <c r="E4652" s="51">
        <v>0</v>
      </c>
      <c r="T4652" s="40">
        <f t="shared" si="262"/>
        <v>0</v>
      </c>
      <c r="U4652" s="40">
        <f t="shared" si="262"/>
        <v>0</v>
      </c>
      <c r="V4652" s="40">
        <f t="shared" si="262"/>
        <v>0</v>
      </c>
      <c r="W4652" s="40">
        <f t="shared" si="261"/>
        <v>0</v>
      </c>
      <c r="X4652" s="40">
        <f t="shared" si="261"/>
        <v>0</v>
      </c>
      <c r="Y4652" s="40">
        <f t="shared" si="263"/>
        <v>0</v>
      </c>
      <c r="AB4652" s="40">
        <v>0</v>
      </c>
    </row>
    <row r="4653" spans="4:28" x14ac:dyDescent="0.25">
      <c r="D4653" s="51">
        <v>815.10000000010598</v>
      </c>
      <c r="E4653" s="51">
        <v>0</v>
      </c>
      <c r="T4653" s="40">
        <f t="shared" si="262"/>
        <v>0</v>
      </c>
      <c r="U4653" s="40">
        <f t="shared" si="262"/>
        <v>0</v>
      </c>
      <c r="V4653" s="40">
        <f t="shared" si="262"/>
        <v>0</v>
      </c>
      <c r="W4653" s="40">
        <f t="shared" si="261"/>
        <v>0</v>
      </c>
      <c r="X4653" s="40">
        <f t="shared" si="261"/>
        <v>0</v>
      </c>
      <c r="Y4653" s="40">
        <f t="shared" si="263"/>
        <v>0</v>
      </c>
      <c r="AB4653" s="40">
        <v>0</v>
      </c>
    </row>
    <row r="4654" spans="4:28" x14ac:dyDescent="0.25">
      <c r="D4654" s="51">
        <v>815.200000000106</v>
      </c>
      <c r="E4654" s="51">
        <v>0</v>
      </c>
      <c r="T4654" s="40">
        <f t="shared" si="262"/>
        <v>0</v>
      </c>
      <c r="U4654" s="40">
        <f t="shared" si="262"/>
        <v>0</v>
      </c>
      <c r="V4654" s="40">
        <f t="shared" si="262"/>
        <v>0</v>
      </c>
      <c r="W4654" s="40">
        <f t="shared" si="261"/>
        <v>0</v>
      </c>
      <c r="X4654" s="40">
        <f t="shared" si="261"/>
        <v>0</v>
      </c>
      <c r="Y4654" s="40">
        <f t="shared" si="263"/>
        <v>0</v>
      </c>
      <c r="AB4654" s="40">
        <v>0</v>
      </c>
    </row>
    <row r="4655" spans="4:28" x14ac:dyDescent="0.25">
      <c r="D4655" s="51">
        <v>815.30000000010602</v>
      </c>
      <c r="E4655" s="51">
        <v>0</v>
      </c>
      <c r="T4655" s="40">
        <f t="shared" si="262"/>
        <v>0</v>
      </c>
      <c r="U4655" s="40">
        <f t="shared" si="262"/>
        <v>0</v>
      </c>
      <c r="V4655" s="40">
        <f t="shared" si="262"/>
        <v>0</v>
      </c>
      <c r="W4655" s="40">
        <f t="shared" si="261"/>
        <v>0</v>
      </c>
      <c r="X4655" s="40">
        <f t="shared" si="261"/>
        <v>0</v>
      </c>
      <c r="Y4655" s="40">
        <f t="shared" si="263"/>
        <v>0</v>
      </c>
      <c r="AB4655" s="40">
        <v>0</v>
      </c>
    </row>
    <row r="4656" spans="4:28" x14ac:dyDescent="0.25">
      <c r="D4656" s="51">
        <v>815.40000000010605</v>
      </c>
      <c r="E4656" s="51">
        <v>0</v>
      </c>
      <c r="T4656" s="40">
        <f t="shared" si="262"/>
        <v>0</v>
      </c>
      <c r="U4656" s="40">
        <f t="shared" si="262"/>
        <v>0</v>
      </c>
      <c r="V4656" s="40">
        <f t="shared" si="262"/>
        <v>0</v>
      </c>
      <c r="W4656" s="40">
        <f t="shared" si="261"/>
        <v>0</v>
      </c>
      <c r="X4656" s="40">
        <f t="shared" si="261"/>
        <v>0</v>
      </c>
      <c r="Y4656" s="40">
        <f t="shared" si="263"/>
        <v>0</v>
      </c>
      <c r="AB4656" s="40">
        <v>0</v>
      </c>
    </row>
    <row r="4657" spans="4:28" x14ac:dyDescent="0.25">
      <c r="D4657" s="51">
        <v>815.50000000010596</v>
      </c>
      <c r="E4657" s="51">
        <v>0</v>
      </c>
      <c r="T4657" s="40">
        <f t="shared" si="262"/>
        <v>0</v>
      </c>
      <c r="U4657" s="40">
        <f t="shared" si="262"/>
        <v>0</v>
      </c>
      <c r="V4657" s="40">
        <f t="shared" si="262"/>
        <v>0</v>
      </c>
      <c r="W4657" s="40">
        <f t="shared" si="261"/>
        <v>0</v>
      </c>
      <c r="X4657" s="40">
        <f t="shared" si="261"/>
        <v>0</v>
      </c>
      <c r="Y4657" s="40">
        <f t="shared" si="263"/>
        <v>0</v>
      </c>
      <c r="AB4657" s="40">
        <v>0</v>
      </c>
    </row>
    <row r="4658" spans="4:28" x14ac:dyDescent="0.25">
      <c r="D4658" s="51">
        <v>815.60000000010598</v>
      </c>
      <c r="E4658" s="51">
        <v>0</v>
      </c>
      <c r="T4658" s="40">
        <f t="shared" si="262"/>
        <v>0</v>
      </c>
      <c r="U4658" s="40">
        <f t="shared" si="262"/>
        <v>0</v>
      </c>
      <c r="V4658" s="40">
        <f t="shared" si="262"/>
        <v>0</v>
      </c>
      <c r="W4658" s="40">
        <f t="shared" si="261"/>
        <v>0</v>
      </c>
      <c r="X4658" s="40">
        <f t="shared" si="261"/>
        <v>0</v>
      </c>
      <c r="Y4658" s="40">
        <f t="shared" si="263"/>
        <v>0</v>
      </c>
      <c r="AB4658" s="40">
        <v>0</v>
      </c>
    </row>
    <row r="4659" spans="4:28" x14ac:dyDescent="0.25">
      <c r="D4659" s="51">
        <v>815.700000000106</v>
      </c>
      <c r="E4659" s="51">
        <v>0</v>
      </c>
      <c r="T4659" s="40">
        <f t="shared" si="262"/>
        <v>0</v>
      </c>
      <c r="U4659" s="40">
        <f t="shared" si="262"/>
        <v>0</v>
      </c>
      <c r="V4659" s="40">
        <f t="shared" si="262"/>
        <v>0</v>
      </c>
      <c r="W4659" s="40">
        <f t="shared" si="261"/>
        <v>0</v>
      </c>
      <c r="X4659" s="40">
        <f t="shared" si="261"/>
        <v>0</v>
      </c>
      <c r="Y4659" s="40">
        <f t="shared" si="263"/>
        <v>0</v>
      </c>
      <c r="AB4659" s="40">
        <v>0</v>
      </c>
    </row>
    <row r="4660" spans="4:28" x14ac:dyDescent="0.25">
      <c r="D4660" s="51">
        <v>815.80000000010602</v>
      </c>
      <c r="E4660" s="51">
        <v>0</v>
      </c>
      <c r="T4660" s="40">
        <f t="shared" si="262"/>
        <v>0</v>
      </c>
      <c r="U4660" s="40">
        <f t="shared" si="262"/>
        <v>0</v>
      </c>
      <c r="V4660" s="40">
        <f t="shared" si="262"/>
        <v>0</v>
      </c>
      <c r="W4660" s="40">
        <f t="shared" si="261"/>
        <v>0</v>
      </c>
      <c r="X4660" s="40">
        <f t="shared" si="261"/>
        <v>0</v>
      </c>
      <c r="Y4660" s="40">
        <f t="shared" si="263"/>
        <v>0</v>
      </c>
      <c r="AB4660" s="40">
        <v>0</v>
      </c>
    </row>
    <row r="4661" spans="4:28" x14ac:dyDescent="0.25">
      <c r="D4661" s="51">
        <v>815.90000000010605</v>
      </c>
      <c r="E4661" s="51">
        <v>0</v>
      </c>
      <c r="T4661" s="40">
        <f t="shared" si="262"/>
        <v>0</v>
      </c>
      <c r="U4661" s="40">
        <f t="shared" si="262"/>
        <v>0</v>
      </c>
      <c r="V4661" s="40">
        <f t="shared" si="262"/>
        <v>0</v>
      </c>
      <c r="W4661" s="40">
        <f t="shared" si="261"/>
        <v>0</v>
      </c>
      <c r="X4661" s="40">
        <f t="shared" si="261"/>
        <v>0</v>
      </c>
      <c r="Y4661" s="40">
        <f t="shared" si="263"/>
        <v>0</v>
      </c>
      <c r="AB4661" s="40">
        <v>0</v>
      </c>
    </row>
    <row r="4662" spans="4:28" x14ac:dyDescent="0.25">
      <c r="D4662" s="51">
        <v>816.00000000010596</v>
      </c>
      <c r="E4662" s="51">
        <v>0</v>
      </c>
      <c r="T4662" s="40">
        <f t="shared" si="262"/>
        <v>0</v>
      </c>
      <c r="U4662" s="40">
        <f t="shared" si="262"/>
        <v>0</v>
      </c>
      <c r="V4662" s="40">
        <f t="shared" si="262"/>
        <v>0</v>
      </c>
      <c r="W4662" s="40">
        <f t="shared" si="261"/>
        <v>0</v>
      </c>
      <c r="X4662" s="40">
        <f t="shared" si="261"/>
        <v>0</v>
      </c>
      <c r="Y4662" s="40">
        <f t="shared" si="263"/>
        <v>0</v>
      </c>
      <c r="AB4662" s="40">
        <v>0</v>
      </c>
    </row>
    <row r="4663" spans="4:28" x14ac:dyDescent="0.25">
      <c r="D4663" s="51">
        <v>816.10000000010598</v>
      </c>
      <c r="E4663" s="51">
        <v>0</v>
      </c>
      <c r="T4663" s="40">
        <f t="shared" si="262"/>
        <v>0</v>
      </c>
      <c r="U4663" s="40">
        <f t="shared" si="262"/>
        <v>0</v>
      </c>
      <c r="V4663" s="40">
        <f t="shared" si="262"/>
        <v>0</v>
      </c>
      <c r="W4663" s="40">
        <f t="shared" si="261"/>
        <v>0</v>
      </c>
      <c r="X4663" s="40">
        <f t="shared" si="261"/>
        <v>0</v>
      </c>
      <c r="Y4663" s="40">
        <f t="shared" si="263"/>
        <v>0</v>
      </c>
      <c r="AB4663" s="40">
        <v>0</v>
      </c>
    </row>
    <row r="4664" spans="4:28" x14ac:dyDescent="0.25">
      <c r="D4664" s="51">
        <v>816.200000000106</v>
      </c>
      <c r="E4664" s="51">
        <v>0</v>
      </c>
      <c r="T4664" s="40">
        <f t="shared" si="262"/>
        <v>0</v>
      </c>
      <c r="U4664" s="40">
        <f t="shared" si="262"/>
        <v>0</v>
      </c>
      <c r="V4664" s="40">
        <f t="shared" si="262"/>
        <v>0</v>
      </c>
      <c r="W4664" s="40">
        <f t="shared" si="261"/>
        <v>0</v>
      </c>
      <c r="X4664" s="40">
        <f t="shared" si="261"/>
        <v>0</v>
      </c>
      <c r="Y4664" s="40">
        <f t="shared" si="263"/>
        <v>0</v>
      </c>
      <c r="AB4664" s="40">
        <v>0</v>
      </c>
    </row>
    <row r="4665" spans="4:28" x14ac:dyDescent="0.25">
      <c r="D4665" s="51">
        <v>816.30000000010602</v>
      </c>
      <c r="E4665" s="51">
        <v>0</v>
      </c>
      <c r="T4665" s="40">
        <f t="shared" si="262"/>
        <v>0</v>
      </c>
      <c r="U4665" s="40">
        <f t="shared" si="262"/>
        <v>0</v>
      </c>
      <c r="V4665" s="40">
        <f t="shared" si="262"/>
        <v>0</v>
      </c>
      <c r="W4665" s="40">
        <f t="shared" si="261"/>
        <v>0</v>
      </c>
      <c r="X4665" s="40">
        <f t="shared" si="261"/>
        <v>0</v>
      </c>
      <c r="Y4665" s="40">
        <f t="shared" si="263"/>
        <v>0</v>
      </c>
      <c r="AB4665" s="40">
        <v>0</v>
      </c>
    </row>
    <row r="4666" spans="4:28" x14ac:dyDescent="0.25">
      <c r="D4666" s="51">
        <v>816.40000000010605</v>
      </c>
      <c r="E4666" s="51">
        <v>0</v>
      </c>
      <c r="T4666" s="40">
        <f t="shared" si="262"/>
        <v>0</v>
      </c>
      <c r="U4666" s="40">
        <f t="shared" si="262"/>
        <v>0</v>
      </c>
      <c r="V4666" s="40">
        <f t="shared" si="262"/>
        <v>0</v>
      </c>
      <c r="W4666" s="40">
        <f t="shared" si="261"/>
        <v>0</v>
      </c>
      <c r="X4666" s="40">
        <f t="shared" si="261"/>
        <v>0</v>
      </c>
      <c r="Y4666" s="40">
        <f t="shared" si="263"/>
        <v>0</v>
      </c>
      <c r="AB4666" s="40">
        <v>0</v>
      </c>
    </row>
    <row r="4667" spans="4:28" x14ac:dyDescent="0.25">
      <c r="D4667" s="51">
        <v>816.50000000010596</v>
      </c>
      <c r="E4667" s="51">
        <v>0</v>
      </c>
      <c r="T4667" s="40">
        <f t="shared" si="262"/>
        <v>0</v>
      </c>
      <c r="U4667" s="40">
        <f t="shared" si="262"/>
        <v>0</v>
      </c>
      <c r="V4667" s="40">
        <f t="shared" si="262"/>
        <v>0</v>
      </c>
      <c r="W4667" s="40">
        <f t="shared" si="261"/>
        <v>0</v>
      </c>
      <c r="X4667" s="40">
        <f t="shared" si="261"/>
        <v>0</v>
      </c>
      <c r="Y4667" s="40">
        <f t="shared" si="263"/>
        <v>0</v>
      </c>
      <c r="AB4667" s="40">
        <v>0</v>
      </c>
    </row>
    <row r="4668" spans="4:28" x14ac:dyDescent="0.25">
      <c r="D4668" s="51">
        <v>816.60000000010598</v>
      </c>
      <c r="E4668" s="51">
        <v>0</v>
      </c>
      <c r="T4668" s="40">
        <f t="shared" si="262"/>
        <v>0</v>
      </c>
      <c r="U4668" s="40">
        <f t="shared" si="262"/>
        <v>0</v>
      </c>
      <c r="V4668" s="40">
        <f t="shared" si="262"/>
        <v>0</v>
      </c>
      <c r="W4668" s="40">
        <f t="shared" si="261"/>
        <v>0</v>
      </c>
      <c r="X4668" s="40">
        <f t="shared" si="261"/>
        <v>0</v>
      </c>
      <c r="Y4668" s="40">
        <f t="shared" si="263"/>
        <v>0</v>
      </c>
      <c r="AB4668" s="40">
        <v>0</v>
      </c>
    </row>
    <row r="4669" spans="4:28" x14ac:dyDescent="0.25">
      <c r="D4669" s="51">
        <v>816.700000000106</v>
      </c>
      <c r="E4669" s="51">
        <v>0</v>
      </c>
      <c r="T4669" s="40">
        <f t="shared" si="262"/>
        <v>0</v>
      </c>
      <c r="U4669" s="40">
        <f t="shared" si="262"/>
        <v>0</v>
      </c>
      <c r="V4669" s="40">
        <f t="shared" si="262"/>
        <v>0</v>
      </c>
      <c r="W4669" s="40">
        <f t="shared" si="261"/>
        <v>0</v>
      </c>
      <c r="X4669" s="40">
        <f t="shared" si="261"/>
        <v>0</v>
      </c>
      <c r="Y4669" s="40">
        <f t="shared" si="263"/>
        <v>0</v>
      </c>
      <c r="AB4669" s="40">
        <v>0</v>
      </c>
    </row>
    <row r="4670" spans="4:28" x14ac:dyDescent="0.25">
      <c r="D4670" s="51">
        <v>816.80000000010602</v>
      </c>
      <c r="E4670" s="51">
        <v>0</v>
      </c>
      <c r="T4670" s="40">
        <f t="shared" si="262"/>
        <v>0</v>
      </c>
      <c r="U4670" s="40">
        <f t="shared" si="262"/>
        <v>0</v>
      </c>
      <c r="V4670" s="40">
        <f t="shared" si="262"/>
        <v>0</v>
      </c>
      <c r="W4670" s="40">
        <f t="shared" si="261"/>
        <v>0</v>
      </c>
      <c r="X4670" s="40">
        <f t="shared" si="261"/>
        <v>0</v>
      </c>
      <c r="Y4670" s="40">
        <f t="shared" si="263"/>
        <v>0</v>
      </c>
      <c r="AB4670" s="40">
        <v>0</v>
      </c>
    </row>
    <row r="4671" spans="4:28" x14ac:dyDescent="0.25">
      <c r="D4671" s="51">
        <v>816.90000000010605</v>
      </c>
      <c r="E4671" s="51">
        <v>0</v>
      </c>
      <c r="T4671" s="40">
        <f t="shared" si="262"/>
        <v>0</v>
      </c>
      <c r="U4671" s="40">
        <f t="shared" si="262"/>
        <v>0</v>
      </c>
      <c r="V4671" s="40">
        <f t="shared" si="262"/>
        <v>0</v>
      </c>
      <c r="W4671" s="40">
        <f t="shared" si="261"/>
        <v>0</v>
      </c>
      <c r="X4671" s="40">
        <f t="shared" si="261"/>
        <v>0</v>
      </c>
      <c r="Y4671" s="40">
        <f t="shared" si="263"/>
        <v>0</v>
      </c>
      <c r="AB4671" s="40">
        <v>0</v>
      </c>
    </row>
    <row r="4672" spans="4:28" x14ac:dyDescent="0.25">
      <c r="D4672" s="51">
        <v>817.00000000010596</v>
      </c>
      <c r="E4672" s="51">
        <v>0</v>
      </c>
      <c r="T4672" s="40">
        <f t="shared" si="262"/>
        <v>0</v>
      </c>
      <c r="U4672" s="40">
        <f t="shared" si="262"/>
        <v>0</v>
      </c>
      <c r="V4672" s="40">
        <f t="shared" si="262"/>
        <v>0</v>
      </c>
      <c r="W4672" s="40">
        <f t="shared" si="261"/>
        <v>0</v>
      </c>
      <c r="X4672" s="40">
        <f t="shared" si="261"/>
        <v>0</v>
      </c>
      <c r="Y4672" s="40">
        <f t="shared" si="263"/>
        <v>0</v>
      </c>
      <c r="AB4672" s="40">
        <v>0</v>
      </c>
    </row>
    <row r="4673" spans="4:28" x14ac:dyDescent="0.25">
      <c r="D4673" s="51">
        <v>817.10000000010598</v>
      </c>
      <c r="E4673" s="51">
        <v>0</v>
      </c>
      <c r="T4673" s="40">
        <f t="shared" si="262"/>
        <v>0</v>
      </c>
      <c r="U4673" s="40">
        <f t="shared" si="262"/>
        <v>0</v>
      </c>
      <c r="V4673" s="40">
        <f t="shared" si="262"/>
        <v>0</v>
      </c>
      <c r="W4673" s="40">
        <f t="shared" si="261"/>
        <v>0</v>
      </c>
      <c r="X4673" s="40">
        <f t="shared" si="261"/>
        <v>0</v>
      </c>
      <c r="Y4673" s="40">
        <f t="shared" si="263"/>
        <v>0</v>
      </c>
      <c r="AB4673" s="40">
        <v>0</v>
      </c>
    </row>
    <row r="4674" spans="4:28" x14ac:dyDescent="0.25">
      <c r="D4674" s="51">
        <v>817.200000000106</v>
      </c>
      <c r="E4674" s="51">
        <v>0</v>
      </c>
      <c r="T4674" s="40">
        <f t="shared" si="262"/>
        <v>0</v>
      </c>
      <c r="U4674" s="40">
        <f t="shared" si="262"/>
        <v>0</v>
      </c>
      <c r="V4674" s="40">
        <f t="shared" si="262"/>
        <v>0</v>
      </c>
      <c r="W4674" s="40">
        <f t="shared" si="262"/>
        <v>0</v>
      </c>
      <c r="X4674" s="40">
        <f t="shared" si="262"/>
        <v>0</v>
      </c>
      <c r="Y4674" s="40">
        <f t="shared" si="263"/>
        <v>0</v>
      </c>
      <c r="AB4674" s="40">
        <v>0</v>
      </c>
    </row>
    <row r="4675" spans="4:28" x14ac:dyDescent="0.25">
      <c r="D4675" s="51">
        <v>817.30000000010602</v>
      </c>
      <c r="E4675" s="51">
        <v>0</v>
      </c>
      <c r="T4675" s="40">
        <f t="shared" ref="T4675:W4738" si="264">J4700</f>
        <v>0</v>
      </c>
      <c r="U4675" s="40">
        <f t="shared" si="264"/>
        <v>0</v>
      </c>
      <c r="V4675" s="40">
        <f t="shared" si="264"/>
        <v>0</v>
      </c>
      <c r="W4675" s="40">
        <f t="shared" si="264"/>
        <v>0</v>
      </c>
      <c r="X4675" s="40">
        <f t="shared" ref="X4675:X4738" si="265">N4700</f>
        <v>0</v>
      </c>
      <c r="Y4675" s="40">
        <f t="shared" ref="Y4675:Y4738" si="266">AC4700</f>
        <v>0</v>
      </c>
      <c r="AB4675" s="40">
        <v>0</v>
      </c>
    </row>
    <row r="4676" spans="4:28" x14ac:dyDescent="0.25">
      <c r="D4676" s="51">
        <v>817.40000000010605</v>
      </c>
      <c r="E4676" s="51">
        <v>0</v>
      </c>
      <c r="T4676" s="40">
        <f t="shared" si="264"/>
        <v>0</v>
      </c>
      <c r="U4676" s="40">
        <f t="shared" si="264"/>
        <v>0</v>
      </c>
      <c r="V4676" s="40">
        <f t="shared" si="264"/>
        <v>0</v>
      </c>
      <c r="W4676" s="40">
        <f t="shared" si="264"/>
        <v>0</v>
      </c>
      <c r="X4676" s="40">
        <f t="shared" si="265"/>
        <v>0</v>
      </c>
      <c r="Y4676" s="40">
        <f t="shared" si="266"/>
        <v>0</v>
      </c>
      <c r="AB4676" s="40">
        <v>0</v>
      </c>
    </row>
    <row r="4677" spans="4:28" x14ac:dyDescent="0.25">
      <c r="D4677" s="51">
        <v>817.50000000010596</v>
      </c>
      <c r="E4677" s="51">
        <v>0</v>
      </c>
      <c r="T4677" s="40">
        <f t="shared" si="264"/>
        <v>0</v>
      </c>
      <c r="U4677" s="40">
        <f t="shared" si="264"/>
        <v>0</v>
      </c>
      <c r="V4677" s="40">
        <f t="shared" si="264"/>
        <v>0</v>
      </c>
      <c r="W4677" s="40">
        <f t="shared" si="264"/>
        <v>0</v>
      </c>
      <c r="X4677" s="40">
        <f t="shared" si="265"/>
        <v>0</v>
      </c>
      <c r="Y4677" s="40">
        <f t="shared" si="266"/>
        <v>0</v>
      </c>
      <c r="AB4677" s="40">
        <v>0</v>
      </c>
    </row>
    <row r="4678" spans="4:28" x14ac:dyDescent="0.25">
      <c r="D4678" s="51">
        <v>817.60000000010598</v>
      </c>
      <c r="E4678" s="51">
        <v>0</v>
      </c>
      <c r="T4678" s="40">
        <f t="shared" si="264"/>
        <v>0</v>
      </c>
      <c r="U4678" s="40">
        <f t="shared" si="264"/>
        <v>0</v>
      </c>
      <c r="V4678" s="40">
        <f t="shared" si="264"/>
        <v>0</v>
      </c>
      <c r="W4678" s="40">
        <f t="shared" si="264"/>
        <v>0</v>
      </c>
      <c r="X4678" s="40">
        <f t="shared" si="265"/>
        <v>0</v>
      </c>
      <c r="Y4678" s="40">
        <f t="shared" si="266"/>
        <v>0</v>
      </c>
      <c r="AB4678" s="40">
        <v>0</v>
      </c>
    </row>
    <row r="4679" spans="4:28" x14ac:dyDescent="0.25">
      <c r="D4679" s="51">
        <v>817.700000000106</v>
      </c>
      <c r="E4679" s="51">
        <v>0</v>
      </c>
      <c r="T4679" s="40">
        <f t="shared" si="264"/>
        <v>0</v>
      </c>
      <c r="U4679" s="40">
        <f t="shared" si="264"/>
        <v>0</v>
      </c>
      <c r="V4679" s="40">
        <f t="shared" si="264"/>
        <v>0</v>
      </c>
      <c r="W4679" s="40">
        <f t="shared" si="264"/>
        <v>0</v>
      </c>
      <c r="X4679" s="40">
        <f t="shared" si="265"/>
        <v>0</v>
      </c>
      <c r="Y4679" s="40">
        <f t="shared" si="266"/>
        <v>0</v>
      </c>
      <c r="AB4679" s="40">
        <v>0</v>
      </c>
    </row>
    <row r="4680" spans="4:28" x14ac:dyDescent="0.25">
      <c r="D4680" s="51">
        <v>817.80000000010602</v>
      </c>
      <c r="E4680" s="51">
        <v>0</v>
      </c>
      <c r="T4680" s="40">
        <f t="shared" si="264"/>
        <v>0</v>
      </c>
      <c r="U4680" s="40">
        <f t="shared" si="264"/>
        <v>0</v>
      </c>
      <c r="V4680" s="40">
        <f t="shared" si="264"/>
        <v>0</v>
      </c>
      <c r="W4680" s="40">
        <f t="shared" si="264"/>
        <v>0</v>
      </c>
      <c r="X4680" s="40">
        <f t="shared" si="265"/>
        <v>0</v>
      </c>
      <c r="Y4680" s="40">
        <f t="shared" si="266"/>
        <v>0</v>
      </c>
      <c r="AB4680" s="40">
        <v>0</v>
      </c>
    </row>
    <row r="4681" spans="4:28" x14ac:dyDescent="0.25">
      <c r="D4681" s="51">
        <v>817.90000000010696</v>
      </c>
      <c r="E4681" s="51">
        <v>0</v>
      </c>
      <c r="T4681" s="40">
        <f t="shared" si="264"/>
        <v>0</v>
      </c>
      <c r="U4681" s="40">
        <f t="shared" si="264"/>
        <v>0</v>
      </c>
      <c r="V4681" s="40">
        <f t="shared" si="264"/>
        <v>0</v>
      </c>
      <c r="W4681" s="40">
        <f t="shared" si="264"/>
        <v>0</v>
      </c>
      <c r="X4681" s="40">
        <f t="shared" si="265"/>
        <v>0</v>
      </c>
      <c r="Y4681" s="40">
        <f t="shared" si="266"/>
        <v>0</v>
      </c>
      <c r="AB4681" s="40">
        <v>0</v>
      </c>
    </row>
    <row r="4682" spans="4:28" x14ac:dyDescent="0.25">
      <c r="D4682" s="51">
        <v>818.00000000010698</v>
      </c>
      <c r="E4682" s="51">
        <v>0</v>
      </c>
      <c r="T4682" s="40">
        <f t="shared" si="264"/>
        <v>0</v>
      </c>
      <c r="U4682" s="40">
        <f t="shared" si="264"/>
        <v>0</v>
      </c>
      <c r="V4682" s="40">
        <f t="shared" si="264"/>
        <v>0</v>
      </c>
      <c r="W4682" s="40">
        <f t="shared" si="264"/>
        <v>0</v>
      </c>
      <c r="X4682" s="40">
        <f t="shared" si="265"/>
        <v>0</v>
      </c>
      <c r="Y4682" s="40">
        <f t="shared" si="266"/>
        <v>0</v>
      </c>
      <c r="AB4682" s="40">
        <v>0</v>
      </c>
    </row>
    <row r="4683" spans="4:28" x14ac:dyDescent="0.25">
      <c r="D4683" s="51">
        <v>818.100000000107</v>
      </c>
      <c r="E4683" s="51">
        <v>0</v>
      </c>
      <c r="T4683" s="40">
        <f t="shared" si="264"/>
        <v>0</v>
      </c>
      <c r="U4683" s="40">
        <f t="shared" si="264"/>
        <v>0</v>
      </c>
      <c r="V4683" s="40">
        <f t="shared" si="264"/>
        <v>0</v>
      </c>
      <c r="W4683" s="40">
        <f t="shared" si="264"/>
        <v>0</v>
      </c>
      <c r="X4683" s="40">
        <f t="shared" si="265"/>
        <v>0</v>
      </c>
      <c r="Y4683" s="40">
        <f t="shared" si="266"/>
        <v>0</v>
      </c>
      <c r="AB4683" s="40">
        <v>0</v>
      </c>
    </row>
    <row r="4684" spans="4:28" x14ac:dyDescent="0.25">
      <c r="D4684" s="51">
        <v>818.20000000010702</v>
      </c>
      <c r="E4684" s="51">
        <v>0</v>
      </c>
      <c r="T4684" s="40">
        <f t="shared" si="264"/>
        <v>0</v>
      </c>
      <c r="U4684" s="40">
        <f t="shared" si="264"/>
        <v>0</v>
      </c>
      <c r="V4684" s="40">
        <f t="shared" si="264"/>
        <v>0</v>
      </c>
      <c r="W4684" s="40">
        <f t="shared" si="264"/>
        <v>0</v>
      </c>
      <c r="X4684" s="40">
        <f t="shared" si="265"/>
        <v>0</v>
      </c>
      <c r="Y4684" s="40">
        <f t="shared" si="266"/>
        <v>0</v>
      </c>
      <c r="AB4684" s="40">
        <v>0</v>
      </c>
    </row>
    <row r="4685" spans="4:28" x14ac:dyDescent="0.25">
      <c r="D4685" s="51">
        <v>818.30000000010705</v>
      </c>
      <c r="E4685" s="51">
        <v>0</v>
      </c>
      <c r="T4685" s="40">
        <f t="shared" si="264"/>
        <v>0</v>
      </c>
      <c r="U4685" s="40">
        <f t="shared" si="264"/>
        <v>0</v>
      </c>
      <c r="V4685" s="40">
        <f t="shared" si="264"/>
        <v>0</v>
      </c>
      <c r="W4685" s="40">
        <f t="shared" si="264"/>
        <v>0</v>
      </c>
      <c r="X4685" s="40">
        <f t="shared" si="265"/>
        <v>0</v>
      </c>
      <c r="Y4685" s="40">
        <f t="shared" si="266"/>
        <v>0</v>
      </c>
      <c r="AB4685" s="40">
        <v>0</v>
      </c>
    </row>
    <row r="4686" spans="4:28" x14ac:dyDescent="0.25">
      <c r="D4686" s="51">
        <v>818.40000000010696</v>
      </c>
      <c r="E4686" s="51">
        <v>0</v>
      </c>
      <c r="T4686" s="40">
        <f t="shared" si="264"/>
        <v>0</v>
      </c>
      <c r="U4686" s="40">
        <f t="shared" si="264"/>
        <v>0</v>
      </c>
      <c r="V4686" s="40">
        <f t="shared" si="264"/>
        <v>0</v>
      </c>
      <c r="W4686" s="40">
        <f t="shared" si="264"/>
        <v>0</v>
      </c>
      <c r="X4686" s="40">
        <f t="shared" si="265"/>
        <v>0</v>
      </c>
      <c r="Y4686" s="40">
        <f t="shared" si="266"/>
        <v>0</v>
      </c>
      <c r="AB4686" s="40">
        <v>0</v>
      </c>
    </row>
    <row r="4687" spans="4:28" x14ac:dyDescent="0.25">
      <c r="D4687" s="51">
        <v>818.50000000010698</v>
      </c>
      <c r="E4687" s="51">
        <v>0</v>
      </c>
      <c r="T4687" s="40">
        <f t="shared" si="264"/>
        <v>0</v>
      </c>
      <c r="U4687" s="40">
        <f t="shared" si="264"/>
        <v>0</v>
      </c>
      <c r="V4687" s="40">
        <f t="shared" si="264"/>
        <v>0</v>
      </c>
      <c r="W4687" s="40">
        <f t="shared" si="264"/>
        <v>0</v>
      </c>
      <c r="X4687" s="40">
        <f t="shared" si="265"/>
        <v>0</v>
      </c>
      <c r="Y4687" s="40">
        <f t="shared" si="266"/>
        <v>0</v>
      </c>
      <c r="AB4687" s="40">
        <v>0</v>
      </c>
    </row>
    <row r="4688" spans="4:28" x14ac:dyDescent="0.25">
      <c r="D4688" s="51">
        <v>818.600000000107</v>
      </c>
      <c r="E4688" s="51">
        <v>0</v>
      </c>
      <c r="T4688" s="40">
        <f t="shared" si="264"/>
        <v>0</v>
      </c>
      <c r="U4688" s="40">
        <f t="shared" si="264"/>
        <v>0</v>
      </c>
      <c r="V4688" s="40">
        <f t="shared" si="264"/>
        <v>0</v>
      </c>
      <c r="W4688" s="40">
        <f t="shared" si="264"/>
        <v>0</v>
      </c>
      <c r="X4688" s="40">
        <f t="shared" si="265"/>
        <v>0</v>
      </c>
      <c r="Y4688" s="40">
        <f t="shared" si="266"/>
        <v>0</v>
      </c>
      <c r="AB4688" s="40">
        <v>0</v>
      </c>
    </row>
    <row r="4689" spans="4:28" x14ac:dyDescent="0.25">
      <c r="D4689" s="51">
        <v>818.70000000010702</v>
      </c>
      <c r="E4689" s="51">
        <v>0</v>
      </c>
      <c r="T4689" s="40">
        <f t="shared" si="264"/>
        <v>0</v>
      </c>
      <c r="U4689" s="40">
        <f t="shared" si="264"/>
        <v>0</v>
      </c>
      <c r="V4689" s="40">
        <f t="shared" si="264"/>
        <v>0</v>
      </c>
      <c r="W4689" s="40">
        <f t="shared" si="264"/>
        <v>0</v>
      </c>
      <c r="X4689" s="40">
        <f t="shared" si="265"/>
        <v>0</v>
      </c>
      <c r="Y4689" s="40">
        <f t="shared" si="266"/>
        <v>0</v>
      </c>
      <c r="AB4689" s="40">
        <v>0</v>
      </c>
    </row>
    <row r="4690" spans="4:28" x14ac:dyDescent="0.25">
      <c r="D4690" s="51">
        <v>818.80000000010705</v>
      </c>
      <c r="E4690" s="51">
        <v>0</v>
      </c>
      <c r="T4690" s="40">
        <f t="shared" si="264"/>
        <v>0</v>
      </c>
      <c r="U4690" s="40">
        <f t="shared" si="264"/>
        <v>0</v>
      </c>
      <c r="V4690" s="40">
        <f t="shared" si="264"/>
        <v>0</v>
      </c>
      <c r="W4690" s="40">
        <f t="shared" si="264"/>
        <v>0</v>
      </c>
      <c r="X4690" s="40">
        <f t="shared" si="265"/>
        <v>0</v>
      </c>
      <c r="Y4690" s="40">
        <f t="shared" si="266"/>
        <v>0</v>
      </c>
      <c r="AB4690" s="40">
        <v>0</v>
      </c>
    </row>
    <row r="4691" spans="4:28" x14ac:dyDescent="0.25">
      <c r="D4691" s="51">
        <v>818.90000000010696</v>
      </c>
      <c r="E4691" s="51">
        <v>0</v>
      </c>
      <c r="T4691" s="40">
        <f t="shared" si="264"/>
        <v>0</v>
      </c>
      <c r="U4691" s="40">
        <f t="shared" si="264"/>
        <v>0</v>
      </c>
      <c r="V4691" s="40">
        <f t="shared" si="264"/>
        <v>0</v>
      </c>
      <c r="W4691" s="40">
        <f t="shared" si="264"/>
        <v>0</v>
      </c>
      <c r="X4691" s="40">
        <f t="shared" si="265"/>
        <v>0</v>
      </c>
      <c r="Y4691" s="40">
        <f t="shared" si="266"/>
        <v>0</v>
      </c>
      <c r="AB4691" s="40">
        <v>0</v>
      </c>
    </row>
    <row r="4692" spans="4:28" x14ac:dyDescent="0.25">
      <c r="D4692" s="51">
        <v>819.00000000010698</v>
      </c>
      <c r="E4692" s="51">
        <v>0</v>
      </c>
      <c r="T4692" s="40">
        <f t="shared" si="264"/>
        <v>0</v>
      </c>
      <c r="U4692" s="40">
        <f t="shared" si="264"/>
        <v>0</v>
      </c>
      <c r="V4692" s="40">
        <f t="shared" si="264"/>
        <v>0</v>
      </c>
      <c r="W4692" s="40">
        <f t="shared" si="264"/>
        <v>0</v>
      </c>
      <c r="X4692" s="40">
        <f t="shared" si="265"/>
        <v>0</v>
      </c>
      <c r="Y4692" s="40">
        <f t="shared" si="266"/>
        <v>0</v>
      </c>
      <c r="AB4692" s="40">
        <v>0</v>
      </c>
    </row>
    <row r="4693" spans="4:28" x14ac:dyDescent="0.25">
      <c r="D4693" s="51">
        <v>819.100000000107</v>
      </c>
      <c r="E4693" s="51">
        <v>0</v>
      </c>
      <c r="T4693" s="40">
        <f t="shared" si="264"/>
        <v>0</v>
      </c>
      <c r="U4693" s="40">
        <f t="shared" si="264"/>
        <v>0</v>
      </c>
      <c r="V4693" s="40">
        <f t="shared" si="264"/>
        <v>0</v>
      </c>
      <c r="W4693" s="40">
        <f t="shared" si="264"/>
        <v>0</v>
      </c>
      <c r="X4693" s="40">
        <f t="shared" si="265"/>
        <v>0</v>
      </c>
      <c r="Y4693" s="40">
        <f t="shared" si="266"/>
        <v>0</v>
      </c>
      <c r="AB4693" s="40">
        <v>0</v>
      </c>
    </row>
    <row r="4694" spans="4:28" x14ac:dyDescent="0.25">
      <c r="D4694" s="51">
        <v>819.20000000010702</v>
      </c>
      <c r="E4694" s="51">
        <v>0</v>
      </c>
      <c r="T4694" s="40">
        <f t="shared" si="264"/>
        <v>0</v>
      </c>
      <c r="U4694" s="40">
        <f t="shared" si="264"/>
        <v>0</v>
      </c>
      <c r="V4694" s="40">
        <f t="shared" si="264"/>
        <v>0</v>
      </c>
      <c r="W4694" s="40">
        <f t="shared" si="264"/>
        <v>0</v>
      </c>
      <c r="X4694" s="40">
        <f t="shared" si="265"/>
        <v>0</v>
      </c>
      <c r="Y4694" s="40">
        <f t="shared" si="266"/>
        <v>0</v>
      </c>
      <c r="AB4694" s="40">
        <v>0</v>
      </c>
    </row>
    <row r="4695" spans="4:28" x14ac:dyDescent="0.25">
      <c r="D4695" s="51">
        <v>819.30000000010705</v>
      </c>
      <c r="E4695" s="51">
        <v>0</v>
      </c>
      <c r="T4695" s="40">
        <f t="shared" si="264"/>
        <v>0</v>
      </c>
      <c r="U4695" s="40">
        <f t="shared" si="264"/>
        <v>0</v>
      </c>
      <c r="V4695" s="40">
        <f t="shared" si="264"/>
        <v>0</v>
      </c>
      <c r="W4695" s="40">
        <f t="shared" si="264"/>
        <v>0</v>
      </c>
      <c r="X4695" s="40">
        <f t="shared" si="265"/>
        <v>0</v>
      </c>
      <c r="Y4695" s="40">
        <f t="shared" si="266"/>
        <v>0</v>
      </c>
      <c r="AB4695" s="40">
        <v>0</v>
      </c>
    </row>
    <row r="4696" spans="4:28" x14ac:dyDescent="0.25">
      <c r="D4696" s="51">
        <v>819.40000000010696</v>
      </c>
      <c r="E4696" s="51">
        <v>0</v>
      </c>
      <c r="T4696" s="40">
        <f t="shared" si="264"/>
        <v>0</v>
      </c>
      <c r="U4696" s="40">
        <f t="shared" si="264"/>
        <v>0</v>
      </c>
      <c r="V4696" s="40">
        <f t="shared" si="264"/>
        <v>0</v>
      </c>
      <c r="W4696" s="40">
        <f t="shared" si="264"/>
        <v>0</v>
      </c>
      <c r="X4696" s="40">
        <f t="shared" si="265"/>
        <v>0</v>
      </c>
      <c r="Y4696" s="40">
        <f t="shared" si="266"/>
        <v>0</v>
      </c>
      <c r="AB4696" s="40">
        <v>0</v>
      </c>
    </row>
    <row r="4697" spans="4:28" x14ac:dyDescent="0.25">
      <c r="D4697" s="51">
        <v>819.50000000010698</v>
      </c>
      <c r="E4697" s="51">
        <v>0</v>
      </c>
      <c r="T4697" s="40">
        <f t="shared" si="264"/>
        <v>0</v>
      </c>
      <c r="U4697" s="40">
        <f t="shared" si="264"/>
        <v>0</v>
      </c>
      <c r="V4697" s="40">
        <f t="shared" si="264"/>
        <v>0</v>
      </c>
      <c r="W4697" s="40">
        <f t="shared" si="264"/>
        <v>0</v>
      </c>
      <c r="X4697" s="40">
        <f t="shared" si="265"/>
        <v>0</v>
      </c>
      <c r="Y4697" s="40">
        <f t="shared" si="266"/>
        <v>0</v>
      </c>
      <c r="AB4697" s="40">
        <v>0</v>
      </c>
    </row>
    <row r="4698" spans="4:28" x14ac:dyDescent="0.25">
      <c r="D4698" s="51">
        <v>819.600000000107</v>
      </c>
      <c r="E4698" s="51">
        <v>0</v>
      </c>
      <c r="T4698" s="40">
        <f t="shared" si="264"/>
        <v>0</v>
      </c>
      <c r="U4698" s="40">
        <f t="shared" si="264"/>
        <v>0</v>
      </c>
      <c r="V4698" s="40">
        <f t="shared" si="264"/>
        <v>0</v>
      </c>
      <c r="W4698" s="40">
        <f t="shared" si="264"/>
        <v>0</v>
      </c>
      <c r="X4698" s="40">
        <f t="shared" si="265"/>
        <v>0</v>
      </c>
      <c r="Y4698" s="40">
        <f t="shared" si="266"/>
        <v>0</v>
      </c>
      <c r="AB4698" s="40">
        <v>0</v>
      </c>
    </row>
    <row r="4699" spans="4:28" x14ac:dyDescent="0.25">
      <c r="D4699" s="51">
        <v>819.70000000010702</v>
      </c>
      <c r="E4699" s="51">
        <v>0</v>
      </c>
      <c r="T4699" s="40">
        <f t="shared" si="264"/>
        <v>0</v>
      </c>
      <c r="U4699" s="40">
        <f t="shared" si="264"/>
        <v>0</v>
      </c>
      <c r="V4699" s="40">
        <f t="shared" si="264"/>
        <v>0</v>
      </c>
      <c r="W4699" s="40">
        <f t="shared" si="264"/>
        <v>0</v>
      </c>
      <c r="X4699" s="40">
        <f t="shared" si="265"/>
        <v>0</v>
      </c>
      <c r="Y4699" s="40">
        <f t="shared" si="266"/>
        <v>0</v>
      </c>
      <c r="AB4699" s="40">
        <v>0</v>
      </c>
    </row>
    <row r="4700" spans="4:28" x14ac:dyDescent="0.25">
      <c r="D4700" s="51">
        <v>819.80000000010705</v>
      </c>
      <c r="E4700" s="51">
        <v>0</v>
      </c>
      <c r="T4700" s="40">
        <f t="shared" si="264"/>
        <v>0</v>
      </c>
      <c r="U4700" s="40">
        <f t="shared" si="264"/>
        <v>0</v>
      </c>
      <c r="V4700" s="40">
        <f t="shared" si="264"/>
        <v>0</v>
      </c>
      <c r="W4700" s="40">
        <f t="shared" si="264"/>
        <v>0</v>
      </c>
      <c r="X4700" s="40">
        <f t="shared" si="265"/>
        <v>0</v>
      </c>
      <c r="Y4700" s="40">
        <f t="shared" si="266"/>
        <v>0</v>
      </c>
      <c r="AB4700" s="40">
        <v>0</v>
      </c>
    </row>
    <row r="4701" spans="4:28" x14ac:dyDescent="0.25">
      <c r="D4701" s="51">
        <v>819.90000000010696</v>
      </c>
      <c r="E4701" s="51">
        <v>0</v>
      </c>
      <c r="T4701" s="40">
        <f t="shared" si="264"/>
        <v>0</v>
      </c>
      <c r="U4701" s="40">
        <f t="shared" si="264"/>
        <v>0</v>
      </c>
      <c r="V4701" s="40">
        <f t="shared" si="264"/>
        <v>0</v>
      </c>
      <c r="W4701" s="40">
        <f t="shared" si="264"/>
        <v>0</v>
      </c>
      <c r="X4701" s="40">
        <f t="shared" si="265"/>
        <v>0</v>
      </c>
      <c r="Y4701" s="40">
        <f t="shared" si="266"/>
        <v>0</v>
      </c>
      <c r="AB4701" s="40">
        <v>0</v>
      </c>
    </row>
    <row r="4702" spans="4:28" x14ac:dyDescent="0.25">
      <c r="D4702" s="51">
        <v>820.00000000010698</v>
      </c>
      <c r="E4702" s="51">
        <v>0</v>
      </c>
      <c r="T4702" s="40">
        <f t="shared" si="264"/>
        <v>0</v>
      </c>
      <c r="U4702" s="40">
        <f t="shared" si="264"/>
        <v>0</v>
      </c>
      <c r="V4702" s="40">
        <f t="shared" si="264"/>
        <v>0</v>
      </c>
      <c r="W4702" s="40">
        <f t="shared" si="264"/>
        <v>0</v>
      </c>
      <c r="X4702" s="40">
        <f t="shared" si="265"/>
        <v>0</v>
      </c>
      <c r="Y4702" s="40">
        <f t="shared" si="266"/>
        <v>0</v>
      </c>
      <c r="AB4702" s="40">
        <v>0</v>
      </c>
    </row>
    <row r="4703" spans="4:28" x14ac:dyDescent="0.25">
      <c r="D4703" s="51">
        <v>820.100000000107</v>
      </c>
      <c r="E4703" s="51">
        <v>0</v>
      </c>
      <c r="T4703" s="40">
        <f t="shared" si="264"/>
        <v>0</v>
      </c>
      <c r="U4703" s="40">
        <f t="shared" si="264"/>
        <v>0</v>
      </c>
      <c r="V4703" s="40">
        <f t="shared" si="264"/>
        <v>0</v>
      </c>
      <c r="W4703" s="40">
        <f t="shared" si="264"/>
        <v>0</v>
      </c>
      <c r="X4703" s="40">
        <f t="shared" si="265"/>
        <v>0</v>
      </c>
      <c r="Y4703" s="40">
        <f t="shared" si="266"/>
        <v>0</v>
      </c>
      <c r="AB4703" s="40">
        <v>0</v>
      </c>
    </row>
    <row r="4704" spans="4:28" x14ac:dyDescent="0.25">
      <c r="D4704" s="51">
        <v>820.20000000010702</v>
      </c>
      <c r="E4704" s="51">
        <v>0</v>
      </c>
      <c r="T4704" s="40">
        <f t="shared" si="264"/>
        <v>0</v>
      </c>
      <c r="U4704" s="40">
        <f t="shared" si="264"/>
        <v>0</v>
      </c>
      <c r="V4704" s="40">
        <f t="shared" si="264"/>
        <v>0</v>
      </c>
      <c r="W4704" s="40">
        <f t="shared" si="264"/>
        <v>0</v>
      </c>
      <c r="X4704" s="40">
        <f t="shared" si="265"/>
        <v>0</v>
      </c>
      <c r="Y4704" s="40">
        <f t="shared" si="266"/>
        <v>0</v>
      </c>
      <c r="AB4704" s="40">
        <v>0</v>
      </c>
    </row>
    <row r="4705" spans="4:28" x14ac:dyDescent="0.25">
      <c r="D4705" s="51">
        <v>820.30000000010705</v>
      </c>
      <c r="E4705" s="51">
        <v>0</v>
      </c>
      <c r="T4705" s="40">
        <f t="shared" si="264"/>
        <v>0</v>
      </c>
      <c r="U4705" s="40">
        <f t="shared" si="264"/>
        <v>0</v>
      </c>
      <c r="V4705" s="40">
        <f t="shared" si="264"/>
        <v>0</v>
      </c>
      <c r="W4705" s="40">
        <f t="shared" si="264"/>
        <v>0</v>
      </c>
      <c r="X4705" s="40">
        <f t="shared" si="265"/>
        <v>0</v>
      </c>
      <c r="Y4705" s="40">
        <f t="shared" si="266"/>
        <v>0</v>
      </c>
      <c r="AB4705" s="40">
        <v>0</v>
      </c>
    </row>
    <row r="4706" spans="4:28" x14ac:dyDescent="0.25">
      <c r="D4706" s="51">
        <v>820.40000000010696</v>
      </c>
      <c r="E4706" s="51">
        <v>0</v>
      </c>
      <c r="T4706" s="40">
        <f t="shared" si="264"/>
        <v>0</v>
      </c>
      <c r="U4706" s="40">
        <f t="shared" si="264"/>
        <v>0</v>
      </c>
      <c r="V4706" s="40">
        <f t="shared" si="264"/>
        <v>0</v>
      </c>
      <c r="W4706" s="40">
        <f t="shared" si="264"/>
        <v>0</v>
      </c>
      <c r="X4706" s="40">
        <f t="shared" si="265"/>
        <v>0</v>
      </c>
      <c r="Y4706" s="40">
        <f t="shared" si="266"/>
        <v>0</v>
      </c>
      <c r="AB4706" s="40">
        <v>0</v>
      </c>
    </row>
    <row r="4707" spans="4:28" x14ac:dyDescent="0.25">
      <c r="D4707" s="51">
        <v>820.50000000010698</v>
      </c>
      <c r="E4707" s="51">
        <v>0</v>
      </c>
      <c r="T4707" s="40">
        <f t="shared" si="264"/>
        <v>0</v>
      </c>
      <c r="U4707" s="40">
        <f t="shared" si="264"/>
        <v>0</v>
      </c>
      <c r="V4707" s="40">
        <f t="shared" si="264"/>
        <v>0</v>
      </c>
      <c r="W4707" s="40">
        <f t="shared" si="264"/>
        <v>0</v>
      </c>
      <c r="X4707" s="40">
        <f t="shared" si="265"/>
        <v>0</v>
      </c>
      <c r="Y4707" s="40">
        <f t="shared" si="266"/>
        <v>0</v>
      </c>
      <c r="AB4707" s="40">
        <v>0</v>
      </c>
    </row>
    <row r="4708" spans="4:28" x14ac:dyDescent="0.25">
      <c r="D4708" s="51">
        <v>820.600000000107</v>
      </c>
      <c r="E4708" s="51">
        <v>0</v>
      </c>
      <c r="T4708" s="40">
        <f t="shared" si="264"/>
        <v>0</v>
      </c>
      <c r="U4708" s="40">
        <f t="shared" si="264"/>
        <v>0</v>
      </c>
      <c r="V4708" s="40">
        <f t="shared" si="264"/>
        <v>0</v>
      </c>
      <c r="W4708" s="40">
        <f t="shared" si="264"/>
        <v>0</v>
      </c>
      <c r="X4708" s="40">
        <f t="shared" si="265"/>
        <v>0</v>
      </c>
      <c r="Y4708" s="40">
        <f t="shared" si="266"/>
        <v>0</v>
      </c>
      <c r="AB4708" s="40">
        <v>0</v>
      </c>
    </row>
    <row r="4709" spans="4:28" x14ac:dyDescent="0.25">
      <c r="D4709" s="51">
        <v>820.70000000010702</v>
      </c>
      <c r="E4709" s="51">
        <v>0</v>
      </c>
      <c r="T4709" s="40">
        <f t="shared" si="264"/>
        <v>0</v>
      </c>
      <c r="U4709" s="40">
        <f t="shared" si="264"/>
        <v>0</v>
      </c>
      <c r="V4709" s="40">
        <f t="shared" si="264"/>
        <v>0</v>
      </c>
      <c r="W4709" s="40">
        <f t="shared" si="264"/>
        <v>0</v>
      </c>
      <c r="X4709" s="40">
        <f t="shared" si="265"/>
        <v>0</v>
      </c>
      <c r="Y4709" s="40">
        <f t="shared" si="266"/>
        <v>0</v>
      </c>
      <c r="AB4709" s="40">
        <v>0</v>
      </c>
    </row>
    <row r="4710" spans="4:28" x14ac:dyDescent="0.25">
      <c r="D4710" s="51">
        <v>820.80000000010705</v>
      </c>
      <c r="E4710" s="51">
        <v>0</v>
      </c>
      <c r="T4710" s="40">
        <f t="shared" si="264"/>
        <v>0</v>
      </c>
      <c r="U4710" s="40">
        <f t="shared" si="264"/>
        <v>0</v>
      </c>
      <c r="V4710" s="40">
        <f t="shared" si="264"/>
        <v>0</v>
      </c>
      <c r="W4710" s="40">
        <f t="shared" si="264"/>
        <v>0</v>
      </c>
      <c r="X4710" s="40">
        <f t="shared" si="265"/>
        <v>0</v>
      </c>
      <c r="Y4710" s="40">
        <f t="shared" si="266"/>
        <v>0</v>
      </c>
      <c r="AB4710" s="40">
        <v>0</v>
      </c>
    </row>
    <row r="4711" spans="4:28" x14ac:dyDescent="0.25">
      <c r="D4711" s="51">
        <v>820.90000000010696</v>
      </c>
      <c r="E4711" s="51">
        <v>0</v>
      </c>
      <c r="T4711" s="40">
        <f t="shared" si="264"/>
        <v>0</v>
      </c>
      <c r="U4711" s="40">
        <f t="shared" si="264"/>
        <v>0</v>
      </c>
      <c r="V4711" s="40">
        <f t="shared" si="264"/>
        <v>0</v>
      </c>
      <c r="W4711" s="40">
        <f t="shared" si="264"/>
        <v>0</v>
      </c>
      <c r="X4711" s="40">
        <f t="shared" si="265"/>
        <v>0</v>
      </c>
      <c r="Y4711" s="40">
        <f t="shared" si="266"/>
        <v>0</v>
      </c>
      <c r="AB4711" s="40">
        <v>0</v>
      </c>
    </row>
    <row r="4712" spans="4:28" x14ac:dyDescent="0.25">
      <c r="D4712" s="51">
        <v>821.00000000010698</v>
      </c>
      <c r="E4712" s="51">
        <v>0</v>
      </c>
      <c r="T4712" s="40">
        <f t="shared" si="264"/>
        <v>0</v>
      </c>
      <c r="U4712" s="40">
        <f t="shared" si="264"/>
        <v>0</v>
      </c>
      <c r="V4712" s="40">
        <f t="shared" si="264"/>
        <v>0</v>
      </c>
      <c r="W4712" s="40">
        <f t="shared" si="264"/>
        <v>0</v>
      </c>
      <c r="X4712" s="40">
        <f t="shared" si="265"/>
        <v>0</v>
      </c>
      <c r="Y4712" s="40">
        <f t="shared" si="266"/>
        <v>0</v>
      </c>
      <c r="AB4712" s="40">
        <v>0</v>
      </c>
    </row>
    <row r="4713" spans="4:28" x14ac:dyDescent="0.25">
      <c r="D4713" s="51">
        <v>821.100000000107</v>
      </c>
      <c r="E4713" s="51">
        <v>0</v>
      </c>
      <c r="T4713" s="40">
        <f t="shared" si="264"/>
        <v>0</v>
      </c>
      <c r="U4713" s="40">
        <f t="shared" si="264"/>
        <v>0</v>
      </c>
      <c r="V4713" s="40">
        <f t="shared" si="264"/>
        <v>0</v>
      </c>
      <c r="W4713" s="40">
        <f t="shared" si="264"/>
        <v>0</v>
      </c>
      <c r="X4713" s="40">
        <f t="shared" si="265"/>
        <v>0</v>
      </c>
      <c r="Y4713" s="40">
        <f t="shared" si="266"/>
        <v>0</v>
      </c>
      <c r="AB4713" s="40">
        <v>0</v>
      </c>
    </row>
    <row r="4714" spans="4:28" x14ac:dyDescent="0.25">
      <c r="D4714" s="51">
        <v>821.20000000010702</v>
      </c>
      <c r="E4714" s="51">
        <v>0</v>
      </c>
      <c r="T4714" s="40">
        <f t="shared" si="264"/>
        <v>0</v>
      </c>
      <c r="U4714" s="40">
        <f t="shared" si="264"/>
        <v>0</v>
      </c>
      <c r="V4714" s="40">
        <f t="shared" si="264"/>
        <v>0</v>
      </c>
      <c r="W4714" s="40">
        <f t="shared" si="264"/>
        <v>0</v>
      </c>
      <c r="X4714" s="40">
        <f t="shared" si="265"/>
        <v>0</v>
      </c>
      <c r="Y4714" s="40">
        <f t="shared" si="266"/>
        <v>0</v>
      </c>
      <c r="AB4714" s="40">
        <v>0</v>
      </c>
    </row>
    <row r="4715" spans="4:28" x14ac:dyDescent="0.25">
      <c r="D4715" s="51">
        <v>821.30000000010705</v>
      </c>
      <c r="E4715" s="51">
        <v>0</v>
      </c>
      <c r="T4715" s="40">
        <f t="shared" si="264"/>
        <v>0</v>
      </c>
      <c r="U4715" s="40">
        <f t="shared" si="264"/>
        <v>0</v>
      </c>
      <c r="V4715" s="40">
        <f t="shared" si="264"/>
        <v>0</v>
      </c>
      <c r="W4715" s="40">
        <f t="shared" si="264"/>
        <v>0</v>
      </c>
      <c r="X4715" s="40">
        <f t="shared" si="265"/>
        <v>0</v>
      </c>
      <c r="Y4715" s="40">
        <f t="shared" si="266"/>
        <v>0</v>
      </c>
      <c r="AB4715" s="40">
        <v>0</v>
      </c>
    </row>
    <row r="4716" spans="4:28" x14ac:dyDescent="0.25">
      <c r="D4716" s="51">
        <v>821.40000000010696</v>
      </c>
      <c r="E4716" s="51">
        <v>0</v>
      </c>
      <c r="T4716" s="40">
        <f t="shared" si="264"/>
        <v>0</v>
      </c>
      <c r="U4716" s="40">
        <f t="shared" si="264"/>
        <v>0</v>
      </c>
      <c r="V4716" s="40">
        <f t="shared" si="264"/>
        <v>0</v>
      </c>
      <c r="W4716" s="40">
        <f t="shared" si="264"/>
        <v>0</v>
      </c>
      <c r="X4716" s="40">
        <f t="shared" si="265"/>
        <v>0</v>
      </c>
      <c r="Y4716" s="40">
        <f t="shared" si="266"/>
        <v>0</v>
      </c>
      <c r="AB4716" s="40">
        <v>0</v>
      </c>
    </row>
    <row r="4717" spans="4:28" x14ac:dyDescent="0.25">
      <c r="D4717" s="51">
        <v>821.50000000010698</v>
      </c>
      <c r="E4717" s="51">
        <v>0</v>
      </c>
      <c r="T4717" s="40">
        <f t="shared" si="264"/>
        <v>0</v>
      </c>
      <c r="U4717" s="40">
        <f t="shared" si="264"/>
        <v>0</v>
      </c>
      <c r="V4717" s="40">
        <f t="shared" si="264"/>
        <v>0</v>
      </c>
      <c r="W4717" s="40">
        <f t="shared" si="264"/>
        <v>0</v>
      </c>
      <c r="X4717" s="40">
        <f t="shared" si="265"/>
        <v>0</v>
      </c>
      <c r="Y4717" s="40">
        <f t="shared" si="266"/>
        <v>0</v>
      </c>
      <c r="AB4717" s="40">
        <v>0</v>
      </c>
    </row>
    <row r="4718" spans="4:28" x14ac:dyDescent="0.25">
      <c r="D4718" s="51">
        <v>821.600000000107</v>
      </c>
      <c r="E4718" s="51">
        <v>0</v>
      </c>
      <c r="T4718" s="40">
        <f t="shared" si="264"/>
        <v>0</v>
      </c>
      <c r="U4718" s="40">
        <f t="shared" si="264"/>
        <v>0</v>
      </c>
      <c r="V4718" s="40">
        <f t="shared" si="264"/>
        <v>0</v>
      </c>
      <c r="W4718" s="40">
        <f t="shared" si="264"/>
        <v>0</v>
      </c>
      <c r="X4718" s="40">
        <f t="shared" si="265"/>
        <v>0</v>
      </c>
      <c r="Y4718" s="40">
        <f t="shared" si="266"/>
        <v>0</v>
      </c>
      <c r="AB4718" s="40">
        <v>0</v>
      </c>
    </row>
    <row r="4719" spans="4:28" x14ac:dyDescent="0.25">
      <c r="D4719" s="51">
        <v>821.70000000010702</v>
      </c>
      <c r="E4719" s="51">
        <v>0</v>
      </c>
      <c r="T4719" s="40">
        <f t="shared" si="264"/>
        <v>0</v>
      </c>
      <c r="U4719" s="40">
        <f t="shared" si="264"/>
        <v>0</v>
      </c>
      <c r="V4719" s="40">
        <f t="shared" si="264"/>
        <v>0</v>
      </c>
      <c r="W4719" s="40">
        <f t="shared" si="264"/>
        <v>0</v>
      </c>
      <c r="X4719" s="40">
        <f t="shared" si="265"/>
        <v>0</v>
      </c>
      <c r="Y4719" s="40">
        <f t="shared" si="266"/>
        <v>0</v>
      </c>
      <c r="AB4719" s="40">
        <v>0</v>
      </c>
    </row>
    <row r="4720" spans="4:28" x14ac:dyDescent="0.25">
      <c r="D4720" s="51">
        <v>821.80000000010705</v>
      </c>
      <c r="E4720" s="51">
        <v>0</v>
      </c>
      <c r="T4720" s="40">
        <f t="shared" si="264"/>
        <v>0</v>
      </c>
      <c r="U4720" s="40">
        <f t="shared" si="264"/>
        <v>0</v>
      </c>
      <c r="V4720" s="40">
        <f t="shared" si="264"/>
        <v>0</v>
      </c>
      <c r="W4720" s="40">
        <f t="shared" si="264"/>
        <v>0</v>
      </c>
      <c r="X4720" s="40">
        <f t="shared" si="265"/>
        <v>0</v>
      </c>
      <c r="Y4720" s="40">
        <f t="shared" si="266"/>
        <v>0</v>
      </c>
      <c r="AB4720" s="40">
        <v>0</v>
      </c>
    </row>
    <row r="4721" spans="4:28" x14ac:dyDescent="0.25">
      <c r="D4721" s="51">
        <v>821.90000000010696</v>
      </c>
      <c r="E4721" s="51">
        <v>0</v>
      </c>
      <c r="T4721" s="40">
        <f t="shared" si="264"/>
        <v>0</v>
      </c>
      <c r="U4721" s="40">
        <f t="shared" si="264"/>
        <v>0</v>
      </c>
      <c r="V4721" s="40">
        <f t="shared" si="264"/>
        <v>0</v>
      </c>
      <c r="W4721" s="40">
        <f t="shared" si="264"/>
        <v>0</v>
      </c>
      <c r="X4721" s="40">
        <f t="shared" si="265"/>
        <v>0</v>
      </c>
      <c r="Y4721" s="40">
        <f t="shared" si="266"/>
        <v>0</v>
      </c>
      <c r="AB4721" s="40">
        <v>0</v>
      </c>
    </row>
    <row r="4722" spans="4:28" x14ac:dyDescent="0.25">
      <c r="D4722" s="51">
        <v>822.00000000010698</v>
      </c>
      <c r="E4722" s="51">
        <v>0</v>
      </c>
      <c r="T4722" s="40">
        <f t="shared" si="264"/>
        <v>0</v>
      </c>
      <c r="U4722" s="40">
        <f t="shared" si="264"/>
        <v>0</v>
      </c>
      <c r="V4722" s="40">
        <f t="shared" si="264"/>
        <v>0</v>
      </c>
      <c r="W4722" s="40">
        <f t="shared" si="264"/>
        <v>0</v>
      </c>
      <c r="X4722" s="40">
        <f t="shared" si="265"/>
        <v>0</v>
      </c>
      <c r="Y4722" s="40">
        <f t="shared" si="266"/>
        <v>0</v>
      </c>
      <c r="AB4722" s="40">
        <v>0</v>
      </c>
    </row>
    <row r="4723" spans="4:28" x14ac:dyDescent="0.25">
      <c r="D4723" s="51">
        <v>822.100000000107</v>
      </c>
      <c r="E4723" s="51">
        <v>0</v>
      </c>
      <c r="T4723" s="40">
        <f t="shared" si="264"/>
        <v>0</v>
      </c>
      <c r="U4723" s="40">
        <f t="shared" si="264"/>
        <v>0</v>
      </c>
      <c r="V4723" s="40">
        <f t="shared" si="264"/>
        <v>0</v>
      </c>
      <c r="W4723" s="40">
        <f t="shared" si="264"/>
        <v>0</v>
      </c>
      <c r="X4723" s="40">
        <f t="shared" si="265"/>
        <v>0</v>
      </c>
      <c r="Y4723" s="40">
        <f t="shared" si="266"/>
        <v>0</v>
      </c>
      <c r="AB4723" s="40">
        <v>0</v>
      </c>
    </row>
    <row r="4724" spans="4:28" x14ac:dyDescent="0.25">
      <c r="D4724" s="51">
        <v>822.20000000010702</v>
      </c>
      <c r="E4724" s="51">
        <v>0</v>
      </c>
      <c r="T4724" s="40">
        <f t="shared" si="264"/>
        <v>0</v>
      </c>
      <c r="U4724" s="40">
        <f t="shared" si="264"/>
        <v>0</v>
      </c>
      <c r="V4724" s="40">
        <f t="shared" si="264"/>
        <v>0</v>
      </c>
      <c r="W4724" s="40">
        <f t="shared" si="264"/>
        <v>0</v>
      </c>
      <c r="X4724" s="40">
        <f t="shared" si="265"/>
        <v>0</v>
      </c>
      <c r="Y4724" s="40">
        <f t="shared" si="266"/>
        <v>0</v>
      </c>
      <c r="AB4724" s="40">
        <v>0</v>
      </c>
    </row>
    <row r="4725" spans="4:28" x14ac:dyDescent="0.25">
      <c r="D4725" s="51">
        <v>822.30000000010796</v>
      </c>
      <c r="E4725" s="51">
        <v>0</v>
      </c>
      <c r="T4725" s="40">
        <f t="shared" si="264"/>
        <v>0</v>
      </c>
      <c r="U4725" s="40">
        <f t="shared" si="264"/>
        <v>0</v>
      </c>
      <c r="V4725" s="40">
        <f t="shared" si="264"/>
        <v>0</v>
      </c>
      <c r="W4725" s="40">
        <f t="shared" si="264"/>
        <v>0</v>
      </c>
      <c r="X4725" s="40">
        <f t="shared" si="265"/>
        <v>0</v>
      </c>
      <c r="Y4725" s="40">
        <f t="shared" si="266"/>
        <v>0</v>
      </c>
      <c r="AB4725" s="40">
        <v>0</v>
      </c>
    </row>
    <row r="4726" spans="4:28" x14ac:dyDescent="0.25">
      <c r="D4726" s="51">
        <v>822.40000000010798</v>
      </c>
      <c r="E4726" s="51">
        <v>0</v>
      </c>
      <c r="T4726" s="40">
        <f t="shared" si="264"/>
        <v>0</v>
      </c>
      <c r="U4726" s="40">
        <f t="shared" si="264"/>
        <v>0</v>
      </c>
      <c r="V4726" s="40">
        <f t="shared" si="264"/>
        <v>0</v>
      </c>
      <c r="W4726" s="40">
        <f t="shared" si="264"/>
        <v>0</v>
      </c>
      <c r="X4726" s="40">
        <f t="shared" si="265"/>
        <v>0</v>
      </c>
      <c r="Y4726" s="40">
        <f t="shared" si="266"/>
        <v>0</v>
      </c>
      <c r="AB4726" s="40">
        <v>0</v>
      </c>
    </row>
    <row r="4727" spans="4:28" x14ac:dyDescent="0.25">
      <c r="D4727" s="51">
        <v>822.500000000108</v>
      </c>
      <c r="E4727" s="51">
        <v>0</v>
      </c>
      <c r="T4727" s="40">
        <f t="shared" si="264"/>
        <v>0</v>
      </c>
      <c r="U4727" s="40">
        <f t="shared" si="264"/>
        <v>0</v>
      </c>
      <c r="V4727" s="40">
        <f t="shared" si="264"/>
        <v>0</v>
      </c>
      <c r="W4727" s="40">
        <f t="shared" si="264"/>
        <v>0</v>
      </c>
      <c r="X4727" s="40">
        <f t="shared" si="265"/>
        <v>0</v>
      </c>
      <c r="Y4727" s="40">
        <f t="shared" si="266"/>
        <v>0</v>
      </c>
      <c r="AB4727" s="40">
        <v>0</v>
      </c>
    </row>
    <row r="4728" spans="4:28" x14ac:dyDescent="0.25">
      <c r="D4728" s="51">
        <v>822.60000000010803</v>
      </c>
      <c r="E4728" s="51">
        <v>0</v>
      </c>
      <c r="T4728" s="40">
        <f t="shared" si="264"/>
        <v>0</v>
      </c>
      <c r="U4728" s="40">
        <f t="shared" si="264"/>
        <v>0</v>
      </c>
      <c r="V4728" s="40">
        <f t="shared" si="264"/>
        <v>0</v>
      </c>
      <c r="W4728" s="40">
        <f t="shared" si="264"/>
        <v>0</v>
      </c>
      <c r="X4728" s="40">
        <f t="shared" si="265"/>
        <v>0</v>
      </c>
      <c r="Y4728" s="40">
        <f t="shared" si="266"/>
        <v>0</v>
      </c>
      <c r="AB4728" s="40">
        <v>0</v>
      </c>
    </row>
    <row r="4729" spans="4:28" x14ac:dyDescent="0.25">
      <c r="D4729" s="51">
        <v>822.70000000010805</v>
      </c>
      <c r="E4729" s="51">
        <v>0</v>
      </c>
      <c r="T4729" s="40">
        <f t="shared" si="264"/>
        <v>0</v>
      </c>
      <c r="U4729" s="40">
        <f t="shared" si="264"/>
        <v>0</v>
      </c>
      <c r="V4729" s="40">
        <f t="shared" si="264"/>
        <v>0</v>
      </c>
      <c r="W4729" s="40">
        <f t="shared" si="264"/>
        <v>0</v>
      </c>
      <c r="X4729" s="40">
        <f t="shared" si="265"/>
        <v>0</v>
      </c>
      <c r="Y4729" s="40">
        <f t="shared" si="266"/>
        <v>0</v>
      </c>
      <c r="AB4729" s="40">
        <v>0</v>
      </c>
    </row>
    <row r="4730" spans="4:28" x14ac:dyDescent="0.25">
      <c r="D4730" s="51">
        <v>822.80000000010796</v>
      </c>
      <c r="E4730" s="51">
        <v>0</v>
      </c>
      <c r="T4730" s="40">
        <f t="shared" si="264"/>
        <v>0</v>
      </c>
      <c r="U4730" s="40">
        <f t="shared" si="264"/>
        <v>0</v>
      </c>
      <c r="V4730" s="40">
        <f t="shared" si="264"/>
        <v>0</v>
      </c>
      <c r="W4730" s="40">
        <f t="shared" si="264"/>
        <v>0</v>
      </c>
      <c r="X4730" s="40">
        <f t="shared" si="265"/>
        <v>0</v>
      </c>
      <c r="Y4730" s="40">
        <f t="shared" si="266"/>
        <v>0</v>
      </c>
      <c r="AB4730" s="40">
        <v>0</v>
      </c>
    </row>
    <row r="4731" spans="4:28" x14ac:dyDescent="0.25">
      <c r="D4731" s="51">
        <v>822.90000000010798</v>
      </c>
      <c r="E4731" s="51">
        <v>0</v>
      </c>
      <c r="T4731" s="40">
        <f t="shared" si="264"/>
        <v>0</v>
      </c>
      <c r="U4731" s="40">
        <f t="shared" si="264"/>
        <v>0</v>
      </c>
      <c r="V4731" s="40">
        <f t="shared" si="264"/>
        <v>0</v>
      </c>
      <c r="W4731" s="40">
        <f t="shared" si="264"/>
        <v>0</v>
      </c>
      <c r="X4731" s="40">
        <f t="shared" si="265"/>
        <v>0</v>
      </c>
      <c r="Y4731" s="40">
        <f t="shared" si="266"/>
        <v>0</v>
      </c>
      <c r="AB4731" s="40">
        <v>0</v>
      </c>
    </row>
    <row r="4732" spans="4:28" x14ac:dyDescent="0.25">
      <c r="D4732" s="51">
        <v>823.000000000108</v>
      </c>
      <c r="E4732" s="51">
        <v>0</v>
      </c>
      <c r="T4732" s="40">
        <f t="shared" si="264"/>
        <v>0</v>
      </c>
      <c r="U4732" s="40">
        <f t="shared" si="264"/>
        <v>0</v>
      </c>
      <c r="V4732" s="40">
        <f t="shared" si="264"/>
        <v>0</v>
      </c>
      <c r="W4732" s="40">
        <f t="shared" si="264"/>
        <v>0</v>
      </c>
      <c r="X4732" s="40">
        <f t="shared" si="265"/>
        <v>0</v>
      </c>
      <c r="Y4732" s="40">
        <f t="shared" si="266"/>
        <v>0</v>
      </c>
      <c r="AB4732" s="40">
        <v>0</v>
      </c>
    </row>
    <row r="4733" spans="4:28" x14ac:dyDescent="0.25">
      <c r="D4733" s="51">
        <v>823.10000000010803</v>
      </c>
      <c r="E4733" s="51">
        <v>0</v>
      </c>
      <c r="T4733" s="40">
        <f t="shared" si="264"/>
        <v>0</v>
      </c>
      <c r="U4733" s="40">
        <f t="shared" si="264"/>
        <v>0</v>
      </c>
      <c r="V4733" s="40">
        <f t="shared" si="264"/>
        <v>0</v>
      </c>
      <c r="W4733" s="40">
        <f t="shared" si="264"/>
        <v>0</v>
      </c>
      <c r="X4733" s="40">
        <f t="shared" si="265"/>
        <v>0</v>
      </c>
      <c r="Y4733" s="40">
        <f t="shared" si="266"/>
        <v>0</v>
      </c>
      <c r="AB4733" s="40">
        <v>0</v>
      </c>
    </row>
    <row r="4734" spans="4:28" x14ac:dyDescent="0.25">
      <c r="D4734" s="51">
        <v>823.20000000010805</v>
      </c>
      <c r="E4734" s="51">
        <v>0</v>
      </c>
      <c r="T4734" s="40">
        <f t="shared" si="264"/>
        <v>0</v>
      </c>
      <c r="U4734" s="40">
        <f t="shared" si="264"/>
        <v>0</v>
      </c>
      <c r="V4734" s="40">
        <f t="shared" si="264"/>
        <v>0</v>
      </c>
      <c r="W4734" s="40">
        <f t="shared" si="264"/>
        <v>0</v>
      </c>
      <c r="X4734" s="40">
        <f t="shared" si="265"/>
        <v>0</v>
      </c>
      <c r="Y4734" s="40">
        <f t="shared" si="266"/>
        <v>0</v>
      </c>
      <c r="AB4734" s="40">
        <v>0</v>
      </c>
    </row>
    <row r="4735" spans="4:28" x14ac:dyDescent="0.25">
      <c r="D4735" s="51">
        <v>823.30000000010796</v>
      </c>
      <c r="E4735" s="51">
        <v>0</v>
      </c>
      <c r="T4735" s="40">
        <f t="shared" si="264"/>
        <v>0</v>
      </c>
      <c r="U4735" s="40">
        <f t="shared" si="264"/>
        <v>0</v>
      </c>
      <c r="V4735" s="40">
        <f t="shared" si="264"/>
        <v>0</v>
      </c>
      <c r="W4735" s="40">
        <f t="shared" si="264"/>
        <v>0</v>
      </c>
      <c r="X4735" s="40">
        <f t="shared" si="265"/>
        <v>0</v>
      </c>
      <c r="Y4735" s="40">
        <f t="shared" si="266"/>
        <v>0</v>
      </c>
      <c r="AB4735" s="40">
        <v>0</v>
      </c>
    </row>
    <row r="4736" spans="4:28" x14ac:dyDescent="0.25">
      <c r="D4736" s="51">
        <v>823.40000000010798</v>
      </c>
      <c r="E4736" s="51">
        <v>0</v>
      </c>
      <c r="T4736" s="40">
        <f t="shared" si="264"/>
        <v>0</v>
      </c>
      <c r="U4736" s="40">
        <f t="shared" si="264"/>
        <v>0</v>
      </c>
      <c r="V4736" s="40">
        <f t="shared" si="264"/>
        <v>0</v>
      </c>
      <c r="W4736" s="40">
        <f t="shared" si="264"/>
        <v>0</v>
      </c>
      <c r="X4736" s="40">
        <f t="shared" si="265"/>
        <v>0</v>
      </c>
      <c r="Y4736" s="40">
        <f t="shared" si="266"/>
        <v>0</v>
      </c>
      <c r="AB4736" s="40">
        <v>0</v>
      </c>
    </row>
    <row r="4737" spans="4:28" x14ac:dyDescent="0.25">
      <c r="D4737" s="51">
        <v>823.500000000108</v>
      </c>
      <c r="E4737" s="51">
        <v>0</v>
      </c>
      <c r="T4737" s="40">
        <f t="shared" si="264"/>
        <v>0</v>
      </c>
      <c r="U4737" s="40">
        <f t="shared" si="264"/>
        <v>0</v>
      </c>
      <c r="V4737" s="40">
        <f t="shared" si="264"/>
        <v>0</v>
      </c>
      <c r="W4737" s="40">
        <f t="shared" si="264"/>
        <v>0</v>
      </c>
      <c r="X4737" s="40">
        <f t="shared" si="265"/>
        <v>0</v>
      </c>
      <c r="Y4737" s="40">
        <f t="shared" si="266"/>
        <v>0</v>
      </c>
      <c r="AB4737" s="40">
        <v>0</v>
      </c>
    </row>
    <row r="4738" spans="4:28" x14ac:dyDescent="0.25">
      <c r="D4738" s="51">
        <v>823.60000000010803</v>
      </c>
      <c r="E4738" s="51">
        <v>0</v>
      </c>
      <c r="T4738" s="40">
        <f t="shared" si="264"/>
        <v>0</v>
      </c>
      <c r="U4738" s="40">
        <f t="shared" si="264"/>
        <v>0</v>
      </c>
      <c r="V4738" s="40">
        <f t="shared" si="264"/>
        <v>0</v>
      </c>
      <c r="W4738" s="40">
        <f t="shared" ref="W4738:X4801" si="267">M4763</f>
        <v>0</v>
      </c>
      <c r="X4738" s="40">
        <f t="shared" si="265"/>
        <v>0</v>
      </c>
      <c r="Y4738" s="40">
        <f t="shared" si="266"/>
        <v>0</v>
      </c>
      <c r="AB4738" s="40">
        <v>0</v>
      </c>
    </row>
    <row r="4739" spans="4:28" x14ac:dyDescent="0.25">
      <c r="D4739" s="51">
        <v>823.70000000010805</v>
      </c>
      <c r="E4739" s="51">
        <v>0</v>
      </c>
      <c r="T4739" s="40">
        <f t="shared" ref="T4739:X4802" si="268">J4764</f>
        <v>0</v>
      </c>
      <c r="U4739" s="40">
        <f t="shared" si="268"/>
        <v>0</v>
      </c>
      <c r="V4739" s="40">
        <f t="shared" si="268"/>
        <v>0</v>
      </c>
      <c r="W4739" s="40">
        <f t="shared" si="267"/>
        <v>0</v>
      </c>
      <c r="X4739" s="40">
        <f t="shared" si="267"/>
        <v>0</v>
      </c>
      <c r="Y4739" s="40">
        <f t="shared" ref="Y4739:Y4802" si="269">AC4764</f>
        <v>0</v>
      </c>
      <c r="AB4739" s="40">
        <v>0</v>
      </c>
    </row>
    <row r="4740" spans="4:28" x14ac:dyDescent="0.25">
      <c r="D4740" s="51">
        <v>823.80000000010796</v>
      </c>
      <c r="E4740" s="51">
        <v>0</v>
      </c>
      <c r="T4740" s="40">
        <f t="shared" si="268"/>
        <v>0</v>
      </c>
      <c r="U4740" s="40">
        <f t="shared" si="268"/>
        <v>0</v>
      </c>
      <c r="V4740" s="40">
        <f t="shared" si="268"/>
        <v>0</v>
      </c>
      <c r="W4740" s="40">
        <f t="shared" si="267"/>
        <v>0</v>
      </c>
      <c r="X4740" s="40">
        <f t="shared" si="267"/>
        <v>0</v>
      </c>
      <c r="Y4740" s="40">
        <f t="shared" si="269"/>
        <v>0</v>
      </c>
      <c r="AB4740" s="40">
        <v>0</v>
      </c>
    </row>
    <row r="4741" spans="4:28" x14ac:dyDescent="0.25">
      <c r="D4741" s="51">
        <v>823.90000000010798</v>
      </c>
      <c r="E4741" s="51">
        <v>0</v>
      </c>
      <c r="T4741" s="40">
        <f t="shared" si="268"/>
        <v>0</v>
      </c>
      <c r="U4741" s="40">
        <f t="shared" si="268"/>
        <v>0</v>
      </c>
      <c r="V4741" s="40">
        <f t="shared" si="268"/>
        <v>0</v>
      </c>
      <c r="W4741" s="40">
        <f t="shared" si="267"/>
        <v>0</v>
      </c>
      <c r="X4741" s="40">
        <f t="shared" si="267"/>
        <v>0</v>
      </c>
      <c r="Y4741" s="40">
        <f t="shared" si="269"/>
        <v>0</v>
      </c>
      <c r="AB4741" s="40">
        <v>0</v>
      </c>
    </row>
    <row r="4742" spans="4:28" x14ac:dyDescent="0.25">
      <c r="D4742" s="51">
        <v>824.000000000108</v>
      </c>
      <c r="E4742" s="51">
        <v>0</v>
      </c>
      <c r="T4742" s="40">
        <f t="shared" si="268"/>
        <v>0</v>
      </c>
      <c r="U4742" s="40">
        <f t="shared" si="268"/>
        <v>0</v>
      </c>
      <c r="V4742" s="40">
        <f t="shared" si="268"/>
        <v>0</v>
      </c>
      <c r="W4742" s="40">
        <f t="shared" si="267"/>
        <v>0</v>
      </c>
      <c r="X4742" s="40">
        <f t="shared" si="267"/>
        <v>0</v>
      </c>
      <c r="Y4742" s="40">
        <f t="shared" si="269"/>
        <v>0</v>
      </c>
      <c r="AB4742" s="40">
        <v>0</v>
      </c>
    </row>
    <row r="4743" spans="4:28" x14ac:dyDescent="0.25">
      <c r="D4743" s="51">
        <v>824.10000000010803</v>
      </c>
      <c r="E4743" s="51">
        <v>0</v>
      </c>
      <c r="T4743" s="40">
        <f t="shared" si="268"/>
        <v>0</v>
      </c>
      <c r="U4743" s="40">
        <f t="shared" si="268"/>
        <v>0</v>
      </c>
      <c r="V4743" s="40">
        <f t="shared" si="268"/>
        <v>0</v>
      </c>
      <c r="W4743" s="40">
        <f t="shared" si="267"/>
        <v>0</v>
      </c>
      <c r="X4743" s="40">
        <f t="shared" si="267"/>
        <v>0</v>
      </c>
      <c r="Y4743" s="40">
        <f t="shared" si="269"/>
        <v>0</v>
      </c>
      <c r="AB4743" s="40">
        <v>0</v>
      </c>
    </row>
    <row r="4744" spans="4:28" x14ac:dyDescent="0.25">
      <c r="D4744" s="51">
        <v>824.20000000010805</v>
      </c>
      <c r="E4744" s="51">
        <v>0</v>
      </c>
      <c r="T4744" s="40">
        <f t="shared" si="268"/>
        <v>0</v>
      </c>
      <c r="U4744" s="40">
        <f t="shared" si="268"/>
        <v>0</v>
      </c>
      <c r="V4744" s="40">
        <f t="shared" si="268"/>
        <v>0</v>
      </c>
      <c r="W4744" s="40">
        <f t="shared" si="267"/>
        <v>0</v>
      </c>
      <c r="X4744" s="40">
        <f t="shared" si="267"/>
        <v>0</v>
      </c>
      <c r="Y4744" s="40">
        <f t="shared" si="269"/>
        <v>0</v>
      </c>
      <c r="AB4744" s="40">
        <v>0</v>
      </c>
    </row>
    <row r="4745" spans="4:28" x14ac:dyDescent="0.25">
      <c r="D4745" s="51">
        <v>824.30000000010796</v>
      </c>
      <c r="E4745" s="51">
        <v>0</v>
      </c>
      <c r="T4745" s="40">
        <f t="shared" si="268"/>
        <v>0</v>
      </c>
      <c r="U4745" s="40">
        <f t="shared" si="268"/>
        <v>0</v>
      </c>
      <c r="V4745" s="40">
        <f t="shared" si="268"/>
        <v>0</v>
      </c>
      <c r="W4745" s="40">
        <f t="shared" si="267"/>
        <v>0</v>
      </c>
      <c r="X4745" s="40">
        <f t="shared" si="267"/>
        <v>0</v>
      </c>
      <c r="Y4745" s="40">
        <f t="shared" si="269"/>
        <v>0</v>
      </c>
      <c r="AB4745" s="40">
        <v>0</v>
      </c>
    </row>
    <row r="4746" spans="4:28" x14ac:dyDescent="0.25">
      <c r="D4746" s="51">
        <v>824.40000000010798</v>
      </c>
      <c r="E4746" s="51">
        <v>0</v>
      </c>
      <c r="T4746" s="40">
        <f t="shared" si="268"/>
        <v>0</v>
      </c>
      <c r="U4746" s="40">
        <f t="shared" si="268"/>
        <v>0</v>
      </c>
      <c r="V4746" s="40">
        <f t="shared" si="268"/>
        <v>0</v>
      </c>
      <c r="W4746" s="40">
        <f t="shared" si="267"/>
        <v>0</v>
      </c>
      <c r="X4746" s="40">
        <f t="shared" si="267"/>
        <v>0</v>
      </c>
      <c r="Y4746" s="40">
        <f t="shared" si="269"/>
        <v>0</v>
      </c>
      <c r="AB4746" s="40">
        <v>0</v>
      </c>
    </row>
    <row r="4747" spans="4:28" x14ac:dyDescent="0.25">
      <c r="D4747" s="51">
        <v>824.500000000108</v>
      </c>
      <c r="E4747" s="51">
        <v>0</v>
      </c>
      <c r="T4747" s="40">
        <f t="shared" si="268"/>
        <v>0</v>
      </c>
      <c r="U4747" s="40">
        <f t="shared" si="268"/>
        <v>0</v>
      </c>
      <c r="V4747" s="40">
        <f t="shared" si="268"/>
        <v>0</v>
      </c>
      <c r="W4747" s="40">
        <f t="shared" si="267"/>
        <v>0</v>
      </c>
      <c r="X4747" s="40">
        <f t="shared" si="267"/>
        <v>0</v>
      </c>
      <c r="Y4747" s="40">
        <f t="shared" si="269"/>
        <v>0</v>
      </c>
      <c r="AB4747" s="40">
        <v>0</v>
      </c>
    </row>
    <row r="4748" spans="4:28" x14ac:dyDescent="0.25">
      <c r="D4748" s="51">
        <v>824.60000000010803</v>
      </c>
      <c r="E4748" s="51">
        <v>0</v>
      </c>
      <c r="T4748" s="40">
        <f t="shared" si="268"/>
        <v>0</v>
      </c>
      <c r="U4748" s="40">
        <f t="shared" si="268"/>
        <v>0</v>
      </c>
      <c r="V4748" s="40">
        <f t="shared" si="268"/>
        <v>0</v>
      </c>
      <c r="W4748" s="40">
        <f t="shared" si="267"/>
        <v>0</v>
      </c>
      <c r="X4748" s="40">
        <f t="shared" si="267"/>
        <v>0</v>
      </c>
      <c r="Y4748" s="40">
        <f t="shared" si="269"/>
        <v>0</v>
      </c>
      <c r="AB4748" s="40">
        <v>0</v>
      </c>
    </row>
    <row r="4749" spans="4:28" x14ac:dyDescent="0.25">
      <c r="D4749" s="51">
        <v>824.70000000010805</v>
      </c>
      <c r="E4749" s="51">
        <v>0</v>
      </c>
      <c r="T4749" s="40">
        <f t="shared" si="268"/>
        <v>0</v>
      </c>
      <c r="U4749" s="40">
        <f t="shared" si="268"/>
        <v>0</v>
      </c>
      <c r="V4749" s="40">
        <f t="shared" si="268"/>
        <v>0</v>
      </c>
      <c r="W4749" s="40">
        <f t="shared" si="267"/>
        <v>0</v>
      </c>
      <c r="X4749" s="40">
        <f t="shared" si="267"/>
        <v>0</v>
      </c>
      <c r="Y4749" s="40">
        <f t="shared" si="269"/>
        <v>0</v>
      </c>
      <c r="AB4749" s="40">
        <v>0</v>
      </c>
    </row>
    <row r="4750" spans="4:28" x14ac:dyDescent="0.25">
      <c r="D4750" s="51">
        <v>824.80000000010796</v>
      </c>
      <c r="E4750" s="51">
        <v>0</v>
      </c>
      <c r="T4750" s="40">
        <f t="shared" si="268"/>
        <v>0</v>
      </c>
      <c r="U4750" s="40">
        <f t="shared" si="268"/>
        <v>0</v>
      </c>
      <c r="V4750" s="40">
        <f t="shared" si="268"/>
        <v>0</v>
      </c>
      <c r="W4750" s="40">
        <f t="shared" si="267"/>
        <v>0</v>
      </c>
      <c r="X4750" s="40">
        <f t="shared" si="267"/>
        <v>0</v>
      </c>
      <c r="Y4750" s="40">
        <f t="shared" si="269"/>
        <v>0</v>
      </c>
      <c r="AB4750" s="40">
        <v>0</v>
      </c>
    </row>
    <row r="4751" spans="4:28" x14ac:dyDescent="0.25">
      <c r="D4751" s="51">
        <v>824.90000000010798</v>
      </c>
      <c r="E4751" s="51">
        <v>0</v>
      </c>
      <c r="T4751" s="40">
        <f t="shared" si="268"/>
        <v>0</v>
      </c>
      <c r="U4751" s="40">
        <f t="shared" si="268"/>
        <v>0</v>
      </c>
      <c r="V4751" s="40">
        <f t="shared" si="268"/>
        <v>0</v>
      </c>
      <c r="W4751" s="40">
        <f t="shared" si="267"/>
        <v>0</v>
      </c>
      <c r="X4751" s="40">
        <f t="shared" si="267"/>
        <v>0</v>
      </c>
      <c r="Y4751" s="40">
        <f t="shared" si="269"/>
        <v>0</v>
      </c>
      <c r="AB4751" s="40">
        <v>0</v>
      </c>
    </row>
    <row r="4752" spans="4:28" x14ac:dyDescent="0.25">
      <c r="D4752" s="51">
        <v>825.000000000108</v>
      </c>
      <c r="E4752" s="51">
        <v>0</v>
      </c>
      <c r="T4752" s="40">
        <f t="shared" si="268"/>
        <v>0</v>
      </c>
      <c r="U4752" s="40">
        <f t="shared" si="268"/>
        <v>0</v>
      </c>
      <c r="V4752" s="40">
        <f t="shared" si="268"/>
        <v>0</v>
      </c>
      <c r="W4752" s="40">
        <f t="shared" si="267"/>
        <v>0</v>
      </c>
      <c r="X4752" s="40">
        <f t="shared" si="267"/>
        <v>0</v>
      </c>
      <c r="Y4752" s="40">
        <f t="shared" si="269"/>
        <v>0</v>
      </c>
      <c r="AB4752" s="40">
        <v>0</v>
      </c>
    </row>
    <row r="4753" spans="4:28" x14ac:dyDescent="0.25">
      <c r="D4753" s="51">
        <v>825.10000000010803</v>
      </c>
      <c r="E4753" s="51">
        <v>0</v>
      </c>
      <c r="T4753" s="40">
        <f t="shared" si="268"/>
        <v>0</v>
      </c>
      <c r="U4753" s="40">
        <f t="shared" si="268"/>
        <v>0</v>
      </c>
      <c r="V4753" s="40">
        <f t="shared" si="268"/>
        <v>0</v>
      </c>
      <c r="W4753" s="40">
        <f t="shared" si="267"/>
        <v>0</v>
      </c>
      <c r="X4753" s="40">
        <f t="shared" si="267"/>
        <v>0</v>
      </c>
      <c r="Y4753" s="40">
        <f t="shared" si="269"/>
        <v>0</v>
      </c>
      <c r="AB4753" s="40">
        <v>0</v>
      </c>
    </row>
    <row r="4754" spans="4:28" x14ac:dyDescent="0.25">
      <c r="D4754" s="51">
        <v>825.20000000010805</v>
      </c>
      <c r="E4754" s="51">
        <v>0</v>
      </c>
      <c r="T4754" s="40">
        <f t="shared" si="268"/>
        <v>0</v>
      </c>
      <c r="U4754" s="40">
        <f t="shared" si="268"/>
        <v>0</v>
      </c>
      <c r="V4754" s="40">
        <f t="shared" si="268"/>
        <v>0</v>
      </c>
      <c r="W4754" s="40">
        <f t="shared" si="267"/>
        <v>0</v>
      </c>
      <c r="X4754" s="40">
        <f t="shared" si="267"/>
        <v>0</v>
      </c>
      <c r="Y4754" s="40">
        <f t="shared" si="269"/>
        <v>0</v>
      </c>
      <c r="AB4754" s="40">
        <v>0</v>
      </c>
    </row>
    <row r="4755" spans="4:28" x14ac:dyDescent="0.25">
      <c r="D4755" s="51">
        <v>825.30000000010796</v>
      </c>
      <c r="E4755" s="51">
        <v>0</v>
      </c>
      <c r="T4755" s="40">
        <f t="shared" si="268"/>
        <v>0</v>
      </c>
      <c r="U4755" s="40">
        <f t="shared" si="268"/>
        <v>0</v>
      </c>
      <c r="V4755" s="40">
        <f t="shared" si="268"/>
        <v>0</v>
      </c>
      <c r="W4755" s="40">
        <f t="shared" si="267"/>
        <v>0</v>
      </c>
      <c r="X4755" s="40">
        <f t="shared" si="267"/>
        <v>0</v>
      </c>
      <c r="Y4755" s="40">
        <f t="shared" si="269"/>
        <v>0</v>
      </c>
      <c r="AB4755" s="40">
        <v>0</v>
      </c>
    </row>
    <row r="4756" spans="4:28" x14ac:dyDescent="0.25">
      <c r="D4756" s="51">
        <v>825.40000000010798</v>
      </c>
      <c r="E4756" s="51">
        <v>0</v>
      </c>
      <c r="T4756" s="40">
        <f t="shared" si="268"/>
        <v>0</v>
      </c>
      <c r="U4756" s="40">
        <f t="shared" si="268"/>
        <v>0</v>
      </c>
      <c r="V4756" s="40">
        <f t="shared" si="268"/>
        <v>0</v>
      </c>
      <c r="W4756" s="40">
        <f t="shared" si="267"/>
        <v>0</v>
      </c>
      <c r="X4756" s="40">
        <f t="shared" si="267"/>
        <v>0</v>
      </c>
      <c r="Y4756" s="40">
        <f t="shared" si="269"/>
        <v>0</v>
      </c>
      <c r="AB4756" s="40">
        <v>0</v>
      </c>
    </row>
    <row r="4757" spans="4:28" x14ac:dyDescent="0.25">
      <c r="D4757" s="51">
        <v>825.500000000108</v>
      </c>
      <c r="E4757" s="51">
        <v>0</v>
      </c>
      <c r="T4757" s="40">
        <f t="shared" si="268"/>
        <v>0</v>
      </c>
      <c r="U4757" s="40">
        <f t="shared" si="268"/>
        <v>0</v>
      </c>
      <c r="V4757" s="40">
        <f t="shared" si="268"/>
        <v>0</v>
      </c>
      <c r="W4757" s="40">
        <f t="shared" si="267"/>
        <v>0</v>
      </c>
      <c r="X4757" s="40">
        <f t="shared" si="267"/>
        <v>0</v>
      </c>
      <c r="Y4757" s="40">
        <f t="shared" si="269"/>
        <v>0</v>
      </c>
      <c r="AB4757" s="40">
        <v>0</v>
      </c>
    </row>
    <row r="4758" spans="4:28" x14ac:dyDescent="0.25">
      <c r="D4758" s="51">
        <v>825.60000000010803</v>
      </c>
      <c r="E4758" s="51">
        <v>0</v>
      </c>
      <c r="T4758" s="40">
        <f t="shared" si="268"/>
        <v>0</v>
      </c>
      <c r="U4758" s="40">
        <f t="shared" si="268"/>
        <v>0</v>
      </c>
      <c r="V4758" s="40">
        <f t="shared" si="268"/>
        <v>0</v>
      </c>
      <c r="W4758" s="40">
        <f t="shared" si="267"/>
        <v>0</v>
      </c>
      <c r="X4758" s="40">
        <f t="shared" si="267"/>
        <v>0</v>
      </c>
      <c r="Y4758" s="40">
        <f t="shared" si="269"/>
        <v>0</v>
      </c>
      <c r="AB4758" s="40">
        <v>0</v>
      </c>
    </row>
    <row r="4759" spans="4:28" x14ac:dyDescent="0.25">
      <c r="D4759" s="51">
        <v>825.70000000010805</v>
      </c>
      <c r="E4759" s="51">
        <v>0</v>
      </c>
      <c r="T4759" s="40">
        <f t="shared" si="268"/>
        <v>0</v>
      </c>
      <c r="U4759" s="40">
        <f t="shared" si="268"/>
        <v>0</v>
      </c>
      <c r="V4759" s="40">
        <f t="shared" si="268"/>
        <v>0</v>
      </c>
      <c r="W4759" s="40">
        <f t="shared" si="267"/>
        <v>0</v>
      </c>
      <c r="X4759" s="40">
        <f t="shared" si="267"/>
        <v>0</v>
      </c>
      <c r="Y4759" s="40">
        <f t="shared" si="269"/>
        <v>0</v>
      </c>
      <c r="AB4759" s="40">
        <v>0</v>
      </c>
    </row>
    <row r="4760" spans="4:28" x14ac:dyDescent="0.25">
      <c r="D4760" s="51">
        <v>825.80000000010796</v>
      </c>
      <c r="E4760" s="51">
        <v>0</v>
      </c>
      <c r="T4760" s="40">
        <f t="shared" si="268"/>
        <v>0</v>
      </c>
      <c r="U4760" s="40">
        <f t="shared" si="268"/>
        <v>0</v>
      </c>
      <c r="V4760" s="40">
        <f t="shared" si="268"/>
        <v>0</v>
      </c>
      <c r="W4760" s="40">
        <f t="shared" si="267"/>
        <v>0</v>
      </c>
      <c r="X4760" s="40">
        <f t="shared" si="267"/>
        <v>0</v>
      </c>
      <c r="Y4760" s="40">
        <f t="shared" si="269"/>
        <v>0</v>
      </c>
      <c r="AB4760" s="40">
        <v>0</v>
      </c>
    </row>
    <row r="4761" spans="4:28" x14ac:dyDescent="0.25">
      <c r="D4761" s="51">
        <v>825.90000000010798</v>
      </c>
      <c r="E4761" s="51">
        <v>0</v>
      </c>
      <c r="T4761" s="40">
        <f t="shared" si="268"/>
        <v>0</v>
      </c>
      <c r="U4761" s="40">
        <f t="shared" si="268"/>
        <v>0</v>
      </c>
      <c r="V4761" s="40">
        <f t="shared" si="268"/>
        <v>0</v>
      </c>
      <c r="W4761" s="40">
        <f t="shared" si="267"/>
        <v>0</v>
      </c>
      <c r="X4761" s="40">
        <f t="shared" si="267"/>
        <v>0</v>
      </c>
      <c r="Y4761" s="40">
        <f t="shared" si="269"/>
        <v>0</v>
      </c>
      <c r="AB4761" s="40">
        <v>0</v>
      </c>
    </row>
    <row r="4762" spans="4:28" x14ac:dyDescent="0.25">
      <c r="D4762" s="51">
        <v>826.000000000108</v>
      </c>
      <c r="E4762" s="51">
        <v>0</v>
      </c>
      <c r="T4762" s="40">
        <f t="shared" si="268"/>
        <v>0</v>
      </c>
      <c r="U4762" s="40">
        <f t="shared" si="268"/>
        <v>0</v>
      </c>
      <c r="V4762" s="40">
        <f t="shared" si="268"/>
        <v>0</v>
      </c>
      <c r="W4762" s="40">
        <f t="shared" si="267"/>
        <v>0</v>
      </c>
      <c r="X4762" s="40">
        <f t="shared" si="267"/>
        <v>0</v>
      </c>
      <c r="Y4762" s="40">
        <f t="shared" si="269"/>
        <v>0</v>
      </c>
      <c r="AB4762" s="40">
        <v>0</v>
      </c>
    </row>
    <row r="4763" spans="4:28" x14ac:dyDescent="0.25">
      <c r="D4763" s="51">
        <v>826.10000000010803</v>
      </c>
      <c r="E4763" s="51">
        <v>0</v>
      </c>
      <c r="T4763" s="40">
        <f t="shared" si="268"/>
        <v>0</v>
      </c>
      <c r="U4763" s="40">
        <f t="shared" si="268"/>
        <v>0</v>
      </c>
      <c r="V4763" s="40">
        <f t="shared" si="268"/>
        <v>0</v>
      </c>
      <c r="W4763" s="40">
        <f t="shared" si="267"/>
        <v>0</v>
      </c>
      <c r="X4763" s="40">
        <f t="shared" si="267"/>
        <v>0</v>
      </c>
      <c r="Y4763" s="40">
        <f t="shared" si="269"/>
        <v>0</v>
      </c>
      <c r="AB4763" s="40">
        <v>0</v>
      </c>
    </row>
    <row r="4764" spans="4:28" x14ac:dyDescent="0.25">
      <c r="D4764" s="51">
        <v>826.20000000010805</v>
      </c>
      <c r="E4764" s="51">
        <v>0</v>
      </c>
      <c r="T4764" s="40">
        <f t="shared" si="268"/>
        <v>0</v>
      </c>
      <c r="U4764" s="40">
        <f t="shared" si="268"/>
        <v>0</v>
      </c>
      <c r="V4764" s="40">
        <f t="shared" si="268"/>
        <v>0</v>
      </c>
      <c r="W4764" s="40">
        <f t="shared" si="267"/>
        <v>0</v>
      </c>
      <c r="X4764" s="40">
        <f t="shared" si="267"/>
        <v>0</v>
      </c>
      <c r="Y4764" s="40">
        <f t="shared" si="269"/>
        <v>0</v>
      </c>
      <c r="AB4764" s="40">
        <v>0</v>
      </c>
    </row>
    <row r="4765" spans="4:28" x14ac:dyDescent="0.25">
      <c r="D4765" s="51">
        <v>826.30000000010796</v>
      </c>
      <c r="E4765" s="51">
        <v>0</v>
      </c>
      <c r="T4765" s="40">
        <f t="shared" si="268"/>
        <v>0</v>
      </c>
      <c r="U4765" s="40">
        <f t="shared" si="268"/>
        <v>0</v>
      </c>
      <c r="V4765" s="40">
        <f t="shared" si="268"/>
        <v>0</v>
      </c>
      <c r="W4765" s="40">
        <f t="shared" si="267"/>
        <v>0</v>
      </c>
      <c r="X4765" s="40">
        <f t="shared" si="267"/>
        <v>0</v>
      </c>
      <c r="Y4765" s="40">
        <f t="shared" si="269"/>
        <v>0</v>
      </c>
      <c r="AB4765" s="40">
        <v>0</v>
      </c>
    </row>
    <row r="4766" spans="4:28" x14ac:dyDescent="0.25">
      <c r="D4766" s="51">
        <v>826.40000000010798</v>
      </c>
      <c r="E4766" s="51">
        <v>0</v>
      </c>
      <c r="T4766" s="40">
        <f t="shared" si="268"/>
        <v>0</v>
      </c>
      <c r="U4766" s="40">
        <f t="shared" si="268"/>
        <v>0</v>
      </c>
      <c r="V4766" s="40">
        <f t="shared" si="268"/>
        <v>0</v>
      </c>
      <c r="W4766" s="40">
        <f t="shared" si="267"/>
        <v>0</v>
      </c>
      <c r="X4766" s="40">
        <f t="shared" si="267"/>
        <v>0</v>
      </c>
      <c r="Y4766" s="40">
        <f t="shared" si="269"/>
        <v>0</v>
      </c>
      <c r="AB4766" s="40">
        <v>0</v>
      </c>
    </row>
    <row r="4767" spans="4:28" x14ac:dyDescent="0.25">
      <c r="D4767" s="51">
        <v>826.500000000108</v>
      </c>
      <c r="E4767" s="51">
        <v>0</v>
      </c>
      <c r="T4767" s="40">
        <f t="shared" si="268"/>
        <v>0</v>
      </c>
      <c r="U4767" s="40">
        <f t="shared" si="268"/>
        <v>0</v>
      </c>
      <c r="V4767" s="40">
        <f t="shared" si="268"/>
        <v>0</v>
      </c>
      <c r="W4767" s="40">
        <f t="shared" si="267"/>
        <v>0</v>
      </c>
      <c r="X4767" s="40">
        <f t="shared" si="267"/>
        <v>0</v>
      </c>
      <c r="Y4767" s="40">
        <f t="shared" si="269"/>
        <v>0</v>
      </c>
      <c r="AB4767" s="40">
        <v>0</v>
      </c>
    </row>
    <row r="4768" spans="4:28" x14ac:dyDescent="0.25">
      <c r="D4768" s="51">
        <v>826.60000000010803</v>
      </c>
      <c r="E4768" s="51">
        <v>0</v>
      </c>
      <c r="T4768" s="40">
        <f t="shared" si="268"/>
        <v>0</v>
      </c>
      <c r="U4768" s="40">
        <f t="shared" si="268"/>
        <v>0</v>
      </c>
      <c r="V4768" s="40">
        <f t="shared" si="268"/>
        <v>0</v>
      </c>
      <c r="W4768" s="40">
        <f t="shared" si="267"/>
        <v>0</v>
      </c>
      <c r="X4768" s="40">
        <f t="shared" si="267"/>
        <v>0</v>
      </c>
      <c r="Y4768" s="40">
        <f t="shared" si="269"/>
        <v>0</v>
      </c>
      <c r="AB4768" s="40">
        <v>0</v>
      </c>
    </row>
    <row r="4769" spans="4:28" x14ac:dyDescent="0.25">
      <c r="D4769" s="51">
        <v>826.70000000010896</v>
      </c>
      <c r="E4769" s="51">
        <v>0</v>
      </c>
      <c r="T4769" s="40">
        <f t="shared" si="268"/>
        <v>0</v>
      </c>
      <c r="U4769" s="40">
        <f t="shared" si="268"/>
        <v>0</v>
      </c>
      <c r="V4769" s="40">
        <f t="shared" si="268"/>
        <v>0</v>
      </c>
      <c r="W4769" s="40">
        <f t="shared" si="267"/>
        <v>0</v>
      </c>
      <c r="X4769" s="40">
        <f t="shared" si="267"/>
        <v>0</v>
      </c>
      <c r="Y4769" s="40">
        <f t="shared" si="269"/>
        <v>0</v>
      </c>
      <c r="AB4769" s="40">
        <v>0</v>
      </c>
    </row>
    <row r="4770" spans="4:28" x14ac:dyDescent="0.25">
      <c r="D4770" s="51">
        <v>826.80000000010898</v>
      </c>
      <c r="E4770" s="51">
        <v>0</v>
      </c>
      <c r="T4770" s="40">
        <f t="shared" si="268"/>
        <v>0</v>
      </c>
      <c r="U4770" s="40">
        <f t="shared" si="268"/>
        <v>0</v>
      </c>
      <c r="V4770" s="40">
        <f t="shared" si="268"/>
        <v>0</v>
      </c>
      <c r="W4770" s="40">
        <f t="shared" si="267"/>
        <v>0</v>
      </c>
      <c r="X4770" s="40">
        <f t="shared" si="267"/>
        <v>0</v>
      </c>
      <c r="Y4770" s="40">
        <f t="shared" si="269"/>
        <v>0</v>
      </c>
      <c r="AB4770" s="40">
        <v>0</v>
      </c>
    </row>
    <row r="4771" spans="4:28" x14ac:dyDescent="0.25">
      <c r="D4771" s="51">
        <v>826.900000000109</v>
      </c>
      <c r="E4771" s="51">
        <v>0</v>
      </c>
      <c r="T4771" s="40">
        <f t="shared" si="268"/>
        <v>0</v>
      </c>
      <c r="U4771" s="40">
        <f t="shared" si="268"/>
        <v>0</v>
      </c>
      <c r="V4771" s="40">
        <f t="shared" si="268"/>
        <v>0</v>
      </c>
      <c r="W4771" s="40">
        <f t="shared" si="267"/>
        <v>0</v>
      </c>
      <c r="X4771" s="40">
        <f t="shared" si="267"/>
        <v>0</v>
      </c>
      <c r="Y4771" s="40">
        <f t="shared" si="269"/>
        <v>0</v>
      </c>
      <c r="AB4771" s="40">
        <v>0</v>
      </c>
    </row>
    <row r="4772" spans="4:28" x14ac:dyDescent="0.25">
      <c r="D4772" s="51">
        <v>827.00000000010903</v>
      </c>
      <c r="E4772" s="51">
        <v>0</v>
      </c>
      <c r="T4772" s="40">
        <f t="shared" si="268"/>
        <v>0</v>
      </c>
      <c r="U4772" s="40">
        <f t="shared" si="268"/>
        <v>0</v>
      </c>
      <c r="V4772" s="40">
        <f t="shared" si="268"/>
        <v>0</v>
      </c>
      <c r="W4772" s="40">
        <f t="shared" si="267"/>
        <v>0</v>
      </c>
      <c r="X4772" s="40">
        <f t="shared" si="267"/>
        <v>0</v>
      </c>
      <c r="Y4772" s="40">
        <f t="shared" si="269"/>
        <v>0</v>
      </c>
      <c r="AB4772" s="40">
        <v>0</v>
      </c>
    </row>
    <row r="4773" spans="4:28" x14ac:dyDescent="0.25">
      <c r="D4773" s="51">
        <v>827.10000000010905</v>
      </c>
      <c r="E4773" s="51">
        <v>0</v>
      </c>
      <c r="T4773" s="40">
        <f t="shared" si="268"/>
        <v>0</v>
      </c>
      <c r="U4773" s="40">
        <f t="shared" si="268"/>
        <v>0</v>
      </c>
      <c r="V4773" s="40">
        <f t="shared" si="268"/>
        <v>0</v>
      </c>
      <c r="W4773" s="40">
        <f t="shared" si="267"/>
        <v>0</v>
      </c>
      <c r="X4773" s="40">
        <f t="shared" si="267"/>
        <v>0</v>
      </c>
      <c r="Y4773" s="40">
        <f t="shared" si="269"/>
        <v>0</v>
      </c>
      <c r="AB4773" s="40">
        <v>0</v>
      </c>
    </row>
    <row r="4774" spans="4:28" x14ac:dyDescent="0.25">
      <c r="D4774" s="51">
        <v>827.20000000010896</v>
      </c>
      <c r="E4774" s="51">
        <v>0</v>
      </c>
      <c r="T4774" s="40">
        <f t="shared" si="268"/>
        <v>0</v>
      </c>
      <c r="U4774" s="40">
        <f t="shared" si="268"/>
        <v>0</v>
      </c>
      <c r="V4774" s="40">
        <f t="shared" si="268"/>
        <v>0</v>
      </c>
      <c r="W4774" s="40">
        <f t="shared" si="267"/>
        <v>0</v>
      </c>
      <c r="X4774" s="40">
        <f t="shared" si="267"/>
        <v>0</v>
      </c>
      <c r="Y4774" s="40">
        <f t="shared" si="269"/>
        <v>0</v>
      </c>
      <c r="AB4774" s="40">
        <v>0</v>
      </c>
    </row>
    <row r="4775" spans="4:28" x14ac:dyDescent="0.25">
      <c r="D4775" s="51">
        <v>827.30000000010898</v>
      </c>
      <c r="E4775" s="51">
        <v>0</v>
      </c>
      <c r="T4775" s="40">
        <f t="shared" si="268"/>
        <v>0</v>
      </c>
      <c r="U4775" s="40">
        <f t="shared" si="268"/>
        <v>0</v>
      </c>
      <c r="V4775" s="40">
        <f t="shared" si="268"/>
        <v>0</v>
      </c>
      <c r="W4775" s="40">
        <f t="shared" si="267"/>
        <v>0</v>
      </c>
      <c r="X4775" s="40">
        <f t="shared" si="267"/>
        <v>0</v>
      </c>
      <c r="Y4775" s="40">
        <f t="shared" si="269"/>
        <v>0</v>
      </c>
      <c r="AB4775" s="40">
        <v>0</v>
      </c>
    </row>
    <row r="4776" spans="4:28" x14ac:dyDescent="0.25">
      <c r="D4776" s="51">
        <v>827.400000000109</v>
      </c>
      <c r="E4776" s="51">
        <v>0</v>
      </c>
      <c r="T4776" s="40">
        <f t="shared" si="268"/>
        <v>0</v>
      </c>
      <c r="U4776" s="40">
        <f t="shared" si="268"/>
        <v>0</v>
      </c>
      <c r="V4776" s="40">
        <f t="shared" si="268"/>
        <v>0</v>
      </c>
      <c r="W4776" s="40">
        <f t="shared" si="267"/>
        <v>0</v>
      </c>
      <c r="X4776" s="40">
        <f t="shared" si="267"/>
        <v>0</v>
      </c>
      <c r="Y4776" s="40">
        <f t="shared" si="269"/>
        <v>0</v>
      </c>
      <c r="AB4776" s="40">
        <v>0</v>
      </c>
    </row>
    <row r="4777" spans="4:28" x14ac:dyDescent="0.25">
      <c r="D4777" s="51">
        <v>827.50000000010903</v>
      </c>
      <c r="E4777" s="51">
        <v>0</v>
      </c>
      <c r="T4777" s="40">
        <f t="shared" si="268"/>
        <v>0</v>
      </c>
      <c r="U4777" s="40">
        <f t="shared" si="268"/>
        <v>0</v>
      </c>
      <c r="V4777" s="40">
        <f t="shared" si="268"/>
        <v>0</v>
      </c>
      <c r="W4777" s="40">
        <f t="shared" si="267"/>
        <v>0</v>
      </c>
      <c r="X4777" s="40">
        <f t="shared" si="267"/>
        <v>0</v>
      </c>
      <c r="Y4777" s="40">
        <f t="shared" si="269"/>
        <v>0</v>
      </c>
      <c r="AB4777" s="40">
        <v>0</v>
      </c>
    </row>
    <row r="4778" spans="4:28" x14ac:dyDescent="0.25">
      <c r="D4778" s="51">
        <v>827.60000000010905</v>
      </c>
      <c r="E4778" s="51">
        <v>0</v>
      </c>
      <c r="T4778" s="40">
        <f t="shared" si="268"/>
        <v>0</v>
      </c>
      <c r="U4778" s="40">
        <f t="shared" si="268"/>
        <v>0</v>
      </c>
      <c r="V4778" s="40">
        <f t="shared" si="268"/>
        <v>0</v>
      </c>
      <c r="W4778" s="40">
        <f t="shared" si="267"/>
        <v>0</v>
      </c>
      <c r="X4778" s="40">
        <f t="shared" si="267"/>
        <v>0</v>
      </c>
      <c r="Y4778" s="40">
        <f t="shared" si="269"/>
        <v>0</v>
      </c>
      <c r="AB4778" s="40">
        <v>0</v>
      </c>
    </row>
    <row r="4779" spans="4:28" x14ac:dyDescent="0.25">
      <c r="D4779" s="51">
        <v>827.70000000010896</v>
      </c>
      <c r="E4779" s="51">
        <v>0</v>
      </c>
      <c r="T4779" s="40">
        <f t="shared" si="268"/>
        <v>0</v>
      </c>
      <c r="U4779" s="40">
        <f t="shared" si="268"/>
        <v>0</v>
      </c>
      <c r="V4779" s="40">
        <f t="shared" si="268"/>
        <v>0</v>
      </c>
      <c r="W4779" s="40">
        <f t="shared" si="267"/>
        <v>0</v>
      </c>
      <c r="X4779" s="40">
        <f t="shared" si="267"/>
        <v>0</v>
      </c>
      <c r="Y4779" s="40">
        <f t="shared" si="269"/>
        <v>0</v>
      </c>
      <c r="AB4779" s="40">
        <v>0</v>
      </c>
    </row>
    <row r="4780" spans="4:28" x14ac:dyDescent="0.25">
      <c r="D4780" s="51">
        <v>827.80000000010898</v>
      </c>
      <c r="E4780" s="51">
        <v>0</v>
      </c>
      <c r="T4780" s="40">
        <f t="shared" si="268"/>
        <v>0</v>
      </c>
      <c r="U4780" s="40">
        <f t="shared" si="268"/>
        <v>0</v>
      </c>
      <c r="V4780" s="40">
        <f t="shared" si="268"/>
        <v>0</v>
      </c>
      <c r="W4780" s="40">
        <f t="shared" si="267"/>
        <v>0</v>
      </c>
      <c r="X4780" s="40">
        <f t="shared" si="267"/>
        <v>0</v>
      </c>
      <c r="Y4780" s="40">
        <f t="shared" si="269"/>
        <v>0</v>
      </c>
      <c r="AB4780" s="40">
        <v>0</v>
      </c>
    </row>
    <row r="4781" spans="4:28" x14ac:dyDescent="0.25">
      <c r="D4781" s="51">
        <v>827.900000000109</v>
      </c>
      <c r="E4781" s="51">
        <v>0</v>
      </c>
      <c r="T4781" s="40">
        <f t="shared" si="268"/>
        <v>0</v>
      </c>
      <c r="U4781" s="40">
        <f t="shared" si="268"/>
        <v>0</v>
      </c>
      <c r="V4781" s="40">
        <f t="shared" si="268"/>
        <v>0</v>
      </c>
      <c r="W4781" s="40">
        <f t="shared" si="267"/>
        <v>0</v>
      </c>
      <c r="X4781" s="40">
        <f t="shared" si="267"/>
        <v>0</v>
      </c>
      <c r="Y4781" s="40">
        <f t="shared" si="269"/>
        <v>0</v>
      </c>
      <c r="AB4781" s="40">
        <v>0</v>
      </c>
    </row>
    <row r="4782" spans="4:28" x14ac:dyDescent="0.25">
      <c r="D4782" s="51">
        <v>828.00000000010903</v>
      </c>
      <c r="E4782" s="51">
        <v>0</v>
      </c>
      <c r="T4782" s="40">
        <f t="shared" si="268"/>
        <v>0</v>
      </c>
      <c r="U4782" s="40">
        <f t="shared" si="268"/>
        <v>0</v>
      </c>
      <c r="V4782" s="40">
        <f t="shared" si="268"/>
        <v>0</v>
      </c>
      <c r="W4782" s="40">
        <f t="shared" si="267"/>
        <v>0</v>
      </c>
      <c r="X4782" s="40">
        <f t="shared" si="267"/>
        <v>0</v>
      </c>
      <c r="Y4782" s="40">
        <f t="shared" si="269"/>
        <v>0</v>
      </c>
      <c r="AB4782" s="40">
        <v>0</v>
      </c>
    </row>
    <row r="4783" spans="4:28" x14ac:dyDescent="0.25">
      <c r="D4783" s="51">
        <v>828.10000000010905</v>
      </c>
      <c r="E4783" s="51">
        <v>0</v>
      </c>
      <c r="T4783" s="40">
        <f t="shared" si="268"/>
        <v>0</v>
      </c>
      <c r="U4783" s="40">
        <f t="shared" si="268"/>
        <v>0</v>
      </c>
      <c r="V4783" s="40">
        <f t="shared" si="268"/>
        <v>0</v>
      </c>
      <c r="W4783" s="40">
        <f t="shared" si="267"/>
        <v>0</v>
      </c>
      <c r="X4783" s="40">
        <f t="shared" si="267"/>
        <v>0</v>
      </c>
      <c r="Y4783" s="40">
        <f t="shared" si="269"/>
        <v>0</v>
      </c>
      <c r="AB4783" s="40">
        <v>0</v>
      </c>
    </row>
    <row r="4784" spans="4:28" x14ac:dyDescent="0.25">
      <c r="D4784" s="51">
        <v>828.20000000010896</v>
      </c>
      <c r="E4784" s="51">
        <v>0</v>
      </c>
      <c r="T4784" s="40">
        <f t="shared" si="268"/>
        <v>0</v>
      </c>
      <c r="U4784" s="40">
        <f t="shared" si="268"/>
        <v>0</v>
      </c>
      <c r="V4784" s="40">
        <f t="shared" si="268"/>
        <v>0</v>
      </c>
      <c r="W4784" s="40">
        <f t="shared" si="267"/>
        <v>0</v>
      </c>
      <c r="X4784" s="40">
        <f t="shared" si="267"/>
        <v>0</v>
      </c>
      <c r="Y4784" s="40">
        <f t="shared" si="269"/>
        <v>0</v>
      </c>
      <c r="AB4784" s="40">
        <v>0</v>
      </c>
    </row>
    <row r="4785" spans="4:28" x14ac:dyDescent="0.25">
      <c r="D4785" s="51">
        <v>828.30000000010898</v>
      </c>
      <c r="E4785" s="51">
        <v>0</v>
      </c>
      <c r="T4785" s="40">
        <f t="shared" si="268"/>
        <v>0</v>
      </c>
      <c r="U4785" s="40">
        <f t="shared" si="268"/>
        <v>0</v>
      </c>
      <c r="V4785" s="40">
        <f t="shared" si="268"/>
        <v>0</v>
      </c>
      <c r="W4785" s="40">
        <f t="shared" si="267"/>
        <v>0</v>
      </c>
      <c r="X4785" s="40">
        <f t="shared" si="267"/>
        <v>0</v>
      </c>
      <c r="Y4785" s="40">
        <f t="shared" si="269"/>
        <v>0</v>
      </c>
      <c r="AB4785" s="40">
        <v>0</v>
      </c>
    </row>
    <row r="4786" spans="4:28" x14ac:dyDescent="0.25">
      <c r="D4786" s="51">
        <v>828.400000000109</v>
      </c>
      <c r="E4786" s="51">
        <v>0</v>
      </c>
      <c r="T4786" s="40">
        <f t="shared" si="268"/>
        <v>0</v>
      </c>
      <c r="U4786" s="40">
        <f t="shared" si="268"/>
        <v>0</v>
      </c>
      <c r="V4786" s="40">
        <f t="shared" si="268"/>
        <v>0</v>
      </c>
      <c r="W4786" s="40">
        <f t="shared" si="267"/>
        <v>0</v>
      </c>
      <c r="X4786" s="40">
        <f t="shared" si="267"/>
        <v>0</v>
      </c>
      <c r="Y4786" s="40">
        <f t="shared" si="269"/>
        <v>0</v>
      </c>
      <c r="AB4786" s="40">
        <v>0</v>
      </c>
    </row>
    <row r="4787" spans="4:28" x14ac:dyDescent="0.25">
      <c r="D4787" s="51">
        <v>828.50000000010903</v>
      </c>
      <c r="E4787" s="51">
        <v>0</v>
      </c>
      <c r="T4787" s="40">
        <f t="shared" si="268"/>
        <v>0</v>
      </c>
      <c r="U4787" s="40">
        <f t="shared" si="268"/>
        <v>0</v>
      </c>
      <c r="V4787" s="40">
        <f t="shared" si="268"/>
        <v>0</v>
      </c>
      <c r="W4787" s="40">
        <f t="shared" si="267"/>
        <v>0</v>
      </c>
      <c r="X4787" s="40">
        <f t="shared" si="267"/>
        <v>0</v>
      </c>
      <c r="Y4787" s="40">
        <f t="shared" si="269"/>
        <v>0</v>
      </c>
      <c r="AB4787" s="40">
        <v>0</v>
      </c>
    </row>
    <row r="4788" spans="4:28" x14ac:dyDescent="0.25">
      <c r="D4788" s="51">
        <v>828.60000000010905</v>
      </c>
      <c r="E4788" s="51">
        <v>0</v>
      </c>
      <c r="T4788" s="40">
        <f t="shared" si="268"/>
        <v>0</v>
      </c>
      <c r="U4788" s="40">
        <f t="shared" si="268"/>
        <v>0</v>
      </c>
      <c r="V4788" s="40">
        <f t="shared" si="268"/>
        <v>0</v>
      </c>
      <c r="W4788" s="40">
        <f t="shared" si="267"/>
        <v>0</v>
      </c>
      <c r="X4788" s="40">
        <f t="shared" si="267"/>
        <v>0</v>
      </c>
      <c r="Y4788" s="40">
        <f t="shared" si="269"/>
        <v>0</v>
      </c>
      <c r="AB4788" s="40">
        <v>0</v>
      </c>
    </row>
    <row r="4789" spans="4:28" x14ac:dyDescent="0.25">
      <c r="D4789" s="51">
        <v>828.70000000010896</v>
      </c>
      <c r="E4789" s="51">
        <v>0</v>
      </c>
      <c r="T4789" s="40">
        <f t="shared" si="268"/>
        <v>0</v>
      </c>
      <c r="U4789" s="40">
        <f t="shared" si="268"/>
        <v>0</v>
      </c>
      <c r="V4789" s="40">
        <f t="shared" si="268"/>
        <v>0</v>
      </c>
      <c r="W4789" s="40">
        <f t="shared" si="267"/>
        <v>0</v>
      </c>
      <c r="X4789" s="40">
        <f t="shared" si="267"/>
        <v>0</v>
      </c>
      <c r="Y4789" s="40">
        <f t="shared" si="269"/>
        <v>0</v>
      </c>
      <c r="AB4789" s="40">
        <v>0</v>
      </c>
    </row>
    <row r="4790" spans="4:28" x14ac:dyDescent="0.25">
      <c r="D4790" s="51">
        <v>828.80000000010898</v>
      </c>
      <c r="E4790" s="51">
        <v>0</v>
      </c>
      <c r="T4790" s="40">
        <f t="shared" si="268"/>
        <v>0</v>
      </c>
      <c r="U4790" s="40">
        <f t="shared" si="268"/>
        <v>0</v>
      </c>
      <c r="V4790" s="40">
        <f t="shared" si="268"/>
        <v>0</v>
      </c>
      <c r="W4790" s="40">
        <f t="shared" si="267"/>
        <v>0</v>
      </c>
      <c r="X4790" s="40">
        <f t="shared" si="267"/>
        <v>0</v>
      </c>
      <c r="Y4790" s="40">
        <f t="shared" si="269"/>
        <v>0</v>
      </c>
      <c r="AB4790" s="40">
        <v>0</v>
      </c>
    </row>
    <row r="4791" spans="4:28" x14ac:dyDescent="0.25">
      <c r="D4791" s="51">
        <v>828.900000000109</v>
      </c>
      <c r="E4791" s="51">
        <v>0</v>
      </c>
      <c r="T4791" s="40">
        <f t="shared" si="268"/>
        <v>0</v>
      </c>
      <c r="U4791" s="40">
        <f t="shared" si="268"/>
        <v>0</v>
      </c>
      <c r="V4791" s="40">
        <f t="shared" si="268"/>
        <v>0</v>
      </c>
      <c r="W4791" s="40">
        <f t="shared" si="267"/>
        <v>0</v>
      </c>
      <c r="X4791" s="40">
        <f t="shared" si="267"/>
        <v>0</v>
      </c>
      <c r="Y4791" s="40">
        <f t="shared" si="269"/>
        <v>0</v>
      </c>
      <c r="AB4791" s="40">
        <v>0</v>
      </c>
    </row>
    <row r="4792" spans="4:28" x14ac:dyDescent="0.25">
      <c r="D4792" s="51">
        <v>829.00000000010903</v>
      </c>
      <c r="E4792" s="51">
        <v>0</v>
      </c>
      <c r="T4792" s="40">
        <f t="shared" si="268"/>
        <v>0</v>
      </c>
      <c r="U4792" s="40">
        <f t="shared" si="268"/>
        <v>0</v>
      </c>
      <c r="V4792" s="40">
        <f t="shared" si="268"/>
        <v>0</v>
      </c>
      <c r="W4792" s="40">
        <f t="shared" si="267"/>
        <v>0</v>
      </c>
      <c r="X4792" s="40">
        <f t="shared" si="267"/>
        <v>0</v>
      </c>
      <c r="Y4792" s="40">
        <f t="shared" si="269"/>
        <v>0</v>
      </c>
      <c r="AB4792" s="40">
        <v>0</v>
      </c>
    </row>
    <row r="4793" spans="4:28" x14ac:dyDescent="0.25">
      <c r="D4793" s="51">
        <v>829.10000000010905</v>
      </c>
      <c r="E4793" s="51">
        <v>0</v>
      </c>
      <c r="T4793" s="40">
        <f t="shared" si="268"/>
        <v>0</v>
      </c>
      <c r="U4793" s="40">
        <f t="shared" si="268"/>
        <v>0</v>
      </c>
      <c r="V4793" s="40">
        <f t="shared" si="268"/>
        <v>0</v>
      </c>
      <c r="W4793" s="40">
        <f t="shared" si="267"/>
        <v>0</v>
      </c>
      <c r="X4793" s="40">
        <f t="shared" si="267"/>
        <v>0</v>
      </c>
      <c r="Y4793" s="40">
        <f t="shared" si="269"/>
        <v>0</v>
      </c>
      <c r="AB4793" s="40">
        <v>0</v>
      </c>
    </row>
    <row r="4794" spans="4:28" x14ac:dyDescent="0.25">
      <c r="D4794" s="51">
        <v>829.20000000010896</v>
      </c>
      <c r="E4794" s="51">
        <v>0</v>
      </c>
      <c r="T4794" s="40">
        <f t="shared" si="268"/>
        <v>0</v>
      </c>
      <c r="U4794" s="40">
        <f t="shared" si="268"/>
        <v>0</v>
      </c>
      <c r="V4794" s="40">
        <f t="shared" si="268"/>
        <v>0</v>
      </c>
      <c r="W4794" s="40">
        <f t="shared" si="267"/>
        <v>0</v>
      </c>
      <c r="X4794" s="40">
        <f t="shared" si="267"/>
        <v>0</v>
      </c>
      <c r="Y4794" s="40">
        <f t="shared" si="269"/>
        <v>0</v>
      </c>
      <c r="AB4794" s="40">
        <v>0</v>
      </c>
    </row>
    <row r="4795" spans="4:28" x14ac:dyDescent="0.25">
      <c r="D4795" s="51">
        <v>829.30000000010898</v>
      </c>
      <c r="E4795" s="51">
        <v>0</v>
      </c>
      <c r="T4795" s="40">
        <f t="shared" si="268"/>
        <v>0</v>
      </c>
      <c r="U4795" s="40">
        <f t="shared" si="268"/>
        <v>0</v>
      </c>
      <c r="V4795" s="40">
        <f t="shared" si="268"/>
        <v>0</v>
      </c>
      <c r="W4795" s="40">
        <f t="shared" si="267"/>
        <v>0</v>
      </c>
      <c r="X4795" s="40">
        <f t="shared" si="267"/>
        <v>0</v>
      </c>
      <c r="Y4795" s="40">
        <f t="shared" si="269"/>
        <v>0</v>
      </c>
      <c r="AB4795" s="40">
        <v>0</v>
      </c>
    </row>
    <row r="4796" spans="4:28" x14ac:dyDescent="0.25">
      <c r="D4796" s="51">
        <v>829.400000000109</v>
      </c>
      <c r="E4796" s="51">
        <v>0</v>
      </c>
      <c r="T4796" s="40">
        <f t="shared" si="268"/>
        <v>0</v>
      </c>
      <c r="U4796" s="40">
        <f t="shared" si="268"/>
        <v>0</v>
      </c>
      <c r="V4796" s="40">
        <f t="shared" si="268"/>
        <v>0</v>
      </c>
      <c r="W4796" s="40">
        <f t="shared" si="267"/>
        <v>0</v>
      </c>
      <c r="X4796" s="40">
        <f t="shared" si="267"/>
        <v>0</v>
      </c>
      <c r="Y4796" s="40">
        <f t="shared" si="269"/>
        <v>0</v>
      </c>
      <c r="AB4796" s="40">
        <v>0</v>
      </c>
    </row>
    <row r="4797" spans="4:28" x14ac:dyDescent="0.25">
      <c r="D4797" s="51">
        <v>829.50000000010903</v>
      </c>
      <c r="E4797" s="51">
        <v>0</v>
      </c>
      <c r="T4797" s="40">
        <f t="shared" si="268"/>
        <v>0</v>
      </c>
      <c r="U4797" s="40">
        <f t="shared" si="268"/>
        <v>0</v>
      </c>
      <c r="V4797" s="40">
        <f t="shared" si="268"/>
        <v>0</v>
      </c>
      <c r="W4797" s="40">
        <f t="shared" si="267"/>
        <v>0</v>
      </c>
      <c r="X4797" s="40">
        <f t="shared" si="267"/>
        <v>0</v>
      </c>
      <c r="Y4797" s="40">
        <f t="shared" si="269"/>
        <v>0</v>
      </c>
      <c r="AB4797" s="40">
        <v>0</v>
      </c>
    </row>
    <row r="4798" spans="4:28" x14ac:dyDescent="0.25">
      <c r="D4798" s="51">
        <v>829.60000000010905</v>
      </c>
      <c r="E4798" s="51">
        <v>0</v>
      </c>
      <c r="T4798" s="40">
        <f t="shared" si="268"/>
        <v>0</v>
      </c>
      <c r="U4798" s="40">
        <f t="shared" si="268"/>
        <v>0</v>
      </c>
      <c r="V4798" s="40">
        <f t="shared" si="268"/>
        <v>0</v>
      </c>
      <c r="W4798" s="40">
        <f t="shared" si="267"/>
        <v>0</v>
      </c>
      <c r="X4798" s="40">
        <f t="shared" si="267"/>
        <v>0</v>
      </c>
      <c r="Y4798" s="40">
        <f t="shared" si="269"/>
        <v>0</v>
      </c>
      <c r="AB4798" s="40">
        <v>0</v>
      </c>
    </row>
    <row r="4799" spans="4:28" x14ac:dyDescent="0.25">
      <c r="D4799" s="51">
        <v>829.70000000010896</v>
      </c>
      <c r="E4799" s="51">
        <v>0</v>
      </c>
      <c r="T4799" s="40">
        <f t="shared" si="268"/>
        <v>0</v>
      </c>
      <c r="U4799" s="40">
        <f t="shared" si="268"/>
        <v>0</v>
      </c>
      <c r="V4799" s="40">
        <f t="shared" si="268"/>
        <v>0</v>
      </c>
      <c r="W4799" s="40">
        <f t="shared" si="267"/>
        <v>0</v>
      </c>
      <c r="X4799" s="40">
        <f t="shared" si="267"/>
        <v>0</v>
      </c>
      <c r="Y4799" s="40">
        <f t="shared" si="269"/>
        <v>0</v>
      </c>
      <c r="AB4799" s="40">
        <v>0</v>
      </c>
    </row>
    <row r="4800" spans="4:28" x14ac:dyDescent="0.25">
      <c r="D4800" s="51">
        <v>829.80000000010898</v>
      </c>
      <c r="E4800" s="51">
        <v>0</v>
      </c>
      <c r="T4800" s="40">
        <f t="shared" si="268"/>
        <v>0</v>
      </c>
      <c r="U4800" s="40">
        <f t="shared" si="268"/>
        <v>0</v>
      </c>
      <c r="V4800" s="40">
        <f t="shared" si="268"/>
        <v>0</v>
      </c>
      <c r="W4800" s="40">
        <f t="shared" si="267"/>
        <v>0</v>
      </c>
      <c r="X4800" s="40">
        <f t="shared" si="267"/>
        <v>0</v>
      </c>
      <c r="Y4800" s="40">
        <f t="shared" si="269"/>
        <v>0</v>
      </c>
      <c r="AB4800" s="40">
        <v>0</v>
      </c>
    </row>
    <row r="4801" spans="4:28" x14ac:dyDescent="0.25">
      <c r="D4801" s="51">
        <v>829.900000000109</v>
      </c>
      <c r="E4801" s="51">
        <v>0</v>
      </c>
      <c r="T4801" s="40">
        <f t="shared" si="268"/>
        <v>0</v>
      </c>
      <c r="U4801" s="40">
        <f t="shared" si="268"/>
        <v>0</v>
      </c>
      <c r="V4801" s="40">
        <f t="shared" si="268"/>
        <v>0</v>
      </c>
      <c r="W4801" s="40">
        <f t="shared" si="267"/>
        <v>0</v>
      </c>
      <c r="X4801" s="40">
        <f t="shared" si="267"/>
        <v>0</v>
      </c>
      <c r="Y4801" s="40">
        <f t="shared" si="269"/>
        <v>0</v>
      </c>
      <c r="AB4801" s="40">
        <v>0</v>
      </c>
    </row>
    <row r="4802" spans="4:28" x14ac:dyDescent="0.25">
      <c r="D4802" s="51">
        <v>830.00000000010903</v>
      </c>
      <c r="E4802" s="51">
        <v>0</v>
      </c>
      <c r="T4802" s="40">
        <f t="shared" si="268"/>
        <v>0</v>
      </c>
      <c r="U4802" s="40">
        <f t="shared" si="268"/>
        <v>0</v>
      </c>
      <c r="V4802" s="40">
        <f t="shared" si="268"/>
        <v>0</v>
      </c>
      <c r="W4802" s="40">
        <f t="shared" si="268"/>
        <v>0</v>
      </c>
      <c r="X4802" s="40">
        <f t="shared" si="268"/>
        <v>0</v>
      </c>
      <c r="Y4802" s="40">
        <f t="shared" si="269"/>
        <v>0</v>
      </c>
      <c r="AB4802" s="40">
        <v>0</v>
      </c>
    </row>
    <row r="4803" spans="4:28" x14ac:dyDescent="0.25">
      <c r="D4803" s="51">
        <v>830.10000000010905</v>
      </c>
      <c r="E4803" s="51">
        <v>0</v>
      </c>
      <c r="T4803" s="40">
        <f t="shared" ref="T4803:W4866" si="270">J4828</f>
        <v>0</v>
      </c>
      <c r="U4803" s="40">
        <f t="shared" si="270"/>
        <v>0</v>
      </c>
      <c r="V4803" s="40">
        <f t="shared" si="270"/>
        <v>0</v>
      </c>
      <c r="W4803" s="40">
        <f t="shared" si="270"/>
        <v>0</v>
      </c>
      <c r="X4803" s="40">
        <f t="shared" ref="X4803:X4866" si="271">N4828</f>
        <v>0</v>
      </c>
      <c r="Y4803" s="40">
        <f t="shared" ref="Y4803:Y4866" si="272">AC4828</f>
        <v>0</v>
      </c>
      <c r="AB4803" s="40">
        <v>0</v>
      </c>
    </row>
    <row r="4804" spans="4:28" x14ac:dyDescent="0.25">
      <c r="D4804" s="51">
        <v>830.20000000010896</v>
      </c>
      <c r="E4804" s="51">
        <v>0</v>
      </c>
      <c r="T4804" s="40">
        <f t="shared" si="270"/>
        <v>0</v>
      </c>
      <c r="U4804" s="40">
        <f t="shared" si="270"/>
        <v>0</v>
      </c>
      <c r="V4804" s="40">
        <f t="shared" si="270"/>
        <v>0</v>
      </c>
      <c r="W4804" s="40">
        <f t="shared" si="270"/>
        <v>0</v>
      </c>
      <c r="X4804" s="40">
        <f t="shared" si="271"/>
        <v>0</v>
      </c>
      <c r="Y4804" s="40">
        <f t="shared" si="272"/>
        <v>0</v>
      </c>
      <c r="AB4804" s="40">
        <v>0</v>
      </c>
    </row>
    <row r="4805" spans="4:28" x14ac:dyDescent="0.25">
      <c r="D4805" s="51">
        <v>830.30000000010898</v>
      </c>
      <c r="E4805" s="51">
        <v>0</v>
      </c>
      <c r="T4805" s="40">
        <f t="shared" si="270"/>
        <v>0</v>
      </c>
      <c r="U4805" s="40">
        <f t="shared" si="270"/>
        <v>0</v>
      </c>
      <c r="V4805" s="40">
        <f t="shared" si="270"/>
        <v>0</v>
      </c>
      <c r="W4805" s="40">
        <f t="shared" si="270"/>
        <v>0</v>
      </c>
      <c r="X4805" s="40">
        <f t="shared" si="271"/>
        <v>0</v>
      </c>
      <c r="Y4805" s="40">
        <f t="shared" si="272"/>
        <v>0</v>
      </c>
      <c r="AB4805" s="40">
        <v>0</v>
      </c>
    </row>
    <row r="4806" spans="4:28" x14ac:dyDescent="0.25">
      <c r="D4806" s="51">
        <v>830.400000000109</v>
      </c>
      <c r="E4806" s="51">
        <v>0</v>
      </c>
      <c r="T4806" s="40">
        <f t="shared" si="270"/>
        <v>0</v>
      </c>
      <c r="U4806" s="40">
        <f t="shared" si="270"/>
        <v>0</v>
      </c>
      <c r="V4806" s="40">
        <f t="shared" si="270"/>
        <v>0</v>
      </c>
      <c r="W4806" s="40">
        <f t="shared" si="270"/>
        <v>0</v>
      </c>
      <c r="X4806" s="40">
        <f t="shared" si="271"/>
        <v>0</v>
      </c>
      <c r="Y4806" s="40">
        <f t="shared" si="272"/>
        <v>0</v>
      </c>
      <c r="AB4806" s="40">
        <v>0</v>
      </c>
    </row>
    <row r="4807" spans="4:28" x14ac:dyDescent="0.25">
      <c r="D4807" s="51">
        <v>830.50000000010903</v>
      </c>
      <c r="E4807" s="51">
        <v>0</v>
      </c>
      <c r="T4807" s="40">
        <f t="shared" si="270"/>
        <v>0</v>
      </c>
      <c r="U4807" s="40">
        <f t="shared" si="270"/>
        <v>0</v>
      </c>
      <c r="V4807" s="40">
        <f t="shared" si="270"/>
        <v>0</v>
      </c>
      <c r="W4807" s="40">
        <f t="shared" si="270"/>
        <v>0</v>
      </c>
      <c r="X4807" s="40">
        <f t="shared" si="271"/>
        <v>0</v>
      </c>
      <c r="Y4807" s="40">
        <f t="shared" si="272"/>
        <v>0</v>
      </c>
      <c r="AB4807" s="40">
        <v>0</v>
      </c>
    </row>
    <row r="4808" spans="4:28" x14ac:dyDescent="0.25">
      <c r="D4808" s="51">
        <v>830.60000000010905</v>
      </c>
      <c r="E4808" s="51">
        <v>0</v>
      </c>
      <c r="T4808" s="40">
        <f t="shared" si="270"/>
        <v>0</v>
      </c>
      <c r="U4808" s="40">
        <f t="shared" si="270"/>
        <v>0</v>
      </c>
      <c r="V4808" s="40">
        <f t="shared" si="270"/>
        <v>0</v>
      </c>
      <c r="W4808" s="40">
        <f t="shared" si="270"/>
        <v>0</v>
      </c>
      <c r="X4808" s="40">
        <f t="shared" si="271"/>
        <v>0</v>
      </c>
      <c r="Y4808" s="40">
        <f t="shared" si="272"/>
        <v>0</v>
      </c>
      <c r="AB4808" s="40">
        <v>0</v>
      </c>
    </row>
    <row r="4809" spans="4:28" x14ac:dyDescent="0.25">
      <c r="D4809" s="51">
        <v>830.70000000010896</v>
      </c>
      <c r="E4809" s="51">
        <v>0</v>
      </c>
      <c r="T4809" s="40">
        <f t="shared" si="270"/>
        <v>0</v>
      </c>
      <c r="U4809" s="40">
        <f t="shared" si="270"/>
        <v>0</v>
      </c>
      <c r="V4809" s="40">
        <f t="shared" si="270"/>
        <v>0</v>
      </c>
      <c r="W4809" s="40">
        <f t="shared" si="270"/>
        <v>0</v>
      </c>
      <c r="X4809" s="40">
        <f t="shared" si="271"/>
        <v>0</v>
      </c>
      <c r="Y4809" s="40">
        <f t="shared" si="272"/>
        <v>0</v>
      </c>
      <c r="AB4809" s="40">
        <v>0</v>
      </c>
    </row>
    <row r="4810" spans="4:28" x14ac:dyDescent="0.25">
      <c r="D4810" s="51">
        <v>830.80000000010898</v>
      </c>
      <c r="E4810" s="51">
        <v>0</v>
      </c>
      <c r="T4810" s="40">
        <f t="shared" si="270"/>
        <v>0</v>
      </c>
      <c r="U4810" s="40">
        <f t="shared" si="270"/>
        <v>0</v>
      </c>
      <c r="V4810" s="40">
        <f t="shared" si="270"/>
        <v>0</v>
      </c>
      <c r="W4810" s="40">
        <f t="shared" si="270"/>
        <v>0</v>
      </c>
      <c r="X4810" s="40">
        <f t="shared" si="271"/>
        <v>0</v>
      </c>
      <c r="Y4810" s="40">
        <f t="shared" si="272"/>
        <v>0</v>
      </c>
      <c r="AB4810" s="40">
        <v>0</v>
      </c>
    </row>
    <row r="4811" spans="4:28" x14ac:dyDescent="0.25">
      <c r="D4811" s="51">
        <v>830.900000000109</v>
      </c>
      <c r="E4811" s="51">
        <v>0</v>
      </c>
      <c r="T4811" s="40">
        <f t="shared" si="270"/>
        <v>0</v>
      </c>
      <c r="U4811" s="40">
        <f t="shared" si="270"/>
        <v>0</v>
      </c>
      <c r="V4811" s="40">
        <f t="shared" si="270"/>
        <v>0</v>
      </c>
      <c r="W4811" s="40">
        <f t="shared" si="270"/>
        <v>0</v>
      </c>
      <c r="X4811" s="40">
        <f t="shared" si="271"/>
        <v>0</v>
      </c>
      <c r="Y4811" s="40">
        <f t="shared" si="272"/>
        <v>0</v>
      </c>
      <c r="AB4811" s="40">
        <v>0</v>
      </c>
    </row>
    <row r="4812" spans="4:28" x14ac:dyDescent="0.25">
      <c r="D4812" s="51">
        <v>831.00000000010903</v>
      </c>
      <c r="E4812" s="51">
        <v>0</v>
      </c>
      <c r="T4812" s="40">
        <f t="shared" si="270"/>
        <v>0</v>
      </c>
      <c r="U4812" s="40">
        <f t="shared" si="270"/>
        <v>0</v>
      </c>
      <c r="V4812" s="40">
        <f t="shared" si="270"/>
        <v>0</v>
      </c>
      <c r="W4812" s="40">
        <f t="shared" si="270"/>
        <v>0</v>
      </c>
      <c r="X4812" s="40">
        <f t="shared" si="271"/>
        <v>0</v>
      </c>
      <c r="Y4812" s="40">
        <f t="shared" si="272"/>
        <v>0</v>
      </c>
      <c r="AB4812" s="40">
        <v>0</v>
      </c>
    </row>
    <row r="4813" spans="4:28" x14ac:dyDescent="0.25">
      <c r="D4813" s="51">
        <v>831.10000000010996</v>
      </c>
      <c r="E4813" s="51">
        <v>0</v>
      </c>
      <c r="T4813" s="40">
        <f t="shared" si="270"/>
        <v>0</v>
      </c>
      <c r="U4813" s="40">
        <f t="shared" si="270"/>
        <v>0</v>
      </c>
      <c r="V4813" s="40">
        <f t="shared" si="270"/>
        <v>0</v>
      </c>
      <c r="W4813" s="40">
        <f t="shared" si="270"/>
        <v>0</v>
      </c>
      <c r="X4813" s="40">
        <f t="shared" si="271"/>
        <v>0</v>
      </c>
      <c r="Y4813" s="40">
        <f t="shared" si="272"/>
        <v>0</v>
      </c>
      <c r="AB4813" s="40">
        <v>0</v>
      </c>
    </row>
    <row r="4814" spans="4:28" x14ac:dyDescent="0.25">
      <c r="D4814" s="51">
        <v>831.20000000010998</v>
      </c>
      <c r="E4814" s="51">
        <v>0</v>
      </c>
      <c r="T4814" s="40">
        <f t="shared" si="270"/>
        <v>0</v>
      </c>
      <c r="U4814" s="40">
        <f t="shared" si="270"/>
        <v>0</v>
      </c>
      <c r="V4814" s="40">
        <f t="shared" si="270"/>
        <v>0</v>
      </c>
      <c r="W4814" s="40">
        <f t="shared" si="270"/>
        <v>0</v>
      </c>
      <c r="X4814" s="40">
        <f t="shared" si="271"/>
        <v>0</v>
      </c>
      <c r="Y4814" s="40">
        <f t="shared" si="272"/>
        <v>0</v>
      </c>
      <c r="AB4814" s="40">
        <v>0</v>
      </c>
    </row>
    <row r="4815" spans="4:28" x14ac:dyDescent="0.25">
      <c r="D4815" s="51">
        <v>831.30000000011</v>
      </c>
      <c r="E4815" s="51">
        <v>0</v>
      </c>
      <c r="T4815" s="40">
        <f t="shared" si="270"/>
        <v>0</v>
      </c>
      <c r="U4815" s="40">
        <f t="shared" si="270"/>
        <v>0</v>
      </c>
      <c r="V4815" s="40">
        <f t="shared" si="270"/>
        <v>0</v>
      </c>
      <c r="W4815" s="40">
        <f t="shared" si="270"/>
        <v>0</v>
      </c>
      <c r="X4815" s="40">
        <f t="shared" si="271"/>
        <v>0</v>
      </c>
      <c r="Y4815" s="40">
        <f t="shared" si="272"/>
        <v>0</v>
      </c>
      <c r="AB4815" s="40">
        <v>0</v>
      </c>
    </row>
    <row r="4816" spans="4:28" x14ac:dyDescent="0.25">
      <c r="D4816" s="51">
        <v>831.40000000011003</v>
      </c>
      <c r="E4816" s="51">
        <v>0</v>
      </c>
      <c r="T4816" s="40">
        <f t="shared" si="270"/>
        <v>0</v>
      </c>
      <c r="U4816" s="40">
        <f t="shared" si="270"/>
        <v>0</v>
      </c>
      <c r="V4816" s="40">
        <f t="shared" si="270"/>
        <v>0</v>
      </c>
      <c r="W4816" s="40">
        <f t="shared" si="270"/>
        <v>0</v>
      </c>
      <c r="X4816" s="40">
        <f t="shared" si="271"/>
        <v>0</v>
      </c>
      <c r="Y4816" s="40">
        <f t="shared" si="272"/>
        <v>0</v>
      </c>
      <c r="AB4816" s="40">
        <v>0</v>
      </c>
    </row>
    <row r="4817" spans="4:28" x14ac:dyDescent="0.25">
      <c r="D4817" s="51">
        <v>831.50000000011005</v>
      </c>
      <c r="E4817" s="51">
        <v>0</v>
      </c>
      <c r="T4817" s="40">
        <f t="shared" si="270"/>
        <v>0</v>
      </c>
      <c r="U4817" s="40">
        <f t="shared" si="270"/>
        <v>0</v>
      </c>
      <c r="V4817" s="40">
        <f t="shared" si="270"/>
        <v>0</v>
      </c>
      <c r="W4817" s="40">
        <f t="shared" si="270"/>
        <v>0</v>
      </c>
      <c r="X4817" s="40">
        <f t="shared" si="271"/>
        <v>0</v>
      </c>
      <c r="Y4817" s="40">
        <f t="shared" si="272"/>
        <v>0</v>
      </c>
      <c r="AB4817" s="40">
        <v>0</v>
      </c>
    </row>
    <row r="4818" spans="4:28" x14ac:dyDescent="0.25">
      <c r="D4818" s="51">
        <v>831.60000000010996</v>
      </c>
      <c r="E4818" s="51">
        <v>0</v>
      </c>
      <c r="T4818" s="40">
        <f t="shared" si="270"/>
        <v>0</v>
      </c>
      <c r="U4818" s="40">
        <f t="shared" si="270"/>
        <v>0</v>
      </c>
      <c r="V4818" s="40">
        <f t="shared" si="270"/>
        <v>0</v>
      </c>
      <c r="W4818" s="40">
        <f t="shared" si="270"/>
        <v>0</v>
      </c>
      <c r="X4818" s="40">
        <f t="shared" si="271"/>
        <v>0</v>
      </c>
      <c r="Y4818" s="40">
        <f t="shared" si="272"/>
        <v>0</v>
      </c>
      <c r="AB4818" s="40">
        <v>0</v>
      </c>
    </row>
    <row r="4819" spans="4:28" x14ac:dyDescent="0.25">
      <c r="D4819" s="51">
        <v>831.70000000010998</v>
      </c>
      <c r="E4819" s="51">
        <v>0</v>
      </c>
      <c r="T4819" s="40">
        <f t="shared" si="270"/>
        <v>0</v>
      </c>
      <c r="U4819" s="40">
        <f t="shared" si="270"/>
        <v>0</v>
      </c>
      <c r="V4819" s="40">
        <f t="shared" si="270"/>
        <v>0</v>
      </c>
      <c r="W4819" s="40">
        <f t="shared" si="270"/>
        <v>0</v>
      </c>
      <c r="X4819" s="40">
        <f t="shared" si="271"/>
        <v>0</v>
      </c>
      <c r="Y4819" s="40">
        <f t="shared" si="272"/>
        <v>0</v>
      </c>
      <c r="AB4819" s="40">
        <v>0</v>
      </c>
    </row>
    <row r="4820" spans="4:28" x14ac:dyDescent="0.25">
      <c r="D4820" s="51">
        <v>831.80000000011</v>
      </c>
      <c r="E4820" s="51">
        <v>0</v>
      </c>
      <c r="T4820" s="40">
        <f t="shared" si="270"/>
        <v>0</v>
      </c>
      <c r="U4820" s="40">
        <f t="shared" si="270"/>
        <v>0</v>
      </c>
      <c r="V4820" s="40">
        <f t="shared" si="270"/>
        <v>0</v>
      </c>
      <c r="W4820" s="40">
        <f t="shared" si="270"/>
        <v>0</v>
      </c>
      <c r="X4820" s="40">
        <f t="shared" si="271"/>
        <v>0</v>
      </c>
      <c r="Y4820" s="40">
        <f t="shared" si="272"/>
        <v>0</v>
      </c>
      <c r="AB4820" s="40">
        <v>0</v>
      </c>
    </row>
    <row r="4821" spans="4:28" x14ac:dyDescent="0.25">
      <c r="D4821" s="51">
        <v>831.90000000011003</v>
      </c>
      <c r="E4821" s="51">
        <v>0</v>
      </c>
      <c r="T4821" s="40">
        <f t="shared" si="270"/>
        <v>0</v>
      </c>
      <c r="U4821" s="40">
        <f t="shared" si="270"/>
        <v>0</v>
      </c>
      <c r="V4821" s="40">
        <f t="shared" si="270"/>
        <v>0</v>
      </c>
      <c r="W4821" s="40">
        <f t="shared" si="270"/>
        <v>0</v>
      </c>
      <c r="X4821" s="40">
        <f t="shared" si="271"/>
        <v>0</v>
      </c>
      <c r="Y4821" s="40">
        <f t="shared" si="272"/>
        <v>0</v>
      </c>
      <c r="AB4821" s="40">
        <v>0</v>
      </c>
    </row>
    <row r="4822" spans="4:28" x14ac:dyDescent="0.25">
      <c r="D4822" s="51">
        <v>832.00000000011005</v>
      </c>
      <c r="E4822" s="51">
        <v>0</v>
      </c>
      <c r="T4822" s="40">
        <f t="shared" si="270"/>
        <v>0</v>
      </c>
      <c r="U4822" s="40">
        <f t="shared" si="270"/>
        <v>0</v>
      </c>
      <c r="V4822" s="40">
        <f t="shared" si="270"/>
        <v>0</v>
      </c>
      <c r="W4822" s="40">
        <f t="shared" si="270"/>
        <v>0</v>
      </c>
      <c r="X4822" s="40">
        <f t="shared" si="271"/>
        <v>0</v>
      </c>
      <c r="Y4822" s="40">
        <f t="shared" si="272"/>
        <v>0</v>
      </c>
      <c r="AB4822" s="40">
        <v>0</v>
      </c>
    </row>
    <row r="4823" spans="4:28" x14ac:dyDescent="0.25">
      <c r="D4823" s="51">
        <v>832.10000000010996</v>
      </c>
      <c r="E4823" s="51">
        <v>0</v>
      </c>
      <c r="T4823" s="40">
        <f t="shared" si="270"/>
        <v>0</v>
      </c>
      <c r="U4823" s="40">
        <f t="shared" si="270"/>
        <v>0</v>
      </c>
      <c r="V4823" s="40">
        <f t="shared" si="270"/>
        <v>0</v>
      </c>
      <c r="W4823" s="40">
        <f t="shared" si="270"/>
        <v>0</v>
      </c>
      <c r="X4823" s="40">
        <f t="shared" si="271"/>
        <v>0</v>
      </c>
      <c r="Y4823" s="40">
        <f t="shared" si="272"/>
        <v>0</v>
      </c>
      <c r="AB4823" s="40">
        <v>0</v>
      </c>
    </row>
    <row r="4824" spans="4:28" x14ac:dyDescent="0.25">
      <c r="D4824" s="51">
        <v>832.20000000010998</v>
      </c>
      <c r="E4824" s="51">
        <v>0</v>
      </c>
      <c r="T4824" s="40">
        <f t="shared" si="270"/>
        <v>0</v>
      </c>
      <c r="U4824" s="40">
        <f t="shared" si="270"/>
        <v>0</v>
      </c>
      <c r="V4824" s="40">
        <f t="shared" si="270"/>
        <v>0</v>
      </c>
      <c r="W4824" s="40">
        <f t="shared" si="270"/>
        <v>0</v>
      </c>
      <c r="X4824" s="40">
        <f t="shared" si="271"/>
        <v>0</v>
      </c>
      <c r="Y4824" s="40">
        <f t="shared" si="272"/>
        <v>0</v>
      </c>
      <c r="AB4824" s="40">
        <v>0</v>
      </c>
    </row>
    <row r="4825" spans="4:28" x14ac:dyDescent="0.25">
      <c r="D4825" s="51">
        <v>832.30000000011</v>
      </c>
      <c r="E4825" s="51">
        <v>0</v>
      </c>
      <c r="T4825" s="40">
        <f t="shared" si="270"/>
        <v>0</v>
      </c>
      <c r="U4825" s="40">
        <f t="shared" si="270"/>
        <v>0</v>
      </c>
      <c r="V4825" s="40">
        <f t="shared" si="270"/>
        <v>0</v>
      </c>
      <c r="W4825" s="40">
        <f t="shared" si="270"/>
        <v>0</v>
      </c>
      <c r="X4825" s="40">
        <f t="shared" si="271"/>
        <v>0</v>
      </c>
      <c r="Y4825" s="40">
        <f t="shared" si="272"/>
        <v>0</v>
      </c>
      <c r="AB4825" s="40">
        <v>0</v>
      </c>
    </row>
    <row r="4826" spans="4:28" x14ac:dyDescent="0.25">
      <c r="D4826" s="51">
        <v>832.40000000011003</v>
      </c>
      <c r="E4826" s="51">
        <v>0</v>
      </c>
      <c r="T4826" s="40">
        <f t="shared" si="270"/>
        <v>0</v>
      </c>
      <c r="U4826" s="40">
        <f t="shared" si="270"/>
        <v>0</v>
      </c>
      <c r="V4826" s="40">
        <f t="shared" si="270"/>
        <v>0</v>
      </c>
      <c r="W4826" s="40">
        <f t="shared" si="270"/>
        <v>0</v>
      </c>
      <c r="X4826" s="40">
        <f t="shared" si="271"/>
        <v>0</v>
      </c>
      <c r="Y4826" s="40">
        <f t="shared" si="272"/>
        <v>0</v>
      </c>
      <c r="AB4826" s="40">
        <v>0</v>
      </c>
    </row>
    <row r="4827" spans="4:28" x14ac:dyDescent="0.25">
      <c r="D4827" s="51">
        <v>832.50000000011005</v>
      </c>
      <c r="E4827" s="51">
        <v>0</v>
      </c>
      <c r="T4827" s="40">
        <f t="shared" si="270"/>
        <v>0</v>
      </c>
      <c r="U4827" s="40">
        <f t="shared" si="270"/>
        <v>0</v>
      </c>
      <c r="V4827" s="40">
        <f t="shared" si="270"/>
        <v>0</v>
      </c>
      <c r="W4827" s="40">
        <f t="shared" si="270"/>
        <v>0</v>
      </c>
      <c r="X4827" s="40">
        <f t="shared" si="271"/>
        <v>0</v>
      </c>
      <c r="Y4827" s="40">
        <f t="shared" si="272"/>
        <v>0</v>
      </c>
      <c r="AB4827" s="40">
        <v>0</v>
      </c>
    </row>
    <row r="4828" spans="4:28" x14ac:dyDescent="0.25">
      <c r="D4828" s="51">
        <v>832.60000000010996</v>
      </c>
      <c r="E4828" s="51">
        <v>0</v>
      </c>
      <c r="T4828" s="40">
        <f t="shared" si="270"/>
        <v>0</v>
      </c>
      <c r="U4828" s="40">
        <f t="shared" si="270"/>
        <v>0</v>
      </c>
      <c r="V4828" s="40">
        <f t="shared" si="270"/>
        <v>0</v>
      </c>
      <c r="W4828" s="40">
        <f t="shared" si="270"/>
        <v>0</v>
      </c>
      <c r="X4828" s="40">
        <f t="shared" si="271"/>
        <v>0</v>
      </c>
      <c r="Y4828" s="40">
        <f t="shared" si="272"/>
        <v>0</v>
      </c>
      <c r="AB4828" s="40">
        <v>0</v>
      </c>
    </row>
    <row r="4829" spans="4:28" x14ac:dyDescent="0.25">
      <c r="D4829" s="51">
        <v>832.70000000010998</v>
      </c>
      <c r="E4829" s="51">
        <v>0</v>
      </c>
      <c r="T4829" s="40">
        <f t="shared" si="270"/>
        <v>0</v>
      </c>
      <c r="U4829" s="40">
        <f t="shared" si="270"/>
        <v>0</v>
      </c>
      <c r="V4829" s="40">
        <f t="shared" si="270"/>
        <v>0</v>
      </c>
      <c r="W4829" s="40">
        <f t="shared" si="270"/>
        <v>0</v>
      </c>
      <c r="X4829" s="40">
        <f t="shared" si="271"/>
        <v>0</v>
      </c>
      <c r="Y4829" s="40">
        <f t="shared" si="272"/>
        <v>0</v>
      </c>
      <c r="AB4829" s="40">
        <v>0</v>
      </c>
    </row>
    <row r="4830" spans="4:28" x14ac:dyDescent="0.25">
      <c r="D4830" s="51">
        <v>832.80000000011</v>
      </c>
      <c r="E4830" s="51">
        <v>0</v>
      </c>
      <c r="T4830" s="40">
        <f t="shared" si="270"/>
        <v>0</v>
      </c>
      <c r="U4830" s="40">
        <f t="shared" si="270"/>
        <v>0</v>
      </c>
      <c r="V4830" s="40">
        <f t="shared" si="270"/>
        <v>0</v>
      </c>
      <c r="W4830" s="40">
        <f t="shared" si="270"/>
        <v>0</v>
      </c>
      <c r="X4830" s="40">
        <f t="shared" si="271"/>
        <v>0</v>
      </c>
      <c r="Y4830" s="40">
        <f t="shared" si="272"/>
        <v>0</v>
      </c>
      <c r="AB4830" s="40">
        <v>0</v>
      </c>
    </row>
    <row r="4831" spans="4:28" x14ac:dyDescent="0.25">
      <c r="D4831" s="51">
        <v>832.90000000011003</v>
      </c>
      <c r="E4831" s="51">
        <v>0</v>
      </c>
      <c r="T4831" s="40">
        <f t="shared" si="270"/>
        <v>0</v>
      </c>
      <c r="U4831" s="40">
        <f t="shared" si="270"/>
        <v>0</v>
      </c>
      <c r="V4831" s="40">
        <f t="shared" si="270"/>
        <v>0</v>
      </c>
      <c r="W4831" s="40">
        <f t="shared" si="270"/>
        <v>0</v>
      </c>
      <c r="X4831" s="40">
        <f t="shared" si="271"/>
        <v>0</v>
      </c>
      <c r="Y4831" s="40">
        <f t="shared" si="272"/>
        <v>0</v>
      </c>
      <c r="AB4831" s="40">
        <v>0</v>
      </c>
    </row>
    <row r="4832" spans="4:28" x14ac:dyDescent="0.25">
      <c r="D4832" s="51">
        <v>833.00000000011005</v>
      </c>
      <c r="E4832" s="51">
        <v>0</v>
      </c>
      <c r="T4832" s="40">
        <f t="shared" si="270"/>
        <v>0</v>
      </c>
      <c r="U4832" s="40">
        <f t="shared" si="270"/>
        <v>0</v>
      </c>
      <c r="V4832" s="40">
        <f t="shared" si="270"/>
        <v>0</v>
      </c>
      <c r="W4832" s="40">
        <f t="shared" si="270"/>
        <v>0</v>
      </c>
      <c r="X4832" s="40">
        <f t="shared" si="271"/>
        <v>0</v>
      </c>
      <c r="Y4832" s="40">
        <f t="shared" si="272"/>
        <v>0</v>
      </c>
      <c r="AB4832" s="40">
        <v>0</v>
      </c>
    </row>
    <row r="4833" spans="4:28" x14ac:dyDescent="0.25">
      <c r="D4833" s="51">
        <v>833.10000000010996</v>
      </c>
      <c r="E4833" s="51">
        <v>0</v>
      </c>
      <c r="T4833" s="40">
        <f t="shared" si="270"/>
        <v>0</v>
      </c>
      <c r="U4833" s="40">
        <f t="shared" si="270"/>
        <v>0</v>
      </c>
      <c r="V4833" s="40">
        <f t="shared" si="270"/>
        <v>0</v>
      </c>
      <c r="W4833" s="40">
        <f t="shared" si="270"/>
        <v>0</v>
      </c>
      <c r="X4833" s="40">
        <f t="shared" si="271"/>
        <v>0</v>
      </c>
      <c r="Y4833" s="40">
        <f t="shared" si="272"/>
        <v>0</v>
      </c>
      <c r="AB4833" s="40">
        <v>0</v>
      </c>
    </row>
    <row r="4834" spans="4:28" x14ac:dyDescent="0.25">
      <c r="D4834" s="51">
        <v>833.20000000010998</v>
      </c>
      <c r="E4834" s="51">
        <v>0</v>
      </c>
      <c r="T4834" s="40">
        <f t="shared" si="270"/>
        <v>0</v>
      </c>
      <c r="U4834" s="40">
        <f t="shared" si="270"/>
        <v>0</v>
      </c>
      <c r="V4834" s="40">
        <f t="shared" si="270"/>
        <v>0</v>
      </c>
      <c r="W4834" s="40">
        <f t="shared" si="270"/>
        <v>0</v>
      </c>
      <c r="X4834" s="40">
        <f t="shared" si="271"/>
        <v>0</v>
      </c>
      <c r="Y4834" s="40">
        <f t="shared" si="272"/>
        <v>0</v>
      </c>
      <c r="AB4834" s="40">
        <v>0</v>
      </c>
    </row>
    <row r="4835" spans="4:28" x14ac:dyDescent="0.25">
      <c r="D4835" s="51">
        <v>833.30000000011</v>
      </c>
      <c r="E4835" s="51">
        <v>0</v>
      </c>
      <c r="T4835" s="40">
        <f t="shared" si="270"/>
        <v>0</v>
      </c>
      <c r="U4835" s="40">
        <f t="shared" si="270"/>
        <v>0</v>
      </c>
      <c r="V4835" s="40">
        <f t="shared" si="270"/>
        <v>0</v>
      </c>
      <c r="W4835" s="40">
        <f t="shared" si="270"/>
        <v>0</v>
      </c>
      <c r="X4835" s="40">
        <f t="shared" si="271"/>
        <v>0</v>
      </c>
      <c r="Y4835" s="40">
        <f t="shared" si="272"/>
        <v>0</v>
      </c>
      <c r="AB4835" s="40">
        <v>0</v>
      </c>
    </row>
    <row r="4836" spans="4:28" x14ac:dyDescent="0.25">
      <c r="D4836" s="51">
        <v>833.40000000011003</v>
      </c>
      <c r="E4836" s="51">
        <v>0</v>
      </c>
      <c r="T4836" s="40">
        <f t="shared" si="270"/>
        <v>0</v>
      </c>
      <c r="U4836" s="40">
        <f t="shared" si="270"/>
        <v>0</v>
      </c>
      <c r="V4836" s="40">
        <f t="shared" si="270"/>
        <v>0</v>
      </c>
      <c r="W4836" s="40">
        <f t="shared" si="270"/>
        <v>0</v>
      </c>
      <c r="X4836" s="40">
        <f t="shared" si="271"/>
        <v>0</v>
      </c>
      <c r="Y4836" s="40">
        <f t="shared" si="272"/>
        <v>0</v>
      </c>
      <c r="AB4836" s="40">
        <v>0</v>
      </c>
    </row>
    <row r="4837" spans="4:28" x14ac:dyDescent="0.25">
      <c r="D4837" s="51">
        <v>833.50000000011005</v>
      </c>
      <c r="E4837" s="51">
        <v>0</v>
      </c>
      <c r="T4837" s="40">
        <f t="shared" si="270"/>
        <v>0</v>
      </c>
      <c r="U4837" s="40">
        <f t="shared" si="270"/>
        <v>0</v>
      </c>
      <c r="V4837" s="40">
        <f t="shared" si="270"/>
        <v>0</v>
      </c>
      <c r="W4837" s="40">
        <f t="shared" si="270"/>
        <v>0</v>
      </c>
      <c r="X4837" s="40">
        <f t="shared" si="271"/>
        <v>0</v>
      </c>
      <c r="Y4837" s="40">
        <f t="shared" si="272"/>
        <v>0</v>
      </c>
      <c r="AB4837" s="40">
        <v>0</v>
      </c>
    </row>
    <row r="4838" spans="4:28" x14ac:dyDescent="0.25">
      <c r="D4838" s="51">
        <v>833.60000000010996</v>
      </c>
      <c r="E4838" s="51">
        <v>0</v>
      </c>
      <c r="T4838" s="40">
        <f t="shared" si="270"/>
        <v>0</v>
      </c>
      <c r="U4838" s="40">
        <f t="shared" si="270"/>
        <v>0</v>
      </c>
      <c r="V4838" s="40">
        <f t="shared" si="270"/>
        <v>0</v>
      </c>
      <c r="W4838" s="40">
        <f t="shared" si="270"/>
        <v>0</v>
      </c>
      <c r="X4838" s="40">
        <f t="shared" si="271"/>
        <v>0</v>
      </c>
      <c r="Y4838" s="40">
        <f t="shared" si="272"/>
        <v>0</v>
      </c>
      <c r="AB4838" s="40">
        <v>0</v>
      </c>
    </row>
    <row r="4839" spans="4:28" x14ac:dyDescent="0.25">
      <c r="D4839" s="51">
        <v>833.70000000010998</v>
      </c>
      <c r="E4839" s="51">
        <v>0</v>
      </c>
      <c r="T4839" s="40">
        <f t="shared" si="270"/>
        <v>0</v>
      </c>
      <c r="U4839" s="40">
        <f t="shared" si="270"/>
        <v>0</v>
      </c>
      <c r="V4839" s="40">
        <f t="shared" si="270"/>
        <v>0</v>
      </c>
      <c r="W4839" s="40">
        <f t="shared" si="270"/>
        <v>0</v>
      </c>
      <c r="X4839" s="40">
        <f t="shared" si="271"/>
        <v>0</v>
      </c>
      <c r="Y4839" s="40">
        <f t="shared" si="272"/>
        <v>0</v>
      </c>
      <c r="AB4839" s="40">
        <v>0</v>
      </c>
    </row>
    <row r="4840" spans="4:28" x14ac:dyDescent="0.25">
      <c r="D4840" s="51">
        <v>833.80000000011</v>
      </c>
      <c r="E4840" s="51">
        <v>0</v>
      </c>
      <c r="T4840" s="40">
        <f t="shared" si="270"/>
        <v>0</v>
      </c>
      <c r="U4840" s="40">
        <f t="shared" si="270"/>
        <v>0</v>
      </c>
      <c r="V4840" s="40">
        <f t="shared" si="270"/>
        <v>0</v>
      </c>
      <c r="W4840" s="40">
        <f t="shared" si="270"/>
        <v>0</v>
      </c>
      <c r="X4840" s="40">
        <f t="shared" si="271"/>
        <v>0</v>
      </c>
      <c r="Y4840" s="40">
        <f t="shared" si="272"/>
        <v>0</v>
      </c>
      <c r="AB4840" s="40">
        <v>0</v>
      </c>
    </row>
    <row r="4841" spans="4:28" x14ac:dyDescent="0.25">
      <c r="D4841" s="51">
        <v>833.90000000011003</v>
      </c>
      <c r="E4841" s="51">
        <v>0</v>
      </c>
      <c r="T4841" s="40">
        <f t="shared" si="270"/>
        <v>0</v>
      </c>
      <c r="U4841" s="40">
        <f t="shared" si="270"/>
        <v>0</v>
      </c>
      <c r="V4841" s="40">
        <f t="shared" si="270"/>
        <v>0</v>
      </c>
      <c r="W4841" s="40">
        <f t="shared" si="270"/>
        <v>0</v>
      </c>
      <c r="X4841" s="40">
        <f t="shared" si="271"/>
        <v>0</v>
      </c>
      <c r="Y4841" s="40">
        <f t="shared" si="272"/>
        <v>0</v>
      </c>
      <c r="AB4841" s="40">
        <v>0</v>
      </c>
    </row>
    <row r="4842" spans="4:28" x14ac:dyDescent="0.25">
      <c r="D4842" s="51">
        <v>834.00000000011005</v>
      </c>
      <c r="E4842" s="51">
        <v>0</v>
      </c>
      <c r="T4842" s="40">
        <f t="shared" si="270"/>
        <v>0</v>
      </c>
      <c r="U4842" s="40">
        <f t="shared" si="270"/>
        <v>0</v>
      </c>
      <c r="V4842" s="40">
        <f t="shared" si="270"/>
        <v>0</v>
      </c>
      <c r="W4842" s="40">
        <f t="shared" si="270"/>
        <v>0</v>
      </c>
      <c r="X4842" s="40">
        <f t="shared" si="271"/>
        <v>0</v>
      </c>
      <c r="Y4842" s="40">
        <f t="shared" si="272"/>
        <v>0</v>
      </c>
      <c r="AB4842" s="40">
        <v>0</v>
      </c>
    </row>
    <row r="4843" spans="4:28" x14ac:dyDescent="0.25">
      <c r="D4843" s="51">
        <v>834.10000000010996</v>
      </c>
      <c r="E4843" s="51">
        <v>0</v>
      </c>
      <c r="T4843" s="40">
        <f t="shared" si="270"/>
        <v>0</v>
      </c>
      <c r="U4843" s="40">
        <f t="shared" si="270"/>
        <v>0</v>
      </c>
      <c r="V4843" s="40">
        <f t="shared" si="270"/>
        <v>0</v>
      </c>
      <c r="W4843" s="40">
        <f t="shared" si="270"/>
        <v>0</v>
      </c>
      <c r="X4843" s="40">
        <f t="shared" si="271"/>
        <v>0</v>
      </c>
      <c r="Y4843" s="40">
        <f t="shared" si="272"/>
        <v>0</v>
      </c>
      <c r="AB4843" s="40">
        <v>0</v>
      </c>
    </row>
    <row r="4844" spans="4:28" x14ac:dyDescent="0.25">
      <c r="D4844" s="51">
        <v>834.20000000010998</v>
      </c>
      <c r="E4844" s="51">
        <v>0</v>
      </c>
      <c r="T4844" s="40">
        <f t="shared" si="270"/>
        <v>0</v>
      </c>
      <c r="U4844" s="40">
        <f t="shared" si="270"/>
        <v>0</v>
      </c>
      <c r="V4844" s="40">
        <f t="shared" si="270"/>
        <v>0</v>
      </c>
      <c r="W4844" s="40">
        <f t="shared" si="270"/>
        <v>0</v>
      </c>
      <c r="X4844" s="40">
        <f t="shared" si="271"/>
        <v>0</v>
      </c>
      <c r="Y4844" s="40">
        <f t="shared" si="272"/>
        <v>0</v>
      </c>
      <c r="AB4844" s="40">
        <v>0</v>
      </c>
    </row>
    <row r="4845" spans="4:28" x14ac:dyDescent="0.25">
      <c r="D4845" s="51">
        <v>834.30000000011</v>
      </c>
      <c r="E4845" s="51">
        <v>0</v>
      </c>
      <c r="T4845" s="40">
        <f t="shared" si="270"/>
        <v>0</v>
      </c>
      <c r="U4845" s="40">
        <f t="shared" si="270"/>
        <v>0</v>
      </c>
      <c r="V4845" s="40">
        <f t="shared" si="270"/>
        <v>0</v>
      </c>
      <c r="W4845" s="40">
        <f t="shared" si="270"/>
        <v>0</v>
      </c>
      <c r="X4845" s="40">
        <f t="shared" si="271"/>
        <v>0</v>
      </c>
      <c r="Y4845" s="40">
        <f t="shared" si="272"/>
        <v>0</v>
      </c>
      <c r="AB4845" s="40">
        <v>0</v>
      </c>
    </row>
    <row r="4846" spans="4:28" x14ac:dyDescent="0.25">
      <c r="D4846" s="51">
        <v>834.40000000011003</v>
      </c>
      <c r="E4846" s="51">
        <v>0</v>
      </c>
      <c r="T4846" s="40">
        <f t="shared" si="270"/>
        <v>0</v>
      </c>
      <c r="U4846" s="40">
        <f t="shared" si="270"/>
        <v>0</v>
      </c>
      <c r="V4846" s="40">
        <f t="shared" si="270"/>
        <v>0</v>
      </c>
      <c r="W4846" s="40">
        <f t="shared" si="270"/>
        <v>0</v>
      </c>
      <c r="X4846" s="40">
        <f t="shared" si="271"/>
        <v>0</v>
      </c>
      <c r="Y4846" s="40">
        <f t="shared" si="272"/>
        <v>0</v>
      </c>
      <c r="AB4846" s="40">
        <v>0</v>
      </c>
    </row>
    <row r="4847" spans="4:28" x14ac:dyDescent="0.25">
      <c r="D4847" s="51">
        <v>834.50000000011005</v>
      </c>
      <c r="E4847" s="51">
        <v>0</v>
      </c>
      <c r="T4847" s="40">
        <f t="shared" si="270"/>
        <v>0</v>
      </c>
      <c r="U4847" s="40">
        <f t="shared" si="270"/>
        <v>0</v>
      </c>
      <c r="V4847" s="40">
        <f t="shared" si="270"/>
        <v>0</v>
      </c>
      <c r="W4847" s="40">
        <f t="shared" si="270"/>
        <v>0</v>
      </c>
      <c r="X4847" s="40">
        <f t="shared" si="271"/>
        <v>0</v>
      </c>
      <c r="Y4847" s="40">
        <f t="shared" si="272"/>
        <v>0</v>
      </c>
      <c r="AB4847" s="40">
        <v>0</v>
      </c>
    </row>
    <row r="4848" spans="4:28" x14ac:dyDescent="0.25">
      <c r="D4848" s="51">
        <v>834.60000000010996</v>
      </c>
      <c r="E4848" s="51">
        <v>0</v>
      </c>
      <c r="T4848" s="40">
        <f t="shared" si="270"/>
        <v>0</v>
      </c>
      <c r="U4848" s="40">
        <f t="shared" si="270"/>
        <v>0</v>
      </c>
      <c r="V4848" s="40">
        <f t="shared" si="270"/>
        <v>0</v>
      </c>
      <c r="W4848" s="40">
        <f t="shared" si="270"/>
        <v>0</v>
      </c>
      <c r="X4848" s="40">
        <f t="shared" si="271"/>
        <v>0</v>
      </c>
      <c r="Y4848" s="40">
        <f t="shared" si="272"/>
        <v>0</v>
      </c>
      <c r="AB4848" s="40">
        <v>0</v>
      </c>
    </row>
    <row r="4849" spans="4:28" x14ac:dyDescent="0.25">
      <c r="D4849" s="51">
        <v>834.70000000010998</v>
      </c>
      <c r="E4849" s="51">
        <v>0</v>
      </c>
      <c r="T4849" s="40">
        <f t="shared" si="270"/>
        <v>0</v>
      </c>
      <c r="U4849" s="40">
        <f t="shared" si="270"/>
        <v>0</v>
      </c>
      <c r="V4849" s="40">
        <f t="shared" si="270"/>
        <v>0</v>
      </c>
      <c r="W4849" s="40">
        <f t="shared" si="270"/>
        <v>0</v>
      </c>
      <c r="X4849" s="40">
        <f t="shared" si="271"/>
        <v>0</v>
      </c>
      <c r="Y4849" s="40">
        <f t="shared" si="272"/>
        <v>0</v>
      </c>
      <c r="AB4849" s="40">
        <v>0</v>
      </c>
    </row>
    <row r="4850" spans="4:28" x14ac:dyDescent="0.25">
      <c r="D4850" s="51">
        <v>834.80000000011</v>
      </c>
      <c r="E4850" s="51">
        <v>0</v>
      </c>
      <c r="T4850" s="40">
        <f t="shared" si="270"/>
        <v>0</v>
      </c>
      <c r="U4850" s="40">
        <f t="shared" si="270"/>
        <v>0</v>
      </c>
      <c r="V4850" s="40">
        <f t="shared" si="270"/>
        <v>0</v>
      </c>
      <c r="W4850" s="40">
        <f t="shared" si="270"/>
        <v>0</v>
      </c>
      <c r="X4850" s="40">
        <f t="shared" si="271"/>
        <v>0</v>
      </c>
      <c r="Y4850" s="40">
        <f t="shared" si="272"/>
        <v>0</v>
      </c>
      <c r="AB4850" s="40">
        <v>0</v>
      </c>
    </row>
    <row r="4851" spans="4:28" x14ac:dyDescent="0.25">
      <c r="D4851" s="51">
        <v>834.90000000011003</v>
      </c>
      <c r="E4851" s="51">
        <v>0</v>
      </c>
      <c r="T4851" s="40">
        <f t="shared" si="270"/>
        <v>0</v>
      </c>
      <c r="U4851" s="40">
        <f t="shared" si="270"/>
        <v>0</v>
      </c>
      <c r="V4851" s="40">
        <f t="shared" si="270"/>
        <v>0</v>
      </c>
      <c r="W4851" s="40">
        <f t="shared" si="270"/>
        <v>0</v>
      </c>
      <c r="X4851" s="40">
        <f t="shared" si="271"/>
        <v>0</v>
      </c>
      <c r="Y4851" s="40">
        <f t="shared" si="272"/>
        <v>0</v>
      </c>
      <c r="AB4851" s="40">
        <v>0</v>
      </c>
    </row>
    <row r="4852" spans="4:28" x14ac:dyDescent="0.25">
      <c r="D4852" s="51">
        <v>835.00000000011005</v>
      </c>
      <c r="E4852" s="51">
        <v>0</v>
      </c>
      <c r="T4852" s="40">
        <f t="shared" si="270"/>
        <v>0</v>
      </c>
      <c r="U4852" s="40">
        <f t="shared" si="270"/>
        <v>0</v>
      </c>
      <c r="V4852" s="40">
        <f t="shared" si="270"/>
        <v>0</v>
      </c>
      <c r="W4852" s="40">
        <f t="shared" si="270"/>
        <v>0</v>
      </c>
      <c r="X4852" s="40">
        <f t="shared" si="271"/>
        <v>0</v>
      </c>
      <c r="Y4852" s="40">
        <f t="shared" si="272"/>
        <v>0</v>
      </c>
      <c r="AB4852" s="40">
        <v>0</v>
      </c>
    </row>
    <row r="4853" spans="4:28" x14ac:dyDescent="0.25">
      <c r="D4853" s="51">
        <v>835.10000000010996</v>
      </c>
      <c r="E4853" s="51">
        <v>0</v>
      </c>
      <c r="T4853" s="40">
        <f t="shared" si="270"/>
        <v>0</v>
      </c>
      <c r="U4853" s="40">
        <f t="shared" si="270"/>
        <v>0</v>
      </c>
      <c r="V4853" s="40">
        <f t="shared" si="270"/>
        <v>0</v>
      </c>
      <c r="W4853" s="40">
        <f t="shared" si="270"/>
        <v>0</v>
      </c>
      <c r="X4853" s="40">
        <f t="shared" si="271"/>
        <v>0</v>
      </c>
      <c r="Y4853" s="40">
        <f t="shared" si="272"/>
        <v>0</v>
      </c>
      <c r="AB4853" s="40">
        <v>0</v>
      </c>
    </row>
    <row r="4854" spans="4:28" x14ac:dyDescent="0.25">
      <c r="D4854" s="51">
        <v>835.20000000010998</v>
      </c>
      <c r="E4854" s="51">
        <v>0</v>
      </c>
      <c r="T4854" s="40">
        <f t="shared" si="270"/>
        <v>0</v>
      </c>
      <c r="U4854" s="40">
        <f t="shared" si="270"/>
        <v>0</v>
      </c>
      <c r="V4854" s="40">
        <f t="shared" si="270"/>
        <v>0</v>
      </c>
      <c r="W4854" s="40">
        <f t="shared" si="270"/>
        <v>0</v>
      </c>
      <c r="X4854" s="40">
        <f t="shared" si="271"/>
        <v>0</v>
      </c>
      <c r="Y4854" s="40">
        <f t="shared" si="272"/>
        <v>0</v>
      </c>
      <c r="AB4854" s="40">
        <v>0</v>
      </c>
    </row>
    <row r="4855" spans="4:28" x14ac:dyDescent="0.25">
      <c r="D4855" s="51">
        <v>835.30000000011</v>
      </c>
      <c r="E4855" s="51">
        <v>0</v>
      </c>
      <c r="T4855" s="40">
        <f t="shared" si="270"/>
        <v>0</v>
      </c>
      <c r="U4855" s="40">
        <f t="shared" si="270"/>
        <v>0</v>
      </c>
      <c r="V4855" s="40">
        <f t="shared" si="270"/>
        <v>0</v>
      </c>
      <c r="W4855" s="40">
        <f t="shared" si="270"/>
        <v>0</v>
      </c>
      <c r="X4855" s="40">
        <f t="shared" si="271"/>
        <v>0</v>
      </c>
      <c r="Y4855" s="40">
        <f t="shared" si="272"/>
        <v>0</v>
      </c>
      <c r="AB4855" s="40">
        <v>0</v>
      </c>
    </row>
    <row r="4856" spans="4:28" x14ac:dyDescent="0.25">
      <c r="D4856" s="51">
        <v>835.40000000011003</v>
      </c>
      <c r="E4856" s="51">
        <v>0</v>
      </c>
      <c r="T4856" s="40">
        <f t="shared" si="270"/>
        <v>0</v>
      </c>
      <c r="U4856" s="40">
        <f t="shared" si="270"/>
        <v>0</v>
      </c>
      <c r="V4856" s="40">
        <f t="shared" si="270"/>
        <v>0</v>
      </c>
      <c r="W4856" s="40">
        <f t="shared" si="270"/>
        <v>0</v>
      </c>
      <c r="X4856" s="40">
        <f t="shared" si="271"/>
        <v>0</v>
      </c>
      <c r="Y4856" s="40">
        <f t="shared" si="272"/>
        <v>0</v>
      </c>
      <c r="AB4856" s="40">
        <v>0</v>
      </c>
    </row>
    <row r="4857" spans="4:28" x14ac:dyDescent="0.25">
      <c r="D4857" s="51">
        <v>835.50000000011096</v>
      </c>
      <c r="E4857" s="51">
        <v>0</v>
      </c>
      <c r="T4857" s="40">
        <f t="shared" si="270"/>
        <v>0</v>
      </c>
      <c r="U4857" s="40">
        <f t="shared" si="270"/>
        <v>0</v>
      </c>
      <c r="V4857" s="40">
        <f t="shared" si="270"/>
        <v>0</v>
      </c>
      <c r="W4857" s="40">
        <f t="shared" si="270"/>
        <v>0</v>
      </c>
      <c r="X4857" s="40">
        <f t="shared" si="271"/>
        <v>0</v>
      </c>
      <c r="Y4857" s="40">
        <f t="shared" si="272"/>
        <v>0</v>
      </c>
      <c r="AB4857" s="40">
        <v>0</v>
      </c>
    </row>
    <row r="4858" spans="4:28" x14ac:dyDescent="0.25">
      <c r="D4858" s="51">
        <v>835.60000000011098</v>
      </c>
      <c r="E4858" s="51">
        <v>0</v>
      </c>
      <c r="T4858" s="40">
        <f t="shared" si="270"/>
        <v>0</v>
      </c>
      <c r="U4858" s="40">
        <f t="shared" si="270"/>
        <v>0</v>
      </c>
      <c r="V4858" s="40">
        <f t="shared" si="270"/>
        <v>0</v>
      </c>
      <c r="W4858" s="40">
        <f t="shared" si="270"/>
        <v>0</v>
      </c>
      <c r="X4858" s="40">
        <f t="shared" si="271"/>
        <v>0</v>
      </c>
      <c r="Y4858" s="40">
        <f t="shared" si="272"/>
        <v>0</v>
      </c>
      <c r="AB4858" s="40">
        <v>0</v>
      </c>
    </row>
    <row r="4859" spans="4:28" x14ac:dyDescent="0.25">
      <c r="D4859" s="51">
        <v>835.700000000111</v>
      </c>
      <c r="E4859" s="51">
        <v>0</v>
      </c>
      <c r="T4859" s="40">
        <f t="shared" si="270"/>
        <v>0</v>
      </c>
      <c r="U4859" s="40">
        <f t="shared" si="270"/>
        <v>0</v>
      </c>
      <c r="V4859" s="40">
        <f t="shared" si="270"/>
        <v>0</v>
      </c>
      <c r="W4859" s="40">
        <f t="shared" si="270"/>
        <v>0</v>
      </c>
      <c r="X4859" s="40">
        <f t="shared" si="271"/>
        <v>0</v>
      </c>
      <c r="Y4859" s="40">
        <f t="shared" si="272"/>
        <v>0</v>
      </c>
      <c r="AB4859" s="40">
        <v>0</v>
      </c>
    </row>
    <row r="4860" spans="4:28" x14ac:dyDescent="0.25">
      <c r="D4860" s="51">
        <v>835.80000000011103</v>
      </c>
      <c r="E4860" s="51">
        <v>0</v>
      </c>
      <c r="T4860" s="40">
        <f t="shared" si="270"/>
        <v>0</v>
      </c>
      <c r="U4860" s="40">
        <f t="shared" si="270"/>
        <v>0</v>
      </c>
      <c r="V4860" s="40">
        <f t="shared" si="270"/>
        <v>0</v>
      </c>
      <c r="W4860" s="40">
        <f t="shared" si="270"/>
        <v>0</v>
      </c>
      <c r="X4860" s="40">
        <f t="shared" si="271"/>
        <v>0</v>
      </c>
      <c r="Y4860" s="40">
        <f t="shared" si="272"/>
        <v>0</v>
      </c>
      <c r="AB4860" s="40">
        <v>0</v>
      </c>
    </row>
    <row r="4861" spans="4:28" x14ac:dyDescent="0.25">
      <c r="D4861" s="51">
        <v>835.90000000011105</v>
      </c>
      <c r="E4861" s="51">
        <v>0</v>
      </c>
      <c r="T4861" s="40">
        <f t="shared" si="270"/>
        <v>0</v>
      </c>
      <c r="U4861" s="40">
        <f t="shared" si="270"/>
        <v>0</v>
      </c>
      <c r="V4861" s="40">
        <f t="shared" si="270"/>
        <v>0</v>
      </c>
      <c r="W4861" s="40">
        <f t="shared" si="270"/>
        <v>0</v>
      </c>
      <c r="X4861" s="40">
        <f t="shared" si="271"/>
        <v>0</v>
      </c>
      <c r="Y4861" s="40">
        <f t="shared" si="272"/>
        <v>0</v>
      </c>
      <c r="AB4861" s="40">
        <v>0</v>
      </c>
    </row>
    <row r="4862" spans="4:28" x14ac:dyDescent="0.25">
      <c r="D4862" s="51">
        <v>836.00000000011096</v>
      </c>
      <c r="E4862" s="51">
        <v>0</v>
      </c>
      <c r="T4862" s="40">
        <f t="shared" si="270"/>
        <v>0</v>
      </c>
      <c r="U4862" s="40">
        <f t="shared" si="270"/>
        <v>0</v>
      </c>
      <c r="V4862" s="40">
        <f t="shared" si="270"/>
        <v>0</v>
      </c>
      <c r="W4862" s="40">
        <f t="shared" si="270"/>
        <v>0</v>
      </c>
      <c r="X4862" s="40">
        <f t="shared" si="271"/>
        <v>0</v>
      </c>
      <c r="Y4862" s="40">
        <f t="shared" si="272"/>
        <v>0</v>
      </c>
      <c r="AB4862" s="40">
        <v>0</v>
      </c>
    </row>
    <row r="4863" spans="4:28" x14ac:dyDescent="0.25">
      <c r="D4863" s="51">
        <v>836.10000000011098</v>
      </c>
      <c r="E4863" s="51">
        <v>0</v>
      </c>
      <c r="T4863" s="40">
        <f t="shared" si="270"/>
        <v>0</v>
      </c>
      <c r="U4863" s="40">
        <f t="shared" si="270"/>
        <v>0</v>
      </c>
      <c r="V4863" s="40">
        <f t="shared" si="270"/>
        <v>0</v>
      </c>
      <c r="W4863" s="40">
        <f t="shared" si="270"/>
        <v>0</v>
      </c>
      <c r="X4863" s="40">
        <f t="shared" si="271"/>
        <v>0</v>
      </c>
      <c r="Y4863" s="40">
        <f t="shared" si="272"/>
        <v>0</v>
      </c>
      <c r="AB4863" s="40">
        <v>0</v>
      </c>
    </row>
    <row r="4864" spans="4:28" x14ac:dyDescent="0.25">
      <c r="D4864" s="51">
        <v>836.200000000111</v>
      </c>
      <c r="E4864" s="51">
        <v>0</v>
      </c>
      <c r="T4864" s="40">
        <f t="shared" si="270"/>
        <v>0</v>
      </c>
      <c r="U4864" s="40">
        <f t="shared" si="270"/>
        <v>0</v>
      </c>
      <c r="V4864" s="40">
        <f t="shared" si="270"/>
        <v>0</v>
      </c>
      <c r="W4864" s="40">
        <f t="shared" si="270"/>
        <v>0</v>
      </c>
      <c r="X4864" s="40">
        <f t="shared" si="271"/>
        <v>0</v>
      </c>
      <c r="Y4864" s="40">
        <f t="shared" si="272"/>
        <v>0</v>
      </c>
      <c r="AB4864" s="40">
        <v>0</v>
      </c>
    </row>
    <row r="4865" spans="4:28" x14ac:dyDescent="0.25">
      <c r="D4865" s="51">
        <v>836.30000000011103</v>
      </c>
      <c r="E4865" s="51">
        <v>0</v>
      </c>
      <c r="T4865" s="40">
        <f t="shared" si="270"/>
        <v>0</v>
      </c>
      <c r="U4865" s="40">
        <f t="shared" si="270"/>
        <v>0</v>
      </c>
      <c r="V4865" s="40">
        <f t="shared" si="270"/>
        <v>0</v>
      </c>
      <c r="W4865" s="40">
        <f t="shared" si="270"/>
        <v>0</v>
      </c>
      <c r="X4865" s="40">
        <f t="shared" si="271"/>
        <v>0</v>
      </c>
      <c r="Y4865" s="40">
        <f t="shared" si="272"/>
        <v>0</v>
      </c>
      <c r="AB4865" s="40">
        <v>0</v>
      </c>
    </row>
    <row r="4866" spans="4:28" x14ac:dyDescent="0.25">
      <c r="D4866" s="51">
        <v>836.40000000011105</v>
      </c>
      <c r="E4866" s="51">
        <v>0</v>
      </c>
      <c r="T4866" s="40">
        <f t="shared" si="270"/>
        <v>0</v>
      </c>
      <c r="U4866" s="40">
        <f t="shared" si="270"/>
        <v>0</v>
      </c>
      <c r="V4866" s="40">
        <f t="shared" si="270"/>
        <v>0</v>
      </c>
      <c r="W4866" s="40">
        <f t="shared" ref="W4866:X4929" si="273">M4891</f>
        <v>0</v>
      </c>
      <c r="X4866" s="40">
        <f t="shared" si="271"/>
        <v>0</v>
      </c>
      <c r="Y4866" s="40">
        <f t="shared" si="272"/>
        <v>0</v>
      </c>
      <c r="AB4866" s="40">
        <v>0</v>
      </c>
    </row>
    <row r="4867" spans="4:28" x14ac:dyDescent="0.25">
      <c r="D4867" s="51">
        <v>836.50000000011096</v>
      </c>
      <c r="E4867" s="51">
        <v>0</v>
      </c>
      <c r="T4867" s="40">
        <f t="shared" ref="T4867:X4930" si="274">J4892</f>
        <v>0</v>
      </c>
      <c r="U4867" s="40">
        <f t="shared" si="274"/>
        <v>0</v>
      </c>
      <c r="V4867" s="40">
        <f t="shared" si="274"/>
        <v>0</v>
      </c>
      <c r="W4867" s="40">
        <f t="shared" si="273"/>
        <v>0</v>
      </c>
      <c r="X4867" s="40">
        <f t="shared" si="273"/>
        <v>0</v>
      </c>
      <c r="Y4867" s="40">
        <f t="shared" ref="Y4867:Y4930" si="275">AC4892</f>
        <v>0</v>
      </c>
      <c r="AB4867" s="40">
        <v>0</v>
      </c>
    </row>
    <row r="4868" spans="4:28" x14ac:dyDescent="0.25">
      <c r="D4868" s="51">
        <v>836.60000000011098</v>
      </c>
      <c r="E4868" s="51">
        <v>0</v>
      </c>
      <c r="T4868" s="40">
        <f t="shared" si="274"/>
        <v>0</v>
      </c>
      <c r="U4868" s="40">
        <f t="shared" si="274"/>
        <v>0</v>
      </c>
      <c r="V4868" s="40">
        <f t="shared" si="274"/>
        <v>0</v>
      </c>
      <c r="W4868" s="40">
        <f t="shared" si="273"/>
        <v>0</v>
      </c>
      <c r="X4868" s="40">
        <f t="shared" si="273"/>
        <v>0</v>
      </c>
      <c r="Y4868" s="40">
        <f t="shared" si="275"/>
        <v>0</v>
      </c>
      <c r="AB4868" s="40">
        <v>0</v>
      </c>
    </row>
    <row r="4869" spans="4:28" x14ac:dyDescent="0.25">
      <c r="D4869" s="51">
        <v>836.700000000111</v>
      </c>
      <c r="E4869" s="51">
        <v>0</v>
      </c>
      <c r="T4869" s="40">
        <f t="shared" si="274"/>
        <v>0</v>
      </c>
      <c r="U4869" s="40">
        <f t="shared" si="274"/>
        <v>0</v>
      </c>
      <c r="V4869" s="40">
        <f t="shared" si="274"/>
        <v>0</v>
      </c>
      <c r="W4869" s="40">
        <f t="shared" si="273"/>
        <v>0</v>
      </c>
      <c r="X4869" s="40">
        <f t="shared" si="273"/>
        <v>0</v>
      </c>
      <c r="Y4869" s="40">
        <f t="shared" si="275"/>
        <v>0</v>
      </c>
      <c r="AB4869" s="40">
        <v>0</v>
      </c>
    </row>
    <row r="4870" spans="4:28" x14ac:dyDescent="0.25">
      <c r="D4870" s="51">
        <v>836.80000000011103</v>
      </c>
      <c r="E4870" s="51">
        <v>0</v>
      </c>
      <c r="T4870" s="40">
        <f t="shared" si="274"/>
        <v>0</v>
      </c>
      <c r="U4870" s="40">
        <f t="shared" si="274"/>
        <v>0</v>
      </c>
      <c r="V4870" s="40">
        <f t="shared" si="274"/>
        <v>0</v>
      </c>
      <c r="W4870" s="40">
        <f t="shared" si="273"/>
        <v>0</v>
      </c>
      <c r="X4870" s="40">
        <f t="shared" si="273"/>
        <v>0</v>
      </c>
      <c r="Y4870" s="40">
        <f t="shared" si="275"/>
        <v>0</v>
      </c>
      <c r="AB4870" s="40">
        <v>0</v>
      </c>
    </row>
    <row r="4871" spans="4:28" x14ac:dyDescent="0.25">
      <c r="D4871" s="51">
        <v>836.90000000011105</v>
      </c>
      <c r="E4871" s="51">
        <v>0</v>
      </c>
      <c r="T4871" s="40">
        <f t="shared" si="274"/>
        <v>0</v>
      </c>
      <c r="U4871" s="40">
        <f t="shared" si="274"/>
        <v>0</v>
      </c>
      <c r="V4871" s="40">
        <f t="shared" si="274"/>
        <v>0</v>
      </c>
      <c r="W4871" s="40">
        <f t="shared" si="273"/>
        <v>0</v>
      </c>
      <c r="X4871" s="40">
        <f t="shared" si="273"/>
        <v>0</v>
      </c>
      <c r="Y4871" s="40">
        <f t="shared" si="275"/>
        <v>0</v>
      </c>
      <c r="AB4871" s="40">
        <v>0</v>
      </c>
    </row>
    <row r="4872" spans="4:28" x14ac:dyDescent="0.25">
      <c r="D4872" s="51">
        <v>837.00000000011096</v>
      </c>
      <c r="E4872" s="51">
        <v>0</v>
      </c>
      <c r="T4872" s="40">
        <f t="shared" si="274"/>
        <v>0</v>
      </c>
      <c r="U4872" s="40">
        <f t="shared" si="274"/>
        <v>0</v>
      </c>
      <c r="V4872" s="40">
        <f t="shared" si="274"/>
        <v>0</v>
      </c>
      <c r="W4872" s="40">
        <f t="shared" si="273"/>
        <v>0</v>
      </c>
      <c r="X4872" s="40">
        <f t="shared" si="273"/>
        <v>0</v>
      </c>
      <c r="Y4872" s="40">
        <f t="shared" si="275"/>
        <v>0</v>
      </c>
      <c r="AB4872" s="40">
        <v>0</v>
      </c>
    </row>
    <row r="4873" spans="4:28" x14ac:dyDescent="0.25">
      <c r="D4873" s="51">
        <v>837.10000000011098</v>
      </c>
      <c r="E4873" s="51">
        <v>0</v>
      </c>
      <c r="T4873" s="40">
        <f t="shared" si="274"/>
        <v>0</v>
      </c>
      <c r="U4873" s="40">
        <f t="shared" si="274"/>
        <v>0</v>
      </c>
      <c r="V4873" s="40">
        <f t="shared" si="274"/>
        <v>0</v>
      </c>
      <c r="W4873" s="40">
        <f t="shared" si="273"/>
        <v>0</v>
      </c>
      <c r="X4873" s="40">
        <f t="shared" si="273"/>
        <v>0</v>
      </c>
      <c r="Y4873" s="40">
        <f t="shared" si="275"/>
        <v>0</v>
      </c>
      <c r="AB4873" s="40">
        <v>0</v>
      </c>
    </row>
    <row r="4874" spans="4:28" x14ac:dyDescent="0.25">
      <c r="D4874" s="51">
        <v>837.200000000111</v>
      </c>
      <c r="E4874" s="51">
        <v>0</v>
      </c>
      <c r="T4874" s="40">
        <f t="shared" si="274"/>
        <v>0</v>
      </c>
      <c r="U4874" s="40">
        <f t="shared" si="274"/>
        <v>0</v>
      </c>
      <c r="V4874" s="40">
        <f t="shared" si="274"/>
        <v>0</v>
      </c>
      <c r="W4874" s="40">
        <f t="shared" si="273"/>
        <v>0</v>
      </c>
      <c r="X4874" s="40">
        <f t="shared" si="273"/>
        <v>0</v>
      </c>
      <c r="Y4874" s="40">
        <f t="shared" si="275"/>
        <v>0</v>
      </c>
      <c r="AB4874" s="40">
        <v>0</v>
      </c>
    </row>
    <row r="4875" spans="4:28" x14ac:dyDescent="0.25">
      <c r="D4875" s="51">
        <v>837.30000000011103</v>
      </c>
      <c r="E4875" s="51">
        <v>0</v>
      </c>
      <c r="T4875" s="40">
        <f t="shared" si="274"/>
        <v>0</v>
      </c>
      <c r="U4875" s="40">
        <f t="shared" si="274"/>
        <v>0</v>
      </c>
      <c r="V4875" s="40">
        <f t="shared" si="274"/>
        <v>0</v>
      </c>
      <c r="W4875" s="40">
        <f t="shared" si="273"/>
        <v>0</v>
      </c>
      <c r="X4875" s="40">
        <f t="shared" si="273"/>
        <v>0</v>
      </c>
      <c r="Y4875" s="40">
        <f t="shared" si="275"/>
        <v>0</v>
      </c>
      <c r="AB4875" s="40">
        <v>0</v>
      </c>
    </row>
    <row r="4876" spans="4:28" x14ac:dyDescent="0.25">
      <c r="D4876" s="51">
        <v>837.40000000011105</v>
      </c>
      <c r="E4876" s="51">
        <v>0</v>
      </c>
      <c r="T4876" s="40">
        <f t="shared" si="274"/>
        <v>0</v>
      </c>
      <c r="U4876" s="40">
        <f t="shared" si="274"/>
        <v>0</v>
      </c>
      <c r="V4876" s="40">
        <f t="shared" si="274"/>
        <v>0</v>
      </c>
      <c r="W4876" s="40">
        <f t="shared" si="273"/>
        <v>0</v>
      </c>
      <c r="X4876" s="40">
        <f t="shared" si="273"/>
        <v>0</v>
      </c>
      <c r="Y4876" s="40">
        <f t="shared" si="275"/>
        <v>0</v>
      </c>
      <c r="AB4876" s="40">
        <v>0</v>
      </c>
    </row>
    <row r="4877" spans="4:28" x14ac:dyDescent="0.25">
      <c r="D4877" s="51">
        <v>837.50000000011096</v>
      </c>
      <c r="E4877" s="51">
        <v>0</v>
      </c>
      <c r="T4877" s="40">
        <f t="shared" si="274"/>
        <v>0</v>
      </c>
      <c r="U4877" s="40">
        <f t="shared" si="274"/>
        <v>0</v>
      </c>
      <c r="V4877" s="40">
        <f t="shared" si="274"/>
        <v>0</v>
      </c>
      <c r="W4877" s="40">
        <f t="shared" si="273"/>
        <v>0</v>
      </c>
      <c r="X4877" s="40">
        <f t="shared" si="273"/>
        <v>0</v>
      </c>
      <c r="Y4877" s="40">
        <f t="shared" si="275"/>
        <v>0</v>
      </c>
      <c r="AB4877" s="40">
        <v>0</v>
      </c>
    </row>
    <row r="4878" spans="4:28" x14ac:dyDescent="0.25">
      <c r="D4878" s="51">
        <v>837.60000000011098</v>
      </c>
      <c r="E4878" s="51">
        <v>0</v>
      </c>
      <c r="T4878" s="40">
        <f t="shared" si="274"/>
        <v>0</v>
      </c>
      <c r="U4878" s="40">
        <f t="shared" si="274"/>
        <v>0</v>
      </c>
      <c r="V4878" s="40">
        <f t="shared" si="274"/>
        <v>0</v>
      </c>
      <c r="W4878" s="40">
        <f t="shared" si="273"/>
        <v>0</v>
      </c>
      <c r="X4878" s="40">
        <f t="shared" si="273"/>
        <v>0</v>
      </c>
      <c r="Y4878" s="40">
        <f t="shared" si="275"/>
        <v>0</v>
      </c>
      <c r="AB4878" s="40">
        <v>0</v>
      </c>
    </row>
    <row r="4879" spans="4:28" x14ac:dyDescent="0.25">
      <c r="D4879" s="51">
        <v>837.700000000111</v>
      </c>
      <c r="E4879" s="51">
        <v>0</v>
      </c>
      <c r="T4879" s="40">
        <f t="shared" si="274"/>
        <v>0</v>
      </c>
      <c r="U4879" s="40">
        <f t="shared" si="274"/>
        <v>0</v>
      </c>
      <c r="V4879" s="40">
        <f t="shared" si="274"/>
        <v>0</v>
      </c>
      <c r="W4879" s="40">
        <f t="shared" si="273"/>
        <v>0</v>
      </c>
      <c r="X4879" s="40">
        <f t="shared" si="273"/>
        <v>0</v>
      </c>
      <c r="Y4879" s="40">
        <f t="shared" si="275"/>
        <v>0</v>
      </c>
      <c r="AB4879" s="40">
        <v>0</v>
      </c>
    </row>
    <row r="4880" spans="4:28" x14ac:dyDescent="0.25">
      <c r="D4880" s="51">
        <v>837.80000000011103</v>
      </c>
      <c r="E4880" s="51">
        <v>0</v>
      </c>
      <c r="T4880" s="40">
        <f t="shared" si="274"/>
        <v>0</v>
      </c>
      <c r="U4880" s="40">
        <f t="shared" si="274"/>
        <v>0</v>
      </c>
      <c r="V4880" s="40">
        <f t="shared" si="274"/>
        <v>0</v>
      </c>
      <c r="W4880" s="40">
        <f t="shared" si="273"/>
        <v>0</v>
      </c>
      <c r="X4880" s="40">
        <f t="shared" si="273"/>
        <v>0</v>
      </c>
      <c r="Y4880" s="40">
        <f t="shared" si="275"/>
        <v>0</v>
      </c>
      <c r="AB4880" s="40">
        <v>0</v>
      </c>
    </row>
    <row r="4881" spans="4:28" x14ac:dyDescent="0.25">
      <c r="D4881" s="51">
        <v>837.90000000011105</v>
      </c>
      <c r="E4881" s="51">
        <v>0</v>
      </c>
      <c r="T4881" s="40">
        <f t="shared" si="274"/>
        <v>0</v>
      </c>
      <c r="U4881" s="40">
        <f t="shared" si="274"/>
        <v>0</v>
      </c>
      <c r="V4881" s="40">
        <f t="shared" si="274"/>
        <v>0</v>
      </c>
      <c r="W4881" s="40">
        <f t="shared" si="273"/>
        <v>0</v>
      </c>
      <c r="X4881" s="40">
        <f t="shared" si="273"/>
        <v>0</v>
      </c>
      <c r="Y4881" s="40">
        <f t="shared" si="275"/>
        <v>0</v>
      </c>
      <c r="AB4881" s="40">
        <v>0</v>
      </c>
    </row>
    <row r="4882" spans="4:28" x14ac:dyDescent="0.25">
      <c r="D4882" s="51">
        <v>838.00000000011096</v>
      </c>
      <c r="E4882" s="51">
        <v>0</v>
      </c>
      <c r="T4882" s="40">
        <f t="shared" si="274"/>
        <v>0</v>
      </c>
      <c r="U4882" s="40">
        <f t="shared" si="274"/>
        <v>0</v>
      </c>
      <c r="V4882" s="40">
        <f t="shared" si="274"/>
        <v>0</v>
      </c>
      <c r="W4882" s="40">
        <f t="shared" si="273"/>
        <v>0</v>
      </c>
      <c r="X4882" s="40">
        <f t="shared" si="273"/>
        <v>0</v>
      </c>
      <c r="Y4882" s="40">
        <f t="shared" si="275"/>
        <v>0</v>
      </c>
      <c r="AB4882" s="40">
        <v>0</v>
      </c>
    </row>
    <row r="4883" spans="4:28" x14ac:dyDescent="0.25">
      <c r="D4883" s="51">
        <v>838.10000000011098</v>
      </c>
      <c r="E4883" s="51">
        <v>0</v>
      </c>
      <c r="T4883" s="40">
        <f t="shared" si="274"/>
        <v>0</v>
      </c>
      <c r="U4883" s="40">
        <f t="shared" si="274"/>
        <v>0</v>
      </c>
      <c r="V4883" s="40">
        <f t="shared" si="274"/>
        <v>0</v>
      </c>
      <c r="W4883" s="40">
        <f t="shared" si="273"/>
        <v>0</v>
      </c>
      <c r="X4883" s="40">
        <f t="shared" si="273"/>
        <v>0</v>
      </c>
      <c r="Y4883" s="40">
        <f t="shared" si="275"/>
        <v>0</v>
      </c>
      <c r="AB4883" s="40">
        <v>0</v>
      </c>
    </row>
    <row r="4884" spans="4:28" x14ac:dyDescent="0.25">
      <c r="D4884" s="51">
        <v>838.200000000111</v>
      </c>
      <c r="E4884" s="51">
        <v>0</v>
      </c>
      <c r="T4884" s="40">
        <f t="shared" si="274"/>
        <v>0</v>
      </c>
      <c r="U4884" s="40">
        <f t="shared" si="274"/>
        <v>0</v>
      </c>
      <c r="V4884" s="40">
        <f t="shared" si="274"/>
        <v>0</v>
      </c>
      <c r="W4884" s="40">
        <f t="shared" si="273"/>
        <v>0</v>
      </c>
      <c r="X4884" s="40">
        <f t="shared" si="273"/>
        <v>0</v>
      </c>
      <c r="Y4884" s="40">
        <f t="shared" si="275"/>
        <v>0</v>
      </c>
      <c r="AB4884" s="40">
        <v>0</v>
      </c>
    </row>
    <row r="4885" spans="4:28" x14ac:dyDescent="0.25">
      <c r="D4885" s="51">
        <v>838.30000000011103</v>
      </c>
      <c r="E4885" s="51">
        <v>0</v>
      </c>
      <c r="T4885" s="40">
        <f t="shared" si="274"/>
        <v>0</v>
      </c>
      <c r="U4885" s="40">
        <f t="shared" si="274"/>
        <v>0</v>
      </c>
      <c r="V4885" s="40">
        <f t="shared" si="274"/>
        <v>0</v>
      </c>
      <c r="W4885" s="40">
        <f t="shared" si="273"/>
        <v>0</v>
      </c>
      <c r="X4885" s="40">
        <f t="shared" si="273"/>
        <v>0</v>
      </c>
      <c r="Y4885" s="40">
        <f t="shared" si="275"/>
        <v>0</v>
      </c>
      <c r="AB4885" s="40">
        <v>0</v>
      </c>
    </row>
    <row r="4886" spans="4:28" x14ac:dyDescent="0.25">
      <c r="D4886" s="51">
        <v>838.40000000011105</v>
      </c>
      <c r="E4886" s="51">
        <v>0</v>
      </c>
      <c r="T4886" s="40">
        <f t="shared" si="274"/>
        <v>0</v>
      </c>
      <c r="U4886" s="40">
        <f t="shared" si="274"/>
        <v>0</v>
      </c>
      <c r="V4886" s="40">
        <f t="shared" si="274"/>
        <v>0</v>
      </c>
      <c r="W4886" s="40">
        <f t="shared" si="273"/>
        <v>0</v>
      </c>
      <c r="X4886" s="40">
        <f t="shared" si="273"/>
        <v>0</v>
      </c>
      <c r="Y4886" s="40">
        <f t="shared" si="275"/>
        <v>0</v>
      </c>
      <c r="AB4886" s="40">
        <v>0</v>
      </c>
    </row>
    <row r="4887" spans="4:28" x14ac:dyDescent="0.25">
      <c r="D4887" s="51">
        <v>838.50000000011096</v>
      </c>
      <c r="E4887" s="51">
        <v>0</v>
      </c>
      <c r="T4887" s="40">
        <f t="shared" si="274"/>
        <v>0</v>
      </c>
      <c r="U4887" s="40">
        <f t="shared" si="274"/>
        <v>0</v>
      </c>
      <c r="V4887" s="40">
        <f t="shared" si="274"/>
        <v>0</v>
      </c>
      <c r="W4887" s="40">
        <f t="shared" si="273"/>
        <v>0</v>
      </c>
      <c r="X4887" s="40">
        <f t="shared" si="273"/>
        <v>0</v>
      </c>
      <c r="Y4887" s="40">
        <f t="shared" si="275"/>
        <v>0</v>
      </c>
      <c r="AB4887" s="40">
        <v>0</v>
      </c>
    </row>
    <row r="4888" spans="4:28" x14ac:dyDescent="0.25">
      <c r="D4888" s="51">
        <v>838.60000000011098</v>
      </c>
      <c r="E4888" s="51">
        <v>0</v>
      </c>
      <c r="T4888" s="40">
        <f t="shared" si="274"/>
        <v>0</v>
      </c>
      <c r="U4888" s="40">
        <f t="shared" si="274"/>
        <v>0</v>
      </c>
      <c r="V4888" s="40">
        <f t="shared" si="274"/>
        <v>0</v>
      </c>
      <c r="W4888" s="40">
        <f t="shared" si="273"/>
        <v>0</v>
      </c>
      <c r="X4888" s="40">
        <f t="shared" si="273"/>
        <v>0</v>
      </c>
      <c r="Y4888" s="40">
        <f t="shared" si="275"/>
        <v>0</v>
      </c>
      <c r="AB4888" s="40">
        <v>0</v>
      </c>
    </row>
    <row r="4889" spans="4:28" x14ac:dyDescent="0.25">
      <c r="D4889" s="51">
        <v>838.700000000111</v>
      </c>
      <c r="E4889" s="51">
        <v>0</v>
      </c>
      <c r="T4889" s="40">
        <f t="shared" si="274"/>
        <v>0</v>
      </c>
      <c r="U4889" s="40">
        <f t="shared" si="274"/>
        <v>0</v>
      </c>
      <c r="V4889" s="40">
        <f t="shared" si="274"/>
        <v>0</v>
      </c>
      <c r="W4889" s="40">
        <f t="shared" si="273"/>
        <v>0</v>
      </c>
      <c r="X4889" s="40">
        <f t="shared" si="273"/>
        <v>0</v>
      </c>
      <c r="Y4889" s="40">
        <f t="shared" si="275"/>
        <v>0</v>
      </c>
      <c r="AB4889" s="40">
        <v>0</v>
      </c>
    </row>
    <row r="4890" spans="4:28" x14ac:dyDescent="0.25">
      <c r="D4890" s="51">
        <v>838.80000000011103</v>
      </c>
      <c r="E4890" s="51">
        <v>0</v>
      </c>
      <c r="T4890" s="40">
        <f t="shared" si="274"/>
        <v>0</v>
      </c>
      <c r="U4890" s="40">
        <f t="shared" si="274"/>
        <v>0</v>
      </c>
      <c r="V4890" s="40">
        <f t="shared" si="274"/>
        <v>0</v>
      </c>
      <c r="W4890" s="40">
        <f t="shared" si="273"/>
        <v>0</v>
      </c>
      <c r="X4890" s="40">
        <f t="shared" si="273"/>
        <v>0</v>
      </c>
      <c r="Y4890" s="40">
        <f t="shared" si="275"/>
        <v>0</v>
      </c>
      <c r="AB4890" s="40">
        <v>0</v>
      </c>
    </row>
    <row r="4891" spans="4:28" x14ac:dyDescent="0.25">
      <c r="D4891" s="51">
        <v>838.90000000011105</v>
      </c>
      <c r="E4891" s="51">
        <v>0</v>
      </c>
      <c r="T4891" s="40">
        <f t="shared" si="274"/>
        <v>0</v>
      </c>
      <c r="U4891" s="40">
        <f t="shared" si="274"/>
        <v>0</v>
      </c>
      <c r="V4891" s="40">
        <f t="shared" si="274"/>
        <v>0</v>
      </c>
      <c r="W4891" s="40">
        <f t="shared" si="273"/>
        <v>0</v>
      </c>
      <c r="X4891" s="40">
        <f t="shared" si="273"/>
        <v>0</v>
      </c>
      <c r="Y4891" s="40">
        <f t="shared" si="275"/>
        <v>0</v>
      </c>
      <c r="AB4891" s="40">
        <v>0</v>
      </c>
    </row>
    <row r="4892" spans="4:28" x14ac:dyDescent="0.25">
      <c r="D4892" s="51">
        <v>839.00000000011096</v>
      </c>
      <c r="E4892" s="51">
        <v>0</v>
      </c>
      <c r="T4892" s="40">
        <f t="shared" si="274"/>
        <v>0</v>
      </c>
      <c r="U4892" s="40">
        <f t="shared" si="274"/>
        <v>0</v>
      </c>
      <c r="V4892" s="40">
        <f t="shared" si="274"/>
        <v>0</v>
      </c>
      <c r="W4892" s="40">
        <f t="shared" si="273"/>
        <v>0</v>
      </c>
      <c r="X4892" s="40">
        <f t="shared" si="273"/>
        <v>0</v>
      </c>
      <c r="Y4892" s="40">
        <f t="shared" si="275"/>
        <v>0</v>
      </c>
      <c r="AB4892" s="40">
        <v>0</v>
      </c>
    </row>
    <row r="4893" spans="4:28" x14ac:dyDescent="0.25">
      <c r="D4893" s="51">
        <v>839.10000000011098</v>
      </c>
      <c r="E4893" s="51">
        <v>0</v>
      </c>
      <c r="T4893" s="40">
        <f t="shared" si="274"/>
        <v>0</v>
      </c>
      <c r="U4893" s="40">
        <f t="shared" si="274"/>
        <v>0</v>
      </c>
      <c r="V4893" s="40">
        <f t="shared" si="274"/>
        <v>0</v>
      </c>
      <c r="W4893" s="40">
        <f t="shared" si="273"/>
        <v>0</v>
      </c>
      <c r="X4893" s="40">
        <f t="shared" si="273"/>
        <v>0</v>
      </c>
      <c r="Y4893" s="40">
        <f t="shared" si="275"/>
        <v>0</v>
      </c>
      <c r="AB4893" s="40">
        <v>0</v>
      </c>
    </row>
    <row r="4894" spans="4:28" x14ac:dyDescent="0.25">
      <c r="D4894" s="51">
        <v>839.200000000111</v>
      </c>
      <c r="E4894" s="51">
        <v>0</v>
      </c>
      <c r="T4894" s="40">
        <f t="shared" si="274"/>
        <v>0</v>
      </c>
      <c r="U4894" s="40">
        <f t="shared" si="274"/>
        <v>0</v>
      </c>
      <c r="V4894" s="40">
        <f t="shared" si="274"/>
        <v>0</v>
      </c>
      <c r="W4894" s="40">
        <f t="shared" si="273"/>
        <v>0</v>
      </c>
      <c r="X4894" s="40">
        <f t="shared" si="273"/>
        <v>0</v>
      </c>
      <c r="Y4894" s="40">
        <f t="shared" si="275"/>
        <v>0</v>
      </c>
      <c r="AB4894" s="40">
        <v>0</v>
      </c>
    </row>
    <row r="4895" spans="4:28" x14ac:dyDescent="0.25">
      <c r="D4895" s="51">
        <v>839.30000000011103</v>
      </c>
      <c r="E4895" s="51">
        <v>0</v>
      </c>
      <c r="T4895" s="40">
        <f t="shared" si="274"/>
        <v>0</v>
      </c>
      <c r="U4895" s="40">
        <f t="shared" si="274"/>
        <v>0</v>
      </c>
      <c r="V4895" s="40">
        <f t="shared" si="274"/>
        <v>0</v>
      </c>
      <c r="W4895" s="40">
        <f t="shared" si="273"/>
        <v>0</v>
      </c>
      <c r="X4895" s="40">
        <f t="shared" si="273"/>
        <v>0</v>
      </c>
      <c r="Y4895" s="40">
        <f t="shared" si="275"/>
        <v>0</v>
      </c>
      <c r="AB4895" s="40">
        <v>0</v>
      </c>
    </row>
    <row r="4896" spans="4:28" x14ac:dyDescent="0.25">
      <c r="D4896" s="51">
        <v>839.40000000011105</v>
      </c>
      <c r="E4896" s="51">
        <v>0</v>
      </c>
      <c r="T4896" s="40">
        <f t="shared" si="274"/>
        <v>0</v>
      </c>
      <c r="U4896" s="40">
        <f t="shared" si="274"/>
        <v>0</v>
      </c>
      <c r="V4896" s="40">
        <f t="shared" si="274"/>
        <v>0</v>
      </c>
      <c r="W4896" s="40">
        <f t="shared" si="273"/>
        <v>0</v>
      </c>
      <c r="X4896" s="40">
        <f t="shared" si="273"/>
        <v>0</v>
      </c>
      <c r="Y4896" s="40">
        <f t="shared" si="275"/>
        <v>0</v>
      </c>
      <c r="AB4896" s="40">
        <v>0</v>
      </c>
    </row>
    <row r="4897" spans="4:28" x14ac:dyDescent="0.25">
      <c r="D4897" s="51">
        <v>839.50000000011096</v>
      </c>
      <c r="E4897" s="51">
        <v>0</v>
      </c>
      <c r="T4897" s="40">
        <f t="shared" si="274"/>
        <v>0</v>
      </c>
      <c r="U4897" s="40">
        <f t="shared" si="274"/>
        <v>0</v>
      </c>
      <c r="V4897" s="40">
        <f t="shared" si="274"/>
        <v>0</v>
      </c>
      <c r="W4897" s="40">
        <f t="shared" si="273"/>
        <v>0</v>
      </c>
      <c r="X4897" s="40">
        <f t="shared" si="273"/>
        <v>0</v>
      </c>
      <c r="Y4897" s="40">
        <f t="shared" si="275"/>
        <v>0</v>
      </c>
      <c r="AB4897" s="40">
        <v>0</v>
      </c>
    </row>
    <row r="4898" spans="4:28" x14ac:dyDescent="0.25">
      <c r="D4898" s="51">
        <v>839.60000000011098</v>
      </c>
      <c r="E4898" s="51">
        <v>0</v>
      </c>
      <c r="T4898" s="40">
        <f t="shared" si="274"/>
        <v>0</v>
      </c>
      <c r="U4898" s="40">
        <f t="shared" si="274"/>
        <v>0</v>
      </c>
      <c r="V4898" s="40">
        <f t="shared" si="274"/>
        <v>0</v>
      </c>
      <c r="W4898" s="40">
        <f t="shared" si="273"/>
        <v>0</v>
      </c>
      <c r="X4898" s="40">
        <f t="shared" si="273"/>
        <v>0</v>
      </c>
      <c r="Y4898" s="40">
        <f t="shared" si="275"/>
        <v>0</v>
      </c>
      <c r="AB4898" s="40">
        <v>0</v>
      </c>
    </row>
    <row r="4899" spans="4:28" x14ac:dyDescent="0.25">
      <c r="D4899" s="51">
        <v>839.700000000111</v>
      </c>
      <c r="E4899" s="51">
        <v>0</v>
      </c>
      <c r="T4899" s="40">
        <f t="shared" si="274"/>
        <v>0</v>
      </c>
      <c r="U4899" s="40">
        <f t="shared" si="274"/>
        <v>0</v>
      </c>
      <c r="V4899" s="40">
        <f t="shared" si="274"/>
        <v>0</v>
      </c>
      <c r="W4899" s="40">
        <f t="shared" si="273"/>
        <v>0</v>
      </c>
      <c r="X4899" s="40">
        <f t="shared" si="273"/>
        <v>0</v>
      </c>
      <c r="Y4899" s="40">
        <f t="shared" si="275"/>
        <v>0</v>
      </c>
      <c r="AB4899" s="40">
        <v>0</v>
      </c>
    </row>
    <row r="4900" spans="4:28" x14ac:dyDescent="0.25">
      <c r="D4900" s="51">
        <v>839.80000000011103</v>
      </c>
      <c r="E4900" s="51">
        <v>0</v>
      </c>
      <c r="T4900" s="40">
        <f t="shared" si="274"/>
        <v>0</v>
      </c>
      <c r="U4900" s="40">
        <f t="shared" si="274"/>
        <v>0</v>
      </c>
      <c r="V4900" s="40">
        <f t="shared" si="274"/>
        <v>0</v>
      </c>
      <c r="W4900" s="40">
        <f t="shared" si="273"/>
        <v>0</v>
      </c>
      <c r="X4900" s="40">
        <f t="shared" si="273"/>
        <v>0</v>
      </c>
      <c r="Y4900" s="40">
        <f t="shared" si="275"/>
        <v>0</v>
      </c>
      <c r="AB4900" s="40">
        <v>0</v>
      </c>
    </row>
    <row r="4901" spans="4:28" x14ac:dyDescent="0.25">
      <c r="D4901" s="51">
        <v>839.90000000011196</v>
      </c>
      <c r="E4901" s="51">
        <v>0</v>
      </c>
      <c r="T4901" s="40">
        <f t="shared" si="274"/>
        <v>0</v>
      </c>
      <c r="U4901" s="40">
        <f t="shared" si="274"/>
        <v>0</v>
      </c>
      <c r="V4901" s="40">
        <f t="shared" si="274"/>
        <v>0</v>
      </c>
      <c r="W4901" s="40">
        <f t="shared" si="273"/>
        <v>0</v>
      </c>
      <c r="X4901" s="40">
        <f t="shared" si="273"/>
        <v>0</v>
      </c>
      <c r="Y4901" s="40">
        <f t="shared" si="275"/>
        <v>0</v>
      </c>
      <c r="AB4901" s="40">
        <v>0</v>
      </c>
    </row>
    <row r="4902" spans="4:28" x14ac:dyDescent="0.25">
      <c r="D4902" s="51">
        <v>840.00000000011198</v>
      </c>
      <c r="E4902" s="51">
        <v>0</v>
      </c>
      <c r="T4902" s="40">
        <f t="shared" si="274"/>
        <v>0</v>
      </c>
      <c r="U4902" s="40">
        <f t="shared" si="274"/>
        <v>0</v>
      </c>
      <c r="V4902" s="40">
        <f t="shared" si="274"/>
        <v>0</v>
      </c>
      <c r="W4902" s="40">
        <f t="shared" si="273"/>
        <v>0</v>
      </c>
      <c r="X4902" s="40">
        <f t="shared" si="273"/>
        <v>0</v>
      </c>
      <c r="Y4902" s="40">
        <f t="shared" si="275"/>
        <v>0</v>
      </c>
      <c r="AB4902" s="40">
        <v>0</v>
      </c>
    </row>
    <row r="4903" spans="4:28" x14ac:dyDescent="0.25">
      <c r="D4903" s="51">
        <v>840.100000000112</v>
      </c>
      <c r="E4903" s="51">
        <v>0</v>
      </c>
      <c r="T4903" s="40">
        <f t="shared" si="274"/>
        <v>0</v>
      </c>
      <c r="U4903" s="40">
        <f t="shared" si="274"/>
        <v>0</v>
      </c>
      <c r="V4903" s="40">
        <f t="shared" si="274"/>
        <v>0</v>
      </c>
      <c r="W4903" s="40">
        <f t="shared" si="273"/>
        <v>0</v>
      </c>
      <c r="X4903" s="40">
        <f t="shared" si="273"/>
        <v>0</v>
      </c>
      <c r="Y4903" s="40">
        <f t="shared" si="275"/>
        <v>0</v>
      </c>
      <c r="AB4903" s="40">
        <v>0</v>
      </c>
    </row>
    <row r="4904" spans="4:28" x14ac:dyDescent="0.25">
      <c r="D4904" s="51">
        <v>840.20000000011203</v>
      </c>
      <c r="E4904" s="51">
        <v>0</v>
      </c>
      <c r="T4904" s="40">
        <f t="shared" si="274"/>
        <v>0</v>
      </c>
      <c r="U4904" s="40">
        <f t="shared" si="274"/>
        <v>0</v>
      </c>
      <c r="V4904" s="40">
        <f t="shared" si="274"/>
        <v>0</v>
      </c>
      <c r="W4904" s="40">
        <f t="shared" si="273"/>
        <v>0</v>
      </c>
      <c r="X4904" s="40">
        <f t="shared" si="273"/>
        <v>0</v>
      </c>
      <c r="Y4904" s="40">
        <f t="shared" si="275"/>
        <v>0</v>
      </c>
      <c r="AB4904" s="40">
        <v>0</v>
      </c>
    </row>
    <row r="4905" spans="4:28" x14ac:dyDescent="0.25">
      <c r="D4905" s="51">
        <v>840.30000000011205</v>
      </c>
      <c r="E4905" s="51">
        <v>0</v>
      </c>
      <c r="T4905" s="40">
        <f t="shared" si="274"/>
        <v>0</v>
      </c>
      <c r="U4905" s="40">
        <f t="shared" si="274"/>
        <v>0</v>
      </c>
      <c r="V4905" s="40">
        <f t="shared" si="274"/>
        <v>0</v>
      </c>
      <c r="W4905" s="40">
        <f t="shared" si="273"/>
        <v>0</v>
      </c>
      <c r="X4905" s="40">
        <f t="shared" si="273"/>
        <v>0</v>
      </c>
      <c r="Y4905" s="40">
        <f t="shared" si="275"/>
        <v>0</v>
      </c>
      <c r="AB4905" s="40">
        <v>0</v>
      </c>
    </row>
    <row r="4906" spans="4:28" x14ac:dyDescent="0.25">
      <c r="D4906" s="51">
        <v>840.40000000011196</v>
      </c>
      <c r="E4906" s="51">
        <v>0</v>
      </c>
      <c r="T4906" s="40">
        <f t="shared" si="274"/>
        <v>0</v>
      </c>
      <c r="U4906" s="40">
        <f t="shared" si="274"/>
        <v>0</v>
      </c>
      <c r="V4906" s="40">
        <f t="shared" si="274"/>
        <v>0</v>
      </c>
      <c r="W4906" s="40">
        <f t="shared" si="273"/>
        <v>0</v>
      </c>
      <c r="X4906" s="40">
        <f t="shared" si="273"/>
        <v>0</v>
      </c>
      <c r="Y4906" s="40">
        <f t="shared" si="275"/>
        <v>0</v>
      </c>
      <c r="AB4906" s="40">
        <v>0</v>
      </c>
    </row>
    <row r="4907" spans="4:28" x14ac:dyDescent="0.25">
      <c r="D4907" s="51">
        <v>840.50000000011198</v>
      </c>
      <c r="E4907" s="51">
        <v>0</v>
      </c>
      <c r="T4907" s="40">
        <f t="shared" si="274"/>
        <v>0</v>
      </c>
      <c r="U4907" s="40">
        <f t="shared" si="274"/>
        <v>0</v>
      </c>
      <c r="V4907" s="40">
        <f t="shared" si="274"/>
        <v>0</v>
      </c>
      <c r="W4907" s="40">
        <f t="shared" si="273"/>
        <v>0</v>
      </c>
      <c r="X4907" s="40">
        <f t="shared" si="273"/>
        <v>0</v>
      </c>
      <c r="Y4907" s="40">
        <f t="shared" si="275"/>
        <v>0</v>
      </c>
      <c r="AB4907" s="40">
        <v>0</v>
      </c>
    </row>
    <row r="4908" spans="4:28" x14ac:dyDescent="0.25">
      <c r="D4908" s="51">
        <v>840.600000000112</v>
      </c>
      <c r="E4908" s="51">
        <v>0</v>
      </c>
      <c r="T4908" s="40">
        <f t="shared" si="274"/>
        <v>0</v>
      </c>
      <c r="U4908" s="40">
        <f t="shared" si="274"/>
        <v>0</v>
      </c>
      <c r="V4908" s="40">
        <f t="shared" si="274"/>
        <v>0</v>
      </c>
      <c r="W4908" s="40">
        <f t="shared" si="273"/>
        <v>0</v>
      </c>
      <c r="X4908" s="40">
        <f t="shared" si="273"/>
        <v>0</v>
      </c>
      <c r="Y4908" s="40">
        <f t="shared" si="275"/>
        <v>0</v>
      </c>
      <c r="AB4908" s="40">
        <v>0</v>
      </c>
    </row>
    <row r="4909" spans="4:28" x14ac:dyDescent="0.25">
      <c r="D4909" s="51">
        <v>840.70000000011203</v>
      </c>
      <c r="E4909" s="51">
        <v>0</v>
      </c>
      <c r="T4909" s="40">
        <f t="shared" si="274"/>
        <v>0</v>
      </c>
      <c r="U4909" s="40">
        <f t="shared" si="274"/>
        <v>0</v>
      </c>
      <c r="V4909" s="40">
        <f t="shared" si="274"/>
        <v>0</v>
      </c>
      <c r="W4909" s="40">
        <f t="shared" si="273"/>
        <v>0</v>
      </c>
      <c r="X4909" s="40">
        <f t="shared" si="273"/>
        <v>0</v>
      </c>
      <c r="Y4909" s="40">
        <f t="shared" si="275"/>
        <v>0</v>
      </c>
      <c r="AB4909" s="40">
        <v>0</v>
      </c>
    </row>
    <row r="4910" spans="4:28" x14ac:dyDescent="0.25">
      <c r="D4910" s="51">
        <v>840.80000000011205</v>
      </c>
      <c r="E4910" s="51">
        <v>0</v>
      </c>
      <c r="T4910" s="40">
        <f t="shared" si="274"/>
        <v>0</v>
      </c>
      <c r="U4910" s="40">
        <f t="shared" si="274"/>
        <v>0</v>
      </c>
      <c r="V4910" s="40">
        <f t="shared" si="274"/>
        <v>0</v>
      </c>
      <c r="W4910" s="40">
        <f t="shared" si="273"/>
        <v>0</v>
      </c>
      <c r="X4910" s="40">
        <f t="shared" si="273"/>
        <v>0</v>
      </c>
      <c r="Y4910" s="40">
        <f t="shared" si="275"/>
        <v>0</v>
      </c>
      <c r="AB4910" s="40">
        <v>0</v>
      </c>
    </row>
    <row r="4911" spans="4:28" x14ac:dyDescent="0.25">
      <c r="D4911" s="51">
        <v>840.90000000011196</v>
      </c>
      <c r="E4911" s="51">
        <v>0</v>
      </c>
      <c r="T4911" s="40">
        <f t="shared" si="274"/>
        <v>0</v>
      </c>
      <c r="U4911" s="40">
        <f t="shared" si="274"/>
        <v>0</v>
      </c>
      <c r="V4911" s="40">
        <f t="shared" si="274"/>
        <v>0</v>
      </c>
      <c r="W4911" s="40">
        <f t="shared" si="273"/>
        <v>0</v>
      </c>
      <c r="X4911" s="40">
        <f t="shared" si="273"/>
        <v>0</v>
      </c>
      <c r="Y4911" s="40">
        <f t="shared" si="275"/>
        <v>0</v>
      </c>
      <c r="AB4911" s="40">
        <v>0</v>
      </c>
    </row>
    <row r="4912" spans="4:28" x14ac:dyDescent="0.25">
      <c r="D4912" s="51">
        <v>841.00000000011198</v>
      </c>
      <c r="E4912" s="51">
        <v>0</v>
      </c>
      <c r="T4912" s="40">
        <f t="shared" si="274"/>
        <v>0</v>
      </c>
      <c r="U4912" s="40">
        <f t="shared" si="274"/>
        <v>0</v>
      </c>
      <c r="V4912" s="40">
        <f t="shared" si="274"/>
        <v>0</v>
      </c>
      <c r="W4912" s="40">
        <f t="shared" si="273"/>
        <v>0</v>
      </c>
      <c r="X4912" s="40">
        <f t="shared" si="273"/>
        <v>0</v>
      </c>
      <c r="Y4912" s="40">
        <f t="shared" si="275"/>
        <v>0</v>
      </c>
      <c r="AB4912" s="40">
        <v>0</v>
      </c>
    </row>
    <row r="4913" spans="4:28" x14ac:dyDescent="0.25">
      <c r="D4913" s="51">
        <v>841.100000000112</v>
      </c>
      <c r="E4913" s="51">
        <v>0</v>
      </c>
      <c r="T4913" s="40">
        <f t="shared" si="274"/>
        <v>0</v>
      </c>
      <c r="U4913" s="40">
        <f t="shared" si="274"/>
        <v>0</v>
      </c>
      <c r="V4913" s="40">
        <f t="shared" si="274"/>
        <v>0</v>
      </c>
      <c r="W4913" s="40">
        <f t="shared" si="273"/>
        <v>0</v>
      </c>
      <c r="X4913" s="40">
        <f t="shared" si="273"/>
        <v>0</v>
      </c>
      <c r="Y4913" s="40">
        <f t="shared" si="275"/>
        <v>0</v>
      </c>
      <c r="AB4913" s="40">
        <v>0</v>
      </c>
    </row>
    <row r="4914" spans="4:28" x14ac:dyDescent="0.25">
      <c r="D4914" s="51">
        <v>841.20000000011203</v>
      </c>
      <c r="E4914" s="51">
        <v>0</v>
      </c>
      <c r="T4914" s="40">
        <f t="shared" si="274"/>
        <v>0</v>
      </c>
      <c r="U4914" s="40">
        <f t="shared" si="274"/>
        <v>0</v>
      </c>
      <c r="V4914" s="40">
        <f t="shared" si="274"/>
        <v>0</v>
      </c>
      <c r="W4914" s="40">
        <f t="shared" si="273"/>
        <v>0</v>
      </c>
      <c r="X4914" s="40">
        <f t="shared" si="273"/>
        <v>0</v>
      </c>
      <c r="Y4914" s="40">
        <f t="shared" si="275"/>
        <v>0</v>
      </c>
      <c r="AB4914" s="40">
        <v>0</v>
      </c>
    </row>
    <row r="4915" spans="4:28" x14ac:dyDescent="0.25">
      <c r="D4915" s="51">
        <v>841.30000000011205</v>
      </c>
      <c r="E4915" s="51">
        <v>0</v>
      </c>
      <c r="T4915" s="40">
        <f t="shared" si="274"/>
        <v>0</v>
      </c>
      <c r="U4915" s="40">
        <f t="shared" si="274"/>
        <v>0</v>
      </c>
      <c r="V4915" s="40">
        <f t="shared" si="274"/>
        <v>0</v>
      </c>
      <c r="W4915" s="40">
        <f t="shared" si="273"/>
        <v>0</v>
      </c>
      <c r="X4915" s="40">
        <f t="shared" si="273"/>
        <v>0</v>
      </c>
      <c r="Y4915" s="40">
        <f t="shared" si="275"/>
        <v>0</v>
      </c>
      <c r="AB4915" s="40">
        <v>0</v>
      </c>
    </row>
    <row r="4916" spans="4:28" x14ac:dyDescent="0.25">
      <c r="D4916" s="51">
        <v>841.40000000011196</v>
      </c>
      <c r="E4916" s="51">
        <v>0</v>
      </c>
      <c r="T4916" s="40">
        <f t="shared" si="274"/>
        <v>0</v>
      </c>
      <c r="U4916" s="40">
        <f t="shared" si="274"/>
        <v>0</v>
      </c>
      <c r="V4916" s="40">
        <f t="shared" si="274"/>
        <v>0</v>
      </c>
      <c r="W4916" s="40">
        <f t="shared" si="273"/>
        <v>0</v>
      </c>
      <c r="X4916" s="40">
        <f t="shared" si="273"/>
        <v>0</v>
      </c>
      <c r="Y4916" s="40">
        <f t="shared" si="275"/>
        <v>0</v>
      </c>
      <c r="AB4916" s="40">
        <v>0</v>
      </c>
    </row>
    <row r="4917" spans="4:28" x14ac:dyDescent="0.25">
      <c r="D4917" s="51">
        <v>841.50000000011198</v>
      </c>
      <c r="E4917" s="51">
        <v>0</v>
      </c>
      <c r="T4917" s="40">
        <f t="shared" si="274"/>
        <v>0</v>
      </c>
      <c r="U4917" s="40">
        <f t="shared" si="274"/>
        <v>0</v>
      </c>
      <c r="V4917" s="40">
        <f t="shared" si="274"/>
        <v>0</v>
      </c>
      <c r="W4917" s="40">
        <f t="shared" si="273"/>
        <v>0</v>
      </c>
      <c r="X4917" s="40">
        <f t="shared" si="273"/>
        <v>0</v>
      </c>
      <c r="Y4917" s="40">
        <f t="shared" si="275"/>
        <v>0</v>
      </c>
      <c r="AB4917" s="40">
        <v>0</v>
      </c>
    </row>
    <row r="4918" spans="4:28" x14ac:dyDescent="0.25">
      <c r="D4918" s="51">
        <v>841.600000000112</v>
      </c>
      <c r="E4918" s="51">
        <v>0</v>
      </c>
      <c r="T4918" s="40">
        <f t="shared" si="274"/>
        <v>0</v>
      </c>
      <c r="U4918" s="40">
        <f t="shared" si="274"/>
        <v>0</v>
      </c>
      <c r="V4918" s="40">
        <f t="shared" si="274"/>
        <v>0</v>
      </c>
      <c r="W4918" s="40">
        <f t="shared" si="273"/>
        <v>0</v>
      </c>
      <c r="X4918" s="40">
        <f t="shared" si="273"/>
        <v>0</v>
      </c>
      <c r="Y4918" s="40">
        <f t="shared" si="275"/>
        <v>0</v>
      </c>
      <c r="AB4918" s="40">
        <v>0</v>
      </c>
    </row>
    <row r="4919" spans="4:28" x14ac:dyDescent="0.25">
      <c r="D4919" s="51">
        <v>841.70000000011203</v>
      </c>
      <c r="E4919" s="51">
        <v>0</v>
      </c>
      <c r="T4919" s="40">
        <f t="shared" si="274"/>
        <v>0</v>
      </c>
      <c r="U4919" s="40">
        <f t="shared" si="274"/>
        <v>0</v>
      </c>
      <c r="V4919" s="40">
        <f t="shared" si="274"/>
        <v>0</v>
      </c>
      <c r="W4919" s="40">
        <f t="shared" si="273"/>
        <v>0</v>
      </c>
      <c r="X4919" s="40">
        <f t="shared" si="273"/>
        <v>0</v>
      </c>
      <c r="Y4919" s="40">
        <f t="shared" si="275"/>
        <v>0</v>
      </c>
      <c r="AB4919" s="40">
        <v>0</v>
      </c>
    </row>
    <row r="4920" spans="4:28" x14ac:dyDescent="0.25">
      <c r="D4920" s="51">
        <v>841.80000000011205</v>
      </c>
      <c r="E4920" s="51">
        <v>0</v>
      </c>
      <c r="T4920" s="40">
        <f t="shared" si="274"/>
        <v>0</v>
      </c>
      <c r="U4920" s="40">
        <f t="shared" si="274"/>
        <v>0</v>
      </c>
      <c r="V4920" s="40">
        <f t="shared" si="274"/>
        <v>0</v>
      </c>
      <c r="W4920" s="40">
        <f t="shared" si="273"/>
        <v>0</v>
      </c>
      <c r="X4920" s="40">
        <f t="shared" si="273"/>
        <v>0</v>
      </c>
      <c r="Y4920" s="40">
        <f t="shared" si="275"/>
        <v>0</v>
      </c>
      <c r="AB4920" s="40">
        <v>0</v>
      </c>
    </row>
    <row r="4921" spans="4:28" x14ac:dyDescent="0.25">
      <c r="D4921" s="51">
        <v>841.90000000011196</v>
      </c>
      <c r="E4921" s="51">
        <v>0</v>
      </c>
      <c r="T4921" s="40">
        <f t="shared" si="274"/>
        <v>0</v>
      </c>
      <c r="U4921" s="40">
        <f t="shared" si="274"/>
        <v>0</v>
      </c>
      <c r="V4921" s="40">
        <f t="shared" si="274"/>
        <v>0</v>
      </c>
      <c r="W4921" s="40">
        <f t="shared" si="273"/>
        <v>0</v>
      </c>
      <c r="X4921" s="40">
        <f t="shared" si="273"/>
        <v>0</v>
      </c>
      <c r="Y4921" s="40">
        <f t="shared" si="275"/>
        <v>0</v>
      </c>
      <c r="AB4921" s="40">
        <v>0</v>
      </c>
    </row>
    <row r="4922" spans="4:28" x14ac:dyDescent="0.25">
      <c r="D4922" s="51">
        <v>842.00000000011198</v>
      </c>
      <c r="E4922" s="51">
        <v>0</v>
      </c>
      <c r="T4922" s="40">
        <f t="shared" si="274"/>
        <v>0</v>
      </c>
      <c r="U4922" s="40">
        <f t="shared" si="274"/>
        <v>0</v>
      </c>
      <c r="V4922" s="40">
        <f t="shared" si="274"/>
        <v>0</v>
      </c>
      <c r="W4922" s="40">
        <f t="shared" si="273"/>
        <v>0</v>
      </c>
      <c r="X4922" s="40">
        <f t="shared" si="273"/>
        <v>0</v>
      </c>
      <c r="Y4922" s="40">
        <f t="shared" si="275"/>
        <v>0</v>
      </c>
      <c r="AB4922" s="40">
        <v>0</v>
      </c>
    </row>
    <row r="4923" spans="4:28" x14ac:dyDescent="0.25">
      <c r="D4923" s="51">
        <v>842.100000000112</v>
      </c>
      <c r="E4923" s="51">
        <v>0</v>
      </c>
      <c r="T4923" s="40">
        <f t="shared" si="274"/>
        <v>0</v>
      </c>
      <c r="U4923" s="40">
        <f t="shared" si="274"/>
        <v>0</v>
      </c>
      <c r="V4923" s="40">
        <f t="shared" si="274"/>
        <v>0</v>
      </c>
      <c r="W4923" s="40">
        <f t="shared" si="273"/>
        <v>0</v>
      </c>
      <c r="X4923" s="40">
        <f t="shared" si="273"/>
        <v>0</v>
      </c>
      <c r="Y4923" s="40">
        <f t="shared" si="275"/>
        <v>0</v>
      </c>
      <c r="AB4923" s="40">
        <v>0</v>
      </c>
    </row>
    <row r="4924" spans="4:28" x14ac:dyDescent="0.25">
      <c r="D4924" s="51">
        <v>842.20000000011203</v>
      </c>
      <c r="E4924" s="51">
        <v>0</v>
      </c>
      <c r="T4924" s="40">
        <f t="shared" si="274"/>
        <v>0</v>
      </c>
      <c r="U4924" s="40">
        <f t="shared" si="274"/>
        <v>0</v>
      </c>
      <c r="V4924" s="40">
        <f t="shared" si="274"/>
        <v>0</v>
      </c>
      <c r="W4924" s="40">
        <f t="shared" si="273"/>
        <v>0</v>
      </c>
      <c r="X4924" s="40">
        <f t="shared" si="273"/>
        <v>0</v>
      </c>
      <c r="Y4924" s="40">
        <f t="shared" si="275"/>
        <v>0</v>
      </c>
      <c r="AB4924" s="40">
        <v>0</v>
      </c>
    </row>
    <row r="4925" spans="4:28" x14ac:dyDescent="0.25">
      <c r="D4925" s="51">
        <v>842.30000000011205</v>
      </c>
      <c r="E4925" s="51">
        <v>0</v>
      </c>
      <c r="T4925" s="40">
        <f t="shared" si="274"/>
        <v>0</v>
      </c>
      <c r="U4925" s="40">
        <f t="shared" si="274"/>
        <v>0</v>
      </c>
      <c r="V4925" s="40">
        <f t="shared" si="274"/>
        <v>0</v>
      </c>
      <c r="W4925" s="40">
        <f t="shared" si="273"/>
        <v>0</v>
      </c>
      <c r="X4925" s="40">
        <f t="shared" si="273"/>
        <v>0</v>
      </c>
      <c r="Y4925" s="40">
        <f t="shared" si="275"/>
        <v>0</v>
      </c>
      <c r="AB4925" s="40">
        <v>0</v>
      </c>
    </row>
    <row r="4926" spans="4:28" x14ac:dyDescent="0.25">
      <c r="D4926" s="51">
        <v>842.40000000011196</v>
      </c>
      <c r="E4926" s="51">
        <v>0</v>
      </c>
      <c r="T4926" s="40">
        <f t="shared" si="274"/>
        <v>0</v>
      </c>
      <c r="U4926" s="40">
        <f t="shared" si="274"/>
        <v>0</v>
      </c>
      <c r="V4926" s="40">
        <f t="shared" si="274"/>
        <v>0</v>
      </c>
      <c r="W4926" s="40">
        <f t="shared" si="273"/>
        <v>0</v>
      </c>
      <c r="X4926" s="40">
        <f t="shared" si="273"/>
        <v>0</v>
      </c>
      <c r="Y4926" s="40">
        <f t="shared" si="275"/>
        <v>0</v>
      </c>
      <c r="AB4926" s="40">
        <v>0</v>
      </c>
    </row>
    <row r="4927" spans="4:28" x14ac:dyDescent="0.25">
      <c r="D4927" s="51">
        <v>842.50000000011198</v>
      </c>
      <c r="E4927" s="51">
        <v>0</v>
      </c>
      <c r="T4927" s="40">
        <f t="shared" si="274"/>
        <v>0</v>
      </c>
      <c r="U4927" s="40">
        <f t="shared" si="274"/>
        <v>0</v>
      </c>
      <c r="V4927" s="40">
        <f t="shared" si="274"/>
        <v>0</v>
      </c>
      <c r="W4927" s="40">
        <f t="shared" si="273"/>
        <v>0</v>
      </c>
      <c r="X4927" s="40">
        <f t="shared" si="273"/>
        <v>0</v>
      </c>
      <c r="Y4927" s="40">
        <f t="shared" si="275"/>
        <v>0</v>
      </c>
      <c r="AB4927" s="40">
        <v>0</v>
      </c>
    </row>
    <row r="4928" spans="4:28" x14ac:dyDescent="0.25">
      <c r="D4928" s="51">
        <v>842.600000000112</v>
      </c>
      <c r="E4928" s="51">
        <v>0</v>
      </c>
      <c r="T4928" s="40">
        <f t="shared" si="274"/>
        <v>0</v>
      </c>
      <c r="U4928" s="40">
        <f t="shared" si="274"/>
        <v>0</v>
      </c>
      <c r="V4928" s="40">
        <f t="shared" si="274"/>
        <v>0</v>
      </c>
      <c r="W4928" s="40">
        <f t="shared" si="273"/>
        <v>0</v>
      </c>
      <c r="X4928" s="40">
        <f t="shared" si="273"/>
        <v>0</v>
      </c>
      <c r="Y4928" s="40">
        <f t="shared" si="275"/>
        <v>0</v>
      </c>
      <c r="AB4928" s="40">
        <v>0</v>
      </c>
    </row>
    <row r="4929" spans="4:28" x14ac:dyDescent="0.25">
      <c r="D4929" s="51">
        <v>842.70000000011203</v>
      </c>
      <c r="E4929" s="51">
        <v>0</v>
      </c>
      <c r="T4929" s="40">
        <f t="shared" si="274"/>
        <v>0</v>
      </c>
      <c r="U4929" s="40">
        <f t="shared" si="274"/>
        <v>0</v>
      </c>
      <c r="V4929" s="40">
        <f t="shared" si="274"/>
        <v>0</v>
      </c>
      <c r="W4929" s="40">
        <f t="shared" si="273"/>
        <v>0</v>
      </c>
      <c r="X4929" s="40">
        <f t="shared" si="273"/>
        <v>0</v>
      </c>
      <c r="Y4929" s="40">
        <f t="shared" si="275"/>
        <v>0</v>
      </c>
      <c r="AB4929" s="40">
        <v>0</v>
      </c>
    </row>
    <row r="4930" spans="4:28" x14ac:dyDescent="0.25">
      <c r="D4930" s="51">
        <v>842.80000000011205</v>
      </c>
      <c r="E4930" s="51">
        <v>0</v>
      </c>
      <c r="T4930" s="40">
        <f t="shared" si="274"/>
        <v>0</v>
      </c>
      <c r="U4930" s="40">
        <f t="shared" si="274"/>
        <v>0</v>
      </c>
      <c r="V4930" s="40">
        <f t="shared" si="274"/>
        <v>0</v>
      </c>
      <c r="W4930" s="40">
        <f t="shared" si="274"/>
        <v>0</v>
      </c>
      <c r="X4930" s="40">
        <f t="shared" si="274"/>
        <v>0</v>
      </c>
      <c r="Y4930" s="40">
        <f t="shared" si="275"/>
        <v>0</v>
      </c>
      <c r="AB4930" s="40">
        <v>0</v>
      </c>
    </row>
    <row r="4931" spans="4:28" x14ac:dyDescent="0.25">
      <c r="D4931" s="51">
        <v>842.90000000011196</v>
      </c>
      <c r="E4931" s="51">
        <v>0</v>
      </c>
      <c r="T4931" s="40">
        <f t="shared" ref="T4931:W4994" si="276">J4956</f>
        <v>0</v>
      </c>
      <c r="U4931" s="40">
        <f t="shared" si="276"/>
        <v>0</v>
      </c>
      <c r="V4931" s="40">
        <f t="shared" si="276"/>
        <v>0</v>
      </c>
      <c r="W4931" s="40">
        <f t="shared" si="276"/>
        <v>0</v>
      </c>
      <c r="X4931" s="40">
        <f t="shared" ref="X4931:X4994" si="277">N4956</f>
        <v>0</v>
      </c>
      <c r="Y4931" s="40">
        <f t="shared" ref="Y4931:Y4994" si="278">AC4956</f>
        <v>0</v>
      </c>
      <c r="AB4931" s="40">
        <v>0</v>
      </c>
    </row>
    <row r="4932" spans="4:28" x14ac:dyDescent="0.25">
      <c r="D4932" s="51">
        <v>843.00000000011198</v>
      </c>
      <c r="E4932" s="51">
        <v>0</v>
      </c>
      <c r="T4932" s="40">
        <f t="shared" si="276"/>
        <v>0</v>
      </c>
      <c r="U4932" s="40">
        <f t="shared" si="276"/>
        <v>0</v>
      </c>
      <c r="V4932" s="40">
        <f t="shared" si="276"/>
        <v>0</v>
      </c>
      <c r="W4932" s="40">
        <f t="shared" si="276"/>
        <v>0</v>
      </c>
      <c r="X4932" s="40">
        <f t="shared" si="277"/>
        <v>0</v>
      </c>
      <c r="Y4932" s="40">
        <f t="shared" si="278"/>
        <v>0</v>
      </c>
      <c r="AB4932" s="40">
        <v>0</v>
      </c>
    </row>
    <row r="4933" spans="4:28" x14ac:dyDescent="0.25">
      <c r="D4933" s="51">
        <v>843.100000000112</v>
      </c>
      <c r="E4933" s="51">
        <v>0</v>
      </c>
      <c r="T4933" s="40">
        <f t="shared" si="276"/>
        <v>0</v>
      </c>
      <c r="U4933" s="40">
        <f t="shared" si="276"/>
        <v>0</v>
      </c>
      <c r="V4933" s="40">
        <f t="shared" si="276"/>
        <v>0</v>
      </c>
      <c r="W4933" s="40">
        <f t="shared" si="276"/>
        <v>0</v>
      </c>
      <c r="X4933" s="40">
        <f t="shared" si="277"/>
        <v>0</v>
      </c>
      <c r="Y4933" s="40">
        <f t="shared" si="278"/>
        <v>0</v>
      </c>
      <c r="AB4933" s="40">
        <v>0</v>
      </c>
    </row>
    <row r="4934" spans="4:28" x14ac:dyDescent="0.25">
      <c r="D4934" s="51">
        <v>843.20000000011203</v>
      </c>
      <c r="E4934" s="51">
        <v>0</v>
      </c>
      <c r="T4934" s="40">
        <f t="shared" si="276"/>
        <v>0</v>
      </c>
      <c r="U4934" s="40">
        <f t="shared" si="276"/>
        <v>0</v>
      </c>
      <c r="V4934" s="40">
        <f t="shared" si="276"/>
        <v>0</v>
      </c>
      <c r="W4934" s="40">
        <f t="shared" si="276"/>
        <v>0</v>
      </c>
      <c r="X4934" s="40">
        <f t="shared" si="277"/>
        <v>0</v>
      </c>
      <c r="Y4934" s="40">
        <f t="shared" si="278"/>
        <v>0</v>
      </c>
      <c r="AB4934" s="40">
        <v>0</v>
      </c>
    </row>
    <row r="4935" spans="4:28" x14ac:dyDescent="0.25">
      <c r="D4935" s="51">
        <v>843.30000000011205</v>
      </c>
      <c r="E4935" s="51">
        <v>0</v>
      </c>
      <c r="T4935" s="40">
        <f t="shared" si="276"/>
        <v>0</v>
      </c>
      <c r="U4935" s="40">
        <f t="shared" si="276"/>
        <v>0</v>
      </c>
      <c r="V4935" s="40">
        <f t="shared" si="276"/>
        <v>0</v>
      </c>
      <c r="W4935" s="40">
        <f t="shared" si="276"/>
        <v>0</v>
      </c>
      <c r="X4935" s="40">
        <f t="shared" si="277"/>
        <v>0</v>
      </c>
      <c r="Y4935" s="40">
        <f t="shared" si="278"/>
        <v>0</v>
      </c>
      <c r="AB4935" s="40">
        <v>0</v>
      </c>
    </row>
    <row r="4936" spans="4:28" x14ac:dyDescent="0.25">
      <c r="D4936" s="51">
        <v>843.40000000011196</v>
      </c>
      <c r="E4936" s="51">
        <v>0</v>
      </c>
      <c r="T4936" s="40">
        <f t="shared" si="276"/>
        <v>0</v>
      </c>
      <c r="U4936" s="40">
        <f t="shared" si="276"/>
        <v>0</v>
      </c>
      <c r="V4936" s="40">
        <f t="shared" si="276"/>
        <v>0</v>
      </c>
      <c r="W4936" s="40">
        <f t="shared" si="276"/>
        <v>0</v>
      </c>
      <c r="X4936" s="40">
        <f t="shared" si="277"/>
        <v>0</v>
      </c>
      <c r="Y4936" s="40">
        <f t="shared" si="278"/>
        <v>0</v>
      </c>
      <c r="AB4936" s="40">
        <v>0</v>
      </c>
    </row>
    <row r="4937" spans="4:28" x14ac:dyDescent="0.25">
      <c r="D4937" s="51">
        <v>843.50000000011198</v>
      </c>
      <c r="E4937" s="51">
        <v>0</v>
      </c>
      <c r="T4937" s="40">
        <f t="shared" si="276"/>
        <v>0</v>
      </c>
      <c r="U4937" s="40">
        <f t="shared" si="276"/>
        <v>0</v>
      </c>
      <c r="V4937" s="40">
        <f t="shared" si="276"/>
        <v>0</v>
      </c>
      <c r="W4937" s="40">
        <f t="shared" si="276"/>
        <v>0</v>
      </c>
      <c r="X4937" s="40">
        <f t="shared" si="277"/>
        <v>0</v>
      </c>
      <c r="Y4937" s="40">
        <f t="shared" si="278"/>
        <v>0</v>
      </c>
      <c r="AB4937" s="40">
        <v>0</v>
      </c>
    </row>
    <row r="4938" spans="4:28" x14ac:dyDescent="0.25">
      <c r="D4938" s="51">
        <v>843.600000000112</v>
      </c>
      <c r="E4938" s="51">
        <v>0</v>
      </c>
      <c r="T4938" s="40">
        <f t="shared" si="276"/>
        <v>0</v>
      </c>
      <c r="U4938" s="40">
        <f t="shared" si="276"/>
        <v>0</v>
      </c>
      <c r="V4938" s="40">
        <f t="shared" si="276"/>
        <v>0</v>
      </c>
      <c r="W4938" s="40">
        <f t="shared" si="276"/>
        <v>0</v>
      </c>
      <c r="X4938" s="40">
        <f t="shared" si="277"/>
        <v>0</v>
      </c>
      <c r="Y4938" s="40">
        <f t="shared" si="278"/>
        <v>0</v>
      </c>
      <c r="AB4938" s="40">
        <v>0</v>
      </c>
    </row>
    <row r="4939" spans="4:28" x14ac:dyDescent="0.25">
      <c r="D4939" s="51">
        <v>843.70000000011203</v>
      </c>
      <c r="E4939" s="51">
        <v>0</v>
      </c>
      <c r="T4939" s="40">
        <f t="shared" si="276"/>
        <v>0</v>
      </c>
      <c r="U4939" s="40">
        <f t="shared" si="276"/>
        <v>0</v>
      </c>
      <c r="V4939" s="40">
        <f t="shared" si="276"/>
        <v>0</v>
      </c>
      <c r="W4939" s="40">
        <f t="shared" si="276"/>
        <v>0</v>
      </c>
      <c r="X4939" s="40">
        <f t="shared" si="277"/>
        <v>0</v>
      </c>
      <c r="Y4939" s="40">
        <f t="shared" si="278"/>
        <v>0</v>
      </c>
      <c r="AB4939" s="40">
        <v>0</v>
      </c>
    </row>
    <row r="4940" spans="4:28" x14ac:dyDescent="0.25">
      <c r="D4940" s="51">
        <v>843.80000000011205</v>
      </c>
      <c r="E4940" s="51">
        <v>0</v>
      </c>
      <c r="T4940" s="40">
        <f t="shared" si="276"/>
        <v>0</v>
      </c>
      <c r="U4940" s="40">
        <f t="shared" si="276"/>
        <v>0</v>
      </c>
      <c r="V4940" s="40">
        <f t="shared" si="276"/>
        <v>0</v>
      </c>
      <c r="W4940" s="40">
        <f t="shared" si="276"/>
        <v>0</v>
      </c>
      <c r="X4940" s="40">
        <f t="shared" si="277"/>
        <v>0</v>
      </c>
      <c r="Y4940" s="40">
        <f t="shared" si="278"/>
        <v>0</v>
      </c>
      <c r="AB4940" s="40">
        <v>0</v>
      </c>
    </row>
    <row r="4941" spans="4:28" x14ac:dyDescent="0.25">
      <c r="D4941" s="51">
        <v>843.90000000011196</v>
      </c>
      <c r="E4941" s="51">
        <v>0</v>
      </c>
      <c r="T4941" s="40">
        <f t="shared" si="276"/>
        <v>0</v>
      </c>
      <c r="U4941" s="40">
        <f t="shared" si="276"/>
        <v>0</v>
      </c>
      <c r="V4941" s="40">
        <f t="shared" si="276"/>
        <v>0</v>
      </c>
      <c r="W4941" s="40">
        <f t="shared" si="276"/>
        <v>0</v>
      </c>
      <c r="X4941" s="40">
        <f t="shared" si="277"/>
        <v>0</v>
      </c>
      <c r="Y4941" s="40">
        <f t="shared" si="278"/>
        <v>0</v>
      </c>
      <c r="AB4941" s="40">
        <v>0</v>
      </c>
    </row>
    <row r="4942" spans="4:28" x14ac:dyDescent="0.25">
      <c r="D4942" s="51">
        <v>844.00000000011198</v>
      </c>
      <c r="E4942" s="51">
        <v>0</v>
      </c>
      <c r="T4942" s="40">
        <f t="shared" si="276"/>
        <v>0</v>
      </c>
      <c r="U4942" s="40">
        <f t="shared" si="276"/>
        <v>0</v>
      </c>
      <c r="V4942" s="40">
        <f t="shared" si="276"/>
        <v>0</v>
      </c>
      <c r="W4942" s="40">
        <f t="shared" si="276"/>
        <v>0</v>
      </c>
      <c r="X4942" s="40">
        <f t="shared" si="277"/>
        <v>0</v>
      </c>
      <c r="Y4942" s="40">
        <f t="shared" si="278"/>
        <v>0</v>
      </c>
      <c r="AB4942" s="40">
        <v>0</v>
      </c>
    </row>
    <row r="4943" spans="4:28" x14ac:dyDescent="0.25">
      <c r="D4943" s="51">
        <v>844.100000000112</v>
      </c>
      <c r="E4943" s="51">
        <v>0</v>
      </c>
      <c r="T4943" s="40">
        <f t="shared" si="276"/>
        <v>0</v>
      </c>
      <c r="U4943" s="40">
        <f t="shared" si="276"/>
        <v>0</v>
      </c>
      <c r="V4943" s="40">
        <f t="shared" si="276"/>
        <v>0</v>
      </c>
      <c r="W4943" s="40">
        <f t="shared" si="276"/>
        <v>0</v>
      </c>
      <c r="X4943" s="40">
        <f t="shared" si="277"/>
        <v>0</v>
      </c>
      <c r="Y4943" s="40">
        <f t="shared" si="278"/>
        <v>0</v>
      </c>
      <c r="AB4943" s="40">
        <v>0</v>
      </c>
    </row>
    <row r="4944" spans="4:28" x14ac:dyDescent="0.25">
      <c r="D4944" s="51">
        <v>844.20000000011203</v>
      </c>
      <c r="E4944" s="51">
        <v>0</v>
      </c>
      <c r="T4944" s="40">
        <f t="shared" si="276"/>
        <v>0</v>
      </c>
      <c r="U4944" s="40">
        <f t="shared" si="276"/>
        <v>0</v>
      </c>
      <c r="V4944" s="40">
        <f t="shared" si="276"/>
        <v>0</v>
      </c>
      <c r="W4944" s="40">
        <f t="shared" si="276"/>
        <v>0</v>
      </c>
      <c r="X4944" s="40">
        <f t="shared" si="277"/>
        <v>0</v>
      </c>
      <c r="Y4944" s="40">
        <f t="shared" si="278"/>
        <v>0</v>
      </c>
      <c r="AB4944" s="40">
        <v>0</v>
      </c>
    </row>
    <row r="4945" spans="4:28" x14ac:dyDescent="0.25">
      <c r="D4945" s="51">
        <v>844.30000000011296</v>
      </c>
      <c r="E4945" s="51">
        <v>0</v>
      </c>
      <c r="T4945" s="40">
        <f t="shared" si="276"/>
        <v>0</v>
      </c>
      <c r="U4945" s="40">
        <f t="shared" si="276"/>
        <v>0</v>
      </c>
      <c r="V4945" s="40">
        <f t="shared" si="276"/>
        <v>0</v>
      </c>
      <c r="W4945" s="40">
        <f t="shared" si="276"/>
        <v>0</v>
      </c>
      <c r="X4945" s="40">
        <f t="shared" si="277"/>
        <v>0</v>
      </c>
      <c r="Y4945" s="40">
        <f t="shared" si="278"/>
        <v>0</v>
      </c>
      <c r="AB4945" s="40">
        <v>0</v>
      </c>
    </row>
    <row r="4946" spans="4:28" x14ac:dyDescent="0.25">
      <c r="D4946" s="51">
        <v>844.40000000011298</v>
      </c>
      <c r="E4946" s="51">
        <v>0</v>
      </c>
      <c r="T4946" s="40">
        <f t="shared" si="276"/>
        <v>0</v>
      </c>
      <c r="U4946" s="40">
        <f t="shared" si="276"/>
        <v>0</v>
      </c>
      <c r="V4946" s="40">
        <f t="shared" si="276"/>
        <v>0</v>
      </c>
      <c r="W4946" s="40">
        <f t="shared" si="276"/>
        <v>0</v>
      </c>
      <c r="X4946" s="40">
        <f t="shared" si="277"/>
        <v>0</v>
      </c>
      <c r="Y4946" s="40">
        <f t="shared" si="278"/>
        <v>0</v>
      </c>
      <c r="AB4946" s="40">
        <v>0</v>
      </c>
    </row>
    <row r="4947" spans="4:28" x14ac:dyDescent="0.25">
      <c r="D4947" s="51">
        <v>844.500000000113</v>
      </c>
      <c r="E4947" s="51">
        <v>0</v>
      </c>
      <c r="T4947" s="40">
        <f t="shared" si="276"/>
        <v>0</v>
      </c>
      <c r="U4947" s="40">
        <f t="shared" si="276"/>
        <v>0</v>
      </c>
      <c r="V4947" s="40">
        <f t="shared" si="276"/>
        <v>0</v>
      </c>
      <c r="W4947" s="40">
        <f t="shared" si="276"/>
        <v>0</v>
      </c>
      <c r="X4947" s="40">
        <f t="shared" si="277"/>
        <v>0</v>
      </c>
      <c r="Y4947" s="40">
        <f t="shared" si="278"/>
        <v>0</v>
      </c>
      <c r="AB4947" s="40">
        <v>0</v>
      </c>
    </row>
    <row r="4948" spans="4:28" x14ac:dyDescent="0.25">
      <c r="D4948" s="51">
        <v>844.60000000011303</v>
      </c>
      <c r="E4948" s="51">
        <v>0</v>
      </c>
      <c r="T4948" s="40">
        <f t="shared" si="276"/>
        <v>0</v>
      </c>
      <c r="U4948" s="40">
        <f t="shared" si="276"/>
        <v>0</v>
      </c>
      <c r="V4948" s="40">
        <f t="shared" si="276"/>
        <v>0</v>
      </c>
      <c r="W4948" s="40">
        <f t="shared" si="276"/>
        <v>0</v>
      </c>
      <c r="X4948" s="40">
        <f t="shared" si="277"/>
        <v>0</v>
      </c>
      <c r="Y4948" s="40">
        <f t="shared" si="278"/>
        <v>0</v>
      </c>
      <c r="AB4948" s="40">
        <v>0</v>
      </c>
    </row>
    <row r="4949" spans="4:28" x14ac:dyDescent="0.25">
      <c r="D4949" s="51">
        <v>844.70000000011305</v>
      </c>
      <c r="E4949" s="51">
        <v>0</v>
      </c>
      <c r="T4949" s="40">
        <f t="shared" si="276"/>
        <v>0</v>
      </c>
      <c r="U4949" s="40">
        <f t="shared" si="276"/>
        <v>0</v>
      </c>
      <c r="V4949" s="40">
        <f t="shared" si="276"/>
        <v>0</v>
      </c>
      <c r="W4949" s="40">
        <f t="shared" si="276"/>
        <v>0</v>
      </c>
      <c r="X4949" s="40">
        <f t="shared" si="277"/>
        <v>0</v>
      </c>
      <c r="Y4949" s="40">
        <f t="shared" si="278"/>
        <v>0</v>
      </c>
      <c r="AB4949" s="40">
        <v>0</v>
      </c>
    </row>
    <row r="4950" spans="4:28" x14ac:dyDescent="0.25">
      <c r="D4950" s="51">
        <v>844.80000000011296</v>
      </c>
      <c r="E4950" s="51">
        <v>0</v>
      </c>
      <c r="T4950" s="40">
        <f t="shared" si="276"/>
        <v>0</v>
      </c>
      <c r="U4950" s="40">
        <f t="shared" si="276"/>
        <v>0</v>
      </c>
      <c r="V4950" s="40">
        <f t="shared" si="276"/>
        <v>0</v>
      </c>
      <c r="W4950" s="40">
        <f t="shared" si="276"/>
        <v>0</v>
      </c>
      <c r="X4950" s="40">
        <f t="shared" si="277"/>
        <v>0</v>
      </c>
      <c r="Y4950" s="40">
        <f t="shared" si="278"/>
        <v>0</v>
      </c>
      <c r="AB4950" s="40">
        <v>0</v>
      </c>
    </row>
    <row r="4951" spans="4:28" x14ac:dyDescent="0.25">
      <c r="D4951" s="51">
        <v>844.90000000011298</v>
      </c>
      <c r="E4951" s="51">
        <v>0</v>
      </c>
      <c r="T4951" s="40">
        <f t="shared" si="276"/>
        <v>0</v>
      </c>
      <c r="U4951" s="40">
        <f t="shared" si="276"/>
        <v>0</v>
      </c>
      <c r="V4951" s="40">
        <f t="shared" si="276"/>
        <v>0</v>
      </c>
      <c r="W4951" s="40">
        <f t="shared" si="276"/>
        <v>0</v>
      </c>
      <c r="X4951" s="40">
        <f t="shared" si="277"/>
        <v>0</v>
      </c>
      <c r="Y4951" s="40">
        <f t="shared" si="278"/>
        <v>0</v>
      </c>
      <c r="AB4951" s="40">
        <v>0</v>
      </c>
    </row>
    <row r="4952" spans="4:28" x14ac:dyDescent="0.25">
      <c r="D4952" s="51">
        <v>845.000000000113</v>
      </c>
      <c r="E4952" s="51">
        <v>0</v>
      </c>
      <c r="T4952" s="40">
        <f t="shared" si="276"/>
        <v>0</v>
      </c>
      <c r="U4952" s="40">
        <f t="shared" si="276"/>
        <v>0</v>
      </c>
      <c r="V4952" s="40">
        <f t="shared" si="276"/>
        <v>0</v>
      </c>
      <c r="W4952" s="40">
        <f t="shared" si="276"/>
        <v>0</v>
      </c>
      <c r="X4952" s="40">
        <f t="shared" si="277"/>
        <v>0</v>
      </c>
      <c r="Y4952" s="40">
        <f t="shared" si="278"/>
        <v>0</v>
      </c>
      <c r="AB4952" s="40">
        <v>0</v>
      </c>
    </row>
    <row r="4953" spans="4:28" x14ac:dyDescent="0.25">
      <c r="D4953" s="51">
        <v>845.10000000011303</v>
      </c>
      <c r="E4953" s="51">
        <v>0</v>
      </c>
      <c r="T4953" s="40">
        <f t="shared" si="276"/>
        <v>0</v>
      </c>
      <c r="U4953" s="40">
        <f t="shared" si="276"/>
        <v>0</v>
      </c>
      <c r="V4953" s="40">
        <f t="shared" si="276"/>
        <v>0</v>
      </c>
      <c r="W4953" s="40">
        <f t="shared" si="276"/>
        <v>0</v>
      </c>
      <c r="X4953" s="40">
        <f t="shared" si="277"/>
        <v>0</v>
      </c>
      <c r="Y4953" s="40">
        <f t="shared" si="278"/>
        <v>0</v>
      </c>
      <c r="AB4953" s="40">
        <v>0</v>
      </c>
    </row>
    <row r="4954" spans="4:28" x14ac:dyDescent="0.25">
      <c r="D4954" s="51">
        <v>845.20000000011305</v>
      </c>
      <c r="E4954" s="51">
        <v>0</v>
      </c>
      <c r="T4954" s="40">
        <f t="shared" si="276"/>
        <v>0</v>
      </c>
      <c r="U4954" s="40">
        <f t="shared" si="276"/>
        <v>0</v>
      </c>
      <c r="V4954" s="40">
        <f t="shared" si="276"/>
        <v>0</v>
      </c>
      <c r="W4954" s="40">
        <f t="shared" si="276"/>
        <v>0</v>
      </c>
      <c r="X4954" s="40">
        <f t="shared" si="277"/>
        <v>0</v>
      </c>
      <c r="Y4954" s="40">
        <f t="shared" si="278"/>
        <v>0</v>
      </c>
      <c r="AB4954" s="40">
        <v>0</v>
      </c>
    </row>
    <row r="4955" spans="4:28" x14ac:dyDescent="0.25">
      <c r="D4955" s="51">
        <v>845.30000000011296</v>
      </c>
      <c r="E4955" s="51">
        <v>0</v>
      </c>
      <c r="T4955" s="40">
        <f t="shared" si="276"/>
        <v>0</v>
      </c>
      <c r="U4955" s="40">
        <f t="shared" si="276"/>
        <v>0</v>
      </c>
      <c r="V4955" s="40">
        <f t="shared" si="276"/>
        <v>0</v>
      </c>
      <c r="W4955" s="40">
        <f t="shared" si="276"/>
        <v>0</v>
      </c>
      <c r="X4955" s="40">
        <f t="shared" si="277"/>
        <v>0</v>
      </c>
      <c r="Y4955" s="40">
        <f t="shared" si="278"/>
        <v>0</v>
      </c>
      <c r="AB4955" s="40">
        <v>0</v>
      </c>
    </row>
    <row r="4956" spans="4:28" x14ac:dyDescent="0.25">
      <c r="D4956" s="51">
        <v>845.40000000011298</v>
      </c>
      <c r="E4956" s="51">
        <v>0</v>
      </c>
      <c r="T4956" s="40">
        <f t="shared" si="276"/>
        <v>0</v>
      </c>
      <c r="U4956" s="40">
        <f t="shared" si="276"/>
        <v>0</v>
      </c>
      <c r="V4956" s="40">
        <f t="shared" si="276"/>
        <v>0</v>
      </c>
      <c r="W4956" s="40">
        <f t="shared" si="276"/>
        <v>0</v>
      </c>
      <c r="X4956" s="40">
        <f t="shared" si="277"/>
        <v>0</v>
      </c>
      <c r="Y4956" s="40">
        <f t="shared" si="278"/>
        <v>0</v>
      </c>
      <c r="AB4956" s="40">
        <v>0</v>
      </c>
    </row>
    <row r="4957" spans="4:28" x14ac:dyDescent="0.25">
      <c r="D4957" s="51">
        <v>845.500000000113</v>
      </c>
      <c r="E4957" s="51">
        <v>0</v>
      </c>
      <c r="T4957" s="40">
        <f t="shared" si="276"/>
        <v>0</v>
      </c>
      <c r="U4957" s="40">
        <f t="shared" si="276"/>
        <v>0</v>
      </c>
      <c r="V4957" s="40">
        <f t="shared" si="276"/>
        <v>0</v>
      </c>
      <c r="W4957" s="40">
        <f t="shared" si="276"/>
        <v>0</v>
      </c>
      <c r="X4957" s="40">
        <f t="shared" si="277"/>
        <v>0</v>
      </c>
      <c r="Y4957" s="40">
        <f t="shared" si="278"/>
        <v>0</v>
      </c>
      <c r="AB4957" s="40">
        <v>0</v>
      </c>
    </row>
    <row r="4958" spans="4:28" x14ac:dyDescent="0.25">
      <c r="D4958" s="51">
        <v>845.60000000011303</v>
      </c>
      <c r="E4958" s="51">
        <v>0</v>
      </c>
      <c r="T4958" s="40">
        <f t="shared" si="276"/>
        <v>0</v>
      </c>
      <c r="U4958" s="40">
        <f t="shared" si="276"/>
        <v>0</v>
      </c>
      <c r="V4958" s="40">
        <f t="shared" si="276"/>
        <v>0</v>
      </c>
      <c r="W4958" s="40">
        <f t="shared" si="276"/>
        <v>0</v>
      </c>
      <c r="X4958" s="40">
        <f t="shared" si="277"/>
        <v>0</v>
      </c>
      <c r="Y4958" s="40">
        <f t="shared" si="278"/>
        <v>0</v>
      </c>
      <c r="AB4958" s="40">
        <v>0</v>
      </c>
    </row>
    <row r="4959" spans="4:28" x14ac:dyDescent="0.25">
      <c r="D4959" s="51">
        <v>845.70000000011305</v>
      </c>
      <c r="E4959" s="51">
        <v>0</v>
      </c>
      <c r="T4959" s="40">
        <f t="shared" si="276"/>
        <v>0</v>
      </c>
      <c r="U4959" s="40">
        <f t="shared" si="276"/>
        <v>0</v>
      </c>
      <c r="V4959" s="40">
        <f t="shared" si="276"/>
        <v>0</v>
      </c>
      <c r="W4959" s="40">
        <f t="shared" si="276"/>
        <v>0</v>
      </c>
      <c r="X4959" s="40">
        <f t="shared" si="277"/>
        <v>0</v>
      </c>
      <c r="Y4959" s="40">
        <f t="shared" si="278"/>
        <v>0</v>
      </c>
      <c r="AB4959" s="40">
        <v>0</v>
      </c>
    </row>
    <row r="4960" spans="4:28" x14ac:dyDescent="0.25">
      <c r="D4960" s="51">
        <v>845.80000000011296</v>
      </c>
      <c r="E4960" s="51">
        <v>0</v>
      </c>
      <c r="T4960" s="40">
        <f t="shared" si="276"/>
        <v>0</v>
      </c>
      <c r="U4960" s="40">
        <f t="shared" si="276"/>
        <v>0</v>
      </c>
      <c r="V4960" s="40">
        <f t="shared" si="276"/>
        <v>0</v>
      </c>
      <c r="W4960" s="40">
        <f t="shared" si="276"/>
        <v>0</v>
      </c>
      <c r="X4960" s="40">
        <f t="shared" si="277"/>
        <v>0</v>
      </c>
      <c r="Y4960" s="40">
        <f t="shared" si="278"/>
        <v>0</v>
      </c>
      <c r="AB4960" s="40">
        <v>0</v>
      </c>
    </row>
    <row r="4961" spans="4:28" x14ac:dyDescent="0.25">
      <c r="D4961" s="51">
        <v>845.90000000011298</v>
      </c>
      <c r="E4961" s="51">
        <v>0</v>
      </c>
      <c r="T4961" s="40">
        <f t="shared" si="276"/>
        <v>0</v>
      </c>
      <c r="U4961" s="40">
        <f t="shared" si="276"/>
        <v>0</v>
      </c>
      <c r="V4961" s="40">
        <f t="shared" si="276"/>
        <v>0</v>
      </c>
      <c r="W4961" s="40">
        <f t="shared" si="276"/>
        <v>0</v>
      </c>
      <c r="X4961" s="40">
        <f t="shared" si="277"/>
        <v>0</v>
      </c>
      <c r="Y4961" s="40">
        <f t="shared" si="278"/>
        <v>0</v>
      </c>
      <c r="AB4961" s="40">
        <v>0</v>
      </c>
    </row>
    <row r="4962" spans="4:28" x14ac:dyDescent="0.25">
      <c r="D4962" s="51">
        <v>846.000000000113</v>
      </c>
      <c r="E4962" s="51">
        <v>0</v>
      </c>
      <c r="T4962" s="40">
        <f t="shared" si="276"/>
        <v>0</v>
      </c>
      <c r="U4962" s="40">
        <f t="shared" si="276"/>
        <v>0</v>
      </c>
      <c r="V4962" s="40">
        <f t="shared" si="276"/>
        <v>0</v>
      </c>
      <c r="W4962" s="40">
        <f t="shared" si="276"/>
        <v>0</v>
      </c>
      <c r="X4962" s="40">
        <f t="shared" si="277"/>
        <v>0</v>
      </c>
      <c r="Y4962" s="40">
        <f t="shared" si="278"/>
        <v>0</v>
      </c>
      <c r="AB4962" s="40">
        <v>0</v>
      </c>
    </row>
    <row r="4963" spans="4:28" x14ac:dyDescent="0.25">
      <c r="D4963" s="51">
        <v>846.10000000011303</v>
      </c>
      <c r="E4963" s="51">
        <v>0</v>
      </c>
      <c r="T4963" s="40">
        <f t="shared" si="276"/>
        <v>0</v>
      </c>
      <c r="U4963" s="40">
        <f t="shared" si="276"/>
        <v>0</v>
      </c>
      <c r="V4963" s="40">
        <f t="shared" si="276"/>
        <v>0</v>
      </c>
      <c r="W4963" s="40">
        <f t="shared" si="276"/>
        <v>0</v>
      </c>
      <c r="X4963" s="40">
        <f t="shared" si="277"/>
        <v>0</v>
      </c>
      <c r="Y4963" s="40">
        <f t="shared" si="278"/>
        <v>0</v>
      </c>
      <c r="AB4963" s="40">
        <v>0</v>
      </c>
    </row>
    <row r="4964" spans="4:28" x14ac:dyDescent="0.25">
      <c r="D4964" s="51">
        <v>846.20000000011305</v>
      </c>
      <c r="E4964" s="51">
        <v>0</v>
      </c>
      <c r="T4964" s="40">
        <f t="shared" si="276"/>
        <v>0</v>
      </c>
      <c r="U4964" s="40">
        <f t="shared" si="276"/>
        <v>0</v>
      </c>
      <c r="V4964" s="40">
        <f t="shared" si="276"/>
        <v>0</v>
      </c>
      <c r="W4964" s="40">
        <f t="shared" si="276"/>
        <v>0</v>
      </c>
      <c r="X4964" s="40">
        <f t="shared" si="277"/>
        <v>0</v>
      </c>
      <c r="Y4964" s="40">
        <f t="shared" si="278"/>
        <v>0</v>
      </c>
      <c r="AB4964" s="40">
        <v>0</v>
      </c>
    </row>
    <row r="4965" spans="4:28" x14ac:dyDescent="0.25">
      <c r="D4965" s="51">
        <v>846.30000000011296</v>
      </c>
      <c r="E4965" s="51">
        <v>0</v>
      </c>
      <c r="T4965" s="40">
        <f t="shared" si="276"/>
        <v>0</v>
      </c>
      <c r="U4965" s="40">
        <f t="shared" si="276"/>
        <v>0</v>
      </c>
      <c r="V4965" s="40">
        <f t="shared" si="276"/>
        <v>0</v>
      </c>
      <c r="W4965" s="40">
        <f t="shared" si="276"/>
        <v>0</v>
      </c>
      <c r="X4965" s="40">
        <f t="shared" si="277"/>
        <v>0</v>
      </c>
      <c r="Y4965" s="40">
        <f t="shared" si="278"/>
        <v>0</v>
      </c>
      <c r="AB4965" s="40">
        <v>0</v>
      </c>
    </row>
    <row r="4966" spans="4:28" x14ac:dyDescent="0.25">
      <c r="D4966" s="51">
        <v>846.40000000011298</v>
      </c>
      <c r="E4966" s="51">
        <v>0</v>
      </c>
      <c r="T4966" s="40">
        <f t="shared" si="276"/>
        <v>0</v>
      </c>
      <c r="U4966" s="40">
        <f t="shared" si="276"/>
        <v>0</v>
      </c>
      <c r="V4966" s="40">
        <f t="shared" si="276"/>
        <v>0</v>
      </c>
      <c r="W4966" s="40">
        <f t="shared" si="276"/>
        <v>0</v>
      </c>
      <c r="X4966" s="40">
        <f t="shared" si="277"/>
        <v>0</v>
      </c>
      <c r="Y4966" s="40">
        <f t="shared" si="278"/>
        <v>0</v>
      </c>
      <c r="AB4966" s="40">
        <v>0</v>
      </c>
    </row>
    <row r="4967" spans="4:28" x14ac:dyDescent="0.25">
      <c r="D4967" s="51">
        <v>846.500000000113</v>
      </c>
      <c r="E4967" s="51">
        <v>0</v>
      </c>
      <c r="T4967" s="40">
        <f t="shared" si="276"/>
        <v>0</v>
      </c>
      <c r="U4967" s="40">
        <f t="shared" si="276"/>
        <v>0</v>
      </c>
      <c r="V4967" s="40">
        <f t="shared" si="276"/>
        <v>0</v>
      </c>
      <c r="W4967" s="40">
        <f t="shared" si="276"/>
        <v>0</v>
      </c>
      <c r="X4967" s="40">
        <f t="shared" si="277"/>
        <v>0</v>
      </c>
      <c r="Y4967" s="40">
        <f t="shared" si="278"/>
        <v>0</v>
      </c>
      <c r="AB4967" s="40">
        <v>0</v>
      </c>
    </row>
    <row r="4968" spans="4:28" x14ac:dyDescent="0.25">
      <c r="D4968" s="51">
        <v>846.60000000011303</v>
      </c>
      <c r="E4968" s="51">
        <v>0</v>
      </c>
      <c r="T4968" s="40">
        <f t="shared" si="276"/>
        <v>0</v>
      </c>
      <c r="U4968" s="40">
        <f t="shared" si="276"/>
        <v>0</v>
      </c>
      <c r="V4968" s="40">
        <f t="shared" si="276"/>
        <v>0</v>
      </c>
      <c r="W4968" s="40">
        <f t="shared" si="276"/>
        <v>0</v>
      </c>
      <c r="X4968" s="40">
        <f t="shared" si="277"/>
        <v>0</v>
      </c>
      <c r="Y4968" s="40">
        <f t="shared" si="278"/>
        <v>0</v>
      </c>
      <c r="AB4968" s="40">
        <v>0</v>
      </c>
    </row>
    <row r="4969" spans="4:28" x14ac:dyDescent="0.25">
      <c r="D4969" s="51">
        <v>846.70000000011305</v>
      </c>
      <c r="E4969" s="51">
        <v>0</v>
      </c>
      <c r="T4969" s="40">
        <f t="shared" si="276"/>
        <v>0</v>
      </c>
      <c r="U4969" s="40">
        <f t="shared" si="276"/>
        <v>0</v>
      </c>
      <c r="V4969" s="40">
        <f t="shared" si="276"/>
        <v>0</v>
      </c>
      <c r="W4969" s="40">
        <f t="shared" si="276"/>
        <v>0</v>
      </c>
      <c r="X4969" s="40">
        <f t="shared" si="277"/>
        <v>0</v>
      </c>
      <c r="Y4969" s="40">
        <f t="shared" si="278"/>
        <v>0</v>
      </c>
      <c r="AB4969" s="40">
        <v>0</v>
      </c>
    </row>
    <row r="4970" spans="4:28" x14ac:dyDescent="0.25">
      <c r="D4970" s="51">
        <v>846.80000000011296</v>
      </c>
      <c r="E4970" s="51">
        <v>0</v>
      </c>
      <c r="T4970" s="40">
        <f t="shared" si="276"/>
        <v>0</v>
      </c>
      <c r="U4970" s="40">
        <f t="shared" si="276"/>
        <v>0</v>
      </c>
      <c r="V4970" s="40">
        <f t="shared" si="276"/>
        <v>0</v>
      </c>
      <c r="W4970" s="40">
        <f t="shared" si="276"/>
        <v>0</v>
      </c>
      <c r="X4970" s="40">
        <f t="shared" si="277"/>
        <v>0</v>
      </c>
      <c r="Y4970" s="40">
        <f t="shared" si="278"/>
        <v>0</v>
      </c>
      <c r="AB4970" s="40">
        <v>0</v>
      </c>
    </row>
    <row r="4971" spans="4:28" x14ac:dyDescent="0.25">
      <c r="D4971" s="51">
        <v>846.90000000011298</v>
      </c>
      <c r="E4971" s="51">
        <v>0</v>
      </c>
      <c r="T4971" s="40">
        <f t="shared" si="276"/>
        <v>0</v>
      </c>
      <c r="U4971" s="40">
        <f t="shared" si="276"/>
        <v>0</v>
      </c>
      <c r="V4971" s="40">
        <f t="shared" si="276"/>
        <v>0</v>
      </c>
      <c r="W4971" s="40">
        <f t="shared" si="276"/>
        <v>0</v>
      </c>
      <c r="X4971" s="40">
        <f t="shared" si="277"/>
        <v>0</v>
      </c>
      <c r="Y4971" s="40">
        <f t="shared" si="278"/>
        <v>0</v>
      </c>
      <c r="AB4971" s="40">
        <v>0</v>
      </c>
    </row>
    <row r="4972" spans="4:28" x14ac:dyDescent="0.25">
      <c r="D4972" s="51">
        <v>847.000000000113</v>
      </c>
      <c r="E4972" s="51">
        <v>0</v>
      </c>
      <c r="T4972" s="40">
        <f t="shared" si="276"/>
        <v>0</v>
      </c>
      <c r="U4972" s="40">
        <f t="shared" si="276"/>
        <v>0</v>
      </c>
      <c r="V4972" s="40">
        <f t="shared" si="276"/>
        <v>0</v>
      </c>
      <c r="W4972" s="40">
        <f t="shared" si="276"/>
        <v>0</v>
      </c>
      <c r="X4972" s="40">
        <f t="shared" si="277"/>
        <v>0</v>
      </c>
      <c r="Y4972" s="40">
        <f t="shared" si="278"/>
        <v>0</v>
      </c>
      <c r="AB4972" s="40">
        <v>0</v>
      </c>
    </row>
    <row r="4973" spans="4:28" x14ac:dyDescent="0.25">
      <c r="D4973" s="51">
        <v>847.10000000011303</v>
      </c>
      <c r="E4973" s="51">
        <v>0</v>
      </c>
      <c r="T4973" s="40">
        <f t="shared" si="276"/>
        <v>0</v>
      </c>
      <c r="U4973" s="40">
        <f t="shared" si="276"/>
        <v>0</v>
      </c>
      <c r="V4973" s="40">
        <f t="shared" si="276"/>
        <v>0</v>
      </c>
      <c r="W4973" s="40">
        <f t="shared" si="276"/>
        <v>0</v>
      </c>
      <c r="X4973" s="40">
        <f t="shared" si="277"/>
        <v>0</v>
      </c>
      <c r="Y4973" s="40">
        <f t="shared" si="278"/>
        <v>0</v>
      </c>
      <c r="AB4973" s="40">
        <v>0</v>
      </c>
    </row>
    <row r="4974" spans="4:28" x14ac:dyDescent="0.25">
      <c r="D4974" s="51">
        <v>847.20000000011305</v>
      </c>
      <c r="E4974" s="51">
        <v>0</v>
      </c>
      <c r="T4974" s="40">
        <f t="shared" si="276"/>
        <v>0</v>
      </c>
      <c r="U4974" s="40">
        <f t="shared" si="276"/>
        <v>0</v>
      </c>
      <c r="V4974" s="40">
        <f t="shared" si="276"/>
        <v>0</v>
      </c>
      <c r="W4974" s="40">
        <f t="shared" si="276"/>
        <v>0</v>
      </c>
      <c r="X4974" s="40">
        <f t="shared" si="277"/>
        <v>0</v>
      </c>
      <c r="Y4974" s="40">
        <f t="shared" si="278"/>
        <v>0</v>
      </c>
      <c r="AB4974" s="40">
        <v>0</v>
      </c>
    </row>
    <row r="4975" spans="4:28" x14ac:dyDescent="0.25">
      <c r="D4975" s="51">
        <v>847.30000000011296</v>
      </c>
      <c r="E4975" s="51">
        <v>0</v>
      </c>
      <c r="T4975" s="40">
        <f t="shared" si="276"/>
        <v>0</v>
      </c>
      <c r="U4975" s="40">
        <f t="shared" si="276"/>
        <v>0</v>
      </c>
      <c r="V4975" s="40">
        <f t="shared" si="276"/>
        <v>0</v>
      </c>
      <c r="W4975" s="40">
        <f t="shared" si="276"/>
        <v>0</v>
      </c>
      <c r="X4975" s="40">
        <f t="shared" si="277"/>
        <v>0</v>
      </c>
      <c r="Y4975" s="40">
        <f t="shared" si="278"/>
        <v>0</v>
      </c>
      <c r="AB4975" s="40">
        <v>0</v>
      </c>
    </row>
    <row r="4976" spans="4:28" x14ac:dyDescent="0.25">
      <c r="D4976" s="51">
        <v>847.40000000011298</v>
      </c>
      <c r="E4976" s="51">
        <v>0</v>
      </c>
      <c r="T4976" s="40">
        <f t="shared" si="276"/>
        <v>0</v>
      </c>
      <c r="U4976" s="40">
        <f t="shared" si="276"/>
        <v>0</v>
      </c>
      <c r="V4976" s="40">
        <f t="shared" si="276"/>
        <v>0</v>
      </c>
      <c r="W4976" s="40">
        <f t="shared" si="276"/>
        <v>0</v>
      </c>
      <c r="X4976" s="40">
        <f t="shared" si="277"/>
        <v>0</v>
      </c>
      <c r="Y4976" s="40">
        <f t="shared" si="278"/>
        <v>0</v>
      </c>
      <c r="AB4976" s="40">
        <v>0</v>
      </c>
    </row>
    <row r="4977" spans="4:28" x14ac:dyDescent="0.25">
      <c r="D4977" s="51">
        <v>847.500000000113</v>
      </c>
      <c r="E4977" s="51">
        <v>0</v>
      </c>
      <c r="T4977" s="40">
        <f t="shared" si="276"/>
        <v>0</v>
      </c>
      <c r="U4977" s="40">
        <f t="shared" si="276"/>
        <v>0</v>
      </c>
      <c r="V4977" s="40">
        <f t="shared" si="276"/>
        <v>0</v>
      </c>
      <c r="W4977" s="40">
        <f t="shared" si="276"/>
        <v>0</v>
      </c>
      <c r="X4977" s="40">
        <f t="shared" si="277"/>
        <v>0</v>
      </c>
      <c r="Y4977" s="40">
        <f t="shared" si="278"/>
        <v>0</v>
      </c>
      <c r="AB4977" s="40">
        <v>0</v>
      </c>
    </row>
    <row r="4978" spans="4:28" x14ac:dyDescent="0.25">
      <c r="D4978" s="51">
        <v>847.60000000011303</v>
      </c>
      <c r="E4978" s="51">
        <v>0</v>
      </c>
      <c r="T4978" s="40">
        <f t="shared" si="276"/>
        <v>0</v>
      </c>
      <c r="U4978" s="40">
        <f t="shared" si="276"/>
        <v>0</v>
      </c>
      <c r="V4978" s="40">
        <f t="shared" si="276"/>
        <v>0</v>
      </c>
      <c r="W4978" s="40">
        <f t="shared" si="276"/>
        <v>0</v>
      </c>
      <c r="X4978" s="40">
        <f t="shared" si="277"/>
        <v>0</v>
      </c>
      <c r="Y4978" s="40">
        <f t="shared" si="278"/>
        <v>0</v>
      </c>
      <c r="AB4978" s="40">
        <v>0</v>
      </c>
    </row>
    <row r="4979" spans="4:28" x14ac:dyDescent="0.25">
      <c r="D4979" s="51">
        <v>847.70000000011305</v>
      </c>
      <c r="E4979" s="51">
        <v>0</v>
      </c>
      <c r="T4979" s="40">
        <f t="shared" si="276"/>
        <v>0</v>
      </c>
      <c r="U4979" s="40">
        <f t="shared" si="276"/>
        <v>0</v>
      </c>
      <c r="V4979" s="40">
        <f t="shared" si="276"/>
        <v>0</v>
      </c>
      <c r="W4979" s="40">
        <f t="shared" si="276"/>
        <v>0</v>
      </c>
      <c r="X4979" s="40">
        <f t="shared" si="277"/>
        <v>0</v>
      </c>
      <c r="Y4979" s="40">
        <f t="shared" si="278"/>
        <v>0</v>
      </c>
      <c r="AB4979" s="40">
        <v>0</v>
      </c>
    </row>
    <row r="4980" spans="4:28" x14ac:dyDescent="0.25">
      <c r="D4980" s="51">
        <v>847.80000000011296</v>
      </c>
      <c r="E4980" s="51">
        <v>0</v>
      </c>
      <c r="T4980" s="40">
        <f t="shared" si="276"/>
        <v>0</v>
      </c>
      <c r="U4980" s="40">
        <f t="shared" si="276"/>
        <v>0</v>
      </c>
      <c r="V4980" s="40">
        <f t="shared" si="276"/>
        <v>0</v>
      </c>
      <c r="W4980" s="40">
        <f t="shared" si="276"/>
        <v>0</v>
      </c>
      <c r="X4980" s="40">
        <f t="shared" si="277"/>
        <v>0</v>
      </c>
      <c r="Y4980" s="40">
        <f t="shared" si="278"/>
        <v>0</v>
      </c>
      <c r="AB4980" s="40">
        <v>0</v>
      </c>
    </row>
    <row r="4981" spans="4:28" x14ac:dyDescent="0.25">
      <c r="D4981" s="51">
        <v>847.90000000011298</v>
      </c>
      <c r="E4981" s="51">
        <v>0</v>
      </c>
      <c r="T4981" s="40">
        <f t="shared" si="276"/>
        <v>0</v>
      </c>
      <c r="U4981" s="40">
        <f t="shared" si="276"/>
        <v>0</v>
      </c>
      <c r="V4981" s="40">
        <f t="shared" si="276"/>
        <v>0</v>
      </c>
      <c r="W4981" s="40">
        <f t="shared" si="276"/>
        <v>0</v>
      </c>
      <c r="X4981" s="40">
        <f t="shared" si="277"/>
        <v>0</v>
      </c>
      <c r="Y4981" s="40">
        <f t="shared" si="278"/>
        <v>0</v>
      </c>
      <c r="AB4981" s="40">
        <v>0</v>
      </c>
    </row>
    <row r="4982" spans="4:28" x14ac:dyDescent="0.25">
      <c r="D4982" s="51">
        <v>848.000000000113</v>
      </c>
      <c r="E4982" s="51">
        <v>0</v>
      </c>
      <c r="T4982" s="40">
        <f t="shared" si="276"/>
        <v>0</v>
      </c>
      <c r="U4982" s="40">
        <f t="shared" si="276"/>
        <v>0</v>
      </c>
      <c r="V4982" s="40">
        <f t="shared" si="276"/>
        <v>0</v>
      </c>
      <c r="W4982" s="40">
        <f t="shared" si="276"/>
        <v>0</v>
      </c>
      <c r="X4982" s="40">
        <f t="shared" si="277"/>
        <v>0</v>
      </c>
      <c r="Y4982" s="40">
        <f t="shared" si="278"/>
        <v>0</v>
      </c>
      <c r="AB4982" s="40">
        <v>0</v>
      </c>
    </row>
    <row r="4983" spans="4:28" x14ac:dyDescent="0.25">
      <c r="D4983" s="51">
        <v>848.10000000011303</v>
      </c>
      <c r="E4983" s="51">
        <v>0</v>
      </c>
      <c r="T4983" s="40">
        <f t="shared" si="276"/>
        <v>0</v>
      </c>
      <c r="U4983" s="40">
        <f t="shared" si="276"/>
        <v>0</v>
      </c>
      <c r="V4983" s="40">
        <f t="shared" si="276"/>
        <v>0</v>
      </c>
      <c r="W4983" s="40">
        <f t="shared" si="276"/>
        <v>0</v>
      </c>
      <c r="X4983" s="40">
        <f t="shared" si="277"/>
        <v>0</v>
      </c>
      <c r="Y4983" s="40">
        <f t="shared" si="278"/>
        <v>0</v>
      </c>
      <c r="AB4983" s="40">
        <v>0</v>
      </c>
    </row>
    <row r="4984" spans="4:28" x14ac:dyDescent="0.25">
      <c r="D4984" s="51">
        <v>848.20000000011305</v>
      </c>
      <c r="E4984" s="51">
        <v>0</v>
      </c>
      <c r="T4984" s="40">
        <f t="shared" si="276"/>
        <v>0</v>
      </c>
      <c r="U4984" s="40">
        <f t="shared" si="276"/>
        <v>0</v>
      </c>
      <c r="V4984" s="40">
        <f t="shared" si="276"/>
        <v>0</v>
      </c>
      <c r="W4984" s="40">
        <f t="shared" si="276"/>
        <v>0</v>
      </c>
      <c r="X4984" s="40">
        <f t="shared" si="277"/>
        <v>0</v>
      </c>
      <c r="Y4984" s="40">
        <f t="shared" si="278"/>
        <v>0</v>
      </c>
      <c r="AB4984" s="40">
        <v>0</v>
      </c>
    </row>
    <row r="4985" spans="4:28" x14ac:dyDescent="0.25">
      <c r="D4985" s="51">
        <v>848.30000000011296</v>
      </c>
      <c r="E4985" s="51">
        <v>0</v>
      </c>
      <c r="T4985" s="40">
        <f t="shared" si="276"/>
        <v>0</v>
      </c>
      <c r="U4985" s="40">
        <f t="shared" si="276"/>
        <v>0</v>
      </c>
      <c r="V4985" s="40">
        <f t="shared" si="276"/>
        <v>0</v>
      </c>
      <c r="W4985" s="40">
        <f t="shared" si="276"/>
        <v>0</v>
      </c>
      <c r="X4985" s="40">
        <f t="shared" si="277"/>
        <v>0</v>
      </c>
      <c r="Y4985" s="40">
        <f t="shared" si="278"/>
        <v>0</v>
      </c>
      <c r="AB4985" s="40">
        <v>0</v>
      </c>
    </row>
    <row r="4986" spans="4:28" x14ac:dyDescent="0.25">
      <c r="D4986" s="51">
        <v>848.40000000011298</v>
      </c>
      <c r="E4986" s="51">
        <v>0</v>
      </c>
      <c r="T4986" s="40">
        <f t="shared" si="276"/>
        <v>0</v>
      </c>
      <c r="U4986" s="40">
        <f t="shared" si="276"/>
        <v>0</v>
      </c>
      <c r="V4986" s="40">
        <f t="shared" si="276"/>
        <v>0</v>
      </c>
      <c r="W4986" s="40">
        <f t="shared" si="276"/>
        <v>0</v>
      </c>
      <c r="X4986" s="40">
        <f t="shared" si="277"/>
        <v>0</v>
      </c>
      <c r="Y4986" s="40">
        <f t="shared" si="278"/>
        <v>0</v>
      </c>
      <c r="AB4986" s="40">
        <v>0</v>
      </c>
    </row>
    <row r="4987" spans="4:28" x14ac:dyDescent="0.25">
      <c r="D4987" s="51">
        <v>848.500000000113</v>
      </c>
      <c r="E4987" s="51">
        <v>0</v>
      </c>
      <c r="T4987" s="40">
        <f t="shared" si="276"/>
        <v>0</v>
      </c>
      <c r="U4987" s="40">
        <f t="shared" si="276"/>
        <v>0</v>
      </c>
      <c r="V4987" s="40">
        <f t="shared" si="276"/>
        <v>0</v>
      </c>
      <c r="W4987" s="40">
        <f t="shared" si="276"/>
        <v>0</v>
      </c>
      <c r="X4987" s="40">
        <f t="shared" si="277"/>
        <v>0</v>
      </c>
      <c r="Y4987" s="40">
        <f t="shared" si="278"/>
        <v>0</v>
      </c>
      <c r="AB4987" s="40">
        <v>0</v>
      </c>
    </row>
    <row r="4988" spans="4:28" x14ac:dyDescent="0.25">
      <c r="D4988" s="51">
        <v>848.60000000011303</v>
      </c>
      <c r="E4988" s="51">
        <v>0</v>
      </c>
      <c r="T4988" s="40">
        <f t="shared" si="276"/>
        <v>0</v>
      </c>
      <c r="U4988" s="40">
        <f t="shared" si="276"/>
        <v>0</v>
      </c>
      <c r="V4988" s="40">
        <f t="shared" si="276"/>
        <v>0</v>
      </c>
      <c r="W4988" s="40">
        <f t="shared" si="276"/>
        <v>0</v>
      </c>
      <c r="X4988" s="40">
        <f t="shared" si="277"/>
        <v>0</v>
      </c>
      <c r="Y4988" s="40">
        <f t="shared" si="278"/>
        <v>0</v>
      </c>
      <c r="AB4988" s="40">
        <v>0</v>
      </c>
    </row>
    <row r="4989" spans="4:28" x14ac:dyDescent="0.25">
      <c r="D4989" s="51">
        <v>848.70000000011396</v>
      </c>
      <c r="E4989" s="51">
        <v>0</v>
      </c>
      <c r="T4989" s="40">
        <f t="shared" si="276"/>
        <v>0</v>
      </c>
      <c r="U4989" s="40">
        <f t="shared" si="276"/>
        <v>0</v>
      </c>
      <c r="V4989" s="40">
        <f t="shared" si="276"/>
        <v>0</v>
      </c>
      <c r="W4989" s="40">
        <f t="shared" si="276"/>
        <v>0</v>
      </c>
      <c r="X4989" s="40">
        <f t="shared" si="277"/>
        <v>0</v>
      </c>
      <c r="Y4989" s="40">
        <f t="shared" si="278"/>
        <v>0</v>
      </c>
      <c r="AB4989" s="40">
        <v>0</v>
      </c>
    </row>
    <row r="4990" spans="4:28" x14ac:dyDescent="0.25">
      <c r="D4990" s="51">
        <v>848.80000000011398</v>
      </c>
      <c r="E4990" s="51">
        <v>0</v>
      </c>
      <c r="T4990" s="40">
        <f t="shared" si="276"/>
        <v>0</v>
      </c>
      <c r="U4990" s="40">
        <f t="shared" si="276"/>
        <v>0</v>
      </c>
      <c r="V4990" s="40">
        <f t="shared" si="276"/>
        <v>0</v>
      </c>
      <c r="W4990" s="40">
        <f t="shared" si="276"/>
        <v>0</v>
      </c>
      <c r="X4990" s="40">
        <f t="shared" si="277"/>
        <v>0</v>
      </c>
      <c r="Y4990" s="40">
        <f t="shared" si="278"/>
        <v>0</v>
      </c>
      <c r="AB4990" s="40">
        <v>0</v>
      </c>
    </row>
    <row r="4991" spans="4:28" x14ac:dyDescent="0.25">
      <c r="D4991" s="51">
        <v>848.90000000011401</v>
      </c>
      <c r="E4991" s="51">
        <v>0</v>
      </c>
      <c r="T4991" s="40">
        <f t="shared" si="276"/>
        <v>0</v>
      </c>
      <c r="U4991" s="40">
        <f t="shared" si="276"/>
        <v>0</v>
      </c>
      <c r="V4991" s="40">
        <f t="shared" si="276"/>
        <v>0</v>
      </c>
      <c r="W4991" s="40">
        <f t="shared" si="276"/>
        <v>0</v>
      </c>
      <c r="X4991" s="40">
        <f t="shared" si="277"/>
        <v>0</v>
      </c>
      <c r="Y4991" s="40">
        <f t="shared" si="278"/>
        <v>0</v>
      </c>
      <c r="AB4991" s="40">
        <v>0</v>
      </c>
    </row>
    <row r="4992" spans="4:28" x14ac:dyDescent="0.25">
      <c r="D4992" s="51">
        <v>849.00000000011403</v>
      </c>
      <c r="E4992" s="51">
        <v>0</v>
      </c>
      <c r="T4992" s="40">
        <f t="shared" si="276"/>
        <v>0</v>
      </c>
      <c r="U4992" s="40">
        <f t="shared" si="276"/>
        <v>0</v>
      </c>
      <c r="V4992" s="40">
        <f t="shared" si="276"/>
        <v>0</v>
      </c>
      <c r="W4992" s="40">
        <f t="shared" si="276"/>
        <v>0</v>
      </c>
      <c r="X4992" s="40">
        <f t="shared" si="277"/>
        <v>0</v>
      </c>
      <c r="Y4992" s="40">
        <f t="shared" si="278"/>
        <v>0</v>
      </c>
      <c r="AB4992" s="40">
        <v>0</v>
      </c>
    </row>
    <row r="4993" spans="4:28" x14ac:dyDescent="0.25">
      <c r="D4993" s="51">
        <v>849.10000000011405</v>
      </c>
      <c r="E4993" s="51">
        <v>0</v>
      </c>
      <c r="T4993" s="40">
        <f t="shared" si="276"/>
        <v>0</v>
      </c>
      <c r="U4993" s="40">
        <f t="shared" si="276"/>
        <v>0</v>
      </c>
      <c r="V4993" s="40">
        <f t="shared" si="276"/>
        <v>0</v>
      </c>
      <c r="W4993" s="40">
        <f t="shared" si="276"/>
        <v>0</v>
      </c>
      <c r="X4993" s="40">
        <f t="shared" si="277"/>
        <v>0</v>
      </c>
      <c r="Y4993" s="40">
        <f t="shared" si="278"/>
        <v>0</v>
      </c>
      <c r="AB4993" s="40">
        <v>0</v>
      </c>
    </row>
    <row r="4994" spans="4:28" x14ac:dyDescent="0.25">
      <c r="D4994" s="51">
        <v>849.20000000011396</v>
      </c>
      <c r="E4994" s="51">
        <v>0</v>
      </c>
      <c r="T4994" s="40">
        <f t="shared" si="276"/>
        <v>0</v>
      </c>
      <c r="U4994" s="40">
        <f t="shared" si="276"/>
        <v>0</v>
      </c>
      <c r="V4994" s="40">
        <f t="shared" si="276"/>
        <v>0</v>
      </c>
      <c r="W4994" s="40">
        <f t="shared" ref="W4994:X5011" si="279">M5019</f>
        <v>0</v>
      </c>
      <c r="X4994" s="40">
        <f t="shared" si="277"/>
        <v>0</v>
      </c>
      <c r="Y4994" s="40">
        <f t="shared" si="278"/>
        <v>0</v>
      </c>
      <c r="AB4994" s="40">
        <v>0</v>
      </c>
    </row>
    <row r="4995" spans="4:28" x14ac:dyDescent="0.25">
      <c r="D4995" s="51">
        <v>849.30000000011398</v>
      </c>
      <c r="E4995" s="51">
        <v>0</v>
      </c>
      <c r="T4995" s="40">
        <f t="shared" ref="T4995:V5011" si="280">J5020</f>
        <v>0</v>
      </c>
      <c r="U4995" s="40">
        <f t="shared" si="280"/>
        <v>0</v>
      </c>
      <c r="V4995" s="40">
        <f t="shared" si="280"/>
        <v>0</v>
      </c>
      <c r="W4995" s="40">
        <f t="shared" si="279"/>
        <v>0</v>
      </c>
      <c r="X4995" s="40">
        <f t="shared" si="279"/>
        <v>0</v>
      </c>
      <c r="Y4995" s="40">
        <f t="shared" ref="Y4995:Y5011" si="281">AC5020</f>
        <v>0</v>
      </c>
      <c r="AB4995" s="40">
        <v>0</v>
      </c>
    </row>
    <row r="4996" spans="4:28" x14ac:dyDescent="0.25">
      <c r="D4996" s="51">
        <v>849.40000000011401</v>
      </c>
      <c r="E4996" s="51">
        <v>0</v>
      </c>
      <c r="T4996" s="40">
        <f t="shared" si="280"/>
        <v>0</v>
      </c>
      <c r="U4996" s="40">
        <f t="shared" si="280"/>
        <v>0</v>
      </c>
      <c r="V4996" s="40">
        <f t="shared" si="280"/>
        <v>0</v>
      </c>
      <c r="W4996" s="40">
        <f t="shared" si="279"/>
        <v>0</v>
      </c>
      <c r="X4996" s="40">
        <f t="shared" si="279"/>
        <v>0</v>
      </c>
      <c r="Y4996" s="40">
        <f t="shared" si="281"/>
        <v>0</v>
      </c>
      <c r="AB4996" s="40">
        <v>0</v>
      </c>
    </row>
    <row r="4997" spans="4:28" x14ac:dyDescent="0.25">
      <c r="D4997" s="51">
        <v>849.50000000011403</v>
      </c>
      <c r="E4997" s="51">
        <v>0</v>
      </c>
      <c r="T4997" s="40">
        <f t="shared" si="280"/>
        <v>0</v>
      </c>
      <c r="U4997" s="40">
        <f t="shared" si="280"/>
        <v>0</v>
      </c>
      <c r="V4997" s="40">
        <f t="shared" si="280"/>
        <v>0</v>
      </c>
      <c r="W4997" s="40">
        <f t="shared" si="279"/>
        <v>0</v>
      </c>
      <c r="X4997" s="40">
        <f t="shared" si="279"/>
        <v>0</v>
      </c>
      <c r="Y4997" s="40">
        <f t="shared" si="281"/>
        <v>0</v>
      </c>
      <c r="AB4997" s="40">
        <v>0</v>
      </c>
    </row>
    <row r="4998" spans="4:28" x14ac:dyDescent="0.25">
      <c r="D4998" s="51">
        <v>849.60000000011405</v>
      </c>
      <c r="E4998" s="51">
        <v>0</v>
      </c>
      <c r="T4998" s="40">
        <f t="shared" si="280"/>
        <v>0</v>
      </c>
      <c r="U4998" s="40">
        <f t="shared" si="280"/>
        <v>0</v>
      </c>
      <c r="V4998" s="40">
        <f t="shared" si="280"/>
        <v>0</v>
      </c>
      <c r="W4998" s="40">
        <f t="shared" si="279"/>
        <v>0</v>
      </c>
      <c r="X4998" s="40">
        <f t="shared" si="279"/>
        <v>0</v>
      </c>
      <c r="Y4998" s="40">
        <f t="shared" si="281"/>
        <v>0</v>
      </c>
      <c r="AB4998" s="40">
        <v>0</v>
      </c>
    </row>
    <row r="4999" spans="4:28" x14ac:dyDescent="0.25">
      <c r="D4999" s="51">
        <v>849.70000000011396</v>
      </c>
      <c r="E4999" s="51">
        <v>0</v>
      </c>
      <c r="T4999" s="40">
        <f t="shared" si="280"/>
        <v>0</v>
      </c>
      <c r="U4999" s="40">
        <f t="shared" si="280"/>
        <v>0</v>
      </c>
      <c r="V4999" s="40">
        <f t="shared" si="280"/>
        <v>0</v>
      </c>
      <c r="W4999" s="40">
        <f t="shared" si="279"/>
        <v>0</v>
      </c>
      <c r="X4999" s="40">
        <f t="shared" si="279"/>
        <v>0</v>
      </c>
      <c r="Y4999" s="40">
        <f t="shared" si="281"/>
        <v>0</v>
      </c>
      <c r="AB4999" s="40">
        <v>0</v>
      </c>
    </row>
    <row r="5000" spans="4:28" x14ac:dyDescent="0.25">
      <c r="D5000" s="51">
        <v>849.80000000011398</v>
      </c>
      <c r="E5000" s="51">
        <v>0</v>
      </c>
      <c r="T5000" s="40">
        <f t="shared" si="280"/>
        <v>0</v>
      </c>
      <c r="U5000" s="40">
        <f t="shared" si="280"/>
        <v>0</v>
      </c>
      <c r="V5000" s="40">
        <f t="shared" si="280"/>
        <v>0</v>
      </c>
      <c r="W5000" s="40">
        <f t="shared" si="279"/>
        <v>0</v>
      </c>
      <c r="X5000" s="40">
        <f t="shared" si="279"/>
        <v>0</v>
      </c>
      <c r="Y5000" s="40">
        <f t="shared" si="281"/>
        <v>0</v>
      </c>
      <c r="AB5000" s="40">
        <v>0</v>
      </c>
    </row>
    <row r="5001" spans="4:28" x14ac:dyDescent="0.25">
      <c r="D5001" s="51">
        <v>849.90000000011401</v>
      </c>
      <c r="E5001" s="51">
        <v>0</v>
      </c>
      <c r="T5001" s="40">
        <f t="shared" si="280"/>
        <v>0</v>
      </c>
      <c r="U5001" s="40">
        <f t="shared" si="280"/>
        <v>0</v>
      </c>
      <c r="V5001" s="40">
        <f t="shared" si="280"/>
        <v>0</v>
      </c>
      <c r="W5001" s="40">
        <f t="shared" si="279"/>
        <v>0</v>
      </c>
      <c r="X5001" s="40">
        <f t="shared" si="279"/>
        <v>0</v>
      </c>
      <c r="Y5001" s="40">
        <f t="shared" si="281"/>
        <v>0</v>
      </c>
      <c r="AB5001" s="40">
        <v>0</v>
      </c>
    </row>
    <row r="5002" spans="4:28" x14ac:dyDescent="0.25">
      <c r="D5002" s="51">
        <v>850.00000000011403</v>
      </c>
      <c r="T5002" s="40">
        <f t="shared" si="280"/>
        <v>0</v>
      </c>
      <c r="U5002" s="40">
        <f t="shared" si="280"/>
        <v>0</v>
      </c>
      <c r="V5002" s="40">
        <f t="shared" si="280"/>
        <v>0</v>
      </c>
      <c r="W5002" s="40">
        <f t="shared" si="279"/>
        <v>0</v>
      </c>
      <c r="X5002" s="40">
        <f t="shared" si="279"/>
        <v>0</v>
      </c>
      <c r="Y5002" s="40">
        <f t="shared" si="281"/>
        <v>0</v>
      </c>
      <c r="AB5002" s="40">
        <v>0</v>
      </c>
    </row>
    <row r="5003" spans="4:28" x14ac:dyDescent="0.25">
      <c r="T5003" s="40">
        <f t="shared" si="280"/>
        <v>0</v>
      </c>
      <c r="U5003" s="40">
        <f t="shared" si="280"/>
        <v>0</v>
      </c>
      <c r="V5003" s="40">
        <f t="shared" si="280"/>
        <v>0</v>
      </c>
      <c r="W5003" s="40">
        <f t="shared" si="279"/>
        <v>0</v>
      </c>
      <c r="X5003" s="40">
        <f t="shared" si="279"/>
        <v>0</v>
      </c>
      <c r="Y5003" s="40">
        <f t="shared" si="281"/>
        <v>0</v>
      </c>
    </row>
    <row r="5004" spans="4:28" x14ac:dyDescent="0.25">
      <c r="T5004" s="40">
        <f t="shared" si="280"/>
        <v>0</v>
      </c>
      <c r="U5004" s="40">
        <f t="shared" si="280"/>
        <v>0</v>
      </c>
      <c r="V5004" s="40">
        <f t="shared" si="280"/>
        <v>0</v>
      </c>
      <c r="W5004" s="40">
        <f t="shared" si="279"/>
        <v>0</v>
      </c>
      <c r="X5004" s="40">
        <f t="shared" si="279"/>
        <v>0</v>
      </c>
      <c r="Y5004" s="40">
        <f t="shared" si="281"/>
        <v>0</v>
      </c>
      <c r="AB5004" s="40">
        <v>0</v>
      </c>
    </row>
    <row r="5005" spans="4:28" x14ac:dyDescent="0.25">
      <c r="T5005" s="40">
        <f t="shared" si="280"/>
        <v>0</v>
      </c>
      <c r="U5005" s="40">
        <f t="shared" si="280"/>
        <v>0</v>
      </c>
      <c r="V5005" s="40">
        <f t="shared" si="280"/>
        <v>0</v>
      </c>
      <c r="W5005" s="40">
        <f t="shared" si="279"/>
        <v>0</v>
      </c>
      <c r="X5005" s="40">
        <f t="shared" si="279"/>
        <v>0</v>
      </c>
      <c r="Y5005" s="40">
        <f t="shared" si="281"/>
        <v>0</v>
      </c>
    </row>
    <row r="5006" spans="4:28" x14ac:dyDescent="0.25">
      <c r="T5006" s="40">
        <f t="shared" si="280"/>
        <v>0</v>
      </c>
      <c r="U5006" s="40">
        <f t="shared" si="280"/>
        <v>0</v>
      </c>
      <c r="V5006" s="40">
        <f t="shared" si="280"/>
        <v>0</v>
      </c>
      <c r="W5006" s="40">
        <f t="shared" si="279"/>
        <v>0</v>
      </c>
      <c r="X5006" s="40">
        <f t="shared" si="279"/>
        <v>0</v>
      </c>
      <c r="Y5006" s="40">
        <f t="shared" si="281"/>
        <v>0</v>
      </c>
      <c r="AB5006" s="40">
        <v>5.1199999999999996E-3</v>
      </c>
    </row>
    <row r="5007" spans="4:28" x14ac:dyDescent="0.25">
      <c r="T5007" s="40">
        <f t="shared" si="280"/>
        <v>0</v>
      </c>
      <c r="U5007" s="40">
        <f t="shared" si="280"/>
        <v>0</v>
      </c>
      <c r="V5007" s="40">
        <f t="shared" si="280"/>
        <v>0</v>
      </c>
      <c r="W5007" s="40">
        <f t="shared" si="279"/>
        <v>0</v>
      </c>
      <c r="X5007" s="40">
        <f t="shared" si="279"/>
        <v>0</v>
      </c>
      <c r="Y5007" s="40">
        <f t="shared" si="281"/>
        <v>0</v>
      </c>
      <c r="AB5007" s="40">
        <v>5.0600000000000003E-3</v>
      </c>
    </row>
    <row r="5008" spans="4:28" x14ac:dyDescent="0.25">
      <c r="T5008" s="40">
        <f t="shared" si="280"/>
        <v>0</v>
      </c>
      <c r="U5008" s="40">
        <f t="shared" si="280"/>
        <v>0</v>
      </c>
      <c r="V5008" s="40">
        <f t="shared" si="280"/>
        <v>0</v>
      </c>
      <c r="W5008" s="40">
        <f t="shared" si="279"/>
        <v>0</v>
      </c>
      <c r="X5008" s="40">
        <f t="shared" si="279"/>
        <v>0</v>
      </c>
      <c r="Y5008" s="40">
        <f t="shared" si="281"/>
        <v>0</v>
      </c>
      <c r="AB5008" s="40">
        <v>5.0000000000000001E-3</v>
      </c>
    </row>
    <row r="5009" spans="20:28" x14ac:dyDescent="0.25">
      <c r="T5009" s="40">
        <f t="shared" si="280"/>
        <v>0</v>
      </c>
      <c r="U5009" s="40">
        <f t="shared" si="280"/>
        <v>0</v>
      </c>
      <c r="V5009" s="40">
        <f t="shared" si="280"/>
        <v>0</v>
      </c>
      <c r="W5009" s="40">
        <f t="shared" si="279"/>
        <v>0</v>
      </c>
      <c r="X5009" s="40">
        <f t="shared" si="279"/>
        <v>0</v>
      </c>
      <c r="Y5009" s="40">
        <f t="shared" si="281"/>
        <v>0</v>
      </c>
      <c r="AB5009" s="40">
        <v>5.0125000000000005E-3</v>
      </c>
    </row>
    <row r="5010" spans="20:28" x14ac:dyDescent="0.25">
      <c r="T5010" s="40">
        <f t="shared" si="280"/>
        <v>0</v>
      </c>
      <c r="U5010" s="40">
        <f t="shared" si="280"/>
        <v>0</v>
      </c>
      <c r="V5010" s="40">
        <f t="shared" si="280"/>
        <v>0</v>
      </c>
      <c r="W5010" s="40">
        <f t="shared" si="279"/>
        <v>0</v>
      </c>
      <c r="X5010" s="40">
        <f t="shared" si="279"/>
        <v>0</v>
      </c>
      <c r="Y5010" s="40">
        <f t="shared" si="281"/>
        <v>0</v>
      </c>
      <c r="AB5010" s="40">
        <v>5.025E-3</v>
      </c>
    </row>
    <row r="5011" spans="20:28" x14ac:dyDescent="0.25">
      <c r="T5011" s="40">
        <f t="shared" si="280"/>
        <v>0</v>
      </c>
      <c r="U5011" s="40">
        <f t="shared" si="280"/>
        <v>0</v>
      </c>
      <c r="V5011" s="40">
        <f t="shared" si="280"/>
        <v>0</v>
      </c>
      <c r="W5011" s="40">
        <f t="shared" si="279"/>
        <v>0</v>
      </c>
      <c r="X5011" s="40">
        <f t="shared" si="279"/>
        <v>0</v>
      </c>
      <c r="Y5011" s="40">
        <f t="shared" si="281"/>
        <v>0</v>
      </c>
      <c r="AB5011" s="40">
        <v>5.0375000000000003E-3</v>
      </c>
    </row>
  </sheetData>
  <phoneticPr fontId="0" type="noConversion"/>
  <pageMargins left="0.75" right="0.75" top="1" bottom="1" header="0.5" footer="0.5"/>
  <pageSetup paperSize="9"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0" r:id="rId4" name="Button 28">
              <controlPr defaultSize="0" print="0" autoFill="0" autoPict="0" macro="[0]!Foglio1.interpolazione">
                <anchor moveWithCells="1" sizeWithCells="1">
                  <from>
                    <xdr:col>1</xdr:col>
                    <xdr:colOff>152400</xdr:colOff>
                    <xdr:row>11</xdr:row>
                    <xdr:rowOff>83820</xdr:rowOff>
                  </from>
                  <to>
                    <xdr:col>2</xdr:col>
                    <xdr:colOff>502920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5" name="Button 37">
              <controlPr defaultSize="0" print="0" autoFill="0" autoPict="0" macro="[0]!Foglio1.shift">
                <anchor moveWithCells="1" sizeWithCells="1">
                  <from>
                    <xdr:col>1</xdr:col>
                    <xdr:colOff>175260</xdr:colOff>
                    <xdr:row>16</xdr:row>
                    <xdr:rowOff>76200</xdr:rowOff>
                  </from>
                  <to>
                    <xdr:col>2</xdr:col>
                    <xdr:colOff>518160</xdr:colOff>
                    <xdr:row>18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21FBF-2F63-4FBA-94AB-F54A6F60EE33}">
  <dimension ref="A1:C1002"/>
  <sheetViews>
    <sheetView topLeftCell="A958" workbookViewId="0">
      <selection activeCell="C2" sqref="C2:C1002"/>
    </sheetView>
  </sheetViews>
  <sheetFormatPr defaultRowHeight="13.2" x14ac:dyDescent="0.25"/>
  <sheetData>
    <row r="1" spans="1:3" x14ac:dyDescent="0.25">
      <c r="A1" s="139" t="s">
        <v>71</v>
      </c>
      <c r="B1" s="139" t="s">
        <v>72</v>
      </c>
    </row>
    <row r="2" spans="1:3" x14ac:dyDescent="0.25">
      <c r="A2">
        <v>350</v>
      </c>
      <c r="B2">
        <v>0.32754</v>
      </c>
      <c r="C2">
        <f>B2-MIN(B:B)</f>
        <v>0.32906999999999997</v>
      </c>
    </row>
    <row r="3" spans="1:3" x14ac:dyDescent="0.25">
      <c r="A3">
        <v>350.39999</v>
      </c>
      <c r="B3">
        <v>0.32845999999999997</v>
      </c>
      <c r="C3">
        <f t="shared" ref="C3:C66" si="0">B3-MIN(B:B)</f>
        <v>0.32998999999999995</v>
      </c>
    </row>
    <row r="4" spans="1:3" x14ac:dyDescent="0.25">
      <c r="A4">
        <v>350.79998999999998</v>
      </c>
      <c r="B4">
        <v>0.32961000000000001</v>
      </c>
      <c r="C4">
        <f t="shared" si="0"/>
        <v>0.33113999999999999</v>
      </c>
    </row>
    <row r="5" spans="1:3" x14ac:dyDescent="0.25">
      <c r="A5">
        <v>351.19997999999998</v>
      </c>
      <c r="B5">
        <v>0.33074999999999999</v>
      </c>
      <c r="C5">
        <f t="shared" si="0"/>
        <v>0.33227999999999996</v>
      </c>
    </row>
    <row r="6" spans="1:3" x14ac:dyDescent="0.25">
      <c r="A6">
        <v>351.60001</v>
      </c>
      <c r="B6">
        <v>0.33217000000000002</v>
      </c>
      <c r="C6">
        <f t="shared" si="0"/>
        <v>0.3337</v>
      </c>
    </row>
    <row r="7" spans="1:3" x14ac:dyDescent="0.25">
      <c r="A7">
        <v>352</v>
      </c>
      <c r="B7">
        <v>0.33350999999999997</v>
      </c>
      <c r="C7">
        <f t="shared" si="0"/>
        <v>0.33503999999999995</v>
      </c>
    </row>
    <row r="8" spans="1:3" x14ac:dyDescent="0.25">
      <c r="A8">
        <v>352.39999</v>
      </c>
      <c r="B8">
        <v>0.33526</v>
      </c>
      <c r="C8">
        <f t="shared" si="0"/>
        <v>0.33678999999999998</v>
      </c>
    </row>
    <row r="9" spans="1:3" x14ac:dyDescent="0.25">
      <c r="A9">
        <v>352.79998999999998</v>
      </c>
      <c r="B9">
        <v>0.33717000000000003</v>
      </c>
      <c r="C9">
        <f t="shared" si="0"/>
        <v>0.3387</v>
      </c>
    </row>
    <row r="10" spans="1:3" x14ac:dyDescent="0.25">
      <c r="A10">
        <v>353.19997999999998</v>
      </c>
      <c r="B10">
        <v>0.33872999999999998</v>
      </c>
      <c r="C10">
        <f t="shared" si="0"/>
        <v>0.34025999999999995</v>
      </c>
    </row>
    <row r="11" spans="1:3" x14ac:dyDescent="0.25">
      <c r="A11">
        <v>353.60001</v>
      </c>
      <c r="B11">
        <v>0.34064</v>
      </c>
      <c r="C11">
        <f t="shared" si="0"/>
        <v>0.34216999999999997</v>
      </c>
    </row>
    <row r="12" spans="1:3" x14ac:dyDescent="0.25">
      <c r="A12">
        <v>354</v>
      </c>
      <c r="B12">
        <v>0.34258</v>
      </c>
      <c r="C12">
        <f t="shared" si="0"/>
        <v>0.34410999999999997</v>
      </c>
    </row>
    <row r="13" spans="1:3" x14ac:dyDescent="0.25">
      <c r="A13">
        <v>354.39999</v>
      </c>
      <c r="B13">
        <v>0.34458</v>
      </c>
      <c r="C13">
        <f t="shared" si="0"/>
        <v>0.34610999999999997</v>
      </c>
    </row>
    <row r="14" spans="1:3" x14ac:dyDescent="0.25">
      <c r="A14">
        <v>354.79998999999998</v>
      </c>
      <c r="B14">
        <v>0.34661999999999998</v>
      </c>
      <c r="C14">
        <f t="shared" si="0"/>
        <v>0.34814999999999996</v>
      </c>
    </row>
    <row r="15" spans="1:3" x14ac:dyDescent="0.25">
      <c r="A15">
        <v>355.19997999999998</v>
      </c>
      <c r="B15">
        <v>0.34902</v>
      </c>
      <c r="C15">
        <f t="shared" si="0"/>
        <v>0.35054999999999997</v>
      </c>
    </row>
    <row r="16" spans="1:3" x14ac:dyDescent="0.25">
      <c r="A16">
        <v>355.60001</v>
      </c>
      <c r="B16">
        <v>0.35120000000000001</v>
      </c>
      <c r="C16">
        <f t="shared" si="0"/>
        <v>0.35272999999999999</v>
      </c>
    </row>
    <row r="17" spans="1:3" x14ac:dyDescent="0.25">
      <c r="A17">
        <v>356</v>
      </c>
      <c r="B17">
        <v>0.35354999999999998</v>
      </c>
      <c r="C17">
        <f t="shared" si="0"/>
        <v>0.35507999999999995</v>
      </c>
    </row>
    <row r="18" spans="1:3" x14ac:dyDescent="0.25">
      <c r="A18">
        <v>356.39999</v>
      </c>
      <c r="B18">
        <v>0.35594999999999999</v>
      </c>
      <c r="C18">
        <f t="shared" si="0"/>
        <v>0.35747999999999996</v>
      </c>
    </row>
    <row r="19" spans="1:3" x14ac:dyDescent="0.25">
      <c r="A19">
        <v>356.79998999999998</v>
      </c>
      <c r="B19">
        <v>0.35819000000000001</v>
      </c>
      <c r="C19">
        <f t="shared" si="0"/>
        <v>0.35971999999999998</v>
      </c>
    </row>
    <row r="20" spans="1:3" x14ac:dyDescent="0.25">
      <c r="A20">
        <v>357.19997999999998</v>
      </c>
      <c r="B20">
        <v>0.36074000000000001</v>
      </c>
      <c r="C20">
        <f t="shared" si="0"/>
        <v>0.36226999999999998</v>
      </c>
    </row>
    <row r="21" spans="1:3" x14ac:dyDescent="0.25">
      <c r="A21">
        <v>357.60001</v>
      </c>
      <c r="B21">
        <v>0.36287000000000003</v>
      </c>
      <c r="C21">
        <f t="shared" si="0"/>
        <v>0.3644</v>
      </c>
    </row>
    <row r="22" spans="1:3" x14ac:dyDescent="0.25">
      <c r="A22">
        <v>358</v>
      </c>
      <c r="B22">
        <v>0.36564999999999998</v>
      </c>
      <c r="C22">
        <f t="shared" si="0"/>
        <v>0.36717999999999995</v>
      </c>
    </row>
    <row r="23" spans="1:3" x14ac:dyDescent="0.25">
      <c r="A23">
        <v>358.39999</v>
      </c>
      <c r="B23">
        <v>0.36819000000000002</v>
      </c>
      <c r="C23">
        <f t="shared" si="0"/>
        <v>0.36971999999999999</v>
      </c>
    </row>
    <row r="24" spans="1:3" x14ac:dyDescent="0.25">
      <c r="A24">
        <v>358.79998999999998</v>
      </c>
      <c r="B24">
        <v>0.37081999999999998</v>
      </c>
      <c r="C24">
        <f t="shared" si="0"/>
        <v>0.37234999999999996</v>
      </c>
    </row>
    <row r="25" spans="1:3" x14ac:dyDescent="0.25">
      <c r="A25">
        <v>359.19997999999998</v>
      </c>
      <c r="B25">
        <v>0.37346000000000001</v>
      </c>
      <c r="C25">
        <f t="shared" si="0"/>
        <v>0.37498999999999999</v>
      </c>
    </row>
    <row r="26" spans="1:3" x14ac:dyDescent="0.25">
      <c r="A26">
        <v>359.60001</v>
      </c>
      <c r="B26">
        <v>0.37585000000000002</v>
      </c>
      <c r="C26">
        <f t="shared" si="0"/>
        <v>0.37737999999999999</v>
      </c>
    </row>
    <row r="27" spans="1:3" x14ac:dyDescent="0.25">
      <c r="A27">
        <v>360</v>
      </c>
      <c r="B27">
        <v>0.37864999999999999</v>
      </c>
      <c r="C27">
        <f t="shared" si="0"/>
        <v>0.38017999999999996</v>
      </c>
    </row>
    <row r="28" spans="1:3" x14ac:dyDescent="0.25">
      <c r="A28">
        <v>360.39999</v>
      </c>
      <c r="B28">
        <v>0.38141999999999998</v>
      </c>
      <c r="C28">
        <f t="shared" si="0"/>
        <v>0.38294999999999996</v>
      </c>
    </row>
    <row r="29" spans="1:3" x14ac:dyDescent="0.25">
      <c r="A29">
        <v>360.79998999999998</v>
      </c>
      <c r="B29">
        <v>0.38413000000000003</v>
      </c>
      <c r="C29">
        <f t="shared" si="0"/>
        <v>0.38566</v>
      </c>
    </row>
    <row r="30" spans="1:3" x14ac:dyDescent="0.25">
      <c r="A30">
        <v>361.19997999999998</v>
      </c>
      <c r="B30">
        <v>0.38684000000000002</v>
      </c>
      <c r="C30">
        <f t="shared" si="0"/>
        <v>0.38836999999999999</v>
      </c>
    </row>
    <row r="31" spans="1:3" x14ac:dyDescent="0.25">
      <c r="A31">
        <v>361.60001</v>
      </c>
      <c r="B31">
        <v>0.39013999999999999</v>
      </c>
      <c r="C31">
        <f t="shared" si="0"/>
        <v>0.39166999999999996</v>
      </c>
    </row>
    <row r="32" spans="1:3" x14ac:dyDescent="0.25">
      <c r="A32">
        <v>362</v>
      </c>
      <c r="B32">
        <v>0.39284000000000002</v>
      </c>
      <c r="C32">
        <f t="shared" si="0"/>
        <v>0.39437</v>
      </c>
    </row>
    <row r="33" spans="1:3" x14ac:dyDescent="0.25">
      <c r="A33">
        <v>362.39999</v>
      </c>
      <c r="B33">
        <v>0.39588000000000001</v>
      </c>
      <c r="C33">
        <f t="shared" si="0"/>
        <v>0.39740999999999999</v>
      </c>
    </row>
    <row r="34" spans="1:3" x14ac:dyDescent="0.25">
      <c r="A34">
        <v>362.79998999999998</v>
      </c>
      <c r="B34">
        <v>0.39873999999999998</v>
      </c>
      <c r="C34">
        <f t="shared" si="0"/>
        <v>0.40026999999999996</v>
      </c>
    </row>
    <row r="35" spans="1:3" x14ac:dyDescent="0.25">
      <c r="A35">
        <v>363.19997999999998</v>
      </c>
      <c r="B35">
        <v>0.40193000000000001</v>
      </c>
      <c r="C35">
        <f t="shared" si="0"/>
        <v>0.40345999999999999</v>
      </c>
    </row>
    <row r="36" spans="1:3" x14ac:dyDescent="0.25">
      <c r="A36">
        <v>363.60001</v>
      </c>
      <c r="B36">
        <v>0.40504000000000001</v>
      </c>
      <c r="C36">
        <f t="shared" si="0"/>
        <v>0.40656999999999999</v>
      </c>
    </row>
    <row r="37" spans="1:3" x14ac:dyDescent="0.25">
      <c r="A37">
        <v>364</v>
      </c>
      <c r="B37">
        <v>0.40819</v>
      </c>
      <c r="C37">
        <f t="shared" si="0"/>
        <v>0.40971999999999997</v>
      </c>
    </row>
    <row r="38" spans="1:3" x14ac:dyDescent="0.25">
      <c r="A38">
        <v>364.39999</v>
      </c>
      <c r="B38">
        <v>0.41144999999999998</v>
      </c>
      <c r="C38">
        <f t="shared" si="0"/>
        <v>0.41297999999999996</v>
      </c>
    </row>
    <row r="39" spans="1:3" x14ac:dyDescent="0.25">
      <c r="A39">
        <v>364.79998999999998</v>
      </c>
      <c r="B39">
        <v>0.41478999999999999</v>
      </c>
      <c r="C39">
        <f t="shared" si="0"/>
        <v>0.41631999999999997</v>
      </c>
    </row>
    <row r="40" spans="1:3" x14ac:dyDescent="0.25">
      <c r="A40">
        <v>365.19997999999998</v>
      </c>
      <c r="B40">
        <v>0.41827999999999999</v>
      </c>
      <c r="C40">
        <f t="shared" si="0"/>
        <v>0.41980999999999996</v>
      </c>
    </row>
    <row r="41" spans="1:3" x14ac:dyDescent="0.25">
      <c r="A41">
        <v>365.60001</v>
      </c>
      <c r="B41">
        <v>0.42159000000000002</v>
      </c>
      <c r="C41">
        <f t="shared" si="0"/>
        <v>0.42312</v>
      </c>
    </row>
    <row r="42" spans="1:3" x14ac:dyDescent="0.25">
      <c r="A42">
        <v>366</v>
      </c>
      <c r="B42">
        <v>0.42532999999999999</v>
      </c>
      <c r="C42">
        <f t="shared" si="0"/>
        <v>0.42685999999999996</v>
      </c>
    </row>
    <row r="43" spans="1:3" x14ac:dyDescent="0.25">
      <c r="A43">
        <v>366.39999</v>
      </c>
      <c r="B43">
        <v>0.42864000000000002</v>
      </c>
      <c r="C43">
        <f t="shared" si="0"/>
        <v>0.43017</v>
      </c>
    </row>
    <row r="44" spans="1:3" x14ac:dyDescent="0.25">
      <c r="A44">
        <v>366.79998999999998</v>
      </c>
      <c r="B44">
        <v>0.43254999999999999</v>
      </c>
      <c r="C44">
        <f t="shared" si="0"/>
        <v>0.43407999999999997</v>
      </c>
    </row>
    <row r="45" spans="1:3" x14ac:dyDescent="0.25">
      <c r="A45">
        <v>367.19997999999998</v>
      </c>
      <c r="B45">
        <v>0.43586000000000003</v>
      </c>
      <c r="C45">
        <f t="shared" si="0"/>
        <v>0.43739</v>
      </c>
    </row>
    <row r="46" spans="1:3" x14ac:dyDescent="0.25">
      <c r="A46">
        <v>367.60001</v>
      </c>
      <c r="B46">
        <v>0.43957000000000002</v>
      </c>
      <c r="C46">
        <f t="shared" si="0"/>
        <v>0.44109999999999999</v>
      </c>
    </row>
    <row r="47" spans="1:3" x14ac:dyDescent="0.25">
      <c r="A47">
        <v>368</v>
      </c>
      <c r="B47">
        <v>0.44336999999999999</v>
      </c>
      <c r="C47">
        <f t="shared" si="0"/>
        <v>0.44489999999999996</v>
      </c>
    </row>
    <row r="48" spans="1:3" x14ac:dyDescent="0.25">
      <c r="A48">
        <v>368.39999</v>
      </c>
      <c r="B48">
        <v>0.44708999999999999</v>
      </c>
      <c r="C48">
        <f t="shared" si="0"/>
        <v>0.44861999999999996</v>
      </c>
    </row>
    <row r="49" spans="1:3" x14ac:dyDescent="0.25">
      <c r="A49">
        <v>368.79998999999998</v>
      </c>
      <c r="B49">
        <v>0.45090999999999998</v>
      </c>
      <c r="C49">
        <f t="shared" si="0"/>
        <v>0.45243999999999995</v>
      </c>
    </row>
    <row r="50" spans="1:3" x14ac:dyDescent="0.25">
      <c r="A50">
        <v>369.19997999999998</v>
      </c>
      <c r="B50">
        <v>0.4546</v>
      </c>
      <c r="C50">
        <f t="shared" si="0"/>
        <v>0.45612999999999998</v>
      </c>
    </row>
    <row r="51" spans="1:3" x14ac:dyDescent="0.25">
      <c r="A51">
        <v>369.60001</v>
      </c>
      <c r="B51">
        <v>0.45856000000000002</v>
      </c>
      <c r="C51">
        <f t="shared" si="0"/>
        <v>0.46009</v>
      </c>
    </row>
    <row r="52" spans="1:3" x14ac:dyDescent="0.25">
      <c r="A52">
        <v>370</v>
      </c>
      <c r="B52">
        <v>0.46242</v>
      </c>
      <c r="C52">
        <f t="shared" si="0"/>
        <v>0.46394999999999997</v>
      </c>
    </row>
    <row r="53" spans="1:3" x14ac:dyDescent="0.25">
      <c r="A53">
        <v>370.39999</v>
      </c>
      <c r="B53">
        <v>0.46618999999999999</v>
      </c>
      <c r="C53">
        <f t="shared" si="0"/>
        <v>0.46771999999999997</v>
      </c>
    </row>
    <row r="54" spans="1:3" x14ac:dyDescent="0.25">
      <c r="A54">
        <v>370.79998999999998</v>
      </c>
      <c r="B54">
        <v>0.47008</v>
      </c>
      <c r="C54">
        <f t="shared" si="0"/>
        <v>0.47160999999999997</v>
      </c>
    </row>
    <row r="55" spans="1:3" x14ac:dyDescent="0.25">
      <c r="A55">
        <v>371.19997999999998</v>
      </c>
      <c r="B55">
        <v>0.47388999999999998</v>
      </c>
      <c r="C55">
        <f t="shared" si="0"/>
        <v>0.47541999999999995</v>
      </c>
    </row>
    <row r="56" spans="1:3" x14ac:dyDescent="0.25">
      <c r="A56">
        <v>371.60001</v>
      </c>
      <c r="B56">
        <v>0.47750999999999999</v>
      </c>
      <c r="C56">
        <f t="shared" si="0"/>
        <v>0.47903999999999997</v>
      </c>
    </row>
    <row r="57" spans="1:3" x14ac:dyDescent="0.25">
      <c r="A57">
        <v>372</v>
      </c>
      <c r="B57">
        <v>0.48133999999999999</v>
      </c>
      <c r="C57">
        <f t="shared" si="0"/>
        <v>0.48286999999999997</v>
      </c>
    </row>
    <row r="58" spans="1:3" x14ac:dyDescent="0.25">
      <c r="A58">
        <v>372.39999</v>
      </c>
      <c r="B58">
        <v>0.48481999999999997</v>
      </c>
      <c r="C58">
        <f t="shared" si="0"/>
        <v>0.48634999999999995</v>
      </c>
    </row>
    <row r="59" spans="1:3" x14ac:dyDescent="0.25">
      <c r="A59">
        <v>372.79998999999998</v>
      </c>
      <c r="B59">
        <v>0.48848000000000003</v>
      </c>
      <c r="C59">
        <f t="shared" si="0"/>
        <v>0.49001</v>
      </c>
    </row>
    <row r="60" spans="1:3" x14ac:dyDescent="0.25">
      <c r="A60">
        <v>373.19997999999998</v>
      </c>
      <c r="B60">
        <v>0.49157000000000001</v>
      </c>
      <c r="C60">
        <f t="shared" si="0"/>
        <v>0.49309999999999998</v>
      </c>
    </row>
    <row r="61" spans="1:3" x14ac:dyDescent="0.25">
      <c r="A61">
        <v>373.60001</v>
      </c>
      <c r="B61">
        <v>0.49491000000000002</v>
      </c>
      <c r="C61">
        <f t="shared" si="0"/>
        <v>0.49643999999999999</v>
      </c>
    </row>
    <row r="62" spans="1:3" x14ac:dyDescent="0.25">
      <c r="A62">
        <v>374</v>
      </c>
      <c r="B62">
        <v>0.49785000000000001</v>
      </c>
      <c r="C62">
        <f t="shared" si="0"/>
        <v>0.49937999999999999</v>
      </c>
    </row>
    <row r="63" spans="1:3" x14ac:dyDescent="0.25">
      <c r="A63">
        <v>374.39999</v>
      </c>
      <c r="B63">
        <v>0.50097999999999998</v>
      </c>
      <c r="C63">
        <f t="shared" si="0"/>
        <v>0.50251000000000001</v>
      </c>
    </row>
    <row r="64" spans="1:3" x14ac:dyDescent="0.25">
      <c r="A64">
        <v>374.79998999999998</v>
      </c>
      <c r="B64">
        <v>0.50378999999999996</v>
      </c>
      <c r="C64">
        <f t="shared" si="0"/>
        <v>0.50531999999999999</v>
      </c>
    </row>
    <row r="65" spans="1:3" x14ac:dyDescent="0.25">
      <c r="A65">
        <v>375.19997999999998</v>
      </c>
      <c r="B65">
        <v>0.50636999999999999</v>
      </c>
      <c r="C65">
        <f t="shared" si="0"/>
        <v>0.50790000000000002</v>
      </c>
    </row>
    <row r="66" spans="1:3" x14ac:dyDescent="0.25">
      <c r="A66">
        <v>375.60001</v>
      </c>
      <c r="B66">
        <v>0.50897000000000003</v>
      </c>
      <c r="C66">
        <f t="shared" si="0"/>
        <v>0.51050000000000006</v>
      </c>
    </row>
    <row r="67" spans="1:3" x14ac:dyDescent="0.25">
      <c r="A67">
        <v>376</v>
      </c>
      <c r="B67">
        <v>0.51144999999999996</v>
      </c>
      <c r="C67">
        <f t="shared" ref="C67:C130" si="1">B67-MIN(B:B)</f>
        <v>0.51297999999999999</v>
      </c>
    </row>
    <row r="68" spans="1:3" x14ac:dyDescent="0.25">
      <c r="A68">
        <v>376.39999</v>
      </c>
      <c r="B68">
        <v>0.51365000000000005</v>
      </c>
      <c r="C68">
        <f t="shared" si="1"/>
        <v>0.51518000000000008</v>
      </c>
    </row>
    <row r="69" spans="1:3" x14ac:dyDescent="0.25">
      <c r="A69">
        <v>376.79998999999998</v>
      </c>
      <c r="B69">
        <v>0.51566000000000001</v>
      </c>
      <c r="C69">
        <f t="shared" si="1"/>
        <v>0.51719000000000004</v>
      </c>
    </row>
    <row r="70" spans="1:3" x14ac:dyDescent="0.25">
      <c r="A70">
        <v>377.19997999999998</v>
      </c>
      <c r="B70">
        <v>0.51773000000000002</v>
      </c>
      <c r="C70">
        <f t="shared" si="1"/>
        <v>0.51926000000000005</v>
      </c>
    </row>
    <row r="71" spans="1:3" x14ac:dyDescent="0.25">
      <c r="A71">
        <v>377.60001</v>
      </c>
      <c r="B71">
        <v>0.51939000000000002</v>
      </c>
      <c r="C71">
        <f t="shared" si="1"/>
        <v>0.52092000000000005</v>
      </c>
    </row>
    <row r="72" spans="1:3" x14ac:dyDescent="0.25">
      <c r="A72">
        <v>378</v>
      </c>
      <c r="B72">
        <v>0.52129000000000003</v>
      </c>
      <c r="C72">
        <f t="shared" si="1"/>
        <v>0.52282000000000006</v>
      </c>
    </row>
    <row r="73" spans="1:3" x14ac:dyDescent="0.25">
      <c r="A73">
        <v>378.39999</v>
      </c>
      <c r="B73">
        <v>0.52271999999999996</v>
      </c>
      <c r="C73">
        <f t="shared" si="1"/>
        <v>0.52424999999999999</v>
      </c>
    </row>
    <row r="74" spans="1:3" x14ac:dyDescent="0.25">
      <c r="A74">
        <v>378.79998999999998</v>
      </c>
      <c r="B74">
        <v>0.52412999999999998</v>
      </c>
      <c r="C74">
        <f t="shared" si="1"/>
        <v>0.52566000000000002</v>
      </c>
    </row>
    <row r="75" spans="1:3" x14ac:dyDescent="0.25">
      <c r="A75">
        <v>379.19997999999998</v>
      </c>
      <c r="B75">
        <v>0.52556999999999998</v>
      </c>
      <c r="C75">
        <f t="shared" si="1"/>
        <v>0.52710000000000001</v>
      </c>
    </row>
    <row r="76" spans="1:3" x14ac:dyDescent="0.25">
      <c r="A76">
        <v>379.60001</v>
      </c>
      <c r="B76">
        <v>0.52690000000000003</v>
      </c>
      <c r="C76">
        <f t="shared" si="1"/>
        <v>0.52843000000000007</v>
      </c>
    </row>
    <row r="77" spans="1:3" x14ac:dyDescent="0.25">
      <c r="A77">
        <v>380</v>
      </c>
      <c r="B77">
        <v>0.52822000000000002</v>
      </c>
      <c r="C77">
        <f t="shared" si="1"/>
        <v>0.52975000000000005</v>
      </c>
    </row>
    <row r="78" spans="1:3" x14ac:dyDescent="0.25">
      <c r="A78">
        <v>380.39999</v>
      </c>
      <c r="B78">
        <v>0.52944999999999998</v>
      </c>
      <c r="C78">
        <f t="shared" si="1"/>
        <v>0.53098000000000001</v>
      </c>
    </row>
    <row r="79" spans="1:3" x14ac:dyDescent="0.25">
      <c r="A79">
        <v>380.79998999999998</v>
      </c>
      <c r="B79">
        <v>0.53051999999999999</v>
      </c>
      <c r="C79">
        <f t="shared" si="1"/>
        <v>0.53205000000000002</v>
      </c>
    </row>
    <row r="80" spans="1:3" x14ac:dyDescent="0.25">
      <c r="A80">
        <v>381.19997999999998</v>
      </c>
      <c r="B80">
        <v>0.53151999999999999</v>
      </c>
      <c r="C80">
        <f t="shared" si="1"/>
        <v>0.53305000000000002</v>
      </c>
    </row>
    <row r="81" spans="1:3" x14ac:dyDescent="0.25">
      <c r="A81">
        <v>381.60001</v>
      </c>
      <c r="B81">
        <v>0.53266999999999998</v>
      </c>
      <c r="C81">
        <f t="shared" si="1"/>
        <v>0.53420000000000001</v>
      </c>
    </row>
    <row r="82" spans="1:3" x14ac:dyDescent="0.25">
      <c r="A82">
        <v>382</v>
      </c>
      <c r="B82">
        <v>0.53356999999999999</v>
      </c>
      <c r="C82">
        <f t="shared" si="1"/>
        <v>0.53510000000000002</v>
      </c>
    </row>
    <row r="83" spans="1:3" x14ac:dyDescent="0.25">
      <c r="A83">
        <v>382.39999</v>
      </c>
      <c r="B83">
        <v>0.53447</v>
      </c>
      <c r="C83">
        <f t="shared" si="1"/>
        <v>0.53600000000000003</v>
      </c>
    </row>
    <row r="84" spans="1:3" x14ac:dyDescent="0.25">
      <c r="A84">
        <v>382.79998999999998</v>
      </c>
      <c r="B84">
        <v>0.53535999999999995</v>
      </c>
      <c r="C84">
        <f t="shared" si="1"/>
        <v>0.53688999999999998</v>
      </c>
    </row>
    <row r="85" spans="1:3" x14ac:dyDescent="0.25">
      <c r="A85">
        <v>383.19997999999998</v>
      </c>
      <c r="B85">
        <v>0.53644999999999998</v>
      </c>
      <c r="C85">
        <f t="shared" si="1"/>
        <v>0.53798000000000001</v>
      </c>
    </row>
    <row r="86" spans="1:3" x14ac:dyDescent="0.25">
      <c r="A86">
        <v>383.60001</v>
      </c>
      <c r="B86">
        <v>0.53732999999999997</v>
      </c>
      <c r="C86">
        <f t="shared" si="1"/>
        <v>0.53886000000000001</v>
      </c>
    </row>
    <row r="87" spans="1:3" x14ac:dyDescent="0.25">
      <c r="A87">
        <v>384</v>
      </c>
      <c r="B87">
        <v>0.53839000000000004</v>
      </c>
      <c r="C87">
        <f t="shared" si="1"/>
        <v>0.53992000000000007</v>
      </c>
    </row>
    <row r="88" spans="1:3" x14ac:dyDescent="0.25">
      <c r="A88">
        <v>384.39999</v>
      </c>
      <c r="B88">
        <v>0.53918999999999995</v>
      </c>
      <c r="C88">
        <f t="shared" si="1"/>
        <v>0.54071999999999998</v>
      </c>
    </row>
    <row r="89" spans="1:3" x14ac:dyDescent="0.25">
      <c r="A89">
        <v>384.79998999999998</v>
      </c>
      <c r="B89">
        <v>0.53978999999999999</v>
      </c>
      <c r="C89">
        <f t="shared" si="1"/>
        <v>0.54132000000000002</v>
      </c>
    </row>
    <row r="90" spans="1:3" x14ac:dyDescent="0.25">
      <c r="A90">
        <v>385.19997999999998</v>
      </c>
      <c r="B90">
        <v>0.54093000000000002</v>
      </c>
      <c r="C90">
        <f t="shared" si="1"/>
        <v>0.54246000000000005</v>
      </c>
    </row>
    <row r="91" spans="1:3" x14ac:dyDescent="0.25">
      <c r="A91">
        <v>385.60001</v>
      </c>
      <c r="B91">
        <v>0.54157</v>
      </c>
      <c r="C91">
        <f t="shared" si="1"/>
        <v>0.54310000000000003</v>
      </c>
    </row>
    <row r="92" spans="1:3" x14ac:dyDescent="0.25">
      <c r="A92">
        <v>386</v>
      </c>
      <c r="B92">
        <v>0.54232999999999998</v>
      </c>
      <c r="C92">
        <f t="shared" si="1"/>
        <v>0.54386000000000001</v>
      </c>
    </row>
    <row r="93" spans="1:3" x14ac:dyDescent="0.25">
      <c r="A93">
        <v>386.39999</v>
      </c>
      <c r="B93">
        <v>0.54300999999999999</v>
      </c>
      <c r="C93">
        <f t="shared" si="1"/>
        <v>0.54454000000000002</v>
      </c>
    </row>
    <row r="94" spans="1:3" x14ac:dyDescent="0.25">
      <c r="A94">
        <v>386.79998999999998</v>
      </c>
      <c r="B94">
        <v>0.54388000000000003</v>
      </c>
      <c r="C94">
        <f t="shared" si="1"/>
        <v>0.54541000000000006</v>
      </c>
    </row>
    <row r="95" spans="1:3" x14ac:dyDescent="0.25">
      <c r="A95">
        <v>387.19997999999998</v>
      </c>
      <c r="B95">
        <v>0.54452</v>
      </c>
      <c r="C95">
        <f t="shared" si="1"/>
        <v>0.54605000000000004</v>
      </c>
    </row>
    <row r="96" spans="1:3" x14ac:dyDescent="0.25">
      <c r="A96">
        <v>387.60001</v>
      </c>
      <c r="B96">
        <v>0.5454</v>
      </c>
      <c r="C96">
        <f t="shared" si="1"/>
        <v>0.54693000000000003</v>
      </c>
    </row>
    <row r="97" spans="1:3" x14ac:dyDescent="0.25">
      <c r="A97">
        <v>388</v>
      </c>
      <c r="B97">
        <v>0.54613</v>
      </c>
      <c r="C97">
        <f t="shared" si="1"/>
        <v>0.54766000000000004</v>
      </c>
    </row>
    <row r="98" spans="1:3" x14ac:dyDescent="0.25">
      <c r="A98">
        <v>388.39999</v>
      </c>
      <c r="B98">
        <v>0.54688999999999999</v>
      </c>
      <c r="C98">
        <f t="shared" si="1"/>
        <v>0.54842000000000002</v>
      </c>
    </row>
    <row r="99" spans="1:3" x14ac:dyDescent="0.25">
      <c r="A99">
        <v>388.79998999999998</v>
      </c>
      <c r="B99">
        <v>0.54776999999999998</v>
      </c>
      <c r="C99">
        <f t="shared" si="1"/>
        <v>0.54930000000000001</v>
      </c>
    </row>
    <row r="100" spans="1:3" x14ac:dyDescent="0.25">
      <c r="A100">
        <v>389.19997999999998</v>
      </c>
      <c r="B100">
        <v>0.54854999999999998</v>
      </c>
      <c r="C100">
        <f t="shared" si="1"/>
        <v>0.55008000000000001</v>
      </c>
    </row>
    <row r="101" spans="1:3" x14ac:dyDescent="0.25">
      <c r="A101">
        <v>389.60001</v>
      </c>
      <c r="B101">
        <v>0.54959000000000002</v>
      </c>
      <c r="C101">
        <f t="shared" si="1"/>
        <v>0.55112000000000005</v>
      </c>
    </row>
    <row r="102" spans="1:3" x14ac:dyDescent="0.25">
      <c r="A102">
        <v>390</v>
      </c>
      <c r="B102">
        <v>0.5504</v>
      </c>
      <c r="C102">
        <f t="shared" si="1"/>
        <v>0.55193000000000003</v>
      </c>
    </row>
    <row r="103" spans="1:3" x14ac:dyDescent="0.25">
      <c r="A103">
        <v>390.39999</v>
      </c>
      <c r="B103">
        <v>0.55142999999999998</v>
      </c>
      <c r="C103">
        <f t="shared" si="1"/>
        <v>0.55296000000000001</v>
      </c>
    </row>
    <row r="104" spans="1:3" x14ac:dyDescent="0.25">
      <c r="A104">
        <v>390.79998999999998</v>
      </c>
      <c r="B104">
        <v>0.55264999999999997</v>
      </c>
      <c r="C104">
        <f t="shared" si="1"/>
        <v>0.55418000000000001</v>
      </c>
    </row>
    <row r="105" spans="1:3" x14ac:dyDescent="0.25">
      <c r="A105">
        <v>391.19997999999998</v>
      </c>
      <c r="B105">
        <v>0.55379</v>
      </c>
      <c r="C105">
        <f t="shared" si="1"/>
        <v>0.55532000000000004</v>
      </c>
    </row>
    <row r="106" spans="1:3" x14ac:dyDescent="0.25">
      <c r="A106">
        <v>391.60001</v>
      </c>
      <c r="B106">
        <v>0.55525000000000002</v>
      </c>
      <c r="C106">
        <f t="shared" si="1"/>
        <v>0.55678000000000005</v>
      </c>
    </row>
    <row r="107" spans="1:3" x14ac:dyDescent="0.25">
      <c r="A107">
        <v>392</v>
      </c>
      <c r="B107">
        <v>0.55654000000000003</v>
      </c>
      <c r="C107">
        <f t="shared" si="1"/>
        <v>0.55807000000000007</v>
      </c>
    </row>
    <row r="108" spans="1:3" x14ac:dyDescent="0.25">
      <c r="A108">
        <v>392.39999</v>
      </c>
      <c r="B108">
        <v>0.55832000000000004</v>
      </c>
      <c r="C108">
        <f t="shared" si="1"/>
        <v>0.55985000000000007</v>
      </c>
    </row>
    <row r="109" spans="1:3" x14ac:dyDescent="0.25">
      <c r="A109">
        <v>392.79998999999998</v>
      </c>
      <c r="B109">
        <v>0.56011999999999995</v>
      </c>
      <c r="C109">
        <f t="shared" si="1"/>
        <v>0.56164999999999998</v>
      </c>
    </row>
    <row r="110" spans="1:3" x14ac:dyDescent="0.25">
      <c r="A110">
        <v>393.19997999999998</v>
      </c>
      <c r="B110">
        <v>0.56227000000000005</v>
      </c>
      <c r="C110">
        <f t="shared" si="1"/>
        <v>0.56380000000000008</v>
      </c>
    </row>
    <row r="111" spans="1:3" x14ac:dyDescent="0.25">
      <c r="A111">
        <v>393.60001</v>
      </c>
      <c r="B111">
        <v>0.56406999999999996</v>
      </c>
      <c r="C111">
        <f t="shared" si="1"/>
        <v>0.56559999999999999</v>
      </c>
    </row>
    <row r="112" spans="1:3" x14ac:dyDescent="0.25">
      <c r="A112">
        <v>394</v>
      </c>
      <c r="B112">
        <v>0.56640999999999997</v>
      </c>
      <c r="C112">
        <f t="shared" si="1"/>
        <v>0.56794</v>
      </c>
    </row>
    <row r="113" spans="1:3" x14ac:dyDescent="0.25">
      <c r="A113">
        <v>394.39999</v>
      </c>
      <c r="B113">
        <v>0.56911</v>
      </c>
      <c r="C113">
        <f t="shared" si="1"/>
        <v>0.57064000000000004</v>
      </c>
    </row>
    <row r="114" spans="1:3" x14ac:dyDescent="0.25">
      <c r="A114">
        <v>394.79998999999998</v>
      </c>
      <c r="B114">
        <v>0.57191000000000003</v>
      </c>
      <c r="C114">
        <f t="shared" si="1"/>
        <v>0.57344000000000006</v>
      </c>
    </row>
    <row r="115" spans="1:3" x14ac:dyDescent="0.25">
      <c r="A115">
        <v>395.19997999999998</v>
      </c>
      <c r="B115">
        <v>0.57511000000000001</v>
      </c>
      <c r="C115">
        <f t="shared" si="1"/>
        <v>0.57664000000000004</v>
      </c>
    </row>
    <row r="116" spans="1:3" x14ac:dyDescent="0.25">
      <c r="A116">
        <v>395.60001</v>
      </c>
      <c r="B116">
        <v>0.57850000000000001</v>
      </c>
      <c r="C116">
        <f t="shared" si="1"/>
        <v>0.58003000000000005</v>
      </c>
    </row>
    <row r="117" spans="1:3" x14ac:dyDescent="0.25">
      <c r="A117">
        <v>396</v>
      </c>
      <c r="B117">
        <v>0.58211999999999997</v>
      </c>
      <c r="C117">
        <f t="shared" si="1"/>
        <v>0.58365</v>
      </c>
    </row>
    <row r="118" spans="1:3" x14ac:dyDescent="0.25">
      <c r="A118">
        <v>396.39999</v>
      </c>
      <c r="B118">
        <v>0.58592999999999995</v>
      </c>
      <c r="C118">
        <f t="shared" si="1"/>
        <v>0.58745999999999998</v>
      </c>
    </row>
    <row r="119" spans="1:3" x14ac:dyDescent="0.25">
      <c r="A119">
        <v>396.79998999999998</v>
      </c>
      <c r="B119">
        <v>0.59058999999999995</v>
      </c>
      <c r="C119">
        <f t="shared" si="1"/>
        <v>0.59211999999999998</v>
      </c>
    </row>
    <row r="120" spans="1:3" x14ac:dyDescent="0.25">
      <c r="A120">
        <v>397.19997999999998</v>
      </c>
      <c r="B120">
        <v>0.59514999999999996</v>
      </c>
      <c r="C120">
        <f t="shared" si="1"/>
        <v>0.59667999999999999</v>
      </c>
    </row>
    <row r="121" spans="1:3" x14ac:dyDescent="0.25">
      <c r="A121">
        <v>397.60001</v>
      </c>
      <c r="B121">
        <v>0.59997999999999996</v>
      </c>
      <c r="C121">
        <f t="shared" si="1"/>
        <v>0.60150999999999999</v>
      </c>
    </row>
    <row r="122" spans="1:3" x14ac:dyDescent="0.25">
      <c r="A122">
        <v>398</v>
      </c>
      <c r="B122">
        <v>0.60538000000000003</v>
      </c>
      <c r="C122">
        <f t="shared" si="1"/>
        <v>0.60691000000000006</v>
      </c>
    </row>
    <row r="123" spans="1:3" x14ac:dyDescent="0.25">
      <c r="A123">
        <v>398.39999</v>
      </c>
      <c r="B123">
        <v>0.61116999999999999</v>
      </c>
      <c r="C123">
        <f t="shared" si="1"/>
        <v>0.61270000000000002</v>
      </c>
    </row>
    <row r="124" spans="1:3" x14ac:dyDescent="0.25">
      <c r="A124">
        <v>398.79998999999998</v>
      </c>
      <c r="B124">
        <v>0.61729000000000001</v>
      </c>
      <c r="C124">
        <f t="shared" si="1"/>
        <v>0.61882000000000004</v>
      </c>
    </row>
    <row r="125" spans="1:3" x14ac:dyDescent="0.25">
      <c r="A125">
        <v>399.19997999999998</v>
      </c>
      <c r="B125">
        <v>0.62348000000000003</v>
      </c>
      <c r="C125">
        <f t="shared" si="1"/>
        <v>0.62501000000000007</v>
      </c>
    </row>
    <row r="126" spans="1:3" x14ac:dyDescent="0.25">
      <c r="A126">
        <v>399.60001</v>
      </c>
      <c r="B126">
        <v>0.63031999999999999</v>
      </c>
      <c r="C126">
        <f t="shared" si="1"/>
        <v>0.63185000000000002</v>
      </c>
    </row>
    <row r="127" spans="1:3" x14ac:dyDescent="0.25">
      <c r="A127">
        <v>400</v>
      </c>
      <c r="B127">
        <v>0.63712999999999997</v>
      </c>
      <c r="C127">
        <f t="shared" si="1"/>
        <v>0.63866000000000001</v>
      </c>
    </row>
    <row r="128" spans="1:3" x14ac:dyDescent="0.25">
      <c r="A128">
        <v>400.39999</v>
      </c>
      <c r="B128">
        <v>0.64439999999999997</v>
      </c>
      <c r="C128">
        <f t="shared" si="1"/>
        <v>0.64593</v>
      </c>
    </row>
    <row r="129" spans="1:3" x14ac:dyDescent="0.25">
      <c r="A129">
        <v>400.79998999999998</v>
      </c>
      <c r="B129">
        <v>0.65210000000000001</v>
      </c>
      <c r="C129">
        <f t="shared" si="1"/>
        <v>0.65363000000000004</v>
      </c>
    </row>
    <row r="130" spans="1:3" x14ac:dyDescent="0.25">
      <c r="A130">
        <v>401.19997999999998</v>
      </c>
      <c r="B130">
        <v>0.66010999999999997</v>
      </c>
      <c r="C130">
        <f t="shared" si="1"/>
        <v>0.66164000000000001</v>
      </c>
    </row>
    <row r="131" spans="1:3" x14ac:dyDescent="0.25">
      <c r="A131">
        <v>401.60001</v>
      </c>
      <c r="B131">
        <v>0.66834000000000005</v>
      </c>
      <c r="C131">
        <f t="shared" ref="C131:C194" si="2">B131-MIN(B:B)</f>
        <v>0.66987000000000008</v>
      </c>
    </row>
    <row r="132" spans="1:3" x14ac:dyDescent="0.25">
      <c r="A132">
        <v>402</v>
      </c>
      <c r="B132">
        <v>0.67676999999999998</v>
      </c>
      <c r="C132">
        <f t="shared" si="2"/>
        <v>0.67830000000000001</v>
      </c>
    </row>
    <row r="133" spans="1:3" x14ac:dyDescent="0.25">
      <c r="A133">
        <v>402.39999</v>
      </c>
      <c r="B133">
        <v>0.68513999999999997</v>
      </c>
      <c r="C133">
        <f t="shared" si="2"/>
        <v>0.68667</v>
      </c>
    </row>
    <row r="134" spans="1:3" x14ac:dyDescent="0.25">
      <c r="A134">
        <v>402.79998999999998</v>
      </c>
      <c r="B134">
        <v>0.69386999999999999</v>
      </c>
      <c r="C134">
        <f t="shared" si="2"/>
        <v>0.69540000000000002</v>
      </c>
    </row>
    <row r="135" spans="1:3" x14ac:dyDescent="0.25">
      <c r="A135">
        <v>403.19997999999998</v>
      </c>
      <c r="B135">
        <v>0.70247999999999999</v>
      </c>
      <c r="C135">
        <f t="shared" si="2"/>
        <v>0.70401000000000002</v>
      </c>
    </row>
    <row r="136" spans="1:3" x14ac:dyDescent="0.25">
      <c r="A136">
        <v>403.60001</v>
      </c>
      <c r="B136">
        <v>0.71145000000000003</v>
      </c>
      <c r="C136">
        <f t="shared" si="2"/>
        <v>0.71298000000000006</v>
      </c>
    </row>
    <row r="137" spans="1:3" x14ac:dyDescent="0.25">
      <c r="A137">
        <v>404</v>
      </c>
      <c r="B137">
        <v>0.72077999999999998</v>
      </c>
      <c r="C137">
        <f t="shared" si="2"/>
        <v>0.72231000000000001</v>
      </c>
    </row>
    <row r="138" spans="1:3" x14ac:dyDescent="0.25">
      <c r="A138">
        <v>404.39999</v>
      </c>
      <c r="B138">
        <v>0.72946</v>
      </c>
      <c r="C138">
        <f t="shared" si="2"/>
        <v>0.73099000000000003</v>
      </c>
    </row>
    <row r="139" spans="1:3" x14ac:dyDescent="0.25">
      <c r="A139">
        <v>404.79998999999998</v>
      </c>
      <c r="B139">
        <v>0.73867000000000005</v>
      </c>
      <c r="C139">
        <f t="shared" si="2"/>
        <v>0.74020000000000008</v>
      </c>
    </row>
    <row r="140" spans="1:3" x14ac:dyDescent="0.25">
      <c r="A140">
        <v>405.19997999999998</v>
      </c>
      <c r="B140">
        <v>0.74760000000000004</v>
      </c>
      <c r="C140">
        <f t="shared" si="2"/>
        <v>0.74913000000000007</v>
      </c>
    </row>
    <row r="141" spans="1:3" x14ac:dyDescent="0.25">
      <c r="A141">
        <v>405.60001</v>
      </c>
      <c r="B141">
        <v>0.75649</v>
      </c>
      <c r="C141">
        <f t="shared" si="2"/>
        <v>0.75802000000000003</v>
      </c>
    </row>
    <row r="142" spans="1:3" x14ac:dyDescent="0.25">
      <c r="A142">
        <v>406</v>
      </c>
      <c r="B142">
        <v>0.76551999999999998</v>
      </c>
      <c r="C142">
        <f t="shared" si="2"/>
        <v>0.76705000000000001</v>
      </c>
    </row>
    <row r="143" spans="1:3" x14ac:dyDescent="0.25">
      <c r="A143">
        <v>406.39999</v>
      </c>
      <c r="B143">
        <v>0.77422000000000002</v>
      </c>
      <c r="C143">
        <f t="shared" si="2"/>
        <v>0.77575000000000005</v>
      </c>
    </row>
    <row r="144" spans="1:3" x14ac:dyDescent="0.25">
      <c r="A144">
        <v>406.79998999999998</v>
      </c>
      <c r="B144">
        <v>0.78291999999999995</v>
      </c>
      <c r="C144">
        <f t="shared" si="2"/>
        <v>0.78444999999999998</v>
      </c>
    </row>
    <row r="145" spans="1:3" x14ac:dyDescent="0.25">
      <c r="A145">
        <v>407.19997999999998</v>
      </c>
      <c r="B145">
        <v>0.79147000000000001</v>
      </c>
      <c r="C145">
        <f t="shared" si="2"/>
        <v>0.79300000000000004</v>
      </c>
    </row>
    <row r="146" spans="1:3" x14ac:dyDescent="0.25">
      <c r="A146">
        <v>407.60001</v>
      </c>
      <c r="B146">
        <v>0.79964999999999997</v>
      </c>
      <c r="C146">
        <f t="shared" si="2"/>
        <v>0.80118</v>
      </c>
    </row>
    <row r="147" spans="1:3" x14ac:dyDescent="0.25">
      <c r="A147">
        <v>408</v>
      </c>
      <c r="B147">
        <v>0.80771000000000004</v>
      </c>
      <c r="C147">
        <f t="shared" si="2"/>
        <v>0.80924000000000007</v>
      </c>
    </row>
    <row r="148" spans="1:3" x14ac:dyDescent="0.25">
      <c r="A148">
        <v>408.39999</v>
      </c>
      <c r="B148">
        <v>0.81547999999999998</v>
      </c>
      <c r="C148">
        <f t="shared" si="2"/>
        <v>0.81701000000000001</v>
      </c>
    </row>
    <row r="149" spans="1:3" x14ac:dyDescent="0.25">
      <c r="A149">
        <v>408.79998999999998</v>
      </c>
      <c r="B149">
        <v>0.82323000000000002</v>
      </c>
      <c r="C149">
        <f t="shared" si="2"/>
        <v>0.82476000000000005</v>
      </c>
    </row>
    <row r="150" spans="1:3" x14ac:dyDescent="0.25">
      <c r="A150">
        <v>409.19997999999998</v>
      </c>
      <c r="B150">
        <v>0.83052999999999999</v>
      </c>
      <c r="C150">
        <f t="shared" si="2"/>
        <v>0.83206000000000002</v>
      </c>
    </row>
    <row r="151" spans="1:3" x14ac:dyDescent="0.25">
      <c r="A151">
        <v>409.60001</v>
      </c>
      <c r="B151">
        <v>0.83767000000000003</v>
      </c>
      <c r="C151">
        <f t="shared" si="2"/>
        <v>0.83920000000000006</v>
      </c>
    </row>
    <row r="152" spans="1:3" x14ac:dyDescent="0.25">
      <c r="A152">
        <v>410</v>
      </c>
      <c r="B152">
        <v>0.84455000000000002</v>
      </c>
      <c r="C152">
        <f t="shared" si="2"/>
        <v>0.84608000000000005</v>
      </c>
    </row>
    <row r="153" spans="1:3" x14ac:dyDescent="0.25">
      <c r="A153">
        <v>410.39999</v>
      </c>
      <c r="B153">
        <v>0.85109000000000001</v>
      </c>
      <c r="C153">
        <f t="shared" si="2"/>
        <v>0.85262000000000004</v>
      </c>
    </row>
    <row r="154" spans="1:3" x14ac:dyDescent="0.25">
      <c r="A154">
        <v>410.79998999999998</v>
      </c>
      <c r="B154">
        <v>0.85682000000000003</v>
      </c>
      <c r="C154">
        <f t="shared" si="2"/>
        <v>0.85835000000000006</v>
      </c>
    </row>
    <row r="155" spans="1:3" x14ac:dyDescent="0.25">
      <c r="A155">
        <v>411.19997999999998</v>
      </c>
      <c r="B155">
        <v>0.86262000000000005</v>
      </c>
      <c r="C155">
        <f t="shared" si="2"/>
        <v>0.86415000000000008</v>
      </c>
    </row>
    <row r="156" spans="1:3" x14ac:dyDescent="0.25">
      <c r="A156">
        <v>411.60001</v>
      </c>
      <c r="B156">
        <v>0.86799000000000004</v>
      </c>
      <c r="C156">
        <f t="shared" si="2"/>
        <v>0.86952000000000007</v>
      </c>
    </row>
    <row r="157" spans="1:3" x14ac:dyDescent="0.25">
      <c r="A157">
        <v>412</v>
      </c>
      <c r="B157">
        <v>0.87305999999999995</v>
      </c>
      <c r="C157">
        <f t="shared" si="2"/>
        <v>0.87458999999999998</v>
      </c>
    </row>
    <row r="158" spans="1:3" x14ac:dyDescent="0.25">
      <c r="A158">
        <v>412.39999</v>
      </c>
      <c r="B158">
        <v>0.87751000000000001</v>
      </c>
      <c r="C158">
        <f t="shared" si="2"/>
        <v>0.87904000000000004</v>
      </c>
    </row>
    <row r="159" spans="1:3" x14ac:dyDescent="0.25">
      <c r="A159">
        <v>412.79998999999998</v>
      </c>
      <c r="B159">
        <v>0.88177000000000005</v>
      </c>
      <c r="C159">
        <f t="shared" si="2"/>
        <v>0.88330000000000009</v>
      </c>
    </row>
    <row r="160" spans="1:3" x14ac:dyDescent="0.25">
      <c r="A160">
        <v>413.19997999999998</v>
      </c>
      <c r="B160">
        <v>0.88597999999999999</v>
      </c>
      <c r="C160">
        <f t="shared" si="2"/>
        <v>0.88751000000000002</v>
      </c>
    </row>
    <row r="161" spans="1:3" x14ac:dyDescent="0.25">
      <c r="A161">
        <v>413.60001</v>
      </c>
      <c r="B161">
        <v>0.88949999999999996</v>
      </c>
      <c r="C161">
        <f t="shared" si="2"/>
        <v>0.89102999999999999</v>
      </c>
    </row>
    <row r="162" spans="1:3" x14ac:dyDescent="0.25">
      <c r="A162">
        <v>414</v>
      </c>
      <c r="B162">
        <v>0.89303999999999994</v>
      </c>
      <c r="C162">
        <f t="shared" si="2"/>
        <v>0.89456999999999998</v>
      </c>
    </row>
    <row r="163" spans="1:3" x14ac:dyDescent="0.25">
      <c r="A163">
        <v>414.39999</v>
      </c>
      <c r="B163">
        <v>0.89609000000000005</v>
      </c>
      <c r="C163">
        <f t="shared" si="2"/>
        <v>0.89762000000000008</v>
      </c>
    </row>
    <row r="164" spans="1:3" x14ac:dyDescent="0.25">
      <c r="A164">
        <v>414.79998999999998</v>
      </c>
      <c r="B164">
        <v>0.89893999999999996</v>
      </c>
      <c r="C164">
        <f t="shared" si="2"/>
        <v>0.90046999999999999</v>
      </c>
    </row>
    <row r="165" spans="1:3" x14ac:dyDescent="0.25">
      <c r="A165">
        <v>415.19997999999998</v>
      </c>
      <c r="B165">
        <v>0.90175000000000005</v>
      </c>
      <c r="C165">
        <f t="shared" si="2"/>
        <v>0.90328000000000008</v>
      </c>
    </row>
    <row r="166" spans="1:3" x14ac:dyDescent="0.25">
      <c r="A166">
        <v>415.60001</v>
      </c>
      <c r="B166">
        <v>0.90391999999999995</v>
      </c>
      <c r="C166">
        <f t="shared" si="2"/>
        <v>0.90544999999999998</v>
      </c>
    </row>
    <row r="167" spans="1:3" x14ac:dyDescent="0.25">
      <c r="A167">
        <v>416</v>
      </c>
      <c r="B167">
        <v>0.90620000000000001</v>
      </c>
      <c r="C167">
        <f t="shared" si="2"/>
        <v>0.90773000000000004</v>
      </c>
    </row>
    <row r="168" spans="1:3" x14ac:dyDescent="0.25">
      <c r="A168">
        <v>416.39999</v>
      </c>
      <c r="B168">
        <v>0.90874999999999995</v>
      </c>
      <c r="C168">
        <f t="shared" si="2"/>
        <v>0.91027999999999998</v>
      </c>
    </row>
    <row r="169" spans="1:3" x14ac:dyDescent="0.25">
      <c r="A169">
        <v>416.79998999999998</v>
      </c>
      <c r="B169">
        <v>0.91110000000000002</v>
      </c>
      <c r="C169">
        <f t="shared" si="2"/>
        <v>0.91263000000000005</v>
      </c>
    </row>
    <row r="170" spans="1:3" x14ac:dyDescent="0.25">
      <c r="A170">
        <v>417.19997999999998</v>
      </c>
      <c r="B170">
        <v>0.91334000000000004</v>
      </c>
      <c r="C170">
        <f t="shared" si="2"/>
        <v>0.91487000000000007</v>
      </c>
    </row>
    <row r="171" spans="1:3" x14ac:dyDescent="0.25">
      <c r="A171">
        <v>417.60001</v>
      </c>
      <c r="B171">
        <v>0.91613</v>
      </c>
      <c r="C171">
        <f t="shared" si="2"/>
        <v>0.91766000000000003</v>
      </c>
    </row>
    <row r="172" spans="1:3" x14ac:dyDescent="0.25">
      <c r="A172">
        <v>418</v>
      </c>
      <c r="B172">
        <v>0.91847000000000001</v>
      </c>
      <c r="C172">
        <f t="shared" si="2"/>
        <v>0.92</v>
      </c>
    </row>
    <row r="173" spans="1:3" x14ac:dyDescent="0.25">
      <c r="A173">
        <v>418.39999</v>
      </c>
      <c r="B173">
        <v>0.92144999999999999</v>
      </c>
      <c r="C173">
        <f t="shared" si="2"/>
        <v>0.92298000000000002</v>
      </c>
    </row>
    <row r="174" spans="1:3" x14ac:dyDescent="0.25">
      <c r="A174">
        <v>418.79998999999998</v>
      </c>
      <c r="B174">
        <v>0.92466000000000004</v>
      </c>
      <c r="C174">
        <f t="shared" si="2"/>
        <v>0.92619000000000007</v>
      </c>
    </row>
    <row r="175" spans="1:3" x14ac:dyDescent="0.25">
      <c r="A175">
        <v>419.19997999999998</v>
      </c>
      <c r="B175">
        <v>0.92800000000000005</v>
      </c>
      <c r="C175">
        <f t="shared" si="2"/>
        <v>0.92953000000000008</v>
      </c>
    </row>
    <row r="176" spans="1:3" x14ac:dyDescent="0.25">
      <c r="A176">
        <v>419.60001</v>
      </c>
      <c r="B176">
        <v>0.93189</v>
      </c>
      <c r="C176">
        <f t="shared" si="2"/>
        <v>0.93342000000000003</v>
      </c>
    </row>
    <row r="177" spans="1:3" x14ac:dyDescent="0.25">
      <c r="A177">
        <v>420</v>
      </c>
      <c r="B177">
        <v>0.93632000000000004</v>
      </c>
      <c r="C177">
        <f t="shared" si="2"/>
        <v>0.93785000000000007</v>
      </c>
    </row>
    <row r="178" spans="1:3" x14ac:dyDescent="0.25">
      <c r="A178">
        <v>420.39999</v>
      </c>
      <c r="B178">
        <v>0.94120000000000004</v>
      </c>
      <c r="C178">
        <f t="shared" si="2"/>
        <v>0.94273000000000007</v>
      </c>
    </row>
    <row r="179" spans="1:3" x14ac:dyDescent="0.25">
      <c r="A179">
        <v>420.79998999999998</v>
      </c>
      <c r="B179">
        <v>0.94633</v>
      </c>
      <c r="C179">
        <f t="shared" si="2"/>
        <v>0.94786000000000004</v>
      </c>
    </row>
    <row r="180" spans="1:3" x14ac:dyDescent="0.25">
      <c r="A180">
        <v>421.19997999999998</v>
      </c>
      <c r="B180">
        <v>0.95240000000000002</v>
      </c>
      <c r="C180">
        <f t="shared" si="2"/>
        <v>0.95393000000000006</v>
      </c>
    </row>
    <row r="181" spans="1:3" x14ac:dyDescent="0.25">
      <c r="A181">
        <v>421.60001</v>
      </c>
      <c r="B181">
        <v>0.95862999999999998</v>
      </c>
      <c r="C181">
        <f t="shared" si="2"/>
        <v>0.96016000000000001</v>
      </c>
    </row>
    <row r="182" spans="1:3" x14ac:dyDescent="0.25">
      <c r="A182">
        <v>422</v>
      </c>
      <c r="B182">
        <v>0.96553999999999995</v>
      </c>
      <c r="C182">
        <f t="shared" si="2"/>
        <v>0.96706999999999999</v>
      </c>
    </row>
    <row r="183" spans="1:3" x14ac:dyDescent="0.25">
      <c r="A183">
        <v>422.39999</v>
      </c>
      <c r="B183">
        <v>0.97313000000000005</v>
      </c>
      <c r="C183">
        <f t="shared" si="2"/>
        <v>0.97466000000000008</v>
      </c>
    </row>
    <row r="184" spans="1:3" x14ac:dyDescent="0.25">
      <c r="A184">
        <v>422.79998999999998</v>
      </c>
      <c r="B184">
        <v>0.98133000000000004</v>
      </c>
      <c r="C184">
        <f t="shared" si="2"/>
        <v>0.98286000000000007</v>
      </c>
    </row>
    <row r="185" spans="1:3" x14ac:dyDescent="0.25">
      <c r="A185">
        <v>423.19997999999998</v>
      </c>
      <c r="B185">
        <v>0.99009000000000003</v>
      </c>
      <c r="C185">
        <f t="shared" si="2"/>
        <v>0.99162000000000006</v>
      </c>
    </row>
    <row r="186" spans="1:3" x14ac:dyDescent="0.25">
      <c r="A186">
        <v>423.60001</v>
      </c>
      <c r="B186">
        <v>0.99924999999999997</v>
      </c>
      <c r="C186">
        <f t="shared" si="2"/>
        <v>1.00078</v>
      </c>
    </row>
    <row r="187" spans="1:3" x14ac:dyDescent="0.25">
      <c r="A187">
        <v>424</v>
      </c>
      <c r="B187">
        <v>1.0088699999999999</v>
      </c>
      <c r="C187">
        <f t="shared" si="2"/>
        <v>1.0104</v>
      </c>
    </row>
    <row r="188" spans="1:3" x14ac:dyDescent="0.25">
      <c r="A188">
        <v>424.39999</v>
      </c>
      <c r="B188">
        <v>1.01885</v>
      </c>
      <c r="C188">
        <f t="shared" si="2"/>
        <v>1.0203800000000001</v>
      </c>
    </row>
    <row r="189" spans="1:3" x14ac:dyDescent="0.25">
      <c r="A189">
        <v>424.79998999999998</v>
      </c>
      <c r="B189">
        <v>1.02925</v>
      </c>
      <c r="C189">
        <f t="shared" si="2"/>
        <v>1.03078</v>
      </c>
    </row>
    <row r="190" spans="1:3" x14ac:dyDescent="0.25">
      <c r="A190">
        <v>425.19997999999998</v>
      </c>
      <c r="B190">
        <v>1.0404800000000001</v>
      </c>
      <c r="C190">
        <f t="shared" si="2"/>
        <v>1.0420100000000001</v>
      </c>
    </row>
    <row r="191" spans="1:3" x14ac:dyDescent="0.25">
      <c r="A191">
        <v>425.60001</v>
      </c>
      <c r="B191">
        <v>1.0517399999999999</v>
      </c>
      <c r="C191">
        <f t="shared" si="2"/>
        <v>1.0532699999999999</v>
      </c>
    </row>
    <row r="192" spans="1:3" x14ac:dyDescent="0.25">
      <c r="A192">
        <v>426</v>
      </c>
      <c r="B192">
        <v>1.0632699999999999</v>
      </c>
      <c r="C192">
        <f t="shared" si="2"/>
        <v>1.0648</v>
      </c>
    </row>
    <row r="193" spans="1:3" x14ac:dyDescent="0.25">
      <c r="A193">
        <v>426.39999</v>
      </c>
      <c r="B193">
        <v>1.0750500000000001</v>
      </c>
      <c r="C193">
        <f t="shared" si="2"/>
        <v>1.0765800000000001</v>
      </c>
    </row>
    <row r="194" spans="1:3" x14ac:dyDescent="0.25">
      <c r="A194">
        <v>426.79998999999998</v>
      </c>
      <c r="B194">
        <v>1.0869599999999999</v>
      </c>
      <c r="C194">
        <f t="shared" si="2"/>
        <v>1.08849</v>
      </c>
    </row>
    <row r="195" spans="1:3" x14ac:dyDescent="0.25">
      <c r="A195">
        <v>427.19997999999998</v>
      </c>
      <c r="B195">
        <v>1.0986400000000001</v>
      </c>
      <c r="C195">
        <f t="shared" ref="C195:C258" si="3">B195-MIN(B:B)</f>
        <v>1.1001700000000001</v>
      </c>
    </row>
    <row r="196" spans="1:3" x14ac:dyDescent="0.25">
      <c r="A196">
        <v>427.60001</v>
      </c>
      <c r="B196">
        <v>1.1101700000000001</v>
      </c>
      <c r="C196">
        <f t="shared" si="3"/>
        <v>1.1117000000000001</v>
      </c>
    </row>
    <row r="197" spans="1:3" x14ac:dyDescent="0.25">
      <c r="A197">
        <v>428</v>
      </c>
      <c r="B197">
        <v>1.1217699999999999</v>
      </c>
      <c r="C197">
        <f t="shared" si="3"/>
        <v>1.1233</v>
      </c>
    </row>
    <row r="198" spans="1:3" x14ac:dyDescent="0.25">
      <c r="A198">
        <v>428.39999</v>
      </c>
      <c r="B198">
        <v>1.1332899999999999</v>
      </c>
      <c r="C198">
        <f t="shared" si="3"/>
        <v>1.1348199999999999</v>
      </c>
    </row>
    <row r="199" spans="1:3" x14ac:dyDescent="0.25">
      <c r="A199">
        <v>428.79998999999998</v>
      </c>
      <c r="B199">
        <v>1.14439</v>
      </c>
      <c r="C199">
        <f t="shared" si="3"/>
        <v>1.14592</v>
      </c>
    </row>
    <row r="200" spans="1:3" x14ac:dyDescent="0.25">
      <c r="A200">
        <v>429.19997999999998</v>
      </c>
      <c r="B200">
        <v>1.1550100000000001</v>
      </c>
      <c r="C200">
        <f t="shared" si="3"/>
        <v>1.1565400000000001</v>
      </c>
    </row>
    <row r="201" spans="1:3" x14ac:dyDescent="0.25">
      <c r="A201">
        <v>429.60001</v>
      </c>
      <c r="B201">
        <v>1.1649</v>
      </c>
      <c r="C201">
        <f t="shared" si="3"/>
        <v>1.1664300000000001</v>
      </c>
    </row>
    <row r="202" spans="1:3" x14ac:dyDescent="0.25">
      <c r="A202">
        <v>430</v>
      </c>
      <c r="B202">
        <v>1.17431</v>
      </c>
      <c r="C202">
        <f t="shared" si="3"/>
        <v>1.17584</v>
      </c>
    </row>
    <row r="203" spans="1:3" x14ac:dyDescent="0.25">
      <c r="A203">
        <v>430.39999</v>
      </c>
      <c r="B203">
        <v>1.1830000000000001</v>
      </c>
      <c r="C203">
        <f t="shared" si="3"/>
        <v>1.1845300000000001</v>
      </c>
    </row>
    <row r="204" spans="1:3" x14ac:dyDescent="0.25">
      <c r="A204">
        <v>430.79998999999998</v>
      </c>
      <c r="B204">
        <v>1.19068</v>
      </c>
      <c r="C204">
        <f t="shared" si="3"/>
        <v>1.19221</v>
      </c>
    </row>
    <row r="205" spans="1:3" x14ac:dyDescent="0.25">
      <c r="A205">
        <v>431.19997999999998</v>
      </c>
      <c r="B205">
        <v>1.1976599999999999</v>
      </c>
      <c r="C205">
        <f t="shared" si="3"/>
        <v>1.19919</v>
      </c>
    </row>
    <row r="206" spans="1:3" x14ac:dyDescent="0.25">
      <c r="A206">
        <v>431.60001</v>
      </c>
      <c r="B206">
        <v>1.2033400000000001</v>
      </c>
      <c r="C206">
        <f t="shared" si="3"/>
        <v>1.2048700000000001</v>
      </c>
    </row>
    <row r="207" spans="1:3" x14ac:dyDescent="0.25">
      <c r="A207">
        <v>432</v>
      </c>
      <c r="B207">
        <v>1.20794</v>
      </c>
      <c r="C207">
        <f t="shared" si="3"/>
        <v>1.20947</v>
      </c>
    </row>
    <row r="208" spans="1:3" x14ac:dyDescent="0.25">
      <c r="A208">
        <v>432.39999</v>
      </c>
      <c r="B208">
        <v>1.2111799999999999</v>
      </c>
      <c r="C208">
        <f t="shared" si="3"/>
        <v>1.21271</v>
      </c>
    </row>
    <row r="209" spans="1:3" x14ac:dyDescent="0.25">
      <c r="A209">
        <v>432.79998999999998</v>
      </c>
      <c r="B209">
        <v>1.2135199999999999</v>
      </c>
      <c r="C209">
        <f t="shared" si="3"/>
        <v>1.21505</v>
      </c>
    </row>
    <row r="210" spans="1:3" x14ac:dyDescent="0.25">
      <c r="A210">
        <v>433.19997999999998</v>
      </c>
      <c r="B210">
        <v>1.21387</v>
      </c>
      <c r="C210">
        <f t="shared" si="3"/>
        <v>1.2154</v>
      </c>
    </row>
    <row r="211" spans="1:3" x14ac:dyDescent="0.25">
      <c r="A211">
        <v>433.60001</v>
      </c>
      <c r="B211">
        <v>1.21296</v>
      </c>
      <c r="C211">
        <f t="shared" si="3"/>
        <v>1.2144900000000001</v>
      </c>
    </row>
    <row r="212" spans="1:3" x14ac:dyDescent="0.25">
      <c r="A212">
        <v>434</v>
      </c>
      <c r="B212">
        <v>1.21055</v>
      </c>
      <c r="C212">
        <f t="shared" si="3"/>
        <v>1.21208</v>
      </c>
    </row>
    <row r="213" spans="1:3" x14ac:dyDescent="0.25">
      <c r="A213">
        <v>434.39999</v>
      </c>
      <c r="B213">
        <v>1.2066300000000001</v>
      </c>
      <c r="C213">
        <f t="shared" si="3"/>
        <v>1.2081600000000001</v>
      </c>
    </row>
    <row r="214" spans="1:3" x14ac:dyDescent="0.25">
      <c r="A214">
        <v>434.79998999999998</v>
      </c>
      <c r="B214">
        <v>1.2013499999999999</v>
      </c>
      <c r="C214">
        <f t="shared" si="3"/>
        <v>1.2028799999999999</v>
      </c>
    </row>
    <row r="215" spans="1:3" x14ac:dyDescent="0.25">
      <c r="A215">
        <v>435.19997999999998</v>
      </c>
      <c r="B215">
        <v>1.1942200000000001</v>
      </c>
      <c r="C215">
        <f t="shared" si="3"/>
        <v>1.1957500000000001</v>
      </c>
    </row>
    <row r="216" spans="1:3" x14ac:dyDescent="0.25">
      <c r="A216">
        <v>435.60001</v>
      </c>
      <c r="B216">
        <v>1.18631</v>
      </c>
      <c r="C216">
        <f t="shared" si="3"/>
        <v>1.18784</v>
      </c>
    </row>
    <row r="217" spans="1:3" x14ac:dyDescent="0.25">
      <c r="A217">
        <v>436</v>
      </c>
      <c r="B217">
        <v>1.17628</v>
      </c>
      <c r="C217">
        <f t="shared" si="3"/>
        <v>1.17781</v>
      </c>
    </row>
    <row r="218" spans="1:3" x14ac:dyDescent="0.25">
      <c r="A218">
        <v>436.39999</v>
      </c>
      <c r="B218">
        <v>1.1652899999999999</v>
      </c>
      <c r="C218">
        <f t="shared" si="3"/>
        <v>1.16682</v>
      </c>
    </row>
    <row r="219" spans="1:3" x14ac:dyDescent="0.25">
      <c r="A219">
        <v>436.79998999999998</v>
      </c>
      <c r="B219">
        <v>1.1529700000000001</v>
      </c>
      <c r="C219">
        <f t="shared" si="3"/>
        <v>1.1545000000000001</v>
      </c>
    </row>
    <row r="220" spans="1:3" x14ac:dyDescent="0.25">
      <c r="A220">
        <v>437.19997999999998</v>
      </c>
      <c r="B220">
        <v>1.13957</v>
      </c>
      <c r="C220">
        <f t="shared" si="3"/>
        <v>1.1411</v>
      </c>
    </row>
    <row r="221" spans="1:3" x14ac:dyDescent="0.25">
      <c r="A221">
        <v>437.60001</v>
      </c>
      <c r="B221">
        <v>1.1251500000000001</v>
      </c>
      <c r="C221">
        <f t="shared" si="3"/>
        <v>1.1266800000000001</v>
      </c>
    </row>
    <row r="222" spans="1:3" x14ac:dyDescent="0.25">
      <c r="A222">
        <v>438</v>
      </c>
      <c r="B222">
        <v>1.11006</v>
      </c>
      <c r="C222">
        <f t="shared" si="3"/>
        <v>1.1115900000000001</v>
      </c>
    </row>
    <row r="223" spans="1:3" x14ac:dyDescent="0.25">
      <c r="A223">
        <v>438.39999</v>
      </c>
      <c r="B223">
        <v>1.09436</v>
      </c>
      <c r="C223">
        <f t="shared" si="3"/>
        <v>1.09589</v>
      </c>
    </row>
    <row r="224" spans="1:3" x14ac:dyDescent="0.25">
      <c r="A224">
        <v>438.79998999999998</v>
      </c>
      <c r="B224">
        <v>1.0775999999999999</v>
      </c>
      <c r="C224">
        <f t="shared" si="3"/>
        <v>1.0791299999999999</v>
      </c>
    </row>
    <row r="225" spans="1:3" x14ac:dyDescent="0.25">
      <c r="A225">
        <v>439.19997999999998</v>
      </c>
      <c r="B225">
        <v>1.0606500000000001</v>
      </c>
      <c r="C225">
        <f t="shared" si="3"/>
        <v>1.0621800000000001</v>
      </c>
    </row>
    <row r="226" spans="1:3" x14ac:dyDescent="0.25">
      <c r="A226">
        <v>439.60001</v>
      </c>
      <c r="B226">
        <v>1.0437700000000001</v>
      </c>
      <c r="C226">
        <f t="shared" si="3"/>
        <v>1.0453000000000001</v>
      </c>
    </row>
    <row r="227" spans="1:3" x14ac:dyDescent="0.25">
      <c r="A227">
        <v>440</v>
      </c>
      <c r="B227">
        <v>1.02613</v>
      </c>
      <c r="C227">
        <f t="shared" si="3"/>
        <v>1.02766</v>
      </c>
    </row>
    <row r="228" spans="1:3" x14ac:dyDescent="0.25">
      <c r="A228">
        <v>440.39999</v>
      </c>
      <c r="B228">
        <v>1.00928</v>
      </c>
      <c r="C228">
        <f t="shared" si="3"/>
        <v>1.01081</v>
      </c>
    </row>
    <row r="229" spans="1:3" x14ac:dyDescent="0.25">
      <c r="A229">
        <v>440.79998999999998</v>
      </c>
      <c r="B229">
        <v>0.99231999999999998</v>
      </c>
      <c r="C229">
        <f t="shared" si="3"/>
        <v>0.99385000000000001</v>
      </c>
    </row>
    <row r="230" spans="1:3" x14ac:dyDescent="0.25">
      <c r="A230">
        <v>441.19997999999998</v>
      </c>
      <c r="B230">
        <v>0.97589000000000004</v>
      </c>
      <c r="C230">
        <f t="shared" si="3"/>
        <v>0.97742000000000007</v>
      </c>
    </row>
    <row r="231" spans="1:3" x14ac:dyDescent="0.25">
      <c r="A231">
        <v>441.60001</v>
      </c>
      <c r="B231">
        <v>0.95948999999999995</v>
      </c>
      <c r="C231">
        <f t="shared" si="3"/>
        <v>0.96101999999999999</v>
      </c>
    </row>
    <row r="232" spans="1:3" x14ac:dyDescent="0.25">
      <c r="A232">
        <v>442</v>
      </c>
      <c r="B232">
        <v>0.94372999999999996</v>
      </c>
      <c r="C232">
        <f t="shared" si="3"/>
        <v>0.94525999999999999</v>
      </c>
    </row>
    <row r="233" spans="1:3" x14ac:dyDescent="0.25">
      <c r="A233">
        <v>442.39999</v>
      </c>
      <c r="B233">
        <v>0.92862999999999996</v>
      </c>
      <c r="C233">
        <f t="shared" si="3"/>
        <v>0.93015999999999999</v>
      </c>
    </row>
    <row r="234" spans="1:3" x14ac:dyDescent="0.25">
      <c r="A234">
        <v>442.79998999999998</v>
      </c>
      <c r="B234">
        <v>0.91408</v>
      </c>
      <c r="C234">
        <f t="shared" si="3"/>
        <v>0.91561000000000003</v>
      </c>
    </row>
    <row r="235" spans="1:3" x14ac:dyDescent="0.25">
      <c r="A235">
        <v>443.19997999999998</v>
      </c>
      <c r="B235">
        <v>0.90037</v>
      </c>
      <c r="C235">
        <f t="shared" si="3"/>
        <v>0.90190000000000003</v>
      </c>
    </row>
    <row r="236" spans="1:3" x14ac:dyDescent="0.25">
      <c r="A236">
        <v>443.60001</v>
      </c>
      <c r="B236">
        <v>0.88758999999999999</v>
      </c>
      <c r="C236">
        <f t="shared" si="3"/>
        <v>0.88912000000000002</v>
      </c>
    </row>
    <row r="237" spans="1:3" x14ac:dyDescent="0.25">
      <c r="A237">
        <v>444</v>
      </c>
      <c r="B237">
        <v>0.87534000000000001</v>
      </c>
      <c r="C237">
        <f t="shared" si="3"/>
        <v>0.87687000000000004</v>
      </c>
    </row>
    <row r="238" spans="1:3" x14ac:dyDescent="0.25">
      <c r="A238">
        <v>444.39999</v>
      </c>
      <c r="B238">
        <v>0.86385000000000001</v>
      </c>
      <c r="C238">
        <f t="shared" si="3"/>
        <v>0.86538000000000004</v>
      </c>
    </row>
    <row r="239" spans="1:3" x14ac:dyDescent="0.25">
      <c r="A239">
        <v>444.79998999999998</v>
      </c>
      <c r="B239">
        <v>0.85328999999999999</v>
      </c>
      <c r="C239">
        <f t="shared" si="3"/>
        <v>0.85482000000000002</v>
      </c>
    </row>
    <row r="240" spans="1:3" x14ac:dyDescent="0.25">
      <c r="A240">
        <v>445.19997999999998</v>
      </c>
      <c r="B240">
        <v>0.84382999999999997</v>
      </c>
      <c r="C240">
        <f t="shared" si="3"/>
        <v>0.84536</v>
      </c>
    </row>
    <row r="241" spans="1:3" x14ac:dyDescent="0.25">
      <c r="A241">
        <v>445.60001</v>
      </c>
      <c r="B241">
        <v>0.83494000000000002</v>
      </c>
      <c r="C241">
        <f t="shared" si="3"/>
        <v>0.83647000000000005</v>
      </c>
    </row>
    <row r="242" spans="1:3" x14ac:dyDescent="0.25">
      <c r="A242">
        <v>446</v>
      </c>
      <c r="B242">
        <v>0.82699999999999996</v>
      </c>
      <c r="C242">
        <f t="shared" si="3"/>
        <v>0.82852999999999999</v>
      </c>
    </row>
    <row r="243" spans="1:3" x14ac:dyDescent="0.25">
      <c r="A243">
        <v>446.39999</v>
      </c>
      <c r="B243">
        <v>0.81994</v>
      </c>
      <c r="C243">
        <f t="shared" si="3"/>
        <v>0.82147000000000003</v>
      </c>
    </row>
    <row r="244" spans="1:3" x14ac:dyDescent="0.25">
      <c r="A244">
        <v>446.79998999999998</v>
      </c>
      <c r="B244">
        <v>0.81361000000000006</v>
      </c>
      <c r="C244">
        <f t="shared" si="3"/>
        <v>0.81514000000000009</v>
      </c>
    </row>
    <row r="245" spans="1:3" x14ac:dyDescent="0.25">
      <c r="A245">
        <v>447.19997999999998</v>
      </c>
      <c r="B245">
        <v>0.80801999999999996</v>
      </c>
      <c r="C245">
        <f t="shared" si="3"/>
        <v>0.80954999999999999</v>
      </c>
    </row>
    <row r="246" spans="1:3" x14ac:dyDescent="0.25">
      <c r="A246">
        <v>447.60001</v>
      </c>
      <c r="B246">
        <v>0.80317000000000005</v>
      </c>
      <c r="C246">
        <f t="shared" si="3"/>
        <v>0.80470000000000008</v>
      </c>
    </row>
    <row r="247" spans="1:3" x14ac:dyDescent="0.25">
      <c r="A247">
        <v>448</v>
      </c>
      <c r="B247">
        <v>0.79906999999999995</v>
      </c>
      <c r="C247">
        <f t="shared" si="3"/>
        <v>0.80059999999999998</v>
      </c>
    </row>
    <row r="248" spans="1:3" x14ac:dyDescent="0.25">
      <c r="A248">
        <v>448.39999</v>
      </c>
      <c r="B248">
        <v>0.79532999999999998</v>
      </c>
      <c r="C248">
        <f t="shared" si="3"/>
        <v>0.79686000000000001</v>
      </c>
    </row>
    <row r="249" spans="1:3" x14ac:dyDescent="0.25">
      <c r="A249">
        <v>448.79998999999998</v>
      </c>
      <c r="B249">
        <v>0.79247000000000001</v>
      </c>
      <c r="C249">
        <f t="shared" si="3"/>
        <v>0.79400000000000004</v>
      </c>
    </row>
    <row r="250" spans="1:3" x14ac:dyDescent="0.25">
      <c r="A250">
        <v>449.19997999999998</v>
      </c>
      <c r="B250">
        <v>0.79012000000000004</v>
      </c>
      <c r="C250">
        <f t="shared" si="3"/>
        <v>0.79165000000000008</v>
      </c>
    </row>
    <row r="251" spans="1:3" x14ac:dyDescent="0.25">
      <c r="A251">
        <v>449.60001</v>
      </c>
      <c r="B251">
        <v>0.78849000000000002</v>
      </c>
      <c r="C251">
        <f t="shared" si="3"/>
        <v>0.79002000000000006</v>
      </c>
    </row>
    <row r="252" spans="1:3" x14ac:dyDescent="0.25">
      <c r="A252">
        <v>450</v>
      </c>
      <c r="B252">
        <v>0.78700999999999999</v>
      </c>
      <c r="C252">
        <f t="shared" si="3"/>
        <v>0.78854000000000002</v>
      </c>
    </row>
    <row r="253" spans="1:3" x14ac:dyDescent="0.25">
      <c r="A253">
        <v>450.39999</v>
      </c>
      <c r="B253">
        <v>0.78600999999999999</v>
      </c>
      <c r="C253">
        <f t="shared" si="3"/>
        <v>0.78754000000000002</v>
      </c>
    </row>
    <row r="254" spans="1:3" x14ac:dyDescent="0.25">
      <c r="A254">
        <v>450.79998999999998</v>
      </c>
      <c r="B254">
        <v>0.78539000000000003</v>
      </c>
      <c r="C254">
        <f t="shared" si="3"/>
        <v>0.78692000000000006</v>
      </c>
    </row>
    <row r="255" spans="1:3" x14ac:dyDescent="0.25">
      <c r="A255">
        <v>451.19997999999998</v>
      </c>
      <c r="B255">
        <v>0.78505000000000003</v>
      </c>
      <c r="C255">
        <f t="shared" si="3"/>
        <v>0.78658000000000006</v>
      </c>
    </row>
    <row r="256" spans="1:3" x14ac:dyDescent="0.25">
      <c r="A256">
        <v>451.60001</v>
      </c>
      <c r="B256">
        <v>0.78493000000000002</v>
      </c>
      <c r="C256">
        <f t="shared" si="3"/>
        <v>0.78646000000000005</v>
      </c>
    </row>
    <row r="257" spans="1:3" x14ac:dyDescent="0.25">
      <c r="A257">
        <v>452</v>
      </c>
      <c r="B257">
        <v>0.78505999999999998</v>
      </c>
      <c r="C257">
        <f t="shared" si="3"/>
        <v>0.78659000000000001</v>
      </c>
    </row>
    <row r="258" spans="1:3" x14ac:dyDescent="0.25">
      <c r="A258">
        <v>452.39999</v>
      </c>
      <c r="B258">
        <v>0.78534999999999999</v>
      </c>
      <c r="C258">
        <f t="shared" si="3"/>
        <v>0.78688000000000002</v>
      </c>
    </row>
    <row r="259" spans="1:3" x14ac:dyDescent="0.25">
      <c r="A259">
        <v>452.79998999999998</v>
      </c>
      <c r="B259">
        <v>0.78566999999999998</v>
      </c>
      <c r="C259">
        <f t="shared" ref="C259:C322" si="4">B259-MIN(B:B)</f>
        <v>0.78720000000000001</v>
      </c>
    </row>
    <row r="260" spans="1:3" x14ac:dyDescent="0.25">
      <c r="A260">
        <v>453.19997999999998</v>
      </c>
      <c r="B260">
        <v>0.78627000000000002</v>
      </c>
      <c r="C260">
        <f t="shared" si="4"/>
        <v>0.78780000000000006</v>
      </c>
    </row>
    <row r="261" spans="1:3" x14ac:dyDescent="0.25">
      <c r="A261">
        <v>453.60001</v>
      </c>
      <c r="B261">
        <v>0.78663000000000005</v>
      </c>
      <c r="C261">
        <f t="shared" si="4"/>
        <v>0.78816000000000008</v>
      </c>
    </row>
    <row r="262" spans="1:3" x14ac:dyDescent="0.25">
      <c r="A262">
        <v>454</v>
      </c>
      <c r="B262">
        <v>0.78691999999999995</v>
      </c>
      <c r="C262">
        <f t="shared" si="4"/>
        <v>0.78844999999999998</v>
      </c>
    </row>
    <row r="263" spans="1:3" x14ac:dyDescent="0.25">
      <c r="A263">
        <v>454.39999</v>
      </c>
      <c r="B263">
        <v>0.78720999999999997</v>
      </c>
      <c r="C263">
        <f t="shared" si="4"/>
        <v>0.78874</v>
      </c>
    </row>
    <row r="264" spans="1:3" x14ac:dyDescent="0.25">
      <c r="A264">
        <v>454.79998999999998</v>
      </c>
      <c r="B264">
        <v>0.78746000000000005</v>
      </c>
      <c r="C264">
        <f t="shared" si="4"/>
        <v>0.78899000000000008</v>
      </c>
    </row>
    <row r="265" spans="1:3" x14ac:dyDescent="0.25">
      <c r="A265">
        <v>455.19997999999998</v>
      </c>
      <c r="B265">
        <v>0.78764999999999996</v>
      </c>
      <c r="C265">
        <f t="shared" si="4"/>
        <v>0.78917999999999999</v>
      </c>
    </row>
    <row r="266" spans="1:3" x14ac:dyDescent="0.25">
      <c r="A266">
        <v>455.60001</v>
      </c>
      <c r="B266">
        <v>0.78742999999999996</v>
      </c>
      <c r="C266">
        <f t="shared" si="4"/>
        <v>0.78895999999999999</v>
      </c>
    </row>
    <row r="267" spans="1:3" x14ac:dyDescent="0.25">
      <c r="A267">
        <v>456</v>
      </c>
      <c r="B267">
        <v>0.78715000000000002</v>
      </c>
      <c r="C267">
        <f t="shared" si="4"/>
        <v>0.78868000000000005</v>
      </c>
    </row>
    <row r="268" spans="1:3" x14ac:dyDescent="0.25">
      <c r="A268">
        <v>456.39999</v>
      </c>
      <c r="B268">
        <v>0.78671000000000002</v>
      </c>
      <c r="C268">
        <f t="shared" si="4"/>
        <v>0.78824000000000005</v>
      </c>
    </row>
    <row r="269" spans="1:3" x14ac:dyDescent="0.25">
      <c r="A269">
        <v>456.79998999999998</v>
      </c>
      <c r="B269">
        <v>0.78598000000000001</v>
      </c>
      <c r="C269">
        <f t="shared" si="4"/>
        <v>0.78751000000000004</v>
      </c>
    </row>
    <row r="270" spans="1:3" x14ac:dyDescent="0.25">
      <c r="A270">
        <v>457.19997999999998</v>
      </c>
      <c r="B270">
        <v>0.78502000000000005</v>
      </c>
      <c r="C270">
        <f t="shared" si="4"/>
        <v>0.78655000000000008</v>
      </c>
    </row>
    <row r="271" spans="1:3" x14ac:dyDescent="0.25">
      <c r="A271">
        <v>457.60001</v>
      </c>
      <c r="B271">
        <v>0.78383000000000003</v>
      </c>
      <c r="C271">
        <f t="shared" si="4"/>
        <v>0.78536000000000006</v>
      </c>
    </row>
    <row r="272" spans="1:3" x14ac:dyDescent="0.25">
      <c r="A272">
        <v>458</v>
      </c>
      <c r="B272">
        <v>0.78220000000000001</v>
      </c>
      <c r="C272">
        <f t="shared" si="4"/>
        <v>0.78373000000000004</v>
      </c>
    </row>
    <row r="273" spans="1:3" x14ac:dyDescent="0.25">
      <c r="A273">
        <v>458.39999</v>
      </c>
      <c r="B273">
        <v>0.78056999999999999</v>
      </c>
      <c r="C273">
        <f t="shared" si="4"/>
        <v>0.78210000000000002</v>
      </c>
    </row>
    <row r="274" spans="1:3" x14ac:dyDescent="0.25">
      <c r="A274">
        <v>458.79998999999998</v>
      </c>
      <c r="B274">
        <v>0.77866999999999997</v>
      </c>
      <c r="C274">
        <f t="shared" si="4"/>
        <v>0.7802</v>
      </c>
    </row>
    <row r="275" spans="1:3" x14ac:dyDescent="0.25">
      <c r="A275">
        <v>459.19997999999998</v>
      </c>
      <c r="B275">
        <v>0.77661000000000002</v>
      </c>
      <c r="C275">
        <f t="shared" si="4"/>
        <v>0.77814000000000005</v>
      </c>
    </row>
    <row r="276" spans="1:3" x14ac:dyDescent="0.25">
      <c r="A276">
        <v>459.60001</v>
      </c>
      <c r="B276">
        <v>0.77410000000000001</v>
      </c>
      <c r="C276">
        <f t="shared" si="4"/>
        <v>0.77563000000000004</v>
      </c>
    </row>
    <row r="277" spans="1:3" x14ac:dyDescent="0.25">
      <c r="A277">
        <v>460</v>
      </c>
      <c r="B277">
        <v>0.77153000000000005</v>
      </c>
      <c r="C277">
        <f t="shared" si="4"/>
        <v>0.77306000000000008</v>
      </c>
    </row>
    <row r="278" spans="1:3" x14ac:dyDescent="0.25">
      <c r="A278">
        <v>460.39999</v>
      </c>
      <c r="B278">
        <v>0.76868999999999998</v>
      </c>
      <c r="C278">
        <f t="shared" si="4"/>
        <v>0.77022000000000002</v>
      </c>
    </row>
    <row r="279" spans="1:3" x14ac:dyDescent="0.25">
      <c r="A279">
        <v>460.79998999999998</v>
      </c>
      <c r="B279">
        <v>0.76581999999999995</v>
      </c>
      <c r="C279">
        <f t="shared" si="4"/>
        <v>0.76734999999999998</v>
      </c>
    </row>
    <row r="280" spans="1:3" x14ac:dyDescent="0.25">
      <c r="A280">
        <v>461.19997999999998</v>
      </c>
      <c r="B280">
        <v>0.76256000000000002</v>
      </c>
      <c r="C280">
        <f t="shared" si="4"/>
        <v>0.76409000000000005</v>
      </c>
    </row>
    <row r="281" spans="1:3" x14ac:dyDescent="0.25">
      <c r="A281">
        <v>461.60001</v>
      </c>
      <c r="B281">
        <v>0.75932999999999995</v>
      </c>
      <c r="C281">
        <f t="shared" si="4"/>
        <v>0.76085999999999998</v>
      </c>
    </row>
    <row r="282" spans="1:3" x14ac:dyDescent="0.25">
      <c r="A282">
        <v>462</v>
      </c>
      <c r="B282">
        <v>0.75585000000000002</v>
      </c>
      <c r="C282">
        <f t="shared" si="4"/>
        <v>0.75738000000000005</v>
      </c>
    </row>
    <row r="283" spans="1:3" x14ac:dyDescent="0.25">
      <c r="A283">
        <v>462.39999</v>
      </c>
      <c r="B283">
        <v>0.75244999999999995</v>
      </c>
      <c r="C283">
        <f t="shared" si="4"/>
        <v>0.75397999999999998</v>
      </c>
    </row>
    <row r="284" spans="1:3" x14ac:dyDescent="0.25">
      <c r="A284">
        <v>462.79998999999998</v>
      </c>
      <c r="B284">
        <v>0.74905999999999995</v>
      </c>
      <c r="C284">
        <f t="shared" si="4"/>
        <v>0.75058999999999998</v>
      </c>
    </row>
    <row r="285" spans="1:3" x14ac:dyDescent="0.25">
      <c r="A285">
        <v>463.19997999999998</v>
      </c>
      <c r="B285">
        <v>0.74536999999999998</v>
      </c>
      <c r="C285">
        <f t="shared" si="4"/>
        <v>0.74690000000000001</v>
      </c>
    </row>
    <row r="286" spans="1:3" x14ac:dyDescent="0.25">
      <c r="A286">
        <v>463.60001</v>
      </c>
      <c r="B286">
        <v>0.74168000000000001</v>
      </c>
      <c r="C286">
        <f t="shared" si="4"/>
        <v>0.74321000000000004</v>
      </c>
    </row>
    <row r="287" spans="1:3" x14ac:dyDescent="0.25">
      <c r="A287">
        <v>464</v>
      </c>
      <c r="B287">
        <v>0.73795999999999995</v>
      </c>
      <c r="C287">
        <f t="shared" si="4"/>
        <v>0.73948999999999998</v>
      </c>
    </row>
    <row r="288" spans="1:3" x14ac:dyDescent="0.25">
      <c r="A288">
        <v>464.39999</v>
      </c>
      <c r="B288">
        <v>0.73424999999999996</v>
      </c>
      <c r="C288">
        <f t="shared" si="4"/>
        <v>0.73577999999999999</v>
      </c>
    </row>
    <row r="289" spans="1:3" x14ac:dyDescent="0.25">
      <c r="A289">
        <v>464.79998999999998</v>
      </c>
      <c r="B289">
        <v>0.73045000000000004</v>
      </c>
      <c r="C289">
        <f t="shared" si="4"/>
        <v>0.73198000000000008</v>
      </c>
    </row>
    <row r="290" spans="1:3" x14ac:dyDescent="0.25">
      <c r="A290">
        <v>465.19997999999998</v>
      </c>
      <c r="B290">
        <v>0.72674000000000005</v>
      </c>
      <c r="C290">
        <f t="shared" si="4"/>
        <v>0.72827000000000008</v>
      </c>
    </row>
    <row r="291" spans="1:3" x14ac:dyDescent="0.25">
      <c r="A291">
        <v>465.60001</v>
      </c>
      <c r="B291">
        <v>0.72265999999999997</v>
      </c>
      <c r="C291">
        <f t="shared" si="4"/>
        <v>0.72419</v>
      </c>
    </row>
    <row r="292" spans="1:3" x14ac:dyDescent="0.25">
      <c r="A292">
        <v>466</v>
      </c>
      <c r="B292">
        <v>0.71882999999999997</v>
      </c>
      <c r="C292">
        <f t="shared" si="4"/>
        <v>0.72036</v>
      </c>
    </row>
    <row r="293" spans="1:3" x14ac:dyDescent="0.25">
      <c r="A293">
        <v>466.39999</v>
      </c>
      <c r="B293">
        <v>0.71479999999999999</v>
      </c>
      <c r="C293">
        <f t="shared" si="4"/>
        <v>0.71633000000000002</v>
      </c>
    </row>
    <row r="294" spans="1:3" x14ac:dyDescent="0.25">
      <c r="A294">
        <v>466.79998999999998</v>
      </c>
      <c r="B294">
        <v>0.71077000000000001</v>
      </c>
      <c r="C294">
        <f t="shared" si="4"/>
        <v>0.71230000000000004</v>
      </c>
    </row>
    <row r="295" spans="1:3" x14ac:dyDescent="0.25">
      <c r="A295">
        <v>467.19997999999998</v>
      </c>
      <c r="B295">
        <v>0.70645999999999998</v>
      </c>
      <c r="C295">
        <f t="shared" si="4"/>
        <v>0.70799000000000001</v>
      </c>
    </row>
    <row r="296" spans="1:3" x14ac:dyDescent="0.25">
      <c r="A296">
        <v>467.60001</v>
      </c>
      <c r="B296">
        <v>0.70226</v>
      </c>
      <c r="C296">
        <f t="shared" si="4"/>
        <v>0.70379000000000003</v>
      </c>
    </row>
    <row r="297" spans="1:3" x14ac:dyDescent="0.25">
      <c r="A297">
        <v>468</v>
      </c>
      <c r="B297">
        <v>0.69794999999999996</v>
      </c>
      <c r="C297">
        <f t="shared" si="4"/>
        <v>0.69947999999999999</v>
      </c>
    </row>
    <row r="298" spans="1:3" x14ac:dyDescent="0.25">
      <c r="A298">
        <v>468.39999</v>
      </c>
      <c r="B298">
        <v>0.69333999999999996</v>
      </c>
      <c r="C298">
        <f t="shared" si="4"/>
        <v>0.69486999999999999</v>
      </c>
    </row>
    <row r="299" spans="1:3" x14ac:dyDescent="0.25">
      <c r="A299">
        <v>468.79998999999998</v>
      </c>
      <c r="B299">
        <v>0.68854000000000004</v>
      </c>
      <c r="C299">
        <f t="shared" si="4"/>
        <v>0.69007000000000007</v>
      </c>
    </row>
    <row r="300" spans="1:3" x14ac:dyDescent="0.25">
      <c r="A300">
        <v>469.19997999999998</v>
      </c>
      <c r="B300">
        <v>0.68367999999999995</v>
      </c>
      <c r="C300">
        <f t="shared" si="4"/>
        <v>0.68520999999999999</v>
      </c>
    </row>
    <row r="301" spans="1:3" x14ac:dyDescent="0.25">
      <c r="A301">
        <v>469.60001</v>
      </c>
      <c r="B301">
        <v>0.67871999999999999</v>
      </c>
      <c r="C301">
        <f t="shared" si="4"/>
        <v>0.68025000000000002</v>
      </c>
    </row>
    <row r="302" spans="1:3" x14ac:dyDescent="0.25">
      <c r="A302">
        <v>470</v>
      </c>
      <c r="B302">
        <v>0.67290000000000005</v>
      </c>
      <c r="C302">
        <f t="shared" si="4"/>
        <v>0.67443000000000008</v>
      </c>
    </row>
    <row r="303" spans="1:3" x14ac:dyDescent="0.25">
      <c r="A303">
        <v>470.39999</v>
      </c>
      <c r="B303">
        <v>0.66739000000000004</v>
      </c>
      <c r="C303">
        <f t="shared" si="4"/>
        <v>0.66892000000000007</v>
      </c>
    </row>
    <row r="304" spans="1:3" x14ac:dyDescent="0.25">
      <c r="A304">
        <v>470.79998999999998</v>
      </c>
      <c r="B304">
        <v>0.66156999999999999</v>
      </c>
      <c r="C304">
        <f t="shared" si="4"/>
        <v>0.66310000000000002</v>
      </c>
    </row>
    <row r="305" spans="1:3" x14ac:dyDescent="0.25">
      <c r="A305">
        <v>471.19997999999998</v>
      </c>
      <c r="B305">
        <v>0.65525</v>
      </c>
      <c r="C305">
        <f t="shared" si="4"/>
        <v>0.65678000000000003</v>
      </c>
    </row>
    <row r="306" spans="1:3" x14ac:dyDescent="0.25">
      <c r="A306">
        <v>471.60001</v>
      </c>
      <c r="B306">
        <v>0.64870000000000005</v>
      </c>
      <c r="C306">
        <f t="shared" si="4"/>
        <v>0.65023000000000009</v>
      </c>
    </row>
    <row r="307" spans="1:3" x14ac:dyDescent="0.25">
      <c r="A307">
        <v>472</v>
      </c>
      <c r="B307">
        <v>0.64176</v>
      </c>
      <c r="C307">
        <f t="shared" si="4"/>
        <v>0.64329000000000003</v>
      </c>
    </row>
    <row r="308" spans="1:3" x14ac:dyDescent="0.25">
      <c r="A308">
        <v>472.39999</v>
      </c>
      <c r="B308">
        <v>0.63466999999999996</v>
      </c>
      <c r="C308">
        <f t="shared" si="4"/>
        <v>0.63619999999999999</v>
      </c>
    </row>
    <row r="309" spans="1:3" x14ac:dyDescent="0.25">
      <c r="A309">
        <v>472.79998999999998</v>
      </c>
      <c r="B309">
        <v>0.62707999999999997</v>
      </c>
      <c r="C309">
        <f t="shared" si="4"/>
        <v>0.62861</v>
      </c>
    </row>
    <row r="310" spans="1:3" x14ac:dyDescent="0.25">
      <c r="A310">
        <v>473.19997999999998</v>
      </c>
      <c r="B310">
        <v>0.61931999999999998</v>
      </c>
      <c r="C310">
        <f t="shared" si="4"/>
        <v>0.62085000000000001</v>
      </c>
    </row>
    <row r="311" spans="1:3" x14ac:dyDescent="0.25">
      <c r="A311">
        <v>473.60001</v>
      </c>
      <c r="B311">
        <v>0.61119000000000001</v>
      </c>
      <c r="C311">
        <f t="shared" si="4"/>
        <v>0.61272000000000004</v>
      </c>
    </row>
    <row r="312" spans="1:3" x14ac:dyDescent="0.25">
      <c r="A312">
        <v>474</v>
      </c>
      <c r="B312">
        <v>0.60284000000000004</v>
      </c>
      <c r="C312">
        <f t="shared" si="4"/>
        <v>0.60437000000000007</v>
      </c>
    </row>
    <row r="313" spans="1:3" x14ac:dyDescent="0.25">
      <c r="A313">
        <v>474.39999</v>
      </c>
      <c r="B313">
        <v>0.59399000000000002</v>
      </c>
      <c r="C313">
        <f t="shared" si="4"/>
        <v>0.59552000000000005</v>
      </c>
    </row>
    <row r="314" spans="1:3" x14ac:dyDescent="0.25">
      <c r="A314">
        <v>474.79998999999998</v>
      </c>
      <c r="B314">
        <v>0.58506000000000002</v>
      </c>
      <c r="C314">
        <f t="shared" si="4"/>
        <v>0.58659000000000006</v>
      </c>
    </row>
    <row r="315" spans="1:3" x14ac:dyDescent="0.25">
      <c r="A315">
        <v>475.19997999999998</v>
      </c>
      <c r="B315">
        <v>0.57576000000000005</v>
      </c>
      <c r="C315">
        <f t="shared" si="4"/>
        <v>0.57729000000000008</v>
      </c>
    </row>
    <row r="316" spans="1:3" x14ac:dyDescent="0.25">
      <c r="A316">
        <v>475.60001</v>
      </c>
      <c r="B316">
        <v>0.56623999999999997</v>
      </c>
      <c r="C316">
        <f t="shared" si="4"/>
        <v>0.56777</v>
      </c>
    </row>
    <row r="317" spans="1:3" x14ac:dyDescent="0.25">
      <c r="A317">
        <v>476</v>
      </c>
      <c r="B317">
        <v>0.55661000000000005</v>
      </c>
      <c r="C317">
        <f t="shared" si="4"/>
        <v>0.55814000000000008</v>
      </c>
    </row>
    <row r="318" spans="1:3" x14ac:dyDescent="0.25">
      <c r="A318">
        <v>476.39999</v>
      </c>
      <c r="B318">
        <v>0.54693000000000003</v>
      </c>
      <c r="C318">
        <f t="shared" si="4"/>
        <v>0.54846000000000006</v>
      </c>
    </row>
    <row r="319" spans="1:3" x14ac:dyDescent="0.25">
      <c r="A319">
        <v>476.79998999999998</v>
      </c>
      <c r="B319">
        <v>0.53673000000000004</v>
      </c>
      <c r="C319">
        <f t="shared" si="4"/>
        <v>0.53826000000000007</v>
      </c>
    </row>
    <row r="320" spans="1:3" x14ac:dyDescent="0.25">
      <c r="A320">
        <v>477.19997999999998</v>
      </c>
      <c r="B320">
        <v>0.52644999999999997</v>
      </c>
      <c r="C320">
        <f t="shared" si="4"/>
        <v>0.52798</v>
      </c>
    </row>
    <row r="321" spans="1:3" x14ac:dyDescent="0.25">
      <c r="A321">
        <v>477.60001</v>
      </c>
      <c r="B321">
        <v>0.51629999999999998</v>
      </c>
      <c r="C321">
        <f t="shared" si="4"/>
        <v>0.51783000000000001</v>
      </c>
    </row>
    <row r="322" spans="1:3" x14ac:dyDescent="0.25">
      <c r="A322">
        <v>478</v>
      </c>
      <c r="B322">
        <v>0.50563999999999998</v>
      </c>
      <c r="C322">
        <f t="shared" si="4"/>
        <v>0.50717000000000001</v>
      </c>
    </row>
    <row r="323" spans="1:3" x14ac:dyDescent="0.25">
      <c r="A323">
        <v>478.39999</v>
      </c>
      <c r="B323">
        <v>0.49519999999999997</v>
      </c>
      <c r="C323">
        <f t="shared" ref="C323:C386" si="5">B323-MIN(B:B)</f>
        <v>0.49672999999999995</v>
      </c>
    </row>
    <row r="324" spans="1:3" x14ac:dyDescent="0.25">
      <c r="A324">
        <v>478.79998999999998</v>
      </c>
      <c r="B324">
        <v>0.48474</v>
      </c>
      <c r="C324">
        <f t="shared" si="5"/>
        <v>0.48626999999999998</v>
      </c>
    </row>
    <row r="325" spans="1:3" x14ac:dyDescent="0.25">
      <c r="A325">
        <v>479.19997999999998</v>
      </c>
      <c r="B325">
        <v>0.47427999999999998</v>
      </c>
      <c r="C325">
        <f t="shared" si="5"/>
        <v>0.47580999999999996</v>
      </c>
    </row>
    <row r="326" spans="1:3" x14ac:dyDescent="0.25">
      <c r="A326">
        <v>479.60001</v>
      </c>
      <c r="B326">
        <v>0.46361999999999998</v>
      </c>
      <c r="C326">
        <f t="shared" si="5"/>
        <v>0.46514999999999995</v>
      </c>
    </row>
    <row r="327" spans="1:3" x14ac:dyDescent="0.25">
      <c r="A327">
        <v>480</v>
      </c>
      <c r="B327">
        <v>0.45306000000000002</v>
      </c>
      <c r="C327">
        <f t="shared" si="5"/>
        <v>0.45458999999999999</v>
      </c>
    </row>
    <row r="328" spans="1:3" x14ac:dyDescent="0.25">
      <c r="A328">
        <v>480.39999</v>
      </c>
      <c r="B328">
        <v>0.44251000000000001</v>
      </c>
      <c r="C328">
        <f t="shared" si="5"/>
        <v>0.44403999999999999</v>
      </c>
    </row>
    <row r="329" spans="1:3" x14ac:dyDescent="0.25">
      <c r="A329">
        <v>480.79998999999998</v>
      </c>
      <c r="B329">
        <v>0.43192999999999998</v>
      </c>
      <c r="C329">
        <f t="shared" si="5"/>
        <v>0.43345999999999996</v>
      </c>
    </row>
    <row r="330" spans="1:3" x14ac:dyDescent="0.25">
      <c r="A330">
        <v>481.19997999999998</v>
      </c>
      <c r="B330">
        <v>0.42171999999999998</v>
      </c>
      <c r="C330">
        <f t="shared" si="5"/>
        <v>0.42324999999999996</v>
      </c>
    </row>
    <row r="331" spans="1:3" x14ac:dyDescent="0.25">
      <c r="A331">
        <v>481.60001</v>
      </c>
      <c r="B331">
        <v>0.41159000000000001</v>
      </c>
      <c r="C331">
        <f t="shared" si="5"/>
        <v>0.41311999999999999</v>
      </c>
    </row>
    <row r="332" spans="1:3" x14ac:dyDescent="0.25">
      <c r="A332">
        <v>482</v>
      </c>
      <c r="B332">
        <v>0.40123999999999999</v>
      </c>
      <c r="C332">
        <f t="shared" si="5"/>
        <v>0.40276999999999996</v>
      </c>
    </row>
    <row r="333" spans="1:3" x14ac:dyDescent="0.25">
      <c r="A333">
        <v>482.39999</v>
      </c>
      <c r="B333">
        <v>0.39097999999999999</v>
      </c>
      <c r="C333">
        <f t="shared" si="5"/>
        <v>0.39250999999999997</v>
      </c>
    </row>
    <row r="334" spans="1:3" x14ac:dyDescent="0.25">
      <c r="A334">
        <v>482.79998999999998</v>
      </c>
      <c r="B334">
        <v>0.38091999999999998</v>
      </c>
      <c r="C334">
        <f t="shared" si="5"/>
        <v>0.38244999999999996</v>
      </c>
    </row>
    <row r="335" spans="1:3" x14ac:dyDescent="0.25">
      <c r="A335">
        <v>483.19997999999998</v>
      </c>
      <c r="B335">
        <v>0.37121999999999999</v>
      </c>
      <c r="C335">
        <f t="shared" si="5"/>
        <v>0.37274999999999997</v>
      </c>
    </row>
    <row r="336" spans="1:3" x14ac:dyDescent="0.25">
      <c r="A336">
        <v>483.60001</v>
      </c>
      <c r="B336">
        <v>0.36148999999999998</v>
      </c>
      <c r="C336">
        <f t="shared" si="5"/>
        <v>0.36301999999999995</v>
      </c>
    </row>
    <row r="337" spans="1:3" x14ac:dyDescent="0.25">
      <c r="A337">
        <v>484</v>
      </c>
      <c r="B337">
        <v>0.35213</v>
      </c>
      <c r="C337">
        <f t="shared" si="5"/>
        <v>0.35365999999999997</v>
      </c>
    </row>
    <row r="338" spans="1:3" x14ac:dyDescent="0.25">
      <c r="A338">
        <v>484.39999</v>
      </c>
      <c r="B338">
        <v>0.34282000000000001</v>
      </c>
      <c r="C338">
        <f t="shared" si="5"/>
        <v>0.34434999999999999</v>
      </c>
    </row>
    <row r="339" spans="1:3" x14ac:dyDescent="0.25">
      <c r="A339">
        <v>484.79998999999998</v>
      </c>
      <c r="B339">
        <v>0.33373000000000003</v>
      </c>
      <c r="C339">
        <f t="shared" si="5"/>
        <v>0.33526</v>
      </c>
    </row>
    <row r="340" spans="1:3" x14ac:dyDescent="0.25">
      <c r="A340">
        <v>485.19997999999998</v>
      </c>
      <c r="B340">
        <v>0.32469999999999999</v>
      </c>
      <c r="C340">
        <f t="shared" si="5"/>
        <v>0.32622999999999996</v>
      </c>
    </row>
    <row r="341" spans="1:3" x14ac:dyDescent="0.25">
      <c r="A341">
        <v>485.60001</v>
      </c>
      <c r="B341">
        <v>0.31564999999999999</v>
      </c>
      <c r="C341">
        <f t="shared" si="5"/>
        <v>0.31717999999999996</v>
      </c>
    </row>
    <row r="342" spans="1:3" x14ac:dyDescent="0.25">
      <c r="A342">
        <v>486</v>
      </c>
      <c r="B342">
        <v>0.30706</v>
      </c>
      <c r="C342">
        <f t="shared" si="5"/>
        <v>0.30858999999999998</v>
      </c>
    </row>
    <row r="343" spans="1:3" x14ac:dyDescent="0.25">
      <c r="A343">
        <v>486.39999</v>
      </c>
      <c r="B343">
        <v>0.29841000000000001</v>
      </c>
      <c r="C343">
        <f t="shared" si="5"/>
        <v>0.29993999999999998</v>
      </c>
    </row>
    <row r="344" spans="1:3" x14ac:dyDescent="0.25">
      <c r="A344">
        <v>486.79998999999998</v>
      </c>
      <c r="B344">
        <v>0.29025000000000001</v>
      </c>
      <c r="C344">
        <f t="shared" si="5"/>
        <v>0.29177999999999998</v>
      </c>
    </row>
    <row r="345" spans="1:3" x14ac:dyDescent="0.25">
      <c r="A345">
        <v>487.19997999999998</v>
      </c>
      <c r="B345">
        <v>0.28199999999999997</v>
      </c>
      <c r="C345">
        <f t="shared" si="5"/>
        <v>0.28352999999999995</v>
      </c>
    </row>
    <row r="346" spans="1:3" x14ac:dyDescent="0.25">
      <c r="A346">
        <v>487.60001</v>
      </c>
      <c r="B346">
        <v>0.27392</v>
      </c>
      <c r="C346">
        <f t="shared" si="5"/>
        <v>0.27544999999999997</v>
      </c>
    </row>
    <row r="347" spans="1:3" x14ac:dyDescent="0.25">
      <c r="A347">
        <v>488</v>
      </c>
      <c r="B347">
        <v>0.26593</v>
      </c>
      <c r="C347">
        <f t="shared" si="5"/>
        <v>0.26745999999999998</v>
      </c>
    </row>
    <row r="348" spans="1:3" x14ac:dyDescent="0.25">
      <c r="A348">
        <v>488.39999</v>
      </c>
      <c r="B348">
        <v>0.25829000000000002</v>
      </c>
      <c r="C348">
        <f t="shared" si="5"/>
        <v>0.25982</v>
      </c>
    </row>
    <row r="349" spans="1:3" x14ac:dyDescent="0.25">
      <c r="A349">
        <v>488.79998999999998</v>
      </c>
      <c r="B349">
        <v>0.25068000000000001</v>
      </c>
      <c r="C349">
        <f t="shared" si="5"/>
        <v>0.25220999999999999</v>
      </c>
    </row>
    <row r="350" spans="1:3" x14ac:dyDescent="0.25">
      <c r="A350">
        <v>489.19997999999998</v>
      </c>
      <c r="B350">
        <v>0.24335000000000001</v>
      </c>
      <c r="C350">
        <f t="shared" si="5"/>
        <v>0.24488000000000001</v>
      </c>
    </row>
    <row r="351" spans="1:3" x14ac:dyDescent="0.25">
      <c r="A351">
        <v>489.60001</v>
      </c>
      <c r="B351">
        <v>0.23630000000000001</v>
      </c>
      <c r="C351">
        <f t="shared" si="5"/>
        <v>0.23783000000000001</v>
      </c>
    </row>
    <row r="352" spans="1:3" x14ac:dyDescent="0.25">
      <c r="A352">
        <v>490</v>
      </c>
      <c r="B352">
        <v>0.22914000000000001</v>
      </c>
      <c r="C352">
        <f t="shared" si="5"/>
        <v>0.23067000000000001</v>
      </c>
    </row>
    <row r="353" spans="1:3" x14ac:dyDescent="0.25">
      <c r="A353">
        <v>490.39999</v>
      </c>
      <c r="B353">
        <v>0.22234000000000001</v>
      </c>
      <c r="C353">
        <f t="shared" si="5"/>
        <v>0.22387000000000001</v>
      </c>
    </row>
    <row r="354" spans="1:3" x14ac:dyDescent="0.25">
      <c r="A354">
        <v>490.79998999999998</v>
      </c>
      <c r="B354">
        <v>0.21553</v>
      </c>
      <c r="C354">
        <f t="shared" si="5"/>
        <v>0.21706</v>
      </c>
    </row>
    <row r="355" spans="1:3" x14ac:dyDescent="0.25">
      <c r="A355">
        <v>491.19997999999998</v>
      </c>
      <c r="B355">
        <v>0.20905000000000001</v>
      </c>
      <c r="C355">
        <f t="shared" si="5"/>
        <v>0.21058000000000002</v>
      </c>
    </row>
    <row r="356" spans="1:3" x14ac:dyDescent="0.25">
      <c r="A356">
        <v>491.60001</v>
      </c>
      <c r="B356">
        <v>0.20257</v>
      </c>
      <c r="C356">
        <f t="shared" si="5"/>
        <v>0.2041</v>
      </c>
    </row>
    <row r="357" spans="1:3" x14ac:dyDescent="0.25">
      <c r="A357">
        <v>492</v>
      </c>
      <c r="B357">
        <v>0.19644</v>
      </c>
      <c r="C357">
        <f t="shared" si="5"/>
        <v>0.19797000000000001</v>
      </c>
    </row>
    <row r="358" spans="1:3" x14ac:dyDescent="0.25">
      <c r="A358">
        <v>492.39999</v>
      </c>
      <c r="B358">
        <v>0.19041</v>
      </c>
      <c r="C358">
        <f t="shared" si="5"/>
        <v>0.19194</v>
      </c>
    </row>
    <row r="359" spans="1:3" x14ac:dyDescent="0.25">
      <c r="A359">
        <v>492.79998999999998</v>
      </c>
      <c r="B359">
        <v>0.18448999999999999</v>
      </c>
      <c r="C359">
        <f t="shared" si="5"/>
        <v>0.18601999999999999</v>
      </c>
    </row>
    <row r="360" spans="1:3" x14ac:dyDescent="0.25">
      <c r="A360">
        <v>493.19997999999998</v>
      </c>
      <c r="B360">
        <v>0.17857000000000001</v>
      </c>
      <c r="C360">
        <f t="shared" si="5"/>
        <v>0.18010000000000001</v>
      </c>
    </row>
    <row r="361" spans="1:3" x14ac:dyDescent="0.25">
      <c r="A361">
        <v>493.60001</v>
      </c>
      <c r="B361">
        <v>0.17296</v>
      </c>
      <c r="C361">
        <f t="shared" si="5"/>
        <v>0.17449000000000001</v>
      </c>
    </row>
    <row r="362" spans="1:3" x14ac:dyDescent="0.25">
      <c r="A362">
        <v>494</v>
      </c>
      <c r="B362">
        <v>0.16749</v>
      </c>
      <c r="C362">
        <f t="shared" si="5"/>
        <v>0.16902</v>
      </c>
    </row>
    <row r="363" spans="1:3" x14ac:dyDescent="0.25">
      <c r="A363">
        <v>494.39999</v>
      </c>
      <c r="B363">
        <v>0.16202</v>
      </c>
      <c r="C363">
        <f t="shared" si="5"/>
        <v>0.16355</v>
      </c>
    </row>
    <row r="364" spans="1:3" x14ac:dyDescent="0.25">
      <c r="A364">
        <v>494.79998999999998</v>
      </c>
      <c r="B364">
        <v>0.15698999999999999</v>
      </c>
      <c r="C364">
        <f t="shared" si="5"/>
        <v>0.15851999999999999</v>
      </c>
    </row>
    <row r="365" spans="1:3" x14ac:dyDescent="0.25">
      <c r="A365">
        <v>495.19997999999998</v>
      </c>
      <c r="B365">
        <v>0.15193999999999999</v>
      </c>
      <c r="C365">
        <f t="shared" si="5"/>
        <v>0.15347</v>
      </c>
    </row>
    <row r="366" spans="1:3" x14ac:dyDescent="0.25">
      <c r="A366">
        <v>495.60001</v>
      </c>
      <c r="B366">
        <v>0.14688000000000001</v>
      </c>
      <c r="C366">
        <f t="shared" si="5"/>
        <v>0.14841000000000001</v>
      </c>
    </row>
    <row r="367" spans="1:3" x14ac:dyDescent="0.25">
      <c r="A367">
        <v>496</v>
      </c>
      <c r="B367">
        <v>0.14207</v>
      </c>
      <c r="C367">
        <f t="shared" si="5"/>
        <v>0.14360000000000001</v>
      </c>
    </row>
    <row r="368" spans="1:3" x14ac:dyDescent="0.25">
      <c r="A368">
        <v>496.39999</v>
      </c>
      <c r="B368">
        <v>0.13750000000000001</v>
      </c>
      <c r="C368">
        <f t="shared" si="5"/>
        <v>0.13903000000000001</v>
      </c>
    </row>
    <row r="369" spans="1:3" x14ac:dyDescent="0.25">
      <c r="A369">
        <v>496.79998999999998</v>
      </c>
      <c r="B369">
        <v>0.13299</v>
      </c>
      <c r="C369">
        <f t="shared" si="5"/>
        <v>0.13452</v>
      </c>
    </row>
    <row r="370" spans="1:3" x14ac:dyDescent="0.25">
      <c r="A370">
        <v>497.19997999999998</v>
      </c>
      <c r="B370">
        <v>0.12851000000000001</v>
      </c>
      <c r="C370">
        <f t="shared" si="5"/>
        <v>0.13004000000000002</v>
      </c>
    </row>
    <row r="371" spans="1:3" x14ac:dyDescent="0.25">
      <c r="A371">
        <v>497.60001</v>
      </c>
      <c r="B371">
        <v>0.1244</v>
      </c>
      <c r="C371">
        <f t="shared" si="5"/>
        <v>0.12592999999999999</v>
      </c>
    </row>
    <row r="372" spans="1:3" x14ac:dyDescent="0.25">
      <c r="A372">
        <v>498</v>
      </c>
      <c r="B372">
        <v>0.12049</v>
      </c>
      <c r="C372">
        <f t="shared" si="5"/>
        <v>0.12202</v>
      </c>
    </row>
    <row r="373" spans="1:3" x14ac:dyDescent="0.25">
      <c r="A373">
        <v>498.39999</v>
      </c>
      <c r="B373">
        <v>0.1162</v>
      </c>
      <c r="C373">
        <f t="shared" si="5"/>
        <v>0.11773</v>
      </c>
    </row>
    <row r="374" spans="1:3" x14ac:dyDescent="0.25">
      <c r="A374">
        <v>498.79998999999998</v>
      </c>
      <c r="B374">
        <v>0.11253000000000001</v>
      </c>
      <c r="C374">
        <f t="shared" si="5"/>
        <v>0.11406000000000001</v>
      </c>
    </row>
    <row r="375" spans="1:3" x14ac:dyDescent="0.25">
      <c r="A375">
        <v>499.19997999999998</v>
      </c>
      <c r="B375">
        <v>0.10879</v>
      </c>
      <c r="C375">
        <f t="shared" si="5"/>
        <v>0.11032</v>
      </c>
    </row>
    <row r="376" spans="1:3" x14ac:dyDescent="0.25">
      <c r="A376">
        <v>499.60001</v>
      </c>
      <c r="B376">
        <v>0.10514</v>
      </c>
      <c r="C376">
        <f t="shared" si="5"/>
        <v>0.10667</v>
      </c>
    </row>
    <row r="377" spans="1:3" x14ac:dyDescent="0.25">
      <c r="A377">
        <v>500</v>
      </c>
      <c r="B377">
        <v>0.10165</v>
      </c>
      <c r="C377">
        <f t="shared" si="5"/>
        <v>0.10318000000000001</v>
      </c>
    </row>
    <row r="378" spans="1:3" x14ac:dyDescent="0.25">
      <c r="A378">
        <v>500.39999</v>
      </c>
      <c r="B378">
        <v>9.8379999999999995E-2</v>
      </c>
      <c r="C378">
        <f t="shared" si="5"/>
        <v>9.9909999999999999E-2</v>
      </c>
    </row>
    <row r="379" spans="1:3" x14ac:dyDescent="0.25">
      <c r="A379">
        <v>500.79998999999998</v>
      </c>
      <c r="B379">
        <v>9.5170000000000005E-2</v>
      </c>
      <c r="C379">
        <f t="shared" si="5"/>
        <v>9.6700000000000008E-2</v>
      </c>
    </row>
    <row r="380" spans="1:3" x14ac:dyDescent="0.25">
      <c r="A380">
        <v>501.19997999999998</v>
      </c>
      <c r="B380">
        <v>9.2039999999999997E-2</v>
      </c>
      <c r="C380">
        <f t="shared" si="5"/>
        <v>9.357E-2</v>
      </c>
    </row>
    <row r="381" spans="1:3" x14ac:dyDescent="0.25">
      <c r="A381">
        <v>501.60001</v>
      </c>
      <c r="B381">
        <v>8.9050000000000004E-2</v>
      </c>
      <c r="C381">
        <f t="shared" si="5"/>
        <v>9.0580000000000008E-2</v>
      </c>
    </row>
    <row r="382" spans="1:3" x14ac:dyDescent="0.25">
      <c r="A382">
        <v>502</v>
      </c>
      <c r="B382">
        <v>8.6019999999999999E-2</v>
      </c>
      <c r="C382">
        <f t="shared" si="5"/>
        <v>8.7550000000000003E-2</v>
      </c>
    </row>
    <row r="383" spans="1:3" x14ac:dyDescent="0.25">
      <c r="A383">
        <v>502.39999</v>
      </c>
      <c r="B383">
        <v>8.3309999999999995E-2</v>
      </c>
      <c r="C383">
        <f t="shared" si="5"/>
        <v>8.4839999999999999E-2</v>
      </c>
    </row>
    <row r="384" spans="1:3" x14ac:dyDescent="0.25">
      <c r="A384">
        <v>502.79998999999998</v>
      </c>
      <c r="B384">
        <v>8.0629999999999993E-2</v>
      </c>
      <c r="C384">
        <f t="shared" si="5"/>
        <v>8.2159999999999997E-2</v>
      </c>
    </row>
    <row r="385" spans="1:3" x14ac:dyDescent="0.25">
      <c r="A385">
        <v>503.19997999999998</v>
      </c>
      <c r="B385">
        <v>7.8130000000000005E-2</v>
      </c>
      <c r="C385">
        <f t="shared" si="5"/>
        <v>7.9660000000000009E-2</v>
      </c>
    </row>
    <row r="386" spans="1:3" x14ac:dyDescent="0.25">
      <c r="A386">
        <v>503.60001</v>
      </c>
      <c r="B386">
        <v>7.5539999999999996E-2</v>
      </c>
      <c r="C386">
        <f t="shared" si="5"/>
        <v>7.707E-2</v>
      </c>
    </row>
    <row r="387" spans="1:3" x14ac:dyDescent="0.25">
      <c r="A387">
        <v>504</v>
      </c>
      <c r="B387">
        <v>7.3209999999999997E-2</v>
      </c>
      <c r="C387">
        <f t="shared" ref="C387:C450" si="6">B387-MIN(B:B)</f>
        <v>7.4740000000000001E-2</v>
      </c>
    </row>
    <row r="388" spans="1:3" x14ac:dyDescent="0.25">
      <c r="A388">
        <v>504.39999</v>
      </c>
      <c r="B388">
        <v>7.0970000000000005E-2</v>
      </c>
      <c r="C388">
        <f t="shared" si="6"/>
        <v>7.2500000000000009E-2</v>
      </c>
    </row>
    <row r="389" spans="1:3" x14ac:dyDescent="0.25">
      <c r="A389">
        <v>504.79998999999998</v>
      </c>
      <c r="B389">
        <v>6.8760000000000002E-2</v>
      </c>
      <c r="C389">
        <f t="shared" si="6"/>
        <v>7.0290000000000005E-2</v>
      </c>
    </row>
    <row r="390" spans="1:3" x14ac:dyDescent="0.25">
      <c r="A390">
        <v>505.19997999999998</v>
      </c>
      <c r="B390">
        <v>6.6600000000000006E-2</v>
      </c>
      <c r="C390">
        <f t="shared" si="6"/>
        <v>6.813000000000001E-2</v>
      </c>
    </row>
    <row r="391" spans="1:3" x14ac:dyDescent="0.25">
      <c r="A391">
        <v>505.60001</v>
      </c>
      <c r="B391">
        <v>6.4439999999999997E-2</v>
      </c>
      <c r="C391">
        <f t="shared" si="6"/>
        <v>6.5970000000000001E-2</v>
      </c>
    </row>
    <row r="392" spans="1:3" x14ac:dyDescent="0.25">
      <c r="A392">
        <v>506</v>
      </c>
      <c r="B392">
        <v>6.2729999999999994E-2</v>
      </c>
      <c r="C392">
        <f t="shared" si="6"/>
        <v>6.4259999999999998E-2</v>
      </c>
    </row>
    <row r="393" spans="1:3" x14ac:dyDescent="0.25">
      <c r="A393">
        <v>506.39999</v>
      </c>
      <c r="B393">
        <v>6.0839999999999998E-2</v>
      </c>
      <c r="C393">
        <f t="shared" si="6"/>
        <v>6.2369999999999995E-2</v>
      </c>
    </row>
    <row r="394" spans="1:3" x14ac:dyDescent="0.25">
      <c r="A394">
        <v>506.79998999999998</v>
      </c>
      <c r="B394">
        <v>5.9119999999999999E-2</v>
      </c>
      <c r="C394">
        <f t="shared" si="6"/>
        <v>6.0649999999999996E-2</v>
      </c>
    </row>
    <row r="395" spans="1:3" x14ac:dyDescent="0.25">
      <c r="A395">
        <v>507.19997999999998</v>
      </c>
      <c r="B395">
        <v>5.7360000000000001E-2</v>
      </c>
      <c r="C395">
        <f t="shared" si="6"/>
        <v>5.8889999999999998E-2</v>
      </c>
    </row>
    <row r="396" spans="1:3" x14ac:dyDescent="0.25">
      <c r="A396">
        <v>507.60001</v>
      </c>
      <c r="B396">
        <v>5.5809999999999998E-2</v>
      </c>
      <c r="C396">
        <f t="shared" si="6"/>
        <v>5.7339999999999995E-2</v>
      </c>
    </row>
    <row r="397" spans="1:3" x14ac:dyDescent="0.25">
      <c r="A397">
        <v>508</v>
      </c>
      <c r="B397">
        <v>5.4179999999999999E-2</v>
      </c>
      <c r="C397">
        <f t="shared" si="6"/>
        <v>5.5709999999999996E-2</v>
      </c>
    </row>
    <row r="398" spans="1:3" x14ac:dyDescent="0.25">
      <c r="A398">
        <v>508.39999</v>
      </c>
      <c r="B398">
        <v>5.2639999999999999E-2</v>
      </c>
      <c r="C398">
        <f t="shared" si="6"/>
        <v>5.4169999999999996E-2</v>
      </c>
    </row>
    <row r="399" spans="1:3" x14ac:dyDescent="0.25">
      <c r="A399">
        <v>508.79998999999998</v>
      </c>
      <c r="B399">
        <v>5.1429999999999997E-2</v>
      </c>
      <c r="C399">
        <f t="shared" si="6"/>
        <v>5.2959999999999993E-2</v>
      </c>
    </row>
    <row r="400" spans="1:3" x14ac:dyDescent="0.25">
      <c r="A400">
        <v>509.19997999999998</v>
      </c>
      <c r="B400">
        <v>4.9950000000000001E-2</v>
      </c>
      <c r="C400">
        <f t="shared" si="6"/>
        <v>5.1479999999999998E-2</v>
      </c>
    </row>
    <row r="401" spans="1:3" x14ac:dyDescent="0.25">
      <c r="A401">
        <v>509.60001</v>
      </c>
      <c r="B401">
        <v>4.8710000000000003E-2</v>
      </c>
      <c r="C401">
        <f t="shared" si="6"/>
        <v>5.024E-2</v>
      </c>
    </row>
    <row r="402" spans="1:3" x14ac:dyDescent="0.25">
      <c r="A402">
        <v>510</v>
      </c>
      <c r="B402">
        <v>4.7359999999999999E-2</v>
      </c>
      <c r="C402">
        <f t="shared" si="6"/>
        <v>4.8889999999999996E-2</v>
      </c>
    </row>
    <row r="403" spans="1:3" x14ac:dyDescent="0.25">
      <c r="A403">
        <v>510.39999</v>
      </c>
      <c r="B403">
        <v>4.6269999999999999E-2</v>
      </c>
      <c r="C403">
        <f t="shared" si="6"/>
        <v>4.7799999999999995E-2</v>
      </c>
    </row>
    <row r="404" spans="1:3" x14ac:dyDescent="0.25">
      <c r="A404">
        <v>510.79998999999998</v>
      </c>
      <c r="B404">
        <v>4.4979999999999999E-2</v>
      </c>
      <c r="C404">
        <f t="shared" si="6"/>
        <v>4.6509999999999996E-2</v>
      </c>
    </row>
    <row r="405" spans="1:3" x14ac:dyDescent="0.25">
      <c r="A405">
        <v>511.19997999999998</v>
      </c>
      <c r="B405">
        <v>4.4159999999999998E-2</v>
      </c>
      <c r="C405">
        <f t="shared" si="6"/>
        <v>4.5689999999999995E-2</v>
      </c>
    </row>
    <row r="406" spans="1:3" x14ac:dyDescent="0.25">
      <c r="A406">
        <v>511.60001</v>
      </c>
      <c r="B406">
        <v>4.3200000000000002E-2</v>
      </c>
      <c r="C406">
        <f t="shared" si="6"/>
        <v>4.4729999999999999E-2</v>
      </c>
    </row>
    <row r="407" spans="1:3" x14ac:dyDescent="0.25">
      <c r="A407">
        <v>512</v>
      </c>
      <c r="B407">
        <v>4.2250000000000003E-2</v>
      </c>
      <c r="C407">
        <f t="shared" si="6"/>
        <v>4.3779999999999999E-2</v>
      </c>
    </row>
    <row r="408" spans="1:3" x14ac:dyDescent="0.25">
      <c r="A408">
        <v>512.40002000000004</v>
      </c>
      <c r="B408">
        <v>4.1369999999999997E-2</v>
      </c>
      <c r="C408">
        <f t="shared" si="6"/>
        <v>4.2899999999999994E-2</v>
      </c>
    </row>
    <row r="409" spans="1:3" x14ac:dyDescent="0.25">
      <c r="A409">
        <v>512.79998999999998</v>
      </c>
      <c r="B409">
        <v>4.0559999999999999E-2</v>
      </c>
      <c r="C409">
        <f t="shared" si="6"/>
        <v>4.2089999999999995E-2</v>
      </c>
    </row>
    <row r="410" spans="1:3" x14ac:dyDescent="0.25">
      <c r="A410">
        <v>513.20001000000002</v>
      </c>
      <c r="B410">
        <v>3.9879999999999999E-2</v>
      </c>
      <c r="C410">
        <f t="shared" si="6"/>
        <v>4.1409999999999995E-2</v>
      </c>
    </row>
    <row r="411" spans="1:3" x14ac:dyDescent="0.25">
      <c r="A411">
        <v>513.59997999999996</v>
      </c>
      <c r="B411">
        <v>3.9120000000000002E-2</v>
      </c>
      <c r="C411">
        <f t="shared" si="6"/>
        <v>4.0649999999999999E-2</v>
      </c>
    </row>
    <row r="412" spans="1:3" x14ac:dyDescent="0.25">
      <c r="A412">
        <v>514</v>
      </c>
      <c r="B412">
        <v>3.8420000000000003E-2</v>
      </c>
      <c r="C412">
        <f t="shared" si="6"/>
        <v>3.9949999999999999E-2</v>
      </c>
    </row>
    <row r="413" spans="1:3" x14ac:dyDescent="0.25">
      <c r="A413">
        <v>514.40002000000004</v>
      </c>
      <c r="B413">
        <v>3.7870000000000001E-2</v>
      </c>
      <c r="C413">
        <f t="shared" si="6"/>
        <v>3.9399999999999998E-2</v>
      </c>
    </row>
    <row r="414" spans="1:3" x14ac:dyDescent="0.25">
      <c r="A414">
        <v>514.79998999999998</v>
      </c>
      <c r="B414">
        <v>3.7280000000000001E-2</v>
      </c>
      <c r="C414">
        <f t="shared" si="6"/>
        <v>3.8809999999999997E-2</v>
      </c>
    </row>
    <row r="415" spans="1:3" x14ac:dyDescent="0.25">
      <c r="A415">
        <v>515.20001000000002</v>
      </c>
      <c r="B415">
        <v>3.6810000000000002E-2</v>
      </c>
      <c r="C415">
        <f t="shared" si="6"/>
        <v>3.8339999999999999E-2</v>
      </c>
    </row>
    <row r="416" spans="1:3" x14ac:dyDescent="0.25">
      <c r="A416">
        <v>515.59997999999996</v>
      </c>
      <c r="B416">
        <v>3.6389999999999999E-2</v>
      </c>
      <c r="C416">
        <f t="shared" si="6"/>
        <v>3.7919999999999995E-2</v>
      </c>
    </row>
    <row r="417" spans="1:3" x14ac:dyDescent="0.25">
      <c r="A417">
        <v>516</v>
      </c>
      <c r="B417">
        <v>3.5929999999999997E-2</v>
      </c>
      <c r="C417">
        <f t="shared" si="6"/>
        <v>3.7459999999999993E-2</v>
      </c>
    </row>
    <row r="418" spans="1:3" x14ac:dyDescent="0.25">
      <c r="A418">
        <v>516.40002000000004</v>
      </c>
      <c r="B418">
        <v>3.5520000000000003E-2</v>
      </c>
      <c r="C418">
        <f t="shared" si="6"/>
        <v>3.705E-2</v>
      </c>
    </row>
    <row r="419" spans="1:3" x14ac:dyDescent="0.25">
      <c r="A419">
        <v>516.79998999999998</v>
      </c>
      <c r="B419">
        <v>3.5319999999999997E-2</v>
      </c>
      <c r="C419">
        <f t="shared" si="6"/>
        <v>3.6849999999999994E-2</v>
      </c>
    </row>
    <row r="420" spans="1:3" x14ac:dyDescent="0.25">
      <c r="A420">
        <v>517.20001000000002</v>
      </c>
      <c r="B420">
        <v>3.5060000000000001E-2</v>
      </c>
      <c r="C420">
        <f t="shared" si="6"/>
        <v>3.6589999999999998E-2</v>
      </c>
    </row>
    <row r="421" spans="1:3" x14ac:dyDescent="0.25">
      <c r="A421">
        <v>517.59997999999996</v>
      </c>
      <c r="B421">
        <v>3.4779999999999998E-2</v>
      </c>
      <c r="C421">
        <f t="shared" si="6"/>
        <v>3.6309999999999995E-2</v>
      </c>
    </row>
    <row r="422" spans="1:3" x14ac:dyDescent="0.25">
      <c r="A422">
        <v>518</v>
      </c>
      <c r="B422">
        <v>3.4470000000000001E-2</v>
      </c>
      <c r="C422">
        <f t="shared" si="6"/>
        <v>3.5999999999999997E-2</v>
      </c>
    </row>
    <row r="423" spans="1:3" x14ac:dyDescent="0.25">
      <c r="A423">
        <v>518.40002000000004</v>
      </c>
      <c r="B423">
        <v>3.4529999999999998E-2</v>
      </c>
      <c r="C423">
        <f t="shared" si="6"/>
        <v>3.6059999999999995E-2</v>
      </c>
    </row>
    <row r="424" spans="1:3" x14ac:dyDescent="0.25">
      <c r="A424">
        <v>518.79998999999998</v>
      </c>
      <c r="B424">
        <v>3.4270000000000002E-2</v>
      </c>
      <c r="C424">
        <f t="shared" si="6"/>
        <v>3.5799999999999998E-2</v>
      </c>
    </row>
    <row r="425" spans="1:3" x14ac:dyDescent="0.25">
      <c r="A425">
        <v>519.20001000000002</v>
      </c>
      <c r="B425">
        <v>3.4169999999999999E-2</v>
      </c>
      <c r="C425">
        <f t="shared" si="6"/>
        <v>3.5699999999999996E-2</v>
      </c>
    </row>
    <row r="426" spans="1:3" x14ac:dyDescent="0.25">
      <c r="A426">
        <v>519.59997999999996</v>
      </c>
      <c r="B426">
        <v>3.4119999999999998E-2</v>
      </c>
      <c r="C426">
        <f t="shared" si="6"/>
        <v>3.5649999999999994E-2</v>
      </c>
    </row>
    <row r="427" spans="1:3" x14ac:dyDescent="0.25">
      <c r="A427">
        <v>520</v>
      </c>
      <c r="B427">
        <v>3.406E-2</v>
      </c>
      <c r="C427">
        <f t="shared" si="6"/>
        <v>3.5589999999999997E-2</v>
      </c>
    </row>
    <row r="428" spans="1:3" x14ac:dyDescent="0.25">
      <c r="A428">
        <v>520.40002000000004</v>
      </c>
      <c r="B428">
        <v>3.4130000000000001E-2</v>
      </c>
      <c r="C428">
        <f t="shared" si="6"/>
        <v>3.5659999999999997E-2</v>
      </c>
    </row>
    <row r="429" spans="1:3" x14ac:dyDescent="0.25">
      <c r="A429">
        <v>520.79998999999998</v>
      </c>
      <c r="B429">
        <v>3.4160000000000003E-2</v>
      </c>
      <c r="C429">
        <f t="shared" si="6"/>
        <v>3.569E-2</v>
      </c>
    </row>
    <row r="430" spans="1:3" x14ac:dyDescent="0.25">
      <c r="A430">
        <v>521.20001000000002</v>
      </c>
      <c r="B430">
        <v>3.4189999999999998E-2</v>
      </c>
      <c r="C430">
        <f t="shared" si="6"/>
        <v>3.5719999999999995E-2</v>
      </c>
    </row>
    <row r="431" spans="1:3" x14ac:dyDescent="0.25">
      <c r="A431">
        <v>521.59997999999996</v>
      </c>
      <c r="B431">
        <v>3.4320000000000003E-2</v>
      </c>
      <c r="C431">
        <f t="shared" si="6"/>
        <v>3.585E-2</v>
      </c>
    </row>
    <row r="432" spans="1:3" x14ac:dyDescent="0.25">
      <c r="A432">
        <v>522</v>
      </c>
      <c r="B432">
        <v>3.44E-2</v>
      </c>
      <c r="C432">
        <f t="shared" si="6"/>
        <v>3.5929999999999997E-2</v>
      </c>
    </row>
    <row r="433" spans="1:3" x14ac:dyDescent="0.25">
      <c r="A433">
        <v>522.40002000000004</v>
      </c>
      <c r="B433">
        <v>3.449E-2</v>
      </c>
      <c r="C433">
        <f t="shared" si="6"/>
        <v>3.6019999999999996E-2</v>
      </c>
    </row>
    <row r="434" spans="1:3" x14ac:dyDescent="0.25">
      <c r="A434">
        <v>522.79998999999998</v>
      </c>
      <c r="B434">
        <v>3.4619999999999998E-2</v>
      </c>
      <c r="C434">
        <f t="shared" si="6"/>
        <v>3.6149999999999995E-2</v>
      </c>
    </row>
    <row r="435" spans="1:3" x14ac:dyDescent="0.25">
      <c r="A435">
        <v>523.20001000000002</v>
      </c>
      <c r="B435">
        <v>3.4869999999999998E-2</v>
      </c>
      <c r="C435">
        <f t="shared" si="6"/>
        <v>3.6399999999999995E-2</v>
      </c>
    </row>
    <row r="436" spans="1:3" x14ac:dyDescent="0.25">
      <c r="A436">
        <v>523.59997999999996</v>
      </c>
      <c r="B436">
        <v>3.49E-2</v>
      </c>
      <c r="C436">
        <f t="shared" si="6"/>
        <v>3.6429999999999997E-2</v>
      </c>
    </row>
    <row r="437" spans="1:3" x14ac:dyDescent="0.25">
      <c r="A437">
        <v>524</v>
      </c>
      <c r="B437">
        <v>3.5130000000000002E-2</v>
      </c>
      <c r="C437">
        <f t="shared" si="6"/>
        <v>3.6659999999999998E-2</v>
      </c>
    </row>
    <row r="438" spans="1:3" x14ac:dyDescent="0.25">
      <c r="A438">
        <v>524.40002000000004</v>
      </c>
      <c r="B438">
        <v>3.5360000000000003E-2</v>
      </c>
      <c r="C438">
        <f t="shared" si="6"/>
        <v>3.6889999999999999E-2</v>
      </c>
    </row>
    <row r="439" spans="1:3" x14ac:dyDescent="0.25">
      <c r="A439">
        <v>524.79998999999998</v>
      </c>
      <c r="B439">
        <v>3.5630000000000002E-2</v>
      </c>
      <c r="C439">
        <f t="shared" si="6"/>
        <v>3.7159999999999999E-2</v>
      </c>
    </row>
    <row r="440" spans="1:3" x14ac:dyDescent="0.25">
      <c r="A440">
        <v>525.20001000000002</v>
      </c>
      <c r="B440">
        <v>3.5770000000000003E-2</v>
      </c>
      <c r="C440">
        <f t="shared" si="6"/>
        <v>3.73E-2</v>
      </c>
    </row>
    <row r="441" spans="1:3" x14ac:dyDescent="0.25">
      <c r="A441">
        <v>525.59997999999996</v>
      </c>
      <c r="B441">
        <v>3.5819999999999998E-2</v>
      </c>
      <c r="C441">
        <f t="shared" si="6"/>
        <v>3.7349999999999994E-2</v>
      </c>
    </row>
    <row r="442" spans="1:3" x14ac:dyDescent="0.25">
      <c r="A442">
        <v>526</v>
      </c>
      <c r="B442">
        <v>3.6150000000000002E-2</v>
      </c>
      <c r="C442">
        <f t="shared" si="6"/>
        <v>3.7679999999999998E-2</v>
      </c>
    </row>
    <row r="443" spans="1:3" x14ac:dyDescent="0.25">
      <c r="A443">
        <v>526.40002000000004</v>
      </c>
      <c r="B443">
        <v>3.6330000000000001E-2</v>
      </c>
      <c r="C443">
        <f t="shared" si="6"/>
        <v>3.7859999999999998E-2</v>
      </c>
    </row>
    <row r="444" spans="1:3" x14ac:dyDescent="0.25">
      <c r="A444">
        <v>526.79998999999998</v>
      </c>
      <c r="B444">
        <v>3.6650000000000002E-2</v>
      </c>
      <c r="C444">
        <f t="shared" si="6"/>
        <v>3.8179999999999999E-2</v>
      </c>
    </row>
    <row r="445" spans="1:3" x14ac:dyDescent="0.25">
      <c r="A445">
        <v>527.20001000000002</v>
      </c>
      <c r="B445">
        <v>3.6830000000000002E-2</v>
      </c>
      <c r="C445">
        <f t="shared" si="6"/>
        <v>3.8359999999999998E-2</v>
      </c>
    </row>
    <row r="446" spans="1:3" x14ac:dyDescent="0.25">
      <c r="A446">
        <v>527.59997999999996</v>
      </c>
      <c r="B446">
        <v>3.721E-2</v>
      </c>
      <c r="C446">
        <f t="shared" si="6"/>
        <v>3.8739999999999997E-2</v>
      </c>
    </row>
    <row r="447" spans="1:3" x14ac:dyDescent="0.25">
      <c r="A447">
        <v>528</v>
      </c>
      <c r="B447">
        <v>3.7339999999999998E-2</v>
      </c>
      <c r="C447">
        <f t="shared" si="6"/>
        <v>3.8869999999999995E-2</v>
      </c>
    </row>
    <row r="448" spans="1:3" x14ac:dyDescent="0.25">
      <c r="A448">
        <v>528.40002000000004</v>
      </c>
      <c r="B448">
        <v>3.7519999999999998E-2</v>
      </c>
      <c r="C448">
        <f t="shared" si="6"/>
        <v>3.9049999999999994E-2</v>
      </c>
    </row>
    <row r="449" spans="1:3" x14ac:dyDescent="0.25">
      <c r="A449">
        <v>528.79998999999998</v>
      </c>
      <c r="B449">
        <v>3.7769999999999998E-2</v>
      </c>
      <c r="C449">
        <f t="shared" si="6"/>
        <v>3.9299999999999995E-2</v>
      </c>
    </row>
    <row r="450" spans="1:3" x14ac:dyDescent="0.25">
      <c r="A450">
        <v>529.20001000000002</v>
      </c>
      <c r="B450">
        <v>3.7999999999999999E-2</v>
      </c>
      <c r="C450">
        <f t="shared" si="6"/>
        <v>3.9529999999999996E-2</v>
      </c>
    </row>
    <row r="451" spans="1:3" x14ac:dyDescent="0.25">
      <c r="A451">
        <v>529.59997999999996</v>
      </c>
      <c r="B451">
        <v>3.848E-2</v>
      </c>
      <c r="C451">
        <f t="shared" ref="C451:C514" si="7">B451-MIN(B:B)</f>
        <v>4.0009999999999997E-2</v>
      </c>
    </row>
    <row r="452" spans="1:3" x14ac:dyDescent="0.25">
      <c r="A452">
        <v>530</v>
      </c>
      <c r="B452">
        <v>3.8539999999999998E-2</v>
      </c>
      <c r="C452">
        <f t="shared" si="7"/>
        <v>4.0069999999999995E-2</v>
      </c>
    </row>
    <row r="453" spans="1:3" x14ac:dyDescent="0.25">
      <c r="A453">
        <v>530.40002000000004</v>
      </c>
      <c r="B453">
        <v>3.8879999999999998E-2</v>
      </c>
      <c r="C453">
        <f t="shared" si="7"/>
        <v>4.0409999999999995E-2</v>
      </c>
    </row>
    <row r="454" spans="1:3" x14ac:dyDescent="0.25">
      <c r="A454">
        <v>530.79998999999998</v>
      </c>
      <c r="B454">
        <v>3.909E-2</v>
      </c>
      <c r="C454">
        <f t="shared" si="7"/>
        <v>4.0619999999999996E-2</v>
      </c>
    </row>
    <row r="455" spans="1:3" x14ac:dyDescent="0.25">
      <c r="A455">
        <v>531.20001000000002</v>
      </c>
      <c r="B455">
        <v>3.9410000000000001E-2</v>
      </c>
      <c r="C455">
        <f t="shared" si="7"/>
        <v>4.0939999999999997E-2</v>
      </c>
    </row>
    <row r="456" spans="1:3" x14ac:dyDescent="0.25">
      <c r="A456">
        <v>531.59997999999996</v>
      </c>
      <c r="B456">
        <v>3.95E-2</v>
      </c>
      <c r="C456">
        <f t="shared" si="7"/>
        <v>4.1029999999999997E-2</v>
      </c>
    </row>
    <row r="457" spans="1:3" x14ac:dyDescent="0.25">
      <c r="A457">
        <v>532</v>
      </c>
      <c r="B457">
        <v>3.9829999999999997E-2</v>
      </c>
      <c r="C457">
        <f t="shared" si="7"/>
        <v>4.1359999999999994E-2</v>
      </c>
    </row>
    <row r="458" spans="1:3" x14ac:dyDescent="0.25">
      <c r="A458">
        <v>532.40002000000004</v>
      </c>
      <c r="B458">
        <v>4.0070000000000001E-2</v>
      </c>
      <c r="C458">
        <f t="shared" si="7"/>
        <v>4.1599999999999998E-2</v>
      </c>
    </row>
    <row r="459" spans="1:3" x14ac:dyDescent="0.25">
      <c r="A459">
        <v>532.79998999999998</v>
      </c>
      <c r="B459">
        <v>4.0239999999999998E-2</v>
      </c>
      <c r="C459">
        <f t="shared" si="7"/>
        <v>4.1769999999999995E-2</v>
      </c>
    </row>
    <row r="460" spans="1:3" x14ac:dyDescent="0.25">
      <c r="A460">
        <v>533.20001000000002</v>
      </c>
      <c r="B460">
        <v>4.0550000000000003E-2</v>
      </c>
      <c r="C460">
        <f t="shared" si="7"/>
        <v>4.2079999999999999E-2</v>
      </c>
    </row>
    <row r="461" spans="1:3" x14ac:dyDescent="0.25">
      <c r="A461">
        <v>533.59997999999996</v>
      </c>
      <c r="B461">
        <v>4.0759999999999998E-2</v>
      </c>
      <c r="C461">
        <f t="shared" si="7"/>
        <v>4.2289999999999994E-2</v>
      </c>
    </row>
    <row r="462" spans="1:3" x14ac:dyDescent="0.25">
      <c r="A462">
        <v>534</v>
      </c>
      <c r="B462">
        <v>4.086E-2</v>
      </c>
      <c r="C462">
        <f t="shared" si="7"/>
        <v>4.2389999999999997E-2</v>
      </c>
    </row>
    <row r="463" spans="1:3" x14ac:dyDescent="0.25">
      <c r="A463">
        <v>534.40002000000004</v>
      </c>
      <c r="B463">
        <v>4.1070000000000002E-2</v>
      </c>
      <c r="C463">
        <f t="shared" si="7"/>
        <v>4.2599999999999999E-2</v>
      </c>
    </row>
    <row r="464" spans="1:3" x14ac:dyDescent="0.25">
      <c r="A464">
        <v>534.79998999999998</v>
      </c>
      <c r="B464">
        <v>4.1259999999999998E-2</v>
      </c>
      <c r="C464">
        <f t="shared" si="7"/>
        <v>4.2789999999999995E-2</v>
      </c>
    </row>
    <row r="465" spans="1:3" x14ac:dyDescent="0.25">
      <c r="A465">
        <v>535.20001000000002</v>
      </c>
      <c r="B465">
        <v>4.1329999999999999E-2</v>
      </c>
      <c r="C465">
        <f t="shared" si="7"/>
        <v>4.2859999999999995E-2</v>
      </c>
    </row>
    <row r="466" spans="1:3" x14ac:dyDescent="0.25">
      <c r="A466">
        <v>535.59997999999996</v>
      </c>
      <c r="B466">
        <v>4.1509999999999998E-2</v>
      </c>
      <c r="C466">
        <f t="shared" si="7"/>
        <v>4.3039999999999995E-2</v>
      </c>
    </row>
    <row r="467" spans="1:3" x14ac:dyDescent="0.25">
      <c r="A467">
        <v>536</v>
      </c>
      <c r="B467">
        <v>4.1570000000000003E-2</v>
      </c>
      <c r="C467">
        <f t="shared" si="7"/>
        <v>4.3099999999999999E-2</v>
      </c>
    </row>
    <row r="468" spans="1:3" x14ac:dyDescent="0.25">
      <c r="A468">
        <v>536.40002000000004</v>
      </c>
      <c r="B468">
        <v>4.165E-2</v>
      </c>
      <c r="C468">
        <f t="shared" si="7"/>
        <v>4.3179999999999996E-2</v>
      </c>
    </row>
    <row r="469" spans="1:3" x14ac:dyDescent="0.25">
      <c r="A469">
        <v>536.79998999999998</v>
      </c>
      <c r="B469">
        <v>4.1689999999999998E-2</v>
      </c>
      <c r="C469">
        <f t="shared" si="7"/>
        <v>4.3219999999999995E-2</v>
      </c>
    </row>
    <row r="470" spans="1:3" x14ac:dyDescent="0.25">
      <c r="A470">
        <v>537.20001000000002</v>
      </c>
      <c r="B470">
        <v>4.1829999999999999E-2</v>
      </c>
      <c r="C470">
        <f t="shared" si="7"/>
        <v>4.3359999999999996E-2</v>
      </c>
    </row>
    <row r="471" spans="1:3" x14ac:dyDescent="0.25">
      <c r="A471">
        <v>537.59997999999996</v>
      </c>
      <c r="B471">
        <v>4.2000000000000003E-2</v>
      </c>
      <c r="C471">
        <f t="shared" si="7"/>
        <v>4.3529999999999999E-2</v>
      </c>
    </row>
    <row r="472" spans="1:3" x14ac:dyDescent="0.25">
      <c r="A472">
        <v>538</v>
      </c>
      <c r="B472">
        <v>4.2009999999999999E-2</v>
      </c>
      <c r="C472">
        <f t="shared" si="7"/>
        <v>4.3539999999999995E-2</v>
      </c>
    </row>
    <row r="473" spans="1:3" x14ac:dyDescent="0.25">
      <c r="A473">
        <v>538.40002000000004</v>
      </c>
      <c r="B473">
        <v>4.2079999999999999E-2</v>
      </c>
      <c r="C473">
        <f t="shared" si="7"/>
        <v>4.3609999999999996E-2</v>
      </c>
    </row>
    <row r="474" spans="1:3" x14ac:dyDescent="0.25">
      <c r="A474">
        <v>538.79998999999998</v>
      </c>
      <c r="B474">
        <v>4.2079999999999999E-2</v>
      </c>
      <c r="C474">
        <f t="shared" si="7"/>
        <v>4.3609999999999996E-2</v>
      </c>
    </row>
    <row r="475" spans="1:3" x14ac:dyDescent="0.25">
      <c r="A475">
        <v>539.20001000000002</v>
      </c>
      <c r="B475">
        <v>4.2040000000000001E-2</v>
      </c>
      <c r="C475">
        <f t="shared" si="7"/>
        <v>4.3569999999999998E-2</v>
      </c>
    </row>
    <row r="476" spans="1:3" x14ac:dyDescent="0.25">
      <c r="A476">
        <v>539.59997999999996</v>
      </c>
      <c r="B476">
        <v>4.2020000000000002E-2</v>
      </c>
      <c r="C476">
        <f t="shared" si="7"/>
        <v>4.3549999999999998E-2</v>
      </c>
    </row>
    <row r="477" spans="1:3" x14ac:dyDescent="0.25">
      <c r="A477">
        <v>540</v>
      </c>
      <c r="B477">
        <v>4.199E-2</v>
      </c>
      <c r="C477">
        <f t="shared" si="7"/>
        <v>4.3519999999999996E-2</v>
      </c>
    </row>
    <row r="478" spans="1:3" x14ac:dyDescent="0.25">
      <c r="A478">
        <v>540.40002000000004</v>
      </c>
      <c r="B478">
        <v>4.2000000000000003E-2</v>
      </c>
      <c r="C478">
        <f t="shared" si="7"/>
        <v>4.3529999999999999E-2</v>
      </c>
    </row>
    <row r="479" spans="1:3" x14ac:dyDescent="0.25">
      <c r="A479">
        <v>540.79998999999998</v>
      </c>
      <c r="B479">
        <v>4.2029999999999998E-2</v>
      </c>
      <c r="C479">
        <f t="shared" si="7"/>
        <v>4.3559999999999995E-2</v>
      </c>
    </row>
    <row r="480" spans="1:3" x14ac:dyDescent="0.25">
      <c r="A480">
        <v>541.20001000000002</v>
      </c>
      <c r="B480">
        <v>4.2099999999999999E-2</v>
      </c>
      <c r="C480">
        <f t="shared" si="7"/>
        <v>4.3629999999999995E-2</v>
      </c>
    </row>
    <row r="481" spans="1:3" x14ac:dyDescent="0.25">
      <c r="A481">
        <v>541.59997999999996</v>
      </c>
      <c r="B481">
        <v>4.2139999999999997E-2</v>
      </c>
      <c r="C481">
        <f t="shared" si="7"/>
        <v>4.3669999999999994E-2</v>
      </c>
    </row>
    <row r="482" spans="1:3" x14ac:dyDescent="0.25">
      <c r="A482">
        <v>542</v>
      </c>
      <c r="B482">
        <v>4.2029999999999998E-2</v>
      </c>
      <c r="C482">
        <f t="shared" si="7"/>
        <v>4.3559999999999995E-2</v>
      </c>
    </row>
    <row r="483" spans="1:3" x14ac:dyDescent="0.25">
      <c r="A483">
        <v>542.40002000000004</v>
      </c>
      <c r="B483">
        <v>4.2070000000000003E-2</v>
      </c>
      <c r="C483">
        <f t="shared" si="7"/>
        <v>4.36E-2</v>
      </c>
    </row>
    <row r="484" spans="1:3" x14ac:dyDescent="0.25">
      <c r="A484">
        <v>542.79998999999998</v>
      </c>
      <c r="B484">
        <v>4.2000000000000003E-2</v>
      </c>
      <c r="C484">
        <f t="shared" si="7"/>
        <v>4.3529999999999999E-2</v>
      </c>
    </row>
    <row r="485" spans="1:3" x14ac:dyDescent="0.25">
      <c r="A485">
        <v>543.20001000000002</v>
      </c>
      <c r="B485">
        <v>4.197E-2</v>
      </c>
      <c r="C485">
        <f t="shared" si="7"/>
        <v>4.3499999999999997E-2</v>
      </c>
    </row>
    <row r="486" spans="1:3" x14ac:dyDescent="0.25">
      <c r="A486">
        <v>543.59997999999996</v>
      </c>
      <c r="B486">
        <v>4.2000000000000003E-2</v>
      </c>
      <c r="C486">
        <f t="shared" si="7"/>
        <v>4.3529999999999999E-2</v>
      </c>
    </row>
    <row r="487" spans="1:3" x14ac:dyDescent="0.25">
      <c r="A487">
        <v>544</v>
      </c>
      <c r="B487">
        <v>4.1880000000000001E-2</v>
      </c>
      <c r="C487">
        <f t="shared" si="7"/>
        <v>4.3409999999999997E-2</v>
      </c>
    </row>
    <row r="488" spans="1:3" x14ac:dyDescent="0.25">
      <c r="A488">
        <v>544.40002000000004</v>
      </c>
      <c r="B488">
        <v>4.1739999999999999E-2</v>
      </c>
      <c r="C488">
        <f t="shared" si="7"/>
        <v>4.3269999999999996E-2</v>
      </c>
    </row>
    <row r="489" spans="1:3" x14ac:dyDescent="0.25">
      <c r="A489">
        <v>544.79998999999998</v>
      </c>
      <c r="B489">
        <v>4.181E-2</v>
      </c>
      <c r="C489">
        <f t="shared" si="7"/>
        <v>4.3339999999999997E-2</v>
      </c>
    </row>
    <row r="490" spans="1:3" x14ac:dyDescent="0.25">
      <c r="A490">
        <v>545.20001000000002</v>
      </c>
      <c r="B490">
        <v>4.1840000000000002E-2</v>
      </c>
      <c r="C490">
        <f t="shared" si="7"/>
        <v>4.3369999999999999E-2</v>
      </c>
    </row>
    <row r="491" spans="1:3" x14ac:dyDescent="0.25">
      <c r="A491">
        <v>545.59997999999996</v>
      </c>
      <c r="B491">
        <v>4.1610000000000001E-2</v>
      </c>
      <c r="C491">
        <f t="shared" si="7"/>
        <v>4.3139999999999998E-2</v>
      </c>
    </row>
    <row r="492" spans="1:3" x14ac:dyDescent="0.25">
      <c r="A492">
        <v>546</v>
      </c>
      <c r="B492">
        <v>4.1640000000000003E-2</v>
      </c>
      <c r="C492">
        <f t="shared" si="7"/>
        <v>4.317E-2</v>
      </c>
    </row>
    <row r="493" spans="1:3" x14ac:dyDescent="0.25">
      <c r="A493">
        <v>546.40002000000004</v>
      </c>
      <c r="B493">
        <v>4.1599999999999998E-2</v>
      </c>
      <c r="C493">
        <f t="shared" si="7"/>
        <v>4.3129999999999995E-2</v>
      </c>
    </row>
    <row r="494" spans="1:3" x14ac:dyDescent="0.25">
      <c r="A494">
        <v>546.79998999999998</v>
      </c>
      <c r="B494">
        <v>4.1660000000000003E-2</v>
      </c>
      <c r="C494">
        <f t="shared" si="7"/>
        <v>4.3189999999999999E-2</v>
      </c>
    </row>
    <row r="495" spans="1:3" x14ac:dyDescent="0.25">
      <c r="A495">
        <v>547.20001000000002</v>
      </c>
      <c r="B495">
        <v>4.1570000000000003E-2</v>
      </c>
      <c r="C495">
        <f t="shared" si="7"/>
        <v>4.3099999999999999E-2</v>
      </c>
    </row>
    <row r="496" spans="1:3" x14ac:dyDescent="0.25">
      <c r="A496">
        <v>547.59997999999996</v>
      </c>
      <c r="B496">
        <v>4.1669999999999999E-2</v>
      </c>
      <c r="C496">
        <f t="shared" si="7"/>
        <v>4.3199999999999995E-2</v>
      </c>
    </row>
    <row r="497" spans="1:3" x14ac:dyDescent="0.25">
      <c r="A497">
        <v>548</v>
      </c>
      <c r="B497">
        <v>4.1730000000000003E-2</v>
      </c>
      <c r="C497">
        <f t="shared" si="7"/>
        <v>4.326E-2</v>
      </c>
    </row>
    <row r="498" spans="1:3" x14ac:dyDescent="0.25">
      <c r="A498">
        <v>548.40002000000004</v>
      </c>
      <c r="B498">
        <v>4.1730000000000003E-2</v>
      </c>
      <c r="C498">
        <f t="shared" si="7"/>
        <v>4.326E-2</v>
      </c>
    </row>
    <row r="499" spans="1:3" x14ac:dyDescent="0.25">
      <c r="A499">
        <v>548.79998999999998</v>
      </c>
      <c r="B499">
        <v>4.1730000000000003E-2</v>
      </c>
      <c r="C499">
        <f t="shared" si="7"/>
        <v>4.326E-2</v>
      </c>
    </row>
    <row r="500" spans="1:3" x14ac:dyDescent="0.25">
      <c r="A500">
        <v>549.20001000000002</v>
      </c>
      <c r="B500">
        <v>4.1779999999999998E-2</v>
      </c>
      <c r="C500">
        <f t="shared" si="7"/>
        <v>4.3309999999999994E-2</v>
      </c>
    </row>
    <row r="501" spans="1:3" x14ac:dyDescent="0.25">
      <c r="A501">
        <v>549.59997999999996</v>
      </c>
      <c r="B501">
        <v>4.1829999999999999E-2</v>
      </c>
      <c r="C501">
        <f t="shared" si="7"/>
        <v>4.3359999999999996E-2</v>
      </c>
    </row>
    <row r="502" spans="1:3" x14ac:dyDescent="0.25">
      <c r="A502">
        <v>550</v>
      </c>
      <c r="B502">
        <v>4.1930000000000002E-2</v>
      </c>
      <c r="C502">
        <f t="shared" si="7"/>
        <v>4.3459999999999999E-2</v>
      </c>
    </row>
    <row r="503" spans="1:3" x14ac:dyDescent="0.25">
      <c r="A503">
        <v>550.40002000000004</v>
      </c>
      <c r="B503">
        <v>4.2130000000000001E-2</v>
      </c>
      <c r="C503">
        <f t="shared" si="7"/>
        <v>4.3659999999999997E-2</v>
      </c>
    </row>
    <row r="504" spans="1:3" x14ac:dyDescent="0.25">
      <c r="A504">
        <v>550.79998999999998</v>
      </c>
      <c r="B504">
        <v>4.2189999999999998E-2</v>
      </c>
      <c r="C504">
        <f t="shared" si="7"/>
        <v>4.3719999999999995E-2</v>
      </c>
    </row>
    <row r="505" spans="1:3" x14ac:dyDescent="0.25">
      <c r="A505">
        <v>551.20001000000002</v>
      </c>
      <c r="B505">
        <v>4.2419999999999999E-2</v>
      </c>
      <c r="C505">
        <f t="shared" si="7"/>
        <v>4.3949999999999996E-2</v>
      </c>
    </row>
    <row r="506" spans="1:3" x14ac:dyDescent="0.25">
      <c r="A506">
        <v>551.59997999999996</v>
      </c>
      <c r="B506">
        <v>4.2520000000000002E-2</v>
      </c>
      <c r="C506">
        <f t="shared" si="7"/>
        <v>4.4049999999999999E-2</v>
      </c>
    </row>
    <row r="507" spans="1:3" x14ac:dyDescent="0.25">
      <c r="A507">
        <v>552</v>
      </c>
      <c r="B507">
        <v>4.2779999999999999E-2</v>
      </c>
      <c r="C507">
        <f t="shared" si="7"/>
        <v>4.4309999999999995E-2</v>
      </c>
    </row>
    <row r="508" spans="1:3" x14ac:dyDescent="0.25">
      <c r="A508">
        <v>552.40002000000004</v>
      </c>
      <c r="B508">
        <v>4.2979999999999997E-2</v>
      </c>
      <c r="C508">
        <f t="shared" si="7"/>
        <v>4.4509999999999994E-2</v>
      </c>
    </row>
    <row r="509" spans="1:3" x14ac:dyDescent="0.25">
      <c r="A509">
        <v>552.79998999999998</v>
      </c>
      <c r="B509">
        <v>4.3189999999999999E-2</v>
      </c>
      <c r="C509">
        <f t="shared" si="7"/>
        <v>4.4719999999999996E-2</v>
      </c>
    </row>
    <row r="510" spans="1:3" x14ac:dyDescent="0.25">
      <c r="A510">
        <v>553.20001000000002</v>
      </c>
      <c r="B510">
        <v>4.3430000000000003E-2</v>
      </c>
      <c r="C510">
        <f t="shared" si="7"/>
        <v>4.496E-2</v>
      </c>
    </row>
    <row r="511" spans="1:3" x14ac:dyDescent="0.25">
      <c r="A511">
        <v>553.59997999999996</v>
      </c>
      <c r="B511">
        <v>4.3700000000000003E-2</v>
      </c>
      <c r="C511">
        <f t="shared" si="7"/>
        <v>4.5229999999999999E-2</v>
      </c>
    </row>
    <row r="512" spans="1:3" x14ac:dyDescent="0.25">
      <c r="A512">
        <v>554</v>
      </c>
      <c r="B512">
        <v>4.403E-2</v>
      </c>
      <c r="C512">
        <f t="shared" si="7"/>
        <v>4.5559999999999996E-2</v>
      </c>
    </row>
    <row r="513" spans="1:3" x14ac:dyDescent="0.25">
      <c r="A513">
        <v>554.40002000000004</v>
      </c>
      <c r="B513">
        <v>4.4290000000000003E-2</v>
      </c>
      <c r="C513">
        <f t="shared" si="7"/>
        <v>4.582E-2</v>
      </c>
    </row>
    <row r="514" spans="1:3" x14ac:dyDescent="0.25">
      <c r="A514">
        <v>554.79998999999998</v>
      </c>
      <c r="B514">
        <v>4.4679999999999997E-2</v>
      </c>
      <c r="C514">
        <f t="shared" si="7"/>
        <v>4.6209999999999994E-2</v>
      </c>
    </row>
    <row r="515" spans="1:3" x14ac:dyDescent="0.25">
      <c r="A515">
        <v>555.20001000000002</v>
      </c>
      <c r="B515">
        <v>4.5089999999999998E-2</v>
      </c>
      <c r="C515">
        <f t="shared" ref="C515:C578" si="8">B515-MIN(B:B)</f>
        <v>4.6619999999999995E-2</v>
      </c>
    </row>
    <row r="516" spans="1:3" x14ac:dyDescent="0.25">
      <c r="A516">
        <v>555.59997999999996</v>
      </c>
      <c r="B516">
        <v>4.548E-2</v>
      </c>
      <c r="C516">
        <f t="shared" si="8"/>
        <v>4.7009999999999996E-2</v>
      </c>
    </row>
    <row r="517" spans="1:3" x14ac:dyDescent="0.25">
      <c r="A517">
        <v>556</v>
      </c>
      <c r="B517">
        <v>4.5949999999999998E-2</v>
      </c>
      <c r="C517">
        <f t="shared" si="8"/>
        <v>4.7479999999999994E-2</v>
      </c>
    </row>
    <row r="518" spans="1:3" x14ac:dyDescent="0.25">
      <c r="A518">
        <v>556.40002000000004</v>
      </c>
      <c r="B518">
        <v>4.6559999999999997E-2</v>
      </c>
      <c r="C518">
        <f t="shared" si="8"/>
        <v>4.8089999999999994E-2</v>
      </c>
    </row>
    <row r="519" spans="1:3" x14ac:dyDescent="0.25">
      <c r="A519">
        <v>556.79998999999998</v>
      </c>
      <c r="B519">
        <v>4.6980000000000001E-2</v>
      </c>
      <c r="C519">
        <f t="shared" si="8"/>
        <v>4.8509999999999998E-2</v>
      </c>
    </row>
    <row r="520" spans="1:3" x14ac:dyDescent="0.25">
      <c r="A520">
        <v>557.20001000000002</v>
      </c>
      <c r="B520">
        <v>4.7559999999999998E-2</v>
      </c>
      <c r="C520">
        <f t="shared" si="8"/>
        <v>4.9089999999999995E-2</v>
      </c>
    </row>
    <row r="521" spans="1:3" x14ac:dyDescent="0.25">
      <c r="A521">
        <v>557.59997999999996</v>
      </c>
      <c r="B521">
        <v>4.8070000000000002E-2</v>
      </c>
      <c r="C521">
        <f t="shared" si="8"/>
        <v>4.9599999999999998E-2</v>
      </c>
    </row>
    <row r="522" spans="1:3" x14ac:dyDescent="0.25">
      <c r="A522">
        <v>558</v>
      </c>
      <c r="B522">
        <v>4.8739999999999999E-2</v>
      </c>
      <c r="C522">
        <f t="shared" si="8"/>
        <v>5.0269999999999995E-2</v>
      </c>
    </row>
    <row r="523" spans="1:3" x14ac:dyDescent="0.25">
      <c r="A523">
        <v>558.40002000000004</v>
      </c>
      <c r="B523">
        <v>4.938E-2</v>
      </c>
      <c r="C523">
        <f t="shared" si="8"/>
        <v>5.0909999999999997E-2</v>
      </c>
    </row>
    <row r="524" spans="1:3" x14ac:dyDescent="0.25">
      <c r="A524">
        <v>558.79998999999998</v>
      </c>
      <c r="B524">
        <v>5.008E-2</v>
      </c>
      <c r="C524">
        <f t="shared" si="8"/>
        <v>5.1609999999999996E-2</v>
      </c>
    </row>
    <row r="525" spans="1:3" x14ac:dyDescent="0.25">
      <c r="A525">
        <v>559.20001000000002</v>
      </c>
      <c r="B525">
        <v>5.074E-2</v>
      </c>
      <c r="C525">
        <f t="shared" si="8"/>
        <v>5.2269999999999997E-2</v>
      </c>
    </row>
    <row r="526" spans="1:3" x14ac:dyDescent="0.25">
      <c r="A526">
        <v>559.59997999999996</v>
      </c>
      <c r="B526">
        <v>5.1479999999999998E-2</v>
      </c>
      <c r="C526">
        <f t="shared" si="8"/>
        <v>5.3009999999999995E-2</v>
      </c>
    </row>
    <row r="527" spans="1:3" x14ac:dyDescent="0.25">
      <c r="A527">
        <v>560</v>
      </c>
      <c r="B527">
        <v>5.2290000000000003E-2</v>
      </c>
      <c r="C527">
        <f t="shared" si="8"/>
        <v>5.382E-2</v>
      </c>
    </row>
    <row r="528" spans="1:3" x14ac:dyDescent="0.25">
      <c r="A528">
        <v>560.40002000000004</v>
      </c>
      <c r="B528">
        <v>5.3179999999999998E-2</v>
      </c>
      <c r="C528">
        <f t="shared" si="8"/>
        <v>5.4709999999999995E-2</v>
      </c>
    </row>
    <row r="529" spans="1:3" x14ac:dyDescent="0.25">
      <c r="A529">
        <v>560.79998999999998</v>
      </c>
      <c r="B529">
        <v>5.4010000000000002E-2</v>
      </c>
      <c r="C529">
        <f t="shared" si="8"/>
        <v>5.5539999999999999E-2</v>
      </c>
    </row>
    <row r="530" spans="1:3" x14ac:dyDescent="0.25">
      <c r="A530">
        <v>561.20001000000002</v>
      </c>
      <c r="B530">
        <v>5.4850000000000003E-2</v>
      </c>
      <c r="C530">
        <f t="shared" si="8"/>
        <v>5.638E-2</v>
      </c>
    </row>
    <row r="531" spans="1:3" x14ac:dyDescent="0.25">
      <c r="A531">
        <v>561.59997999999996</v>
      </c>
      <c r="B531">
        <v>5.5719999999999999E-2</v>
      </c>
      <c r="C531">
        <f t="shared" si="8"/>
        <v>5.7249999999999995E-2</v>
      </c>
    </row>
    <row r="532" spans="1:3" x14ac:dyDescent="0.25">
      <c r="A532">
        <v>562</v>
      </c>
      <c r="B532">
        <v>5.6610000000000001E-2</v>
      </c>
      <c r="C532">
        <f t="shared" si="8"/>
        <v>5.8139999999999997E-2</v>
      </c>
    </row>
    <row r="533" spans="1:3" x14ac:dyDescent="0.25">
      <c r="A533">
        <v>562.40002000000004</v>
      </c>
      <c r="B533">
        <v>5.7570000000000003E-2</v>
      </c>
      <c r="C533">
        <f t="shared" si="8"/>
        <v>5.91E-2</v>
      </c>
    </row>
    <row r="534" spans="1:3" x14ac:dyDescent="0.25">
      <c r="A534">
        <v>562.79998999999998</v>
      </c>
      <c r="B534">
        <v>5.842E-2</v>
      </c>
      <c r="C534">
        <f t="shared" si="8"/>
        <v>5.9949999999999996E-2</v>
      </c>
    </row>
    <row r="535" spans="1:3" x14ac:dyDescent="0.25">
      <c r="A535">
        <v>563.20001000000002</v>
      </c>
      <c r="B535">
        <v>5.9409999999999998E-2</v>
      </c>
      <c r="C535">
        <f t="shared" si="8"/>
        <v>6.0939999999999994E-2</v>
      </c>
    </row>
    <row r="536" spans="1:3" x14ac:dyDescent="0.25">
      <c r="A536">
        <v>563.59997999999996</v>
      </c>
      <c r="B536">
        <v>6.0339999999999998E-2</v>
      </c>
      <c r="C536">
        <f t="shared" si="8"/>
        <v>6.1869999999999994E-2</v>
      </c>
    </row>
    <row r="537" spans="1:3" x14ac:dyDescent="0.25">
      <c r="A537">
        <v>564</v>
      </c>
      <c r="B537">
        <v>6.132E-2</v>
      </c>
      <c r="C537">
        <f t="shared" si="8"/>
        <v>6.2850000000000003E-2</v>
      </c>
    </row>
    <row r="538" spans="1:3" x14ac:dyDescent="0.25">
      <c r="A538">
        <v>564.40002000000004</v>
      </c>
      <c r="B538">
        <v>6.232E-2</v>
      </c>
      <c r="C538">
        <f t="shared" si="8"/>
        <v>6.3850000000000004E-2</v>
      </c>
    </row>
    <row r="539" spans="1:3" x14ac:dyDescent="0.25">
      <c r="A539">
        <v>564.79998999999998</v>
      </c>
      <c r="B539">
        <v>6.3250000000000001E-2</v>
      </c>
      <c r="C539">
        <f t="shared" si="8"/>
        <v>6.4780000000000004E-2</v>
      </c>
    </row>
    <row r="540" spans="1:3" x14ac:dyDescent="0.25">
      <c r="A540">
        <v>565.20001000000002</v>
      </c>
      <c r="B540">
        <v>6.4399999999999999E-2</v>
      </c>
      <c r="C540">
        <f t="shared" si="8"/>
        <v>6.5930000000000002E-2</v>
      </c>
    </row>
    <row r="541" spans="1:3" x14ac:dyDescent="0.25">
      <c r="A541">
        <v>565.59997999999996</v>
      </c>
      <c r="B541">
        <v>6.5299999999999997E-2</v>
      </c>
      <c r="C541">
        <f t="shared" si="8"/>
        <v>6.6830000000000001E-2</v>
      </c>
    </row>
    <row r="542" spans="1:3" x14ac:dyDescent="0.25">
      <c r="A542">
        <v>566</v>
      </c>
      <c r="B542">
        <v>6.6339999999999996E-2</v>
      </c>
      <c r="C542">
        <f t="shared" si="8"/>
        <v>6.787E-2</v>
      </c>
    </row>
    <row r="543" spans="1:3" x14ac:dyDescent="0.25">
      <c r="A543">
        <v>566.40002000000004</v>
      </c>
      <c r="B543">
        <v>6.7280000000000006E-2</v>
      </c>
      <c r="C543">
        <f t="shared" si="8"/>
        <v>6.881000000000001E-2</v>
      </c>
    </row>
    <row r="544" spans="1:3" x14ac:dyDescent="0.25">
      <c r="A544">
        <v>566.79998999999998</v>
      </c>
      <c r="B544">
        <v>6.8419999999999995E-2</v>
      </c>
      <c r="C544">
        <f t="shared" si="8"/>
        <v>6.9949999999999998E-2</v>
      </c>
    </row>
    <row r="545" spans="1:3" x14ac:dyDescent="0.25">
      <c r="A545">
        <v>567.20001000000002</v>
      </c>
      <c r="B545">
        <v>6.9309999999999997E-2</v>
      </c>
      <c r="C545">
        <f t="shared" si="8"/>
        <v>7.084E-2</v>
      </c>
    </row>
    <row r="546" spans="1:3" x14ac:dyDescent="0.25">
      <c r="A546">
        <v>567.59997999999996</v>
      </c>
      <c r="B546">
        <v>7.016E-2</v>
      </c>
      <c r="C546">
        <f t="shared" si="8"/>
        <v>7.1690000000000004E-2</v>
      </c>
    </row>
    <row r="547" spans="1:3" x14ac:dyDescent="0.25">
      <c r="A547">
        <v>568</v>
      </c>
      <c r="B547">
        <v>7.1120000000000003E-2</v>
      </c>
      <c r="C547">
        <f t="shared" si="8"/>
        <v>7.2650000000000006E-2</v>
      </c>
    </row>
    <row r="548" spans="1:3" x14ac:dyDescent="0.25">
      <c r="A548">
        <v>568.40002000000004</v>
      </c>
      <c r="B548">
        <v>7.2270000000000001E-2</v>
      </c>
      <c r="C548">
        <f t="shared" si="8"/>
        <v>7.3800000000000004E-2</v>
      </c>
    </row>
    <row r="549" spans="1:3" x14ac:dyDescent="0.25">
      <c r="A549">
        <v>568.79998999999998</v>
      </c>
      <c r="B549">
        <v>7.306E-2</v>
      </c>
      <c r="C549">
        <f t="shared" si="8"/>
        <v>7.4590000000000004E-2</v>
      </c>
    </row>
    <row r="550" spans="1:3" x14ac:dyDescent="0.25">
      <c r="A550">
        <v>569.20001000000002</v>
      </c>
      <c r="B550">
        <v>7.4010000000000006E-2</v>
      </c>
      <c r="C550">
        <f t="shared" si="8"/>
        <v>7.554000000000001E-2</v>
      </c>
    </row>
    <row r="551" spans="1:3" x14ac:dyDescent="0.25">
      <c r="A551">
        <v>569.59997999999996</v>
      </c>
      <c r="B551">
        <v>7.5020000000000003E-2</v>
      </c>
      <c r="C551">
        <f t="shared" si="8"/>
        <v>7.6550000000000007E-2</v>
      </c>
    </row>
    <row r="552" spans="1:3" x14ac:dyDescent="0.25">
      <c r="A552">
        <v>570</v>
      </c>
      <c r="B552">
        <v>7.5889999999999999E-2</v>
      </c>
      <c r="C552">
        <f t="shared" si="8"/>
        <v>7.7420000000000003E-2</v>
      </c>
    </row>
    <row r="553" spans="1:3" x14ac:dyDescent="0.25">
      <c r="A553">
        <v>570.40002000000004</v>
      </c>
      <c r="B553">
        <v>7.6810000000000003E-2</v>
      </c>
      <c r="C553">
        <f t="shared" si="8"/>
        <v>7.8340000000000007E-2</v>
      </c>
    </row>
    <row r="554" spans="1:3" x14ac:dyDescent="0.25">
      <c r="A554">
        <v>570.79998999999998</v>
      </c>
      <c r="B554">
        <v>7.7619999999999995E-2</v>
      </c>
      <c r="C554">
        <f t="shared" si="8"/>
        <v>7.9149999999999998E-2</v>
      </c>
    </row>
    <row r="555" spans="1:3" x14ac:dyDescent="0.25">
      <c r="A555">
        <v>571.20001000000002</v>
      </c>
      <c r="B555">
        <v>7.8460000000000002E-2</v>
      </c>
      <c r="C555">
        <f t="shared" si="8"/>
        <v>7.9990000000000006E-2</v>
      </c>
    </row>
    <row r="556" spans="1:3" x14ac:dyDescent="0.25">
      <c r="A556">
        <v>571.59997999999996</v>
      </c>
      <c r="B556">
        <v>7.9269999999999993E-2</v>
      </c>
      <c r="C556">
        <f t="shared" si="8"/>
        <v>8.0799999999999997E-2</v>
      </c>
    </row>
    <row r="557" spans="1:3" x14ac:dyDescent="0.25">
      <c r="A557">
        <v>572</v>
      </c>
      <c r="B557">
        <v>8.004E-2</v>
      </c>
      <c r="C557">
        <f t="shared" si="8"/>
        <v>8.1570000000000004E-2</v>
      </c>
    </row>
    <row r="558" spans="1:3" x14ac:dyDescent="0.25">
      <c r="A558">
        <v>572.40002000000004</v>
      </c>
      <c r="B558">
        <v>8.0879999999999994E-2</v>
      </c>
      <c r="C558">
        <f t="shared" si="8"/>
        <v>8.2409999999999997E-2</v>
      </c>
    </row>
    <row r="559" spans="1:3" x14ac:dyDescent="0.25">
      <c r="A559">
        <v>572.79998999999998</v>
      </c>
      <c r="B559">
        <v>8.1490000000000007E-2</v>
      </c>
      <c r="C559">
        <f t="shared" si="8"/>
        <v>8.302000000000001E-2</v>
      </c>
    </row>
    <row r="560" spans="1:3" x14ac:dyDescent="0.25">
      <c r="A560">
        <v>573.20001000000002</v>
      </c>
      <c r="B560">
        <v>8.2280000000000006E-2</v>
      </c>
      <c r="C560">
        <f t="shared" si="8"/>
        <v>8.3810000000000009E-2</v>
      </c>
    </row>
    <row r="561" spans="1:3" x14ac:dyDescent="0.25">
      <c r="A561">
        <v>573.59997999999996</v>
      </c>
      <c r="B561">
        <v>8.3059999999999995E-2</v>
      </c>
      <c r="C561">
        <f t="shared" si="8"/>
        <v>8.4589999999999999E-2</v>
      </c>
    </row>
    <row r="562" spans="1:3" x14ac:dyDescent="0.25">
      <c r="A562">
        <v>574</v>
      </c>
      <c r="B562">
        <v>8.3669999999999994E-2</v>
      </c>
      <c r="C562">
        <f t="shared" si="8"/>
        <v>8.5199999999999998E-2</v>
      </c>
    </row>
    <row r="563" spans="1:3" x14ac:dyDescent="0.25">
      <c r="A563">
        <v>574.40002000000004</v>
      </c>
      <c r="B563">
        <v>8.448E-2</v>
      </c>
      <c r="C563">
        <f t="shared" si="8"/>
        <v>8.6010000000000003E-2</v>
      </c>
    </row>
    <row r="564" spans="1:3" x14ac:dyDescent="0.25">
      <c r="A564">
        <v>574.79998999999998</v>
      </c>
      <c r="B564">
        <v>8.5059999999999997E-2</v>
      </c>
      <c r="C564">
        <f t="shared" si="8"/>
        <v>8.659E-2</v>
      </c>
    </row>
    <row r="565" spans="1:3" x14ac:dyDescent="0.25">
      <c r="A565">
        <v>575.20001000000002</v>
      </c>
      <c r="B565">
        <v>8.5690000000000002E-2</v>
      </c>
      <c r="C565">
        <f t="shared" si="8"/>
        <v>8.7220000000000006E-2</v>
      </c>
    </row>
    <row r="566" spans="1:3" x14ac:dyDescent="0.25">
      <c r="A566">
        <v>575.59997999999996</v>
      </c>
      <c r="B566">
        <v>8.6449999999999999E-2</v>
      </c>
      <c r="C566">
        <f t="shared" si="8"/>
        <v>8.7980000000000003E-2</v>
      </c>
    </row>
    <row r="567" spans="1:3" x14ac:dyDescent="0.25">
      <c r="A567">
        <v>576</v>
      </c>
      <c r="B567">
        <v>8.7129999999999999E-2</v>
      </c>
      <c r="C567">
        <f t="shared" si="8"/>
        <v>8.8660000000000003E-2</v>
      </c>
    </row>
    <row r="568" spans="1:3" x14ac:dyDescent="0.25">
      <c r="A568">
        <v>576.40002000000004</v>
      </c>
      <c r="B568">
        <v>8.7679999999999994E-2</v>
      </c>
      <c r="C568">
        <f t="shared" si="8"/>
        <v>8.9209999999999998E-2</v>
      </c>
    </row>
    <row r="569" spans="1:3" x14ac:dyDescent="0.25">
      <c r="A569">
        <v>576.79998999999998</v>
      </c>
      <c r="B569">
        <v>8.8220000000000007E-2</v>
      </c>
      <c r="C569">
        <f t="shared" si="8"/>
        <v>8.975000000000001E-2</v>
      </c>
    </row>
    <row r="570" spans="1:3" x14ac:dyDescent="0.25">
      <c r="A570">
        <v>577.20001000000002</v>
      </c>
      <c r="B570">
        <v>8.8880000000000001E-2</v>
      </c>
      <c r="C570">
        <f t="shared" si="8"/>
        <v>9.0410000000000004E-2</v>
      </c>
    </row>
    <row r="571" spans="1:3" x14ac:dyDescent="0.25">
      <c r="A571">
        <v>577.59997999999996</v>
      </c>
      <c r="B571">
        <v>8.9419999999999999E-2</v>
      </c>
      <c r="C571">
        <f t="shared" si="8"/>
        <v>9.0950000000000003E-2</v>
      </c>
    </row>
    <row r="572" spans="1:3" x14ac:dyDescent="0.25">
      <c r="A572">
        <v>578</v>
      </c>
      <c r="B572">
        <v>9.0010000000000007E-2</v>
      </c>
      <c r="C572">
        <f t="shared" si="8"/>
        <v>9.154000000000001E-2</v>
      </c>
    </row>
    <row r="573" spans="1:3" x14ac:dyDescent="0.25">
      <c r="A573">
        <v>578.40002000000004</v>
      </c>
      <c r="B573">
        <v>9.0630000000000002E-2</v>
      </c>
      <c r="C573">
        <f t="shared" si="8"/>
        <v>9.2160000000000006E-2</v>
      </c>
    </row>
    <row r="574" spans="1:3" x14ac:dyDescent="0.25">
      <c r="A574">
        <v>578.79998999999998</v>
      </c>
      <c r="B574">
        <v>9.1189999999999993E-2</v>
      </c>
      <c r="C574">
        <f t="shared" si="8"/>
        <v>9.2719999999999997E-2</v>
      </c>
    </row>
    <row r="575" spans="1:3" x14ac:dyDescent="0.25">
      <c r="A575">
        <v>579.20001000000002</v>
      </c>
      <c r="B575">
        <v>9.171E-2</v>
      </c>
      <c r="C575">
        <f t="shared" si="8"/>
        <v>9.3240000000000003E-2</v>
      </c>
    </row>
    <row r="576" spans="1:3" x14ac:dyDescent="0.25">
      <c r="A576">
        <v>579.59997999999996</v>
      </c>
      <c r="B576">
        <v>9.221E-2</v>
      </c>
      <c r="C576">
        <f t="shared" si="8"/>
        <v>9.3740000000000004E-2</v>
      </c>
    </row>
    <row r="577" spans="1:3" x14ac:dyDescent="0.25">
      <c r="A577">
        <v>580</v>
      </c>
      <c r="B577">
        <v>9.2660000000000006E-2</v>
      </c>
      <c r="C577">
        <f t="shared" si="8"/>
        <v>9.419000000000001E-2</v>
      </c>
    </row>
    <row r="578" spans="1:3" x14ac:dyDescent="0.25">
      <c r="A578">
        <v>580.40002000000004</v>
      </c>
      <c r="B578">
        <v>9.3049999999999994E-2</v>
      </c>
      <c r="C578">
        <f t="shared" si="8"/>
        <v>9.4579999999999997E-2</v>
      </c>
    </row>
    <row r="579" spans="1:3" x14ac:dyDescent="0.25">
      <c r="A579">
        <v>580.79998999999998</v>
      </c>
      <c r="B579">
        <v>9.3439999999999995E-2</v>
      </c>
      <c r="C579">
        <f t="shared" ref="C579:C642" si="9">B579-MIN(B:B)</f>
        <v>9.4969999999999999E-2</v>
      </c>
    </row>
    <row r="580" spans="1:3" x14ac:dyDescent="0.25">
      <c r="A580">
        <v>581.20001000000002</v>
      </c>
      <c r="B580">
        <v>9.3939999999999996E-2</v>
      </c>
      <c r="C580">
        <f t="shared" si="9"/>
        <v>9.5469999999999999E-2</v>
      </c>
    </row>
    <row r="581" spans="1:3" x14ac:dyDescent="0.25">
      <c r="A581">
        <v>581.59997999999996</v>
      </c>
      <c r="B581">
        <v>9.4350000000000003E-2</v>
      </c>
      <c r="C581">
        <f t="shared" si="9"/>
        <v>9.5880000000000007E-2</v>
      </c>
    </row>
    <row r="582" spans="1:3" x14ac:dyDescent="0.25">
      <c r="A582">
        <v>582</v>
      </c>
      <c r="B582">
        <v>9.4700000000000006E-2</v>
      </c>
      <c r="C582">
        <f t="shared" si="9"/>
        <v>9.623000000000001E-2</v>
      </c>
    </row>
    <row r="583" spans="1:3" x14ac:dyDescent="0.25">
      <c r="A583">
        <v>582.40002000000004</v>
      </c>
      <c r="B583">
        <v>9.5009999999999997E-2</v>
      </c>
      <c r="C583">
        <f t="shared" si="9"/>
        <v>9.6540000000000001E-2</v>
      </c>
    </row>
    <row r="584" spans="1:3" x14ac:dyDescent="0.25">
      <c r="A584">
        <v>582.79998999999998</v>
      </c>
      <c r="B584">
        <v>9.5240000000000005E-2</v>
      </c>
      <c r="C584">
        <f t="shared" si="9"/>
        <v>9.6770000000000009E-2</v>
      </c>
    </row>
    <row r="585" spans="1:3" x14ac:dyDescent="0.25">
      <c r="A585">
        <v>583.20001000000002</v>
      </c>
      <c r="B585">
        <v>9.5479999999999995E-2</v>
      </c>
      <c r="C585">
        <f t="shared" si="9"/>
        <v>9.7009999999999999E-2</v>
      </c>
    </row>
    <row r="586" spans="1:3" x14ac:dyDescent="0.25">
      <c r="A586">
        <v>583.59997999999996</v>
      </c>
      <c r="B586">
        <v>9.5750000000000002E-2</v>
      </c>
      <c r="C586">
        <f t="shared" si="9"/>
        <v>9.7280000000000005E-2</v>
      </c>
    </row>
    <row r="587" spans="1:3" x14ac:dyDescent="0.25">
      <c r="A587">
        <v>584</v>
      </c>
      <c r="B587">
        <v>9.5860000000000001E-2</v>
      </c>
      <c r="C587">
        <f t="shared" si="9"/>
        <v>9.7390000000000004E-2</v>
      </c>
    </row>
    <row r="588" spans="1:3" x14ac:dyDescent="0.25">
      <c r="A588">
        <v>584.40002000000004</v>
      </c>
      <c r="B588">
        <v>9.6100000000000005E-2</v>
      </c>
      <c r="C588">
        <f t="shared" si="9"/>
        <v>9.7630000000000008E-2</v>
      </c>
    </row>
    <row r="589" spans="1:3" x14ac:dyDescent="0.25">
      <c r="A589">
        <v>584.79998999999998</v>
      </c>
      <c r="B589">
        <v>9.6259999999999998E-2</v>
      </c>
      <c r="C589">
        <f t="shared" si="9"/>
        <v>9.7790000000000002E-2</v>
      </c>
    </row>
    <row r="590" spans="1:3" x14ac:dyDescent="0.25">
      <c r="A590">
        <v>585.20001000000002</v>
      </c>
      <c r="B590">
        <v>9.6180000000000002E-2</v>
      </c>
      <c r="C590">
        <f t="shared" si="9"/>
        <v>9.7710000000000005E-2</v>
      </c>
    </row>
    <row r="591" spans="1:3" x14ac:dyDescent="0.25">
      <c r="A591">
        <v>585.59997999999996</v>
      </c>
      <c r="B591">
        <v>9.6269999999999994E-2</v>
      </c>
      <c r="C591">
        <f t="shared" si="9"/>
        <v>9.7799999999999998E-2</v>
      </c>
    </row>
    <row r="592" spans="1:3" x14ac:dyDescent="0.25">
      <c r="A592">
        <v>586</v>
      </c>
      <c r="B592">
        <v>9.6360000000000001E-2</v>
      </c>
      <c r="C592">
        <f t="shared" si="9"/>
        <v>9.7890000000000005E-2</v>
      </c>
    </row>
    <row r="593" spans="1:3" x14ac:dyDescent="0.25">
      <c r="A593">
        <v>586.40002000000004</v>
      </c>
      <c r="B593">
        <v>9.64E-2</v>
      </c>
      <c r="C593">
        <f t="shared" si="9"/>
        <v>9.7930000000000003E-2</v>
      </c>
    </row>
    <row r="594" spans="1:3" x14ac:dyDescent="0.25">
      <c r="A594">
        <v>586.79998999999998</v>
      </c>
      <c r="B594">
        <v>9.6299999999999997E-2</v>
      </c>
      <c r="C594">
        <f t="shared" si="9"/>
        <v>9.783E-2</v>
      </c>
    </row>
    <row r="595" spans="1:3" x14ac:dyDescent="0.25">
      <c r="A595">
        <v>587.20001000000002</v>
      </c>
      <c r="B595">
        <v>9.6290000000000001E-2</v>
      </c>
      <c r="C595">
        <f t="shared" si="9"/>
        <v>9.7820000000000004E-2</v>
      </c>
    </row>
    <row r="596" spans="1:3" x14ac:dyDescent="0.25">
      <c r="A596">
        <v>587.59997999999996</v>
      </c>
      <c r="B596">
        <v>9.6149999999999999E-2</v>
      </c>
      <c r="C596">
        <f t="shared" si="9"/>
        <v>9.7680000000000003E-2</v>
      </c>
    </row>
    <row r="597" spans="1:3" x14ac:dyDescent="0.25">
      <c r="A597">
        <v>588</v>
      </c>
      <c r="B597">
        <v>9.6129999999999993E-2</v>
      </c>
      <c r="C597">
        <f t="shared" si="9"/>
        <v>9.7659999999999997E-2</v>
      </c>
    </row>
    <row r="598" spans="1:3" x14ac:dyDescent="0.25">
      <c r="A598">
        <v>588.40002000000004</v>
      </c>
      <c r="B598">
        <v>9.6019999999999994E-2</v>
      </c>
      <c r="C598">
        <f t="shared" si="9"/>
        <v>9.7549999999999998E-2</v>
      </c>
    </row>
    <row r="599" spans="1:3" x14ac:dyDescent="0.25">
      <c r="A599">
        <v>588.79998999999998</v>
      </c>
      <c r="B599">
        <v>9.5979999999999996E-2</v>
      </c>
      <c r="C599">
        <f t="shared" si="9"/>
        <v>9.7509999999999999E-2</v>
      </c>
    </row>
    <row r="600" spans="1:3" x14ac:dyDescent="0.25">
      <c r="A600">
        <v>589.20001000000002</v>
      </c>
      <c r="B600">
        <v>9.5869999999999997E-2</v>
      </c>
      <c r="C600">
        <f t="shared" si="9"/>
        <v>9.74E-2</v>
      </c>
    </row>
    <row r="601" spans="1:3" x14ac:dyDescent="0.25">
      <c r="A601">
        <v>589.59997999999996</v>
      </c>
      <c r="B601">
        <v>9.5869999999999997E-2</v>
      </c>
      <c r="C601">
        <f t="shared" si="9"/>
        <v>9.74E-2</v>
      </c>
    </row>
    <row r="602" spans="1:3" x14ac:dyDescent="0.25">
      <c r="A602">
        <v>590</v>
      </c>
      <c r="B602">
        <v>9.5769999999999994E-2</v>
      </c>
      <c r="C602">
        <f t="shared" si="9"/>
        <v>9.7299999999999998E-2</v>
      </c>
    </row>
    <row r="603" spans="1:3" x14ac:dyDescent="0.25">
      <c r="A603">
        <v>590.40002000000004</v>
      </c>
      <c r="B603">
        <v>9.5689999999999997E-2</v>
      </c>
      <c r="C603">
        <f t="shared" si="9"/>
        <v>9.7220000000000001E-2</v>
      </c>
    </row>
    <row r="604" spans="1:3" x14ac:dyDescent="0.25">
      <c r="A604">
        <v>590.79998999999998</v>
      </c>
      <c r="B604">
        <v>9.5799999999999996E-2</v>
      </c>
      <c r="C604">
        <f t="shared" si="9"/>
        <v>9.733E-2</v>
      </c>
    </row>
    <row r="605" spans="1:3" x14ac:dyDescent="0.25">
      <c r="A605">
        <v>591.20001000000002</v>
      </c>
      <c r="B605">
        <v>9.5810000000000006E-2</v>
      </c>
      <c r="C605">
        <f t="shared" si="9"/>
        <v>9.734000000000001E-2</v>
      </c>
    </row>
    <row r="606" spans="1:3" x14ac:dyDescent="0.25">
      <c r="A606">
        <v>591.59997999999996</v>
      </c>
      <c r="B606">
        <v>9.5979999999999996E-2</v>
      </c>
      <c r="C606">
        <f t="shared" si="9"/>
        <v>9.7509999999999999E-2</v>
      </c>
    </row>
    <row r="607" spans="1:3" x14ac:dyDescent="0.25">
      <c r="A607">
        <v>592</v>
      </c>
      <c r="B607">
        <v>9.5920000000000005E-2</v>
      </c>
      <c r="C607">
        <f t="shared" si="9"/>
        <v>9.7450000000000009E-2</v>
      </c>
    </row>
    <row r="608" spans="1:3" x14ac:dyDescent="0.25">
      <c r="A608">
        <v>592.40002000000004</v>
      </c>
      <c r="B608">
        <v>9.6210000000000004E-2</v>
      </c>
      <c r="C608">
        <f t="shared" si="9"/>
        <v>9.7740000000000007E-2</v>
      </c>
    </row>
    <row r="609" spans="1:3" x14ac:dyDescent="0.25">
      <c r="A609">
        <v>592.79998999999998</v>
      </c>
      <c r="B609">
        <v>9.6280000000000004E-2</v>
      </c>
      <c r="C609">
        <f t="shared" si="9"/>
        <v>9.7810000000000008E-2</v>
      </c>
    </row>
    <row r="610" spans="1:3" x14ac:dyDescent="0.25">
      <c r="A610">
        <v>593.20001000000002</v>
      </c>
      <c r="B610">
        <v>9.6629999999999994E-2</v>
      </c>
      <c r="C610">
        <f t="shared" si="9"/>
        <v>9.8159999999999997E-2</v>
      </c>
    </row>
    <row r="611" spans="1:3" x14ac:dyDescent="0.25">
      <c r="A611">
        <v>593.59997999999996</v>
      </c>
      <c r="B611">
        <v>9.6879999999999994E-2</v>
      </c>
      <c r="C611">
        <f t="shared" si="9"/>
        <v>9.8409999999999997E-2</v>
      </c>
    </row>
    <row r="612" spans="1:3" x14ac:dyDescent="0.25">
      <c r="A612">
        <v>594</v>
      </c>
      <c r="B612">
        <v>9.7360000000000002E-2</v>
      </c>
      <c r="C612">
        <f t="shared" si="9"/>
        <v>9.8890000000000006E-2</v>
      </c>
    </row>
    <row r="613" spans="1:3" x14ac:dyDescent="0.25">
      <c r="A613">
        <v>594.40002000000004</v>
      </c>
      <c r="B613">
        <v>9.7650000000000001E-2</v>
      </c>
      <c r="C613">
        <f t="shared" si="9"/>
        <v>9.9180000000000004E-2</v>
      </c>
    </row>
    <row r="614" spans="1:3" x14ac:dyDescent="0.25">
      <c r="A614">
        <v>594.79998999999998</v>
      </c>
      <c r="B614">
        <v>9.8119999999999999E-2</v>
      </c>
      <c r="C614">
        <f t="shared" si="9"/>
        <v>9.9650000000000002E-2</v>
      </c>
    </row>
    <row r="615" spans="1:3" x14ac:dyDescent="0.25">
      <c r="A615">
        <v>595.20001000000002</v>
      </c>
      <c r="B615">
        <v>9.8750000000000004E-2</v>
      </c>
      <c r="C615">
        <f t="shared" si="9"/>
        <v>0.10028000000000001</v>
      </c>
    </row>
    <row r="616" spans="1:3" x14ac:dyDescent="0.25">
      <c r="A616">
        <v>595.59997999999996</v>
      </c>
      <c r="B616">
        <v>9.9440000000000001E-2</v>
      </c>
      <c r="C616">
        <f t="shared" si="9"/>
        <v>0.10097</v>
      </c>
    </row>
    <row r="617" spans="1:3" x14ac:dyDescent="0.25">
      <c r="A617">
        <v>596</v>
      </c>
      <c r="B617">
        <v>0.1002</v>
      </c>
      <c r="C617">
        <f t="shared" si="9"/>
        <v>0.10173</v>
      </c>
    </row>
    <row r="618" spans="1:3" x14ac:dyDescent="0.25">
      <c r="A618">
        <v>596.40002000000004</v>
      </c>
      <c r="B618">
        <v>0.10086000000000001</v>
      </c>
      <c r="C618">
        <f t="shared" si="9"/>
        <v>0.10239000000000001</v>
      </c>
    </row>
    <row r="619" spans="1:3" x14ac:dyDescent="0.25">
      <c r="A619">
        <v>596.79998999999998</v>
      </c>
      <c r="B619">
        <v>0.10173</v>
      </c>
      <c r="C619">
        <f t="shared" si="9"/>
        <v>0.10326</v>
      </c>
    </row>
    <row r="620" spans="1:3" x14ac:dyDescent="0.25">
      <c r="A620">
        <v>597.20001000000002</v>
      </c>
      <c r="B620">
        <v>0.10246</v>
      </c>
      <c r="C620">
        <f t="shared" si="9"/>
        <v>0.10399</v>
      </c>
    </row>
    <row r="621" spans="1:3" x14ac:dyDescent="0.25">
      <c r="A621">
        <v>597.59997999999996</v>
      </c>
      <c r="B621">
        <v>0.10355</v>
      </c>
      <c r="C621">
        <f t="shared" si="9"/>
        <v>0.10508000000000001</v>
      </c>
    </row>
    <row r="622" spans="1:3" x14ac:dyDescent="0.25">
      <c r="A622">
        <v>598</v>
      </c>
      <c r="B622">
        <v>0.10457</v>
      </c>
      <c r="C622">
        <f t="shared" si="9"/>
        <v>0.1061</v>
      </c>
    </row>
    <row r="623" spans="1:3" x14ac:dyDescent="0.25">
      <c r="A623">
        <v>598.40002000000004</v>
      </c>
      <c r="B623">
        <v>0.10564</v>
      </c>
      <c r="C623">
        <f t="shared" si="9"/>
        <v>0.10717</v>
      </c>
    </row>
    <row r="624" spans="1:3" x14ac:dyDescent="0.25">
      <c r="A624">
        <v>598.79998999999998</v>
      </c>
      <c r="B624">
        <v>0.10662000000000001</v>
      </c>
      <c r="C624">
        <f t="shared" si="9"/>
        <v>0.10815000000000001</v>
      </c>
    </row>
    <row r="625" spans="1:3" x14ac:dyDescent="0.25">
      <c r="A625">
        <v>599.20001000000002</v>
      </c>
      <c r="B625">
        <v>0.10775</v>
      </c>
      <c r="C625">
        <f t="shared" si="9"/>
        <v>0.10928</v>
      </c>
    </row>
    <row r="626" spans="1:3" x14ac:dyDescent="0.25">
      <c r="A626">
        <v>599.59997999999996</v>
      </c>
      <c r="B626">
        <v>0.109</v>
      </c>
      <c r="C626">
        <f t="shared" si="9"/>
        <v>0.11053</v>
      </c>
    </row>
    <row r="627" spans="1:3" x14ac:dyDescent="0.25">
      <c r="A627">
        <v>600</v>
      </c>
      <c r="B627">
        <v>0.11024</v>
      </c>
      <c r="C627">
        <f t="shared" si="9"/>
        <v>0.11177000000000001</v>
      </c>
    </row>
    <row r="628" spans="1:3" x14ac:dyDescent="0.25">
      <c r="A628">
        <v>600.40002000000004</v>
      </c>
      <c r="B628">
        <v>0.11149000000000001</v>
      </c>
      <c r="C628">
        <f t="shared" si="9"/>
        <v>0.11302000000000001</v>
      </c>
    </row>
    <row r="629" spans="1:3" x14ac:dyDescent="0.25">
      <c r="A629">
        <v>600.79998999999998</v>
      </c>
      <c r="B629">
        <v>0.11278000000000001</v>
      </c>
      <c r="C629">
        <f t="shared" si="9"/>
        <v>0.11431000000000001</v>
      </c>
    </row>
    <row r="630" spans="1:3" x14ac:dyDescent="0.25">
      <c r="A630">
        <v>601.20001000000002</v>
      </c>
      <c r="B630">
        <v>0.11418</v>
      </c>
      <c r="C630">
        <f t="shared" si="9"/>
        <v>0.11571000000000001</v>
      </c>
    </row>
    <row r="631" spans="1:3" x14ac:dyDescent="0.25">
      <c r="A631">
        <v>601.59997999999996</v>
      </c>
      <c r="B631">
        <v>0.11533</v>
      </c>
      <c r="C631">
        <f t="shared" si="9"/>
        <v>0.11686000000000001</v>
      </c>
    </row>
    <row r="632" spans="1:3" x14ac:dyDescent="0.25">
      <c r="A632">
        <v>602</v>
      </c>
      <c r="B632">
        <v>0.11663999999999999</v>
      </c>
      <c r="C632">
        <f t="shared" si="9"/>
        <v>0.11817</v>
      </c>
    </row>
    <row r="633" spans="1:3" x14ac:dyDescent="0.25">
      <c r="A633">
        <v>602.40002000000004</v>
      </c>
      <c r="B633">
        <v>0.11821</v>
      </c>
      <c r="C633">
        <f t="shared" si="9"/>
        <v>0.11974</v>
      </c>
    </row>
    <row r="634" spans="1:3" x14ac:dyDescent="0.25">
      <c r="A634">
        <v>602.79998999999998</v>
      </c>
      <c r="B634">
        <v>0.11958000000000001</v>
      </c>
      <c r="C634">
        <f t="shared" si="9"/>
        <v>0.12111000000000001</v>
      </c>
    </row>
    <row r="635" spans="1:3" x14ac:dyDescent="0.25">
      <c r="A635">
        <v>603.20001000000002</v>
      </c>
      <c r="B635">
        <v>0.12095</v>
      </c>
      <c r="C635">
        <f t="shared" si="9"/>
        <v>0.12248000000000001</v>
      </c>
    </row>
    <row r="636" spans="1:3" x14ac:dyDescent="0.25">
      <c r="A636">
        <v>603.59997999999996</v>
      </c>
      <c r="B636">
        <v>0.12241</v>
      </c>
      <c r="C636">
        <f t="shared" si="9"/>
        <v>0.12394000000000001</v>
      </c>
    </row>
    <row r="637" spans="1:3" x14ac:dyDescent="0.25">
      <c r="A637">
        <v>604</v>
      </c>
      <c r="B637">
        <v>0.12383</v>
      </c>
      <c r="C637">
        <f t="shared" si="9"/>
        <v>0.12536</v>
      </c>
    </row>
    <row r="638" spans="1:3" x14ac:dyDescent="0.25">
      <c r="A638">
        <v>604.40002000000004</v>
      </c>
      <c r="B638">
        <v>0.12523999999999999</v>
      </c>
      <c r="C638">
        <f t="shared" si="9"/>
        <v>0.12676999999999999</v>
      </c>
    </row>
    <row r="639" spans="1:3" x14ac:dyDescent="0.25">
      <c r="A639">
        <v>604.79998999999998</v>
      </c>
      <c r="B639">
        <v>0.12659999999999999</v>
      </c>
      <c r="C639">
        <f t="shared" si="9"/>
        <v>0.12812999999999999</v>
      </c>
    </row>
    <row r="640" spans="1:3" x14ac:dyDescent="0.25">
      <c r="A640">
        <v>605.20001000000002</v>
      </c>
      <c r="B640">
        <v>0.12803</v>
      </c>
      <c r="C640">
        <f t="shared" si="9"/>
        <v>0.12956000000000001</v>
      </c>
    </row>
    <row r="641" spans="1:3" x14ac:dyDescent="0.25">
      <c r="A641">
        <v>605.59997999999996</v>
      </c>
      <c r="B641">
        <v>0.12945000000000001</v>
      </c>
      <c r="C641">
        <f t="shared" si="9"/>
        <v>0.13098000000000001</v>
      </c>
    </row>
    <row r="642" spans="1:3" x14ac:dyDescent="0.25">
      <c r="A642">
        <v>606</v>
      </c>
      <c r="B642">
        <v>0.13091</v>
      </c>
      <c r="C642">
        <f t="shared" si="9"/>
        <v>0.13244</v>
      </c>
    </row>
    <row r="643" spans="1:3" x14ac:dyDescent="0.25">
      <c r="A643">
        <v>606.40002000000004</v>
      </c>
      <c r="B643">
        <v>0.13228000000000001</v>
      </c>
      <c r="C643">
        <f t="shared" ref="C643:C706" si="10">B643-MIN(B:B)</f>
        <v>0.13381000000000001</v>
      </c>
    </row>
    <row r="644" spans="1:3" x14ac:dyDescent="0.25">
      <c r="A644">
        <v>606.79998999999998</v>
      </c>
      <c r="B644">
        <v>0.13356999999999999</v>
      </c>
      <c r="C644">
        <f t="shared" si="10"/>
        <v>0.1351</v>
      </c>
    </row>
    <row r="645" spans="1:3" x14ac:dyDescent="0.25">
      <c r="A645">
        <v>607.20001000000002</v>
      </c>
      <c r="B645">
        <v>0.13496</v>
      </c>
      <c r="C645">
        <f t="shared" si="10"/>
        <v>0.13649</v>
      </c>
    </row>
    <row r="646" spans="1:3" x14ac:dyDescent="0.25">
      <c r="A646">
        <v>607.59997999999996</v>
      </c>
      <c r="B646">
        <v>0.13628999999999999</v>
      </c>
      <c r="C646">
        <f t="shared" si="10"/>
        <v>0.13782</v>
      </c>
    </row>
    <row r="647" spans="1:3" x14ac:dyDescent="0.25">
      <c r="A647">
        <v>608</v>
      </c>
      <c r="B647">
        <v>0.13758999999999999</v>
      </c>
      <c r="C647">
        <f t="shared" si="10"/>
        <v>0.13911999999999999</v>
      </c>
    </row>
    <row r="648" spans="1:3" x14ac:dyDescent="0.25">
      <c r="A648">
        <v>608.40002000000004</v>
      </c>
      <c r="B648">
        <v>0.13886999999999999</v>
      </c>
      <c r="C648">
        <f t="shared" si="10"/>
        <v>0.1404</v>
      </c>
    </row>
    <row r="649" spans="1:3" x14ac:dyDescent="0.25">
      <c r="A649">
        <v>608.79998999999998</v>
      </c>
      <c r="B649">
        <v>0.14011000000000001</v>
      </c>
      <c r="C649">
        <f t="shared" si="10"/>
        <v>0.14164000000000002</v>
      </c>
    </row>
    <row r="650" spans="1:3" x14ac:dyDescent="0.25">
      <c r="A650">
        <v>609.20001000000002</v>
      </c>
      <c r="B650">
        <v>0.14116999999999999</v>
      </c>
      <c r="C650">
        <f t="shared" si="10"/>
        <v>0.14269999999999999</v>
      </c>
    </row>
    <row r="651" spans="1:3" x14ac:dyDescent="0.25">
      <c r="A651">
        <v>609.59997999999996</v>
      </c>
      <c r="B651">
        <v>0.1424</v>
      </c>
      <c r="C651">
        <f t="shared" si="10"/>
        <v>0.14393</v>
      </c>
    </row>
    <row r="652" spans="1:3" x14ac:dyDescent="0.25">
      <c r="A652">
        <v>610</v>
      </c>
      <c r="B652">
        <v>0.14357</v>
      </c>
      <c r="C652">
        <f t="shared" si="10"/>
        <v>0.14510000000000001</v>
      </c>
    </row>
    <row r="653" spans="1:3" x14ac:dyDescent="0.25">
      <c r="A653">
        <v>610.40002000000004</v>
      </c>
      <c r="B653">
        <v>0.14454</v>
      </c>
      <c r="C653">
        <f t="shared" si="10"/>
        <v>0.14607000000000001</v>
      </c>
    </row>
    <row r="654" spans="1:3" x14ac:dyDescent="0.25">
      <c r="A654">
        <v>610.79998999999998</v>
      </c>
      <c r="B654">
        <v>0.14577999999999999</v>
      </c>
      <c r="C654">
        <f t="shared" si="10"/>
        <v>0.14731</v>
      </c>
    </row>
    <row r="655" spans="1:3" x14ac:dyDescent="0.25">
      <c r="A655">
        <v>611.20001000000002</v>
      </c>
      <c r="B655">
        <v>0.14666000000000001</v>
      </c>
      <c r="C655">
        <f t="shared" si="10"/>
        <v>0.14819000000000002</v>
      </c>
    </row>
    <row r="656" spans="1:3" x14ac:dyDescent="0.25">
      <c r="A656">
        <v>611.59997999999996</v>
      </c>
      <c r="B656">
        <v>0.14757000000000001</v>
      </c>
      <c r="C656">
        <f t="shared" si="10"/>
        <v>0.14910000000000001</v>
      </c>
    </row>
    <row r="657" spans="1:3" x14ac:dyDescent="0.25">
      <c r="A657">
        <v>612</v>
      </c>
      <c r="B657">
        <v>0.14837</v>
      </c>
      <c r="C657">
        <f t="shared" si="10"/>
        <v>0.14990000000000001</v>
      </c>
    </row>
    <row r="658" spans="1:3" x14ac:dyDescent="0.25">
      <c r="A658">
        <v>612.40002000000004</v>
      </c>
      <c r="B658">
        <v>0.14923</v>
      </c>
      <c r="C658">
        <f t="shared" si="10"/>
        <v>0.15076000000000001</v>
      </c>
    </row>
    <row r="659" spans="1:3" x14ac:dyDescent="0.25">
      <c r="A659">
        <v>612.79998999999998</v>
      </c>
      <c r="B659">
        <v>0.14993000000000001</v>
      </c>
      <c r="C659">
        <f t="shared" si="10"/>
        <v>0.15146000000000001</v>
      </c>
    </row>
    <row r="660" spans="1:3" x14ac:dyDescent="0.25">
      <c r="A660">
        <v>613.20001000000002</v>
      </c>
      <c r="B660">
        <v>0.15065000000000001</v>
      </c>
      <c r="C660">
        <f t="shared" si="10"/>
        <v>0.15218000000000001</v>
      </c>
    </row>
    <row r="661" spans="1:3" x14ac:dyDescent="0.25">
      <c r="A661">
        <v>613.59997999999996</v>
      </c>
      <c r="B661">
        <v>0.15135000000000001</v>
      </c>
      <c r="C661">
        <f t="shared" si="10"/>
        <v>0.15288000000000002</v>
      </c>
    </row>
    <row r="662" spans="1:3" x14ac:dyDescent="0.25">
      <c r="A662">
        <v>614</v>
      </c>
      <c r="B662">
        <v>0.152</v>
      </c>
      <c r="C662">
        <f t="shared" si="10"/>
        <v>0.15353</v>
      </c>
    </row>
    <row r="663" spans="1:3" x14ac:dyDescent="0.25">
      <c r="A663">
        <v>614.40002000000004</v>
      </c>
      <c r="B663">
        <v>0.15243000000000001</v>
      </c>
      <c r="C663">
        <f t="shared" si="10"/>
        <v>0.15396000000000001</v>
      </c>
    </row>
    <row r="664" spans="1:3" x14ac:dyDescent="0.25">
      <c r="A664">
        <v>614.79998999999998</v>
      </c>
      <c r="B664">
        <v>0.15290999999999999</v>
      </c>
      <c r="C664">
        <f t="shared" si="10"/>
        <v>0.15443999999999999</v>
      </c>
    </row>
    <row r="665" spans="1:3" x14ac:dyDescent="0.25">
      <c r="A665">
        <v>615.20001000000002</v>
      </c>
      <c r="B665">
        <v>0.15337000000000001</v>
      </c>
      <c r="C665">
        <f t="shared" si="10"/>
        <v>0.15490000000000001</v>
      </c>
    </row>
    <row r="666" spans="1:3" x14ac:dyDescent="0.25">
      <c r="A666">
        <v>615.59997999999996</v>
      </c>
      <c r="B666">
        <v>0.15356</v>
      </c>
      <c r="C666">
        <f t="shared" si="10"/>
        <v>0.15509000000000001</v>
      </c>
    </row>
    <row r="667" spans="1:3" x14ac:dyDescent="0.25">
      <c r="A667">
        <v>616</v>
      </c>
      <c r="B667">
        <v>0.15395</v>
      </c>
      <c r="C667">
        <f t="shared" si="10"/>
        <v>0.15548000000000001</v>
      </c>
    </row>
    <row r="668" spans="1:3" x14ac:dyDescent="0.25">
      <c r="A668">
        <v>616.40002000000004</v>
      </c>
      <c r="B668">
        <v>0.15418999999999999</v>
      </c>
      <c r="C668">
        <f t="shared" si="10"/>
        <v>0.15572</v>
      </c>
    </row>
    <row r="669" spans="1:3" x14ac:dyDescent="0.25">
      <c r="A669">
        <v>616.79998999999998</v>
      </c>
      <c r="B669">
        <v>0.15437000000000001</v>
      </c>
      <c r="C669">
        <f t="shared" si="10"/>
        <v>0.15590000000000001</v>
      </c>
    </row>
    <row r="670" spans="1:3" x14ac:dyDescent="0.25">
      <c r="A670">
        <v>617.20001000000002</v>
      </c>
      <c r="B670">
        <v>0.15442</v>
      </c>
      <c r="C670">
        <f t="shared" si="10"/>
        <v>0.15595000000000001</v>
      </c>
    </row>
    <row r="671" spans="1:3" x14ac:dyDescent="0.25">
      <c r="A671">
        <v>617.59997999999996</v>
      </c>
      <c r="B671">
        <v>0.15440999999999999</v>
      </c>
      <c r="C671">
        <f t="shared" si="10"/>
        <v>0.15594</v>
      </c>
    </row>
    <row r="672" spans="1:3" x14ac:dyDescent="0.25">
      <c r="A672">
        <v>618</v>
      </c>
      <c r="B672">
        <v>0.15448999999999999</v>
      </c>
      <c r="C672">
        <f t="shared" si="10"/>
        <v>0.15601999999999999</v>
      </c>
    </row>
    <row r="673" spans="1:3" x14ac:dyDescent="0.25">
      <c r="A673">
        <v>618.40002000000004</v>
      </c>
      <c r="B673">
        <v>0.15442</v>
      </c>
      <c r="C673">
        <f t="shared" si="10"/>
        <v>0.15595000000000001</v>
      </c>
    </row>
    <row r="674" spans="1:3" x14ac:dyDescent="0.25">
      <c r="A674">
        <v>618.79998999999998</v>
      </c>
      <c r="B674">
        <v>0.15425</v>
      </c>
      <c r="C674">
        <f t="shared" si="10"/>
        <v>0.15578</v>
      </c>
    </row>
    <row r="675" spans="1:3" x14ac:dyDescent="0.25">
      <c r="A675">
        <v>619.20001000000002</v>
      </c>
      <c r="B675">
        <v>0.15415999999999999</v>
      </c>
      <c r="C675">
        <f t="shared" si="10"/>
        <v>0.15569</v>
      </c>
    </row>
    <row r="676" spans="1:3" x14ac:dyDescent="0.25">
      <c r="A676">
        <v>619.59997999999996</v>
      </c>
      <c r="B676">
        <v>0.15373000000000001</v>
      </c>
      <c r="C676">
        <f t="shared" si="10"/>
        <v>0.15526000000000001</v>
      </c>
    </row>
    <row r="677" spans="1:3" x14ac:dyDescent="0.25">
      <c r="A677">
        <v>620</v>
      </c>
      <c r="B677">
        <v>0.1535</v>
      </c>
      <c r="C677">
        <f t="shared" si="10"/>
        <v>0.15503</v>
      </c>
    </row>
    <row r="678" spans="1:3" x14ac:dyDescent="0.25">
      <c r="A678">
        <v>620.40002000000004</v>
      </c>
      <c r="B678">
        <v>0.15317</v>
      </c>
      <c r="C678">
        <f t="shared" si="10"/>
        <v>0.1547</v>
      </c>
    </row>
    <row r="679" spans="1:3" x14ac:dyDescent="0.25">
      <c r="A679">
        <v>620.79998999999998</v>
      </c>
      <c r="B679">
        <v>0.15273</v>
      </c>
      <c r="C679">
        <f t="shared" si="10"/>
        <v>0.15426000000000001</v>
      </c>
    </row>
    <row r="680" spans="1:3" x14ac:dyDescent="0.25">
      <c r="A680">
        <v>621.20001000000002</v>
      </c>
      <c r="B680">
        <v>0.15236</v>
      </c>
      <c r="C680">
        <f t="shared" si="10"/>
        <v>0.15389</v>
      </c>
    </row>
    <row r="681" spans="1:3" x14ac:dyDescent="0.25">
      <c r="A681">
        <v>621.59997999999996</v>
      </c>
      <c r="B681">
        <v>0.15187</v>
      </c>
      <c r="C681">
        <f t="shared" si="10"/>
        <v>0.15340000000000001</v>
      </c>
    </row>
    <row r="682" spans="1:3" x14ac:dyDescent="0.25">
      <c r="A682">
        <v>622</v>
      </c>
      <c r="B682">
        <v>0.15125</v>
      </c>
      <c r="C682">
        <f t="shared" si="10"/>
        <v>0.15278</v>
      </c>
    </row>
    <row r="683" spans="1:3" x14ac:dyDescent="0.25">
      <c r="A683">
        <v>622.40002000000004</v>
      </c>
      <c r="B683">
        <v>0.15064</v>
      </c>
      <c r="C683">
        <f t="shared" si="10"/>
        <v>0.15217</v>
      </c>
    </row>
    <row r="684" spans="1:3" x14ac:dyDescent="0.25">
      <c r="A684">
        <v>622.79998999999998</v>
      </c>
      <c r="B684">
        <v>0.15004000000000001</v>
      </c>
      <c r="C684">
        <f t="shared" si="10"/>
        <v>0.15157000000000001</v>
      </c>
    </row>
    <row r="685" spans="1:3" x14ac:dyDescent="0.25">
      <c r="A685">
        <v>623.20001000000002</v>
      </c>
      <c r="B685">
        <v>0.14935999999999999</v>
      </c>
      <c r="C685">
        <f t="shared" si="10"/>
        <v>0.15089</v>
      </c>
    </row>
    <row r="686" spans="1:3" x14ac:dyDescent="0.25">
      <c r="A686">
        <v>623.59997999999996</v>
      </c>
      <c r="B686">
        <v>0.14860999999999999</v>
      </c>
      <c r="C686">
        <f t="shared" si="10"/>
        <v>0.15014</v>
      </c>
    </row>
    <row r="687" spans="1:3" x14ac:dyDescent="0.25">
      <c r="A687">
        <v>624</v>
      </c>
      <c r="B687">
        <v>0.14796999999999999</v>
      </c>
      <c r="C687">
        <f t="shared" si="10"/>
        <v>0.14949999999999999</v>
      </c>
    </row>
    <row r="688" spans="1:3" x14ac:dyDescent="0.25">
      <c r="A688">
        <v>624.40002000000004</v>
      </c>
      <c r="B688">
        <v>0.14723</v>
      </c>
      <c r="C688">
        <f t="shared" si="10"/>
        <v>0.14876</v>
      </c>
    </row>
    <row r="689" spans="1:3" x14ac:dyDescent="0.25">
      <c r="A689">
        <v>624.79998999999998</v>
      </c>
      <c r="B689">
        <v>0.14641000000000001</v>
      </c>
      <c r="C689">
        <f t="shared" si="10"/>
        <v>0.14794000000000002</v>
      </c>
    </row>
    <row r="690" spans="1:3" x14ac:dyDescent="0.25">
      <c r="A690">
        <v>625.20001000000002</v>
      </c>
      <c r="B690">
        <v>0.14559</v>
      </c>
      <c r="C690">
        <f t="shared" si="10"/>
        <v>0.14712</v>
      </c>
    </row>
    <row r="691" spans="1:3" x14ac:dyDescent="0.25">
      <c r="A691">
        <v>625.59997999999996</v>
      </c>
      <c r="B691">
        <v>0.14488999999999999</v>
      </c>
      <c r="C691">
        <f t="shared" si="10"/>
        <v>0.14641999999999999</v>
      </c>
    </row>
    <row r="692" spans="1:3" x14ac:dyDescent="0.25">
      <c r="A692">
        <v>626</v>
      </c>
      <c r="B692">
        <v>0.14424999999999999</v>
      </c>
      <c r="C692">
        <f t="shared" si="10"/>
        <v>0.14577999999999999</v>
      </c>
    </row>
    <row r="693" spans="1:3" x14ac:dyDescent="0.25">
      <c r="A693">
        <v>626.40002000000004</v>
      </c>
      <c r="B693">
        <v>0.14351</v>
      </c>
      <c r="C693">
        <f t="shared" si="10"/>
        <v>0.14504</v>
      </c>
    </row>
    <row r="694" spans="1:3" x14ac:dyDescent="0.25">
      <c r="A694">
        <v>626.79998999999998</v>
      </c>
      <c r="B694">
        <v>0.14274999999999999</v>
      </c>
      <c r="C694">
        <f t="shared" si="10"/>
        <v>0.14427999999999999</v>
      </c>
    </row>
    <row r="695" spans="1:3" x14ac:dyDescent="0.25">
      <c r="A695">
        <v>627.20001000000002</v>
      </c>
      <c r="B695">
        <v>0.14215</v>
      </c>
      <c r="C695">
        <f t="shared" si="10"/>
        <v>0.14368</v>
      </c>
    </row>
    <row r="696" spans="1:3" x14ac:dyDescent="0.25">
      <c r="A696">
        <v>627.59997999999996</v>
      </c>
      <c r="B696">
        <v>0.14154</v>
      </c>
      <c r="C696">
        <f t="shared" si="10"/>
        <v>0.14307</v>
      </c>
    </row>
    <row r="697" spans="1:3" x14ac:dyDescent="0.25">
      <c r="A697">
        <v>628</v>
      </c>
      <c r="B697">
        <v>0.14108999999999999</v>
      </c>
      <c r="C697">
        <f t="shared" si="10"/>
        <v>0.14262</v>
      </c>
    </row>
    <row r="698" spans="1:3" x14ac:dyDescent="0.25">
      <c r="A698">
        <v>628.40002000000004</v>
      </c>
      <c r="B698">
        <v>0.14066000000000001</v>
      </c>
      <c r="C698">
        <f t="shared" si="10"/>
        <v>0.14219000000000001</v>
      </c>
    </row>
    <row r="699" spans="1:3" x14ac:dyDescent="0.25">
      <c r="A699">
        <v>628.79998999999998</v>
      </c>
      <c r="B699">
        <v>0.14036999999999999</v>
      </c>
      <c r="C699">
        <f t="shared" si="10"/>
        <v>0.1419</v>
      </c>
    </row>
    <row r="700" spans="1:3" x14ac:dyDescent="0.25">
      <c r="A700">
        <v>629.20001000000002</v>
      </c>
      <c r="B700">
        <v>0.14002000000000001</v>
      </c>
      <c r="C700">
        <f t="shared" si="10"/>
        <v>0.14155000000000001</v>
      </c>
    </row>
    <row r="701" spans="1:3" x14ac:dyDescent="0.25">
      <c r="A701">
        <v>629.59997999999996</v>
      </c>
      <c r="B701">
        <v>0.13994999999999999</v>
      </c>
      <c r="C701">
        <f t="shared" si="10"/>
        <v>0.14147999999999999</v>
      </c>
    </row>
    <row r="702" spans="1:3" x14ac:dyDescent="0.25">
      <c r="A702">
        <v>630</v>
      </c>
      <c r="B702">
        <v>0.1399</v>
      </c>
      <c r="C702">
        <f t="shared" si="10"/>
        <v>0.14143</v>
      </c>
    </row>
    <row r="703" spans="1:3" x14ac:dyDescent="0.25">
      <c r="A703">
        <v>630.40002000000004</v>
      </c>
      <c r="B703">
        <v>0.13993</v>
      </c>
      <c r="C703">
        <f t="shared" si="10"/>
        <v>0.14146</v>
      </c>
    </row>
    <row r="704" spans="1:3" x14ac:dyDescent="0.25">
      <c r="A704">
        <v>630.79998999999998</v>
      </c>
      <c r="B704">
        <v>0.14008999999999999</v>
      </c>
      <c r="C704">
        <f t="shared" si="10"/>
        <v>0.14162</v>
      </c>
    </row>
    <row r="705" spans="1:3" x14ac:dyDescent="0.25">
      <c r="A705">
        <v>631.20001000000002</v>
      </c>
      <c r="B705">
        <v>0.14054</v>
      </c>
      <c r="C705">
        <f t="shared" si="10"/>
        <v>0.14207</v>
      </c>
    </row>
    <row r="706" spans="1:3" x14ac:dyDescent="0.25">
      <c r="A706">
        <v>631.59997999999996</v>
      </c>
      <c r="B706">
        <v>0.14116999999999999</v>
      </c>
      <c r="C706">
        <f t="shared" si="10"/>
        <v>0.14269999999999999</v>
      </c>
    </row>
    <row r="707" spans="1:3" x14ac:dyDescent="0.25">
      <c r="A707">
        <v>632</v>
      </c>
      <c r="B707">
        <v>0.14179</v>
      </c>
      <c r="C707">
        <f t="shared" ref="C707:C770" si="11">B707-MIN(B:B)</f>
        <v>0.14332</v>
      </c>
    </row>
    <row r="708" spans="1:3" x14ac:dyDescent="0.25">
      <c r="A708">
        <v>632.40002000000004</v>
      </c>
      <c r="B708">
        <v>0.14282</v>
      </c>
      <c r="C708">
        <f t="shared" si="11"/>
        <v>0.14435000000000001</v>
      </c>
    </row>
    <row r="709" spans="1:3" x14ac:dyDescent="0.25">
      <c r="A709">
        <v>632.79998999999998</v>
      </c>
      <c r="B709">
        <v>0.14374000000000001</v>
      </c>
      <c r="C709">
        <f t="shared" si="11"/>
        <v>0.14527000000000001</v>
      </c>
    </row>
    <row r="710" spans="1:3" x14ac:dyDescent="0.25">
      <c r="A710">
        <v>633.20001000000002</v>
      </c>
      <c r="B710">
        <v>0.14510999999999999</v>
      </c>
      <c r="C710">
        <f t="shared" si="11"/>
        <v>0.14663999999999999</v>
      </c>
    </row>
    <row r="711" spans="1:3" x14ac:dyDescent="0.25">
      <c r="A711">
        <v>633.59997999999996</v>
      </c>
      <c r="B711">
        <v>0.14651</v>
      </c>
      <c r="C711">
        <f t="shared" si="11"/>
        <v>0.14804</v>
      </c>
    </row>
    <row r="712" spans="1:3" x14ac:dyDescent="0.25">
      <c r="A712">
        <v>634</v>
      </c>
      <c r="B712">
        <v>0.14823</v>
      </c>
      <c r="C712">
        <f t="shared" si="11"/>
        <v>0.14976</v>
      </c>
    </row>
    <row r="713" spans="1:3" x14ac:dyDescent="0.25">
      <c r="A713">
        <v>634.40002000000004</v>
      </c>
      <c r="B713">
        <v>0.15018999999999999</v>
      </c>
      <c r="C713">
        <f t="shared" si="11"/>
        <v>0.15171999999999999</v>
      </c>
    </row>
    <row r="714" spans="1:3" x14ac:dyDescent="0.25">
      <c r="A714">
        <v>634.79998999999998</v>
      </c>
      <c r="B714">
        <v>0.15221999999999999</v>
      </c>
      <c r="C714">
        <f t="shared" si="11"/>
        <v>0.15375</v>
      </c>
    </row>
    <row r="715" spans="1:3" x14ac:dyDescent="0.25">
      <c r="A715">
        <v>635.20001000000002</v>
      </c>
      <c r="B715">
        <v>0.15456</v>
      </c>
      <c r="C715">
        <f t="shared" si="11"/>
        <v>0.15609000000000001</v>
      </c>
    </row>
    <row r="716" spans="1:3" x14ac:dyDescent="0.25">
      <c r="A716">
        <v>635.59997999999996</v>
      </c>
      <c r="B716">
        <v>0.15722</v>
      </c>
      <c r="C716">
        <f t="shared" si="11"/>
        <v>0.15875</v>
      </c>
    </row>
    <row r="717" spans="1:3" x14ac:dyDescent="0.25">
      <c r="A717">
        <v>636</v>
      </c>
      <c r="B717">
        <v>0.15995999999999999</v>
      </c>
      <c r="C717">
        <f t="shared" si="11"/>
        <v>0.16148999999999999</v>
      </c>
    </row>
    <row r="718" spans="1:3" x14ac:dyDescent="0.25">
      <c r="A718">
        <v>636.40002000000004</v>
      </c>
      <c r="B718">
        <v>0.16289999999999999</v>
      </c>
      <c r="C718">
        <f t="shared" si="11"/>
        <v>0.16442999999999999</v>
      </c>
    </row>
    <row r="719" spans="1:3" x14ac:dyDescent="0.25">
      <c r="A719">
        <v>636.79998999999998</v>
      </c>
      <c r="B719">
        <v>0.16617000000000001</v>
      </c>
      <c r="C719">
        <f t="shared" si="11"/>
        <v>0.16770000000000002</v>
      </c>
    </row>
    <row r="720" spans="1:3" x14ac:dyDescent="0.25">
      <c r="A720">
        <v>637.20001000000002</v>
      </c>
      <c r="B720">
        <v>0.16950000000000001</v>
      </c>
      <c r="C720">
        <f t="shared" si="11"/>
        <v>0.17103000000000002</v>
      </c>
    </row>
    <row r="721" spans="1:3" x14ac:dyDescent="0.25">
      <c r="A721">
        <v>637.59997999999996</v>
      </c>
      <c r="B721">
        <v>0.17319999999999999</v>
      </c>
      <c r="C721">
        <f t="shared" si="11"/>
        <v>0.17473</v>
      </c>
    </row>
    <row r="722" spans="1:3" x14ac:dyDescent="0.25">
      <c r="A722">
        <v>638</v>
      </c>
      <c r="B722">
        <v>0.17713999999999999</v>
      </c>
      <c r="C722">
        <f t="shared" si="11"/>
        <v>0.17867</v>
      </c>
    </row>
    <row r="723" spans="1:3" x14ac:dyDescent="0.25">
      <c r="A723">
        <v>638.40002000000004</v>
      </c>
      <c r="B723">
        <v>0.18124000000000001</v>
      </c>
      <c r="C723">
        <f t="shared" si="11"/>
        <v>0.18277000000000002</v>
      </c>
    </row>
    <row r="724" spans="1:3" x14ac:dyDescent="0.25">
      <c r="A724">
        <v>638.79998999999998</v>
      </c>
      <c r="B724">
        <v>0.18532999999999999</v>
      </c>
      <c r="C724">
        <f t="shared" si="11"/>
        <v>0.18686</v>
      </c>
    </row>
    <row r="725" spans="1:3" x14ac:dyDescent="0.25">
      <c r="A725">
        <v>639.20001000000002</v>
      </c>
      <c r="B725">
        <v>0.18975</v>
      </c>
      <c r="C725">
        <f t="shared" si="11"/>
        <v>0.19128000000000001</v>
      </c>
    </row>
    <row r="726" spans="1:3" x14ac:dyDescent="0.25">
      <c r="A726">
        <v>639.59997999999996</v>
      </c>
      <c r="B726">
        <v>0.19450000000000001</v>
      </c>
      <c r="C726">
        <f t="shared" si="11"/>
        <v>0.19603000000000001</v>
      </c>
    </row>
    <row r="727" spans="1:3" x14ac:dyDescent="0.25">
      <c r="A727">
        <v>640</v>
      </c>
      <c r="B727">
        <v>0.19925000000000001</v>
      </c>
      <c r="C727">
        <f t="shared" si="11"/>
        <v>0.20078000000000001</v>
      </c>
    </row>
    <row r="728" spans="1:3" x14ac:dyDescent="0.25">
      <c r="A728">
        <v>640.40002000000004</v>
      </c>
      <c r="B728">
        <v>0.20419999999999999</v>
      </c>
      <c r="C728">
        <f t="shared" si="11"/>
        <v>0.20573</v>
      </c>
    </row>
    <row r="729" spans="1:3" x14ac:dyDescent="0.25">
      <c r="A729">
        <v>640.79998999999998</v>
      </c>
      <c r="B729">
        <v>0.20921000000000001</v>
      </c>
      <c r="C729">
        <f t="shared" si="11"/>
        <v>0.21074000000000001</v>
      </c>
    </row>
    <row r="730" spans="1:3" x14ac:dyDescent="0.25">
      <c r="A730">
        <v>641.20001000000002</v>
      </c>
      <c r="B730">
        <v>0.21439</v>
      </c>
      <c r="C730">
        <f t="shared" si="11"/>
        <v>0.21592</v>
      </c>
    </row>
    <row r="731" spans="1:3" x14ac:dyDescent="0.25">
      <c r="A731">
        <v>641.59997999999996</v>
      </c>
      <c r="B731">
        <v>0.21969</v>
      </c>
      <c r="C731">
        <f t="shared" si="11"/>
        <v>0.22122</v>
      </c>
    </row>
    <row r="732" spans="1:3" x14ac:dyDescent="0.25">
      <c r="A732">
        <v>642</v>
      </c>
      <c r="B732">
        <v>0.22505</v>
      </c>
      <c r="C732">
        <f t="shared" si="11"/>
        <v>0.22658</v>
      </c>
    </row>
    <row r="733" spans="1:3" x14ac:dyDescent="0.25">
      <c r="A733">
        <v>642.40002000000004</v>
      </c>
      <c r="B733">
        <v>0.23042000000000001</v>
      </c>
      <c r="C733">
        <f t="shared" si="11"/>
        <v>0.23195000000000002</v>
      </c>
    </row>
    <row r="734" spans="1:3" x14ac:dyDescent="0.25">
      <c r="A734">
        <v>642.79998999999998</v>
      </c>
      <c r="B734">
        <v>0.23608999999999999</v>
      </c>
      <c r="C734">
        <f t="shared" si="11"/>
        <v>0.23762</v>
      </c>
    </row>
    <row r="735" spans="1:3" x14ac:dyDescent="0.25">
      <c r="A735">
        <v>643.20001000000002</v>
      </c>
      <c r="B735">
        <v>0.24157999999999999</v>
      </c>
      <c r="C735">
        <f t="shared" si="11"/>
        <v>0.24310999999999999</v>
      </c>
    </row>
    <row r="736" spans="1:3" x14ac:dyDescent="0.25">
      <c r="A736">
        <v>643.59997999999996</v>
      </c>
      <c r="B736">
        <v>0.24723999999999999</v>
      </c>
      <c r="C736">
        <f t="shared" si="11"/>
        <v>0.24876999999999999</v>
      </c>
    </row>
    <row r="737" spans="1:3" x14ac:dyDescent="0.25">
      <c r="A737">
        <v>644</v>
      </c>
      <c r="B737">
        <v>0.25275999999999998</v>
      </c>
      <c r="C737">
        <f t="shared" si="11"/>
        <v>0.25428999999999996</v>
      </c>
    </row>
    <row r="738" spans="1:3" x14ac:dyDescent="0.25">
      <c r="A738">
        <v>644.40002000000004</v>
      </c>
      <c r="B738">
        <v>0.25844</v>
      </c>
      <c r="C738">
        <f t="shared" si="11"/>
        <v>0.25996999999999998</v>
      </c>
    </row>
    <row r="739" spans="1:3" x14ac:dyDescent="0.25">
      <c r="A739">
        <v>644.79998999999998</v>
      </c>
      <c r="B739">
        <v>0.26415</v>
      </c>
      <c r="C739">
        <f t="shared" si="11"/>
        <v>0.26567999999999997</v>
      </c>
    </row>
    <row r="740" spans="1:3" x14ac:dyDescent="0.25">
      <c r="A740">
        <v>645.20001000000002</v>
      </c>
      <c r="B740">
        <v>0.26989000000000002</v>
      </c>
      <c r="C740">
        <f t="shared" si="11"/>
        <v>0.27141999999999999</v>
      </c>
    </row>
    <row r="741" spans="1:3" x14ac:dyDescent="0.25">
      <c r="A741">
        <v>645.59997999999996</v>
      </c>
      <c r="B741">
        <v>0.27577000000000002</v>
      </c>
      <c r="C741">
        <f t="shared" si="11"/>
        <v>0.27729999999999999</v>
      </c>
    </row>
    <row r="742" spans="1:3" x14ac:dyDescent="0.25">
      <c r="A742">
        <v>646</v>
      </c>
      <c r="B742">
        <v>0.28158</v>
      </c>
      <c r="C742">
        <f t="shared" si="11"/>
        <v>0.28310999999999997</v>
      </c>
    </row>
    <row r="743" spans="1:3" x14ac:dyDescent="0.25">
      <c r="A743">
        <v>646.40002000000004</v>
      </c>
      <c r="B743">
        <v>0.28749999999999998</v>
      </c>
      <c r="C743">
        <f t="shared" si="11"/>
        <v>0.28902999999999995</v>
      </c>
    </row>
    <row r="744" spans="1:3" x14ac:dyDescent="0.25">
      <c r="A744">
        <v>646.79998999999998</v>
      </c>
      <c r="B744">
        <v>0.29336000000000001</v>
      </c>
      <c r="C744">
        <f t="shared" si="11"/>
        <v>0.29488999999999999</v>
      </c>
    </row>
    <row r="745" spans="1:3" x14ac:dyDescent="0.25">
      <c r="A745">
        <v>647.20001000000002</v>
      </c>
      <c r="B745">
        <v>0.29937000000000002</v>
      </c>
      <c r="C745">
        <f t="shared" si="11"/>
        <v>0.3009</v>
      </c>
    </row>
    <row r="746" spans="1:3" x14ac:dyDescent="0.25">
      <c r="A746">
        <v>647.59997999999996</v>
      </c>
      <c r="B746">
        <v>0.30562</v>
      </c>
      <c r="C746">
        <f t="shared" si="11"/>
        <v>0.30714999999999998</v>
      </c>
    </row>
    <row r="747" spans="1:3" x14ac:dyDescent="0.25">
      <c r="A747">
        <v>648</v>
      </c>
      <c r="B747">
        <v>0.31202000000000002</v>
      </c>
      <c r="C747">
        <f t="shared" si="11"/>
        <v>0.31355</v>
      </c>
    </row>
    <row r="748" spans="1:3" x14ac:dyDescent="0.25">
      <c r="A748">
        <v>648.40002000000004</v>
      </c>
      <c r="B748">
        <v>0.31834000000000001</v>
      </c>
      <c r="C748">
        <f t="shared" si="11"/>
        <v>0.31986999999999999</v>
      </c>
    </row>
    <row r="749" spans="1:3" x14ac:dyDescent="0.25">
      <c r="A749">
        <v>648.79998999999998</v>
      </c>
      <c r="B749">
        <v>0.32508999999999999</v>
      </c>
      <c r="C749">
        <f t="shared" si="11"/>
        <v>0.32661999999999997</v>
      </c>
    </row>
    <row r="750" spans="1:3" x14ac:dyDescent="0.25">
      <c r="A750">
        <v>649.20001000000002</v>
      </c>
      <c r="B750">
        <v>0.33184999999999998</v>
      </c>
      <c r="C750">
        <f t="shared" si="11"/>
        <v>0.33337999999999995</v>
      </c>
    </row>
    <row r="751" spans="1:3" x14ac:dyDescent="0.25">
      <c r="A751">
        <v>649.59997999999996</v>
      </c>
      <c r="B751">
        <v>0.33901999999999999</v>
      </c>
      <c r="C751">
        <f t="shared" si="11"/>
        <v>0.34054999999999996</v>
      </c>
    </row>
    <row r="752" spans="1:3" x14ac:dyDescent="0.25">
      <c r="A752">
        <v>650</v>
      </c>
      <c r="B752">
        <v>0.34627000000000002</v>
      </c>
      <c r="C752">
        <f t="shared" si="11"/>
        <v>0.3478</v>
      </c>
    </row>
    <row r="753" spans="1:3" x14ac:dyDescent="0.25">
      <c r="A753">
        <v>650.40002000000004</v>
      </c>
      <c r="B753">
        <v>0.35411999999999999</v>
      </c>
      <c r="C753">
        <f t="shared" si="11"/>
        <v>0.35564999999999997</v>
      </c>
    </row>
    <row r="754" spans="1:3" x14ac:dyDescent="0.25">
      <c r="A754">
        <v>650.79998999999998</v>
      </c>
      <c r="B754">
        <v>0.36231000000000002</v>
      </c>
      <c r="C754">
        <f t="shared" si="11"/>
        <v>0.36384</v>
      </c>
    </row>
    <row r="755" spans="1:3" x14ac:dyDescent="0.25">
      <c r="A755">
        <v>651.20001000000002</v>
      </c>
      <c r="B755">
        <v>0.37062</v>
      </c>
      <c r="C755">
        <f t="shared" si="11"/>
        <v>0.37214999999999998</v>
      </c>
    </row>
    <row r="756" spans="1:3" x14ac:dyDescent="0.25">
      <c r="A756">
        <v>651.59997999999996</v>
      </c>
      <c r="B756">
        <v>0.37979000000000002</v>
      </c>
      <c r="C756">
        <f t="shared" si="11"/>
        <v>0.38131999999999999</v>
      </c>
    </row>
    <row r="757" spans="1:3" x14ac:dyDescent="0.25">
      <c r="A757">
        <v>652</v>
      </c>
      <c r="B757">
        <v>0.38902999999999999</v>
      </c>
      <c r="C757">
        <f t="shared" si="11"/>
        <v>0.39055999999999996</v>
      </c>
    </row>
    <row r="758" spans="1:3" x14ac:dyDescent="0.25">
      <c r="A758">
        <v>652.40002000000004</v>
      </c>
      <c r="B758">
        <v>0.39863999999999999</v>
      </c>
      <c r="C758">
        <f t="shared" si="11"/>
        <v>0.40016999999999997</v>
      </c>
    </row>
    <row r="759" spans="1:3" x14ac:dyDescent="0.25">
      <c r="A759">
        <v>652.79998999999998</v>
      </c>
      <c r="B759">
        <v>0.40889999999999999</v>
      </c>
      <c r="C759">
        <f t="shared" si="11"/>
        <v>0.41042999999999996</v>
      </c>
    </row>
    <row r="760" spans="1:3" x14ac:dyDescent="0.25">
      <c r="A760">
        <v>653.20001000000002</v>
      </c>
      <c r="B760">
        <v>0.41976000000000002</v>
      </c>
      <c r="C760">
        <f t="shared" si="11"/>
        <v>0.42129</v>
      </c>
    </row>
    <row r="761" spans="1:3" x14ac:dyDescent="0.25">
      <c r="A761">
        <v>653.59997999999996</v>
      </c>
      <c r="B761">
        <v>0.43093999999999999</v>
      </c>
      <c r="C761">
        <f t="shared" si="11"/>
        <v>0.43246999999999997</v>
      </c>
    </row>
    <row r="762" spans="1:3" x14ac:dyDescent="0.25">
      <c r="A762">
        <v>654</v>
      </c>
      <c r="B762">
        <v>0.44246999999999997</v>
      </c>
      <c r="C762">
        <f t="shared" si="11"/>
        <v>0.44399999999999995</v>
      </c>
    </row>
    <row r="763" spans="1:3" x14ac:dyDescent="0.25">
      <c r="A763">
        <v>654.40002000000004</v>
      </c>
      <c r="B763">
        <v>0.45472000000000001</v>
      </c>
      <c r="C763">
        <f t="shared" si="11"/>
        <v>0.45624999999999999</v>
      </c>
    </row>
    <row r="764" spans="1:3" x14ac:dyDescent="0.25">
      <c r="A764">
        <v>654.79998999999998</v>
      </c>
      <c r="B764">
        <v>0.46712999999999999</v>
      </c>
      <c r="C764">
        <f t="shared" si="11"/>
        <v>0.46865999999999997</v>
      </c>
    </row>
    <row r="765" spans="1:3" x14ac:dyDescent="0.25">
      <c r="A765">
        <v>655.20001000000002</v>
      </c>
      <c r="B765">
        <v>0.47971999999999998</v>
      </c>
      <c r="C765">
        <f t="shared" si="11"/>
        <v>0.48124999999999996</v>
      </c>
    </row>
    <row r="766" spans="1:3" x14ac:dyDescent="0.25">
      <c r="A766">
        <v>655.59997999999996</v>
      </c>
      <c r="B766">
        <v>0.49297000000000002</v>
      </c>
      <c r="C766">
        <f t="shared" si="11"/>
        <v>0.4945</v>
      </c>
    </row>
    <row r="767" spans="1:3" x14ac:dyDescent="0.25">
      <c r="A767">
        <v>656</v>
      </c>
      <c r="B767">
        <v>0.50653999999999999</v>
      </c>
      <c r="C767">
        <f t="shared" si="11"/>
        <v>0.50807000000000002</v>
      </c>
    </row>
    <row r="768" spans="1:3" x14ac:dyDescent="0.25">
      <c r="A768">
        <v>656.40002000000004</v>
      </c>
      <c r="B768">
        <v>0.52015</v>
      </c>
      <c r="C768">
        <f t="shared" si="11"/>
        <v>0.52168000000000003</v>
      </c>
    </row>
    <row r="769" spans="1:3" x14ac:dyDescent="0.25">
      <c r="A769">
        <v>656.79998999999998</v>
      </c>
      <c r="B769">
        <v>0.53373999999999999</v>
      </c>
      <c r="C769">
        <f t="shared" si="11"/>
        <v>0.53527000000000002</v>
      </c>
    </row>
    <row r="770" spans="1:3" x14ac:dyDescent="0.25">
      <c r="A770">
        <v>657.20001000000002</v>
      </c>
      <c r="B770">
        <v>0.54756000000000005</v>
      </c>
      <c r="C770">
        <f t="shared" si="11"/>
        <v>0.54909000000000008</v>
      </c>
    </row>
    <row r="771" spans="1:3" x14ac:dyDescent="0.25">
      <c r="A771">
        <v>657.59997999999996</v>
      </c>
      <c r="B771">
        <v>0.56115999999999999</v>
      </c>
      <c r="C771">
        <f t="shared" ref="C771:C834" si="12">B771-MIN(B:B)</f>
        <v>0.56269000000000002</v>
      </c>
    </row>
    <row r="772" spans="1:3" x14ac:dyDescent="0.25">
      <c r="A772">
        <v>658</v>
      </c>
      <c r="B772">
        <v>0.57433000000000001</v>
      </c>
      <c r="C772">
        <f t="shared" si="12"/>
        <v>0.57586000000000004</v>
      </c>
    </row>
    <row r="773" spans="1:3" x14ac:dyDescent="0.25">
      <c r="A773">
        <v>658.40002000000004</v>
      </c>
      <c r="B773">
        <v>0.58757000000000004</v>
      </c>
      <c r="C773">
        <f t="shared" si="12"/>
        <v>0.58910000000000007</v>
      </c>
    </row>
    <row r="774" spans="1:3" x14ac:dyDescent="0.25">
      <c r="A774">
        <v>658.79998999999998</v>
      </c>
      <c r="B774">
        <v>0.60028999999999999</v>
      </c>
      <c r="C774">
        <f t="shared" si="12"/>
        <v>0.60182000000000002</v>
      </c>
    </row>
    <row r="775" spans="1:3" x14ac:dyDescent="0.25">
      <c r="A775">
        <v>659.20001000000002</v>
      </c>
      <c r="B775">
        <v>0.61258999999999997</v>
      </c>
      <c r="C775">
        <f t="shared" si="12"/>
        <v>0.61412</v>
      </c>
    </row>
    <row r="776" spans="1:3" x14ac:dyDescent="0.25">
      <c r="A776">
        <v>659.59997999999996</v>
      </c>
      <c r="B776">
        <v>0.62399000000000004</v>
      </c>
      <c r="C776">
        <f t="shared" si="12"/>
        <v>0.62552000000000008</v>
      </c>
    </row>
    <row r="777" spans="1:3" x14ac:dyDescent="0.25">
      <c r="A777">
        <v>660</v>
      </c>
      <c r="B777">
        <v>0.63493999999999995</v>
      </c>
      <c r="C777">
        <f t="shared" si="12"/>
        <v>0.63646999999999998</v>
      </c>
    </row>
    <row r="778" spans="1:3" x14ac:dyDescent="0.25">
      <c r="A778">
        <v>660.40002000000004</v>
      </c>
      <c r="B778">
        <v>0.64473999999999998</v>
      </c>
      <c r="C778">
        <f t="shared" si="12"/>
        <v>0.64627000000000001</v>
      </c>
    </row>
    <row r="779" spans="1:3" x14ac:dyDescent="0.25">
      <c r="A779">
        <v>660.79998999999998</v>
      </c>
      <c r="B779">
        <v>0.65386</v>
      </c>
      <c r="C779">
        <f t="shared" si="12"/>
        <v>0.65539000000000003</v>
      </c>
    </row>
    <row r="780" spans="1:3" x14ac:dyDescent="0.25">
      <c r="A780">
        <v>661.20001000000002</v>
      </c>
      <c r="B780">
        <v>0.66195999999999999</v>
      </c>
      <c r="C780">
        <f t="shared" si="12"/>
        <v>0.66349000000000002</v>
      </c>
    </row>
    <row r="781" spans="1:3" x14ac:dyDescent="0.25">
      <c r="A781">
        <v>661.59997999999996</v>
      </c>
      <c r="B781">
        <v>0.66891</v>
      </c>
      <c r="C781">
        <f t="shared" si="12"/>
        <v>0.67044000000000004</v>
      </c>
    </row>
    <row r="782" spans="1:3" x14ac:dyDescent="0.25">
      <c r="A782">
        <v>662</v>
      </c>
      <c r="B782">
        <v>0.67439000000000004</v>
      </c>
      <c r="C782">
        <f t="shared" si="12"/>
        <v>0.67592000000000008</v>
      </c>
    </row>
    <row r="783" spans="1:3" x14ac:dyDescent="0.25">
      <c r="A783">
        <v>662.40002000000004</v>
      </c>
      <c r="B783">
        <v>0.67857999999999996</v>
      </c>
      <c r="C783">
        <f t="shared" si="12"/>
        <v>0.68010999999999999</v>
      </c>
    </row>
    <row r="784" spans="1:3" x14ac:dyDescent="0.25">
      <c r="A784">
        <v>662.79998999999998</v>
      </c>
      <c r="B784">
        <v>0.68159999999999998</v>
      </c>
      <c r="C784">
        <f t="shared" si="12"/>
        <v>0.68313000000000001</v>
      </c>
    </row>
    <row r="785" spans="1:3" x14ac:dyDescent="0.25">
      <c r="A785">
        <v>663.20001000000002</v>
      </c>
      <c r="B785">
        <v>0.68310999999999999</v>
      </c>
      <c r="C785">
        <f t="shared" si="12"/>
        <v>0.68464000000000003</v>
      </c>
    </row>
    <row r="786" spans="1:3" x14ac:dyDescent="0.25">
      <c r="A786">
        <v>663.59997999999996</v>
      </c>
      <c r="B786">
        <v>0.68300000000000005</v>
      </c>
      <c r="C786">
        <f t="shared" si="12"/>
        <v>0.68453000000000008</v>
      </c>
    </row>
    <row r="787" spans="1:3" x14ac:dyDescent="0.25">
      <c r="A787">
        <v>664</v>
      </c>
      <c r="B787">
        <v>0.68135000000000001</v>
      </c>
      <c r="C787">
        <f t="shared" si="12"/>
        <v>0.68288000000000004</v>
      </c>
    </row>
    <row r="788" spans="1:3" x14ac:dyDescent="0.25">
      <c r="A788">
        <v>664.40002000000004</v>
      </c>
      <c r="B788">
        <v>0.67827000000000004</v>
      </c>
      <c r="C788">
        <f t="shared" si="12"/>
        <v>0.67980000000000007</v>
      </c>
    </row>
    <row r="789" spans="1:3" x14ac:dyDescent="0.25">
      <c r="A789">
        <v>664.79998999999998</v>
      </c>
      <c r="B789">
        <v>0.67378000000000005</v>
      </c>
      <c r="C789">
        <f t="shared" si="12"/>
        <v>0.67531000000000008</v>
      </c>
    </row>
    <row r="790" spans="1:3" x14ac:dyDescent="0.25">
      <c r="A790">
        <v>665.20001000000002</v>
      </c>
      <c r="B790">
        <v>0.66757</v>
      </c>
      <c r="C790">
        <f t="shared" si="12"/>
        <v>0.66910000000000003</v>
      </c>
    </row>
    <row r="791" spans="1:3" x14ac:dyDescent="0.25">
      <c r="A791">
        <v>665.59997999999996</v>
      </c>
      <c r="B791">
        <v>0.66015999999999997</v>
      </c>
      <c r="C791">
        <f t="shared" si="12"/>
        <v>0.66169</v>
      </c>
    </row>
    <row r="792" spans="1:3" x14ac:dyDescent="0.25">
      <c r="A792">
        <v>666</v>
      </c>
      <c r="B792">
        <v>0.65122000000000002</v>
      </c>
      <c r="C792">
        <f t="shared" si="12"/>
        <v>0.65275000000000005</v>
      </c>
    </row>
    <row r="793" spans="1:3" x14ac:dyDescent="0.25">
      <c r="A793">
        <v>666.40002000000004</v>
      </c>
      <c r="B793">
        <v>0.64087000000000005</v>
      </c>
      <c r="C793">
        <f t="shared" si="12"/>
        <v>0.64240000000000008</v>
      </c>
    </row>
    <row r="794" spans="1:3" x14ac:dyDescent="0.25">
      <c r="A794">
        <v>666.79998999999998</v>
      </c>
      <c r="B794">
        <v>0.62924000000000002</v>
      </c>
      <c r="C794">
        <f t="shared" si="12"/>
        <v>0.63077000000000005</v>
      </c>
    </row>
    <row r="795" spans="1:3" x14ac:dyDescent="0.25">
      <c r="A795">
        <v>667.20001000000002</v>
      </c>
      <c r="B795">
        <v>0.61648999999999998</v>
      </c>
      <c r="C795">
        <f t="shared" si="12"/>
        <v>0.61802000000000001</v>
      </c>
    </row>
    <row r="796" spans="1:3" x14ac:dyDescent="0.25">
      <c r="A796">
        <v>667.59997999999996</v>
      </c>
      <c r="B796">
        <v>0.60246999999999995</v>
      </c>
      <c r="C796">
        <f t="shared" si="12"/>
        <v>0.60399999999999998</v>
      </c>
    </row>
    <row r="797" spans="1:3" x14ac:dyDescent="0.25">
      <c r="A797">
        <v>668</v>
      </c>
      <c r="B797">
        <v>0.58738000000000001</v>
      </c>
      <c r="C797">
        <f t="shared" si="12"/>
        <v>0.58891000000000004</v>
      </c>
    </row>
    <row r="798" spans="1:3" x14ac:dyDescent="0.25">
      <c r="A798">
        <v>668.40002000000004</v>
      </c>
      <c r="B798">
        <v>0.57160999999999995</v>
      </c>
      <c r="C798">
        <f t="shared" si="12"/>
        <v>0.57313999999999998</v>
      </c>
    </row>
    <row r="799" spans="1:3" x14ac:dyDescent="0.25">
      <c r="A799">
        <v>668.79998999999998</v>
      </c>
      <c r="B799">
        <v>0.55530000000000002</v>
      </c>
      <c r="C799">
        <f t="shared" si="12"/>
        <v>0.55683000000000005</v>
      </c>
    </row>
    <row r="800" spans="1:3" x14ac:dyDescent="0.25">
      <c r="A800">
        <v>669.20001000000002</v>
      </c>
      <c r="B800">
        <v>0.53749000000000002</v>
      </c>
      <c r="C800">
        <f t="shared" si="12"/>
        <v>0.53902000000000005</v>
      </c>
    </row>
    <row r="801" spans="1:3" x14ac:dyDescent="0.25">
      <c r="A801">
        <v>669.59997999999996</v>
      </c>
      <c r="B801">
        <v>0.51929000000000003</v>
      </c>
      <c r="C801">
        <f t="shared" si="12"/>
        <v>0.52082000000000006</v>
      </c>
    </row>
    <row r="802" spans="1:3" x14ac:dyDescent="0.25">
      <c r="A802">
        <v>670</v>
      </c>
      <c r="B802">
        <v>0.50087000000000004</v>
      </c>
      <c r="C802">
        <f t="shared" si="12"/>
        <v>0.50240000000000007</v>
      </c>
    </row>
    <row r="803" spans="1:3" x14ac:dyDescent="0.25">
      <c r="A803">
        <v>670.40002000000004</v>
      </c>
      <c r="B803">
        <v>0.48202</v>
      </c>
      <c r="C803">
        <f t="shared" si="12"/>
        <v>0.48354999999999998</v>
      </c>
    </row>
    <row r="804" spans="1:3" x14ac:dyDescent="0.25">
      <c r="A804">
        <v>670.79998999999998</v>
      </c>
      <c r="B804">
        <v>0.46278999999999998</v>
      </c>
      <c r="C804">
        <f t="shared" si="12"/>
        <v>0.46431999999999995</v>
      </c>
    </row>
    <row r="805" spans="1:3" x14ac:dyDescent="0.25">
      <c r="A805">
        <v>671.20001000000002</v>
      </c>
      <c r="B805">
        <v>0.44369999999999998</v>
      </c>
      <c r="C805">
        <f t="shared" si="12"/>
        <v>0.44522999999999996</v>
      </c>
    </row>
    <row r="806" spans="1:3" x14ac:dyDescent="0.25">
      <c r="A806">
        <v>671.59997999999996</v>
      </c>
      <c r="B806">
        <v>0.42459999999999998</v>
      </c>
      <c r="C806">
        <f t="shared" si="12"/>
        <v>0.42612999999999995</v>
      </c>
    </row>
    <row r="807" spans="1:3" x14ac:dyDescent="0.25">
      <c r="A807">
        <v>672</v>
      </c>
      <c r="B807">
        <v>0.40490999999999999</v>
      </c>
      <c r="C807">
        <f t="shared" si="12"/>
        <v>0.40643999999999997</v>
      </c>
    </row>
    <row r="808" spans="1:3" x14ac:dyDescent="0.25">
      <c r="A808">
        <v>672.40002000000004</v>
      </c>
      <c r="B808">
        <v>0.38562999999999997</v>
      </c>
      <c r="C808">
        <f t="shared" si="12"/>
        <v>0.38715999999999995</v>
      </c>
    </row>
    <row r="809" spans="1:3" x14ac:dyDescent="0.25">
      <c r="A809">
        <v>672.79998999999998</v>
      </c>
      <c r="B809">
        <v>0.36668000000000001</v>
      </c>
      <c r="C809">
        <f t="shared" si="12"/>
        <v>0.36820999999999998</v>
      </c>
    </row>
    <row r="810" spans="1:3" x14ac:dyDescent="0.25">
      <c r="A810">
        <v>673.20001000000002</v>
      </c>
      <c r="B810">
        <v>0.34770000000000001</v>
      </c>
      <c r="C810">
        <f t="shared" si="12"/>
        <v>0.34922999999999998</v>
      </c>
    </row>
    <row r="811" spans="1:3" x14ac:dyDescent="0.25">
      <c r="A811">
        <v>673.59997999999996</v>
      </c>
      <c r="B811">
        <v>0.32927000000000001</v>
      </c>
      <c r="C811">
        <f t="shared" si="12"/>
        <v>0.33079999999999998</v>
      </c>
    </row>
    <row r="812" spans="1:3" x14ac:dyDescent="0.25">
      <c r="A812">
        <v>674</v>
      </c>
      <c r="B812">
        <v>0.31148999999999999</v>
      </c>
      <c r="C812">
        <f t="shared" si="12"/>
        <v>0.31301999999999996</v>
      </c>
    </row>
    <row r="813" spans="1:3" x14ac:dyDescent="0.25">
      <c r="A813">
        <v>674.40002000000004</v>
      </c>
      <c r="B813">
        <v>0.29415000000000002</v>
      </c>
      <c r="C813">
        <f t="shared" si="12"/>
        <v>0.29568</v>
      </c>
    </row>
    <row r="814" spans="1:3" x14ac:dyDescent="0.25">
      <c r="A814">
        <v>674.79998999999998</v>
      </c>
      <c r="B814">
        <v>0.27689000000000002</v>
      </c>
      <c r="C814">
        <f t="shared" si="12"/>
        <v>0.27842</v>
      </c>
    </row>
    <row r="815" spans="1:3" x14ac:dyDescent="0.25">
      <c r="A815">
        <v>675.20001000000002</v>
      </c>
      <c r="B815">
        <v>0.26023000000000002</v>
      </c>
      <c r="C815">
        <f t="shared" si="12"/>
        <v>0.26175999999999999</v>
      </c>
    </row>
    <row r="816" spans="1:3" x14ac:dyDescent="0.25">
      <c r="A816">
        <v>675.59997999999996</v>
      </c>
      <c r="B816">
        <v>0.2445</v>
      </c>
      <c r="C816">
        <f t="shared" si="12"/>
        <v>0.24603</v>
      </c>
    </row>
    <row r="817" spans="1:3" x14ac:dyDescent="0.25">
      <c r="A817">
        <v>676</v>
      </c>
      <c r="B817">
        <v>0.22903000000000001</v>
      </c>
      <c r="C817">
        <f t="shared" si="12"/>
        <v>0.23056000000000001</v>
      </c>
    </row>
    <row r="818" spans="1:3" x14ac:dyDescent="0.25">
      <c r="A818">
        <v>676.40002000000004</v>
      </c>
      <c r="B818">
        <v>0.21459</v>
      </c>
      <c r="C818">
        <f t="shared" si="12"/>
        <v>0.21612000000000001</v>
      </c>
    </row>
    <row r="819" spans="1:3" x14ac:dyDescent="0.25">
      <c r="A819">
        <v>676.79998999999998</v>
      </c>
      <c r="B819">
        <v>0.20061999999999999</v>
      </c>
      <c r="C819">
        <f t="shared" si="12"/>
        <v>0.20215</v>
      </c>
    </row>
    <row r="820" spans="1:3" x14ac:dyDescent="0.25">
      <c r="A820">
        <v>677.20001000000002</v>
      </c>
      <c r="B820">
        <v>0.18723000000000001</v>
      </c>
      <c r="C820">
        <f t="shared" si="12"/>
        <v>0.18876000000000001</v>
      </c>
    </row>
    <row r="821" spans="1:3" x14ac:dyDescent="0.25">
      <c r="A821">
        <v>677.59997999999996</v>
      </c>
      <c r="B821">
        <v>0.17435999999999999</v>
      </c>
      <c r="C821">
        <f t="shared" si="12"/>
        <v>0.17588999999999999</v>
      </c>
    </row>
    <row r="822" spans="1:3" x14ac:dyDescent="0.25">
      <c r="A822">
        <v>678</v>
      </c>
      <c r="B822">
        <v>0.16216</v>
      </c>
      <c r="C822">
        <f t="shared" si="12"/>
        <v>0.16369</v>
      </c>
    </row>
    <row r="823" spans="1:3" x14ac:dyDescent="0.25">
      <c r="A823">
        <v>678.40002000000004</v>
      </c>
      <c r="B823">
        <v>0.15096000000000001</v>
      </c>
      <c r="C823">
        <f t="shared" si="12"/>
        <v>0.15249000000000001</v>
      </c>
    </row>
    <row r="824" spans="1:3" x14ac:dyDescent="0.25">
      <c r="A824">
        <v>678.79998999999998</v>
      </c>
      <c r="B824">
        <v>0.14001</v>
      </c>
      <c r="C824">
        <f t="shared" si="12"/>
        <v>0.14154</v>
      </c>
    </row>
    <row r="825" spans="1:3" x14ac:dyDescent="0.25">
      <c r="A825">
        <v>679.20001000000002</v>
      </c>
      <c r="B825">
        <v>0.13006999999999999</v>
      </c>
      <c r="C825">
        <f t="shared" si="12"/>
        <v>0.13159999999999999</v>
      </c>
    </row>
    <row r="826" spans="1:3" x14ac:dyDescent="0.25">
      <c r="A826">
        <v>679.59997999999996</v>
      </c>
      <c r="B826">
        <v>0.12073</v>
      </c>
      <c r="C826">
        <f t="shared" si="12"/>
        <v>0.12226000000000001</v>
      </c>
    </row>
    <row r="827" spans="1:3" x14ac:dyDescent="0.25">
      <c r="A827">
        <v>680</v>
      </c>
      <c r="B827">
        <v>0.11162999999999999</v>
      </c>
      <c r="C827">
        <f t="shared" si="12"/>
        <v>0.11316</v>
      </c>
    </row>
    <row r="828" spans="1:3" x14ac:dyDescent="0.25">
      <c r="A828">
        <v>680.40002000000004</v>
      </c>
      <c r="B828">
        <v>0.10321</v>
      </c>
      <c r="C828">
        <f t="shared" si="12"/>
        <v>0.10474</v>
      </c>
    </row>
    <row r="829" spans="1:3" x14ac:dyDescent="0.25">
      <c r="A829">
        <v>680.79998999999998</v>
      </c>
      <c r="B829">
        <v>9.5439999999999997E-2</v>
      </c>
      <c r="C829">
        <f t="shared" si="12"/>
        <v>9.6970000000000001E-2</v>
      </c>
    </row>
    <row r="830" spans="1:3" x14ac:dyDescent="0.25">
      <c r="A830">
        <v>681.20001000000002</v>
      </c>
      <c r="B830">
        <v>8.8300000000000003E-2</v>
      </c>
      <c r="C830">
        <f t="shared" si="12"/>
        <v>8.9830000000000007E-2</v>
      </c>
    </row>
    <row r="831" spans="1:3" x14ac:dyDescent="0.25">
      <c r="A831">
        <v>681.59997999999996</v>
      </c>
      <c r="B831">
        <v>8.1479999999999997E-2</v>
      </c>
      <c r="C831">
        <f t="shared" si="12"/>
        <v>8.301E-2</v>
      </c>
    </row>
    <row r="832" spans="1:3" x14ac:dyDescent="0.25">
      <c r="A832">
        <v>682</v>
      </c>
      <c r="B832">
        <v>7.5289999999999996E-2</v>
      </c>
      <c r="C832">
        <f t="shared" si="12"/>
        <v>7.6819999999999999E-2</v>
      </c>
    </row>
    <row r="833" spans="1:3" x14ac:dyDescent="0.25">
      <c r="A833">
        <v>682.40002000000004</v>
      </c>
      <c r="B833">
        <v>6.9500000000000006E-2</v>
      </c>
      <c r="C833">
        <f t="shared" si="12"/>
        <v>7.103000000000001E-2</v>
      </c>
    </row>
    <row r="834" spans="1:3" x14ac:dyDescent="0.25">
      <c r="A834">
        <v>682.79998999999998</v>
      </c>
      <c r="B834">
        <v>6.4070000000000002E-2</v>
      </c>
      <c r="C834">
        <f t="shared" si="12"/>
        <v>6.5600000000000006E-2</v>
      </c>
    </row>
    <row r="835" spans="1:3" x14ac:dyDescent="0.25">
      <c r="A835">
        <v>683.20001000000002</v>
      </c>
      <c r="B835">
        <v>5.9060000000000001E-2</v>
      </c>
      <c r="C835">
        <f t="shared" ref="C835:C898" si="13">B835-MIN(B:B)</f>
        <v>6.0589999999999998E-2</v>
      </c>
    </row>
    <row r="836" spans="1:3" x14ac:dyDescent="0.25">
      <c r="A836">
        <v>683.59997999999996</v>
      </c>
      <c r="B836">
        <v>5.4359999999999999E-2</v>
      </c>
      <c r="C836">
        <f t="shared" si="13"/>
        <v>5.5889999999999995E-2</v>
      </c>
    </row>
    <row r="837" spans="1:3" x14ac:dyDescent="0.25">
      <c r="A837">
        <v>684</v>
      </c>
      <c r="B837">
        <v>5.0049999999999997E-2</v>
      </c>
      <c r="C837">
        <f t="shared" si="13"/>
        <v>5.1579999999999994E-2</v>
      </c>
    </row>
    <row r="838" spans="1:3" x14ac:dyDescent="0.25">
      <c r="A838">
        <v>684.40002000000004</v>
      </c>
      <c r="B838">
        <v>4.6210000000000001E-2</v>
      </c>
      <c r="C838">
        <f t="shared" si="13"/>
        <v>4.7739999999999998E-2</v>
      </c>
    </row>
    <row r="839" spans="1:3" x14ac:dyDescent="0.25">
      <c r="A839">
        <v>684.79998999999998</v>
      </c>
      <c r="B839">
        <v>4.2569999999999997E-2</v>
      </c>
      <c r="C839">
        <f t="shared" si="13"/>
        <v>4.4099999999999993E-2</v>
      </c>
    </row>
    <row r="840" spans="1:3" x14ac:dyDescent="0.25">
      <c r="A840">
        <v>685.20001000000002</v>
      </c>
      <c r="B840">
        <v>3.9199999999999999E-2</v>
      </c>
      <c r="C840">
        <f t="shared" si="13"/>
        <v>4.0729999999999995E-2</v>
      </c>
    </row>
    <row r="841" spans="1:3" x14ac:dyDescent="0.25">
      <c r="A841">
        <v>685.59997999999996</v>
      </c>
      <c r="B841">
        <v>3.6170000000000001E-2</v>
      </c>
      <c r="C841">
        <f t="shared" si="13"/>
        <v>3.7699999999999997E-2</v>
      </c>
    </row>
    <row r="842" spans="1:3" x14ac:dyDescent="0.25">
      <c r="A842">
        <v>686</v>
      </c>
      <c r="B842">
        <v>3.3270000000000001E-2</v>
      </c>
      <c r="C842">
        <f t="shared" si="13"/>
        <v>3.4799999999999998E-2</v>
      </c>
    </row>
    <row r="843" spans="1:3" x14ac:dyDescent="0.25">
      <c r="A843">
        <v>686.40002000000004</v>
      </c>
      <c r="B843">
        <v>3.0640000000000001E-2</v>
      </c>
      <c r="C843">
        <f t="shared" si="13"/>
        <v>3.2169999999999997E-2</v>
      </c>
    </row>
    <row r="844" spans="1:3" x14ac:dyDescent="0.25">
      <c r="A844">
        <v>686.79998999999998</v>
      </c>
      <c r="B844">
        <v>2.81E-2</v>
      </c>
      <c r="C844">
        <f t="shared" si="13"/>
        <v>2.963E-2</v>
      </c>
    </row>
    <row r="845" spans="1:3" x14ac:dyDescent="0.25">
      <c r="A845">
        <v>687.20001000000002</v>
      </c>
      <c r="B845">
        <v>2.5950000000000001E-2</v>
      </c>
      <c r="C845">
        <f t="shared" si="13"/>
        <v>2.7480000000000001E-2</v>
      </c>
    </row>
    <row r="846" spans="1:3" x14ac:dyDescent="0.25">
      <c r="A846">
        <v>687.59997999999996</v>
      </c>
      <c r="B846">
        <v>2.401E-2</v>
      </c>
      <c r="C846">
        <f t="shared" si="13"/>
        <v>2.554E-2</v>
      </c>
    </row>
    <row r="847" spans="1:3" x14ac:dyDescent="0.25">
      <c r="A847">
        <v>688</v>
      </c>
      <c r="B847">
        <v>2.2100000000000002E-2</v>
      </c>
      <c r="C847">
        <f t="shared" si="13"/>
        <v>2.3630000000000002E-2</v>
      </c>
    </row>
    <row r="848" spans="1:3" x14ac:dyDescent="0.25">
      <c r="A848">
        <v>688.40002000000004</v>
      </c>
      <c r="B848">
        <v>2.0250000000000001E-2</v>
      </c>
      <c r="C848">
        <f t="shared" si="13"/>
        <v>2.1780000000000001E-2</v>
      </c>
    </row>
    <row r="849" spans="1:3" x14ac:dyDescent="0.25">
      <c r="A849">
        <v>688.79998999999998</v>
      </c>
      <c r="B849">
        <v>1.8679999999999999E-2</v>
      </c>
      <c r="C849">
        <f t="shared" si="13"/>
        <v>2.0209999999999999E-2</v>
      </c>
    </row>
    <row r="850" spans="1:3" x14ac:dyDescent="0.25">
      <c r="A850">
        <v>689.20001000000002</v>
      </c>
      <c r="B850">
        <v>1.7340000000000001E-2</v>
      </c>
      <c r="C850">
        <f t="shared" si="13"/>
        <v>1.8870000000000001E-2</v>
      </c>
    </row>
    <row r="851" spans="1:3" x14ac:dyDescent="0.25">
      <c r="A851">
        <v>689.59997999999996</v>
      </c>
      <c r="B851">
        <v>1.5970000000000002E-2</v>
      </c>
      <c r="C851">
        <f t="shared" si="13"/>
        <v>1.7500000000000002E-2</v>
      </c>
    </row>
    <row r="852" spans="1:3" x14ac:dyDescent="0.25">
      <c r="A852">
        <v>690</v>
      </c>
      <c r="B852">
        <v>1.4710000000000001E-2</v>
      </c>
      <c r="C852">
        <f t="shared" si="13"/>
        <v>1.6240000000000001E-2</v>
      </c>
    </row>
    <row r="853" spans="1:3" x14ac:dyDescent="0.25">
      <c r="A853">
        <v>690.40002000000004</v>
      </c>
      <c r="B853">
        <v>1.363E-2</v>
      </c>
      <c r="C853">
        <f t="shared" si="13"/>
        <v>1.516E-2</v>
      </c>
    </row>
    <row r="854" spans="1:3" x14ac:dyDescent="0.25">
      <c r="A854">
        <v>690.79998999999998</v>
      </c>
      <c r="B854">
        <v>1.261E-2</v>
      </c>
      <c r="C854">
        <f t="shared" si="13"/>
        <v>1.414E-2</v>
      </c>
    </row>
    <row r="855" spans="1:3" x14ac:dyDescent="0.25">
      <c r="A855">
        <v>691.20001000000002</v>
      </c>
      <c r="B855">
        <v>1.163E-2</v>
      </c>
      <c r="C855">
        <f t="shared" si="13"/>
        <v>1.316E-2</v>
      </c>
    </row>
    <row r="856" spans="1:3" x14ac:dyDescent="0.25">
      <c r="A856">
        <v>691.59997999999996</v>
      </c>
      <c r="B856">
        <v>1.073E-2</v>
      </c>
      <c r="C856">
        <f t="shared" si="13"/>
        <v>1.226E-2</v>
      </c>
    </row>
    <row r="857" spans="1:3" x14ac:dyDescent="0.25">
      <c r="A857">
        <v>692</v>
      </c>
      <c r="B857">
        <v>9.9299999999999996E-3</v>
      </c>
      <c r="C857">
        <f t="shared" si="13"/>
        <v>1.146E-2</v>
      </c>
    </row>
    <row r="858" spans="1:3" x14ac:dyDescent="0.25">
      <c r="A858">
        <v>692.40002000000004</v>
      </c>
      <c r="B858">
        <v>9.0900000000000009E-3</v>
      </c>
      <c r="C858">
        <f t="shared" si="13"/>
        <v>1.0620000000000001E-2</v>
      </c>
    </row>
    <row r="859" spans="1:3" x14ac:dyDescent="0.25">
      <c r="A859">
        <v>692.79998999999998</v>
      </c>
      <c r="B859">
        <v>8.5199999999999998E-3</v>
      </c>
      <c r="C859">
        <f t="shared" si="13"/>
        <v>1.005E-2</v>
      </c>
    </row>
    <row r="860" spans="1:3" x14ac:dyDescent="0.25">
      <c r="A860">
        <v>693.20001000000002</v>
      </c>
      <c r="B860">
        <v>7.8399999999999997E-3</v>
      </c>
      <c r="C860">
        <f t="shared" si="13"/>
        <v>9.3699999999999999E-3</v>
      </c>
    </row>
    <row r="861" spans="1:3" x14ac:dyDescent="0.25">
      <c r="A861">
        <v>693.59997999999996</v>
      </c>
      <c r="B861">
        <v>7.3899999999999999E-3</v>
      </c>
      <c r="C861">
        <f t="shared" si="13"/>
        <v>8.9199999999999991E-3</v>
      </c>
    </row>
    <row r="862" spans="1:3" x14ac:dyDescent="0.25">
      <c r="A862">
        <v>694</v>
      </c>
      <c r="B862">
        <v>6.8399999999999997E-3</v>
      </c>
      <c r="C862">
        <f t="shared" si="13"/>
        <v>8.369999999999999E-3</v>
      </c>
    </row>
    <row r="863" spans="1:3" x14ac:dyDescent="0.25">
      <c r="A863">
        <v>694.40002000000004</v>
      </c>
      <c r="B863">
        <v>6.2899999999999996E-3</v>
      </c>
      <c r="C863">
        <f t="shared" si="13"/>
        <v>7.8199999999999988E-3</v>
      </c>
    </row>
    <row r="864" spans="1:3" x14ac:dyDescent="0.25">
      <c r="A864">
        <v>694.79998999999998</v>
      </c>
      <c r="B864">
        <v>5.79E-3</v>
      </c>
      <c r="C864">
        <f t="shared" si="13"/>
        <v>7.3200000000000001E-3</v>
      </c>
    </row>
    <row r="865" spans="1:3" x14ac:dyDescent="0.25">
      <c r="A865">
        <v>695.20001000000002</v>
      </c>
      <c r="B865">
        <v>5.2399999999999999E-3</v>
      </c>
      <c r="C865">
        <f t="shared" si="13"/>
        <v>6.77E-3</v>
      </c>
    </row>
    <row r="866" spans="1:3" x14ac:dyDescent="0.25">
      <c r="A866">
        <v>695.59997999999996</v>
      </c>
      <c r="B866">
        <v>4.8700000000000002E-3</v>
      </c>
      <c r="C866">
        <f t="shared" si="13"/>
        <v>6.4000000000000003E-3</v>
      </c>
    </row>
    <row r="867" spans="1:3" x14ac:dyDescent="0.25">
      <c r="A867">
        <v>696</v>
      </c>
      <c r="B867">
        <v>4.5300000000000002E-3</v>
      </c>
      <c r="C867">
        <f t="shared" si="13"/>
        <v>6.0600000000000003E-3</v>
      </c>
    </row>
    <row r="868" spans="1:3" x14ac:dyDescent="0.25">
      <c r="A868">
        <v>696.40002000000004</v>
      </c>
      <c r="B868">
        <v>4.3499999999999997E-3</v>
      </c>
      <c r="C868">
        <f t="shared" si="13"/>
        <v>5.8799999999999998E-3</v>
      </c>
    </row>
    <row r="869" spans="1:3" x14ac:dyDescent="0.25">
      <c r="A869">
        <v>696.79998999999998</v>
      </c>
      <c r="B869">
        <v>3.98E-3</v>
      </c>
      <c r="C869">
        <f t="shared" si="13"/>
        <v>5.5100000000000001E-3</v>
      </c>
    </row>
    <row r="870" spans="1:3" x14ac:dyDescent="0.25">
      <c r="A870">
        <v>697.20001000000002</v>
      </c>
      <c r="B870">
        <v>3.65E-3</v>
      </c>
      <c r="C870">
        <f t="shared" si="13"/>
        <v>5.1799999999999997E-3</v>
      </c>
    </row>
    <row r="871" spans="1:3" x14ac:dyDescent="0.25">
      <c r="A871">
        <v>697.59997999999996</v>
      </c>
      <c r="B871">
        <v>3.46E-3</v>
      </c>
      <c r="C871">
        <f t="shared" si="13"/>
        <v>4.9899999999999996E-3</v>
      </c>
    </row>
    <row r="872" spans="1:3" x14ac:dyDescent="0.25">
      <c r="A872">
        <v>698</v>
      </c>
      <c r="B872">
        <v>3.0000000000000001E-3</v>
      </c>
      <c r="C872">
        <f t="shared" si="13"/>
        <v>4.5300000000000002E-3</v>
      </c>
    </row>
    <row r="873" spans="1:3" x14ac:dyDescent="0.25">
      <c r="A873">
        <v>698.40002000000004</v>
      </c>
      <c r="B873">
        <v>2.8500000000000001E-3</v>
      </c>
      <c r="C873">
        <f t="shared" si="13"/>
        <v>4.3800000000000002E-3</v>
      </c>
    </row>
    <row r="874" spans="1:3" x14ac:dyDescent="0.25">
      <c r="A874">
        <v>698.79998999999998</v>
      </c>
      <c r="B874">
        <v>2.5500000000000002E-3</v>
      </c>
      <c r="C874">
        <f t="shared" si="13"/>
        <v>4.0800000000000003E-3</v>
      </c>
    </row>
    <row r="875" spans="1:3" x14ac:dyDescent="0.25">
      <c r="A875">
        <v>699.20001000000002</v>
      </c>
      <c r="B875">
        <v>2.4099999999999998E-3</v>
      </c>
      <c r="C875">
        <f t="shared" si="13"/>
        <v>3.9399999999999999E-3</v>
      </c>
    </row>
    <row r="876" spans="1:3" x14ac:dyDescent="0.25">
      <c r="A876">
        <v>699.59997999999996</v>
      </c>
      <c r="B876">
        <v>2.15E-3</v>
      </c>
      <c r="C876">
        <f t="shared" si="13"/>
        <v>3.6800000000000001E-3</v>
      </c>
    </row>
    <row r="877" spans="1:3" x14ac:dyDescent="0.25">
      <c r="A877">
        <v>700</v>
      </c>
      <c r="B877">
        <v>2.1199999999999999E-3</v>
      </c>
      <c r="C877">
        <f t="shared" si="13"/>
        <v>3.6499999999999996E-3</v>
      </c>
    </row>
    <row r="878" spans="1:3" x14ac:dyDescent="0.25">
      <c r="A878">
        <v>700.40002000000004</v>
      </c>
      <c r="B878">
        <v>1.8799999999999999E-3</v>
      </c>
      <c r="C878">
        <f t="shared" si="13"/>
        <v>3.4099999999999998E-3</v>
      </c>
    </row>
    <row r="879" spans="1:3" x14ac:dyDescent="0.25">
      <c r="A879">
        <v>700.79998999999998</v>
      </c>
      <c r="B879">
        <v>1.65E-3</v>
      </c>
      <c r="C879">
        <f t="shared" si="13"/>
        <v>3.1799999999999997E-3</v>
      </c>
    </row>
    <row r="880" spans="1:3" x14ac:dyDescent="0.25">
      <c r="A880">
        <v>701.20001000000002</v>
      </c>
      <c r="B880">
        <v>1.5299999999999999E-3</v>
      </c>
      <c r="C880">
        <f t="shared" si="13"/>
        <v>3.0599999999999998E-3</v>
      </c>
    </row>
    <row r="881" spans="1:3" x14ac:dyDescent="0.25">
      <c r="A881">
        <v>701.59997999999996</v>
      </c>
      <c r="B881">
        <v>1.31E-3</v>
      </c>
      <c r="C881">
        <f t="shared" si="13"/>
        <v>2.8399999999999996E-3</v>
      </c>
    </row>
    <row r="882" spans="1:3" x14ac:dyDescent="0.25">
      <c r="A882">
        <v>702</v>
      </c>
      <c r="B882">
        <v>1.2600000000000001E-3</v>
      </c>
      <c r="C882">
        <f t="shared" si="13"/>
        <v>2.7899999999999999E-3</v>
      </c>
    </row>
    <row r="883" spans="1:3" x14ac:dyDescent="0.25">
      <c r="A883">
        <v>702.40002000000004</v>
      </c>
      <c r="B883">
        <v>1.06E-3</v>
      </c>
      <c r="C883">
        <f t="shared" si="13"/>
        <v>2.5899999999999999E-3</v>
      </c>
    </row>
    <row r="884" spans="1:3" x14ac:dyDescent="0.25">
      <c r="A884">
        <v>702.79998999999998</v>
      </c>
      <c r="B884">
        <v>1E-3</v>
      </c>
      <c r="C884">
        <f t="shared" si="13"/>
        <v>2.5300000000000001E-3</v>
      </c>
    </row>
    <row r="885" spans="1:3" x14ac:dyDescent="0.25">
      <c r="A885">
        <v>703.20001000000002</v>
      </c>
      <c r="B885" s="122">
        <v>8.90795E-4</v>
      </c>
      <c r="C885">
        <f t="shared" si="13"/>
        <v>2.4207949999999999E-3</v>
      </c>
    </row>
    <row r="886" spans="1:3" x14ac:dyDescent="0.25">
      <c r="A886">
        <v>703.59997999999996</v>
      </c>
      <c r="B886" s="122">
        <v>8.6981099999999996E-4</v>
      </c>
      <c r="C886">
        <f t="shared" si="13"/>
        <v>2.399811E-3</v>
      </c>
    </row>
    <row r="887" spans="1:3" x14ac:dyDescent="0.25">
      <c r="A887">
        <v>704</v>
      </c>
      <c r="B887" s="122">
        <v>6.5170199999999999E-4</v>
      </c>
      <c r="C887">
        <f t="shared" si="13"/>
        <v>2.1817019999999998E-3</v>
      </c>
    </row>
    <row r="888" spans="1:3" x14ac:dyDescent="0.25">
      <c r="A888">
        <v>704.40002000000004</v>
      </c>
      <c r="B888" s="122">
        <v>6.5691299999999996E-4</v>
      </c>
      <c r="C888">
        <f t="shared" si="13"/>
        <v>2.186913E-3</v>
      </c>
    </row>
    <row r="889" spans="1:3" x14ac:dyDescent="0.25">
      <c r="A889">
        <v>704.79998999999998</v>
      </c>
      <c r="B889" s="122">
        <v>5.06314E-4</v>
      </c>
      <c r="C889">
        <f t="shared" si="13"/>
        <v>2.036314E-3</v>
      </c>
    </row>
    <row r="890" spans="1:3" x14ac:dyDescent="0.25">
      <c r="A890">
        <v>705.20001000000002</v>
      </c>
      <c r="B890" s="122">
        <v>3.5978300000000002E-4</v>
      </c>
      <c r="C890">
        <f t="shared" si="13"/>
        <v>1.8897829999999999E-3</v>
      </c>
    </row>
    <row r="891" spans="1:3" x14ac:dyDescent="0.25">
      <c r="A891">
        <v>705.59997999999996</v>
      </c>
      <c r="B891" s="122">
        <v>3.7035300000000002E-4</v>
      </c>
      <c r="C891">
        <f t="shared" si="13"/>
        <v>1.900353E-3</v>
      </c>
    </row>
    <row r="892" spans="1:3" x14ac:dyDescent="0.25">
      <c r="A892">
        <v>706</v>
      </c>
      <c r="B892" s="122">
        <v>2.2534399999999999E-4</v>
      </c>
      <c r="C892">
        <f t="shared" si="13"/>
        <v>1.7553439999999998E-3</v>
      </c>
    </row>
    <row r="893" spans="1:3" x14ac:dyDescent="0.25">
      <c r="A893">
        <v>706.40002000000004</v>
      </c>
      <c r="B893" s="122">
        <v>3.4063799999999999E-4</v>
      </c>
      <c r="C893">
        <f t="shared" si="13"/>
        <v>1.870638E-3</v>
      </c>
    </row>
    <row r="894" spans="1:3" x14ac:dyDescent="0.25">
      <c r="A894">
        <v>706.79998999999998</v>
      </c>
      <c r="B894" s="122">
        <v>1.2610900000000001E-4</v>
      </c>
      <c r="C894">
        <f t="shared" si="13"/>
        <v>1.6561089999999998E-3</v>
      </c>
    </row>
    <row r="895" spans="1:3" x14ac:dyDescent="0.25">
      <c r="A895">
        <v>707.20001000000002</v>
      </c>
      <c r="B895" s="122">
        <v>6.7438200000000001E-5</v>
      </c>
      <c r="C895">
        <f t="shared" si="13"/>
        <v>1.5974381999999999E-3</v>
      </c>
    </row>
    <row r="896" spans="1:3" x14ac:dyDescent="0.25">
      <c r="A896">
        <v>707.59997999999996</v>
      </c>
      <c r="B896" s="122">
        <v>-1.7291499999999999E-5</v>
      </c>
      <c r="C896">
        <f t="shared" si="13"/>
        <v>1.5127084999999999E-3</v>
      </c>
    </row>
    <row r="897" spans="1:3" x14ac:dyDescent="0.25">
      <c r="A897">
        <v>708</v>
      </c>
      <c r="B897" s="122">
        <v>-1.1274500000000001E-4</v>
      </c>
      <c r="C897">
        <f t="shared" si="13"/>
        <v>1.4172549999999999E-3</v>
      </c>
    </row>
    <row r="898" spans="1:3" x14ac:dyDescent="0.25">
      <c r="A898">
        <v>708.40002000000004</v>
      </c>
      <c r="B898" s="122">
        <v>-1.11761E-4</v>
      </c>
      <c r="C898">
        <f t="shared" si="13"/>
        <v>1.418239E-3</v>
      </c>
    </row>
    <row r="899" spans="1:3" x14ac:dyDescent="0.25">
      <c r="A899">
        <v>708.79998999999998</v>
      </c>
      <c r="B899" s="122">
        <v>-1.7547099999999999E-4</v>
      </c>
      <c r="C899">
        <f t="shared" ref="C899:C962" si="14">B899-MIN(B:B)</f>
        <v>1.3545289999999999E-3</v>
      </c>
    </row>
    <row r="900" spans="1:3" x14ac:dyDescent="0.25">
      <c r="A900">
        <v>709.20001000000002</v>
      </c>
      <c r="B900" s="122">
        <v>-2.6644E-4</v>
      </c>
      <c r="C900">
        <f t="shared" si="14"/>
        <v>1.2635599999999999E-3</v>
      </c>
    </row>
    <row r="901" spans="1:3" x14ac:dyDescent="0.25">
      <c r="A901">
        <v>709.59997999999996</v>
      </c>
      <c r="B901" s="122">
        <v>-2.5474699999999999E-4</v>
      </c>
      <c r="C901">
        <f t="shared" si="14"/>
        <v>1.2752529999999998E-3</v>
      </c>
    </row>
    <row r="902" spans="1:3" x14ac:dyDescent="0.25">
      <c r="A902">
        <v>710</v>
      </c>
      <c r="B902" s="122">
        <v>-1.7987E-4</v>
      </c>
      <c r="C902">
        <f t="shared" si="14"/>
        <v>1.3501299999999999E-3</v>
      </c>
    </row>
    <row r="903" spans="1:3" x14ac:dyDescent="0.25">
      <c r="A903">
        <v>710.40002000000004</v>
      </c>
      <c r="B903" s="122">
        <v>-2.7958200000000001E-4</v>
      </c>
      <c r="C903">
        <f t="shared" si="14"/>
        <v>1.2504179999999999E-3</v>
      </c>
    </row>
    <row r="904" spans="1:3" x14ac:dyDescent="0.25">
      <c r="A904">
        <v>710.79998999999998</v>
      </c>
      <c r="B904" s="122">
        <v>-3.8516800000000002E-4</v>
      </c>
      <c r="C904">
        <f t="shared" si="14"/>
        <v>1.1448319999999999E-3</v>
      </c>
    </row>
    <row r="905" spans="1:3" x14ac:dyDescent="0.25">
      <c r="A905">
        <v>711.20001000000002</v>
      </c>
      <c r="B905" s="122">
        <v>-4.2008099999999999E-4</v>
      </c>
      <c r="C905">
        <f t="shared" si="14"/>
        <v>1.109919E-3</v>
      </c>
    </row>
    <row r="906" spans="1:3" x14ac:dyDescent="0.25">
      <c r="A906">
        <v>711.59997999999996</v>
      </c>
      <c r="B906" s="122">
        <v>-4.1966799999999999E-4</v>
      </c>
      <c r="C906">
        <f t="shared" si="14"/>
        <v>1.1103319999999999E-3</v>
      </c>
    </row>
    <row r="907" spans="1:3" x14ac:dyDescent="0.25">
      <c r="A907">
        <v>712</v>
      </c>
      <c r="B907" s="122">
        <v>-5.0288000000000004E-4</v>
      </c>
      <c r="C907">
        <f t="shared" si="14"/>
        <v>1.0271199999999999E-3</v>
      </c>
    </row>
    <row r="908" spans="1:3" x14ac:dyDescent="0.25">
      <c r="A908">
        <v>712.40002000000004</v>
      </c>
      <c r="B908" s="122">
        <v>-5.1182599999999995E-4</v>
      </c>
      <c r="C908">
        <f t="shared" si="14"/>
        <v>1.0181739999999999E-3</v>
      </c>
    </row>
    <row r="909" spans="1:3" x14ac:dyDescent="0.25">
      <c r="A909">
        <v>712.79998999999998</v>
      </c>
      <c r="B909" s="122">
        <v>-5.4538500000000001E-4</v>
      </c>
      <c r="C909">
        <f t="shared" si="14"/>
        <v>9.8461499999999988E-4</v>
      </c>
    </row>
    <row r="910" spans="1:3" x14ac:dyDescent="0.25">
      <c r="A910">
        <v>713.20001000000002</v>
      </c>
      <c r="B910" s="122">
        <v>-6.1048000000000005E-4</v>
      </c>
      <c r="C910">
        <f t="shared" si="14"/>
        <v>9.1951999999999984E-4</v>
      </c>
    </row>
    <row r="911" spans="1:3" x14ac:dyDescent="0.25">
      <c r="A911">
        <v>713.59997999999996</v>
      </c>
      <c r="B911" s="122">
        <v>-6.7137700000000002E-4</v>
      </c>
      <c r="C911">
        <f t="shared" si="14"/>
        <v>8.5862299999999987E-4</v>
      </c>
    </row>
    <row r="912" spans="1:3" x14ac:dyDescent="0.25">
      <c r="A912">
        <v>714</v>
      </c>
      <c r="B912" s="122">
        <v>-6.5835000000000004E-4</v>
      </c>
      <c r="C912">
        <f t="shared" si="14"/>
        <v>8.7164999999999986E-4</v>
      </c>
    </row>
    <row r="913" spans="1:3" x14ac:dyDescent="0.25">
      <c r="A913">
        <v>714.40002000000004</v>
      </c>
      <c r="B913" s="122">
        <v>-7.4756400000000004E-4</v>
      </c>
      <c r="C913">
        <f t="shared" si="14"/>
        <v>7.8243599999999985E-4</v>
      </c>
    </row>
    <row r="914" spans="1:3" x14ac:dyDescent="0.25">
      <c r="A914">
        <v>714.79998999999998</v>
      </c>
      <c r="B914" s="122">
        <v>-7.7826299999999996E-4</v>
      </c>
      <c r="C914">
        <f t="shared" si="14"/>
        <v>7.5173699999999993E-4</v>
      </c>
    </row>
    <row r="915" spans="1:3" x14ac:dyDescent="0.25">
      <c r="A915">
        <v>715.20001000000002</v>
      </c>
      <c r="B915" s="122">
        <v>-7.6281000000000005E-4</v>
      </c>
      <c r="C915">
        <f t="shared" si="14"/>
        <v>7.6718999999999984E-4</v>
      </c>
    </row>
    <row r="916" spans="1:3" x14ac:dyDescent="0.25">
      <c r="A916">
        <v>715.59997999999996</v>
      </c>
      <c r="B916" s="122">
        <v>-8.6254300000000001E-4</v>
      </c>
      <c r="C916">
        <f t="shared" si="14"/>
        <v>6.6745699999999988E-4</v>
      </c>
    </row>
    <row r="917" spans="1:3" x14ac:dyDescent="0.25">
      <c r="A917">
        <v>716</v>
      </c>
      <c r="B917" s="122">
        <v>-8.4451100000000005E-4</v>
      </c>
      <c r="C917">
        <f t="shared" si="14"/>
        <v>6.8548899999999985E-4</v>
      </c>
    </row>
    <row r="918" spans="1:3" x14ac:dyDescent="0.25">
      <c r="A918">
        <v>716.40002000000004</v>
      </c>
      <c r="B918" s="122">
        <v>-8.52158E-4</v>
      </c>
      <c r="C918">
        <f t="shared" si="14"/>
        <v>6.778419999999999E-4</v>
      </c>
    </row>
    <row r="919" spans="1:3" x14ac:dyDescent="0.25">
      <c r="A919">
        <v>716.79998999999998</v>
      </c>
      <c r="B919" s="122">
        <v>-7.9330100000000005E-4</v>
      </c>
      <c r="C919">
        <f t="shared" si="14"/>
        <v>7.3669899999999984E-4</v>
      </c>
    </row>
    <row r="920" spans="1:3" x14ac:dyDescent="0.25">
      <c r="A920">
        <v>717.20001000000002</v>
      </c>
      <c r="B920" s="122">
        <v>-8.8445099999999997E-4</v>
      </c>
      <c r="C920">
        <f t="shared" si="14"/>
        <v>6.4554899999999993E-4</v>
      </c>
    </row>
    <row r="921" spans="1:3" x14ac:dyDescent="0.25">
      <c r="A921">
        <v>717.59997999999996</v>
      </c>
      <c r="B921" s="122">
        <v>-8.8290099999999995E-4</v>
      </c>
      <c r="C921">
        <f t="shared" si="14"/>
        <v>6.4709899999999994E-4</v>
      </c>
    </row>
    <row r="922" spans="1:3" x14ac:dyDescent="0.25">
      <c r="A922">
        <v>718</v>
      </c>
      <c r="B922" s="122">
        <v>-8.81506E-4</v>
      </c>
      <c r="C922">
        <f t="shared" si="14"/>
        <v>6.4849399999999989E-4</v>
      </c>
    </row>
    <row r="923" spans="1:3" x14ac:dyDescent="0.25">
      <c r="A923">
        <v>718.40002000000004</v>
      </c>
      <c r="B923" s="122">
        <v>-8.6238799999999996E-4</v>
      </c>
      <c r="C923">
        <f t="shared" si="14"/>
        <v>6.6761199999999994E-4</v>
      </c>
    </row>
    <row r="924" spans="1:3" x14ac:dyDescent="0.25">
      <c r="A924">
        <v>718.79998999999998</v>
      </c>
      <c r="B924" s="122">
        <v>-9.6824599999999997E-4</v>
      </c>
      <c r="C924">
        <f t="shared" si="14"/>
        <v>5.6175399999999992E-4</v>
      </c>
    </row>
    <row r="925" spans="1:3" x14ac:dyDescent="0.25">
      <c r="A925">
        <v>719.20001000000002</v>
      </c>
      <c r="B925" s="122">
        <v>-9.2459400000000005E-4</v>
      </c>
      <c r="C925">
        <f t="shared" si="14"/>
        <v>6.0540599999999985E-4</v>
      </c>
    </row>
    <row r="926" spans="1:3" x14ac:dyDescent="0.25">
      <c r="A926">
        <v>719.59997999999996</v>
      </c>
      <c r="B926" s="122">
        <v>-9.6891700000000002E-4</v>
      </c>
      <c r="C926">
        <f t="shared" si="14"/>
        <v>5.6108299999999987E-4</v>
      </c>
    </row>
    <row r="927" spans="1:3" x14ac:dyDescent="0.25">
      <c r="A927">
        <v>720</v>
      </c>
      <c r="B927" s="122">
        <v>-9.8503400000000008E-4</v>
      </c>
      <c r="C927">
        <f t="shared" si="14"/>
        <v>5.4496599999999981E-4</v>
      </c>
    </row>
    <row r="928" spans="1:3" x14ac:dyDescent="0.25">
      <c r="A928">
        <v>720.40002000000004</v>
      </c>
      <c r="B928">
        <v>-1.0499999999999999E-3</v>
      </c>
      <c r="C928">
        <f t="shared" si="14"/>
        <v>4.7999999999999996E-4</v>
      </c>
    </row>
    <row r="929" spans="1:3" x14ac:dyDescent="0.25">
      <c r="A929">
        <v>720.79998999999998</v>
      </c>
      <c r="B929">
        <v>-1.08E-3</v>
      </c>
      <c r="C929">
        <f t="shared" si="14"/>
        <v>4.4999999999999988E-4</v>
      </c>
    </row>
    <row r="930" spans="1:3" x14ac:dyDescent="0.25">
      <c r="A930">
        <v>721.20001000000002</v>
      </c>
      <c r="B930">
        <v>-1.06E-3</v>
      </c>
      <c r="C930">
        <f t="shared" si="14"/>
        <v>4.6999999999999993E-4</v>
      </c>
    </row>
    <row r="931" spans="1:3" x14ac:dyDescent="0.25">
      <c r="A931">
        <v>721.59997999999996</v>
      </c>
      <c r="B931">
        <v>-1.1800000000000001E-3</v>
      </c>
      <c r="C931">
        <f t="shared" si="14"/>
        <v>3.4999999999999983E-4</v>
      </c>
    </row>
    <row r="932" spans="1:3" x14ac:dyDescent="0.25">
      <c r="A932">
        <v>722</v>
      </c>
      <c r="B932">
        <v>-1.1100000000000001E-3</v>
      </c>
      <c r="C932">
        <f t="shared" si="14"/>
        <v>4.199999999999998E-4</v>
      </c>
    </row>
    <row r="933" spans="1:3" x14ac:dyDescent="0.25">
      <c r="A933">
        <v>722.40002000000004</v>
      </c>
      <c r="B933">
        <v>-1.1199999999999999E-3</v>
      </c>
      <c r="C933">
        <f t="shared" si="14"/>
        <v>4.0999999999999999E-4</v>
      </c>
    </row>
    <row r="934" spans="1:3" x14ac:dyDescent="0.25">
      <c r="A934">
        <v>722.79998999999998</v>
      </c>
      <c r="B934">
        <v>-1.1299999999999999E-3</v>
      </c>
      <c r="C934">
        <f t="shared" si="14"/>
        <v>3.9999999999999996E-4</v>
      </c>
    </row>
    <row r="935" spans="1:3" x14ac:dyDescent="0.25">
      <c r="A935">
        <v>723.20001000000002</v>
      </c>
      <c r="B935">
        <v>-1.1800000000000001E-3</v>
      </c>
      <c r="C935">
        <f t="shared" si="14"/>
        <v>3.4999999999999983E-4</v>
      </c>
    </row>
    <row r="936" spans="1:3" x14ac:dyDescent="0.25">
      <c r="A936">
        <v>723.59997999999996</v>
      </c>
      <c r="B936">
        <v>-1.17E-3</v>
      </c>
      <c r="C936">
        <f t="shared" si="14"/>
        <v>3.5999999999999986E-4</v>
      </c>
    </row>
    <row r="937" spans="1:3" x14ac:dyDescent="0.25">
      <c r="A937">
        <v>724</v>
      </c>
      <c r="B937">
        <v>-1.2099999999999999E-3</v>
      </c>
      <c r="C937">
        <f t="shared" si="14"/>
        <v>3.1999999999999997E-4</v>
      </c>
    </row>
    <row r="938" spans="1:3" x14ac:dyDescent="0.25">
      <c r="A938">
        <v>724.40002000000004</v>
      </c>
      <c r="B938">
        <v>-1.1900000000000001E-3</v>
      </c>
      <c r="C938">
        <f t="shared" si="14"/>
        <v>3.3999999999999981E-4</v>
      </c>
    </row>
    <row r="939" spans="1:3" x14ac:dyDescent="0.25">
      <c r="A939">
        <v>724.79998999999998</v>
      </c>
      <c r="B939">
        <v>-1.0399999999999999E-3</v>
      </c>
      <c r="C939">
        <f t="shared" si="14"/>
        <v>4.8999999999999998E-4</v>
      </c>
    </row>
    <row r="940" spans="1:3" x14ac:dyDescent="0.25">
      <c r="A940">
        <v>725.20001000000002</v>
      </c>
      <c r="B940">
        <v>-1.23E-3</v>
      </c>
      <c r="C940">
        <f t="shared" si="14"/>
        <v>2.9999999999999992E-4</v>
      </c>
    </row>
    <row r="941" spans="1:3" x14ac:dyDescent="0.25">
      <c r="A941">
        <v>725.59997999999996</v>
      </c>
      <c r="B941">
        <v>-1.24E-3</v>
      </c>
      <c r="C941">
        <f t="shared" si="14"/>
        <v>2.8999999999999989E-4</v>
      </c>
    </row>
    <row r="942" spans="1:3" x14ac:dyDescent="0.25">
      <c r="A942">
        <v>726</v>
      </c>
      <c r="B942">
        <v>-1.2600000000000001E-3</v>
      </c>
      <c r="C942">
        <f t="shared" si="14"/>
        <v>2.6999999999999984E-4</v>
      </c>
    </row>
    <row r="943" spans="1:3" x14ac:dyDescent="0.25">
      <c r="A943">
        <v>726.40002000000004</v>
      </c>
      <c r="B943">
        <v>-1.1800000000000001E-3</v>
      </c>
      <c r="C943">
        <f t="shared" si="14"/>
        <v>3.4999999999999983E-4</v>
      </c>
    </row>
    <row r="944" spans="1:3" x14ac:dyDescent="0.25">
      <c r="A944">
        <v>726.79998999999998</v>
      </c>
      <c r="B944">
        <v>-1.2199999999999999E-3</v>
      </c>
      <c r="C944">
        <f t="shared" si="14"/>
        <v>3.0999999999999995E-4</v>
      </c>
    </row>
    <row r="945" spans="1:3" x14ac:dyDescent="0.25">
      <c r="A945">
        <v>727.20001000000002</v>
      </c>
      <c r="B945">
        <v>-1.1900000000000001E-3</v>
      </c>
      <c r="C945">
        <f t="shared" si="14"/>
        <v>3.3999999999999981E-4</v>
      </c>
    </row>
    <row r="946" spans="1:3" x14ac:dyDescent="0.25">
      <c r="A946">
        <v>727.59997999999996</v>
      </c>
      <c r="B946">
        <v>-1.1900000000000001E-3</v>
      </c>
      <c r="C946">
        <f t="shared" si="14"/>
        <v>3.3999999999999981E-4</v>
      </c>
    </row>
    <row r="947" spans="1:3" x14ac:dyDescent="0.25">
      <c r="A947">
        <v>728</v>
      </c>
      <c r="B947">
        <v>-1.24E-3</v>
      </c>
      <c r="C947">
        <f t="shared" si="14"/>
        <v>2.8999999999999989E-4</v>
      </c>
    </row>
    <row r="948" spans="1:3" x14ac:dyDescent="0.25">
      <c r="A948">
        <v>728.40002000000004</v>
      </c>
      <c r="B948">
        <v>-1.24E-3</v>
      </c>
      <c r="C948">
        <f t="shared" si="14"/>
        <v>2.8999999999999989E-4</v>
      </c>
    </row>
    <row r="949" spans="1:3" x14ac:dyDescent="0.25">
      <c r="A949">
        <v>728.79998999999998</v>
      </c>
      <c r="B949">
        <v>-1.2800000000000001E-3</v>
      </c>
      <c r="C949">
        <f t="shared" si="14"/>
        <v>2.4999999999999979E-4</v>
      </c>
    </row>
    <row r="950" spans="1:3" x14ac:dyDescent="0.25">
      <c r="A950">
        <v>729.20001000000002</v>
      </c>
      <c r="B950">
        <v>-1.2800000000000001E-3</v>
      </c>
      <c r="C950">
        <f t="shared" si="14"/>
        <v>2.4999999999999979E-4</v>
      </c>
    </row>
    <row r="951" spans="1:3" x14ac:dyDescent="0.25">
      <c r="A951">
        <v>729.59997999999996</v>
      </c>
      <c r="B951">
        <v>-1.2899999999999999E-3</v>
      </c>
      <c r="C951">
        <f t="shared" si="14"/>
        <v>2.3999999999999998E-4</v>
      </c>
    </row>
    <row r="952" spans="1:3" x14ac:dyDescent="0.25">
      <c r="A952">
        <v>730</v>
      </c>
      <c r="B952">
        <v>-1.24E-3</v>
      </c>
      <c r="C952">
        <f t="shared" si="14"/>
        <v>2.8999999999999989E-4</v>
      </c>
    </row>
    <row r="953" spans="1:3" x14ac:dyDescent="0.25">
      <c r="A953">
        <v>730.40002000000004</v>
      </c>
      <c r="B953">
        <v>-1.24E-3</v>
      </c>
      <c r="C953">
        <f t="shared" si="14"/>
        <v>2.8999999999999989E-4</v>
      </c>
    </row>
    <row r="954" spans="1:3" x14ac:dyDescent="0.25">
      <c r="A954">
        <v>730.79998999999998</v>
      </c>
      <c r="B954">
        <v>-1.23E-3</v>
      </c>
      <c r="C954">
        <f t="shared" si="14"/>
        <v>2.9999999999999992E-4</v>
      </c>
    </row>
    <row r="955" spans="1:3" x14ac:dyDescent="0.25">
      <c r="A955">
        <v>731.20001000000002</v>
      </c>
      <c r="B955">
        <v>-1.2099999999999999E-3</v>
      </c>
      <c r="C955">
        <f t="shared" si="14"/>
        <v>3.1999999999999997E-4</v>
      </c>
    </row>
    <row r="956" spans="1:3" x14ac:dyDescent="0.25">
      <c r="A956">
        <v>731.59997999999996</v>
      </c>
      <c r="B956">
        <v>-1.2600000000000001E-3</v>
      </c>
      <c r="C956">
        <f t="shared" si="14"/>
        <v>2.6999999999999984E-4</v>
      </c>
    </row>
    <row r="957" spans="1:3" x14ac:dyDescent="0.25">
      <c r="A957">
        <v>732</v>
      </c>
      <c r="B957">
        <v>-1.2999999999999999E-3</v>
      </c>
      <c r="C957">
        <f t="shared" si="14"/>
        <v>2.2999999999999995E-4</v>
      </c>
    </row>
    <row r="958" spans="1:3" x14ac:dyDescent="0.25">
      <c r="A958">
        <v>732.40002000000004</v>
      </c>
      <c r="B958">
        <v>-1.2999999999999999E-3</v>
      </c>
      <c r="C958">
        <f t="shared" si="14"/>
        <v>2.2999999999999995E-4</v>
      </c>
    </row>
    <row r="959" spans="1:3" x14ac:dyDescent="0.25">
      <c r="A959">
        <v>732.79998999999998</v>
      </c>
      <c r="B959">
        <v>-1.2199999999999999E-3</v>
      </c>
      <c r="C959">
        <f t="shared" si="14"/>
        <v>3.0999999999999995E-4</v>
      </c>
    </row>
    <row r="960" spans="1:3" x14ac:dyDescent="0.25">
      <c r="A960">
        <v>733.20001000000002</v>
      </c>
      <c r="B960">
        <v>-1.24E-3</v>
      </c>
      <c r="C960">
        <f t="shared" si="14"/>
        <v>2.8999999999999989E-4</v>
      </c>
    </row>
    <row r="961" spans="1:3" x14ac:dyDescent="0.25">
      <c r="A961">
        <v>733.59997999999996</v>
      </c>
      <c r="B961">
        <v>-1.3799999999999999E-3</v>
      </c>
      <c r="C961">
        <f t="shared" si="14"/>
        <v>1.4999999999999996E-4</v>
      </c>
    </row>
    <row r="962" spans="1:3" x14ac:dyDescent="0.25">
      <c r="A962">
        <v>734</v>
      </c>
      <c r="B962">
        <v>-1.47E-3</v>
      </c>
      <c r="C962">
        <f t="shared" si="14"/>
        <v>5.9999999999999941E-5</v>
      </c>
    </row>
    <row r="963" spans="1:3" x14ac:dyDescent="0.25">
      <c r="A963">
        <v>734.40002000000004</v>
      </c>
      <c r="B963">
        <v>-1.41E-3</v>
      </c>
      <c r="C963">
        <f t="shared" ref="C963:C1002" si="15">B963-MIN(B:B)</f>
        <v>1.1999999999999988E-4</v>
      </c>
    </row>
    <row r="964" spans="1:3" x14ac:dyDescent="0.25">
      <c r="A964">
        <v>734.79998999999998</v>
      </c>
      <c r="B964">
        <v>-1.3699999999999999E-3</v>
      </c>
      <c r="C964">
        <f t="shared" si="15"/>
        <v>1.5999999999999999E-4</v>
      </c>
    </row>
    <row r="965" spans="1:3" x14ac:dyDescent="0.25">
      <c r="A965">
        <v>735.20001000000002</v>
      </c>
      <c r="B965">
        <v>-1.33E-3</v>
      </c>
      <c r="C965">
        <f t="shared" si="15"/>
        <v>1.9999999999999987E-4</v>
      </c>
    </row>
    <row r="966" spans="1:3" x14ac:dyDescent="0.25">
      <c r="A966">
        <v>735.59997999999996</v>
      </c>
      <c r="B966">
        <v>-1.2800000000000001E-3</v>
      </c>
      <c r="C966">
        <f t="shared" si="15"/>
        <v>2.4999999999999979E-4</v>
      </c>
    </row>
    <row r="967" spans="1:3" x14ac:dyDescent="0.25">
      <c r="A967">
        <v>736</v>
      </c>
      <c r="B967">
        <v>-1.24E-3</v>
      </c>
      <c r="C967">
        <f t="shared" si="15"/>
        <v>2.8999999999999989E-4</v>
      </c>
    </row>
    <row r="968" spans="1:3" x14ac:dyDescent="0.25">
      <c r="A968">
        <v>736.40002000000004</v>
      </c>
      <c r="B968">
        <v>-1.4E-3</v>
      </c>
      <c r="C968">
        <f t="shared" si="15"/>
        <v>1.2999999999999991E-4</v>
      </c>
    </row>
    <row r="969" spans="1:3" x14ac:dyDescent="0.25">
      <c r="A969">
        <v>736.79998999999998</v>
      </c>
      <c r="B969">
        <v>-1.3500000000000001E-3</v>
      </c>
      <c r="C969">
        <f t="shared" si="15"/>
        <v>1.7999999999999982E-4</v>
      </c>
    </row>
    <row r="970" spans="1:3" x14ac:dyDescent="0.25">
      <c r="A970">
        <v>737.20001000000002</v>
      </c>
      <c r="B970">
        <v>-1.4E-3</v>
      </c>
      <c r="C970">
        <f t="shared" si="15"/>
        <v>1.2999999999999991E-4</v>
      </c>
    </row>
    <row r="971" spans="1:3" x14ac:dyDescent="0.25">
      <c r="A971">
        <v>737.59997999999996</v>
      </c>
      <c r="B971">
        <v>-1.4E-3</v>
      </c>
      <c r="C971">
        <f t="shared" si="15"/>
        <v>1.2999999999999991E-4</v>
      </c>
    </row>
    <row r="972" spans="1:3" x14ac:dyDescent="0.25">
      <c r="A972">
        <v>738</v>
      </c>
      <c r="B972">
        <v>-1.49E-3</v>
      </c>
      <c r="C972">
        <f t="shared" si="15"/>
        <v>3.9999999999999888E-5</v>
      </c>
    </row>
    <row r="973" spans="1:3" x14ac:dyDescent="0.25">
      <c r="A973">
        <v>738.40002000000004</v>
      </c>
      <c r="B973">
        <v>-1.4499999999999999E-3</v>
      </c>
      <c r="C973">
        <f t="shared" si="15"/>
        <v>7.9999999999999993E-5</v>
      </c>
    </row>
    <row r="974" spans="1:3" x14ac:dyDescent="0.25">
      <c r="A974">
        <v>738.79998999999998</v>
      </c>
      <c r="B974">
        <v>-1.3799999999999999E-3</v>
      </c>
      <c r="C974">
        <f t="shared" si="15"/>
        <v>1.4999999999999996E-4</v>
      </c>
    </row>
    <row r="975" spans="1:3" x14ac:dyDescent="0.25">
      <c r="A975">
        <v>739.20001000000002</v>
      </c>
      <c r="B975">
        <v>-1.39E-3</v>
      </c>
      <c r="C975">
        <f t="shared" si="15"/>
        <v>1.3999999999999993E-4</v>
      </c>
    </row>
    <row r="976" spans="1:3" x14ac:dyDescent="0.25">
      <c r="A976">
        <v>739.59997999999996</v>
      </c>
      <c r="B976">
        <v>-1.4300000000000001E-3</v>
      </c>
      <c r="C976">
        <f t="shared" si="15"/>
        <v>9.9999999999999829E-5</v>
      </c>
    </row>
    <row r="977" spans="1:3" x14ac:dyDescent="0.25">
      <c r="A977">
        <v>740</v>
      </c>
      <c r="B977">
        <v>-1.39E-3</v>
      </c>
      <c r="C977">
        <f t="shared" si="15"/>
        <v>1.3999999999999993E-4</v>
      </c>
    </row>
    <row r="978" spans="1:3" x14ac:dyDescent="0.25">
      <c r="A978">
        <v>740.40002000000004</v>
      </c>
      <c r="B978">
        <v>-1.25E-3</v>
      </c>
      <c r="C978">
        <f t="shared" si="15"/>
        <v>2.7999999999999987E-4</v>
      </c>
    </row>
    <row r="979" spans="1:3" x14ac:dyDescent="0.25">
      <c r="A979">
        <v>740.79998999999998</v>
      </c>
      <c r="B979">
        <v>-1.4E-3</v>
      </c>
      <c r="C979">
        <f t="shared" si="15"/>
        <v>1.2999999999999991E-4</v>
      </c>
    </row>
    <row r="980" spans="1:3" x14ac:dyDescent="0.25">
      <c r="A980">
        <v>741.20001000000002</v>
      </c>
      <c r="B980">
        <v>-1.32E-3</v>
      </c>
      <c r="C980">
        <f t="shared" si="15"/>
        <v>2.099999999999999E-4</v>
      </c>
    </row>
    <row r="981" spans="1:3" x14ac:dyDescent="0.25">
      <c r="A981">
        <v>741.59997999999996</v>
      </c>
      <c r="B981">
        <v>-1.4400000000000001E-3</v>
      </c>
      <c r="C981">
        <f t="shared" si="15"/>
        <v>8.9999999999999802E-5</v>
      </c>
    </row>
    <row r="982" spans="1:3" x14ac:dyDescent="0.25">
      <c r="A982">
        <v>742</v>
      </c>
      <c r="B982">
        <v>-1.33E-3</v>
      </c>
      <c r="C982">
        <f t="shared" si="15"/>
        <v>1.9999999999999987E-4</v>
      </c>
    </row>
    <row r="983" spans="1:3" x14ac:dyDescent="0.25">
      <c r="A983">
        <v>742.40002000000004</v>
      </c>
      <c r="B983">
        <v>-1.3600000000000001E-3</v>
      </c>
      <c r="C983">
        <f t="shared" si="15"/>
        <v>1.699999999999998E-4</v>
      </c>
    </row>
    <row r="984" spans="1:3" x14ac:dyDescent="0.25">
      <c r="A984">
        <v>742.79998999999998</v>
      </c>
      <c r="B984">
        <v>-1.2899999999999999E-3</v>
      </c>
      <c r="C984">
        <f t="shared" si="15"/>
        <v>2.3999999999999998E-4</v>
      </c>
    </row>
    <row r="985" spans="1:3" x14ac:dyDescent="0.25">
      <c r="A985">
        <v>743.20001000000002</v>
      </c>
      <c r="B985">
        <v>-1.2600000000000001E-3</v>
      </c>
      <c r="C985">
        <f t="shared" si="15"/>
        <v>2.6999999999999984E-4</v>
      </c>
    </row>
    <row r="986" spans="1:3" x14ac:dyDescent="0.25">
      <c r="A986">
        <v>743.59997999999996</v>
      </c>
      <c r="B986">
        <v>-1.1900000000000001E-3</v>
      </c>
      <c r="C986">
        <f t="shared" si="15"/>
        <v>3.3999999999999981E-4</v>
      </c>
    </row>
    <row r="987" spans="1:3" x14ac:dyDescent="0.25">
      <c r="A987">
        <v>744</v>
      </c>
      <c r="B987">
        <v>-1.25E-3</v>
      </c>
      <c r="C987">
        <f t="shared" si="15"/>
        <v>2.7999999999999987E-4</v>
      </c>
    </row>
    <row r="988" spans="1:3" x14ac:dyDescent="0.25">
      <c r="A988">
        <v>744.40002000000004</v>
      </c>
      <c r="B988">
        <v>-1.4300000000000001E-3</v>
      </c>
      <c r="C988">
        <f t="shared" si="15"/>
        <v>9.9999999999999829E-5</v>
      </c>
    </row>
    <row r="989" spans="1:3" x14ac:dyDescent="0.25">
      <c r="A989">
        <v>744.79998999999998</v>
      </c>
      <c r="B989">
        <v>-1.42E-3</v>
      </c>
      <c r="C989">
        <f t="shared" si="15"/>
        <v>1.0999999999999985E-4</v>
      </c>
    </row>
    <row r="990" spans="1:3" x14ac:dyDescent="0.25">
      <c r="A990">
        <v>745.20001000000002</v>
      </c>
      <c r="B990">
        <v>-1.5299999999999999E-3</v>
      </c>
      <c r="C990">
        <f t="shared" si="15"/>
        <v>0</v>
      </c>
    </row>
    <row r="991" spans="1:3" x14ac:dyDescent="0.25">
      <c r="A991">
        <v>745.59997999999996</v>
      </c>
      <c r="B991">
        <v>-1.33E-3</v>
      </c>
      <c r="C991">
        <f t="shared" si="15"/>
        <v>1.9999999999999987E-4</v>
      </c>
    </row>
    <row r="992" spans="1:3" x14ac:dyDescent="0.25">
      <c r="A992">
        <v>746</v>
      </c>
      <c r="B992">
        <v>-1.4300000000000001E-3</v>
      </c>
      <c r="C992">
        <f t="shared" si="15"/>
        <v>9.9999999999999829E-5</v>
      </c>
    </row>
    <row r="993" spans="1:3" x14ac:dyDescent="0.25">
      <c r="A993">
        <v>746.40002000000004</v>
      </c>
      <c r="B993">
        <v>-1.41E-3</v>
      </c>
      <c r="C993">
        <f t="shared" si="15"/>
        <v>1.1999999999999988E-4</v>
      </c>
    </row>
    <row r="994" spans="1:3" x14ac:dyDescent="0.25">
      <c r="A994">
        <v>746.79998999999998</v>
      </c>
      <c r="B994">
        <v>-1.4499999999999999E-3</v>
      </c>
      <c r="C994">
        <f t="shared" si="15"/>
        <v>7.9999999999999993E-5</v>
      </c>
    </row>
    <row r="995" spans="1:3" x14ac:dyDescent="0.25">
      <c r="A995">
        <v>747.20001000000002</v>
      </c>
      <c r="B995">
        <v>-1.3600000000000001E-3</v>
      </c>
      <c r="C995">
        <f t="shared" si="15"/>
        <v>1.699999999999998E-4</v>
      </c>
    </row>
    <row r="996" spans="1:3" x14ac:dyDescent="0.25">
      <c r="A996">
        <v>747.59997999999996</v>
      </c>
      <c r="B996">
        <v>-1.2700000000000001E-3</v>
      </c>
      <c r="C996">
        <f t="shared" si="15"/>
        <v>2.5999999999999981E-4</v>
      </c>
    </row>
    <row r="997" spans="1:3" x14ac:dyDescent="0.25">
      <c r="A997">
        <v>748</v>
      </c>
      <c r="B997">
        <v>-1.2600000000000001E-3</v>
      </c>
      <c r="C997">
        <f t="shared" si="15"/>
        <v>2.6999999999999984E-4</v>
      </c>
    </row>
    <row r="998" spans="1:3" x14ac:dyDescent="0.25">
      <c r="A998">
        <v>748.40002000000004</v>
      </c>
      <c r="B998">
        <v>-1.16E-3</v>
      </c>
      <c r="C998">
        <f t="shared" si="15"/>
        <v>3.6999999999999989E-4</v>
      </c>
    </row>
    <row r="999" spans="1:3" x14ac:dyDescent="0.25">
      <c r="A999">
        <v>748.79998999999998</v>
      </c>
      <c r="B999">
        <v>-1.33E-3</v>
      </c>
      <c r="C999">
        <f t="shared" si="15"/>
        <v>1.9999999999999987E-4</v>
      </c>
    </row>
    <row r="1000" spans="1:3" x14ac:dyDescent="0.25">
      <c r="A1000">
        <v>749.20001000000002</v>
      </c>
      <c r="B1000">
        <v>-1.42E-3</v>
      </c>
      <c r="C1000">
        <f t="shared" si="15"/>
        <v>1.0999999999999985E-4</v>
      </c>
    </row>
    <row r="1001" spans="1:3" x14ac:dyDescent="0.25">
      <c r="A1001">
        <v>749.59997999999996</v>
      </c>
      <c r="B1001">
        <v>-1.2999999999999999E-3</v>
      </c>
      <c r="C1001">
        <f t="shared" si="15"/>
        <v>2.2999999999999995E-4</v>
      </c>
    </row>
    <row r="1002" spans="1:3" x14ac:dyDescent="0.25">
      <c r="A1002">
        <v>750</v>
      </c>
      <c r="B1002">
        <v>-1.2600000000000001E-3</v>
      </c>
      <c r="C1002">
        <f t="shared" si="15"/>
        <v>2.6999999999999984E-4</v>
      </c>
    </row>
  </sheetData>
  <sortState xmlns:xlrd2="http://schemas.microsoft.com/office/spreadsheetml/2017/richdata2" ref="A2:B1002">
    <sortCondition ref="A1:A100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N591"/>
  <sheetViews>
    <sheetView workbookViewId="0">
      <selection activeCell="D27" sqref="D27"/>
    </sheetView>
  </sheetViews>
  <sheetFormatPr defaultColWidth="10.88671875" defaultRowHeight="13.2" x14ac:dyDescent="0.25"/>
  <cols>
    <col min="1" max="1" width="15.88671875" style="40" customWidth="1"/>
    <col min="2" max="3" width="12" style="40" customWidth="1"/>
    <col min="4" max="4" width="11.5546875" style="40" customWidth="1"/>
    <col min="5" max="5" width="24" style="40" customWidth="1"/>
    <col min="6" max="6" width="24.109375" style="40" customWidth="1"/>
    <col min="7" max="7" width="11.5546875" style="40" customWidth="1"/>
    <col min="8" max="8" width="12.6640625" style="131" customWidth="1"/>
    <col min="9" max="9" width="10.88671875" style="40" customWidth="1"/>
    <col min="10" max="11" width="10.88671875" style="131" customWidth="1"/>
    <col min="12" max="12" width="10.88671875" style="40" customWidth="1"/>
    <col min="13" max="13" width="56.5546875" style="40" customWidth="1"/>
  </cols>
  <sheetData>
    <row r="1" spans="1:14" x14ac:dyDescent="0.25">
      <c r="A1" s="42"/>
      <c r="B1" s="43" t="s">
        <v>68</v>
      </c>
      <c r="C1" s="44" t="s">
        <v>22</v>
      </c>
      <c r="D1" s="126" t="s">
        <v>55</v>
      </c>
      <c r="F1" s="45" t="s">
        <v>0</v>
      </c>
      <c r="H1" s="132" t="s">
        <v>58</v>
      </c>
      <c r="I1" s="135" t="s">
        <v>69</v>
      </c>
      <c r="J1" s="134" t="s">
        <v>59</v>
      </c>
      <c r="K1" s="134" t="s">
        <v>55</v>
      </c>
      <c r="L1" s="136" t="s">
        <v>60</v>
      </c>
      <c r="N1" s="40"/>
    </row>
    <row r="2" spans="1:14" ht="13.8" thickBot="1" x14ac:dyDescent="0.3">
      <c r="A2" s="46" t="s">
        <v>1</v>
      </c>
      <c r="B2" s="47">
        <v>0</v>
      </c>
      <c r="C2" s="48">
        <v>2.9660730891920988</v>
      </c>
      <c r="D2" s="40">
        <v>8.3979623162364749</v>
      </c>
      <c r="F2" s="49">
        <f>SUMSQ(M2:M589)</f>
        <v>19887701549278.453</v>
      </c>
      <c r="H2" s="133">
        <f>spettri!O2</f>
        <v>615.19999999998504</v>
      </c>
      <c r="I2" s="51">
        <f>spettri!Q2</f>
        <v>8653.3719521683088</v>
      </c>
      <c r="J2" s="130">
        <f>spettri!R2</f>
        <v>9361.8639000000003</v>
      </c>
      <c r="K2" s="51">
        <f>spettri!AF2</f>
        <v>15469.51808</v>
      </c>
      <c r="L2" s="52">
        <f>spettri!P2</f>
        <v>33771.095888999997</v>
      </c>
      <c r="M2" s="40">
        <f>I2*$B$2+J2*$C$2+K2*$D$2-L2</f>
        <v>123909.30657564782</v>
      </c>
      <c r="N2" s="51"/>
    </row>
    <row r="3" spans="1:14" x14ac:dyDescent="0.25">
      <c r="A3" s="46" t="s">
        <v>2</v>
      </c>
      <c r="B3" s="53">
        <v>0</v>
      </c>
      <c r="C3" s="54">
        <v>0</v>
      </c>
      <c r="D3" s="40">
        <v>0</v>
      </c>
      <c r="H3" s="133">
        <f>spettri!O3</f>
        <v>615.59999999998502</v>
      </c>
      <c r="I3" s="51">
        <f>spettri!Q3</f>
        <v>8658.1927014864104</v>
      </c>
      <c r="J3" s="130">
        <f>spettri!R3</f>
        <v>9363.8644299999996</v>
      </c>
      <c r="K3" s="51">
        <f>spettri!AF3</f>
        <v>15516.55948</v>
      </c>
      <c r="L3" s="52">
        <f>spettri!P3</f>
        <v>33861.851408999995</v>
      </c>
      <c r="M3" s="40">
        <f t="shared" ref="M3:M66" si="0">I3*$B$2+J3*$C$2+K3*$D$2-L3</f>
        <v>124219.53667834794</v>
      </c>
      <c r="N3" s="51"/>
    </row>
    <row r="4" spans="1:14" ht="13.8" thickBot="1" x14ac:dyDescent="0.3">
      <c r="A4" s="55" t="s">
        <v>3</v>
      </c>
      <c r="B4" s="56">
        <v>20</v>
      </c>
      <c r="C4" s="57">
        <v>20</v>
      </c>
      <c r="D4" s="40">
        <v>20</v>
      </c>
      <c r="H4" s="133">
        <f>spettri!O4</f>
        <v>615.99999999998499</v>
      </c>
      <c r="I4" s="51">
        <f>spettri!Q4</f>
        <v>8651.0095890591219</v>
      </c>
      <c r="J4" s="130">
        <f>spettri!R4</f>
        <v>9362.2169400000002</v>
      </c>
      <c r="K4" s="51">
        <f>spettri!AF4</f>
        <v>15556.11267</v>
      </c>
      <c r="L4" s="52">
        <f>spettri!P4</f>
        <v>33564.033079000001</v>
      </c>
      <c r="M4" s="40">
        <f t="shared" si="0"/>
        <v>124844.63463170118</v>
      </c>
      <c r="N4" s="51"/>
    </row>
    <row r="5" spans="1:14" ht="13.8" thickBot="1" x14ac:dyDescent="0.3">
      <c r="H5" s="133">
        <f>spettri!O5</f>
        <v>616.39999999998497</v>
      </c>
      <c r="I5" s="51">
        <f>spettri!Q5</f>
        <v>8655.5417261030252</v>
      </c>
      <c r="J5" s="130">
        <f>spettri!R5</f>
        <v>9357.2744600000005</v>
      </c>
      <c r="K5" s="51">
        <f>spettri!AF5</f>
        <v>15588.56163</v>
      </c>
      <c r="L5" s="52">
        <f>spettri!P5</f>
        <v>33592.661928999994</v>
      </c>
      <c r="M5" s="40">
        <f t="shared" si="0"/>
        <v>125073.85116806038</v>
      </c>
      <c r="N5" s="51"/>
    </row>
    <row r="6" spans="1:14" x14ac:dyDescent="0.25">
      <c r="A6" s="2" t="s">
        <v>15</v>
      </c>
      <c r="B6" s="71">
        <f>D2/C2</f>
        <v>2.831340315529419</v>
      </c>
      <c r="H6" s="133">
        <f>spettri!O6</f>
        <v>616.79999999998495</v>
      </c>
      <c r="I6" s="51">
        <f>spettri!Q6</f>
        <v>8662.6560948908664</v>
      </c>
      <c r="J6" s="130">
        <f>spettri!R6</f>
        <v>9349.8607499999998</v>
      </c>
      <c r="K6" s="51">
        <f>spettri!AF6</f>
        <v>15611.21831</v>
      </c>
      <c r="L6" s="52">
        <f>spettri!P6</f>
        <v>33559.357838999997</v>
      </c>
      <c r="M6" s="40">
        <f t="shared" si="0"/>
        <v>125275.43559718929</v>
      </c>
      <c r="N6" s="51"/>
    </row>
    <row r="7" spans="1:14" x14ac:dyDescent="0.25">
      <c r="A7" s="76" t="s">
        <v>70</v>
      </c>
      <c r="B7" s="77">
        <f xml:space="preserve"> (B2/(B2+C2+D2))*B10</f>
        <v>0</v>
      </c>
      <c r="H7" s="133">
        <f>spettri!O7</f>
        <v>617.19999999998504</v>
      </c>
      <c r="I7" s="51">
        <f>spettri!Q7</f>
        <v>8644.6137490335368</v>
      </c>
      <c r="J7" s="130">
        <f>spettri!R7</f>
        <v>9343.9768700000004</v>
      </c>
      <c r="K7" s="51">
        <f>spettri!AF7</f>
        <v>15624.2747</v>
      </c>
      <c r="L7" s="52">
        <f>spettri!P7</f>
        <v>33607.302319000002</v>
      </c>
      <c r="M7" s="40">
        <f t="shared" si="0"/>
        <v>125319.68617026738</v>
      </c>
      <c r="N7" s="51"/>
    </row>
    <row r="8" spans="1:14" ht="13.8" thickBot="1" x14ac:dyDescent="0.3">
      <c r="A8" s="78" t="s">
        <v>17</v>
      </c>
      <c r="B8" s="79">
        <f>(C2/(B2+C2+D2))*B10</f>
        <v>26.10052664720855</v>
      </c>
      <c r="H8" s="133">
        <f>spettri!O8</f>
        <v>617.59999999998502</v>
      </c>
      <c r="I8" s="51">
        <f>spettri!Q8</f>
        <v>8639.4340082863473</v>
      </c>
      <c r="J8" s="130">
        <f>spettri!R8</f>
        <v>9343.7415099999998</v>
      </c>
      <c r="K8" s="51">
        <f>spettri!AF8</f>
        <v>15629.26685</v>
      </c>
      <c r="L8" s="52">
        <f>spettri!P8</f>
        <v>33548.781738999998</v>
      </c>
      <c r="M8" s="40">
        <f t="shared" si="0"/>
        <v>125419.4325428821</v>
      </c>
      <c r="N8" s="51"/>
    </row>
    <row r="9" spans="1:14" ht="13.8" thickBot="1" x14ac:dyDescent="0.3">
      <c r="A9" s="126" t="s">
        <v>16</v>
      </c>
      <c r="B9" s="127">
        <f>(D2/(B2+C2+D2))*B10</f>
        <v>73.89947335279146</v>
      </c>
      <c r="C9" s="40">
        <f>B9/B8</f>
        <v>2.831340315529419</v>
      </c>
      <c r="H9" s="133">
        <f>spettri!O9</f>
        <v>617.99999999998499</v>
      </c>
      <c r="I9" s="51">
        <f>spettri!Q9</f>
        <v>8645.2880866591549</v>
      </c>
      <c r="J9" s="130">
        <f>spettri!R9</f>
        <v>9351.5082500000008</v>
      </c>
      <c r="K9" s="51">
        <f>spettri!AF9</f>
        <v>15628.30682</v>
      </c>
      <c r="L9" s="52">
        <f>spettri!P9</f>
        <v>33672.856259</v>
      </c>
      <c r="M9" s="40">
        <f t="shared" si="0"/>
        <v>125310.33244562443</v>
      </c>
      <c r="N9" s="51"/>
    </row>
    <row r="10" spans="1:14" ht="13.8" thickBot="1" x14ac:dyDescent="0.3">
      <c r="A10" s="41" t="s">
        <v>26</v>
      </c>
      <c r="B10" s="11">
        <v>100</v>
      </c>
      <c r="H10" s="133">
        <f>spettri!O10</f>
        <v>618.39999999998497</v>
      </c>
      <c r="I10" s="51">
        <f>spettri!Q10</f>
        <v>8638.2509169828063</v>
      </c>
      <c r="J10" s="130">
        <f>spettri!R10</f>
        <v>9368.1008299999994</v>
      </c>
      <c r="K10" s="51">
        <f>spettri!AF10</f>
        <v>15622.54665</v>
      </c>
      <c r="L10" s="52">
        <f>spettri!P10</f>
        <v>33545.365648999999</v>
      </c>
      <c r="M10" s="40">
        <f t="shared" si="0"/>
        <v>125438.66417004754</v>
      </c>
      <c r="N10" s="51"/>
    </row>
    <row r="11" spans="1:14" ht="13.8" thickBot="1" x14ac:dyDescent="0.3">
      <c r="A11" s="10"/>
      <c r="B11" s="10"/>
      <c r="H11" s="133">
        <f>spettri!O11</f>
        <v>618.79999999998495</v>
      </c>
      <c r="I11" s="40">
        <f>spettri!Q11</f>
        <v>8637.8128163271485</v>
      </c>
      <c r="J11" s="131">
        <f>spettri!R11</f>
        <v>9390.8126599999996</v>
      </c>
      <c r="K11" s="51">
        <f>spettri!AF11</f>
        <v>15610.450290000001</v>
      </c>
      <c r="L11" s="58">
        <f>spettri!P11</f>
        <v>33470.401629</v>
      </c>
      <c r="M11" s="40">
        <f t="shared" si="0"/>
        <v>125479.40836237321</v>
      </c>
      <c r="N11" s="51"/>
    </row>
    <row r="12" spans="1:14" ht="13.8" thickBot="1" x14ac:dyDescent="0.3">
      <c r="A12" s="80" t="s">
        <v>40</v>
      </c>
      <c r="B12" s="81">
        <f>F2^0.5</f>
        <v>4459562.9325392926</v>
      </c>
      <c r="H12" s="133">
        <f>spettri!O12</f>
        <v>619.19999999998504</v>
      </c>
      <c r="I12" s="40">
        <f>spettri!Q12</f>
        <v>8634.5611564329811</v>
      </c>
      <c r="J12" s="131">
        <f>spettri!R12</f>
        <v>9416.2310799999996</v>
      </c>
      <c r="K12" s="51">
        <f>spettri!AF12</f>
        <v>15592.017739999999</v>
      </c>
      <c r="L12" s="58">
        <f>spettri!P12</f>
        <v>33460.917039000007</v>
      </c>
      <c r="M12" s="40">
        <f t="shared" si="0"/>
        <v>125409.48998361286</v>
      </c>
      <c r="N12" s="51"/>
    </row>
    <row r="13" spans="1:14" x14ac:dyDescent="0.25">
      <c r="H13" s="133">
        <f>spettri!O13</f>
        <v>619.59999999998502</v>
      </c>
      <c r="I13" s="40">
        <f>spettri!Q13</f>
        <v>8637.9298430039653</v>
      </c>
      <c r="J13" s="131">
        <f>spettri!R13</f>
        <v>9442.8262799999993</v>
      </c>
      <c r="K13" s="51">
        <f>spettri!AF13</f>
        <v>15566.28897</v>
      </c>
      <c r="L13" s="58">
        <f>spettri!P13</f>
        <v>33685.704779</v>
      </c>
      <c r="M13" s="40">
        <f t="shared" si="0"/>
        <v>125047.51630973144</v>
      </c>
      <c r="N13" s="51"/>
    </row>
    <row r="14" spans="1:14" x14ac:dyDescent="0.25">
      <c r="H14" s="133">
        <f>spettri!O14</f>
        <v>619.99999999998499</v>
      </c>
      <c r="I14" s="40">
        <f>spettri!Q14</f>
        <v>8638.6595567586664</v>
      </c>
      <c r="J14" s="131">
        <f>spettri!R14</f>
        <v>9468.9507699999995</v>
      </c>
      <c r="K14" s="51">
        <f>spettri!AF14</f>
        <v>15531.727940000001</v>
      </c>
      <c r="L14" s="58">
        <f>spettri!P14</f>
        <v>33640.442498999997</v>
      </c>
      <c r="M14" s="40">
        <f t="shared" si="0"/>
        <v>124880.02350893899</v>
      </c>
      <c r="N14" s="51"/>
    </row>
    <row r="15" spans="1:14" x14ac:dyDescent="0.25">
      <c r="H15" s="133">
        <f>spettri!O15</f>
        <v>620.39999999998497</v>
      </c>
      <c r="I15" s="40">
        <f>spettri!Q15</f>
        <v>8625.578719627616</v>
      </c>
      <c r="J15" s="131">
        <f>spettri!R15</f>
        <v>9498.01721</v>
      </c>
      <c r="K15" s="51">
        <f>spettri!AF15</f>
        <v>15487.374610000001</v>
      </c>
      <c r="L15" s="58">
        <f>spettri!P15</f>
        <v>33652.590679000001</v>
      </c>
      <c r="M15" s="40">
        <f t="shared" si="0"/>
        <v>124581.61092048198</v>
      </c>
      <c r="N15" s="51"/>
    </row>
    <row r="16" spans="1:14" x14ac:dyDescent="0.25">
      <c r="G16" s="10"/>
      <c r="H16" s="133">
        <f>spettri!O16</f>
        <v>620.79999999998495</v>
      </c>
      <c r="I16" s="40">
        <f>spettri!Q16</f>
        <v>8625.862967232104</v>
      </c>
      <c r="J16" s="131">
        <f>spettri!R16</f>
        <v>9533.0852099999993</v>
      </c>
      <c r="K16" s="51">
        <f>spettri!AF16</f>
        <v>15433.613009999999</v>
      </c>
      <c r="L16" s="58">
        <f>spettri!P16</f>
        <v>33703.202469000003</v>
      </c>
      <c r="M16" s="40">
        <f t="shared" si="0"/>
        <v>124183.52549071319</v>
      </c>
      <c r="N16" s="51"/>
    </row>
    <row r="17" spans="7:14" x14ac:dyDescent="0.25">
      <c r="G17" s="10"/>
      <c r="H17" s="133">
        <f>spettri!O17</f>
        <v>621.19999999998504</v>
      </c>
      <c r="I17" s="40">
        <f>spettri!Q17</f>
        <v>8632.0081124337376</v>
      </c>
      <c r="J17" s="131">
        <f>spettri!R17</f>
        <v>9574.7431799999995</v>
      </c>
      <c r="K17" s="51">
        <f>spettri!AF17</f>
        <v>15371.78716</v>
      </c>
      <c r="L17" s="58">
        <f>spettri!P17</f>
        <v>33702.390359000005</v>
      </c>
      <c r="M17" s="40">
        <f t="shared" si="0"/>
        <v>123788.68702601126</v>
      </c>
      <c r="N17" s="51"/>
    </row>
    <row r="18" spans="7:14" x14ac:dyDescent="0.25">
      <c r="G18" s="10"/>
      <c r="H18" s="133">
        <f>spettri!O18</f>
        <v>621.59999999998502</v>
      </c>
      <c r="I18" s="40">
        <f>spettri!Q18</f>
        <v>8635.9161053706084</v>
      </c>
      <c r="J18" s="131">
        <f>spettri!R18</f>
        <v>9622.9911200000006</v>
      </c>
      <c r="K18" s="51">
        <f>spettri!AF18</f>
        <v>15301.12905</v>
      </c>
      <c r="L18" s="58">
        <f>spettri!P18</f>
        <v>33535.769299</v>
      </c>
      <c r="M18" s="40">
        <f t="shared" si="0"/>
        <v>123505.03085733773</v>
      </c>
      <c r="N18" s="51"/>
    </row>
    <row r="19" spans="7:14" x14ac:dyDescent="0.25">
      <c r="H19" s="133">
        <f>spettri!O19</f>
        <v>621.99999999998499</v>
      </c>
      <c r="I19" s="40">
        <f>spettri!Q19</f>
        <v>8637.092377083678</v>
      </c>
      <c r="J19" s="131">
        <f>spettri!R19</f>
        <v>9678.1820499999994</v>
      </c>
      <c r="K19" s="51">
        <f>spettri!AF19</f>
        <v>15223.558730000001</v>
      </c>
      <c r="L19" s="58">
        <f>spettri!P19</f>
        <v>33807.216299</v>
      </c>
      <c r="M19" s="40">
        <f t="shared" si="0"/>
        <v>122745.85156535983</v>
      </c>
      <c r="N19" s="51"/>
    </row>
    <row r="20" spans="7:14" x14ac:dyDescent="0.25">
      <c r="H20" s="133">
        <f>spettri!O20</f>
        <v>622.39999999998497</v>
      </c>
      <c r="I20" s="40">
        <f>spettri!Q20</f>
        <v>8643.5932408528515</v>
      </c>
      <c r="J20" s="131">
        <f>spettri!R20</f>
        <v>9741.4927499999994</v>
      </c>
      <c r="K20" s="51">
        <f>spettri!AF20</f>
        <v>15139.844230000001</v>
      </c>
      <c r="L20" s="58">
        <f>spettri!P20</f>
        <v>33941.561438999997</v>
      </c>
      <c r="M20" s="40">
        <f t="shared" si="0"/>
        <v>122096.25937256518</v>
      </c>
      <c r="N20" s="51"/>
    </row>
    <row r="21" spans="7:14" x14ac:dyDescent="0.25">
      <c r="H21" s="133">
        <f>spettri!O21</f>
        <v>622.79999999998404</v>
      </c>
      <c r="I21" s="40">
        <f>spettri!Q21</f>
        <v>8650.1372057811659</v>
      </c>
      <c r="J21" s="131">
        <f>spettri!R21</f>
        <v>9812.5701900000004</v>
      </c>
      <c r="K21" s="51">
        <f>spettri!AF21</f>
        <v>15049.409530000001</v>
      </c>
      <c r="L21" s="58">
        <f>spettri!P21</f>
        <v>33642.178489000005</v>
      </c>
      <c r="M21" s="40">
        <f t="shared" si="0"/>
        <v>121846.99600191767</v>
      </c>
      <c r="N21" s="51"/>
    </row>
    <row r="22" spans="7:14" x14ac:dyDescent="0.25">
      <c r="H22" s="133">
        <f>spettri!O22</f>
        <v>623.19999999998402</v>
      </c>
      <c r="I22" s="40">
        <f>spettri!Q22</f>
        <v>8665.5719501832245</v>
      </c>
      <c r="J22" s="131">
        <f>spettri!R22</f>
        <v>9893.6502500000006</v>
      </c>
      <c r="K22" s="51">
        <f>spettri!AF22</f>
        <v>14950.91059</v>
      </c>
      <c r="L22" s="58">
        <f>spettri!P22</f>
        <v>33555.803909000002</v>
      </c>
      <c r="M22" s="40">
        <f t="shared" si="0"/>
        <v>121346.66957964451</v>
      </c>
      <c r="N22" s="51"/>
    </row>
    <row r="23" spans="7:14" x14ac:dyDescent="0.25">
      <c r="H23" s="133">
        <f>spettri!O23</f>
        <v>623.59999999998399</v>
      </c>
      <c r="I23" s="40">
        <f>spettri!Q23</f>
        <v>8676.6425953114394</v>
      </c>
      <c r="J23" s="131">
        <f>spettri!R23</f>
        <v>9989.0870099999993</v>
      </c>
      <c r="K23" s="51">
        <f>spettri!AF23</f>
        <v>14842.81136</v>
      </c>
      <c r="L23" s="58">
        <f>spettri!P23</f>
        <v>33720.420759000001</v>
      </c>
      <c r="M23" s="40">
        <f t="shared" si="0"/>
        <v>120557.31187524603</v>
      </c>
      <c r="N23" s="51"/>
    </row>
    <row r="24" spans="7:14" x14ac:dyDescent="0.25">
      <c r="H24" s="133">
        <f>spettri!O24</f>
        <v>623.99999999998397</v>
      </c>
      <c r="I24" s="40">
        <f>spettri!Q24</f>
        <v>8688.6630970626102</v>
      </c>
      <c r="J24" s="131">
        <f>spettri!R24</f>
        <v>10100.41029</v>
      </c>
      <c r="K24" s="51">
        <f>spettri!AF24</f>
        <v>14725.879870000001</v>
      </c>
      <c r="L24" s="58">
        <f>spettri!P24</f>
        <v>33592.382529000002</v>
      </c>
      <c r="M24" s="40">
        <f t="shared" si="0"/>
        <v>120033.55684365323</v>
      </c>
      <c r="N24" s="51"/>
    </row>
    <row r="25" spans="7:14" x14ac:dyDescent="0.25">
      <c r="H25" s="133">
        <f>spettri!O25</f>
        <v>624.39999999998395</v>
      </c>
      <c r="I25" s="40">
        <f>spettri!Q25</f>
        <v>8700.9978528360207</v>
      </c>
      <c r="J25" s="131">
        <f>spettri!R25</f>
        <v>10226.67866</v>
      </c>
      <c r="K25" s="51">
        <f>spettri!AF25</f>
        <v>14600.500120000001</v>
      </c>
      <c r="L25" s="58">
        <f>spettri!P25</f>
        <v>33646.656288999999</v>
      </c>
      <c r="M25" s="40">
        <f t="shared" si="0"/>
        <v>119300.86988220725</v>
      </c>
      <c r="N25" s="51"/>
    </row>
    <row r="26" spans="7:14" x14ac:dyDescent="0.25">
      <c r="H26" s="133">
        <f>spettri!O26</f>
        <v>624.79999999998404</v>
      </c>
      <c r="I26" s="40">
        <f>spettri!Q26</f>
        <v>8713.545112848029</v>
      </c>
      <c r="J26" s="131">
        <f>spettri!R26</f>
        <v>10367.53908</v>
      </c>
      <c r="K26" s="51">
        <f>spettri!AF26</f>
        <v>14467.82416</v>
      </c>
      <c r="L26" s="58">
        <f>spettri!P26</f>
        <v>33815.587028999995</v>
      </c>
      <c r="M26" s="40">
        <f t="shared" si="0"/>
        <v>118435.53373095105</v>
      </c>
      <c r="N26" s="51"/>
    </row>
    <row r="27" spans="7:14" x14ac:dyDescent="0.25">
      <c r="H27" s="133">
        <f>spettri!O27</f>
        <v>625.19999999998402</v>
      </c>
      <c r="I27" s="40">
        <f>spettri!Q27</f>
        <v>8744.1404464996795</v>
      </c>
      <c r="J27" s="131">
        <f>spettri!R27</f>
        <v>10520.87336</v>
      </c>
      <c r="K27" s="51">
        <f>spettri!AF27</f>
        <v>14331.69209</v>
      </c>
      <c r="L27" s="58">
        <f>spettri!P27</f>
        <v>33784.085969000007</v>
      </c>
      <c r="M27" s="40">
        <f t="shared" si="0"/>
        <v>117778.60347861843</v>
      </c>
      <c r="N27" s="51"/>
    </row>
    <row r="28" spans="7:14" x14ac:dyDescent="0.25">
      <c r="H28" s="133">
        <f>spettri!O28</f>
        <v>625.59999999998399</v>
      </c>
      <c r="I28" s="51">
        <f>spettri!Q28</f>
        <v>8769.6678834704599</v>
      </c>
      <c r="J28" s="130">
        <f>spettri!R28</f>
        <v>10688.44666</v>
      </c>
      <c r="K28" s="51">
        <f>spettri!AF28</f>
        <v>14193.831969999999</v>
      </c>
      <c r="L28" s="52">
        <f>spettri!P28</f>
        <v>33873.053359000005</v>
      </c>
      <c r="M28" s="40">
        <f t="shared" si="0"/>
        <v>117028.92665154368</v>
      </c>
      <c r="N28" s="51"/>
    </row>
    <row r="29" spans="7:14" x14ac:dyDescent="0.25">
      <c r="H29" s="133">
        <f>spettri!O29</f>
        <v>625.99999999998397</v>
      </c>
      <c r="I29" s="51">
        <f>spettri!Q29</f>
        <v>8791.0693686185696</v>
      </c>
      <c r="J29" s="130">
        <f>spettri!R29</f>
        <v>10868.964540000001</v>
      </c>
      <c r="K29" s="51">
        <f>spettri!AF29</f>
        <v>14053.28378</v>
      </c>
      <c r="L29" s="52">
        <f>spettri!P29</f>
        <v>33975.342379000002</v>
      </c>
      <c r="M29" s="40">
        <f t="shared" si="0"/>
        <v>116281.74845429446</v>
      </c>
      <c r="N29" s="51"/>
    </row>
    <row r="30" spans="7:14" x14ac:dyDescent="0.25">
      <c r="H30" s="133">
        <f>spettri!O30</f>
        <v>626.39999999998395</v>
      </c>
      <c r="I30" s="51">
        <f>spettri!Q30</f>
        <v>8821.4325579332635</v>
      </c>
      <c r="J30" s="130">
        <f>spettri!R30</f>
        <v>11063.839110000001</v>
      </c>
      <c r="K30" s="51">
        <f>spettri!AF30</f>
        <v>13908.51145</v>
      </c>
      <c r="L30" s="52">
        <f>spettri!P30</f>
        <v>34118.091779000002</v>
      </c>
      <c r="M30" s="40">
        <f t="shared" si="0"/>
        <v>115501.21870036557</v>
      </c>
      <c r="N30" s="51"/>
    </row>
    <row r="31" spans="7:14" x14ac:dyDescent="0.25">
      <c r="H31" s="133">
        <f>spettri!O31</f>
        <v>626.79999999998404</v>
      </c>
      <c r="I31" s="51">
        <f>spettri!Q31</f>
        <v>8851.8571253928512</v>
      </c>
      <c r="J31" s="130">
        <f>spettri!R31</f>
        <v>11277.306780000001</v>
      </c>
      <c r="K31" s="51">
        <f>spettri!AF31</f>
        <v>13758.554969999999</v>
      </c>
      <c r="L31" s="52">
        <f>spettri!P31</f>
        <v>34136.949199000002</v>
      </c>
      <c r="M31" s="40">
        <f t="shared" si="0"/>
        <v>114856.19312364966</v>
      </c>
      <c r="N31" s="51"/>
    </row>
    <row r="32" spans="7:14" x14ac:dyDescent="0.25">
      <c r="H32" s="133">
        <f>spettri!O32</f>
        <v>627.19999999998402</v>
      </c>
      <c r="I32" s="51">
        <f>spettri!Q32</f>
        <v>8886.533946595433</v>
      </c>
      <c r="J32" s="130">
        <f>spettri!R32</f>
        <v>11513.368619999999</v>
      </c>
      <c r="K32" s="51">
        <f>spettri!AF32</f>
        <v>13603.222330000001</v>
      </c>
      <c r="L32" s="52">
        <f>spettri!P32</f>
        <v>34192.273479000003</v>
      </c>
      <c r="M32" s="40">
        <f t="shared" si="0"/>
        <v>114196.56785745732</v>
      </c>
      <c r="N32" s="51"/>
    </row>
    <row r="33" spans="8:14" x14ac:dyDescent="0.25">
      <c r="H33" s="133">
        <f>spettri!O33</f>
        <v>627.59999999998399</v>
      </c>
      <c r="I33" s="51">
        <f>spettri!Q33</f>
        <v>8920.1785294530655</v>
      </c>
      <c r="J33" s="130">
        <f>spettri!R33</f>
        <v>11772.61299</v>
      </c>
      <c r="K33" s="51">
        <f>spettri!AF33</f>
        <v>13441.937519999999</v>
      </c>
      <c r="L33" s="52">
        <f>spettri!P33</f>
        <v>34307.813359</v>
      </c>
      <c r="M33" s="40">
        <f t="shared" si="0"/>
        <v>113495.50197027752</v>
      </c>
      <c r="N33" s="51"/>
    </row>
    <row r="34" spans="8:14" x14ac:dyDescent="0.25">
      <c r="H34" s="133">
        <f>spettri!O34</f>
        <v>627.99999999998397</v>
      </c>
      <c r="I34" s="51">
        <f>spettri!Q34</f>
        <v>8952.4583433238931</v>
      </c>
      <c r="J34" s="130">
        <f>spettri!R34</f>
        <v>12057.746499999999</v>
      </c>
      <c r="K34" s="51">
        <f>spettri!AF34</f>
        <v>13276.81258</v>
      </c>
      <c r="L34" s="52">
        <f>spettri!P34</f>
        <v>34239.387229</v>
      </c>
      <c r="M34" s="40">
        <f t="shared" si="0"/>
        <v>113022.94190752458</v>
      </c>
      <c r="N34" s="51"/>
    </row>
    <row r="35" spans="8:14" x14ac:dyDescent="0.25">
      <c r="H35" s="133">
        <f>spettri!O35</f>
        <v>628.39999999998395</v>
      </c>
      <c r="I35" s="51">
        <f>spettri!Q35</f>
        <v>9004.3392261565969</v>
      </c>
      <c r="J35" s="130">
        <f>spettri!R35</f>
        <v>12372.1818</v>
      </c>
      <c r="K35" s="51">
        <f>spettri!AF35</f>
        <v>13111.495639999999</v>
      </c>
      <c r="L35" s="52">
        <f>spettri!P35</f>
        <v>34196.140329000002</v>
      </c>
      <c r="M35" s="40">
        <f t="shared" si="0"/>
        <v>112610.50145679108</v>
      </c>
      <c r="N35" s="51"/>
    </row>
    <row r="36" spans="8:14" x14ac:dyDescent="0.25">
      <c r="H36" s="133">
        <f>spettri!O36</f>
        <v>628.79999999998404</v>
      </c>
      <c r="I36" s="51">
        <f>spettri!Q36</f>
        <v>9048.0137603254552</v>
      </c>
      <c r="J36" s="130">
        <f>spettri!R36</f>
        <v>12716.03657</v>
      </c>
      <c r="K36" s="51">
        <f>spettri!AF36</f>
        <v>12949.25079</v>
      </c>
      <c r="L36" s="52">
        <f>spettri!P36</f>
        <v>34273.585389</v>
      </c>
      <c r="M36" s="40">
        <f t="shared" si="0"/>
        <v>112190.42864037499</v>
      </c>
      <c r="N36" s="51"/>
    </row>
    <row r="37" spans="8:14" x14ac:dyDescent="0.25">
      <c r="H37" s="133">
        <f>spettri!O37</f>
        <v>629.19999999998402</v>
      </c>
      <c r="I37" s="40">
        <f>spettri!Q37</f>
        <v>9090.2427793009592</v>
      </c>
      <c r="J37" s="131">
        <f>spettri!R37</f>
        <v>13085.898150000001</v>
      </c>
      <c r="K37" s="51">
        <f>spettri!AF37</f>
        <v>12789.694030000001</v>
      </c>
      <c r="L37" s="58">
        <f>spettri!P37</f>
        <v>34535.454668999999</v>
      </c>
      <c r="M37" s="40">
        <f t="shared" si="0"/>
        <v>111685.64418175828</v>
      </c>
      <c r="N37" s="51"/>
    </row>
    <row r="38" spans="8:14" x14ac:dyDescent="0.25">
      <c r="H38" s="133">
        <f>spettri!O38</f>
        <v>629.59999999998399</v>
      </c>
      <c r="I38" s="40">
        <f>spettri!Q38</f>
        <v>9139.7629360044484</v>
      </c>
      <c r="J38" s="131">
        <f>spettri!R38</f>
        <v>13480.35441</v>
      </c>
      <c r="K38" s="51">
        <f>spettri!AF38</f>
        <v>12633.01735</v>
      </c>
      <c r="L38" s="58">
        <f>spettri!P38</f>
        <v>34549.953499000003</v>
      </c>
      <c r="M38" s="40">
        <f t="shared" si="0"/>
        <v>111525.3665949346</v>
      </c>
      <c r="N38" s="51"/>
    </row>
    <row r="39" spans="8:14" x14ac:dyDescent="0.25">
      <c r="H39" s="133">
        <f>spettri!O39</f>
        <v>629.99999999998397</v>
      </c>
      <c r="I39" s="40">
        <f>spettri!Q39</f>
        <v>9185.0431132026206</v>
      </c>
      <c r="J39" s="131">
        <f>spettri!R39</f>
        <v>13902.818010000001</v>
      </c>
      <c r="K39" s="51">
        <f>spettri!AF39</f>
        <v>12479.412759999999</v>
      </c>
      <c r="L39" s="58">
        <f>spettri!P39</f>
        <v>34548.355348999998</v>
      </c>
      <c r="M39" s="40">
        <f t="shared" si="0"/>
        <v>111490.05710163686</v>
      </c>
      <c r="N39" s="51"/>
    </row>
    <row r="40" spans="8:14" x14ac:dyDescent="0.25">
      <c r="H40" s="133">
        <f>spettri!O40</f>
        <v>630.39999999998395</v>
      </c>
      <c r="I40" s="40">
        <f>spettri!Q40</f>
        <v>9236.4209708719754</v>
      </c>
      <c r="J40" s="131">
        <f>spettri!R40</f>
        <v>14352.700559999999</v>
      </c>
      <c r="K40" s="51">
        <f>spettri!AF40</f>
        <v>12329.45628</v>
      </c>
      <c r="L40" s="58">
        <f>spettri!P40</f>
        <v>34726.282669</v>
      </c>
      <c r="M40" s="40">
        <f t="shared" si="0"/>
        <v>111387.1854383735</v>
      </c>
      <c r="N40" s="51"/>
    </row>
    <row r="41" spans="8:14" x14ac:dyDescent="0.25">
      <c r="H41" s="133">
        <f>spettri!O41</f>
        <v>630.79999999998404</v>
      </c>
      <c r="I41" s="40">
        <f>spettri!Q41</f>
        <v>9305.1341026655573</v>
      </c>
      <c r="J41" s="131">
        <f>spettri!R41</f>
        <v>14829.06062</v>
      </c>
      <c r="K41" s="51">
        <f>spettri!AF41</f>
        <v>12182.7639</v>
      </c>
      <c r="L41" s="58">
        <f>spettri!P41</f>
        <v>34776.544289000005</v>
      </c>
      <c r="M41" s="40">
        <f t="shared" si="0"/>
        <v>111517.9254937864</v>
      </c>
      <c r="N41" s="51"/>
    </row>
    <row r="42" spans="8:14" x14ac:dyDescent="0.25">
      <c r="H42" s="133">
        <f>spettri!O42</f>
        <v>631.19999999998402</v>
      </c>
      <c r="I42" s="40">
        <f>spettri!Q42</f>
        <v>9357.8535421283086</v>
      </c>
      <c r="J42" s="131">
        <f>spettri!R42</f>
        <v>15339.194240000001</v>
      </c>
      <c r="K42" s="51">
        <f>spettri!AF42</f>
        <v>12040.871660000001</v>
      </c>
      <c r="L42" s="58">
        <f>spettri!P42</f>
        <v>34925.339828999997</v>
      </c>
      <c r="M42" s="40">
        <f t="shared" si="0"/>
        <v>111690.61787147418</v>
      </c>
      <c r="N42" s="51"/>
    </row>
    <row r="43" spans="8:14" x14ac:dyDescent="0.25">
      <c r="H43" s="133">
        <f>spettri!O43</f>
        <v>631.59999999998399</v>
      </c>
      <c r="I43" s="40">
        <f>spettri!Q43</f>
        <v>9416.2418362839435</v>
      </c>
      <c r="J43" s="131">
        <f>spettri!R43</f>
        <v>15887.690839999999</v>
      </c>
      <c r="K43" s="51">
        <f>spettri!AF43</f>
        <v>11906.659659999999</v>
      </c>
      <c r="L43" s="58">
        <f>spettri!P43</f>
        <v>35176.085399000003</v>
      </c>
      <c r="M43" s="40">
        <f t="shared" si="0"/>
        <v>111939.6459878608</v>
      </c>
      <c r="N43" s="51"/>
    </row>
    <row r="44" spans="8:14" x14ac:dyDescent="0.25">
      <c r="H44" s="133">
        <f>spettri!O44</f>
        <v>631.99999999998397</v>
      </c>
      <c r="I44" s="40">
        <f>spettri!Q44</f>
        <v>9496.2372987712861</v>
      </c>
      <c r="J44" s="131">
        <f>spettri!R44</f>
        <v>16475.256509999999</v>
      </c>
      <c r="K44" s="51">
        <f>spettri!AF44</f>
        <v>11780.319879999999</v>
      </c>
      <c r="L44" s="58">
        <f>spettri!P44</f>
        <v>35373.771648999995</v>
      </c>
      <c r="M44" s="40">
        <f t="shared" si="0"/>
        <v>112423.7257482993</v>
      </c>
      <c r="N44" s="51"/>
    </row>
    <row r="45" spans="8:14" x14ac:dyDescent="0.25">
      <c r="H45" s="133">
        <f>spettri!O45</f>
        <v>632.39999999998395</v>
      </c>
      <c r="I45" s="40">
        <f>spettri!Q45</f>
        <v>9559.871622392795</v>
      </c>
      <c r="J45" s="131">
        <f>spettri!R45</f>
        <v>17099.06697</v>
      </c>
      <c r="K45" s="51">
        <f>spettri!AF45</f>
        <v>11659.932290000001</v>
      </c>
      <c r="L45" s="58">
        <f>spettri!P45</f>
        <v>35523.304799000005</v>
      </c>
      <c r="M45" s="40">
        <f t="shared" si="0"/>
        <v>113113.44957229935</v>
      </c>
      <c r="N45" s="51"/>
    </row>
    <row r="46" spans="8:14" x14ac:dyDescent="0.25">
      <c r="H46" s="133">
        <f>spettri!O46</f>
        <v>632.79999999998404</v>
      </c>
      <c r="I46" s="40">
        <f>spettri!Q46</f>
        <v>9628.131647941982</v>
      </c>
      <c r="J46" s="131">
        <f>spettri!R46</f>
        <v>17758.886849999999</v>
      </c>
      <c r="K46" s="51">
        <f>spettri!AF46</f>
        <v>11544.92085</v>
      </c>
      <c r="L46" s="58">
        <f>spettri!P46</f>
        <v>35696.571778999998</v>
      </c>
      <c r="M46" s="40">
        <f t="shared" si="0"/>
        <v>113931.39484302522</v>
      </c>
      <c r="N46" s="51"/>
    </row>
    <row r="47" spans="8:14" x14ac:dyDescent="0.25">
      <c r="H47" s="133">
        <f>spettri!O47</f>
        <v>633.19999999998402</v>
      </c>
      <c r="I47" s="40">
        <f>spettri!Q47</f>
        <v>9700.7413149110143</v>
      </c>
      <c r="J47" s="131">
        <f>spettri!R47</f>
        <v>18453.539390000002</v>
      </c>
      <c r="K47" s="51">
        <f>spettri!AF47</f>
        <v>11435.86159</v>
      </c>
      <c r="L47" s="58">
        <f>spettri!P47</f>
        <v>35819.375978999997</v>
      </c>
      <c r="M47" s="40">
        <f t="shared" si="0"/>
        <v>114953.1052925415</v>
      </c>
      <c r="N47" s="51"/>
    </row>
    <row r="48" spans="8:14" x14ac:dyDescent="0.25">
      <c r="H48" s="133">
        <f>spettri!O48</f>
        <v>633.59999999998399</v>
      </c>
      <c r="I48" s="40">
        <f>spettri!Q48</f>
        <v>9780.6366631301626</v>
      </c>
      <c r="J48" s="131">
        <f>spettri!R48</f>
        <v>19180.082630000001</v>
      </c>
      <c r="K48" s="51">
        <f>spettri!AF48</f>
        <v>11335.25059</v>
      </c>
      <c r="L48" s="58">
        <f>spettri!P48</f>
        <v>36149.965689000004</v>
      </c>
      <c r="M48" s="40">
        <f t="shared" si="0"/>
        <v>115932.56854824108</v>
      </c>
      <c r="N48" s="51"/>
    </row>
    <row r="49" spans="8:14" x14ac:dyDescent="0.25">
      <c r="H49" s="133">
        <f>spettri!O49</f>
        <v>633.99999999998397</v>
      </c>
      <c r="I49" s="40">
        <f>spettri!Q49</f>
        <v>9864.1603944865037</v>
      </c>
      <c r="J49" s="131">
        <f>spettri!R49</f>
        <v>19935.221600000001</v>
      </c>
      <c r="K49" s="51">
        <f>spettri!AF49</f>
        <v>11243.85586</v>
      </c>
      <c r="L49" s="58">
        <f>spettri!P49</f>
        <v>36318.076859000001</v>
      </c>
      <c r="M49" s="40">
        <f t="shared" si="0"/>
        <v>117236.7252573157</v>
      </c>
      <c r="N49" s="51"/>
    </row>
    <row r="50" spans="8:14" x14ac:dyDescent="0.25">
      <c r="H50" s="133">
        <f>spettri!O50</f>
        <v>634.39999999998395</v>
      </c>
      <c r="I50" s="40">
        <f>spettri!Q50</f>
        <v>9948.3069039082147</v>
      </c>
      <c r="J50" s="131">
        <f>spettri!R50</f>
        <v>20722.015920000002</v>
      </c>
      <c r="K50" s="51">
        <f>spettri!AF50</f>
        <v>11163.981470000001</v>
      </c>
      <c r="L50" s="58">
        <f>spettri!P50</f>
        <v>36435.647019000004</v>
      </c>
      <c r="M50" s="40">
        <f t="shared" si="0"/>
        <v>118782.06243934456</v>
      </c>
      <c r="N50" s="51"/>
    </row>
    <row r="51" spans="8:14" x14ac:dyDescent="0.25">
      <c r="H51" s="133">
        <f>spettri!O51</f>
        <v>634.79999999998404</v>
      </c>
      <c r="I51" s="40">
        <f>spettri!Q51</f>
        <v>10024.056385972825</v>
      </c>
      <c r="J51" s="131">
        <f>spettri!R51</f>
        <v>21544.584309999998</v>
      </c>
      <c r="K51" s="51">
        <f>spettri!AF51</f>
        <v>11099.275540000001</v>
      </c>
      <c r="L51" s="58">
        <f>spettri!P51</f>
        <v>36724.222909000004</v>
      </c>
      <c r="M51" s="40">
        <f t="shared" si="0"/>
        <v>120389.88655316658</v>
      </c>
      <c r="N51" s="51"/>
    </row>
    <row r="52" spans="8:14" x14ac:dyDescent="0.25">
      <c r="H52" s="133">
        <f>spettri!O52</f>
        <v>635.19999999998402</v>
      </c>
      <c r="I52" s="40">
        <f>spettri!Q52</f>
        <v>10116.869990763098</v>
      </c>
      <c r="J52" s="131">
        <f>spettri!R52</f>
        <v>22405.63337</v>
      </c>
      <c r="K52" s="51">
        <f>spettri!AF52</f>
        <v>11049.546050000001</v>
      </c>
      <c r="L52" s="58">
        <f>spettri!P52</f>
        <v>36728.197799000001</v>
      </c>
      <c r="M52" s="40">
        <f t="shared" si="0"/>
        <v>122522.21972548107</v>
      </c>
      <c r="N52" s="51"/>
    </row>
    <row r="53" spans="8:14" x14ac:dyDescent="0.25">
      <c r="H53" s="133">
        <f>spettri!O53</f>
        <v>635.59999999998399</v>
      </c>
      <c r="I53" s="40">
        <f>spettri!Q53</f>
        <v>10195.098045405195</v>
      </c>
      <c r="J53" s="131">
        <f>spettri!R53</f>
        <v>23306.457559999999</v>
      </c>
      <c r="K53" s="51">
        <f>spettri!AF53</f>
        <v>11011.528920000001</v>
      </c>
      <c r="L53" s="58">
        <f>spettri!P53</f>
        <v>36845.432678999998</v>
      </c>
      <c r="M53" s="40">
        <f t="shared" si="0"/>
        <v>124757.62880842187</v>
      </c>
      <c r="N53" s="51"/>
    </row>
    <row r="54" spans="8:14" x14ac:dyDescent="0.25">
      <c r="H54" s="133">
        <f>spettri!O54</f>
        <v>635.99999999998397</v>
      </c>
      <c r="I54" s="51">
        <f>spettri!Q54</f>
        <v>10301.82968157623</v>
      </c>
      <c r="J54" s="130">
        <f>spettri!R54</f>
        <v>24246.586159999999</v>
      </c>
      <c r="K54" s="51">
        <f>spettri!AF54</f>
        <v>10985.99216</v>
      </c>
      <c r="L54" s="52">
        <f>spettri!P54</f>
        <v>37265.451709000001</v>
      </c>
      <c r="M54" s="40">
        <f t="shared" si="0"/>
        <v>126911.64317110293</v>
      </c>
      <c r="N54" s="51"/>
    </row>
    <row r="55" spans="8:14" x14ac:dyDescent="0.25">
      <c r="H55" s="133">
        <f>spettri!O55</f>
        <v>636.39999999998395</v>
      </c>
      <c r="I55" s="51">
        <f>spettri!Q55</f>
        <v>10388.672175824886</v>
      </c>
      <c r="J55" s="130">
        <f>spettri!R55</f>
        <v>25224.724709999999</v>
      </c>
      <c r="K55" s="51">
        <f>spettri!AF55</f>
        <v>10974.087799999999</v>
      </c>
      <c r="L55" s="52">
        <f>spettri!P55</f>
        <v>37365.580069000003</v>
      </c>
      <c r="M55" s="40">
        <f t="shared" si="0"/>
        <v>129612.77287508042</v>
      </c>
      <c r="N55" s="51"/>
    </row>
    <row r="56" spans="8:14" x14ac:dyDescent="0.25">
      <c r="H56" s="133">
        <f>spettri!O56</f>
        <v>636.79999999998404</v>
      </c>
      <c r="I56" s="51">
        <f>spettri!Q56</f>
        <v>10490.083033945721</v>
      </c>
      <c r="J56" s="130">
        <f>spettri!R56</f>
        <v>26237.695919999998</v>
      </c>
      <c r="K56" s="51">
        <f>spettri!AF56</f>
        <v>10974.855820000001</v>
      </c>
      <c r="L56" s="52">
        <f>spettri!P56</f>
        <v>37665.763959000004</v>
      </c>
      <c r="M56" s="40">
        <f t="shared" si="0"/>
        <v>132323.58543420589</v>
      </c>
      <c r="N56" s="51"/>
    </row>
    <row r="57" spans="8:14" x14ac:dyDescent="0.25">
      <c r="H57" s="133">
        <f>spettri!O57</f>
        <v>637.19999999998402</v>
      </c>
      <c r="I57" s="51">
        <f>spettri!Q57</f>
        <v>10592.672894764559</v>
      </c>
      <c r="J57" s="130">
        <f>spettri!R57</f>
        <v>27278.556779999999</v>
      </c>
      <c r="K57" s="51">
        <f>spettri!AF57</f>
        <v>10990.216280000001</v>
      </c>
      <c r="L57" s="52">
        <f>spettri!P57</f>
        <v>37916.625009000003</v>
      </c>
      <c r="M57" s="40">
        <f t="shared" si="0"/>
        <v>135288.99033488528</v>
      </c>
      <c r="N57" s="51"/>
    </row>
    <row r="58" spans="8:14" x14ac:dyDescent="0.25">
      <c r="H58" s="133">
        <f>spettri!O58</f>
        <v>637.59999999998399</v>
      </c>
      <c r="I58" s="51">
        <f>spettri!Q58</f>
        <v>10696.816839418592</v>
      </c>
      <c r="J58" s="130">
        <f>spettri!R58</f>
        <v>28343.188590000002</v>
      </c>
      <c r="K58" s="51">
        <f>spettri!AF58</f>
        <v>11022.08923</v>
      </c>
      <c r="L58" s="52">
        <f>spettri!P58</f>
        <v>38206.754339000006</v>
      </c>
      <c r="M58" s="40">
        <f t="shared" si="0"/>
        <v>138424.30459943143</v>
      </c>
      <c r="N58" s="51"/>
    </row>
    <row r="59" spans="8:14" x14ac:dyDescent="0.25">
      <c r="H59" s="133">
        <f>spettri!O59</f>
        <v>637.99999999998397</v>
      </c>
      <c r="I59" s="51">
        <f>spettri!Q59</f>
        <v>10807.252963833362</v>
      </c>
      <c r="J59" s="130">
        <f>spettri!R59</f>
        <v>29429.120080000001</v>
      </c>
      <c r="K59" s="51">
        <f>spettri!AF59</f>
        <v>11072.01072</v>
      </c>
      <c r="L59" s="52">
        <f>spettri!P59</f>
        <v>38193.771698999997</v>
      </c>
      <c r="M59" s="40">
        <f t="shared" si="0"/>
        <v>142077.4782004171</v>
      </c>
      <c r="N59" s="51"/>
    </row>
    <row r="60" spans="8:14" x14ac:dyDescent="0.25">
      <c r="H60" s="133">
        <f>spettri!O60</f>
        <v>638.39999999998395</v>
      </c>
      <c r="I60" s="51">
        <f>spettri!Q60</f>
        <v>10903.923276599893</v>
      </c>
      <c r="J60" s="130">
        <f>spettri!R60</f>
        <v>30526.937040000001</v>
      </c>
      <c r="K60" s="51">
        <f>spettri!AF60</f>
        <v>11139.212729999999</v>
      </c>
      <c r="L60" s="52">
        <f>spettri!P60</f>
        <v>38412.081169000005</v>
      </c>
      <c r="M60" s="40">
        <f t="shared" si="0"/>
        <v>145679.73401988711</v>
      </c>
      <c r="N60" s="51"/>
    </row>
    <row r="61" spans="8:14" x14ac:dyDescent="0.25">
      <c r="H61" s="133">
        <f>spettri!O61</f>
        <v>638.79999999998404</v>
      </c>
      <c r="I61" s="51">
        <f>spettri!Q61</f>
        <v>11007.303409546874</v>
      </c>
      <c r="J61" s="130">
        <f>spettri!R61</f>
        <v>31633.697520000002</v>
      </c>
      <c r="K61" s="51">
        <f>spettri!AF61</f>
        <v>11223.311240000001</v>
      </c>
      <c r="L61" s="52">
        <f>spettri!P61</f>
        <v>39032.923149000002</v>
      </c>
      <c r="M61" s="40">
        <f t="shared" si="0"/>
        <v>149047.88063362808</v>
      </c>
      <c r="N61" s="51"/>
    </row>
    <row r="62" spans="8:14" x14ac:dyDescent="0.25">
      <c r="H62" s="133">
        <f>spettri!O62</f>
        <v>639.19999999998402</v>
      </c>
      <c r="I62" s="51">
        <f>spettri!Q62</f>
        <v>11124.574015054975</v>
      </c>
      <c r="J62" s="130">
        <f>spettri!R62</f>
        <v>32745.871179999998</v>
      </c>
      <c r="K62" s="51">
        <f>spettri!AF62</f>
        <v>11327.762360000001</v>
      </c>
      <c r="L62" s="52">
        <f>spettri!P62</f>
        <v>39209.352889000002</v>
      </c>
      <c r="M62" s="40">
        <f t="shared" si="0"/>
        <v>153047.41582671108</v>
      </c>
      <c r="N62" s="51"/>
    </row>
    <row r="63" spans="8:14" x14ac:dyDescent="0.25">
      <c r="H63" s="133">
        <f>spettri!O63</f>
        <v>639.59999999998399</v>
      </c>
      <c r="I63" s="40">
        <f>spettri!Q63</f>
        <v>11236.014559040721</v>
      </c>
      <c r="J63" s="131">
        <f>spettri!R63</f>
        <v>33859.810010000001</v>
      </c>
      <c r="K63" s="51">
        <f>spettri!AF63</f>
        <v>11453.718129999999</v>
      </c>
      <c r="L63" s="58">
        <f>spettri!P63</f>
        <v>39498.785599000003</v>
      </c>
      <c r="M63" s="40">
        <f t="shared" si="0"/>
        <v>157119.77891335275</v>
      </c>
      <c r="N63" s="51"/>
    </row>
    <row r="64" spans="8:14" x14ac:dyDescent="0.25">
      <c r="H64" s="133">
        <f>spettri!O64</f>
        <v>639.99999999998397</v>
      </c>
      <c r="I64" s="40">
        <f>spettri!Q64</f>
        <v>11344.852400062598</v>
      </c>
      <c r="J64" s="131">
        <f>spettri!R64</f>
        <v>34967.276559999998</v>
      </c>
      <c r="K64" s="51">
        <f>spettri!AF64</f>
        <v>11599.45048</v>
      </c>
      <c r="L64" s="58">
        <f>spettri!P64</f>
        <v>39942.624139</v>
      </c>
      <c r="M64" s="40">
        <f t="shared" si="0"/>
        <v>161184.62188804476</v>
      </c>
      <c r="N64" s="51"/>
    </row>
    <row r="65" spans="8:14" x14ac:dyDescent="0.25">
      <c r="H65" s="133">
        <f>spettri!O65</f>
        <v>640.39999999998304</v>
      </c>
      <c r="I65" s="40">
        <f>spettri!Q65</f>
        <v>11474.093594627182</v>
      </c>
      <c r="J65" s="131">
        <f>spettri!R65</f>
        <v>36067.564760000001</v>
      </c>
      <c r="K65" s="51">
        <f>spettri!AF65</f>
        <v>11766.11146</v>
      </c>
      <c r="L65" s="58">
        <f>spettri!P65</f>
        <v>40349.675429000003</v>
      </c>
      <c r="M65" s="40">
        <f t="shared" si="0"/>
        <v>165440.71844804741</v>
      </c>
      <c r="N65" s="51"/>
    </row>
    <row r="66" spans="8:14" x14ac:dyDescent="0.25">
      <c r="H66" s="133">
        <f>spettri!O66</f>
        <v>640.79999999998302</v>
      </c>
      <c r="I66" s="40">
        <f>spettri!Q66</f>
        <v>11587.942597115703</v>
      </c>
      <c r="J66" s="131">
        <f>spettri!R66</f>
        <v>37157.732649999998</v>
      </c>
      <c r="K66" s="51">
        <f>spettri!AF66</f>
        <v>11954.853090000001</v>
      </c>
      <c r="L66" s="58">
        <f>spettri!P66</f>
        <v>40449.807508999998</v>
      </c>
      <c r="M66" s="40">
        <f t="shared" si="0"/>
        <v>170159.14910552278</v>
      </c>
      <c r="N66" s="51"/>
    </row>
    <row r="67" spans="8:14" x14ac:dyDescent="0.25">
      <c r="H67" s="133">
        <f>spettri!O67</f>
        <v>641.19999999998299</v>
      </c>
      <c r="I67" s="40">
        <f>spettri!Q67</f>
        <v>11705.477268619454</v>
      </c>
      <c r="J67" s="131">
        <f>spettri!R67</f>
        <v>38229.542809999999</v>
      </c>
      <c r="K67" s="51">
        <f>spettri!AF67</f>
        <v>12164.71536</v>
      </c>
      <c r="L67" s="58">
        <f>spettri!P67</f>
        <v>41009.737268999997</v>
      </c>
      <c r="M67" s="40">
        <f t="shared" ref="M67:M130" si="1">I67*$B$2+J67*$C$2+K67*$D$2-L67</f>
        <v>174540.70205288133</v>
      </c>
      <c r="N67" s="51"/>
    </row>
    <row r="68" spans="8:14" x14ac:dyDescent="0.25">
      <c r="H68" s="133">
        <f>spettri!O68</f>
        <v>641.59999999998297</v>
      </c>
      <c r="I68" s="40">
        <f>spettri!Q68</f>
        <v>11832.194061391545</v>
      </c>
      <c r="J68" s="131">
        <f>spettri!R68</f>
        <v>39273.934009999997</v>
      </c>
      <c r="K68" s="51">
        <f>spettri!AF68</f>
        <v>12396.46629</v>
      </c>
      <c r="L68" s="58">
        <f>spettri!P68</f>
        <v>41289.286778999995</v>
      </c>
      <c r="M68" s="40">
        <f t="shared" si="1"/>
        <v>179305.12875268311</v>
      </c>
      <c r="N68" s="51"/>
    </row>
    <row r="69" spans="8:14" x14ac:dyDescent="0.25">
      <c r="H69" s="133">
        <f>spettri!O69</f>
        <v>641.99999999998295</v>
      </c>
      <c r="I69" s="40">
        <f>spettri!Q69</f>
        <v>11944.001499783952</v>
      </c>
      <c r="J69" s="131">
        <f>spettri!R69</f>
        <v>40282.668819999999</v>
      </c>
      <c r="K69" s="51">
        <f>spettri!AF69</f>
        <v>12652.79394</v>
      </c>
      <c r="L69" s="58">
        <f>spettri!P69</f>
        <v>41557.902559000002</v>
      </c>
      <c r="M69" s="40">
        <f t="shared" si="1"/>
        <v>184181.12409206486</v>
      </c>
      <c r="N69" s="51"/>
    </row>
    <row r="70" spans="8:14" x14ac:dyDescent="0.25">
      <c r="H70" s="133">
        <f>spettri!O70</f>
        <v>642.39999999998304</v>
      </c>
      <c r="I70" s="40">
        <f>spettri!Q70</f>
        <v>12058.245504698056</v>
      </c>
      <c r="J70" s="131">
        <f>spettri!R70</f>
        <v>41251.275459999997</v>
      </c>
      <c r="K70" s="51">
        <f>spettri!AF70</f>
        <v>12940.22653</v>
      </c>
      <c r="L70" s="58">
        <f>spettri!P70</f>
        <v>41896.713989000003</v>
      </c>
      <c r="M70" s="40">
        <f t="shared" si="1"/>
        <v>189129.11881025985</v>
      </c>
      <c r="N70" s="51"/>
    </row>
    <row r="71" spans="8:14" x14ac:dyDescent="0.25">
      <c r="H71" s="133">
        <f>spettri!O71</f>
        <v>642.79999999998302</v>
      </c>
      <c r="I71" s="40">
        <f>spettri!Q71</f>
        <v>12199.377075934268</v>
      </c>
      <c r="J71" s="131">
        <f>spettri!R71</f>
        <v>42167.633130000002</v>
      </c>
      <c r="K71" s="51">
        <f>spettri!AF71</f>
        <v>13258.956050000001</v>
      </c>
      <c r="L71" s="58">
        <f>spettri!P71</f>
        <v>42404.530659000004</v>
      </c>
      <c r="M71" s="40">
        <f t="shared" si="1"/>
        <v>194015.96446335383</v>
      </c>
      <c r="N71" s="51"/>
    </row>
    <row r="72" spans="8:14" x14ac:dyDescent="0.25">
      <c r="H72" s="133">
        <f>spettri!O72</f>
        <v>643.19999999998299</v>
      </c>
      <c r="I72" s="40">
        <f>spettri!Q72</f>
        <v>12324.089950389915</v>
      </c>
      <c r="J72" s="131">
        <f>spettri!R72</f>
        <v>43019.856350000002</v>
      </c>
      <c r="K72" s="51">
        <f>spettri!AF72</f>
        <v>13608.98251</v>
      </c>
      <c r="L72" s="58">
        <f>spettri!P72</f>
        <v>42760.038839000001</v>
      </c>
      <c r="M72" s="40">
        <f t="shared" si="1"/>
        <v>199127.7216629461</v>
      </c>
      <c r="N72" s="51"/>
    </row>
    <row r="73" spans="8:14" x14ac:dyDescent="0.25">
      <c r="H73" s="133">
        <f>spettri!O73</f>
        <v>643.59999999998297</v>
      </c>
      <c r="I73" s="40">
        <f>spettri!Q73</f>
        <v>12449.867799128653</v>
      </c>
      <c r="J73" s="131">
        <f>spettri!R73</f>
        <v>43804.179429999997</v>
      </c>
      <c r="K73" s="51">
        <f>spettri!AF73</f>
        <v>13992.22596</v>
      </c>
      <c r="L73" s="58">
        <f>spettri!P73</f>
        <v>43117.070658999997</v>
      </c>
      <c r="M73" s="40">
        <f t="shared" si="1"/>
        <v>204315.51347481084</v>
      </c>
      <c r="N73" s="51"/>
    </row>
    <row r="74" spans="8:14" x14ac:dyDescent="0.25">
      <c r="H74" s="133">
        <f>spettri!O74</f>
        <v>643.99999999998295</v>
      </c>
      <c r="I74" s="40">
        <f>spettri!Q74</f>
        <v>12571.914691879911</v>
      </c>
      <c r="J74" s="131">
        <f>spettri!R74</f>
        <v>44513.894740000003</v>
      </c>
      <c r="K74" s="51">
        <f>spettri!AF74</f>
        <v>14409.262409999999</v>
      </c>
      <c r="L74" s="58">
        <f>spettri!P74</f>
        <v>43552.396909000003</v>
      </c>
      <c r="M74" s="40">
        <f t="shared" si="1"/>
        <v>209487.51109838649</v>
      </c>
      <c r="N74" s="51"/>
    </row>
    <row r="75" spans="8:14" x14ac:dyDescent="0.25">
      <c r="H75" s="133">
        <f>spettri!O75</f>
        <v>644.39999999998304</v>
      </c>
      <c r="I75" s="40">
        <f>spettri!Q75</f>
        <v>12704.784541252266</v>
      </c>
      <c r="J75" s="131">
        <f>spettri!R75</f>
        <v>45143.706760000001</v>
      </c>
      <c r="K75" s="51">
        <f>spettri!AF75</f>
        <v>14859.51586</v>
      </c>
      <c r="L75" s="58">
        <f>spettri!P75</f>
        <v>44145.623309000002</v>
      </c>
      <c r="M75" s="40">
        <f t="shared" si="1"/>
        <v>214543.56468801369</v>
      </c>
      <c r="N75" s="51"/>
    </row>
    <row r="76" spans="8:14" x14ac:dyDescent="0.25">
      <c r="H76" s="133">
        <f>spettri!O76</f>
        <v>644.79999999998302</v>
      </c>
      <c r="I76" s="40">
        <f>spettri!Q76</f>
        <v>12831.620268619457</v>
      </c>
      <c r="J76" s="131">
        <f>spettri!R76</f>
        <v>45691.497300000003</v>
      </c>
      <c r="K76" s="51">
        <f>spettri!AF76</f>
        <v>15343.946330000001</v>
      </c>
      <c r="L76" s="58">
        <f>spettri!P76</f>
        <v>44455.608439000003</v>
      </c>
      <c r="M76" s="40">
        <f t="shared" si="1"/>
        <v>219926.5951691184</v>
      </c>
      <c r="N76" s="51"/>
    </row>
    <row r="77" spans="8:14" x14ac:dyDescent="0.25">
      <c r="H77" s="133">
        <f>spettri!O77</f>
        <v>645.19999999998299</v>
      </c>
      <c r="I77" s="40">
        <f>spettri!Q77</f>
        <v>12966.761635485906</v>
      </c>
      <c r="J77" s="131">
        <f>spettri!R77</f>
        <v>46151.264790000001</v>
      </c>
      <c r="K77" s="51">
        <f>spettri!AF77</f>
        <v>15866.39394</v>
      </c>
      <c r="L77" s="58">
        <f>spettri!P77</f>
        <v>44814.212338999998</v>
      </c>
      <c r="M77" s="40">
        <f t="shared" si="1"/>
        <v>225319.19058948066</v>
      </c>
      <c r="N77" s="51"/>
    </row>
    <row r="78" spans="8:14" x14ac:dyDescent="0.25">
      <c r="H78" s="133">
        <f>spettri!O78</f>
        <v>645.59999999998297</v>
      </c>
      <c r="I78" s="40">
        <f>spettri!Q78</f>
        <v>13084.362057126918</v>
      </c>
      <c r="J78" s="131">
        <f>spettri!R78</f>
        <v>46520.77334</v>
      </c>
      <c r="K78" s="51">
        <f>spettri!AF78</f>
        <v>16429.16274</v>
      </c>
      <c r="L78" s="58">
        <f>spettri!P78</f>
        <v>45418.048368999996</v>
      </c>
      <c r="M78" s="40">
        <f t="shared" si="1"/>
        <v>230537.4551010156</v>
      </c>
      <c r="N78" s="51"/>
    </row>
    <row r="79" spans="8:14" x14ac:dyDescent="0.25">
      <c r="H79" s="133">
        <f>spettri!O79</f>
        <v>645.99999999998295</v>
      </c>
      <c r="I79" s="40">
        <f>spettri!Q79</f>
        <v>13226.066758081732</v>
      </c>
      <c r="J79" s="131">
        <f>spettri!R79</f>
        <v>46797.43404</v>
      </c>
      <c r="K79" s="51">
        <f>spettri!AF79</f>
        <v>17033.212780000002</v>
      </c>
      <c r="L79" s="58">
        <f>spettri!P79</f>
        <v>46015.674339000005</v>
      </c>
      <c r="M79" s="40">
        <f t="shared" si="1"/>
        <v>235833.21446116385</v>
      </c>
      <c r="N79" s="51"/>
    </row>
    <row r="80" spans="8:14" x14ac:dyDescent="0.25">
      <c r="H80" s="133">
        <f>spettri!O80</f>
        <v>646.39999999998304</v>
      </c>
      <c r="I80" s="51">
        <f>spettri!Q80</f>
        <v>13350.703520840449</v>
      </c>
      <c r="J80" s="130">
        <f>spettri!R80</f>
        <v>46975.480669999997</v>
      </c>
      <c r="K80" s="51">
        <f>spettri!AF80</f>
        <v>17679.8881</v>
      </c>
      <c r="L80" s="52">
        <f>spettri!P80</f>
        <v>46306.276779000007</v>
      </c>
      <c r="M80" s="40">
        <f t="shared" si="1"/>
        <v>241501.46630722826</v>
      </c>
      <c r="N80" s="51"/>
    </row>
    <row r="81" spans="8:14" x14ac:dyDescent="0.25">
      <c r="H81" s="133">
        <f>spettri!O81</f>
        <v>646.79999999998302</v>
      </c>
      <c r="I81" s="51">
        <f>spettri!Q81</f>
        <v>13471.720906597824</v>
      </c>
      <c r="J81" s="130">
        <f>spettri!R81</f>
        <v>47052.91272</v>
      </c>
      <c r="K81" s="51">
        <f>spettri!AF81</f>
        <v>18371.300749999999</v>
      </c>
      <c r="L81" s="52">
        <f>spettri!P81</f>
        <v>46941.606418999996</v>
      </c>
      <c r="M81" s="40">
        <f t="shared" si="1"/>
        <v>246902.26316664348</v>
      </c>
      <c r="N81" s="51"/>
    </row>
    <row r="82" spans="8:14" x14ac:dyDescent="0.25">
      <c r="H82" s="133">
        <f>spettri!O82</f>
        <v>647.19999999998299</v>
      </c>
      <c r="I82" s="51">
        <f>spettri!Q82</f>
        <v>13598.16790705649</v>
      </c>
      <c r="J82" s="130">
        <f>spettri!R82</f>
        <v>47027.494299999998</v>
      </c>
      <c r="K82" s="51">
        <f>spettri!AF82</f>
        <v>19109.178790000002</v>
      </c>
      <c r="L82" s="52">
        <f>spettri!P82</f>
        <v>47484.284358999997</v>
      </c>
      <c r="M82" s="40">
        <f t="shared" si="1"/>
        <v>252480.86430901015</v>
      </c>
      <c r="N82" s="51"/>
    </row>
    <row r="83" spans="8:14" x14ac:dyDescent="0.25">
      <c r="H83" s="133">
        <f>spettri!O83</f>
        <v>647.59999999998297</v>
      </c>
      <c r="I83" s="51">
        <f>spettri!Q83</f>
        <v>13738.415366315019</v>
      </c>
      <c r="J83" s="130">
        <f>spettri!R83</f>
        <v>46899.578439999997</v>
      </c>
      <c r="K83" s="51">
        <f>spettri!AF83</f>
        <v>19896.786319999999</v>
      </c>
      <c r="L83" s="52">
        <f>spettri!P83</f>
        <v>47996.798619000001</v>
      </c>
      <c r="M83" s="40">
        <f t="shared" si="1"/>
        <v>258203.24061590736</v>
      </c>
      <c r="N83" s="51"/>
    </row>
    <row r="84" spans="8:14" x14ac:dyDescent="0.25">
      <c r="H84" s="133">
        <f>spettri!O84</f>
        <v>647.99999999998295</v>
      </c>
      <c r="I84" s="51">
        <f>spettri!Q84</f>
        <v>13860.036164639043</v>
      </c>
      <c r="J84" s="130">
        <f>spettri!R84</f>
        <v>46671.636380000004</v>
      </c>
      <c r="K84" s="51">
        <f>spettri!AF84</f>
        <v>20738.53946</v>
      </c>
      <c r="L84" s="52">
        <f>spettri!P84</f>
        <v>48588.769598999999</v>
      </c>
      <c r="M84" s="40">
        <f t="shared" si="1"/>
        <v>264004.18797514006</v>
      </c>
      <c r="N84" s="51"/>
    </row>
    <row r="85" spans="8:14" x14ac:dyDescent="0.25">
      <c r="H85" s="133">
        <f>spettri!O85</f>
        <v>648.39999999998304</v>
      </c>
      <c r="I85" s="51">
        <f>spettri!Q85</f>
        <v>14004.750832772461</v>
      </c>
      <c r="J85" s="130">
        <f>spettri!R85</f>
        <v>46340.490819999999</v>
      </c>
      <c r="K85" s="51">
        <f>spettri!AF85</f>
        <v>21639.04636</v>
      </c>
      <c r="L85" s="52">
        <f>spettri!P85</f>
        <v>49314.903179000001</v>
      </c>
      <c r="M85" s="40">
        <f t="shared" si="1"/>
        <v>269858.27547272953</v>
      </c>
      <c r="N85" s="51"/>
    </row>
    <row r="86" spans="8:14" x14ac:dyDescent="0.25">
      <c r="H86" s="133">
        <f>spettri!O86</f>
        <v>648.79999999998302</v>
      </c>
      <c r="I86" s="51">
        <f>spettri!Q86</f>
        <v>14139.329717063603</v>
      </c>
      <c r="J86" s="130">
        <f>spettri!R86</f>
        <v>45910.848879999998</v>
      </c>
      <c r="K86" s="51">
        <f>spettri!AF86</f>
        <v>22599.459050000001</v>
      </c>
      <c r="L86" s="52">
        <f>spettri!P86</f>
        <v>49914.343369000002</v>
      </c>
      <c r="M86" s="40">
        <f t="shared" si="1"/>
        <v>276049.99546516256</v>
      </c>
      <c r="N86" s="51"/>
    </row>
    <row r="87" spans="8:14" x14ac:dyDescent="0.25">
      <c r="H87" s="133">
        <f>spettri!O87</f>
        <v>649.19999999998299</v>
      </c>
      <c r="I87" s="51">
        <f>spettri!Q87</f>
        <v>14264.076140272322</v>
      </c>
      <c r="J87" s="130">
        <f>spettri!R87</f>
        <v>45387.888370000001</v>
      </c>
      <c r="K87" s="51">
        <f>spettri!AF87</f>
        <v>23622.657609999998</v>
      </c>
      <c r="L87" s="52">
        <f>spettri!P87</f>
        <v>50516.532819</v>
      </c>
      <c r="M87" s="40">
        <f t="shared" si="1"/>
        <v>282489.44986864878</v>
      </c>
      <c r="N87" s="51"/>
    </row>
    <row r="88" spans="8:14" x14ac:dyDescent="0.25">
      <c r="H88" s="133">
        <f>spettri!O88</f>
        <v>649.59999999998297</v>
      </c>
      <c r="I88" s="51">
        <f>spettri!Q88</f>
        <v>14397.115933868488</v>
      </c>
      <c r="J88" s="130">
        <f>spettri!R88</f>
        <v>44774.786599999999</v>
      </c>
      <c r="K88" s="51">
        <f>spettri!AF88</f>
        <v>24708.450049999999</v>
      </c>
      <c r="L88" s="52">
        <f>spettri!P88</f>
        <v>51167.843949000002</v>
      </c>
      <c r="M88" s="40">
        <f t="shared" si="1"/>
        <v>289138.07807209023</v>
      </c>
      <c r="N88" s="51"/>
    </row>
    <row r="89" spans="8:14" x14ac:dyDescent="0.25">
      <c r="H89" s="133">
        <f>spettri!O89</f>
        <v>649.99999999998295</v>
      </c>
      <c r="I89" s="40">
        <f>spettri!Q89</f>
        <v>14533.733105366735</v>
      </c>
      <c r="J89" s="131">
        <f>spettri!R89</f>
        <v>44077.898179999997</v>
      </c>
      <c r="K89" s="51">
        <f>spettri!AF89</f>
        <v>25857.604370000001</v>
      </c>
      <c r="L89" s="58">
        <f>spettri!P89</f>
        <v>51972.845659000006</v>
      </c>
      <c r="M89" s="40">
        <f t="shared" si="1"/>
        <v>295916.60904825898</v>
      </c>
      <c r="N89" s="51"/>
    </row>
    <row r="90" spans="8:14" x14ac:dyDescent="0.25">
      <c r="H90" s="133">
        <f>spettri!O90</f>
        <v>650.39999999998304</v>
      </c>
      <c r="I90" s="40">
        <f>spettri!Q90</f>
        <v>14661.743192867387</v>
      </c>
      <c r="J90" s="131">
        <f>spettri!R90</f>
        <v>43303.695399999997</v>
      </c>
      <c r="K90" s="51">
        <f>spettri!AF90</f>
        <v>27069.92858</v>
      </c>
      <c r="L90" s="58">
        <f>spettri!P90</f>
        <v>52441.606389</v>
      </c>
      <c r="M90" s="40">
        <f t="shared" si="1"/>
        <v>303332.55931756442</v>
      </c>
      <c r="N90" s="51"/>
    </row>
    <row r="91" spans="8:14" x14ac:dyDescent="0.25">
      <c r="H91" s="133">
        <f>spettri!O91</f>
        <v>650.79999999998302</v>
      </c>
      <c r="I91" s="40">
        <f>spettri!Q91</f>
        <v>14795.518979396636</v>
      </c>
      <c r="J91" s="131">
        <f>spettri!R91</f>
        <v>42457.238389999999</v>
      </c>
      <c r="K91" s="51">
        <f>spettri!AF91</f>
        <v>28347.534749999999</v>
      </c>
      <c r="L91" s="58">
        <f>spettri!P91</f>
        <v>52997.352639000004</v>
      </c>
      <c r="M91" s="40">
        <f t="shared" si="1"/>
        <v>310995.44817969663</v>
      </c>
      <c r="N91" s="51"/>
    </row>
    <row r="92" spans="8:14" x14ac:dyDescent="0.25">
      <c r="H92" s="133">
        <f>spettri!O92</f>
        <v>651.19999999998299</v>
      </c>
      <c r="I92" s="40">
        <f>spettri!Q92</f>
        <v>14941.649977541641</v>
      </c>
      <c r="J92" s="131">
        <f>spettri!R92</f>
        <v>41543.234279999997</v>
      </c>
      <c r="K92" s="51">
        <f>spettri!AF92</f>
        <v>29691.766899999999</v>
      </c>
      <c r="L92" s="58">
        <f>spettri!P92</f>
        <v>54003.218279000001</v>
      </c>
      <c r="M92" s="40">
        <f t="shared" si="1"/>
        <v>318567.39048558817</v>
      </c>
      <c r="N92" s="51"/>
    </row>
    <row r="93" spans="8:14" x14ac:dyDescent="0.25">
      <c r="H93" s="133">
        <f>spettri!O93</f>
        <v>651.59999999998297</v>
      </c>
      <c r="I93" s="40">
        <f>spettri!Q93</f>
        <v>15070.947091576458</v>
      </c>
      <c r="J93" s="131">
        <f>spettri!R93</f>
        <v>40567.449289999997</v>
      </c>
      <c r="K93" s="51">
        <f>spettri!AF93</f>
        <v>31102.241030000001</v>
      </c>
      <c r="L93" s="58">
        <f>spettri!P93</f>
        <v>54812.261919000004</v>
      </c>
      <c r="M93" s="40">
        <f t="shared" si="1"/>
        <v>326709.20583767805</v>
      </c>
      <c r="N93" s="51"/>
    </row>
    <row r="94" spans="8:14" x14ac:dyDescent="0.25">
      <c r="H94" s="133">
        <f>spettri!O94</f>
        <v>651.99999999998295</v>
      </c>
      <c r="I94" s="40">
        <f>spettri!Q94</f>
        <v>15210.724256850061</v>
      </c>
      <c r="J94" s="131">
        <f>spettri!R94</f>
        <v>39538.473890000001</v>
      </c>
      <c r="K94" s="51">
        <f>spettri!AF94</f>
        <v>32577.037079999998</v>
      </c>
      <c r="L94" s="58">
        <f>spettri!P94</f>
        <v>55399.386298999998</v>
      </c>
      <c r="M94" s="40">
        <f t="shared" si="1"/>
        <v>335455.34686633176</v>
      </c>
      <c r="N94" s="51"/>
    </row>
    <row r="95" spans="8:14" x14ac:dyDescent="0.25">
      <c r="H95" s="133">
        <f>spettri!O95</f>
        <v>652.39999999998304</v>
      </c>
      <c r="I95" s="40">
        <f>spettri!Q95</f>
        <v>15338.876198862246</v>
      </c>
      <c r="J95" s="131">
        <f>spettri!R95</f>
        <v>38463.957150000002</v>
      </c>
      <c r="K95" s="51">
        <f>spettri!AF95</f>
        <v>34115.003019999996</v>
      </c>
      <c r="L95" s="58">
        <f>spettri!P95</f>
        <v>56183.619508999996</v>
      </c>
      <c r="M95" s="40">
        <f t="shared" si="1"/>
        <v>344399.79847770656</v>
      </c>
      <c r="N95" s="51"/>
    </row>
    <row r="96" spans="8:14" x14ac:dyDescent="0.25">
      <c r="H96" s="133">
        <f>spettri!O96</f>
        <v>652.79999999998302</v>
      </c>
      <c r="I96" s="40">
        <f>spettri!Q96</f>
        <v>15474.901410429404</v>
      </c>
      <c r="J96" s="131">
        <f>spettri!R96</f>
        <v>37349.19457</v>
      </c>
      <c r="K96" s="51">
        <f>spettri!AF96</f>
        <v>35714.218789999999</v>
      </c>
      <c r="L96" s="58">
        <f>spettri!P96</f>
        <v>57146.372359000001</v>
      </c>
      <c r="M96" s="40">
        <f t="shared" si="1"/>
        <v>353560.73211032129</v>
      </c>
      <c r="N96" s="51"/>
    </row>
    <row r="97" spans="8:14" x14ac:dyDescent="0.25">
      <c r="H97" s="133">
        <f>spettri!O97</f>
        <v>653.19999999998299</v>
      </c>
      <c r="I97" s="40">
        <f>spettri!Q97</f>
        <v>15616.747965895749</v>
      </c>
      <c r="J97" s="131">
        <f>spettri!R97</f>
        <v>36199.952369999999</v>
      </c>
      <c r="K97" s="51">
        <f>spettri!AF97</f>
        <v>37376.41244</v>
      </c>
      <c r="L97" s="58">
        <f>spettri!P97</f>
        <v>57917.988018999997</v>
      </c>
      <c r="M97" s="40">
        <f t="shared" si="1"/>
        <v>363339.41972292494</v>
      </c>
      <c r="N97" s="51"/>
    </row>
    <row r="98" spans="8:14" x14ac:dyDescent="0.25">
      <c r="H98" s="133">
        <f>spettri!O98</f>
        <v>653.59999999998297</v>
      </c>
      <c r="I98" s="40">
        <f>spettri!Q98</f>
        <v>15760.501326601314</v>
      </c>
      <c r="J98" s="131">
        <f>spettri!R98</f>
        <v>35024.114979999998</v>
      </c>
      <c r="K98" s="51">
        <f>spettri!AF98</f>
        <v>39100.623939999998</v>
      </c>
      <c r="L98" s="58">
        <f>spettri!P98</f>
        <v>58709.511619000004</v>
      </c>
      <c r="M98" s="40">
        <f t="shared" si="1"/>
        <v>373540.13968540163</v>
      </c>
      <c r="N98" s="51"/>
    </row>
    <row r="99" spans="8:14" x14ac:dyDescent="0.25">
      <c r="H99" s="133">
        <f>spettri!O99</f>
        <v>653.99999999998295</v>
      </c>
      <c r="I99" s="40">
        <f>spettri!Q99</f>
        <v>15897.882851683233</v>
      </c>
      <c r="J99" s="131">
        <f>spettri!R99</f>
        <v>33826.62485</v>
      </c>
      <c r="K99" s="51">
        <f>spettri!AF99</f>
        <v>40885.701269999998</v>
      </c>
      <c r="L99" s="58">
        <f>spettri!P99</f>
        <v>59810.252948999994</v>
      </c>
      <c r="M99" s="40">
        <f t="shared" si="1"/>
        <v>383878.56725514348</v>
      </c>
      <c r="N99" s="51"/>
    </row>
    <row r="100" spans="8:14" x14ac:dyDescent="0.25">
      <c r="H100" s="133">
        <f>spettri!O100</f>
        <v>654.39999999998304</v>
      </c>
      <c r="I100" s="40">
        <f>spettri!Q100</f>
        <v>16023.403455481328</v>
      </c>
      <c r="J100" s="131">
        <f>spettri!R100</f>
        <v>32611.24768</v>
      </c>
      <c r="K100" s="51">
        <f>spettri!AF100</f>
        <v>42728.572310000003</v>
      </c>
      <c r="L100" s="58">
        <f>spettri!P100</f>
        <v>60592.876838999997</v>
      </c>
      <c r="M100" s="40">
        <f t="shared" si="1"/>
        <v>394967.40739559161</v>
      </c>
      <c r="N100" s="51"/>
    </row>
    <row r="101" spans="8:14" x14ac:dyDescent="0.25">
      <c r="H101" s="133">
        <f>spettri!O101</f>
        <v>654.79999999998302</v>
      </c>
      <c r="I101" s="40">
        <f>spettri!Q101</f>
        <v>16155.772735343366</v>
      </c>
      <c r="J101" s="131">
        <f>spettri!R101</f>
        <v>31387.750749999999</v>
      </c>
      <c r="K101" s="51">
        <f>spettri!AF101</f>
        <v>44615.604679999997</v>
      </c>
      <c r="L101" s="58">
        <f>spettri!P101</f>
        <v>61201.265168999998</v>
      </c>
      <c r="M101" s="40">
        <f t="shared" si="1"/>
        <v>406577.26447958779</v>
      </c>
      <c r="N101" s="51"/>
    </row>
    <row r="102" spans="8:14" x14ac:dyDescent="0.25">
      <c r="H102" s="133">
        <f>spettri!O102</f>
        <v>655.19999999998299</v>
      </c>
      <c r="I102" s="40">
        <f>spettri!Q102</f>
        <v>16294.020091389748</v>
      </c>
      <c r="J102" s="131">
        <f>spettri!R102</f>
        <v>30164.72452</v>
      </c>
      <c r="K102" s="51">
        <f>spettri!AF102</f>
        <v>46533.357960000001</v>
      </c>
      <c r="L102" s="58">
        <f>spettri!P102</f>
        <v>62232.254159000004</v>
      </c>
      <c r="M102" s="40">
        <f t="shared" si="1"/>
        <v>418023.91007868771</v>
      </c>
      <c r="N102" s="51"/>
    </row>
    <row r="103" spans="8:14" x14ac:dyDescent="0.25">
      <c r="H103" s="133">
        <f>spettri!O103</f>
        <v>655.59999999998297</v>
      </c>
      <c r="I103" s="40">
        <f>spettri!Q103</f>
        <v>16407.522109776008</v>
      </c>
      <c r="J103" s="131">
        <f>spettri!R103</f>
        <v>28946.170050000001</v>
      </c>
      <c r="K103" s="51">
        <f>spettri!AF103</f>
        <v>48473.57591</v>
      </c>
      <c r="L103" s="58">
        <f>spettri!P103</f>
        <v>63080.301598999991</v>
      </c>
      <c r="M103" s="40">
        <f t="shared" si="1"/>
        <v>429855.41824689147</v>
      </c>
      <c r="N103" s="51"/>
    </row>
    <row r="104" spans="8:14" x14ac:dyDescent="0.25">
      <c r="H104" s="133">
        <f>spettri!O104</f>
        <v>655.99999999998295</v>
      </c>
      <c r="I104" s="40">
        <f>spettri!Q104</f>
        <v>16531.438707524765</v>
      </c>
      <c r="J104" s="131">
        <f>spettri!R104</f>
        <v>27735.617679999999</v>
      </c>
      <c r="K104" s="51">
        <f>spettri!AF104</f>
        <v>50429.346339999996</v>
      </c>
      <c r="L104" s="58">
        <f>spettri!P104</f>
        <v>63771.901738999994</v>
      </c>
      <c r="M104" s="40">
        <f t="shared" si="1"/>
        <v>441997.71766952635</v>
      </c>
      <c r="N104" s="51"/>
    </row>
    <row r="105" spans="8:14" x14ac:dyDescent="0.25">
      <c r="H105" s="133">
        <f>spettri!O105</f>
        <v>656.39999999998304</v>
      </c>
      <c r="I105" s="40">
        <f>spettri!Q105</f>
        <v>16653.715839257628</v>
      </c>
      <c r="J105" s="131">
        <f>spettri!R105</f>
        <v>26540.716469999999</v>
      </c>
      <c r="K105" s="51">
        <f>spettri!AF105</f>
        <v>52394.909050000002</v>
      </c>
      <c r="L105" s="58">
        <f>spettri!P105</f>
        <v>64620.493068999989</v>
      </c>
      <c r="M105" s="40">
        <f t="shared" si="1"/>
        <v>454111.68358508195</v>
      </c>
      <c r="N105" s="51"/>
    </row>
    <row r="106" spans="8:14" x14ac:dyDescent="0.25">
      <c r="H106" s="133">
        <f>spettri!O106</f>
        <v>656.79999999998302</v>
      </c>
      <c r="I106" s="51">
        <f>spettri!Q106</f>
        <v>16779.475406983147</v>
      </c>
      <c r="J106" s="130">
        <f>spettri!R106</f>
        <v>25366.87959</v>
      </c>
      <c r="K106" s="51">
        <f>spettri!AF106</f>
        <v>54364.311869999998</v>
      </c>
      <c r="L106" s="52">
        <f>spettri!P106</f>
        <v>65786.762249000007</v>
      </c>
      <c r="M106" s="40">
        <f t="shared" si="1"/>
        <v>466002.69909206254</v>
      </c>
      <c r="N106" s="51"/>
    </row>
    <row r="107" spans="8:14" x14ac:dyDescent="0.25">
      <c r="H107" s="133">
        <f>spettri!O107</f>
        <v>657.19999999998299</v>
      </c>
      <c r="I107" s="51">
        <f>spettri!Q107</f>
        <v>16893.222386552923</v>
      </c>
      <c r="J107" s="130">
        <f>spettri!R107</f>
        <v>24215.872230000001</v>
      </c>
      <c r="K107" s="51">
        <f>spettri!AF107</f>
        <v>56328.530550000003</v>
      </c>
      <c r="L107" s="52">
        <f>spettri!P107</f>
        <v>66503.455948999996</v>
      </c>
      <c r="M107" s="40">
        <f t="shared" si="1"/>
        <v>478367.46789159242</v>
      </c>
      <c r="N107" s="51"/>
    </row>
    <row r="108" spans="8:14" x14ac:dyDescent="0.25">
      <c r="H108" s="133">
        <f>spettri!O108</f>
        <v>657.59999999998297</v>
      </c>
      <c r="I108" s="51">
        <f>spettri!Q108</f>
        <v>16995.590740658638</v>
      </c>
      <c r="J108" s="130">
        <f>spettri!R108</f>
        <v>23088.988840000002</v>
      </c>
      <c r="K108" s="51">
        <f>spettri!AF108</f>
        <v>58276.42873</v>
      </c>
      <c r="L108" s="52">
        <f>spettri!P108</f>
        <v>67103.801378999982</v>
      </c>
      <c r="M108" s="40">
        <f t="shared" si="1"/>
        <v>490783.07947536139</v>
      </c>
      <c r="N108" s="51"/>
    </row>
    <row r="109" spans="8:14" x14ac:dyDescent="0.25">
      <c r="H109" s="133">
        <f>spettri!O109</f>
        <v>657.99999999998204</v>
      </c>
      <c r="I109" s="51">
        <f>spettri!Q109</f>
        <v>17096.621325878463</v>
      </c>
      <c r="J109" s="130">
        <f>spettri!R109</f>
        <v>21993.643110000001</v>
      </c>
      <c r="K109" s="51">
        <f>spettri!AF109</f>
        <v>60191.301930000001</v>
      </c>
      <c r="L109" s="52">
        <f>spettri!P109</f>
        <v>68125.097168999986</v>
      </c>
      <c r="M109" s="40">
        <f t="shared" si="1"/>
        <v>502593.94116621814</v>
      </c>
      <c r="N109" s="51"/>
    </row>
    <row r="110" spans="8:14" x14ac:dyDescent="0.25">
      <c r="H110" s="133">
        <f>spettri!O110</f>
        <v>658.39999999998201</v>
      </c>
      <c r="I110" s="51">
        <f>spettri!Q110</f>
        <v>17199.004416831398</v>
      </c>
      <c r="J110" s="130">
        <f>spettri!R110</f>
        <v>20930.423439999999</v>
      </c>
      <c r="K110" s="51">
        <f>spettri!AF110</f>
        <v>62057.597670000003</v>
      </c>
      <c r="L110" s="52">
        <f>spettri!P110</f>
        <v>68903.772248999987</v>
      </c>
      <c r="M110" s="40">
        <f t="shared" si="1"/>
        <v>514334.76013060409</v>
      </c>
      <c r="N110" s="51"/>
    </row>
    <row r="111" spans="8:14" x14ac:dyDescent="0.25">
      <c r="H111" s="133">
        <f>spettri!O111</f>
        <v>658.79999999998199</v>
      </c>
      <c r="I111" s="51">
        <f>spettri!Q111</f>
        <v>17286.937258369679</v>
      </c>
      <c r="J111" s="130">
        <f>spettri!R111</f>
        <v>19899.094489999999</v>
      </c>
      <c r="K111" s="51">
        <f>spettri!AF111</f>
        <v>63864.755649999999</v>
      </c>
      <c r="L111" s="52">
        <f>spettri!P111</f>
        <v>69317.570038999998</v>
      </c>
      <c r="M111" s="40">
        <f t="shared" si="1"/>
        <v>526038.40991143021</v>
      </c>
      <c r="N111" s="51"/>
    </row>
    <row r="112" spans="8:14" x14ac:dyDescent="0.25">
      <c r="H112" s="133">
        <f>spettri!O112</f>
        <v>659.19999999998197</v>
      </c>
      <c r="I112" s="51">
        <f>spettri!Q112</f>
        <v>17371.325457944018</v>
      </c>
      <c r="J112" s="130">
        <f>spettri!R112</f>
        <v>18904.36335</v>
      </c>
      <c r="K112" s="51">
        <f>spettri!AF112</f>
        <v>65596.647389999998</v>
      </c>
      <c r="L112" s="52">
        <f>spettri!P112</f>
        <v>70239.840158999985</v>
      </c>
      <c r="M112" s="40">
        <f t="shared" si="1"/>
        <v>536710.05609441607</v>
      </c>
      <c r="N112" s="51"/>
    </row>
    <row r="113" spans="8:14" x14ac:dyDescent="0.25">
      <c r="H113" s="133">
        <f>spettri!O113</f>
        <v>659.59999999998195</v>
      </c>
      <c r="I113" s="51">
        <f>spettri!Q113</f>
        <v>17449.198887291266</v>
      </c>
      <c r="J113" s="130">
        <f>spettri!R113</f>
        <v>17947.759849999999</v>
      </c>
      <c r="K113" s="51">
        <f>spettri!AF113</f>
        <v>67242.328550000006</v>
      </c>
      <c r="L113" s="52">
        <f>spettri!P113</f>
        <v>70873.772808999987</v>
      </c>
      <c r="M113" s="40">
        <f t="shared" si="1"/>
        <v>547059.13591225957</v>
      </c>
      <c r="N113" s="51"/>
    </row>
    <row r="114" spans="8:14" x14ac:dyDescent="0.25">
      <c r="H114" s="133">
        <f>spettri!O114</f>
        <v>659.99999999998204</v>
      </c>
      <c r="I114" s="51">
        <f>spettri!Q114</f>
        <v>17503.915146120624</v>
      </c>
      <c r="J114" s="130">
        <f>spettri!R114</f>
        <v>17027.87184</v>
      </c>
      <c r="K114" s="51">
        <f>spettri!AF114</f>
        <v>68789.318750000006</v>
      </c>
      <c r="L114" s="52">
        <f>spettri!P114</f>
        <v>71385.411628999995</v>
      </c>
      <c r="M114" s="40">
        <f t="shared" si="1"/>
        <v>556810.60742391529</v>
      </c>
      <c r="N114" s="51"/>
    </row>
    <row r="115" spans="8:14" x14ac:dyDescent="0.25">
      <c r="H115" s="133">
        <f>spettri!O115</f>
        <v>660.39999999998201</v>
      </c>
      <c r="I115" s="40">
        <f>spettri!Q115</f>
        <v>17567.474179647328</v>
      </c>
      <c r="J115" s="131">
        <f>spettri!R115</f>
        <v>16144.22863</v>
      </c>
      <c r="K115" s="51">
        <f>spettri!AF115</f>
        <v>70228.401740000001</v>
      </c>
      <c r="L115" s="58">
        <f>spettri!P115</f>
        <v>72038.939308999994</v>
      </c>
      <c r="M115" s="40">
        <f t="shared" si="1"/>
        <v>565621.49411824369</v>
      </c>
      <c r="N115" s="51"/>
    </row>
    <row r="116" spans="8:14" x14ac:dyDescent="0.25">
      <c r="H116" s="133">
        <f>spettri!O116</f>
        <v>660.79999999998199</v>
      </c>
      <c r="I116" s="40">
        <f>spettri!Q116</f>
        <v>17620.528609066292</v>
      </c>
      <c r="J116" s="131">
        <f>spettri!R116</f>
        <v>15296.12413</v>
      </c>
      <c r="K116" s="51">
        <f>spettri!AF116</f>
        <v>71549.593200000003</v>
      </c>
      <c r="L116" s="58">
        <f>spettri!P116</f>
        <v>72662.634858999998</v>
      </c>
      <c r="M116" s="40">
        <f t="shared" si="1"/>
        <v>573577.57472758449</v>
      </c>
      <c r="N116" s="51"/>
    </row>
    <row r="117" spans="8:14" x14ac:dyDescent="0.25">
      <c r="H117" s="133">
        <f>spettri!O117</f>
        <v>661.19999999998197</v>
      </c>
      <c r="I117" s="40">
        <f>spettri!Q117</f>
        <v>17649.586222824357</v>
      </c>
      <c r="J117" s="131">
        <f>spettri!R117</f>
        <v>14482.96997</v>
      </c>
      <c r="K117" s="51">
        <f>spettri!AF117</f>
        <v>72745.020910000007</v>
      </c>
      <c r="L117" s="58">
        <f>spettri!P117</f>
        <v>73075.963269</v>
      </c>
      <c r="M117" s="40">
        <f t="shared" si="1"/>
        <v>580791.52850660891</v>
      </c>
      <c r="N117" s="51"/>
    </row>
    <row r="118" spans="8:14" x14ac:dyDescent="0.25">
      <c r="H118" s="133">
        <f>spettri!O118</f>
        <v>661.59999999998195</v>
      </c>
      <c r="I118" s="40">
        <f>spettri!Q118</f>
        <v>17672.797943475616</v>
      </c>
      <c r="J118" s="131">
        <f>spettri!R118</f>
        <v>13703.94239</v>
      </c>
      <c r="K118" s="51">
        <f>spettri!AF118</f>
        <v>73806.044599999994</v>
      </c>
      <c r="L118" s="58">
        <f>spettri!P118</f>
        <v>73330.326088999995</v>
      </c>
      <c r="M118" s="40">
        <f t="shared" si="1"/>
        <v>587136.94991108635</v>
      </c>
      <c r="N118" s="51"/>
    </row>
    <row r="119" spans="8:14" x14ac:dyDescent="0.25">
      <c r="H119" s="133">
        <f>spettri!O119</f>
        <v>661.99999999998204</v>
      </c>
      <c r="I119" s="40">
        <f>spettri!Q119</f>
        <v>17699.588129443524</v>
      </c>
      <c r="J119" s="131">
        <f>spettri!R119</f>
        <v>12959.51211</v>
      </c>
      <c r="K119" s="51">
        <f>spettri!AF119</f>
        <v>74718.839869999996</v>
      </c>
      <c r="L119" s="58">
        <f>spettri!P119</f>
        <v>73790.06416899999</v>
      </c>
      <c r="M119" s="40">
        <f t="shared" si="1"/>
        <v>592134.79749069747</v>
      </c>
      <c r="N119" s="51"/>
    </row>
    <row r="120" spans="8:14" x14ac:dyDescent="0.25">
      <c r="H120" s="133">
        <f>spettri!O120</f>
        <v>662.39999999998201</v>
      </c>
      <c r="I120" s="40">
        <f>spettri!Q120</f>
        <v>17716.732450274856</v>
      </c>
      <c r="J120" s="131">
        <f>spettri!R120</f>
        <v>12251.32662</v>
      </c>
      <c r="K120" s="51">
        <f>spettri!AF120</f>
        <v>75472.078370000003</v>
      </c>
      <c r="L120" s="58">
        <f>spettri!P120</f>
        <v>74083.028449000005</v>
      </c>
      <c r="M120" s="40">
        <f t="shared" si="1"/>
        <v>596066.97182479082</v>
      </c>
      <c r="N120" s="51"/>
    </row>
    <row r="121" spans="8:14" x14ac:dyDescent="0.25">
      <c r="H121" s="133">
        <f>spettri!O121</f>
        <v>662.79999999998199</v>
      </c>
      <c r="I121" s="40">
        <f>spettri!Q121</f>
        <v>17716.888481450351</v>
      </c>
      <c r="J121" s="131">
        <f>spettri!R121</f>
        <v>11577.73842</v>
      </c>
      <c r="K121" s="51">
        <f>spettri!AF121</f>
        <v>76059.231910000002</v>
      </c>
      <c r="L121" s="58">
        <f>spettri!P121</f>
        <v>74152.527468999993</v>
      </c>
      <c r="M121" s="40">
        <f t="shared" si="1"/>
        <v>598930.45427433832</v>
      </c>
      <c r="N121" s="51"/>
    </row>
    <row r="122" spans="8:14" x14ac:dyDescent="0.25">
      <c r="H122" s="133">
        <f>spettri!O122</f>
        <v>663.19999999998197</v>
      </c>
      <c r="I122" s="40">
        <f>spettri!Q122</f>
        <v>17714.404456788598</v>
      </c>
      <c r="J122" s="131">
        <f>spettri!R122</f>
        <v>10938.041450000001</v>
      </c>
      <c r="K122" s="51">
        <f>spettri!AF122</f>
        <v>76473.772289999994</v>
      </c>
      <c r="L122" s="58">
        <f>spettri!P122</f>
        <v>74408.872138999999</v>
      </c>
      <c r="M122" s="40">
        <f t="shared" si="1"/>
        <v>600258.01612618181</v>
      </c>
      <c r="N122" s="51"/>
    </row>
    <row r="123" spans="8:14" x14ac:dyDescent="0.25">
      <c r="H123" s="133">
        <f>spettri!O123</f>
        <v>663.59999999998195</v>
      </c>
      <c r="I123" s="40">
        <f>spettri!Q123</f>
        <v>17675.770810412501</v>
      </c>
      <c r="J123" s="131">
        <f>spettri!R123</f>
        <v>10332.588750000001</v>
      </c>
      <c r="K123" s="51">
        <f>spettri!AF123</f>
        <v>76718.579599999997</v>
      </c>
      <c r="L123" s="58">
        <f>spettri!P123</f>
        <v>74549.218729</v>
      </c>
      <c r="M123" s="40">
        <f t="shared" si="1"/>
        <v>600377.73514005251</v>
      </c>
      <c r="N123" s="51"/>
    </row>
    <row r="124" spans="8:14" x14ac:dyDescent="0.25">
      <c r="H124" s="133">
        <f>spettri!O124</f>
        <v>663.99999999998204</v>
      </c>
      <c r="I124" s="40">
        <f>spettri!Q124</f>
        <v>17663.078976254146</v>
      </c>
      <c r="J124" s="131">
        <f>spettri!R124</f>
        <v>9759.7328199999993</v>
      </c>
      <c r="K124" s="51">
        <f>spettri!AF124</f>
        <v>76791.157770000005</v>
      </c>
      <c r="L124" s="58">
        <f>spettri!P124</f>
        <v>74527.880268999987</v>
      </c>
      <c r="M124" s="40">
        <f t="shared" si="1"/>
        <v>599309.44977873669</v>
      </c>
      <c r="N124" s="51"/>
    </row>
    <row r="125" spans="8:14" x14ac:dyDescent="0.25">
      <c r="H125" s="133">
        <f>spettri!O125</f>
        <v>664.39999999998201</v>
      </c>
      <c r="I125" s="40">
        <f>spettri!Q125</f>
        <v>17638.663158159317</v>
      </c>
      <c r="J125" s="131">
        <f>spettri!R125</f>
        <v>9217.1201000000001</v>
      </c>
      <c r="K125" s="51">
        <f>spettri!AF125</f>
        <v>76689.010720000006</v>
      </c>
      <c r="L125" s="58">
        <f>spettri!P125</f>
        <v>74530.093088999987</v>
      </c>
      <c r="M125" s="40">
        <f t="shared" si="1"/>
        <v>596839.98089547665</v>
      </c>
      <c r="N125" s="51"/>
    </row>
    <row r="126" spans="8:14" x14ac:dyDescent="0.25">
      <c r="H126" s="133">
        <f>spettri!O126</f>
        <v>664.79999999998199</v>
      </c>
      <c r="I126" s="40">
        <f>spettri!Q126</f>
        <v>17590.485127688778</v>
      </c>
      <c r="J126" s="131">
        <f>spettri!R126</f>
        <v>8704.8682900000003</v>
      </c>
      <c r="K126" s="51">
        <f>spettri!AF126</f>
        <v>76413.482489999995</v>
      </c>
      <c r="L126" s="58">
        <f>spettri!P126</f>
        <v>74577.948168999996</v>
      </c>
      <c r="M126" s="40">
        <f t="shared" si="1"/>
        <v>592958.87381434639</v>
      </c>
      <c r="N126" s="51"/>
    </row>
    <row r="127" spans="8:14" x14ac:dyDescent="0.25">
      <c r="H127" s="133">
        <f>spettri!O127</f>
        <v>665.19999999998197</v>
      </c>
      <c r="I127" s="40">
        <f>spettri!Q127</f>
        <v>17534.797730764534</v>
      </c>
      <c r="J127" s="131">
        <f>spettri!R127</f>
        <v>8220.7414800000006</v>
      </c>
      <c r="K127" s="51">
        <f>spettri!AF127</f>
        <v>75960.540959999998</v>
      </c>
      <c r="L127" s="58">
        <f>spettri!P127</f>
        <v>74369.793848999994</v>
      </c>
      <c r="M127" s="40">
        <f t="shared" si="1"/>
        <v>587927.28673105047</v>
      </c>
      <c r="N127" s="51"/>
    </row>
    <row r="128" spans="8:14" x14ac:dyDescent="0.25">
      <c r="H128" s="133">
        <f>spettri!O128</f>
        <v>665.59999999998195</v>
      </c>
      <c r="I128" s="40">
        <f>spettri!Q128</f>
        <v>17484.425923788003</v>
      </c>
      <c r="J128" s="131">
        <f>spettri!R128</f>
        <v>7763.2098699999997</v>
      </c>
      <c r="K128" s="51">
        <f>spettri!AF128</f>
        <v>75333.258220000003</v>
      </c>
      <c r="L128" s="58">
        <f>spettri!P128</f>
        <v>74001.958678999988</v>
      </c>
      <c r="M128" s="40">
        <f t="shared" si="1"/>
        <v>581670.15289302915</v>
      </c>
      <c r="N128" s="51"/>
    </row>
    <row r="129" spans="2:14" x14ac:dyDescent="0.25">
      <c r="H129" s="133">
        <f>spettri!O129</f>
        <v>665.99999999998204</v>
      </c>
      <c r="I129" s="40">
        <f>spettri!Q129</f>
        <v>17414.881873994029</v>
      </c>
      <c r="J129" s="131">
        <f>spettri!R129</f>
        <v>7328.1547399999999</v>
      </c>
      <c r="K129" s="51">
        <f>spettri!AF129</f>
        <v>74535.474390000003</v>
      </c>
      <c r="L129" s="58">
        <f>spettri!P129</f>
        <v>73819.90374899999</v>
      </c>
      <c r="M129" s="40">
        <f t="shared" si="1"/>
        <v>573862.04396877834</v>
      </c>
      <c r="N129" s="51"/>
    </row>
    <row r="130" spans="2:14" x14ac:dyDescent="0.25">
      <c r="H130" s="133">
        <f>spettri!O130</f>
        <v>666.39999999998201</v>
      </c>
      <c r="I130" s="40">
        <f>spettri!Q130</f>
        <v>17340.561811556538</v>
      </c>
      <c r="J130" s="131">
        <f>spettri!R130</f>
        <v>6916.3998300000003</v>
      </c>
      <c r="K130" s="51">
        <f>spettri!AF130</f>
        <v>73571.989610000004</v>
      </c>
      <c r="L130" s="58">
        <f>spettri!P130</f>
        <v>73455.078618999993</v>
      </c>
      <c r="M130" s="40">
        <f t="shared" si="1"/>
        <v>564914.26506617723</v>
      </c>
      <c r="N130" s="51"/>
    </row>
    <row r="131" spans="2:14" x14ac:dyDescent="0.25">
      <c r="H131" s="133">
        <f>spettri!O131</f>
        <v>666.79999999998199</v>
      </c>
      <c r="I131" s="40">
        <f>spettri!Q131</f>
        <v>17273.850414463082</v>
      </c>
      <c r="J131" s="131">
        <f>spettri!R131</f>
        <v>6527.2390800000003</v>
      </c>
      <c r="K131" s="51">
        <f>spettri!AF131</f>
        <v>72453.940210000001</v>
      </c>
      <c r="L131" s="58">
        <f>spettri!P131</f>
        <v>73110.966098999983</v>
      </c>
      <c r="M131" s="40">
        <f t="shared" ref="M131:M194" si="2">I131*$B$2+J131*$C$2+K131*$D$2-L131</f>
        <v>554714.76162934164</v>
      </c>
      <c r="N131" s="51"/>
    </row>
    <row r="132" spans="2:14" x14ac:dyDescent="0.25">
      <c r="H132" s="133">
        <f>spettri!O132</f>
        <v>667.19999999998197</v>
      </c>
      <c r="I132" s="40">
        <f>spettri!Q132</f>
        <v>17191.026938544568</v>
      </c>
      <c r="J132" s="131">
        <f>spettri!R132</f>
        <v>6158.78964</v>
      </c>
      <c r="K132" s="51">
        <f>spettri!AF132</f>
        <v>71189.774449999997</v>
      </c>
      <c r="L132" s="58">
        <f>spettri!P132</f>
        <v>72647.115298999983</v>
      </c>
      <c r="M132" s="40">
        <f t="shared" si="2"/>
        <v>543469.34804667335</v>
      </c>
      <c r="N132" s="51"/>
    </row>
    <row r="133" spans="2:14" x14ac:dyDescent="0.25">
      <c r="H133" s="133">
        <f>spettri!O133</f>
        <v>667.59999999998195</v>
      </c>
      <c r="I133" s="40">
        <f>spettri!Q133</f>
        <v>17110.570185645221</v>
      </c>
      <c r="J133" s="131">
        <f>spettri!R133</f>
        <v>5808.8156200000003</v>
      </c>
      <c r="K133" s="51">
        <f>spettri!AF133</f>
        <v>69788.708599999998</v>
      </c>
      <c r="L133" s="58">
        <f>spettri!P133</f>
        <v>72262.248108999993</v>
      </c>
      <c r="M133" s="40">
        <f t="shared" si="2"/>
        <v>531050.06850316911</v>
      </c>
      <c r="N133" s="51"/>
    </row>
    <row r="134" spans="2:14" x14ac:dyDescent="0.25">
      <c r="H134" s="133">
        <f>spettri!O134</f>
        <v>667.99999999998204</v>
      </c>
      <c r="I134" s="40">
        <f>spettri!Q134</f>
        <v>17036.635305950265</v>
      </c>
      <c r="J134" s="131">
        <f>spettri!R134</f>
        <v>5477.43469</v>
      </c>
      <c r="K134" s="51">
        <f>spettri!AF134</f>
        <v>68263.607050000006</v>
      </c>
      <c r="L134" s="58">
        <f>spettri!P134</f>
        <v>71777.319619000002</v>
      </c>
      <c r="M134" s="40">
        <f t="shared" si="2"/>
        <v>517744.35158909083</v>
      </c>
      <c r="N134" s="51"/>
    </row>
    <row r="135" spans="2:14" x14ac:dyDescent="0.25">
      <c r="H135" s="133">
        <f>spettri!O135</f>
        <v>668.39999999998201</v>
      </c>
      <c r="I135" s="40">
        <f>spettri!Q135</f>
        <v>16955.895942426407</v>
      </c>
      <c r="J135" s="131">
        <f>spettri!R135</f>
        <v>5166.2943699999996</v>
      </c>
      <c r="K135" s="51">
        <f>spettri!AF135</f>
        <v>66624.26208</v>
      </c>
      <c r="L135" s="58">
        <f>spettri!P135</f>
        <v>71358.790708999994</v>
      </c>
      <c r="M135" s="40">
        <f t="shared" si="2"/>
        <v>503472.85828760441</v>
      </c>
      <c r="N135" s="51"/>
    </row>
    <row r="136" spans="2:14" x14ac:dyDescent="0.25">
      <c r="H136" s="133">
        <f>spettri!O136</f>
        <v>668.79999999998199</v>
      </c>
      <c r="I136" s="40">
        <f>spettri!Q136</f>
        <v>16879.01874958093</v>
      </c>
      <c r="J136" s="131">
        <f>spettri!R136</f>
        <v>4875.8653599999998</v>
      </c>
      <c r="K136" s="51">
        <f>spettri!AF136</f>
        <v>64879.697970000001</v>
      </c>
      <c r="L136" s="58">
        <f>spettri!P136</f>
        <v>70908.023128999994</v>
      </c>
      <c r="M136" s="40">
        <f t="shared" si="2"/>
        <v>488411.40854268416</v>
      </c>
      <c r="N136" s="51"/>
    </row>
    <row r="137" spans="2:14" x14ac:dyDescent="0.25">
      <c r="B137" s="51"/>
      <c r="C137" s="51"/>
      <c r="D137" s="51"/>
      <c r="H137" s="133">
        <f>spettri!O137</f>
        <v>669.19999999998197</v>
      </c>
      <c r="I137" s="40">
        <f>spettri!Q137</f>
        <v>16798.995186763455</v>
      </c>
      <c r="J137" s="131">
        <f>spettri!R137</f>
        <v>4601.2051899999997</v>
      </c>
      <c r="K137" s="51">
        <f>spettri!AF137</f>
        <v>63037.97896</v>
      </c>
      <c r="L137" s="58">
        <f>spettri!P137</f>
        <v>70567.814718999987</v>
      </c>
      <c r="M137" s="40">
        <f t="shared" si="2"/>
        <v>472470.26797069784</v>
      </c>
      <c r="N137" s="51"/>
    </row>
    <row r="138" spans="2:14" x14ac:dyDescent="0.25">
      <c r="B138" s="51"/>
      <c r="C138" s="51"/>
      <c r="D138" s="51"/>
      <c r="H138" s="133">
        <f>spettri!O138</f>
        <v>669.59999999998195</v>
      </c>
      <c r="I138" s="40">
        <f>spettri!Q138</f>
        <v>16723.562680918822</v>
      </c>
      <c r="J138" s="131">
        <f>spettri!R138</f>
        <v>4341.0193900000004</v>
      </c>
      <c r="K138" s="51">
        <f>spettri!AF138</f>
        <v>61110.241370000003</v>
      </c>
      <c r="L138" s="58">
        <f>spettri!P138</f>
        <v>69869.792178999996</v>
      </c>
      <c r="M138" s="40">
        <f t="shared" si="2"/>
        <v>456207.49277471541</v>
      </c>
      <c r="N138" s="51"/>
    </row>
    <row r="139" spans="2:14" x14ac:dyDescent="0.25">
      <c r="B139" s="51"/>
      <c r="C139" s="51"/>
      <c r="D139" s="51"/>
      <c r="H139" s="133">
        <f>spettri!O139</f>
        <v>669.99999999998204</v>
      </c>
      <c r="I139" s="40">
        <f>spettri!Q139</f>
        <v>16666.033954292987</v>
      </c>
      <c r="J139" s="131">
        <f>spettri!R139</f>
        <v>4093.66048</v>
      </c>
      <c r="K139" s="51">
        <f>spettri!AF139</f>
        <v>59109.925629999998</v>
      </c>
      <c r="L139" s="58">
        <f>spettri!P139</f>
        <v>69263.240408999991</v>
      </c>
      <c r="M139" s="40">
        <f t="shared" si="2"/>
        <v>439281.78373329772</v>
      </c>
      <c r="N139" s="51"/>
    </row>
    <row r="140" spans="2:14" x14ac:dyDescent="0.25">
      <c r="B140" s="51"/>
      <c r="C140" s="51"/>
      <c r="D140" s="51"/>
      <c r="H140" s="133">
        <f>spettri!O140</f>
        <v>670.39999999998201</v>
      </c>
      <c r="I140" s="40">
        <f>spettri!Q140</f>
        <v>16607.932361564202</v>
      </c>
      <c r="J140" s="131">
        <f>spettri!R140</f>
        <v>3859.9522000000002</v>
      </c>
      <c r="K140" s="51">
        <f>spettri!AF140</f>
        <v>57053.736210000003</v>
      </c>
      <c r="L140" s="58">
        <f>spettri!P140</f>
        <v>68986.473688999991</v>
      </c>
      <c r="M140" s="40">
        <f t="shared" si="2"/>
        <v>421597.55334906426</v>
      </c>
      <c r="N140" s="51"/>
    </row>
    <row r="141" spans="2:14" x14ac:dyDescent="0.25">
      <c r="B141" s="51"/>
      <c r="C141" s="51"/>
      <c r="D141" s="51"/>
      <c r="H141" s="133">
        <f>spettri!O141</f>
        <v>670.79999999998199</v>
      </c>
      <c r="I141" s="40">
        <f>spettri!Q141</f>
        <v>16550.794265737713</v>
      </c>
      <c r="J141" s="131">
        <f>spettri!R141</f>
        <v>3638.6001099999999</v>
      </c>
      <c r="K141" s="51">
        <f>spettri!AF141</f>
        <v>54954.1535</v>
      </c>
      <c r="L141" s="58">
        <f>spettri!P141</f>
        <v>68635.603499000004</v>
      </c>
      <c r="M141" s="40">
        <f t="shared" si="2"/>
        <v>403659.66058327717</v>
      </c>
      <c r="N141" s="51"/>
    </row>
    <row r="142" spans="2:14" x14ac:dyDescent="0.25">
      <c r="B142" s="51"/>
      <c r="C142" s="51"/>
      <c r="D142" s="51"/>
      <c r="H142" s="133">
        <f>spettri!O142</f>
        <v>671.19999999998197</v>
      </c>
      <c r="I142" s="40">
        <f>spettri!Q142</f>
        <v>16512.696381561513</v>
      </c>
      <c r="J142" s="131">
        <f>spettri!R142</f>
        <v>3428.6627699999999</v>
      </c>
      <c r="K142" s="51">
        <f>spettri!AF142</f>
        <v>52825.385909999997</v>
      </c>
      <c r="L142" s="58">
        <f>spettri!P142</f>
        <v>68014.046268999999</v>
      </c>
      <c r="M142" s="40">
        <f t="shared" si="2"/>
        <v>385781.21831784112</v>
      </c>
      <c r="N142" s="51"/>
    </row>
    <row r="143" spans="2:14" x14ac:dyDescent="0.25">
      <c r="B143" s="51"/>
      <c r="C143" s="51"/>
      <c r="D143" s="51"/>
      <c r="H143" s="133">
        <f>spettri!O143</f>
        <v>671.59999999998195</v>
      </c>
      <c r="I143" s="40">
        <f>spettri!Q143</f>
        <v>16489.670703995493</v>
      </c>
      <c r="J143" s="131">
        <f>spettri!R143</f>
        <v>3232.8467799999999</v>
      </c>
      <c r="K143" s="51">
        <f>spettri!AF143</f>
        <v>50681.065860000002</v>
      </c>
      <c r="L143" s="58">
        <f>spettri!P143</f>
        <v>67729.568199000001</v>
      </c>
      <c r="M143" s="40">
        <f t="shared" si="2"/>
        <v>367476.97287561826</v>
      </c>
      <c r="N143" s="51"/>
    </row>
    <row r="144" spans="2:14" x14ac:dyDescent="0.25">
      <c r="B144" s="51"/>
      <c r="C144" s="51"/>
      <c r="D144" s="51"/>
      <c r="H144" s="133">
        <f>spettri!O144</f>
        <v>671.99999999998204</v>
      </c>
      <c r="I144" s="40">
        <f>spettri!Q144</f>
        <v>16461.853193185489</v>
      </c>
      <c r="J144" s="131">
        <f>spettri!R144</f>
        <v>3051.0344500000001</v>
      </c>
      <c r="K144" s="51">
        <f>spettri!AF144</f>
        <v>48530.79363</v>
      </c>
      <c r="L144" s="58">
        <f>spettri!P144</f>
        <v>67340.565928999989</v>
      </c>
      <c r="M144" s="40">
        <f t="shared" si="2"/>
        <v>349268.80132913223</v>
      </c>
      <c r="N144" s="51"/>
    </row>
    <row r="145" spans="2:14" x14ac:dyDescent="0.25">
      <c r="B145" s="51"/>
      <c r="C145" s="51"/>
      <c r="D145" s="51"/>
      <c r="H145" s="133">
        <f>spettri!O145</f>
        <v>672.39999999998201</v>
      </c>
      <c r="I145" s="40">
        <f>spettri!Q145</f>
        <v>16455.516821189722</v>
      </c>
      <c r="J145" s="131">
        <f>spettri!R145</f>
        <v>2878.98938</v>
      </c>
      <c r="K145" s="51">
        <f>spettri!AF145</f>
        <v>46383.593489999999</v>
      </c>
      <c r="L145" s="58">
        <f>spettri!P145</f>
        <v>66773.003058999995</v>
      </c>
      <c r="M145" s="40">
        <f t="shared" si="2"/>
        <v>331293.96008573932</v>
      </c>
      <c r="N145" s="51"/>
    </row>
    <row r="146" spans="2:14" x14ac:dyDescent="0.25">
      <c r="H146" s="133">
        <f>spettri!O146</f>
        <v>672.79999999998199</v>
      </c>
      <c r="I146" s="40">
        <f>spettri!Q146</f>
        <v>16465.981601027324</v>
      </c>
      <c r="J146" s="131">
        <f>spettri!R146</f>
        <v>2716.1232</v>
      </c>
      <c r="K146" s="51">
        <f>spettri!AF146</f>
        <v>44246.953659999999</v>
      </c>
      <c r="L146" s="58">
        <f>spettri!P146</f>
        <v>66573.446698999993</v>
      </c>
      <c r="M146" s="40">
        <f t="shared" si="2"/>
        <v>313067.02267639188</v>
      </c>
      <c r="N146" s="51"/>
    </row>
    <row r="147" spans="2:14" x14ac:dyDescent="0.25">
      <c r="H147" s="133">
        <f>spettri!O147</f>
        <v>673.19999999998197</v>
      </c>
      <c r="I147" s="40">
        <f>spettri!Q147</f>
        <v>16500.573587417817</v>
      </c>
      <c r="J147" s="131">
        <f>spettri!R147</f>
        <v>2562.3182000000002</v>
      </c>
      <c r="K147" s="51">
        <f>spettri!AF147</f>
        <v>42127.210350000001</v>
      </c>
      <c r="L147" s="58">
        <f>spettri!P147</f>
        <v>66474.353978999992</v>
      </c>
      <c r="M147" s="40">
        <f t="shared" si="2"/>
        <v>294908.39408743434</v>
      </c>
      <c r="N147" s="51"/>
    </row>
    <row r="148" spans="2:14" x14ac:dyDescent="0.25">
      <c r="H148" s="133">
        <f>spettri!O148</f>
        <v>673.59999999998195</v>
      </c>
      <c r="I148" s="40">
        <f>spettri!Q148</f>
        <v>16538.936075804955</v>
      </c>
      <c r="J148" s="131">
        <f>spettri!R148</f>
        <v>2419.5749300000002</v>
      </c>
      <c r="K148" s="51">
        <f>spettri!AF148</f>
        <v>40032.81179</v>
      </c>
      <c r="L148" s="58">
        <f>spettri!P148</f>
        <v>66164.059648999988</v>
      </c>
      <c r="M148" s="40">
        <f t="shared" si="2"/>
        <v>277206.6212635641</v>
      </c>
      <c r="N148" s="51"/>
    </row>
    <row r="149" spans="2:14" x14ac:dyDescent="0.25">
      <c r="H149" s="133">
        <f>spettri!O149</f>
        <v>673.99999999998204</v>
      </c>
      <c r="I149" s="40">
        <f>spettri!Q149</f>
        <v>16617.370903974275</v>
      </c>
      <c r="J149" s="131">
        <f>spettri!R149</f>
        <v>2284.3630499999999</v>
      </c>
      <c r="K149" s="51">
        <f>spettri!AF149</f>
        <v>37967.790110000002</v>
      </c>
      <c r="L149" s="58">
        <f>spettri!P149</f>
        <v>65970.515918999998</v>
      </c>
      <c r="M149" s="40">
        <f t="shared" si="2"/>
        <v>259657.14242410575</v>
      </c>
      <c r="N149" s="51"/>
    </row>
    <row r="150" spans="2:14" x14ac:dyDescent="0.25">
      <c r="H150" s="133">
        <f>spettri!O150</f>
        <v>674.39999999998201</v>
      </c>
      <c r="I150" s="40">
        <f>spettri!Q150</f>
        <v>16693.668695245429</v>
      </c>
      <c r="J150" s="131">
        <f>spettri!R150</f>
        <v>2155.6234399999998</v>
      </c>
      <c r="K150" s="51">
        <f>spettri!AF150</f>
        <v>35940.785559999997</v>
      </c>
      <c r="L150" s="58">
        <f>spettri!P150</f>
        <v>66072.328098999991</v>
      </c>
      <c r="M150" s="40">
        <f t="shared" si="2"/>
        <v>242150.77132563177</v>
      </c>
      <c r="N150" s="51"/>
    </row>
    <row r="151" spans="2:14" x14ac:dyDescent="0.25">
      <c r="H151" s="133">
        <f>spettri!O151</f>
        <v>674.79999999998199</v>
      </c>
      <c r="I151" s="40">
        <f>spettri!Q151</f>
        <v>16817.441805530139</v>
      </c>
      <c r="J151" s="131">
        <f>spettri!R151</f>
        <v>2033.82683</v>
      </c>
      <c r="K151" s="51">
        <f>spettri!AF151</f>
        <v>33961.398439999997</v>
      </c>
      <c r="L151" s="58">
        <f>spettri!P151</f>
        <v>65943.708728999991</v>
      </c>
      <c r="M151" s="40">
        <f t="shared" si="2"/>
        <v>225295.314605352</v>
      </c>
      <c r="N151" s="51"/>
    </row>
    <row r="152" spans="2:14" x14ac:dyDescent="0.25">
      <c r="H152" s="133">
        <f>spettri!O152</f>
        <v>675.19999999998197</v>
      </c>
      <c r="I152" s="40">
        <f>spettri!Q152</f>
        <v>16936.280686182712</v>
      </c>
      <c r="J152" s="131">
        <f>spettri!R152</f>
        <v>1918.0318</v>
      </c>
      <c r="K152" s="51">
        <f>spettri!AF152</f>
        <v>32039.421020000002</v>
      </c>
      <c r="L152" s="58">
        <f>spettri!P152</f>
        <v>65942.233519000001</v>
      </c>
      <c r="M152" s="40">
        <f t="shared" si="2"/>
        <v>208812.63934718946</v>
      </c>
      <c r="N152" s="51"/>
    </row>
    <row r="153" spans="2:14" x14ac:dyDescent="0.25">
      <c r="H153" s="133">
        <f>spettri!O153</f>
        <v>675.59999999998104</v>
      </c>
      <c r="I153" s="40">
        <f>spettri!Q153</f>
        <v>17098.735453844183</v>
      </c>
      <c r="J153" s="131">
        <f>spettri!R153</f>
        <v>1807.5322699999999</v>
      </c>
      <c r="K153" s="51">
        <f>spettri!AF153</f>
        <v>30180.805509999998</v>
      </c>
      <c r="L153" s="58">
        <f>spettri!P153</f>
        <v>66192.178138999996</v>
      </c>
      <c r="M153" s="40">
        <f t="shared" si="2"/>
        <v>192626.36203153548</v>
      </c>
      <c r="N153" s="51"/>
    </row>
    <row r="154" spans="2:14" x14ac:dyDescent="0.25">
      <c r="H154" s="133">
        <f>spettri!O154</f>
        <v>675.99999999998101</v>
      </c>
      <c r="I154" s="40">
        <f>spettri!Q154</f>
        <v>17285.711881284853</v>
      </c>
      <c r="J154" s="131">
        <f>spettri!R154</f>
        <v>1703.9757300000001</v>
      </c>
      <c r="K154" s="51">
        <f>spettri!AF154</f>
        <v>28387.855960000001</v>
      </c>
      <c r="L154" s="58">
        <f>spettri!P154</f>
        <v>66676.398828999998</v>
      </c>
      <c r="M154" s="40">
        <f t="shared" si="2"/>
        <v>176777.86231921852</v>
      </c>
      <c r="N154" s="51"/>
    </row>
    <row r="155" spans="2:14" x14ac:dyDescent="0.25">
      <c r="H155" s="133">
        <f>spettri!O155</f>
        <v>676.39999999998099</v>
      </c>
      <c r="I155" s="40">
        <f>spettri!Q155</f>
        <v>17505.282919593599</v>
      </c>
      <c r="J155" s="131">
        <f>spettri!R155</f>
        <v>1607.9505799999999</v>
      </c>
      <c r="K155" s="51">
        <f>spettri!AF155</f>
        <v>26664.412469999999</v>
      </c>
      <c r="L155" s="58">
        <f>spettri!P155</f>
        <v>66874.636428999991</v>
      </c>
      <c r="M155" s="40">
        <f t="shared" si="2"/>
        <v>161821.39362273476</v>
      </c>
      <c r="N155" s="51"/>
    </row>
    <row r="156" spans="2:14" x14ac:dyDescent="0.25">
      <c r="H156" s="133">
        <f>spettri!O156</f>
        <v>676.79999999998097</v>
      </c>
      <c r="I156" s="40">
        <f>spettri!Q156</f>
        <v>17736.721425641535</v>
      </c>
      <c r="J156" s="131">
        <f>spettri!R156</f>
        <v>1521.22198</v>
      </c>
      <c r="K156" s="51">
        <f>spettri!AF156</f>
        <v>25013.355149999999</v>
      </c>
      <c r="L156" s="58">
        <f>spettri!P156</f>
        <v>67241.11557899999</v>
      </c>
      <c r="M156" s="40">
        <f t="shared" si="2"/>
        <v>147332.15395090508</v>
      </c>
      <c r="N156" s="51"/>
    </row>
    <row r="157" spans="2:14" x14ac:dyDescent="0.25">
      <c r="H157" s="133">
        <f>spettri!O157</f>
        <v>677.19999999998095</v>
      </c>
      <c r="I157" s="40">
        <f>spettri!Q157</f>
        <v>18001.842429434426</v>
      </c>
      <c r="J157" s="131">
        <f>spettri!R157</f>
        <v>1440.14192</v>
      </c>
      <c r="K157" s="51">
        <f>spettri!AF157</f>
        <v>23434.684000000001</v>
      </c>
      <c r="L157" s="58">
        <f>spettri!P157</f>
        <v>67966.30294899999</v>
      </c>
      <c r="M157" s="40">
        <f t="shared" si="2"/>
        <v>133108.85636943934</v>
      </c>
      <c r="N157" s="51"/>
    </row>
    <row r="158" spans="2:14" x14ac:dyDescent="0.25">
      <c r="H158" s="133">
        <f>spettri!O158</f>
        <v>677.59999999998104</v>
      </c>
      <c r="I158" s="40">
        <f>spettri!Q158</f>
        <v>18309.391047054432</v>
      </c>
      <c r="J158" s="131">
        <f>spettri!R158</f>
        <v>1364.3573699999999</v>
      </c>
      <c r="K158" s="51">
        <f>spettri!AF158</f>
        <v>21929.35903</v>
      </c>
      <c r="L158" s="58">
        <f>spettri!P158</f>
        <v>68694.254468999992</v>
      </c>
      <c r="M158" s="40">
        <f t="shared" si="2"/>
        <v>119514.45996335799</v>
      </c>
      <c r="N158" s="51"/>
    </row>
    <row r="159" spans="2:14" x14ac:dyDescent="0.25">
      <c r="H159" s="133">
        <f>spettri!O159</f>
        <v>677.99999999998101</v>
      </c>
      <c r="I159" s="40">
        <f>spettri!Q159</f>
        <v>18630.947442539473</v>
      </c>
      <c r="J159" s="131">
        <f>spettri!R159</f>
        <v>1294.22135</v>
      </c>
      <c r="K159" s="51">
        <f>spettri!AF159</f>
        <v>20496.612239999999</v>
      </c>
      <c r="L159" s="58">
        <f>spettri!P159</f>
        <v>69413.064138999995</v>
      </c>
      <c r="M159" s="40">
        <f t="shared" si="2"/>
        <v>106555.46818072416</v>
      </c>
      <c r="N159" s="51"/>
    </row>
    <row r="160" spans="2:14" x14ac:dyDescent="0.25">
      <c r="H160" s="133">
        <f>spettri!O160</f>
        <v>678.39999999998099</v>
      </c>
      <c r="I160" s="40">
        <f>spettri!Q160</f>
        <v>19017.655963180292</v>
      </c>
      <c r="J160" s="131">
        <f>spettri!R160</f>
        <v>1225.1444300000001</v>
      </c>
      <c r="K160" s="51">
        <f>spettri!AF160</f>
        <v>19134.907569999999</v>
      </c>
      <c r="L160" s="58">
        <f>spettri!P160</f>
        <v>70422.476248999999</v>
      </c>
      <c r="M160" s="40">
        <f t="shared" si="2"/>
        <v>93905.624372724647</v>
      </c>
      <c r="N160" s="51"/>
    </row>
    <row r="161" spans="2:14" x14ac:dyDescent="0.25">
      <c r="H161" s="133">
        <f>spettri!O161</f>
        <v>678.79999999998097</v>
      </c>
      <c r="I161" s="40">
        <f>spettri!Q161</f>
        <v>19409.35982468729</v>
      </c>
      <c r="J161" s="131">
        <f>spettri!R161</f>
        <v>1156.6559</v>
      </c>
      <c r="K161" s="51">
        <f>spettri!AF161</f>
        <v>17840.980920000002</v>
      </c>
      <c r="L161" s="58">
        <f>spettri!P161</f>
        <v>71452.891538999989</v>
      </c>
      <c r="M161" s="40">
        <f t="shared" si="2"/>
        <v>81805.719850299254</v>
      </c>
      <c r="N161" s="51"/>
    </row>
    <row r="162" spans="2:14" x14ac:dyDescent="0.25">
      <c r="H162" s="133">
        <f>spettri!O162</f>
        <v>679.19999999998095</v>
      </c>
      <c r="I162" s="40">
        <f>spettri!Q162</f>
        <v>19839.073727777035</v>
      </c>
      <c r="J162" s="131">
        <f>spettri!R162</f>
        <v>1090.5209400000001</v>
      </c>
      <c r="K162" s="51">
        <f>spettri!AF162</f>
        <v>16613.87226</v>
      </c>
      <c r="L162" s="58">
        <f>spettri!P162</f>
        <v>72743.183088999984</v>
      </c>
      <c r="M162" s="40">
        <f t="shared" si="2"/>
        <v>70014.054890581014</v>
      </c>
      <c r="N162" s="51"/>
    </row>
    <row r="163" spans="2:14" x14ac:dyDescent="0.25">
      <c r="B163" s="51"/>
      <c r="C163" s="51"/>
      <c r="D163" s="51"/>
      <c r="H163" s="133">
        <f>spettri!O163</f>
        <v>679.59999999998104</v>
      </c>
      <c r="I163" s="40">
        <f>spettri!Q163</f>
        <v>20301.7821576633</v>
      </c>
      <c r="J163" s="131">
        <f>spettri!R163</f>
        <v>1027.5632599999999</v>
      </c>
      <c r="K163" s="51">
        <f>spettri!AF163</f>
        <v>15455.88567</v>
      </c>
      <c r="L163" s="58">
        <f>spettri!P163</f>
        <v>74054.120198999997</v>
      </c>
      <c r="M163" s="40">
        <f t="shared" si="2"/>
        <v>58791.652954647841</v>
      </c>
      <c r="N163" s="51"/>
    </row>
    <row r="164" spans="2:14" x14ac:dyDescent="0.25">
      <c r="B164" s="51"/>
      <c r="C164" s="51"/>
      <c r="D164" s="51"/>
      <c r="H164" s="133">
        <f>spettri!O164</f>
        <v>679.99999999998101</v>
      </c>
      <c r="I164" s="40">
        <f>spettri!Q164</f>
        <v>20825.200045715399</v>
      </c>
      <c r="J164" s="131">
        <f>spettri!R164</f>
        <v>968.60664999999995</v>
      </c>
      <c r="K164" s="51">
        <f>spettri!AF164</f>
        <v>14367.21315</v>
      </c>
      <c r="L164" s="58">
        <f>spettri!P164</f>
        <v>75656.829488999982</v>
      </c>
      <c r="M164" s="40">
        <f t="shared" si="2"/>
        <v>47871.44325261467</v>
      </c>
      <c r="N164" s="51"/>
    </row>
    <row r="165" spans="2:14" x14ac:dyDescent="0.25">
      <c r="B165" s="51"/>
      <c r="C165" s="51"/>
      <c r="D165" s="51"/>
      <c r="H165" s="133">
        <f>spettri!O165</f>
        <v>680.39999999998099</v>
      </c>
      <c r="I165" s="40">
        <f>spettri!Q165</f>
        <v>21350.895737762643</v>
      </c>
      <c r="J165" s="131">
        <f>spettri!R165</f>
        <v>914.94552999999996</v>
      </c>
      <c r="K165" s="51">
        <f>spettri!AF165</f>
        <v>13347.662700000001</v>
      </c>
      <c r="L165" s="58">
        <f>spettri!P165</f>
        <v>77222.211368999997</v>
      </c>
      <c r="M165" s="40">
        <f t="shared" si="2"/>
        <v>37584.752310044802</v>
      </c>
      <c r="N165" s="51"/>
    </row>
    <row r="166" spans="2:14" x14ac:dyDescent="0.25">
      <c r="B166" s="51"/>
      <c r="C166" s="51"/>
      <c r="D166" s="51"/>
      <c r="H166" s="133">
        <f>spettri!O166</f>
        <v>680.79999999998097</v>
      </c>
      <c r="I166" s="40">
        <f>spettri!Q166</f>
        <v>21946.286600937834</v>
      </c>
      <c r="J166" s="131">
        <f>spettri!R166</f>
        <v>865.87386000000004</v>
      </c>
      <c r="K166" s="51">
        <f>spettri!AF166</f>
        <v>12393.778200000001</v>
      </c>
      <c r="L166" s="58">
        <f>spettri!P166</f>
        <v>78897.839498999994</v>
      </c>
      <c r="M166" s="40">
        <f t="shared" si="2"/>
        <v>27752.887935174032</v>
      </c>
      <c r="N166" s="51"/>
    </row>
    <row r="167" spans="2:14" x14ac:dyDescent="0.25">
      <c r="B167" s="51"/>
      <c r="C167" s="51"/>
      <c r="D167" s="51"/>
      <c r="H167" s="133">
        <f>spettri!O167</f>
        <v>681.19999999998095</v>
      </c>
      <c r="I167" s="40">
        <f>spettri!Q167</f>
        <v>22574.810572193393</v>
      </c>
      <c r="J167" s="131">
        <f>spettri!R167</f>
        <v>819.97947999999997</v>
      </c>
      <c r="K167" s="51">
        <f>spettri!AF167</f>
        <v>11502.103569999999</v>
      </c>
      <c r="L167" s="58">
        <f>spettri!P167</f>
        <v>80880.446448999995</v>
      </c>
      <c r="M167" s="40">
        <f t="shared" si="2"/>
        <v>18145.904958626765</v>
      </c>
      <c r="N167" s="51"/>
    </row>
    <row r="168" spans="2:14" x14ac:dyDescent="0.25">
      <c r="B168" s="51"/>
      <c r="C168" s="51"/>
      <c r="D168" s="51"/>
      <c r="H168" s="133">
        <f>spettri!O168</f>
        <v>681.59999999998104</v>
      </c>
      <c r="I168" s="40">
        <f>spettri!Q168</f>
        <v>23218.483670909663</v>
      </c>
      <c r="J168" s="131">
        <f>spettri!R168</f>
        <v>778.67454999999995</v>
      </c>
      <c r="K168" s="51">
        <f>spettri!AF168</f>
        <v>10667.838659999999</v>
      </c>
      <c r="L168" s="58">
        <f>spettri!P168</f>
        <v>82805.818039000005</v>
      </c>
      <c r="M168" s="40">
        <f t="shared" si="2"/>
        <v>9091.8946513643605</v>
      </c>
      <c r="N168" s="51"/>
    </row>
    <row r="169" spans="2:14" x14ac:dyDescent="0.25">
      <c r="B169" s="51"/>
      <c r="C169" s="51"/>
      <c r="D169" s="51"/>
      <c r="H169" s="133">
        <f>spettri!O169</f>
        <v>681.99999999998101</v>
      </c>
      <c r="I169" s="40">
        <f>spettri!Q169</f>
        <v>23931.123599997372</v>
      </c>
      <c r="J169" s="131">
        <f>spettri!R169</f>
        <v>741.13531</v>
      </c>
      <c r="K169" s="51">
        <f>spettri!AF169</f>
        <v>9887.9113600000001</v>
      </c>
      <c r="L169" s="58">
        <f>spettri!P169</f>
        <v>84922.475828999988</v>
      </c>
      <c r="M169" s="40">
        <f t="shared" si="2"/>
        <v>314.09265700761171</v>
      </c>
      <c r="N169" s="51"/>
    </row>
    <row r="170" spans="2:14" x14ac:dyDescent="0.25">
      <c r="B170" s="51"/>
      <c r="C170" s="51"/>
      <c r="D170" s="51"/>
      <c r="H170" s="133">
        <f>spettri!O170</f>
        <v>682.39999999998099</v>
      </c>
      <c r="I170" s="40">
        <f>spettri!Q170</f>
        <v>24678.344601055298</v>
      </c>
      <c r="J170" s="131">
        <f>spettri!R170</f>
        <v>705.47889999999995</v>
      </c>
      <c r="K170" s="51">
        <f>spettri!AF170</f>
        <v>9158.8655799999997</v>
      </c>
      <c r="L170" s="58">
        <f>spettri!P170</f>
        <v>87337.901898999989</v>
      </c>
      <c r="M170" s="40">
        <f t="shared" si="2"/>
        <v>-8329.591918401813</v>
      </c>
      <c r="N170" s="51"/>
    </row>
    <row r="171" spans="2:14" x14ac:dyDescent="0.25">
      <c r="B171" s="51"/>
      <c r="C171" s="51"/>
      <c r="D171" s="51"/>
      <c r="H171" s="133">
        <f>spettri!O171</f>
        <v>682.79999999998097</v>
      </c>
      <c r="I171" s="40">
        <f>spettri!Q171</f>
        <v>25427.128689155223</v>
      </c>
      <c r="J171" s="131">
        <f>spettri!R171</f>
        <v>671.23464000000001</v>
      </c>
      <c r="K171" s="51">
        <f>spettri!AF171</f>
        <v>8479.7412899999999</v>
      </c>
      <c r="L171" s="58">
        <f>spettri!P171</f>
        <v>89748.11256899999</v>
      </c>
      <c r="M171" s="40">
        <f t="shared" si="2"/>
        <v>-16544.633761907971</v>
      </c>
      <c r="N171" s="51"/>
    </row>
    <row r="172" spans="2:14" x14ac:dyDescent="0.25">
      <c r="H172" s="133">
        <f>spettri!O172</f>
        <v>683.19999999998095</v>
      </c>
      <c r="I172" s="40">
        <f>spettri!Q172</f>
        <v>26246.135527513776</v>
      </c>
      <c r="J172" s="131">
        <f>spettri!R172</f>
        <v>636.63733999999999</v>
      </c>
      <c r="K172" s="51">
        <f>spettri!AF172</f>
        <v>7849.9624800000001</v>
      </c>
      <c r="L172" s="58">
        <f>spettri!P172</f>
        <v>92355.182478999996</v>
      </c>
      <c r="M172" s="40">
        <f t="shared" si="2"/>
        <v>-24543.180506340927</v>
      </c>
      <c r="N172" s="51"/>
    </row>
    <row r="173" spans="2:14" x14ac:dyDescent="0.25">
      <c r="H173" s="133">
        <f>spettri!O173</f>
        <v>683.59999999998104</v>
      </c>
      <c r="I173" s="40">
        <f>spettri!Q173</f>
        <v>27134.314878695099</v>
      </c>
      <c r="J173" s="131">
        <f>spettri!R173</f>
        <v>602.86378999999999</v>
      </c>
      <c r="K173" s="51">
        <f>spettri!AF173</f>
        <v>7265.8810400000002</v>
      </c>
      <c r="L173" s="58">
        <f>spettri!P173</f>
        <v>95018.772498999999</v>
      </c>
      <c r="M173" s="40">
        <f t="shared" si="2"/>
        <v>-32212.039266855551</v>
      </c>
      <c r="N173" s="51"/>
    </row>
    <row r="174" spans="2:14" x14ac:dyDescent="0.25">
      <c r="H174" s="133">
        <f>spettri!O174</f>
        <v>683.99999999998101</v>
      </c>
      <c r="I174" s="40">
        <f>spettri!Q174</f>
        <v>28037.091232660161</v>
      </c>
      <c r="J174" s="131">
        <f>spettri!R174</f>
        <v>571.91449999999998</v>
      </c>
      <c r="K174" s="51">
        <f>spettri!AF174</f>
        <v>6725.1928900000003</v>
      </c>
      <c r="L174" s="58">
        <f>spettri!P174</f>
        <v>98007.252529000005</v>
      </c>
      <c r="M174" s="40">
        <f t="shared" si="2"/>
        <v>-39832.99586158977</v>
      </c>
      <c r="N174" s="51"/>
    </row>
    <row r="175" spans="2:14" x14ac:dyDescent="0.25">
      <c r="H175" s="133">
        <f>spettri!O175</f>
        <v>684.39999999998099</v>
      </c>
      <c r="I175" s="40">
        <f>spettri!Q175</f>
        <v>28956.789313328871</v>
      </c>
      <c r="J175" s="131">
        <f>spettri!R175</f>
        <v>543.90716999999995</v>
      </c>
      <c r="K175" s="51">
        <f>spettri!AF175</f>
        <v>6224.63393</v>
      </c>
      <c r="L175" s="58">
        <f>spettri!P175</f>
        <v>100970.05785899999</v>
      </c>
      <c r="M175" s="40">
        <f t="shared" si="2"/>
        <v>-47082.548262537413</v>
      </c>
      <c r="N175" s="51"/>
    </row>
    <row r="176" spans="2:14" x14ac:dyDescent="0.25">
      <c r="H176" s="133">
        <f>spettri!O176</f>
        <v>684.79999999998097</v>
      </c>
      <c r="I176" s="40">
        <f>spettri!Q176</f>
        <v>29958.02875322344</v>
      </c>
      <c r="J176" s="131">
        <f>spettri!R176</f>
        <v>520.48927000000003</v>
      </c>
      <c r="K176" s="51">
        <f>spettri!AF176</f>
        <v>5763.82017</v>
      </c>
      <c r="L176" s="58">
        <f>spettri!P176</f>
        <v>104061.00575900001</v>
      </c>
      <c r="M176" s="40">
        <f t="shared" si="2"/>
        <v>-54112.851956816055</v>
      </c>
      <c r="N176" s="51"/>
    </row>
    <row r="177" spans="2:14" x14ac:dyDescent="0.25">
      <c r="H177" s="133">
        <f>spettri!O177</f>
        <v>685.19999999998095</v>
      </c>
      <c r="I177" s="40">
        <f>spettri!Q177</f>
        <v>30959.949083057123</v>
      </c>
      <c r="J177" s="131">
        <f>spettri!R177</f>
        <v>500.13099999999997</v>
      </c>
      <c r="K177" s="51">
        <f>spettri!AF177</f>
        <v>5338.3354600000002</v>
      </c>
      <c r="L177" s="58">
        <f>spettri!P177</f>
        <v>107408.25355899999</v>
      </c>
      <c r="M177" s="40">
        <f t="shared" si="2"/>
        <v>-61093.688434320349</v>
      </c>
      <c r="N177" s="51"/>
    </row>
    <row r="178" spans="2:14" x14ac:dyDescent="0.25">
      <c r="H178" s="133">
        <f>spettri!O178</f>
        <v>685.59999999998104</v>
      </c>
      <c r="I178" s="40">
        <f>spettri!Q178</f>
        <v>31994.236516128352</v>
      </c>
      <c r="J178" s="131">
        <f>spettri!R178</f>
        <v>480.36111</v>
      </c>
      <c r="K178" s="51">
        <f>spettri!AF178</f>
        <v>4944.9157100000002</v>
      </c>
      <c r="L178" s="58">
        <f>spettri!P178</f>
        <v>110869.19725899999</v>
      </c>
      <c r="M178" s="40">
        <f t="shared" si="2"/>
        <v>-67917.195307988819</v>
      </c>
      <c r="N178" s="51"/>
    </row>
    <row r="179" spans="2:14" x14ac:dyDescent="0.25">
      <c r="H179" s="133">
        <f>spettri!O179</f>
        <v>685.99999999998101</v>
      </c>
      <c r="I179" s="40">
        <f>spettri!Q179</f>
        <v>33118.179189505681</v>
      </c>
      <c r="J179" s="131">
        <f>spettri!R179</f>
        <v>458.12</v>
      </c>
      <c r="K179" s="51">
        <f>spettri!AF179</f>
        <v>4579.5287900000003</v>
      </c>
      <c r="L179" s="58">
        <f>spettri!P179</f>
        <v>114435.790159</v>
      </c>
      <c r="M179" s="40">
        <f t="shared" si="2"/>
        <v>-74618.262550839281</v>
      </c>
      <c r="N179" s="51"/>
    </row>
    <row r="180" spans="2:14" x14ac:dyDescent="0.25">
      <c r="H180" s="133">
        <f>spettri!O180</f>
        <v>686.39999999998099</v>
      </c>
      <c r="I180" s="40">
        <f>spettri!Q180</f>
        <v>34249.414090588485</v>
      </c>
      <c r="J180" s="131">
        <f>spettri!R180</f>
        <v>432.58389</v>
      </c>
      <c r="K180" s="51">
        <f>spettri!AF180</f>
        <v>4239.2946199999997</v>
      </c>
      <c r="L180" s="58">
        <f>spettri!P180</f>
        <v>118065.25855899999</v>
      </c>
      <c r="M180" s="40">
        <f t="shared" si="2"/>
        <v>-81180.746657868935</v>
      </c>
      <c r="N180" s="51"/>
    </row>
    <row r="181" spans="2:14" x14ac:dyDescent="0.25">
      <c r="H181" s="133">
        <f>spettri!O181</f>
        <v>686.79999999998097</v>
      </c>
      <c r="I181" s="40">
        <f>spettri!Q181</f>
        <v>35413.272519711893</v>
      </c>
      <c r="J181" s="131">
        <f>spettri!R181</f>
        <v>405.51798000000002</v>
      </c>
      <c r="K181" s="51">
        <f>spettri!AF181</f>
        <v>3922.4851600000002</v>
      </c>
      <c r="L181" s="58">
        <f>spettri!P181</f>
        <v>121827.25785899999</v>
      </c>
      <c r="M181" s="40">
        <f t="shared" si="2"/>
        <v>-87683.579331661647</v>
      </c>
      <c r="N181" s="51"/>
    </row>
    <row r="182" spans="2:14" x14ac:dyDescent="0.25">
      <c r="H182" s="133">
        <f>spettri!O182</f>
        <v>687.19999999998095</v>
      </c>
      <c r="I182" s="40">
        <f>spettri!Q182</f>
        <v>36617.156914230654</v>
      </c>
      <c r="J182" s="131">
        <f>spettri!R182</f>
        <v>381.74705</v>
      </c>
      <c r="K182" s="51">
        <f>spettri!AF182</f>
        <v>3627.5643500000001</v>
      </c>
      <c r="L182" s="58">
        <f>spettri!P182</f>
        <v>125918.31955900001</v>
      </c>
      <c r="M182" s="40">
        <f t="shared" si="2"/>
        <v>-94321.881196093673</v>
      </c>
      <c r="N182" s="51"/>
    </row>
    <row r="183" spans="2:14" x14ac:dyDescent="0.25">
      <c r="H183" s="133">
        <f>spettri!O183</f>
        <v>687.59999999998104</v>
      </c>
      <c r="I183" s="40">
        <f>spettri!Q183</f>
        <v>37859.043170924298</v>
      </c>
      <c r="J183" s="131">
        <f>spettri!R183</f>
        <v>362.33019999999999</v>
      </c>
      <c r="K183" s="51">
        <f>spettri!AF183</f>
        <v>3354.7242099999999</v>
      </c>
      <c r="L183" s="58">
        <f>spettri!P183</f>
        <v>129846.578559</v>
      </c>
      <c r="M183" s="40">
        <f t="shared" si="2"/>
        <v>-100599.03320643223</v>
      </c>
      <c r="N183" s="51"/>
    </row>
    <row r="184" spans="2:14" x14ac:dyDescent="0.25">
      <c r="H184" s="133">
        <f>spettri!O184</f>
        <v>687.99999999998101</v>
      </c>
      <c r="I184" s="40">
        <f>spettri!Q184</f>
        <v>39092.369270867777</v>
      </c>
      <c r="J184" s="131">
        <f>spettri!R184</f>
        <v>345.73761999999999</v>
      </c>
      <c r="K184" s="51">
        <f>spettri!AF184</f>
        <v>3106.4607900000001</v>
      </c>
      <c r="L184" s="58">
        <f>spettri!P184</f>
        <v>134122.72005900001</v>
      </c>
      <c r="M184" s="40">
        <f t="shared" si="2"/>
        <v>-107009.29635711049</v>
      </c>
      <c r="N184" s="51"/>
    </row>
    <row r="185" spans="2:14" x14ac:dyDescent="0.25">
      <c r="H185" s="133">
        <f>spettri!O185</f>
        <v>688.39999999998099</v>
      </c>
      <c r="I185" s="40">
        <f>spettri!Q185</f>
        <v>40364.564704225755</v>
      </c>
      <c r="J185" s="131">
        <f>spettri!R185</f>
        <v>331.85163</v>
      </c>
      <c r="K185" s="51">
        <f>spettri!AF185</f>
        <v>2877.7819599999998</v>
      </c>
      <c r="L185" s="58">
        <f>spettri!P185</f>
        <v>138380.92055899999</v>
      </c>
      <c r="M185" s="40">
        <f t="shared" si="2"/>
        <v>-113229.11991522732</v>
      </c>
      <c r="N185" s="51"/>
    </row>
    <row r="186" spans="2:14" x14ac:dyDescent="0.25">
      <c r="H186" s="133">
        <f>spettri!O186</f>
        <v>688.79999999998097</v>
      </c>
      <c r="I186" s="40">
        <f>spettri!Q186</f>
        <v>41704.645623872348</v>
      </c>
      <c r="J186" s="131">
        <f>spettri!R186</f>
        <v>320.78989999999999</v>
      </c>
      <c r="K186" s="51">
        <f>spettri!AF186</f>
        <v>2668.4957100000001</v>
      </c>
      <c r="L186" s="58">
        <f>spettri!P186</f>
        <v>142571.320859</v>
      </c>
      <c r="M186" s="40">
        <f t="shared" si="2"/>
        <v>-119209.90815570668</v>
      </c>
      <c r="N186" s="51"/>
    </row>
    <row r="187" spans="2:14" x14ac:dyDescent="0.25">
      <c r="H187" s="133">
        <f>spettri!O187</f>
        <v>689.19999999998095</v>
      </c>
      <c r="I187" s="40">
        <f>spettri!Q187</f>
        <v>43057.495309511803</v>
      </c>
      <c r="J187" s="131">
        <f>spettri!R187</f>
        <v>307.60998000000001</v>
      </c>
      <c r="K187" s="51">
        <f>spettri!AF187</f>
        <v>2476.2979700000001</v>
      </c>
      <c r="L187" s="58">
        <f>spettri!P187</f>
        <v>147126.24815899998</v>
      </c>
      <c r="M187" s="40">
        <f t="shared" si="2"/>
        <v>-125417.99743952218</v>
      </c>
      <c r="N187" s="51"/>
    </row>
    <row r="188" spans="2:14" x14ac:dyDescent="0.25">
      <c r="H188" s="133">
        <f>spettri!O188</f>
        <v>689.59999999998104</v>
      </c>
      <c r="I188" s="40">
        <f>spettri!Q188</f>
        <v>44399.148586684154</v>
      </c>
      <c r="J188" s="131">
        <f>spettri!R188</f>
        <v>294.90078</v>
      </c>
      <c r="K188" s="51">
        <f>spettri!AF188</f>
        <v>2299.0766699999999</v>
      </c>
      <c r="L188" s="58">
        <f>spettri!P188</f>
        <v>151687.19565900002</v>
      </c>
      <c r="M188" s="40">
        <f t="shared" si="2"/>
        <v>-131504.93915466181</v>
      </c>
      <c r="N188" s="51"/>
    </row>
    <row r="189" spans="2:14" x14ac:dyDescent="0.25">
      <c r="B189" s="51"/>
      <c r="C189" s="51"/>
      <c r="D189" s="51"/>
      <c r="H189" s="133">
        <f>spettri!O189</f>
        <v>689.99999999998101</v>
      </c>
      <c r="I189" s="40">
        <f>spettri!Q189</f>
        <v>45762.644727281549</v>
      </c>
      <c r="J189" s="131">
        <f>spettri!R189</f>
        <v>281.95620000000002</v>
      </c>
      <c r="K189" s="51">
        <f>spettri!AF189</f>
        <v>2136.4478199999999</v>
      </c>
      <c r="L189" s="58">
        <f>spettri!P189</f>
        <v>156331.842859</v>
      </c>
      <c r="M189" s="40">
        <f t="shared" si="2"/>
        <v>-137553.73187888355</v>
      </c>
      <c r="N189" s="51"/>
    </row>
    <row r="190" spans="2:14" x14ac:dyDescent="0.25">
      <c r="B190" s="51"/>
      <c r="C190" s="51"/>
      <c r="D190" s="51"/>
      <c r="H190" s="133">
        <f>spettri!O190</f>
        <v>690.39999999998099</v>
      </c>
      <c r="I190" s="40">
        <f>spettri!Q190</f>
        <v>47165.371376705007</v>
      </c>
      <c r="J190" s="131">
        <f>spettri!R190</f>
        <v>268.77627999999999</v>
      </c>
      <c r="K190" s="51">
        <f>spettri!AF190</f>
        <v>1985.5313100000001</v>
      </c>
      <c r="L190" s="58">
        <f>spettri!P190</f>
        <v>160926.46685900001</v>
      </c>
      <c r="M190" s="40">
        <f t="shared" si="2"/>
        <v>-143454.83964879121</v>
      </c>
      <c r="N190" s="51"/>
    </row>
    <row r="191" spans="2:14" x14ac:dyDescent="0.25">
      <c r="B191" s="51"/>
      <c r="C191" s="51"/>
      <c r="D191" s="51"/>
      <c r="H191" s="133">
        <f>spettri!O191</f>
        <v>690.79999999998097</v>
      </c>
      <c r="I191" s="40">
        <f>spettri!Q191</f>
        <v>48542.565953183519</v>
      </c>
      <c r="J191" s="131">
        <f>spettri!R191</f>
        <v>258.06759</v>
      </c>
      <c r="K191" s="51">
        <f>spettri!AF191</f>
        <v>1847.67119</v>
      </c>
      <c r="L191" s="58">
        <f>spettri!P191</f>
        <v>165725.56465900003</v>
      </c>
      <c r="M191" s="40">
        <f t="shared" si="2"/>
        <v>-149443.44429869257</v>
      </c>
      <c r="N191" s="51"/>
    </row>
    <row r="192" spans="2:14" x14ac:dyDescent="0.25">
      <c r="B192" s="51"/>
      <c r="C192" s="51"/>
      <c r="D192" s="51"/>
      <c r="H192" s="133">
        <f>spettri!O192</f>
        <v>691.19999999998095</v>
      </c>
      <c r="I192" s="40">
        <f>spettri!Q192</f>
        <v>49919.611041280565</v>
      </c>
      <c r="J192" s="131">
        <f>spettri!R192</f>
        <v>248.53568999999999</v>
      </c>
      <c r="K192" s="51">
        <f>spettri!AF192</f>
        <v>1720.7554</v>
      </c>
      <c r="L192" s="58">
        <f>spettri!P192</f>
        <v>170625.09625900001</v>
      </c>
      <c r="M192" s="40">
        <f t="shared" si="2"/>
        <v>-155437.08223252679</v>
      </c>
      <c r="N192" s="51"/>
    </row>
    <row r="193" spans="2:14" x14ac:dyDescent="0.25">
      <c r="B193" s="51"/>
      <c r="C193" s="51"/>
      <c r="D193" s="51"/>
      <c r="H193" s="133">
        <f>spettri!O193</f>
        <v>691.59999999998104</v>
      </c>
      <c r="I193" s="40">
        <f>spettri!Q193</f>
        <v>51341.419916098879</v>
      </c>
      <c r="J193" s="131">
        <f>spettri!R193</f>
        <v>238.06235000000001</v>
      </c>
      <c r="K193" s="51">
        <f>spettri!AF193</f>
        <v>1603.2478900000001</v>
      </c>
      <c r="L193" s="58">
        <f>spettri!P193</f>
        <v>175089.36495900003</v>
      </c>
      <c r="M193" s="40">
        <f t="shared" si="2"/>
        <v>-160919.23926530956</v>
      </c>
      <c r="N193" s="51"/>
    </row>
    <row r="194" spans="2:14" x14ac:dyDescent="0.25">
      <c r="B194" s="51"/>
      <c r="C194" s="51"/>
      <c r="D194" s="51"/>
      <c r="H194" s="133">
        <f>spettri!O194</f>
        <v>691.99999999998101</v>
      </c>
      <c r="I194" s="40">
        <f>spettri!Q194</f>
        <v>52754.63261767853</v>
      </c>
      <c r="J194" s="131">
        <f>spettri!R194</f>
        <v>226.52992</v>
      </c>
      <c r="K194" s="51">
        <f>spettri!AF194</f>
        <v>1494.9566500000001</v>
      </c>
      <c r="L194" s="58">
        <f>spettri!P194</f>
        <v>180026.84985900001</v>
      </c>
      <c r="M194" s="40">
        <f t="shared" si="2"/>
        <v>-166800.35594828404</v>
      </c>
      <c r="N194" s="51"/>
    </row>
    <row r="195" spans="2:14" x14ac:dyDescent="0.25">
      <c r="B195" s="51"/>
      <c r="C195" s="51"/>
      <c r="D195" s="51"/>
      <c r="H195" s="133">
        <f>spettri!O195</f>
        <v>692.39999999998099</v>
      </c>
      <c r="I195" s="40">
        <f>spettri!Q195</f>
        <v>54122.353740979699</v>
      </c>
      <c r="J195" s="131">
        <f>spettri!R195</f>
        <v>214.76213999999999</v>
      </c>
      <c r="K195" s="51">
        <f>spettri!AF195</f>
        <v>1393.57762</v>
      </c>
      <c r="L195" s="58">
        <f>spettri!P195</f>
        <v>185000.69355900001</v>
      </c>
      <c r="M195" s="40">
        <f t="shared" ref="M195:M258" si="3">I195*$B$2+J195*$C$2+K195*$D$2-L195</f>
        <v>-172660.48101745819</v>
      </c>
      <c r="N195" s="51"/>
    </row>
    <row r="196" spans="2:14" x14ac:dyDescent="0.25">
      <c r="B196" s="51"/>
      <c r="C196" s="51"/>
      <c r="D196" s="51"/>
      <c r="H196" s="133">
        <f>spettri!O196</f>
        <v>692.79999999998097</v>
      </c>
      <c r="I196" s="40">
        <f>spettri!Q196</f>
        <v>55519.464179756011</v>
      </c>
      <c r="J196" s="131">
        <f>spettri!R196</f>
        <v>205.11255</v>
      </c>
      <c r="K196" s="51">
        <f>spettri!AF196</f>
        <v>1297.19075</v>
      </c>
      <c r="L196" s="58">
        <f>spettri!P196</f>
        <v>189608.40075900001</v>
      </c>
      <c r="M196" s="40">
        <f t="shared" si="3"/>
        <v>-178106.2629087189</v>
      </c>
      <c r="N196" s="51"/>
    </row>
    <row r="197" spans="2:14" x14ac:dyDescent="0.25">
      <c r="B197" s="51"/>
      <c r="C197" s="51"/>
      <c r="D197" s="51"/>
      <c r="H197" s="133">
        <f>spettri!O197</f>
        <v>693.19999999998004</v>
      </c>
      <c r="I197" s="40">
        <f>spettri!Q197</f>
        <v>56872.538641674946</v>
      </c>
      <c r="J197" s="131">
        <f>spettri!R197</f>
        <v>194.40386000000001</v>
      </c>
      <c r="K197" s="51">
        <f>spettri!AF197</f>
        <v>1207.7160799999999</v>
      </c>
      <c r="L197" s="58">
        <f>spettri!P197</f>
        <v>194181.95455900001</v>
      </c>
      <c r="M197" s="40">
        <f t="shared" si="3"/>
        <v>-183462.98437286611</v>
      </c>
      <c r="N197" s="51"/>
    </row>
    <row r="198" spans="2:14" x14ac:dyDescent="0.25">
      <c r="H198" s="133">
        <f>spettri!O198</f>
        <v>693.59999999998001</v>
      </c>
      <c r="I198" s="40">
        <f>spettri!Q198</f>
        <v>58193.825405591997</v>
      </c>
      <c r="J198" s="131">
        <f>spettri!R198</f>
        <v>185.57802000000001</v>
      </c>
      <c r="K198" s="51">
        <f>spettri!AF198</f>
        <v>1124.7696000000001</v>
      </c>
      <c r="L198" s="58">
        <f>spettri!P198</f>
        <v>198918.78035900003</v>
      </c>
      <c r="M198" s="40">
        <f t="shared" si="3"/>
        <v>-188922.5696726841</v>
      </c>
      <c r="N198" s="51"/>
    </row>
    <row r="199" spans="2:14" x14ac:dyDescent="0.25">
      <c r="H199" s="133">
        <f>spettri!O199</f>
        <v>693.99999999997999</v>
      </c>
      <c r="I199" s="40">
        <f>spettri!Q199</f>
        <v>59536.289418057495</v>
      </c>
      <c r="J199" s="131">
        <f>spettri!R199</f>
        <v>181.81233</v>
      </c>
      <c r="K199" s="51">
        <f>spettri!AF199</f>
        <v>1047.39129</v>
      </c>
      <c r="L199" s="58">
        <f>spettri!P199</f>
        <v>203607.326459</v>
      </c>
      <c r="M199" s="40">
        <f t="shared" si="3"/>
        <v>-194272.10521592939</v>
      </c>
      <c r="N199" s="51"/>
    </row>
    <row r="200" spans="2:14" x14ac:dyDescent="0.25">
      <c r="H200" s="133">
        <f>spettri!O200</f>
        <v>694.39999999997997</v>
      </c>
      <c r="I200" s="40">
        <f>spettri!Q200</f>
        <v>60862.087041207851</v>
      </c>
      <c r="J200" s="131">
        <f>spettri!R200</f>
        <v>180.51786999999999</v>
      </c>
      <c r="K200" s="51">
        <f>spettri!AF200</f>
        <v>976.54116999999997</v>
      </c>
      <c r="L200" s="58">
        <f>spettri!P200</f>
        <v>207982.65015900001</v>
      </c>
      <c r="M200" s="40">
        <f t="shared" si="3"/>
        <v>-199246.26501676126</v>
      </c>
      <c r="N200" s="51"/>
    </row>
    <row r="201" spans="2:14" x14ac:dyDescent="0.25">
      <c r="H201" s="133">
        <f>spettri!O201</f>
        <v>694.79999999997995</v>
      </c>
      <c r="I201" s="40">
        <f>spettri!Q201</f>
        <v>62138.156097879772</v>
      </c>
      <c r="J201" s="131">
        <f>spettri!R201</f>
        <v>178.16432</v>
      </c>
      <c r="K201" s="51">
        <f>spettri!AF201</f>
        <v>912.60325999999998</v>
      </c>
      <c r="L201" s="58">
        <f>spettri!P201</f>
        <v>212736.79105900001</v>
      </c>
      <c r="M201" s="40">
        <f t="shared" si="3"/>
        <v>-204544.33487683925</v>
      </c>
      <c r="N201" s="51"/>
    </row>
    <row r="202" spans="2:14" x14ac:dyDescent="0.25">
      <c r="H202" s="133">
        <f>spettri!O202</f>
        <v>695.19999999998004</v>
      </c>
      <c r="I202" s="40">
        <f>spettri!Q202</f>
        <v>63362.266253202193</v>
      </c>
      <c r="J202" s="131">
        <f>spettri!R202</f>
        <v>173.57488000000001</v>
      </c>
      <c r="K202" s="51">
        <f>spettri!AF202</f>
        <v>855.00153999999998</v>
      </c>
      <c r="L202" s="58">
        <f>spettri!P202</f>
        <v>217227.55405900002</v>
      </c>
      <c r="M202" s="40">
        <f t="shared" si="3"/>
        <v>-209532.44756522813</v>
      </c>
      <c r="N202" s="51"/>
    </row>
    <row r="203" spans="2:14" x14ac:dyDescent="0.25">
      <c r="H203" s="133">
        <f>spettri!O203</f>
        <v>695.59999999998001</v>
      </c>
      <c r="I203" s="40">
        <f>spettri!Q203</f>
        <v>64584.816045511034</v>
      </c>
      <c r="J203" s="131">
        <f>spettri!R203</f>
        <v>168.75008</v>
      </c>
      <c r="K203" s="51">
        <f>spettri!AF203</f>
        <v>802.96798999999999</v>
      </c>
      <c r="L203" s="58">
        <f>spettri!P203</f>
        <v>221496.81125900001</v>
      </c>
      <c r="M203" s="40">
        <f t="shared" si="3"/>
        <v>-214252.99126674884</v>
      </c>
      <c r="N203" s="51"/>
    </row>
    <row r="204" spans="2:14" x14ac:dyDescent="0.25">
      <c r="H204" s="133">
        <f>spettri!O204</f>
        <v>695.99999999997999</v>
      </c>
      <c r="I204" s="40">
        <f>spettri!Q204</f>
        <v>65733.437504580274</v>
      </c>
      <c r="J204" s="131">
        <f>spettri!R204</f>
        <v>161.21870000000001</v>
      </c>
      <c r="K204" s="51">
        <f>spettri!AF204</f>
        <v>755.15855999999997</v>
      </c>
      <c r="L204" s="58">
        <f>spettri!P204</f>
        <v>225515.16265900002</v>
      </c>
      <c r="M204" s="40">
        <f t="shared" si="3"/>
        <v>-218695.18308179209</v>
      </c>
      <c r="N204" s="51"/>
    </row>
    <row r="205" spans="2:14" x14ac:dyDescent="0.25">
      <c r="H205" s="133">
        <f>spettri!O205</f>
        <v>696.39999999997997</v>
      </c>
      <c r="I205" s="40">
        <f>spettri!Q205</f>
        <v>66824.506767907966</v>
      </c>
      <c r="J205" s="131">
        <f>spettri!R205</f>
        <v>151.33375000000001</v>
      </c>
      <c r="K205" s="51">
        <f>spettri!AF205</f>
        <v>709.46118999999999</v>
      </c>
      <c r="L205" s="58">
        <f>spettri!P205</f>
        <v>229615.06815900002</v>
      </c>
      <c r="M205" s="40">
        <f t="shared" si="3"/>
        <v>-223208.1728571862</v>
      </c>
      <c r="N205" s="51"/>
    </row>
    <row r="206" spans="2:14" x14ac:dyDescent="0.25">
      <c r="H206" s="133">
        <f>spettri!O206</f>
        <v>696.79999999997995</v>
      </c>
      <c r="I206" s="40">
        <f>spettri!Q206</f>
        <v>67878.817007021251</v>
      </c>
      <c r="J206" s="131">
        <f>spettri!R206</f>
        <v>141.68416999999999</v>
      </c>
      <c r="K206" s="51">
        <f>spettri!AF206</f>
        <v>665.29988000000003</v>
      </c>
      <c r="L206" s="58">
        <f>spettri!P206</f>
        <v>233346.94475900001</v>
      </c>
      <c r="M206" s="40">
        <f t="shared" si="3"/>
        <v>-227339.53583396183</v>
      </c>
      <c r="N206" s="51"/>
    </row>
    <row r="207" spans="2:14" x14ac:dyDescent="0.25">
      <c r="H207" s="133">
        <f>spettri!O207</f>
        <v>697.19999999998004</v>
      </c>
      <c r="I207" s="40">
        <f>spettri!Q207</f>
        <v>68905.774021069388</v>
      </c>
      <c r="J207" s="131">
        <f>spettri!R207</f>
        <v>132.26993999999999</v>
      </c>
      <c r="K207" s="51">
        <f>spettri!AF207</f>
        <v>623.82664</v>
      </c>
      <c r="L207" s="58">
        <f>spettri!P207</f>
        <v>236984.03505900002</v>
      </c>
      <c r="M207" s="40">
        <f t="shared" si="3"/>
        <v>-231352.84013487253</v>
      </c>
      <c r="N207" s="51"/>
    </row>
    <row r="208" spans="2:14" x14ac:dyDescent="0.25">
      <c r="H208" s="133">
        <f>spettri!O208</f>
        <v>697.59999999998001</v>
      </c>
      <c r="I208" s="40">
        <f>spettri!Q208</f>
        <v>69837.797854304707</v>
      </c>
      <c r="J208" s="131">
        <f>spettri!R208</f>
        <v>126.73908</v>
      </c>
      <c r="K208" s="51">
        <f>spettri!AF208</f>
        <v>585.42548999999997</v>
      </c>
      <c r="L208" s="58">
        <f>spettri!P208</f>
        <v>240553.31025900002</v>
      </c>
      <c r="M208" s="40">
        <f t="shared" si="3"/>
        <v>-235261.01168047878</v>
      </c>
      <c r="N208" s="51"/>
    </row>
    <row r="209" spans="2:14" x14ac:dyDescent="0.25">
      <c r="H209" s="133">
        <f>spettri!O209</f>
        <v>697.99999999997999</v>
      </c>
      <c r="I209" s="40">
        <f>spettri!Q209</f>
        <v>70714.259775327577</v>
      </c>
      <c r="J209" s="131">
        <f>spettri!R209</f>
        <v>123.91481</v>
      </c>
      <c r="K209" s="51">
        <f>spettri!AF209</f>
        <v>548.94439999999997</v>
      </c>
      <c r="L209" s="58">
        <f>spettri!P209</f>
        <v>243926.873559</v>
      </c>
      <c r="M209" s="40">
        <f t="shared" si="3"/>
        <v>-238949.31879079761</v>
      </c>
      <c r="N209" s="51"/>
    </row>
    <row r="210" spans="2:14" x14ac:dyDescent="0.25">
      <c r="H210" s="133">
        <f>spettri!O210</f>
        <v>698.39999999997997</v>
      </c>
      <c r="I210" s="40">
        <f>spettri!Q210</f>
        <v>71540.84036094023</v>
      </c>
      <c r="J210" s="131">
        <f>spettri!R210</f>
        <v>121.56125</v>
      </c>
      <c r="K210" s="51">
        <f>spettri!AF210</f>
        <v>515.15138999999999</v>
      </c>
      <c r="L210" s="58">
        <f>spettri!P210</f>
        <v>246884.992459</v>
      </c>
      <c r="M210" s="40">
        <f t="shared" si="3"/>
        <v>-242198.21094630961</v>
      </c>
      <c r="N210" s="51"/>
    </row>
    <row r="211" spans="2:14" x14ac:dyDescent="0.25">
      <c r="H211" s="133">
        <f>spettri!O211</f>
        <v>698.79999999997995</v>
      </c>
      <c r="I211" s="40">
        <f>spettri!Q211</f>
        <v>72264.450274617746</v>
      </c>
      <c r="J211" s="131">
        <f>spettri!R211</f>
        <v>121.32589</v>
      </c>
      <c r="K211" s="51">
        <f>spettri!AF211</f>
        <v>483.85444999999999</v>
      </c>
      <c r="L211" s="58">
        <f>spettri!P211</f>
        <v>249661.317159</v>
      </c>
      <c r="M211" s="40">
        <f t="shared" si="3"/>
        <v>-245238.0642640054</v>
      </c>
      <c r="N211" s="51"/>
    </row>
    <row r="212" spans="2:14" x14ac:dyDescent="0.25">
      <c r="H212" s="133">
        <f>spettri!O212</f>
        <v>699.19999999998004</v>
      </c>
      <c r="I212" s="40">
        <f>spettri!Q212</f>
        <v>72934.66532122939</v>
      </c>
      <c r="J212" s="131">
        <f>spettri!R212</f>
        <v>119.67841</v>
      </c>
      <c r="K212" s="51">
        <f>spettri!AF212</f>
        <v>455.43761000000001</v>
      </c>
      <c r="L212" s="58">
        <f>spettri!P212</f>
        <v>252377.560459</v>
      </c>
      <c r="M212" s="40">
        <f t="shared" si="3"/>
        <v>-248197.8376615649</v>
      </c>
      <c r="N212" s="51"/>
    </row>
    <row r="213" spans="2:14" x14ac:dyDescent="0.25">
      <c r="H213" s="133">
        <f>spettri!O213</f>
        <v>699.59999999998001</v>
      </c>
      <c r="I213" s="40">
        <f>spettri!Q213</f>
        <v>73537.169468340784</v>
      </c>
      <c r="J213" s="131">
        <f>spettri!R213</f>
        <v>118.73699000000001</v>
      </c>
      <c r="K213" s="51">
        <f>spettri!AF213</f>
        <v>427.78877999999997</v>
      </c>
      <c r="L213" s="58">
        <f>spettri!P213</f>
        <v>254786.72055899998</v>
      </c>
      <c r="M213" s="40">
        <f t="shared" si="3"/>
        <v>-250841.98391452053</v>
      </c>
      <c r="N213" s="51"/>
    </row>
    <row r="214" spans="2:14" x14ac:dyDescent="0.25">
      <c r="H214" s="133">
        <f>spettri!O214</f>
        <v>699.99999999997999</v>
      </c>
      <c r="I214" s="40">
        <f>spettri!Q214</f>
        <v>74062.142264027003</v>
      </c>
      <c r="J214" s="131">
        <f>spettri!R214</f>
        <v>115.44199999999999</v>
      </c>
      <c r="K214" s="51">
        <f>spettri!AF214</f>
        <v>401.86799999999999</v>
      </c>
      <c r="L214" s="58">
        <f>spettri!P214</f>
        <v>256727.65645899996</v>
      </c>
      <c r="M214" s="40">
        <f t="shared" si="3"/>
        <v>-253010.37472933612</v>
      </c>
      <c r="N214" s="51"/>
    </row>
    <row r="215" spans="2:14" x14ac:dyDescent="0.25">
      <c r="B215" s="51"/>
      <c r="C215" s="51"/>
      <c r="D215" s="51"/>
      <c r="H215" s="133">
        <f>spettri!O215</f>
        <v>700.39999999997997</v>
      </c>
      <c r="I215" s="40">
        <f>spettri!Q215</f>
        <v>74496.734199017679</v>
      </c>
      <c r="J215" s="131">
        <f>spettri!R215</f>
        <v>110.85257</v>
      </c>
      <c r="K215" s="51">
        <f>spettri!AF215</f>
        <v>378.25130000000001</v>
      </c>
      <c r="L215" s="58">
        <f>spettri!P215</f>
        <v>258730.25325899996</v>
      </c>
      <c r="M215" s="40">
        <f t="shared" si="3"/>
        <v>-255224.91627078771</v>
      </c>
      <c r="N215" s="51"/>
    </row>
    <row r="216" spans="2:14" x14ac:dyDescent="0.25">
      <c r="B216" s="51"/>
      <c r="C216" s="51"/>
      <c r="D216" s="51"/>
      <c r="H216" s="133">
        <f>spettri!O216</f>
        <v>700.79999999997995</v>
      </c>
      <c r="I216" s="40">
        <f>spettri!Q216</f>
        <v>74843.985252401195</v>
      </c>
      <c r="J216" s="131">
        <f>spettri!R216</f>
        <v>107.91061999999999</v>
      </c>
      <c r="K216" s="51">
        <f>spettri!AF216</f>
        <v>357.51468</v>
      </c>
      <c r="L216" s="58">
        <f>spettri!P216</f>
        <v>260387.62005899995</v>
      </c>
      <c r="M216" s="40">
        <f t="shared" si="3"/>
        <v>-257065.15446283857</v>
      </c>
      <c r="N216" s="51"/>
    </row>
    <row r="217" spans="2:14" x14ac:dyDescent="0.25">
      <c r="B217" s="51"/>
      <c r="C217" s="51"/>
      <c r="D217" s="51"/>
      <c r="H217" s="133">
        <f>spettri!O217</f>
        <v>701.19999999998004</v>
      </c>
      <c r="I217" s="40">
        <f>spettri!Q217</f>
        <v>75123.715268135318</v>
      </c>
      <c r="J217" s="131">
        <f>spettri!R217</f>
        <v>104.851</v>
      </c>
      <c r="K217" s="51">
        <f>spettri!AF217</f>
        <v>338.12209999999999</v>
      </c>
      <c r="L217" s="58">
        <f>spettri!P217</f>
        <v>261802.96215900002</v>
      </c>
      <c r="M217" s="40">
        <f t="shared" si="3"/>
        <v>-258652.42977543839</v>
      </c>
      <c r="N217" s="51"/>
    </row>
    <row r="218" spans="2:14" x14ac:dyDescent="0.25">
      <c r="B218" s="51"/>
      <c r="C218" s="51"/>
      <c r="D218" s="51"/>
      <c r="H218" s="133">
        <f>spettri!O218</f>
        <v>701.59999999998001</v>
      </c>
      <c r="I218" s="40">
        <f>spettri!Q218</f>
        <v>75323.917113443749</v>
      </c>
      <c r="J218" s="131">
        <f>spettri!R218</f>
        <v>100.84994</v>
      </c>
      <c r="K218" s="51">
        <f>spettri!AF218</f>
        <v>320.07355999999999</v>
      </c>
      <c r="L218" s="58">
        <f>spettri!P218</f>
        <v>262885.024859</v>
      </c>
      <c r="M218" s="40">
        <f t="shared" si="3"/>
        <v>-259897.9308706157</v>
      </c>
      <c r="N218" s="51"/>
    </row>
    <row r="219" spans="2:14" x14ac:dyDescent="0.25">
      <c r="B219" s="51"/>
      <c r="C219" s="51"/>
      <c r="D219" s="51"/>
      <c r="H219" s="133">
        <f>spettri!O219</f>
        <v>701.99999999997999</v>
      </c>
      <c r="I219" s="40">
        <f>spettri!Q219</f>
        <v>75408.348963376513</v>
      </c>
      <c r="J219" s="131">
        <f>spettri!R219</f>
        <v>95.907480000000007</v>
      </c>
      <c r="K219" s="51">
        <f>spettri!AF219</f>
        <v>303.56106999999997</v>
      </c>
      <c r="L219" s="58">
        <f>spettri!P219</f>
        <v>263616.94005899999</v>
      </c>
      <c r="M219" s="40">
        <f t="shared" si="3"/>
        <v>-260783.17703698334</v>
      </c>
      <c r="N219" s="51"/>
    </row>
    <row r="220" spans="2:14" x14ac:dyDescent="0.25">
      <c r="B220" s="51"/>
      <c r="C220" s="51"/>
      <c r="D220" s="51"/>
      <c r="H220" s="133">
        <f>spettri!O220</f>
        <v>702.39999999997997</v>
      </c>
      <c r="I220" s="40">
        <f>spettri!Q220</f>
        <v>75428.349940578031</v>
      </c>
      <c r="J220" s="131">
        <f>spettri!R220</f>
        <v>88.964479999999995</v>
      </c>
      <c r="K220" s="51">
        <f>spettri!AF220</f>
        <v>286.85656999999998</v>
      </c>
      <c r="L220" s="58">
        <f>spettri!P220</f>
        <v>263996.59185899998</v>
      </c>
      <c r="M220" s="40">
        <f t="shared" si="3"/>
        <v>-261323.70604395316</v>
      </c>
      <c r="N220" s="51"/>
    </row>
    <row r="221" spans="2:14" x14ac:dyDescent="0.25">
      <c r="B221" s="51"/>
      <c r="C221" s="51"/>
      <c r="D221" s="51"/>
      <c r="H221" s="133">
        <f>spettri!O221</f>
        <v>702.79999999997995</v>
      </c>
      <c r="I221" s="40">
        <f>spettri!Q221</f>
        <v>75377.776811792428</v>
      </c>
      <c r="J221" s="131">
        <f>spettri!R221</f>
        <v>83.904330000000002</v>
      </c>
      <c r="K221" s="51">
        <f>spettri!AF221</f>
        <v>271.1121</v>
      </c>
      <c r="L221" s="58">
        <f>spettri!P221</f>
        <v>264240.82195900002</v>
      </c>
      <c r="M221" s="40">
        <f t="shared" si="3"/>
        <v>-261715.1663844446</v>
      </c>
      <c r="N221" s="51"/>
    </row>
    <row r="222" spans="2:14" x14ac:dyDescent="0.25">
      <c r="B222" s="51"/>
      <c r="C222" s="51"/>
      <c r="D222" s="51"/>
      <c r="H222" s="133">
        <f>spettri!O222</f>
        <v>703.19999999998004</v>
      </c>
      <c r="I222" s="40">
        <f>spettri!Q222</f>
        <v>75232.4974642866</v>
      </c>
      <c r="J222" s="131">
        <f>spettri!R222</f>
        <v>77.902760000000001</v>
      </c>
      <c r="K222" s="51">
        <f>spettri!AF222</f>
        <v>254.59961000000001</v>
      </c>
      <c r="L222" s="58">
        <f>spettri!P222</f>
        <v>264237.90125900001</v>
      </c>
      <c r="M222" s="40">
        <f t="shared" si="3"/>
        <v>-261868.71804848171</v>
      </c>
      <c r="N222" s="51"/>
    </row>
    <row r="223" spans="2:14" x14ac:dyDescent="0.25">
      <c r="B223" s="51"/>
      <c r="C223" s="51"/>
      <c r="D223" s="51"/>
      <c r="H223" s="133">
        <f>spettri!O223</f>
        <v>703.59999999998001</v>
      </c>
      <c r="I223" s="40">
        <f>spettri!Q223</f>
        <v>75005.293756964136</v>
      </c>
      <c r="J223" s="131">
        <f>spettri!R223</f>
        <v>73.784040000000005</v>
      </c>
      <c r="K223" s="51">
        <f>spettri!AF223</f>
        <v>238.85513</v>
      </c>
      <c r="L223" s="58">
        <f>spettri!P223</f>
        <v>264027.31805899995</v>
      </c>
      <c r="M223" s="40">
        <f t="shared" si="3"/>
        <v>-261802.57282276431</v>
      </c>
      <c r="N223" s="51"/>
    </row>
    <row r="224" spans="2:14" x14ac:dyDescent="0.25">
      <c r="H224" s="133">
        <f>spettri!O224</f>
        <v>703.99999999997999</v>
      </c>
      <c r="I224" s="40">
        <f>spettri!Q224</f>
        <v>74710.682487546583</v>
      </c>
      <c r="J224" s="131">
        <f>spettri!R224</f>
        <v>71.548150000000007</v>
      </c>
      <c r="K224" s="51">
        <f>spettri!AF224</f>
        <v>224.07069000000001</v>
      </c>
      <c r="L224" s="58">
        <f>spettri!P224</f>
        <v>263423.70185899996</v>
      </c>
      <c r="M224" s="40">
        <f t="shared" si="3"/>
        <v>-261329.74760591038</v>
      </c>
      <c r="N224" s="51"/>
    </row>
    <row r="225" spans="8:14" x14ac:dyDescent="0.25">
      <c r="H225" s="133">
        <f>spettri!O225</f>
        <v>704.39999999997997</v>
      </c>
      <c r="I225" s="40">
        <f>spettri!Q225</f>
        <v>74296.23338426897</v>
      </c>
      <c r="J225" s="131">
        <f>spettri!R225</f>
        <v>69.665300000000002</v>
      </c>
      <c r="K225" s="51">
        <f>spettri!AF225</f>
        <v>211.78232</v>
      </c>
      <c r="L225" s="58">
        <f>spettri!P225</f>
        <v>262326.61875899998</v>
      </c>
      <c r="M225" s="40">
        <f t="shared" si="3"/>
        <v>-260341.44644481436</v>
      </c>
      <c r="N225" s="51"/>
    </row>
    <row r="226" spans="8:14" x14ac:dyDescent="0.25">
      <c r="H226" s="133">
        <f>spettri!O226</f>
        <v>704.79999999997995</v>
      </c>
      <c r="I226" s="40">
        <f>spettri!Q226</f>
        <v>73848.602070834415</v>
      </c>
      <c r="J226" s="131">
        <f>spettri!R226</f>
        <v>67.429429999999996</v>
      </c>
      <c r="K226" s="51">
        <f>spettri!AF226</f>
        <v>200.26199</v>
      </c>
      <c r="L226" s="58">
        <f>spettri!P226</f>
        <v>261518.29035899998</v>
      </c>
      <c r="M226" s="40">
        <f t="shared" si="3"/>
        <v>-259636.4970958629</v>
      </c>
      <c r="N226" s="51"/>
    </row>
    <row r="227" spans="8:14" x14ac:dyDescent="0.25">
      <c r="H227" s="133">
        <f>spettri!O227</f>
        <v>705.19999999998004</v>
      </c>
      <c r="I227" s="40">
        <f>spettri!Q227</f>
        <v>73299.311661206477</v>
      </c>
      <c r="J227" s="131">
        <f>spettri!R227</f>
        <v>64.722840000000005</v>
      </c>
      <c r="K227" s="51">
        <f>spettri!AF227</f>
        <v>188.74163999999999</v>
      </c>
      <c r="L227" s="58">
        <f>spettri!P227</f>
        <v>260051.420059</v>
      </c>
      <c r="M227" s="40">
        <f t="shared" si="3"/>
        <v>-258274.40220479525</v>
      </c>
      <c r="N227" s="51"/>
    </row>
    <row r="228" spans="8:14" x14ac:dyDescent="0.25">
      <c r="H228" s="133">
        <f>spettri!O228</f>
        <v>705.59999999998001</v>
      </c>
      <c r="I228" s="40">
        <f>spettri!Q228</f>
        <v>72673.801479556496</v>
      </c>
      <c r="J228" s="131">
        <f>spettri!R228</f>
        <v>62.957659999999997</v>
      </c>
      <c r="K228" s="51">
        <f>spettri!AF228</f>
        <v>177.79731000000001</v>
      </c>
      <c r="L228" s="58">
        <f>spettri!P228</f>
        <v>258199.56335899996</v>
      </c>
      <c r="M228" s="40">
        <f t="shared" si="3"/>
        <v>-256519.69122860723</v>
      </c>
      <c r="N228" s="51"/>
    </row>
    <row r="229" spans="8:14" x14ac:dyDescent="0.25">
      <c r="H229" s="133">
        <f>spettri!O229</f>
        <v>705.99999999997999</v>
      </c>
      <c r="I229" s="40">
        <f>spettri!Q229</f>
        <v>71998.876983253518</v>
      </c>
      <c r="J229" s="131">
        <f>spettri!R229</f>
        <v>61.545529999999999</v>
      </c>
      <c r="K229" s="51">
        <f>spettri!AF229</f>
        <v>167.62101000000001</v>
      </c>
      <c r="L229" s="58">
        <f>spettri!P229</f>
        <v>256654.07445899997</v>
      </c>
      <c r="M229" s="40">
        <f t="shared" si="3"/>
        <v>-255063.85099331741</v>
      </c>
      <c r="N229" s="51"/>
    </row>
    <row r="230" spans="8:14" x14ac:dyDescent="0.25">
      <c r="H230" s="133">
        <f>spettri!O230</f>
        <v>706.39999999997997</v>
      </c>
      <c r="I230" s="40">
        <f>spettri!Q230</f>
        <v>71222.860794157998</v>
      </c>
      <c r="J230" s="131">
        <f>spettri!R230</f>
        <v>57.309130000000003</v>
      </c>
      <c r="K230" s="51">
        <f>spettri!AF230</f>
        <v>158.78873999999999</v>
      </c>
      <c r="L230" s="58">
        <f>spettri!P230</f>
        <v>254383.73355899996</v>
      </c>
      <c r="M230" s="40">
        <f t="shared" si="3"/>
        <v>-252880.24863597928</v>
      </c>
      <c r="N230" s="51"/>
    </row>
    <row r="231" spans="8:14" x14ac:dyDescent="0.25">
      <c r="H231" s="133">
        <f>spettri!O231</f>
        <v>706.79999999997995</v>
      </c>
      <c r="I231" s="40">
        <f>spettri!Q231</f>
        <v>70410.244881589912</v>
      </c>
      <c r="J231" s="131">
        <f>spettri!R231</f>
        <v>53.896470000000001</v>
      </c>
      <c r="K231" s="51">
        <f>spettri!AF231</f>
        <v>151.49252000000001</v>
      </c>
      <c r="L231" s="58">
        <f>spettri!P231</f>
        <v>251871.54685899999</v>
      </c>
      <c r="M231" s="40">
        <f t="shared" si="3"/>
        <v>-250439.45751557883</v>
      </c>
      <c r="N231" s="51"/>
    </row>
    <row r="232" spans="8:14" x14ac:dyDescent="0.25">
      <c r="H232" s="133">
        <f>spettri!O232</f>
        <v>707.19999999998004</v>
      </c>
      <c r="I232" s="40">
        <f>spettri!Q232</f>
        <v>69548.3543267286</v>
      </c>
      <c r="J232" s="131">
        <f>spettri!R232</f>
        <v>50.013100000000001</v>
      </c>
      <c r="K232" s="51">
        <f>spettri!AF232</f>
        <v>144.58032</v>
      </c>
      <c r="L232" s="58">
        <f>spettri!P232</f>
        <v>249279.71335900002</v>
      </c>
      <c r="M232" s="40">
        <f t="shared" si="3"/>
        <v>-247917.19076995354</v>
      </c>
      <c r="N232" s="51"/>
    </row>
    <row r="233" spans="8:14" x14ac:dyDescent="0.25">
      <c r="H233" s="133">
        <f>spettri!O233</f>
        <v>707.59999999998001</v>
      </c>
      <c r="I233" s="40">
        <f>spettri!Q233</f>
        <v>68595.626804834756</v>
      </c>
      <c r="J233" s="131">
        <f>spettri!R233</f>
        <v>45.220039999999997</v>
      </c>
      <c r="K233" s="51">
        <f>spettri!AF233</f>
        <v>137.09209999999999</v>
      </c>
      <c r="L233" s="58">
        <f>spettri!P233</f>
        <v>246636.20265900003</v>
      </c>
      <c r="M233" s="40">
        <f t="shared" si="3"/>
        <v>-245350.78242561012</v>
      </c>
      <c r="N233" s="51"/>
    </row>
    <row r="234" spans="8:14" x14ac:dyDescent="0.25">
      <c r="H234" s="133">
        <f>spettri!O234</f>
        <v>707.99999999997999</v>
      </c>
      <c r="I234" s="40">
        <f>spettri!Q234</f>
        <v>67566.463466907866</v>
      </c>
      <c r="J234" s="131">
        <f>spettri!R234</f>
        <v>41.566450000000003</v>
      </c>
      <c r="K234" s="51">
        <f>spettri!AF234</f>
        <v>128.83584999999999</v>
      </c>
      <c r="L234" s="58">
        <f>spettri!P234</f>
        <v>243605.82795900002</v>
      </c>
      <c r="M234" s="40">
        <f t="shared" si="3"/>
        <v>-242400.58021696148</v>
      </c>
      <c r="N234" s="51"/>
    </row>
    <row r="235" spans="8:14" x14ac:dyDescent="0.25">
      <c r="H235" s="133">
        <f>spettri!O235</f>
        <v>708.39999999997997</v>
      </c>
      <c r="I235" s="40">
        <f>spettri!Q235</f>
        <v>66513.095986932225</v>
      </c>
      <c r="J235" s="131">
        <f>spettri!R235</f>
        <v>40.756630000000001</v>
      </c>
      <c r="K235" s="51">
        <f>spettri!AF235</f>
        <v>120.96362000000001</v>
      </c>
      <c r="L235" s="58">
        <f>spettri!P235</f>
        <v>239960.21425900003</v>
      </c>
      <c r="M235" s="40">
        <f t="shared" si="3"/>
        <v>-238823.47919315533</v>
      </c>
      <c r="N235" s="51"/>
    </row>
    <row r="236" spans="8:14" x14ac:dyDescent="0.25">
      <c r="H236" s="133">
        <f>spettri!O236</f>
        <v>708.79999999997995</v>
      </c>
      <c r="I236" s="40">
        <f>spettri!Q236</f>
        <v>65425.36567213315</v>
      </c>
      <c r="J236" s="131">
        <f>spettri!R236</f>
        <v>43.661119999999997</v>
      </c>
      <c r="K236" s="51">
        <f>spettri!AF236</f>
        <v>113.85939999999999</v>
      </c>
      <c r="L236" s="58">
        <f>spettri!P236</f>
        <v>236764.809159</v>
      </c>
      <c r="M236" s="40">
        <f t="shared" si="3"/>
        <v>-235679.12013537472</v>
      </c>
      <c r="N236" s="51"/>
    </row>
    <row r="237" spans="8:14" x14ac:dyDescent="0.25">
      <c r="H237" s="133">
        <f>spettri!O237</f>
        <v>709.19999999998004</v>
      </c>
      <c r="I237" s="40">
        <f>spettri!Q237</f>
        <v>64259.449312775221</v>
      </c>
      <c r="J237" s="131">
        <f>spettri!R237</f>
        <v>47.519979999999997</v>
      </c>
      <c r="K237" s="51">
        <f>spettri!AF237</f>
        <v>106.94719000000001</v>
      </c>
      <c r="L237" s="58">
        <f>spettri!P237</f>
        <v>233273.25855900001</v>
      </c>
      <c r="M237" s="40">
        <f t="shared" si="3"/>
        <v>-232234.17235367568</v>
      </c>
      <c r="N237" s="51"/>
    </row>
    <row r="238" spans="8:14" x14ac:dyDescent="0.25">
      <c r="H238" s="133">
        <f>spettri!O238</f>
        <v>709.59999999998001</v>
      </c>
      <c r="I238" s="40">
        <f>spettri!Q238</f>
        <v>63074.830459046818</v>
      </c>
      <c r="J238" s="131">
        <f>spettri!R238</f>
        <v>49.542389999999997</v>
      </c>
      <c r="K238" s="51">
        <f>spettri!AF238</f>
        <v>101.18702</v>
      </c>
      <c r="L238" s="58">
        <f>spettri!P238</f>
        <v>229296.391959</v>
      </c>
      <c r="M238" s="40">
        <f t="shared" si="3"/>
        <v>-228299.68082839448</v>
      </c>
      <c r="N238" s="51"/>
    </row>
    <row r="239" spans="8:14" x14ac:dyDescent="0.25">
      <c r="H239" s="133">
        <f>spettri!O239</f>
        <v>709.99999999997999</v>
      </c>
      <c r="I239" s="40">
        <f>spettri!Q239</f>
        <v>61874.298109628726</v>
      </c>
      <c r="J239" s="131">
        <f>spettri!R239</f>
        <v>48.836320000000001</v>
      </c>
      <c r="K239" s="51">
        <f>spettri!AF239</f>
        <v>96.386880000000005</v>
      </c>
      <c r="L239" s="58">
        <f>spettri!P239</f>
        <v>225416.94905900001</v>
      </c>
      <c r="M239" s="40">
        <f t="shared" si="3"/>
        <v>-224462.64357845322</v>
      </c>
      <c r="N239" s="51"/>
    </row>
    <row r="240" spans="8:14" x14ac:dyDescent="0.25">
      <c r="H240" s="133">
        <f>spettri!O240</f>
        <v>710.39999999997997</v>
      </c>
      <c r="I240" s="40">
        <f>spettri!Q240</f>
        <v>60593.451956560042</v>
      </c>
      <c r="J240" s="131">
        <f>spettri!R240</f>
        <v>44.277700000000003</v>
      </c>
      <c r="K240" s="51">
        <f>spettri!AF240</f>
        <v>90.6267</v>
      </c>
      <c r="L240" s="58">
        <f>spettri!P240</f>
        <v>221453.28495900001</v>
      </c>
      <c r="M240" s="40">
        <f t="shared" si="3"/>
        <v>-220560.87445313382</v>
      </c>
      <c r="N240" s="51"/>
    </row>
    <row r="241" spans="2:14" x14ac:dyDescent="0.25">
      <c r="B241" s="51"/>
      <c r="C241" s="51"/>
      <c r="D241" s="51"/>
      <c r="H241" s="133">
        <f>spettri!O241</f>
        <v>710.79999999997904</v>
      </c>
      <c r="I241" s="40">
        <f>spettri!Q241</f>
        <v>59308.485571396071</v>
      </c>
      <c r="J241" s="131">
        <f>spettri!R241</f>
        <v>40.754429999999999</v>
      </c>
      <c r="K241" s="51">
        <f>spettri!AF241</f>
        <v>82.754469999999998</v>
      </c>
      <c r="L241" s="58">
        <f>spettri!P241</f>
        <v>216971.537159</v>
      </c>
      <c r="M241" s="40">
        <f t="shared" si="3"/>
        <v>-216155.68762035153</v>
      </c>
      <c r="N241" s="51"/>
    </row>
    <row r="242" spans="2:14" x14ac:dyDescent="0.25">
      <c r="B242" s="51"/>
      <c r="C242" s="51"/>
      <c r="D242" s="51"/>
      <c r="H242" s="133">
        <f>spettri!O242</f>
        <v>711.19999999997901</v>
      </c>
      <c r="I242" s="40">
        <f>spettri!Q242</f>
        <v>57981.81938593019</v>
      </c>
      <c r="J242" s="131">
        <f>spettri!R242</f>
        <v>36.27908</v>
      </c>
      <c r="K242" s="51">
        <f>spettri!AF242</f>
        <v>76.727400000000003</v>
      </c>
      <c r="L242" s="58">
        <f>spettri!P242</f>
        <v>212505.76345900001</v>
      </c>
      <c r="M242" s="40">
        <f t="shared" si="3"/>
        <v>-211753.80324228856</v>
      </c>
      <c r="N242" s="51"/>
    </row>
    <row r="243" spans="2:14" x14ac:dyDescent="0.25">
      <c r="B243" s="51"/>
      <c r="C243" s="51"/>
      <c r="D243" s="51"/>
      <c r="H243" s="133">
        <f>spettri!O243</f>
        <v>711.59999999997899</v>
      </c>
      <c r="I243" s="40">
        <f>spettri!Q243</f>
        <v>56646.216593240082</v>
      </c>
      <c r="J243" s="131">
        <f>spettri!R243</f>
        <v>30.754059999999999</v>
      </c>
      <c r="K243" s="51">
        <f>spettri!AF243</f>
        <v>71.835300000000004</v>
      </c>
      <c r="L243" s="58">
        <f>spettri!P243</f>
        <v>208059.85305900002</v>
      </c>
      <c r="M243" s="40">
        <f t="shared" si="3"/>
        <v>-207365.36412687507</v>
      </c>
      <c r="N243" s="51"/>
    </row>
    <row r="244" spans="2:14" x14ac:dyDescent="0.25">
      <c r="B244" s="51"/>
      <c r="C244" s="51"/>
      <c r="D244" s="51"/>
      <c r="H244" s="133">
        <f>spettri!O244</f>
        <v>711.99999999997897</v>
      </c>
      <c r="I244" s="40">
        <f>spettri!Q244</f>
        <v>55285.925191513685</v>
      </c>
      <c r="J244" s="131">
        <f>spettri!R244</f>
        <v>26.679790000000001</v>
      </c>
      <c r="K244" s="51">
        <f>spettri!AF244</f>
        <v>66.812659999999994</v>
      </c>
      <c r="L244" s="58">
        <f>spettri!P244</f>
        <v>203658.91425900001</v>
      </c>
      <c r="M244" s="40">
        <f t="shared" si="3"/>
        <v>-203018.6898509282</v>
      </c>
      <c r="N244" s="51"/>
    </row>
    <row r="245" spans="2:14" x14ac:dyDescent="0.25">
      <c r="B245" s="51"/>
      <c r="C245" s="51"/>
      <c r="D245" s="51"/>
      <c r="H245" s="133">
        <f>spettri!O245</f>
        <v>712.39999999997895</v>
      </c>
      <c r="I245" s="40">
        <f>spettri!Q245</f>
        <v>53926.661663828658</v>
      </c>
      <c r="J245" s="131">
        <f>spettri!R245</f>
        <v>23.82648</v>
      </c>
      <c r="K245" s="51">
        <f>spettri!AF245</f>
        <v>60.304810000000003</v>
      </c>
      <c r="L245" s="58">
        <f>spettri!P245</f>
        <v>199066.98735899999</v>
      </c>
      <c r="M245" s="40">
        <f t="shared" si="3"/>
        <v>-198489.87875599402</v>
      </c>
      <c r="N245" s="51"/>
    </row>
    <row r="246" spans="2:14" x14ac:dyDescent="0.25">
      <c r="B246" s="51"/>
      <c r="C246" s="51"/>
      <c r="D246" s="51"/>
      <c r="H246" s="133">
        <f>spettri!O246</f>
        <v>712.79999999997904</v>
      </c>
      <c r="I246" s="40">
        <f>spettri!Q246</f>
        <v>52570.995691627082</v>
      </c>
      <c r="J246" s="131">
        <f>spettri!R246</f>
        <v>18.972539999999999</v>
      </c>
      <c r="K246" s="51">
        <f>spettri!AF246</f>
        <v>53.301310000000001</v>
      </c>
      <c r="L246" s="58">
        <f>spettri!P246</f>
        <v>194512.59645900002</v>
      </c>
      <c r="M246" s="40">
        <f t="shared" si="3"/>
        <v>-194008.70012588636</v>
      </c>
      <c r="N246" s="51"/>
    </row>
    <row r="247" spans="2:14" x14ac:dyDescent="0.25">
      <c r="B247" s="51"/>
      <c r="C247" s="51"/>
      <c r="D247" s="51"/>
      <c r="H247" s="133">
        <f>spettri!O247</f>
        <v>713.19999999997901</v>
      </c>
      <c r="I247" s="40">
        <f>spettri!Q247</f>
        <v>51152.389380850647</v>
      </c>
      <c r="J247" s="131">
        <f>spettri!R247</f>
        <v>13.341699999999999</v>
      </c>
      <c r="K247" s="51">
        <f>spettri!AF247</f>
        <v>46.507899999999999</v>
      </c>
      <c r="L247" s="58">
        <f>spettri!P247</f>
        <v>189855.92395900001</v>
      </c>
      <c r="M247" s="40">
        <f t="shared" si="3"/>
        <v>-189425.77991005863</v>
      </c>
      <c r="N247" s="51"/>
    </row>
    <row r="248" spans="2:14" x14ac:dyDescent="0.25">
      <c r="B248" s="51"/>
      <c r="C248" s="51"/>
      <c r="D248" s="51"/>
      <c r="H248" s="133">
        <f>spettri!O248</f>
        <v>713.59999999997899</v>
      </c>
      <c r="I248" s="40">
        <f>spettri!Q248</f>
        <v>49751.901791244112</v>
      </c>
      <c r="J248" s="131">
        <f>spettri!R248</f>
        <v>8.3724399999999992</v>
      </c>
      <c r="K248" s="51">
        <f>spettri!AF248</f>
        <v>41.266289999999998</v>
      </c>
      <c r="L248" s="58">
        <f>spettri!P248</f>
        <v>184873.91445899999</v>
      </c>
      <c r="M248" s="40">
        <f t="shared" si="3"/>
        <v>-184502.52844167422</v>
      </c>
      <c r="N248" s="51"/>
    </row>
    <row r="249" spans="2:14" x14ac:dyDescent="0.25">
      <c r="B249" s="51"/>
      <c r="C249" s="51"/>
      <c r="D249" s="51"/>
      <c r="H249" s="133">
        <f>spettri!O249</f>
        <v>713.99999999997897</v>
      </c>
      <c r="I249" s="40">
        <f>spettri!Q249</f>
        <v>48372.117893957409</v>
      </c>
      <c r="J249" s="131">
        <f>spettri!R249</f>
        <v>4.5305200000000001</v>
      </c>
      <c r="K249" s="51">
        <f>spettri!AF249</f>
        <v>38.711260000000003</v>
      </c>
      <c r="L249" s="58">
        <f>spettri!P249</f>
        <v>179979.374759</v>
      </c>
      <c r="M249" s="40">
        <f t="shared" si="3"/>
        <v>-179640.84120285392</v>
      </c>
      <c r="N249" s="51"/>
    </row>
    <row r="250" spans="2:14" x14ac:dyDescent="0.25">
      <c r="H250" s="133">
        <f>spettri!O250</f>
        <v>714.39999999997895</v>
      </c>
      <c r="I250" s="40">
        <f>spettri!Q250</f>
        <v>46947.582208122956</v>
      </c>
      <c r="J250" s="131">
        <f>spettri!R250</f>
        <v>0.87988</v>
      </c>
      <c r="K250" s="51">
        <f>spettri!AF250</f>
        <v>39.264830000000003</v>
      </c>
      <c r="L250" s="58">
        <f>spettri!P250</f>
        <v>175292.21445900001</v>
      </c>
      <c r="M250" s="40">
        <f t="shared" si="3"/>
        <v>-174959.86010791687</v>
      </c>
      <c r="N250" s="51"/>
    </row>
    <row r="251" spans="2:14" x14ac:dyDescent="0.25">
      <c r="H251" s="133">
        <f>spettri!O251</f>
        <v>714.79999999997904</v>
      </c>
      <c r="I251" s="40">
        <f>spettri!Q251</f>
        <v>45564.272762700464</v>
      </c>
      <c r="J251" s="131">
        <f>spettri!R251</f>
        <v>2.954E-2</v>
      </c>
      <c r="K251" s="51">
        <f>spettri!AF251</f>
        <v>41.557209999999998</v>
      </c>
      <c r="L251" s="58">
        <f>spettri!P251</f>
        <v>170526.331359</v>
      </c>
      <c r="M251" s="40">
        <f t="shared" si="3"/>
        <v>-170177.24785765301</v>
      </c>
      <c r="N251" s="51"/>
    </row>
    <row r="252" spans="2:14" x14ac:dyDescent="0.25">
      <c r="H252" s="133">
        <f>spettri!O252</f>
        <v>715.19999999997901</v>
      </c>
      <c r="I252" s="40">
        <f>spettri!Q252</f>
        <v>44199.103874611079</v>
      </c>
      <c r="J252" s="131">
        <f>spettri!R252</f>
        <v>2.3475299999999999</v>
      </c>
      <c r="K252" s="51">
        <f>spettri!AF252</f>
        <v>44.573250000000002</v>
      </c>
      <c r="L252" s="58">
        <f>spettri!P252</f>
        <v>165525.32285900001</v>
      </c>
      <c r="M252" s="40">
        <f t="shared" si="3"/>
        <v>-165144.03543962876</v>
      </c>
      <c r="N252" s="51"/>
    </row>
    <row r="253" spans="2:14" x14ac:dyDescent="0.25">
      <c r="H253" s="133">
        <f>spettri!O253</f>
        <v>715.59999999997899</v>
      </c>
      <c r="I253" s="40">
        <f>spettri!Q253</f>
        <v>42852.443254737715</v>
      </c>
      <c r="J253" s="131">
        <f>spettri!R253</f>
        <v>6.8762600000000003</v>
      </c>
      <c r="K253" s="51">
        <f>spettri!AF253</f>
        <v>45.417960000000001</v>
      </c>
      <c r="L253" s="58">
        <f>spettri!P253</f>
        <v>160799.53875900002</v>
      </c>
      <c r="M253" s="40">
        <f t="shared" si="3"/>
        <v>-160397.72495269938</v>
      </c>
      <c r="N253" s="51"/>
    </row>
    <row r="254" spans="2:14" x14ac:dyDescent="0.25">
      <c r="H254" s="133">
        <f>spettri!O254</f>
        <v>715.99999999997897</v>
      </c>
      <c r="I254" s="40">
        <f>spettri!Q254</f>
        <v>41440.578130743008</v>
      </c>
      <c r="J254" s="131">
        <f>spettri!R254</f>
        <v>11.100160000000001</v>
      </c>
      <c r="K254" s="51">
        <f>spettri!AF254</f>
        <v>44.301009999999998</v>
      </c>
      <c r="L254" s="58">
        <f>spettri!P254</f>
        <v>155946.02195900001</v>
      </c>
      <c r="M254" s="40">
        <f t="shared" si="3"/>
        <v>-155541.05986058706</v>
      </c>
      <c r="N254" s="51"/>
    </row>
    <row r="255" spans="2:14" x14ac:dyDescent="0.25">
      <c r="H255" s="133">
        <f>spettri!O255</f>
        <v>716.39999999997895</v>
      </c>
      <c r="I255" s="40">
        <f>spettri!Q255</f>
        <v>40075.788966355365</v>
      </c>
      <c r="J255" s="131">
        <f>spettri!R255</f>
        <v>16.836189999999998</v>
      </c>
      <c r="K255" s="51">
        <f>spettri!AF255</f>
        <v>40.813160000000003</v>
      </c>
      <c r="L255" s="58">
        <f>spettri!P255</f>
        <v>150958.78215900002</v>
      </c>
      <c r="M255" s="40">
        <f t="shared" si="3"/>
        <v>-150566.09740922996</v>
      </c>
      <c r="N255" s="51"/>
    </row>
    <row r="256" spans="2:14" x14ac:dyDescent="0.25">
      <c r="H256" s="133">
        <f>spettri!O256</f>
        <v>716.79999999997904</v>
      </c>
      <c r="I256" s="40">
        <f>spettri!Q256</f>
        <v>38748.140732035652</v>
      </c>
      <c r="J256" s="131">
        <f>spettri!R256</f>
        <v>21.959710000000001</v>
      </c>
      <c r="K256" s="51">
        <f>spettri!AF256</f>
        <v>37.454189999999997</v>
      </c>
      <c r="L256" s="58">
        <f>spettri!P256</f>
        <v>146288.534759</v>
      </c>
      <c r="M256" s="40">
        <f t="shared" si="3"/>
        <v>-145908.86177791737</v>
      </c>
      <c r="N256" s="51"/>
    </row>
    <row r="257" spans="2:14" x14ac:dyDescent="0.25">
      <c r="H257" s="133">
        <f>spettri!O257</f>
        <v>717.19999999997901</v>
      </c>
      <c r="I257" s="40">
        <f>spettri!Q257</f>
        <v>37398.452142231443</v>
      </c>
      <c r="J257" s="131">
        <f>spettri!R257</f>
        <v>23.591460000000001</v>
      </c>
      <c r="K257" s="51">
        <f>spettri!AF257</f>
        <v>34.571730000000002</v>
      </c>
      <c r="L257" s="58">
        <f>spettri!P257</f>
        <v>141784.450159</v>
      </c>
      <c r="M257" s="40">
        <f t="shared" si="3"/>
        <v>-141424.14407861215</v>
      </c>
      <c r="N257" s="51"/>
    </row>
    <row r="258" spans="2:14" x14ac:dyDescent="0.25">
      <c r="H258" s="133">
        <f>spettri!O258</f>
        <v>717.59999999997899</v>
      </c>
      <c r="I258" s="40">
        <f>spettri!Q258</f>
        <v>36110.463246177416</v>
      </c>
      <c r="J258" s="131">
        <f>spettri!R258</f>
        <v>22.954270000000001</v>
      </c>
      <c r="K258" s="51">
        <f>spettri!AF258</f>
        <v>30.453530000000001</v>
      </c>
      <c r="L258" s="58">
        <f>spettri!P258</f>
        <v>136830.141859</v>
      </c>
      <c r="M258" s="40">
        <f t="shared" si="3"/>
        <v>-136506.31021913458</v>
      </c>
      <c r="N258" s="51"/>
    </row>
    <row r="259" spans="2:14" x14ac:dyDescent="0.25">
      <c r="H259" s="133">
        <f>spettri!O259</f>
        <v>717.99999999997897</v>
      </c>
      <c r="I259" s="40">
        <f>spettri!Q259</f>
        <v>34855.732935592889</v>
      </c>
      <c r="J259" s="131">
        <f>spettri!R259</f>
        <v>21.850210000000001</v>
      </c>
      <c r="K259" s="51">
        <f>spettri!AF259</f>
        <v>24.204509999999999</v>
      </c>
      <c r="L259" s="58">
        <f>spettri!P259</f>
        <v>132138.615559</v>
      </c>
      <c r="M259" s="40">
        <f t="shared" ref="M259:M322" si="4">I259*$B$2+J259*$C$2+K259*$D$2-L259</f>
        <v>-131870.53767626284</v>
      </c>
      <c r="N259" s="51"/>
    </row>
    <row r="260" spans="2:14" x14ac:dyDescent="0.25">
      <c r="H260" s="133">
        <f>spettri!O260</f>
        <v>718.39999999997895</v>
      </c>
      <c r="I260" s="40">
        <f>spettri!Q260</f>
        <v>33575.4760074429</v>
      </c>
      <c r="J260" s="131">
        <f>spettri!R260</f>
        <v>17.884799999999998</v>
      </c>
      <c r="K260" s="51">
        <f>spettri!AF260</f>
        <v>18.572209999999998</v>
      </c>
      <c r="L260" s="58">
        <f>spettri!P260</f>
        <v>127539.923459</v>
      </c>
      <c r="M260" s="40">
        <f t="shared" si="4"/>
        <v>-127330.90711530519</v>
      </c>
      <c r="N260" s="51"/>
    </row>
    <row r="261" spans="2:14" x14ac:dyDescent="0.25">
      <c r="H261" s="133">
        <f>spettri!O261</f>
        <v>718.79999999997904</v>
      </c>
      <c r="I261" s="40">
        <f>spettri!Q261</f>
        <v>32321.991800723859</v>
      </c>
      <c r="J261" s="131">
        <f>spettri!R261</f>
        <v>12.987880000000001</v>
      </c>
      <c r="K261" s="51">
        <f>spettri!AF261</f>
        <v>13.96297</v>
      </c>
      <c r="L261" s="58">
        <f>spettri!P261</f>
        <v>123054.38345899999</v>
      </c>
      <c r="M261" s="40">
        <f t="shared" si="4"/>
        <v>-122898.5999617636</v>
      </c>
      <c r="N261" s="51"/>
    </row>
    <row r="262" spans="2:14" x14ac:dyDescent="0.25">
      <c r="H262" s="133">
        <f>spettri!O262</f>
        <v>719.19999999997901</v>
      </c>
      <c r="I262" s="40">
        <f>spettri!Q262</f>
        <v>31093.70031671743</v>
      </c>
      <c r="J262" s="131">
        <f>spettri!R262</f>
        <v>7.34626</v>
      </c>
      <c r="K262" s="51">
        <f>spettri!AF262</f>
        <v>11.21942</v>
      </c>
      <c r="L262" s="58">
        <f>spettri!P262</f>
        <v>118603.019159</v>
      </c>
      <c r="M262" s="40">
        <f t="shared" si="4"/>
        <v>-118487.00934853776</v>
      </c>
      <c r="N262" s="51"/>
    </row>
    <row r="263" spans="2:14" x14ac:dyDescent="0.25">
      <c r="H263" s="133">
        <f>spettri!O263</f>
        <v>719.59999999997899</v>
      </c>
      <c r="I263" s="40">
        <f>spettri!Q263</f>
        <v>29914.492525738795</v>
      </c>
      <c r="J263" s="131">
        <f>spettri!R263</f>
        <v>1.7169700000000001</v>
      </c>
      <c r="K263" s="51">
        <f>spettri!AF263</f>
        <v>11.22963</v>
      </c>
      <c r="L263" s="58">
        <f>spettri!P263</f>
        <v>114425.20295899999</v>
      </c>
      <c r="M263" s="40">
        <f t="shared" si="4"/>
        <v>-114325.80429092275</v>
      </c>
      <c r="N263" s="51"/>
    </row>
    <row r="264" spans="2:14" x14ac:dyDescent="0.25">
      <c r="H264" s="133">
        <f>spettri!O264</f>
        <v>719.99999999997897</v>
      </c>
      <c r="I264" s="40">
        <f>spettri!Q264</f>
        <v>28718.031299016773</v>
      </c>
      <c r="J264" s="131">
        <f>spettri!R264</f>
        <v>-1.19032</v>
      </c>
      <c r="K264" s="51">
        <f>spettri!AF264</f>
        <v>15.69253</v>
      </c>
      <c r="L264" s="58">
        <f>spettri!P264</f>
        <v>110271.295659</v>
      </c>
      <c r="M264" s="40">
        <f t="shared" si="4"/>
        <v>-110143.04095953311</v>
      </c>
      <c r="N264" s="51"/>
    </row>
    <row r="265" spans="2:14" x14ac:dyDescent="0.25">
      <c r="H265" s="133">
        <f>spettri!O265</f>
        <v>720.39999999997895</v>
      </c>
      <c r="I265" s="40">
        <f>spettri!Q265</f>
        <v>27590.97445705163</v>
      </c>
      <c r="J265" s="131">
        <f>spettri!R265</f>
        <v>-0.10564999999999999</v>
      </c>
      <c r="K265" s="51">
        <f>spettri!AF265</f>
        <v>21.91667</v>
      </c>
      <c r="L265" s="58">
        <f>spettri!P265</f>
        <v>105943.70785899999</v>
      </c>
      <c r="M265" s="40">
        <f t="shared" si="4"/>
        <v>-105759.96585586447</v>
      </c>
      <c r="N265" s="51"/>
    </row>
    <row r="266" spans="2:14" x14ac:dyDescent="0.25">
      <c r="H266" s="133">
        <f>spettri!O266</f>
        <v>720.79999999997904</v>
      </c>
      <c r="I266" s="40">
        <f>spettri!Q266</f>
        <v>26508.42933764694</v>
      </c>
      <c r="J266" s="131">
        <f>spettri!R266</f>
        <v>3.2570999999999999</v>
      </c>
      <c r="K266" s="51">
        <f>spettri!AF266</f>
        <v>26.42333</v>
      </c>
      <c r="L266" s="58">
        <f>spettri!P266</f>
        <v>101927.47235899999</v>
      </c>
      <c r="M266" s="40">
        <f t="shared" si="4"/>
        <v>-101695.9094327317</v>
      </c>
      <c r="N266" s="51"/>
    </row>
    <row r="267" spans="2:14" x14ac:dyDescent="0.25">
      <c r="B267" s="51"/>
      <c r="C267" s="51"/>
      <c r="D267" s="51"/>
      <c r="H267" s="133">
        <f>spettri!O267</f>
        <v>721.19999999997901</v>
      </c>
      <c r="I267" s="40">
        <f>spettri!Q267</f>
        <v>25409.908534887927</v>
      </c>
      <c r="J267" s="131">
        <f>spettri!R267</f>
        <v>6.82341</v>
      </c>
      <c r="K267" s="51">
        <f>spettri!AF267</f>
        <v>27.853429999999999</v>
      </c>
      <c r="L267" s="58">
        <f>spettri!P267</f>
        <v>98125.984978999986</v>
      </c>
      <c r="M267" s="40">
        <f t="shared" si="4"/>
        <v>-97871.834190704525</v>
      </c>
      <c r="N267" s="51"/>
    </row>
    <row r="268" spans="2:14" x14ac:dyDescent="0.25">
      <c r="B268" s="51"/>
      <c r="C268" s="51"/>
      <c r="D268" s="51"/>
      <c r="H268" s="133">
        <f>spettri!O268</f>
        <v>721.59999999997899</v>
      </c>
      <c r="I268" s="40">
        <f>spettri!Q268</f>
        <v>24342.459625763087</v>
      </c>
      <c r="J268" s="131">
        <f>spettri!R268</f>
        <v>8.7867499999999996</v>
      </c>
      <c r="K268" s="51">
        <f>spettri!AF268</f>
        <v>27.012840000000001</v>
      </c>
      <c r="L268" s="58">
        <f>spettri!P268</f>
        <v>94073.129908999996</v>
      </c>
      <c r="M268" s="40">
        <f t="shared" si="4"/>
        <v>-93820.214953909017</v>
      </c>
      <c r="N268" s="51"/>
    </row>
    <row r="269" spans="2:14" x14ac:dyDescent="0.25">
      <c r="B269" s="51"/>
      <c r="C269" s="51"/>
      <c r="D269" s="51"/>
      <c r="H269" s="133">
        <f>spettri!O269</f>
        <v>721.99999999997897</v>
      </c>
      <c r="I269" s="40">
        <f>spettri!Q269</f>
        <v>23317.297570691058</v>
      </c>
      <c r="J269" s="131">
        <f>spettri!R269</f>
        <v>9.5235900000000004</v>
      </c>
      <c r="K269" s="51">
        <f>spettri!AF269</f>
        <v>22.357839999999999</v>
      </c>
      <c r="L269" s="58">
        <f>spettri!P269</f>
        <v>90118.957768999986</v>
      </c>
      <c r="M269" s="40">
        <f t="shared" si="4"/>
        <v>-89902.949807196041</v>
      </c>
      <c r="N269" s="51"/>
    </row>
    <row r="270" spans="2:14" x14ac:dyDescent="0.25">
      <c r="B270" s="51"/>
      <c r="C270" s="51"/>
      <c r="D270" s="51"/>
      <c r="H270" s="133">
        <f>spettri!O270</f>
        <v>722.39999999997895</v>
      </c>
      <c r="I270" s="40">
        <f>spettri!Q270</f>
        <v>22325.008372808046</v>
      </c>
      <c r="J270" s="131">
        <f>spettri!R270</f>
        <v>8.4074000000000009</v>
      </c>
      <c r="K270" s="51">
        <f>spettri!AF270</f>
        <v>15.779949999999999</v>
      </c>
      <c r="L270" s="58">
        <f>spettri!P270</f>
        <v>86567.586379</v>
      </c>
      <c r="M270" s="40">
        <f t="shared" si="4"/>
        <v>-86410.129990657835</v>
      </c>
      <c r="N270" s="51"/>
    </row>
    <row r="271" spans="2:14" x14ac:dyDescent="0.25">
      <c r="B271" s="51"/>
      <c r="C271" s="51"/>
      <c r="D271" s="51"/>
      <c r="H271" s="133">
        <f>spettri!O271</f>
        <v>722.79999999997904</v>
      </c>
      <c r="I271" s="40">
        <f>spettri!Q271</f>
        <v>21365.122294651072</v>
      </c>
      <c r="J271" s="131">
        <f>spettri!R271</f>
        <v>2.5550700000000002</v>
      </c>
      <c r="K271" s="51">
        <f>spettri!AF271</f>
        <v>11.04956</v>
      </c>
      <c r="L271" s="58">
        <f>spettri!P271</f>
        <v>82917.830059</v>
      </c>
      <c r="M271" s="40">
        <f t="shared" si="4"/>
        <v>-82817.457746141008</v>
      </c>
      <c r="N271" s="51"/>
    </row>
    <row r="272" spans="2:14" x14ac:dyDescent="0.25">
      <c r="B272" s="51"/>
      <c r="C272" s="51"/>
      <c r="D272" s="51"/>
      <c r="H272" s="133">
        <f>spettri!O272</f>
        <v>723.19999999997901</v>
      </c>
      <c r="I272" s="40">
        <f>spettri!Q272</f>
        <v>20432.02694067729</v>
      </c>
      <c r="J272" s="131">
        <f>spettri!R272</f>
        <v>-4.5713800000000004</v>
      </c>
      <c r="K272" s="51">
        <f>spettri!AF272</f>
        <v>9.2113399999999999</v>
      </c>
      <c r="L272" s="58">
        <f>spettri!P272</f>
        <v>79339.755788999988</v>
      </c>
      <c r="M272" s="40">
        <f t="shared" si="4"/>
        <v>-79275.958349996421</v>
      </c>
      <c r="N272" s="51"/>
    </row>
    <row r="273" spans="2:14" x14ac:dyDescent="0.25">
      <c r="B273" s="51"/>
      <c r="C273" s="51"/>
      <c r="D273" s="51"/>
      <c r="H273" s="133">
        <f>spettri!O273</f>
        <v>723.59999999997899</v>
      </c>
      <c r="I273" s="40">
        <f>spettri!Q273</f>
        <v>19531.180304545229</v>
      </c>
      <c r="J273" s="131">
        <f>spettri!R273</f>
        <v>-8.5976700000000008</v>
      </c>
      <c r="K273" s="51">
        <f>spettri!AF273</f>
        <v>8.8309599999999993</v>
      </c>
      <c r="L273" s="58">
        <f>spettri!P273</f>
        <v>75949.018908999991</v>
      </c>
      <c r="M273" s="40">
        <f t="shared" si="4"/>
        <v>-75900.358157320559</v>
      </c>
      <c r="N273" s="51"/>
    </row>
    <row r="274" spans="2:14" x14ac:dyDescent="0.25">
      <c r="B274" s="51"/>
      <c r="C274" s="51"/>
      <c r="D274" s="51"/>
      <c r="H274" s="133">
        <f>spettri!O274</f>
        <v>723.99999999997897</v>
      </c>
      <c r="I274" s="40">
        <f>spettri!Q274</f>
        <v>18631.90002868283</v>
      </c>
      <c r="J274" s="131">
        <f>spettri!R274</f>
        <v>-9.8255099999999995</v>
      </c>
      <c r="K274" s="51">
        <f>spettri!AF274</f>
        <v>10.14019</v>
      </c>
      <c r="L274" s="58">
        <f>spettri!P274</f>
        <v>72647.569789000001</v>
      </c>
      <c r="M274" s="40">
        <f t="shared" si="4"/>
        <v>-72591.556036299109</v>
      </c>
      <c r="N274" s="51"/>
    </row>
    <row r="275" spans="2:14" x14ac:dyDescent="0.25">
      <c r="B275" s="51"/>
      <c r="C275" s="51"/>
      <c r="D275" s="51"/>
      <c r="H275" s="133">
        <f>spettri!O275</f>
        <v>724.39999999997895</v>
      </c>
      <c r="I275" s="40">
        <f>spettri!Q275</f>
        <v>17795.379511012201</v>
      </c>
      <c r="J275" s="131">
        <f>spettri!R275</f>
        <v>-8.4926499999999994</v>
      </c>
      <c r="K275" s="51">
        <f>spettri!AF275</f>
        <v>14.250249999999999</v>
      </c>
      <c r="L275" s="58">
        <f>spettri!P275</f>
        <v>69483.852098999982</v>
      </c>
      <c r="M275" s="40">
        <f t="shared" si="4"/>
        <v>-69389.368857123962</v>
      </c>
      <c r="N275" s="51"/>
    </row>
    <row r="276" spans="2:14" x14ac:dyDescent="0.25">
      <c r="H276" s="133">
        <f>spettri!O276</f>
        <v>724.79999999997904</v>
      </c>
      <c r="I276" s="40">
        <f>spettri!Q276</f>
        <v>16993.719944585246</v>
      </c>
      <c r="J276" s="131">
        <f>spettri!R276</f>
        <v>-3.5486</v>
      </c>
      <c r="K276" s="51">
        <f>spettri!AF276</f>
        <v>17.88242</v>
      </c>
      <c r="L276" s="58">
        <f>spettri!P276</f>
        <v>66457.538019</v>
      </c>
      <c r="M276" s="40">
        <f t="shared" si="4"/>
        <v>-66317.887536681199</v>
      </c>
      <c r="N276" s="51"/>
    </row>
    <row r="277" spans="2:14" x14ac:dyDescent="0.25">
      <c r="H277" s="133">
        <f>spettri!O277</f>
        <v>725.19999999997901</v>
      </c>
      <c r="I277" s="40">
        <f>spettri!Q277</f>
        <v>16180.938177497286</v>
      </c>
      <c r="J277" s="131">
        <f>spettri!R277</f>
        <v>3.0003500000000001</v>
      </c>
      <c r="K277" s="51">
        <f>spettri!AF277</f>
        <v>18.894749999999998</v>
      </c>
      <c r="L277" s="58">
        <f>spettri!P277</f>
        <v>63302.053228999997</v>
      </c>
      <c r="M277" s="40">
        <f t="shared" si="4"/>
        <v>-63134.476573132131</v>
      </c>
      <c r="N277" s="51"/>
    </row>
    <row r="278" spans="2:14" x14ac:dyDescent="0.25">
      <c r="H278" s="133">
        <f>spettri!O278</f>
        <v>725.59999999997899</v>
      </c>
      <c r="I278" s="40">
        <f>spettri!Q278</f>
        <v>15423.654491020645</v>
      </c>
      <c r="J278" s="131">
        <f>spettri!R278</f>
        <v>7.8134399999999999</v>
      </c>
      <c r="K278" s="51">
        <f>spettri!AF278</f>
        <v>19.52581</v>
      </c>
      <c r="L278" s="58">
        <f>spettri!P278</f>
        <v>60419.393789000002</v>
      </c>
      <c r="M278" s="40">
        <f t="shared" si="4"/>
        <v>-60232.241538307993</v>
      </c>
      <c r="N278" s="51"/>
    </row>
    <row r="279" spans="2:14" x14ac:dyDescent="0.25">
      <c r="H279" s="133">
        <f>spettri!O279</f>
        <v>725.99999999997897</v>
      </c>
      <c r="I279" s="40">
        <f>spettri!Q279</f>
        <v>14690.714607968497</v>
      </c>
      <c r="J279" s="131">
        <f>spettri!R279</f>
        <v>7.6312600000000002</v>
      </c>
      <c r="K279" s="51">
        <f>spettri!AF279</f>
        <v>21.031559999999999</v>
      </c>
      <c r="L279" s="58">
        <f>spettri!P279</f>
        <v>57576.177728999995</v>
      </c>
      <c r="M279" s="40">
        <f t="shared" si="4"/>
        <v>-57376.920605745698</v>
      </c>
      <c r="N279" s="51"/>
    </row>
    <row r="280" spans="2:14" x14ac:dyDescent="0.25">
      <c r="H280" s="133">
        <f>spettri!O280</f>
        <v>726.39999999997895</v>
      </c>
      <c r="I280" s="40">
        <f>spettri!Q280</f>
        <v>13991.389568633213</v>
      </c>
      <c r="J280" s="131">
        <f>spettri!R280</f>
        <v>6.8421599999999998</v>
      </c>
      <c r="K280" s="51">
        <f>spettri!AF280</f>
        <v>22.104700000000001</v>
      </c>
      <c r="L280" s="58">
        <f>spettri!P280</f>
        <v>54787.134839000006</v>
      </c>
      <c r="M280" s="40">
        <f t="shared" si="4"/>
        <v>-54581.206054740345</v>
      </c>
      <c r="N280" s="51"/>
    </row>
    <row r="281" spans="2:14" x14ac:dyDescent="0.25">
      <c r="H281" s="133">
        <f>spettri!O281</f>
        <v>726.79999999997904</v>
      </c>
      <c r="I281" s="40">
        <f>spettri!Q281</f>
        <v>13310.535159056941</v>
      </c>
      <c r="J281" s="131">
        <f>spettri!R281</f>
        <v>7.5192500000000004</v>
      </c>
      <c r="K281" s="51">
        <f>spettri!AF281</f>
        <v>22.289760000000001</v>
      </c>
      <c r="L281" s="58">
        <f>spettri!P281</f>
        <v>52153.850059000004</v>
      </c>
      <c r="M281" s="40">
        <f t="shared" si="4"/>
        <v>-51944.358849406141</v>
      </c>
      <c r="N281" s="51"/>
    </row>
    <row r="282" spans="2:14" x14ac:dyDescent="0.25">
      <c r="H282" s="133">
        <f>spettri!O282</f>
        <v>727.19999999997901</v>
      </c>
      <c r="I282" s="40">
        <f>spettri!Q282</f>
        <v>12639.976401570711</v>
      </c>
      <c r="J282" s="131">
        <f>spettri!R282</f>
        <v>8.3667099999999994</v>
      </c>
      <c r="K282" s="51">
        <f>spettri!AF282</f>
        <v>21.67023</v>
      </c>
      <c r="L282" s="58">
        <f>spettri!P282</f>
        <v>49936.922358999997</v>
      </c>
      <c r="M282" s="40">
        <f t="shared" si="4"/>
        <v>-49730.120310699742</v>
      </c>
      <c r="N282" s="51"/>
    </row>
    <row r="283" spans="2:14" x14ac:dyDescent="0.25">
      <c r="H283" s="133">
        <f>spettri!O283</f>
        <v>727.59999999997899</v>
      </c>
      <c r="I283" s="40">
        <f>spettri!Q283</f>
        <v>12026.98265081446</v>
      </c>
      <c r="J283" s="131">
        <f>spettri!R283</f>
        <v>12.61468</v>
      </c>
      <c r="K283" s="51">
        <f>spettri!AF283</f>
        <v>20.982030000000002</v>
      </c>
      <c r="L283" s="58">
        <f>spettri!P283</f>
        <v>47398.781489000001</v>
      </c>
      <c r="M283" s="40">
        <f t="shared" si="4"/>
        <v>-47185.159128865089</v>
      </c>
      <c r="N283" s="51"/>
    </row>
    <row r="284" spans="2:14" x14ac:dyDescent="0.25">
      <c r="H284" s="133">
        <f>spettri!O284</f>
        <v>727.99999999997897</v>
      </c>
      <c r="I284" s="40">
        <f>spettri!Q284</f>
        <v>11413.848418544865</v>
      </c>
      <c r="J284" s="131">
        <f>spettri!R284</f>
        <v>20.86196</v>
      </c>
      <c r="K284" s="51">
        <f>spettri!AF284</f>
        <v>19.416789999999999</v>
      </c>
      <c r="L284" s="58">
        <f>spettri!P284</f>
        <v>45091.999779000005</v>
      </c>
      <c r="M284" s="40">
        <f t="shared" si="4"/>
        <v>-44867.060210133925</v>
      </c>
      <c r="N284" s="51"/>
    </row>
    <row r="285" spans="2:14" x14ac:dyDescent="0.25">
      <c r="H285" s="133">
        <f>spettri!O285</f>
        <v>728.39999999997804</v>
      </c>
      <c r="I285" s="40">
        <f>spettri!Q285</f>
        <v>10843.454140714353</v>
      </c>
      <c r="J285" s="131">
        <f>spettri!R285</f>
        <v>28.941050000000001</v>
      </c>
      <c r="K285" s="51">
        <f>spettri!AF285</f>
        <v>18.068850000000001</v>
      </c>
      <c r="L285" s="58">
        <f>spettri!P285</f>
        <v>42888.661929000002</v>
      </c>
      <c r="M285" s="40">
        <f t="shared" si="4"/>
        <v>-42651.07913802431</v>
      </c>
      <c r="N285" s="51"/>
    </row>
    <row r="286" spans="2:14" x14ac:dyDescent="0.25">
      <c r="H286" s="133">
        <f>spettri!O286</f>
        <v>728.79999999997801</v>
      </c>
      <c r="I286" s="40">
        <f>spettri!Q286</f>
        <v>10287.273865076828</v>
      </c>
      <c r="J286" s="131">
        <f>spettri!R286</f>
        <v>32.43018</v>
      </c>
      <c r="K286" s="51">
        <f>spettri!AF286</f>
        <v>17.176680000000001</v>
      </c>
      <c r="L286" s="58">
        <f>spettri!P286</f>
        <v>40743.025109000002</v>
      </c>
      <c r="M286" s="40">
        <f t="shared" si="4"/>
        <v>-40502.585713466295</v>
      </c>
      <c r="N286" s="51"/>
    </row>
    <row r="287" spans="2:14" x14ac:dyDescent="0.25">
      <c r="H287" s="133">
        <f>spettri!O287</f>
        <v>729.19999999997799</v>
      </c>
      <c r="I287" s="40">
        <f>spettri!Q287</f>
        <v>9763.2574691737391</v>
      </c>
      <c r="J287" s="131">
        <f>spettri!R287</f>
        <v>31.36215</v>
      </c>
      <c r="K287" s="51">
        <f>spettri!AF287</f>
        <v>16.70213</v>
      </c>
      <c r="L287" s="58">
        <f>spettri!P287</f>
        <v>38660.572929000002</v>
      </c>
      <c r="M287" s="40">
        <f t="shared" si="4"/>
        <v>-38427.286641524915</v>
      </c>
      <c r="N287" s="51"/>
    </row>
    <row r="288" spans="2:14" x14ac:dyDescent="0.25">
      <c r="H288" s="133">
        <f>spettri!O288</f>
        <v>729.59999999997797</v>
      </c>
      <c r="I288" s="40">
        <f>spettri!Q288</f>
        <v>9227.5402849486472</v>
      </c>
      <c r="J288" s="131">
        <f>spettri!R288</f>
        <v>29.007539999999999</v>
      </c>
      <c r="K288" s="51">
        <f>spettri!AF288</f>
        <v>16.891300000000001</v>
      </c>
      <c r="L288" s="58">
        <f>spettri!P288</f>
        <v>36952.795549000002</v>
      </c>
      <c r="M288" s="40">
        <f t="shared" si="4"/>
        <v>-36724.904564350094</v>
      </c>
      <c r="N288" s="51"/>
    </row>
    <row r="289" spans="2:14" x14ac:dyDescent="0.25">
      <c r="H289" s="133">
        <f>spettri!O289</f>
        <v>729.99999999997794</v>
      </c>
      <c r="I289" s="40">
        <f>spettri!Q289</f>
        <v>8754.1856739718187</v>
      </c>
      <c r="J289" s="131">
        <f>spettri!R289</f>
        <v>24.763909999999999</v>
      </c>
      <c r="K289" s="51">
        <f>spettri!AF289</f>
        <v>19.134830000000001</v>
      </c>
      <c r="L289" s="58">
        <f>spettri!P289</f>
        <v>34889.994279000006</v>
      </c>
      <c r="M289" s="40">
        <f t="shared" si="4"/>
        <v>-34655.84913069824</v>
      </c>
      <c r="N289" s="51"/>
    </row>
    <row r="290" spans="2:14" x14ac:dyDescent="0.25">
      <c r="H290" s="133">
        <f>spettri!O290</f>
        <v>730.39999999997804</v>
      </c>
      <c r="I290" s="40">
        <f>spettri!Q290</f>
        <v>8287.7190163265805</v>
      </c>
      <c r="J290" s="131">
        <f>spettri!R290</f>
        <v>20.397829999999999</v>
      </c>
      <c r="K290" s="51">
        <f>spettri!AF290</f>
        <v>20.76388</v>
      </c>
      <c r="L290" s="58">
        <f>spettri!P290</f>
        <v>32852.256758999996</v>
      </c>
      <c r="M290" s="40">
        <f t="shared" si="4"/>
        <v>-32617.381022580226</v>
      </c>
      <c r="N290" s="51"/>
    </row>
    <row r="291" spans="2:14" x14ac:dyDescent="0.25">
      <c r="H291" s="133">
        <f>spettri!O291</f>
        <v>730.79999999997801</v>
      </c>
      <c r="I291" s="40">
        <f>spettri!Q291</f>
        <v>7815.3126242604658</v>
      </c>
      <c r="J291" s="131">
        <f>spettri!R291</f>
        <v>19.182759999999998</v>
      </c>
      <c r="K291" s="51">
        <f>spettri!AF291</f>
        <v>21.112030000000001</v>
      </c>
      <c r="L291" s="58">
        <f>spettri!P291</f>
        <v>31267.052598999999</v>
      </c>
      <c r="M291" s="40">
        <f t="shared" si="4"/>
        <v>-31032.857098428314</v>
      </c>
      <c r="N291" s="51"/>
    </row>
    <row r="292" spans="2:14" x14ac:dyDescent="0.25">
      <c r="H292" s="133">
        <f>spettri!O292</f>
        <v>731.19999999997799</v>
      </c>
      <c r="I292" s="40">
        <f>spettri!Q292</f>
        <v>7403.9905115430629</v>
      </c>
      <c r="J292" s="131">
        <f>spettri!R292</f>
        <v>18.563960000000002</v>
      </c>
      <c r="K292" s="51">
        <f>spettri!AF292</f>
        <v>20.871469999999999</v>
      </c>
      <c r="L292" s="58">
        <f>spettri!P292</f>
        <v>29535.364449000001</v>
      </c>
      <c r="M292" s="40">
        <f t="shared" si="4"/>
        <v>-29305.024568270703</v>
      </c>
      <c r="N292" s="51"/>
    </row>
    <row r="293" spans="2:14" x14ac:dyDescent="0.25">
      <c r="B293" s="51"/>
      <c r="C293" s="51"/>
      <c r="D293" s="51"/>
      <c r="H293" s="133">
        <f>spettri!O293</f>
        <v>731.59999999997797</v>
      </c>
      <c r="I293" s="40">
        <f>spettri!Q293</f>
        <v>6988.0732477552847</v>
      </c>
      <c r="J293" s="131">
        <f>spettri!R293</f>
        <v>17.750509999999998</v>
      </c>
      <c r="K293" s="51">
        <f>spettri!AF293</f>
        <v>19.524909999999998</v>
      </c>
      <c r="L293" s="58">
        <f>spettri!P293</f>
        <v>27839.303109000004</v>
      </c>
      <c r="M293" s="40">
        <f t="shared" si="4"/>
        <v>-27622.68434056166</v>
      </c>
      <c r="N293" s="51"/>
    </row>
    <row r="294" spans="2:14" x14ac:dyDescent="0.25">
      <c r="B294" s="51"/>
      <c r="C294" s="51"/>
      <c r="D294" s="51"/>
      <c r="H294" s="133">
        <f>spettri!O294</f>
        <v>731.99999999997794</v>
      </c>
      <c r="I294" s="40">
        <f>spettri!Q294</f>
        <v>6612.0136373593014</v>
      </c>
      <c r="J294" s="131">
        <f>spettri!R294</f>
        <v>17.847429999999999</v>
      </c>
      <c r="K294" s="51">
        <f>spettri!AF294</f>
        <v>16.923269999999999</v>
      </c>
      <c r="L294" s="58">
        <f>spettri!P294</f>
        <v>26205.334899000001</v>
      </c>
      <c r="M294" s="40">
        <f t="shared" si="4"/>
        <v>-26010.277133438267</v>
      </c>
      <c r="N294" s="51"/>
    </row>
    <row r="295" spans="2:14" x14ac:dyDescent="0.25">
      <c r="B295" s="51"/>
      <c r="C295" s="51"/>
      <c r="D295" s="51"/>
      <c r="H295" s="133">
        <f>spettri!O295</f>
        <v>732.39999999997804</v>
      </c>
      <c r="I295" s="40">
        <f>spettri!Q295</f>
        <v>6246.8329012239828</v>
      </c>
      <c r="J295" s="131">
        <f>spettri!R295</f>
        <v>19.85031</v>
      </c>
      <c r="K295" s="51">
        <f>spettri!AF295</f>
        <v>13.87954</v>
      </c>
      <c r="L295" s="58">
        <f>spettri!P295</f>
        <v>24790.406319000002</v>
      </c>
      <c r="M295" s="40">
        <f t="shared" si="4"/>
        <v>-24614.968994810184</v>
      </c>
      <c r="N295" s="51"/>
    </row>
    <row r="296" spans="2:14" x14ac:dyDescent="0.25">
      <c r="B296" s="51"/>
      <c r="C296" s="51"/>
      <c r="D296" s="51"/>
      <c r="H296" s="133">
        <f>spettri!O296</f>
        <v>732.79999999997801</v>
      </c>
      <c r="I296" s="40">
        <f>spettri!Q296</f>
        <v>5894.6391623701738</v>
      </c>
      <c r="J296" s="131">
        <f>spettri!R296</f>
        <v>21.84074</v>
      </c>
      <c r="K296" s="51">
        <f>spettri!AF296</f>
        <v>13.241289999999999</v>
      </c>
      <c r="L296" s="58">
        <f>spettri!P296</f>
        <v>23452.468299000004</v>
      </c>
      <c r="M296" s="40">
        <f t="shared" si="4"/>
        <v>-23276.487213399603</v>
      </c>
      <c r="N296" s="51"/>
    </row>
    <row r="297" spans="2:14" x14ac:dyDescent="0.25">
      <c r="B297" s="51"/>
      <c r="C297" s="51"/>
      <c r="D297" s="51"/>
      <c r="H297" s="133">
        <f>spettri!O297</f>
        <v>733.19999999997799</v>
      </c>
      <c r="I297" s="40">
        <f>spettri!Q297</f>
        <v>5553.3646712464379</v>
      </c>
      <c r="J297" s="131">
        <f>spettri!R297</f>
        <v>23.848279999999999</v>
      </c>
      <c r="K297" s="51">
        <f>spettri!AF297</f>
        <v>15.766690000000001</v>
      </c>
      <c r="L297" s="58">
        <f>spettri!P297</f>
        <v>21895.915359000002</v>
      </c>
      <c r="M297" s="40">
        <f t="shared" si="4"/>
        <v>-21692.771548996701</v>
      </c>
      <c r="N297" s="51"/>
    </row>
    <row r="298" spans="2:14" x14ac:dyDescent="0.25">
      <c r="B298" s="51"/>
      <c r="C298" s="51"/>
      <c r="D298" s="51"/>
      <c r="H298" s="133">
        <f>spettri!O298</f>
        <v>733.59999999997797</v>
      </c>
      <c r="I298" s="40">
        <f>spettri!Q298</f>
        <v>5228.7925804343449</v>
      </c>
      <c r="J298" s="131">
        <f>spettri!R298</f>
        <v>26.988800000000001</v>
      </c>
      <c r="K298" s="51">
        <f>spettri!AF298</f>
        <v>20.009720000000002</v>
      </c>
      <c r="L298" s="58">
        <f>spettri!P298</f>
        <v>20874.803969000004</v>
      </c>
      <c r="M298" s="40">
        <f t="shared" si="4"/>
        <v>-20626.712341091974</v>
      </c>
      <c r="N298" s="51"/>
    </row>
    <row r="299" spans="2:14" x14ac:dyDescent="0.25">
      <c r="B299" s="51"/>
      <c r="C299" s="51"/>
      <c r="D299" s="51"/>
      <c r="H299" s="133">
        <f>spettri!O299</f>
        <v>733.99999999997794</v>
      </c>
      <c r="I299" s="40">
        <f>spettri!Q299</f>
        <v>4923.0169637050067</v>
      </c>
      <c r="J299" s="131">
        <f>spettri!R299</f>
        <v>30.000910000000001</v>
      </c>
      <c r="K299" s="51">
        <f>spettri!AF299</f>
        <v>25.679269999999999</v>
      </c>
      <c r="L299" s="58">
        <f>spettri!P299</f>
        <v>19628.068519</v>
      </c>
      <c r="M299" s="40">
        <f t="shared" si="4"/>
        <v>-19323.430085429263</v>
      </c>
      <c r="N299" s="51"/>
    </row>
    <row r="300" spans="2:14" x14ac:dyDescent="0.25">
      <c r="B300" s="51"/>
      <c r="C300" s="51"/>
      <c r="D300" s="51"/>
      <c r="H300" s="133">
        <f>spettri!O300</f>
        <v>734.39999999997804</v>
      </c>
      <c r="I300" s="40">
        <f>spettri!Q300</f>
        <v>4641.0035586191252</v>
      </c>
      <c r="J300" s="131">
        <f>spettri!R300</f>
        <v>32.259180000000001</v>
      </c>
      <c r="K300" s="51">
        <f>spettri!AF300</f>
        <v>30.914190000000001</v>
      </c>
      <c r="L300" s="58">
        <f>spettri!P300</f>
        <v>18547.002309000003</v>
      </c>
      <c r="M300" s="40">
        <f t="shared" si="4"/>
        <v>-18191.703020665624</v>
      </c>
      <c r="N300" s="51"/>
    </row>
    <row r="301" spans="2:14" x14ac:dyDescent="0.25">
      <c r="B301" s="51"/>
      <c r="C301" s="51"/>
      <c r="D301" s="51"/>
      <c r="H301" s="133">
        <f>spettri!O301</f>
        <v>734.79999999997801</v>
      </c>
      <c r="I301" s="40">
        <f>spettri!Q301</f>
        <v>4368.2984379575519</v>
      </c>
      <c r="J301" s="131">
        <f>spettri!R301</f>
        <v>34.758600000000001</v>
      </c>
      <c r="K301" s="51">
        <f>spettri!AF301</f>
        <v>35.575960000000002</v>
      </c>
      <c r="L301" s="58">
        <f>spettri!P301</f>
        <v>17350.245359</v>
      </c>
      <c r="M301" s="40">
        <f t="shared" si="4"/>
        <v>-16948.383239478073</v>
      </c>
      <c r="N301" s="51"/>
    </row>
    <row r="302" spans="2:14" x14ac:dyDescent="0.25">
      <c r="H302" s="133">
        <f>spettri!O302</f>
        <v>735.19999999997799</v>
      </c>
      <c r="I302" s="40">
        <f>spettri!Q302</f>
        <v>4100.9050888441943</v>
      </c>
      <c r="J302" s="131">
        <f>spettri!R302</f>
        <v>36.474449999999997</v>
      </c>
      <c r="K302" s="51">
        <f>spettri!AF302</f>
        <v>38.889049999999997</v>
      </c>
      <c r="L302" s="58">
        <f>spettri!P302</f>
        <v>16334.455549</v>
      </c>
      <c r="M302" s="40">
        <f t="shared" si="4"/>
        <v>-15899.680887997682</v>
      </c>
      <c r="N302" s="51"/>
    </row>
    <row r="303" spans="2:14" x14ac:dyDescent="0.25">
      <c r="H303" s="133">
        <f>spettri!O303</f>
        <v>735.59999999997797</v>
      </c>
      <c r="I303" s="40">
        <f>spettri!Q303</f>
        <v>3850.0912475512655</v>
      </c>
      <c r="J303" s="131">
        <f>spettri!R303</f>
        <v>37.106310000000001</v>
      </c>
      <c r="K303" s="51">
        <f>spettri!AF303</f>
        <v>39.900419999999997</v>
      </c>
      <c r="L303" s="58">
        <f>spettri!P303</f>
        <v>15249.417248999998</v>
      </c>
      <c r="M303" s="40">
        <f t="shared" si="4"/>
        <v>-14804.274997907771</v>
      </c>
      <c r="N303" s="51"/>
    </row>
    <row r="304" spans="2:14" x14ac:dyDescent="0.25">
      <c r="H304" s="133">
        <f>spettri!O304</f>
        <v>735.99999999997794</v>
      </c>
      <c r="I304" s="40">
        <f>spettri!Q304</f>
        <v>3612.7581549242263</v>
      </c>
      <c r="J304" s="131">
        <f>spettri!R304</f>
        <v>37.211979999999997</v>
      </c>
      <c r="K304" s="51">
        <f>spettri!AF304</f>
        <v>39.991549999999997</v>
      </c>
      <c r="L304" s="58">
        <f>spettri!P304</f>
        <v>14137.939638999998</v>
      </c>
      <c r="M304" s="40">
        <f t="shared" si="4"/>
        <v>-13691.718656658557</v>
      </c>
      <c r="N304" s="51"/>
    </row>
    <row r="305" spans="2:14" x14ac:dyDescent="0.25">
      <c r="H305" s="133">
        <f>spettri!O305</f>
        <v>736.39999999997804</v>
      </c>
      <c r="I305" s="40">
        <f>spettri!Q305</f>
        <v>3390.8210694775494</v>
      </c>
      <c r="J305" s="131">
        <f>spettri!R305</f>
        <v>36.969180000000001</v>
      </c>
      <c r="K305" s="51">
        <f>spettri!AF305</f>
        <v>39.528179999999999</v>
      </c>
      <c r="L305" s="58">
        <f>spettri!P305</f>
        <v>13506.363229000001</v>
      </c>
      <c r="M305" s="40">
        <f t="shared" si="4"/>
        <v>-13064.753773003089</v>
      </c>
      <c r="N305" s="51"/>
    </row>
    <row r="306" spans="2:14" x14ac:dyDescent="0.25">
      <c r="H306" s="133">
        <f>spettri!O306</f>
        <v>736.79999999997801</v>
      </c>
      <c r="I306" s="40">
        <f>spettri!Q306</f>
        <v>3180.7844575481172</v>
      </c>
      <c r="J306" s="131">
        <f>spettri!R306</f>
        <v>35.853839999999998</v>
      </c>
      <c r="K306" s="51">
        <f>spettri!AF306</f>
        <v>39.593229999999998</v>
      </c>
      <c r="L306" s="58">
        <f>spettri!P306</f>
        <v>12829.489159000001</v>
      </c>
      <c r="M306" s="40">
        <f t="shared" si="4"/>
        <v>-12390.641595513718</v>
      </c>
      <c r="N306" s="51"/>
    </row>
    <row r="307" spans="2:14" x14ac:dyDescent="0.25">
      <c r="H307" s="133">
        <f>spettri!O307</f>
        <v>737.19999999997799</v>
      </c>
      <c r="I307" s="40">
        <f>spettri!Q307</f>
        <v>2980.1832510024969</v>
      </c>
      <c r="J307" s="131">
        <f>spettri!R307</f>
        <v>35.413429999999998</v>
      </c>
      <c r="K307" s="51">
        <f>spettri!AF307</f>
        <v>39.427880000000002</v>
      </c>
      <c r="L307" s="58">
        <f>spettri!P307</f>
        <v>11576.365768999998</v>
      </c>
      <c r="M307" s="40">
        <f t="shared" si="4"/>
        <v>-11140.213096831916</v>
      </c>
      <c r="N307" s="51"/>
    </row>
    <row r="308" spans="2:14" x14ac:dyDescent="0.25">
      <c r="H308" s="133">
        <f>spettri!O308</f>
        <v>737.59999999997797</v>
      </c>
      <c r="I308" s="40">
        <f>spettri!Q308</f>
        <v>2790.9494863930263</v>
      </c>
      <c r="J308" s="131">
        <f>spettri!R308</f>
        <v>37.714080000000003</v>
      </c>
      <c r="K308" s="51">
        <f>spettri!AF308</f>
        <v>38.796770000000002</v>
      </c>
      <c r="L308" s="58">
        <f>spettri!P308</f>
        <v>10964.706628999998</v>
      </c>
      <c r="M308" s="40">
        <f t="shared" si="4"/>
        <v>-10527.030098776666</v>
      </c>
      <c r="N308" s="51"/>
    </row>
    <row r="309" spans="2:14" x14ac:dyDescent="0.25">
      <c r="H309" s="133">
        <f>spettri!O309</f>
        <v>737.99999999997794</v>
      </c>
      <c r="I309" s="40">
        <f>spettri!Q309</f>
        <v>2600.9868256035111</v>
      </c>
      <c r="J309" s="131">
        <f>spettri!R309</f>
        <v>41.827910000000003</v>
      </c>
      <c r="K309" s="51">
        <f>spettri!AF309</f>
        <v>39.730710000000002</v>
      </c>
      <c r="L309" s="58">
        <f>spettri!P309</f>
        <v>10241.754439</v>
      </c>
      <c r="M309" s="40">
        <f t="shared" si="4"/>
        <v>-9784.0327953945307</v>
      </c>
      <c r="N309" s="51"/>
    </row>
    <row r="310" spans="2:14" x14ac:dyDescent="0.25">
      <c r="H310" s="133">
        <f>spettri!O310</f>
        <v>738.39999999997804</v>
      </c>
      <c r="I310" s="40">
        <f>spettri!Q310</f>
        <v>2445.8311078009187</v>
      </c>
      <c r="J310" s="131">
        <f>spettri!R310</f>
        <v>45.075850000000003</v>
      </c>
      <c r="K310" s="51">
        <f>spettri!AF310</f>
        <v>41.566749999999999</v>
      </c>
      <c r="L310" s="58">
        <f>spettri!P310</f>
        <v>9345.0407439999999</v>
      </c>
      <c r="M310" s="40">
        <f t="shared" si="4"/>
        <v>-8862.266478234118</v>
      </c>
      <c r="N310" s="51"/>
    </row>
    <row r="311" spans="2:14" x14ac:dyDescent="0.25">
      <c r="H311" s="133">
        <f>spettri!O311</f>
        <v>738.79999999997801</v>
      </c>
      <c r="I311" s="40">
        <f>spettri!Q311</f>
        <v>2282.9833873255634</v>
      </c>
      <c r="J311" s="131">
        <f>spettri!R311</f>
        <v>47.103340000000003</v>
      </c>
      <c r="K311" s="51">
        <f>spettri!AF311</f>
        <v>44.123089999999998</v>
      </c>
      <c r="L311" s="58">
        <f>spettri!P311</f>
        <v>8895.8433769999992</v>
      </c>
      <c r="M311" s="40">
        <f t="shared" si="4"/>
        <v>-8385.5873807190237</v>
      </c>
      <c r="N311" s="51"/>
    </row>
    <row r="312" spans="2:14" x14ac:dyDescent="0.25">
      <c r="H312" s="133">
        <f>spettri!O312</f>
        <v>739.19999999997799</v>
      </c>
      <c r="I312" s="40">
        <f>spettri!Q312</f>
        <v>2116.4900978031505</v>
      </c>
      <c r="J312" s="131">
        <f>spettri!R312</f>
        <v>50.366140000000001</v>
      </c>
      <c r="K312" s="51">
        <f>spettri!AF312</f>
        <v>48.362769999999998</v>
      </c>
      <c r="L312" s="58">
        <f>spettri!P312</f>
        <v>8199.052040999999</v>
      </c>
      <c r="M312" s="40">
        <f t="shared" si="4"/>
        <v>-7643.5136685707057</v>
      </c>
      <c r="N312" s="51"/>
    </row>
    <row r="313" spans="2:14" x14ac:dyDescent="0.25">
      <c r="H313" s="133">
        <f>spettri!O313</f>
        <v>739.59999999997797</v>
      </c>
      <c r="I313" s="40">
        <f>spettri!Q313</f>
        <v>1977.2074293604092</v>
      </c>
      <c r="J313" s="131">
        <f>spettri!R313</f>
        <v>53.425759999999997</v>
      </c>
      <c r="K313" s="51">
        <f>spettri!AF313</f>
        <v>53.976370000000003</v>
      </c>
      <c r="L313" s="58">
        <f>spettri!P313</f>
        <v>7465.9801030000008</v>
      </c>
      <c r="M313" s="40">
        <f t="shared" si="4"/>
        <v>-6854.2238727671283</v>
      </c>
      <c r="N313" s="51"/>
    </row>
    <row r="314" spans="2:14" x14ac:dyDescent="0.25">
      <c r="H314" s="133">
        <f>spettri!O314</f>
        <v>739.99999999997794</v>
      </c>
      <c r="I314" s="40">
        <f>spettri!Q314</f>
        <v>1846.2285638945486</v>
      </c>
      <c r="J314" s="131">
        <f>spettri!R314</f>
        <v>55.543959999999998</v>
      </c>
      <c r="K314" s="51">
        <f>spettri!AF314</f>
        <v>58.150759999999998</v>
      </c>
      <c r="L314" s="58">
        <f>spettri!P314</f>
        <v>6946.7230639999998</v>
      </c>
      <c r="M314" s="40">
        <f t="shared" si="4"/>
        <v>-6293.6277278363259</v>
      </c>
      <c r="N314" s="51"/>
    </row>
    <row r="315" spans="2:14" x14ac:dyDescent="0.25">
      <c r="H315" s="133">
        <f>spettri!O315</f>
        <v>740.39999999997804</v>
      </c>
      <c r="I315" s="40">
        <f>spettri!Q315</f>
        <v>1702.8826167859227</v>
      </c>
      <c r="J315" s="131">
        <f>spettri!R315</f>
        <v>56.720739999999999</v>
      </c>
      <c r="K315" s="51">
        <f>spettri!AF315</f>
        <v>60.297809999999998</v>
      </c>
      <c r="L315" s="58">
        <f>spettri!P315</f>
        <v>6562.8752050000003</v>
      </c>
      <c r="M315" s="40">
        <f t="shared" si="4"/>
        <v>-5888.2586083553515</v>
      </c>
      <c r="N315" s="51"/>
    </row>
    <row r="316" spans="2:14" x14ac:dyDescent="0.25">
      <c r="H316" s="133">
        <f>spettri!O316</f>
        <v>740.79999999997801</v>
      </c>
      <c r="I316" s="40">
        <f>spettri!Q316</f>
        <v>1581.259706241485</v>
      </c>
      <c r="J316" s="131">
        <f>spettri!R316</f>
        <v>57.309130000000003</v>
      </c>
      <c r="K316" s="51">
        <f>spettri!AF316</f>
        <v>63.811450000000001</v>
      </c>
      <c r="L316" s="58">
        <f>spettri!P316</f>
        <v>6257.0973240000003</v>
      </c>
      <c r="M316" s="40">
        <f t="shared" si="4"/>
        <v>-5551.2281032975807</v>
      </c>
      <c r="N316" s="51"/>
    </row>
    <row r="317" spans="2:14" x14ac:dyDescent="0.25">
      <c r="H317" s="133">
        <f>spettri!O317</f>
        <v>741.19999999997799</v>
      </c>
      <c r="I317" s="40">
        <f>spettri!Q317</f>
        <v>1455.8823837746418</v>
      </c>
      <c r="J317" s="131">
        <f>spettri!R317</f>
        <v>57.77984</v>
      </c>
      <c r="K317" s="51">
        <f>spettri!AF317</f>
        <v>68.498450000000005</v>
      </c>
      <c r="L317" s="58">
        <f>spettri!P317</f>
        <v>5437.7565100000002</v>
      </c>
      <c r="M317" s="40">
        <f t="shared" si="4"/>
        <v>-4691.1298796575666</v>
      </c>
      <c r="N317" s="51"/>
    </row>
    <row r="318" spans="2:14" x14ac:dyDescent="0.25">
      <c r="H318" s="133">
        <f>spettri!O318</f>
        <v>741.59999999997797</v>
      </c>
      <c r="I318" s="40">
        <f>spettri!Q318</f>
        <v>1352.2026593276782</v>
      </c>
      <c r="J318" s="131">
        <f>spettri!R318</f>
        <v>57.89752</v>
      </c>
      <c r="K318" s="51">
        <f>spettri!AF318</f>
        <v>74.780299999999997</v>
      </c>
      <c r="L318" s="58">
        <f>spettri!P318</f>
        <v>5208.400165</v>
      </c>
      <c r="M318" s="40">
        <f t="shared" si="4"/>
        <v>-4408.66974760018</v>
      </c>
      <c r="N318" s="51"/>
    </row>
    <row r="319" spans="2:14" x14ac:dyDescent="0.25">
      <c r="B319" s="51"/>
      <c r="C319" s="51"/>
      <c r="D319" s="51"/>
      <c r="H319" s="133">
        <f>spettri!O319</f>
        <v>741.99999999997794</v>
      </c>
      <c r="I319" s="40">
        <f>spettri!Q319</f>
        <v>1249.5601519001584</v>
      </c>
      <c r="J319" s="131">
        <f>spettri!R319</f>
        <v>55.779319999999998</v>
      </c>
      <c r="K319" s="51">
        <f>spettri!AF319</f>
        <v>81.326909999999998</v>
      </c>
      <c r="L319" s="58">
        <f>spettri!P319</f>
        <v>4672.0901450000001</v>
      </c>
      <c r="M319" s="40">
        <f t="shared" si="4"/>
        <v>-3823.6642795386101</v>
      </c>
      <c r="N319" s="51"/>
    </row>
    <row r="320" spans="2:14" x14ac:dyDescent="0.25">
      <c r="B320" s="51"/>
      <c r="C320" s="51"/>
      <c r="D320" s="51"/>
      <c r="H320" s="133">
        <f>spettri!O320</f>
        <v>742.39999999997804</v>
      </c>
      <c r="I320" s="40">
        <f>spettri!Q320</f>
        <v>1147.2087120337312</v>
      </c>
      <c r="J320" s="131">
        <f>spettri!R320</f>
        <v>53.661110000000001</v>
      </c>
      <c r="K320" s="51">
        <f>spettri!AF320</f>
        <v>85.826560000000001</v>
      </c>
      <c r="L320" s="58">
        <f>spettri!P320</f>
        <v>4335.8487020000002</v>
      </c>
      <c r="M320" s="40">
        <f t="shared" si="4"/>
        <v>-3455.9177110806145</v>
      </c>
      <c r="N320" s="51"/>
    </row>
    <row r="321" spans="2:14" x14ac:dyDescent="0.25">
      <c r="B321" s="51"/>
      <c r="C321" s="51"/>
      <c r="D321" s="51"/>
      <c r="H321" s="133">
        <f>spettri!O321</f>
        <v>742.79999999997801</v>
      </c>
      <c r="I321" s="40">
        <f>spettri!Q321</f>
        <v>1053.3381834894778</v>
      </c>
      <c r="J321" s="131">
        <f>spettri!R321</f>
        <v>52.484340000000003</v>
      </c>
      <c r="K321" s="51">
        <f>spettri!AF321</f>
        <v>89.09066</v>
      </c>
      <c r="L321" s="58">
        <f>spettri!P321</f>
        <v>3805.5014740000001</v>
      </c>
      <c r="M321" s="40">
        <f t="shared" si="4"/>
        <v>-2901.6490801133555</v>
      </c>
      <c r="N321" s="51"/>
    </row>
    <row r="322" spans="2:14" x14ac:dyDescent="0.25">
      <c r="B322" s="51"/>
      <c r="C322" s="51"/>
      <c r="D322" s="51"/>
      <c r="H322" s="133">
        <f>spettri!O322</f>
        <v>743.19999999997799</v>
      </c>
      <c r="I322" s="40">
        <f>spettri!Q322</f>
        <v>942.40503519491381</v>
      </c>
      <c r="J322" s="131">
        <f>spettri!R322</f>
        <v>51.895949999999999</v>
      </c>
      <c r="K322" s="51">
        <f>spettri!AF322</f>
        <v>91.010720000000006</v>
      </c>
      <c r="L322" s="58">
        <f>spettri!P322</f>
        <v>3618.7973750000006</v>
      </c>
      <c r="M322" s="40">
        <f t="shared" si="4"/>
        <v>-2700.5655973333924</v>
      </c>
      <c r="N322" s="51"/>
    </row>
    <row r="323" spans="2:14" x14ac:dyDescent="0.25">
      <c r="B323" s="51"/>
      <c r="C323" s="51"/>
      <c r="D323" s="51"/>
      <c r="H323" s="133">
        <f>spettri!O323</f>
        <v>743.59999999997797</v>
      </c>
      <c r="I323" s="40">
        <f>spettri!Q323</f>
        <v>865.61390297430682</v>
      </c>
      <c r="J323" s="131">
        <f>spettri!R323</f>
        <v>53.543439999999997</v>
      </c>
      <c r="K323" s="51">
        <f>spettri!AF323</f>
        <v>93.122780000000006</v>
      </c>
      <c r="L323" s="58">
        <f>spettri!P323</f>
        <v>3394.2366429999997</v>
      </c>
      <c r="M323" s="40">
        <f t="shared" ref="M323:M386" si="5">I323*$B$2+J323*$C$2+K323*$D$2-L323</f>
        <v>-2453.3812892900482</v>
      </c>
      <c r="N323" s="51"/>
    </row>
    <row r="324" spans="2:14" x14ac:dyDescent="0.25">
      <c r="B324" s="51"/>
      <c r="C324" s="51"/>
      <c r="D324" s="51"/>
      <c r="H324" s="133">
        <f>spettri!O324</f>
        <v>743.99999999997794</v>
      </c>
      <c r="I324" s="40">
        <f>spettri!Q324</f>
        <v>783.65537380942715</v>
      </c>
      <c r="J324" s="131">
        <f>spettri!R324</f>
        <v>56.956099999999999</v>
      </c>
      <c r="K324" s="51">
        <f>spettri!AF324</f>
        <v>98.306929999999994</v>
      </c>
      <c r="L324" s="58">
        <f>spettri!P324</f>
        <v>2972.640883</v>
      </c>
      <c r="M324" s="40">
        <f t="shared" si="5"/>
        <v>-1978.1270339597691</v>
      </c>
      <c r="N324" s="51"/>
    </row>
    <row r="325" spans="2:14" x14ac:dyDescent="0.25">
      <c r="B325" s="51"/>
      <c r="C325" s="51"/>
      <c r="D325" s="51"/>
      <c r="H325" s="133">
        <f>spettri!O325</f>
        <v>744.39999999997804</v>
      </c>
      <c r="I325" s="40">
        <f>spettri!Q325</f>
        <v>712.35844175877639</v>
      </c>
      <c r="J325" s="131">
        <f>spettri!R325</f>
        <v>60.015720000000002</v>
      </c>
      <c r="K325" s="51">
        <f>spettri!AF325</f>
        <v>103.29909000000001</v>
      </c>
      <c r="L325" s="58">
        <f>spettri!P325</f>
        <v>2625.567227</v>
      </c>
      <c r="M325" s="40">
        <f t="shared" si="5"/>
        <v>-1580.0543498579918</v>
      </c>
      <c r="N325" s="51"/>
    </row>
    <row r="326" spans="2:14" x14ac:dyDescent="0.25">
      <c r="B326" s="51"/>
      <c r="C326" s="51"/>
      <c r="D326" s="51"/>
      <c r="H326" s="133">
        <f>spettri!O326</f>
        <v>744.79999999997801</v>
      </c>
      <c r="I326" s="40">
        <f>spettri!Q326</f>
        <v>635.78561002592187</v>
      </c>
      <c r="J326" s="131">
        <f>spettri!R326</f>
        <v>62.83999</v>
      </c>
      <c r="K326" s="51">
        <f>spettri!AF326</f>
        <v>107.3312</v>
      </c>
      <c r="L326" s="58">
        <f>spettri!P326</f>
        <v>2498.4824410000001</v>
      </c>
      <c r="M326" s="40">
        <f t="shared" si="5"/>
        <v>-1410.7310647794591</v>
      </c>
      <c r="N326" s="51"/>
    </row>
    <row r="327" spans="2:14" x14ac:dyDescent="0.25">
      <c r="B327" s="51"/>
      <c r="C327" s="51"/>
      <c r="D327" s="51"/>
      <c r="H327" s="133">
        <f>spettri!O327</f>
        <v>745.19999999997799</v>
      </c>
      <c r="I327" s="40">
        <f>spettri!Q327</f>
        <v>567.82555053062549</v>
      </c>
      <c r="J327" s="131">
        <f>spettri!R327</f>
        <v>64.605159999999998</v>
      </c>
      <c r="K327" s="51">
        <f>spettri!AF327</f>
        <v>107.71522</v>
      </c>
      <c r="L327" s="58">
        <f>spettri!P327</f>
        <v>1860.441495</v>
      </c>
      <c r="M327" s="40">
        <f t="shared" si="5"/>
        <v>-764.22951005592881</v>
      </c>
      <c r="N327" s="51"/>
    </row>
    <row r="328" spans="2:14" x14ac:dyDescent="0.25">
      <c r="H328" s="133">
        <f>spettri!O328</f>
        <v>745.59999999997797</v>
      </c>
      <c r="I328" s="40">
        <f>spettri!Q328</f>
        <v>518.02264700120202</v>
      </c>
      <c r="J328" s="131">
        <f>spettri!R328</f>
        <v>65.664249999999996</v>
      </c>
      <c r="K328" s="51">
        <f>spettri!AF328</f>
        <v>104.06711</v>
      </c>
      <c r="L328" s="58">
        <f>spettri!P328</f>
        <v>1540.693309</v>
      </c>
      <c r="M328" s="40">
        <f t="shared" si="5"/>
        <v>-471.97667601338185</v>
      </c>
      <c r="N328" s="51"/>
    </row>
    <row r="329" spans="2:14" x14ac:dyDescent="0.25">
      <c r="H329" s="133">
        <f>spettri!O329</f>
        <v>745.99999999997704</v>
      </c>
      <c r="I329" s="40">
        <f>spettri!Q329</f>
        <v>469.16520027627183</v>
      </c>
      <c r="J329" s="131">
        <f>spettri!R329</f>
        <v>66.605680000000007</v>
      </c>
      <c r="K329" s="51">
        <f>spettri!AF329</f>
        <v>97.154899999999998</v>
      </c>
      <c r="L329" s="58">
        <f>spettri!P329</f>
        <v>1592.196029</v>
      </c>
      <c r="M329" s="40">
        <f t="shared" si="5"/>
        <v>-578.73552492693648</v>
      </c>
      <c r="N329" s="51"/>
    </row>
    <row r="330" spans="2:14" x14ac:dyDescent="0.25">
      <c r="H330" s="133">
        <f>spettri!O330</f>
        <v>746.39999999997701</v>
      </c>
      <c r="I330" s="40">
        <f>spettri!Q330</f>
        <v>395.23666090388554</v>
      </c>
      <c r="J330" s="131">
        <f>spettri!R330</f>
        <v>64.722840000000005</v>
      </c>
      <c r="K330" s="51">
        <f>spettri!AF330</f>
        <v>86.018569999999997</v>
      </c>
      <c r="L330" s="58">
        <f>spettri!P330</f>
        <v>1479.2151919999999</v>
      </c>
      <c r="M330" s="40">
        <f t="shared" si="5"/>
        <v>-564.86180866336463</v>
      </c>
      <c r="N330" s="51"/>
    </row>
    <row r="331" spans="2:14" x14ac:dyDescent="0.25">
      <c r="H331" s="133">
        <f>spettri!O331</f>
        <v>746.79999999997699</v>
      </c>
      <c r="I331" s="40">
        <f>spettri!Q331</f>
        <v>339.49494414383634</v>
      </c>
      <c r="J331" s="131">
        <f>spettri!R331</f>
        <v>60.486429999999999</v>
      </c>
      <c r="K331" s="51">
        <f>spettri!AF331</f>
        <v>72.074439999999996</v>
      </c>
      <c r="L331" s="58">
        <f>spettri!P331</f>
        <v>1289.7147970000001</v>
      </c>
      <c r="M331" s="40">
        <f t="shared" si="5"/>
        <v>-505.02919363185163</v>
      </c>
      <c r="N331" s="51"/>
    </row>
    <row r="332" spans="2:14" x14ac:dyDescent="0.25">
      <c r="H332" s="133">
        <f>spettri!O332</f>
        <v>747.19999999997697</v>
      </c>
      <c r="I332" s="40">
        <f>spettri!Q332</f>
        <v>282.30682468440489</v>
      </c>
      <c r="J332" s="131">
        <f>spettri!R332</f>
        <v>54.014150000000001</v>
      </c>
      <c r="K332" s="51">
        <f>spettri!AF332</f>
        <v>58.564190000000004</v>
      </c>
      <c r="L332" s="58">
        <f>spettri!P332</f>
        <v>921.1639120000001</v>
      </c>
      <c r="M332" s="40">
        <f t="shared" si="5"/>
        <v>-269.13413454850172</v>
      </c>
      <c r="N332" s="51"/>
    </row>
    <row r="333" spans="2:14" x14ac:dyDescent="0.25">
      <c r="H333" s="133">
        <f>spettri!O333</f>
        <v>747.59999999997694</v>
      </c>
      <c r="I333" s="40">
        <f>spettri!Q333</f>
        <v>234.0371731293927</v>
      </c>
      <c r="J333" s="131">
        <f>spettri!R333</f>
        <v>45.267850000000003</v>
      </c>
      <c r="K333" s="51">
        <f>spettri!AF333</f>
        <v>47.017609999999998</v>
      </c>
      <c r="L333" s="58">
        <f>spettri!P333</f>
        <v>703.52022899999997</v>
      </c>
      <c r="M333" s="40">
        <f t="shared" si="5"/>
        <v>-174.40036032991213</v>
      </c>
      <c r="N333" s="51"/>
    </row>
    <row r="334" spans="2:14" x14ac:dyDescent="0.25">
      <c r="H334" s="133">
        <f>spettri!O334</f>
        <v>747.99999999997704</v>
      </c>
      <c r="I334" s="40">
        <f>spettri!Q334</f>
        <v>199.58076609951141</v>
      </c>
      <c r="J334" s="131">
        <f>spettri!R334</f>
        <v>34.657400000000003</v>
      </c>
      <c r="K334" s="51">
        <f>spettri!AF334</f>
        <v>36.079720000000002</v>
      </c>
      <c r="L334" s="58">
        <f>spettri!P334</f>
        <v>422.91919820000004</v>
      </c>
      <c r="M334" s="40">
        <f t="shared" si="5"/>
        <v>-17.126687778270309</v>
      </c>
      <c r="N334" s="51"/>
    </row>
    <row r="335" spans="2:14" x14ac:dyDescent="0.25">
      <c r="H335" s="133">
        <f>spettri!O335</f>
        <v>748.39999999997701</v>
      </c>
      <c r="I335" s="40">
        <f>spettri!Q335</f>
        <v>154.42955004454745</v>
      </c>
      <c r="J335" s="131">
        <f>spettri!R335</f>
        <v>31.896260000000002</v>
      </c>
      <c r="K335" s="51">
        <f>spettri!AF335</f>
        <v>33.350549999999998</v>
      </c>
      <c r="L335" s="58">
        <f>spettri!P335</f>
        <v>234.1900545</v>
      </c>
      <c r="M335" s="40">
        <f t="shared" si="5"/>
        <v>140.49324605763476</v>
      </c>
      <c r="N335" s="51"/>
    </row>
    <row r="336" spans="2:14" x14ac:dyDescent="0.25">
      <c r="H336" s="133">
        <f>spettri!O336</f>
        <v>748.79999999997699</v>
      </c>
      <c r="I336" s="40">
        <f>spettri!Q336</f>
        <v>122.92725699308629</v>
      </c>
      <c r="J336" s="131">
        <f>spettri!R336</f>
        <v>31.896260000000002</v>
      </c>
      <c r="K336" s="51">
        <f>spettri!AF336</f>
        <v>33.350549999999998</v>
      </c>
      <c r="L336" s="58">
        <f>spettri!P336</f>
        <v>300.26186150000007</v>
      </c>
      <c r="M336" s="40">
        <f t="shared" si="5"/>
        <v>74.4214390576347</v>
      </c>
      <c r="N336" s="51"/>
    </row>
    <row r="337" spans="2:14" x14ac:dyDescent="0.25">
      <c r="H337" s="133">
        <f>spettri!O337</f>
        <v>749.19999999997697</v>
      </c>
      <c r="I337" s="40">
        <f>spettri!Q337</f>
        <v>77.477165227863821</v>
      </c>
      <c r="J337" s="131">
        <f>spettri!R337</f>
        <v>31.896260000000002</v>
      </c>
      <c r="K337" s="51">
        <f>spettri!AF337</f>
        <v>33.350549999999998</v>
      </c>
      <c r="L337" s="58">
        <f>spettri!P337</f>
        <v>257.18056720000004</v>
      </c>
      <c r="M337" s="40">
        <f t="shared" si="5"/>
        <v>117.50273335763472</v>
      </c>
      <c r="N337" s="51"/>
    </row>
    <row r="338" spans="2:14" x14ac:dyDescent="0.25">
      <c r="H338" s="133">
        <f>spettri!O338</f>
        <v>749.59999999997694</v>
      </c>
      <c r="I338" s="40">
        <f>spettri!Q338</f>
        <v>47.790017887208265</v>
      </c>
      <c r="J338" s="131">
        <f>spettri!R338</f>
        <v>31.896260000000002</v>
      </c>
      <c r="K338" s="51">
        <f>spettri!AF338</f>
        <v>33.350549999999998</v>
      </c>
      <c r="L338" s="58">
        <f>spettri!P338</f>
        <v>0</v>
      </c>
      <c r="M338" s="40">
        <f t="shared" si="5"/>
        <v>374.68330055763477</v>
      </c>
      <c r="N338" s="51"/>
    </row>
    <row r="339" spans="2:14" x14ac:dyDescent="0.25">
      <c r="H339" s="133">
        <f>spettri!O339</f>
        <v>749.99999999997704</v>
      </c>
      <c r="I339" s="40">
        <f>spettri!Q339</f>
        <v>0</v>
      </c>
      <c r="J339" s="131">
        <f>spettri!R339</f>
        <v>0</v>
      </c>
      <c r="K339" s="51">
        <f>spettri!AF339</f>
        <v>0</v>
      </c>
      <c r="L339" s="58">
        <f>spettri!P339</f>
        <v>67.202083300000027</v>
      </c>
      <c r="M339" s="40">
        <f t="shared" si="5"/>
        <v>-67.202083300000027</v>
      </c>
      <c r="N339" s="51"/>
    </row>
    <row r="340" spans="2:14" x14ac:dyDescent="0.25">
      <c r="H340" s="133">
        <f>spettri!O340</f>
        <v>750.39999999997701</v>
      </c>
      <c r="I340" s="40">
        <f>spettri!Q340</f>
        <v>0</v>
      </c>
      <c r="J340" s="131">
        <f>spettri!R340</f>
        <v>0</v>
      </c>
      <c r="K340" s="51">
        <f>spettri!AF340</f>
        <v>0</v>
      </c>
      <c r="L340" s="58">
        <f>spettri!P340</f>
        <v>0</v>
      </c>
      <c r="M340" s="40">
        <f t="shared" si="5"/>
        <v>0</v>
      </c>
      <c r="N340" s="51"/>
    </row>
    <row r="341" spans="2:14" x14ac:dyDescent="0.25">
      <c r="H341" s="133">
        <f>spettri!O341</f>
        <v>750.79999999997699</v>
      </c>
      <c r="I341" s="40">
        <f>spettri!Q341</f>
        <v>0</v>
      </c>
      <c r="J341" s="131">
        <f>spettri!R341</f>
        <v>0</v>
      </c>
      <c r="K341" s="51">
        <f>spettri!AF341</f>
        <v>0</v>
      </c>
      <c r="L341" s="58">
        <f>spettri!P341</f>
        <v>0</v>
      </c>
      <c r="M341" s="40">
        <f t="shared" si="5"/>
        <v>0</v>
      </c>
      <c r="N341" s="51"/>
    </row>
    <row r="342" spans="2:14" x14ac:dyDescent="0.25">
      <c r="H342" s="133">
        <f>spettri!O342</f>
        <v>751.19999999997697</v>
      </c>
      <c r="I342" s="40">
        <f>spettri!Q342</f>
        <v>0</v>
      </c>
      <c r="J342" s="131">
        <f>spettri!R342</f>
        <v>0</v>
      </c>
      <c r="K342" s="51">
        <f>spettri!AF342</f>
        <v>0</v>
      </c>
      <c r="L342" s="58">
        <f>spettri!P342</f>
        <v>0</v>
      </c>
      <c r="M342" s="40">
        <f t="shared" si="5"/>
        <v>0</v>
      </c>
      <c r="N342" s="51"/>
    </row>
    <row r="343" spans="2:14" x14ac:dyDescent="0.25">
      <c r="H343" s="133">
        <f>spettri!O343</f>
        <v>751.59999999997694</v>
      </c>
      <c r="I343" s="40">
        <f>spettri!Q343</f>
        <v>0</v>
      </c>
      <c r="J343" s="131">
        <f>spettri!R343</f>
        <v>0</v>
      </c>
      <c r="K343" s="51">
        <f>spettri!AF343</f>
        <v>0</v>
      </c>
      <c r="L343" s="58">
        <f>spettri!P343</f>
        <v>0</v>
      </c>
      <c r="M343" s="40">
        <f t="shared" si="5"/>
        <v>0</v>
      </c>
      <c r="N343" s="51"/>
    </row>
    <row r="344" spans="2:14" x14ac:dyDescent="0.25">
      <c r="H344" s="133">
        <f>spettri!O344</f>
        <v>751.99999999997704</v>
      </c>
      <c r="I344" s="40">
        <f>spettri!Q344</f>
        <v>0</v>
      </c>
      <c r="J344" s="131">
        <f>spettri!R344</f>
        <v>0</v>
      </c>
      <c r="K344" s="51">
        <f>spettri!AF344</f>
        <v>0</v>
      </c>
      <c r="L344" s="58">
        <f>spettri!P344</f>
        <v>0</v>
      </c>
      <c r="M344" s="40">
        <f t="shared" si="5"/>
        <v>0</v>
      </c>
      <c r="N344" s="51"/>
    </row>
    <row r="345" spans="2:14" x14ac:dyDescent="0.25">
      <c r="B345" s="51"/>
      <c r="C345" s="51"/>
      <c r="D345" s="51"/>
      <c r="H345" s="133">
        <f>spettri!O345</f>
        <v>752.39999999997701</v>
      </c>
      <c r="I345" s="40">
        <f>spettri!Q345</f>
        <v>0</v>
      </c>
      <c r="J345" s="131">
        <f>spettri!R345</f>
        <v>0</v>
      </c>
      <c r="K345" s="51">
        <f>spettri!AF345</f>
        <v>0</v>
      </c>
      <c r="L345" s="58">
        <f>spettri!P345</f>
        <v>0</v>
      </c>
      <c r="M345" s="40">
        <f t="shared" si="5"/>
        <v>0</v>
      </c>
      <c r="N345" s="51"/>
    </row>
    <row r="346" spans="2:14" x14ac:dyDescent="0.25">
      <c r="B346" s="51"/>
      <c r="C346" s="51"/>
      <c r="D346" s="51"/>
      <c r="H346" s="133">
        <f>spettri!O346</f>
        <v>752.79999999997699</v>
      </c>
      <c r="I346" s="40">
        <f>spettri!Q346</f>
        <v>0</v>
      </c>
      <c r="J346" s="131">
        <f>spettri!R346</f>
        <v>0</v>
      </c>
      <c r="K346" s="51">
        <f>spettri!AF346</f>
        <v>0</v>
      </c>
      <c r="L346" s="58">
        <f>spettri!P346</f>
        <v>0</v>
      </c>
      <c r="M346" s="40">
        <f t="shared" si="5"/>
        <v>0</v>
      </c>
      <c r="N346" s="51"/>
    </row>
    <row r="347" spans="2:14" x14ac:dyDescent="0.25">
      <c r="B347" s="51"/>
      <c r="C347" s="51"/>
      <c r="D347" s="51"/>
      <c r="H347" s="133">
        <f>spettri!O347</f>
        <v>753.19999999997697</v>
      </c>
      <c r="I347" s="40">
        <f>spettri!Q347</f>
        <v>0</v>
      </c>
      <c r="J347" s="131">
        <f>spettri!R347</f>
        <v>0</v>
      </c>
      <c r="K347" s="51">
        <f>spettri!AF347</f>
        <v>0</v>
      </c>
      <c r="L347" s="58">
        <f>spettri!P347</f>
        <v>0</v>
      </c>
      <c r="M347" s="40">
        <f t="shared" si="5"/>
        <v>0</v>
      </c>
      <c r="N347" s="51"/>
    </row>
    <row r="348" spans="2:14" x14ac:dyDescent="0.25">
      <c r="B348" s="51"/>
      <c r="C348" s="51"/>
      <c r="D348" s="51"/>
      <c r="H348" s="133">
        <f>spettri!O348</f>
        <v>753.59999999997694</v>
      </c>
      <c r="I348" s="40">
        <f>spettri!Q348</f>
        <v>0</v>
      </c>
      <c r="J348" s="131">
        <f>spettri!R348</f>
        <v>0</v>
      </c>
      <c r="K348" s="51">
        <f>spettri!AF348</f>
        <v>0</v>
      </c>
      <c r="L348" s="58">
        <f>spettri!P348</f>
        <v>0</v>
      </c>
      <c r="M348" s="40">
        <f t="shared" si="5"/>
        <v>0</v>
      </c>
      <c r="N348" s="51"/>
    </row>
    <row r="349" spans="2:14" x14ac:dyDescent="0.25">
      <c r="B349" s="51"/>
      <c r="C349" s="51"/>
      <c r="D349" s="51"/>
      <c r="H349" s="133">
        <f>spettri!O349</f>
        <v>753.99999999997704</v>
      </c>
      <c r="I349" s="40">
        <f>spettri!Q349</f>
        <v>0</v>
      </c>
      <c r="J349" s="131">
        <f>spettri!R349</f>
        <v>0</v>
      </c>
      <c r="K349" s="51">
        <f>spettri!AF349</f>
        <v>0</v>
      </c>
      <c r="L349" s="58">
        <f>spettri!P349</f>
        <v>0</v>
      </c>
      <c r="M349" s="40">
        <f t="shared" si="5"/>
        <v>0</v>
      </c>
      <c r="N349" s="51"/>
    </row>
    <row r="350" spans="2:14" x14ac:dyDescent="0.25">
      <c r="B350" s="51"/>
      <c r="C350" s="51"/>
      <c r="D350" s="51"/>
      <c r="H350" s="133">
        <f>spettri!O350</f>
        <v>754.39999999997701</v>
      </c>
      <c r="I350" s="40">
        <f>spettri!Q350</f>
        <v>0</v>
      </c>
      <c r="J350" s="131">
        <f>spettri!R350</f>
        <v>0</v>
      </c>
      <c r="K350" s="51">
        <f>spettri!AF350</f>
        <v>0</v>
      </c>
      <c r="L350" s="58">
        <f>spettri!P350</f>
        <v>0</v>
      </c>
      <c r="M350" s="40">
        <f t="shared" si="5"/>
        <v>0</v>
      </c>
      <c r="N350" s="51"/>
    </row>
    <row r="351" spans="2:14" x14ac:dyDescent="0.25">
      <c r="B351" s="51"/>
      <c r="C351" s="51"/>
      <c r="D351" s="51"/>
      <c r="H351" s="133">
        <f>spettri!O351</f>
        <v>754.79999999997699</v>
      </c>
      <c r="I351" s="40">
        <f>spettri!Q351</f>
        <v>0</v>
      </c>
      <c r="J351" s="131">
        <f>spettri!R351</f>
        <v>0</v>
      </c>
      <c r="K351" s="51">
        <f>spettri!AF351</f>
        <v>0</v>
      </c>
      <c r="L351" s="58">
        <f>spettri!P351</f>
        <v>0</v>
      </c>
      <c r="M351" s="40">
        <f t="shared" si="5"/>
        <v>0</v>
      </c>
      <c r="N351" s="51"/>
    </row>
    <row r="352" spans="2:14" x14ac:dyDescent="0.25">
      <c r="B352" s="51"/>
      <c r="C352" s="51"/>
      <c r="D352" s="51"/>
      <c r="H352" s="133">
        <f>spettri!O352</f>
        <v>755.19999999997697</v>
      </c>
      <c r="I352" s="40">
        <f>spettri!Q352</f>
        <v>0</v>
      </c>
      <c r="J352" s="131">
        <f>spettri!R352</f>
        <v>0</v>
      </c>
      <c r="K352" s="51">
        <f>spettri!AF352</f>
        <v>0</v>
      </c>
      <c r="L352" s="58">
        <f>spettri!P352</f>
        <v>0</v>
      </c>
      <c r="M352" s="40">
        <f t="shared" si="5"/>
        <v>0</v>
      </c>
      <c r="N352" s="51"/>
    </row>
    <row r="353" spans="2:14" x14ac:dyDescent="0.25">
      <c r="B353" s="51"/>
      <c r="C353" s="51"/>
      <c r="D353" s="51"/>
      <c r="H353" s="133">
        <f>spettri!O353</f>
        <v>755.59999999997694</v>
      </c>
      <c r="I353" s="40">
        <f>spettri!Q353</f>
        <v>0</v>
      </c>
      <c r="J353" s="131">
        <f>spettri!R353</f>
        <v>0</v>
      </c>
      <c r="K353" s="51">
        <f>spettri!AF353</f>
        <v>0</v>
      </c>
      <c r="L353" s="58">
        <f>spettri!P353</f>
        <v>0</v>
      </c>
      <c r="M353" s="40">
        <f t="shared" si="5"/>
        <v>0</v>
      </c>
      <c r="N353" s="51"/>
    </row>
    <row r="354" spans="2:14" x14ac:dyDescent="0.25">
      <c r="H354" s="133">
        <f>spettri!O354</f>
        <v>755.99999999997704</v>
      </c>
      <c r="I354" s="40">
        <f>spettri!Q354</f>
        <v>0</v>
      </c>
      <c r="J354" s="131">
        <f>spettri!R354</f>
        <v>0</v>
      </c>
      <c r="K354" s="51">
        <f>spettri!AF354</f>
        <v>0</v>
      </c>
      <c r="L354" s="58">
        <f>spettri!P354</f>
        <v>0</v>
      </c>
      <c r="M354" s="40">
        <f t="shared" si="5"/>
        <v>0</v>
      </c>
      <c r="N354" s="51"/>
    </row>
    <row r="355" spans="2:14" x14ac:dyDescent="0.25">
      <c r="H355" s="133">
        <f>spettri!O355</f>
        <v>756.39999999997701</v>
      </c>
      <c r="I355" s="40">
        <f>spettri!Q355</f>
        <v>0</v>
      </c>
      <c r="J355" s="131">
        <f>spettri!R355</f>
        <v>0</v>
      </c>
      <c r="K355" s="51">
        <f>spettri!AF355</f>
        <v>0</v>
      </c>
      <c r="L355" s="58">
        <f>spettri!P355</f>
        <v>0</v>
      </c>
      <c r="M355" s="40">
        <f t="shared" si="5"/>
        <v>0</v>
      </c>
      <c r="N355" s="51"/>
    </row>
    <row r="356" spans="2:14" x14ac:dyDescent="0.25">
      <c r="H356" s="133">
        <f>spettri!O356</f>
        <v>756.79999999997699</v>
      </c>
      <c r="I356" s="40">
        <f>spettri!Q356</f>
        <v>0</v>
      </c>
      <c r="J356" s="131">
        <f>spettri!R356</f>
        <v>0</v>
      </c>
      <c r="K356" s="51">
        <f>spettri!AF356</f>
        <v>0</v>
      </c>
      <c r="L356" s="58">
        <f>spettri!P356</f>
        <v>0</v>
      </c>
      <c r="M356" s="40">
        <f t="shared" si="5"/>
        <v>0</v>
      </c>
      <c r="N356" s="51"/>
    </row>
    <row r="357" spans="2:14" x14ac:dyDescent="0.25">
      <c r="H357" s="133">
        <f>spettri!O357</f>
        <v>757.19999999997697</v>
      </c>
      <c r="I357" s="40">
        <f>spettri!Q357</f>
        <v>0</v>
      </c>
      <c r="J357" s="131">
        <f>spettri!R357</f>
        <v>0</v>
      </c>
      <c r="K357" s="51">
        <f>spettri!AF357</f>
        <v>0</v>
      </c>
      <c r="L357" s="58">
        <f>spettri!P357</f>
        <v>0</v>
      </c>
      <c r="M357" s="40">
        <f t="shared" si="5"/>
        <v>0</v>
      </c>
      <c r="N357" s="51"/>
    </row>
    <row r="358" spans="2:14" x14ac:dyDescent="0.25">
      <c r="H358" s="133">
        <f>spettri!O358</f>
        <v>757.59999999997603</v>
      </c>
      <c r="I358" s="40">
        <f>spettri!Q358</f>
        <v>0</v>
      </c>
      <c r="J358" s="131">
        <f>spettri!R358</f>
        <v>0</v>
      </c>
      <c r="K358" s="51">
        <f>spettri!AF358</f>
        <v>0</v>
      </c>
      <c r="L358" s="58">
        <f>spettri!P358</f>
        <v>0</v>
      </c>
      <c r="M358" s="40">
        <f t="shared" si="5"/>
        <v>0</v>
      </c>
      <c r="N358" s="51"/>
    </row>
    <row r="359" spans="2:14" x14ac:dyDescent="0.25">
      <c r="H359" s="133">
        <f>spettri!O359</f>
        <v>757.99999999997601</v>
      </c>
      <c r="I359" s="40">
        <f>spettri!Q359</f>
        <v>0</v>
      </c>
      <c r="J359" s="131">
        <f>spettri!R359</f>
        <v>0</v>
      </c>
      <c r="K359" s="51">
        <f>spettri!AF359</f>
        <v>0</v>
      </c>
      <c r="L359" s="58">
        <f>spettri!P359</f>
        <v>0</v>
      </c>
      <c r="M359" s="40">
        <f t="shared" si="5"/>
        <v>0</v>
      </c>
      <c r="N359" s="51"/>
    </row>
    <row r="360" spans="2:14" x14ac:dyDescent="0.25">
      <c r="H360" s="133">
        <f>spettri!O360</f>
        <v>758.39999999997599</v>
      </c>
      <c r="I360" s="40">
        <f>spettri!Q360</f>
        <v>0</v>
      </c>
      <c r="J360" s="131">
        <f>spettri!R360</f>
        <v>0</v>
      </c>
      <c r="K360" s="51">
        <f>spettri!AF360</f>
        <v>0</v>
      </c>
      <c r="L360" s="58">
        <f>spettri!P360</f>
        <v>0</v>
      </c>
      <c r="M360" s="40">
        <f t="shared" si="5"/>
        <v>0</v>
      </c>
      <c r="N360" s="51"/>
    </row>
    <row r="361" spans="2:14" x14ac:dyDescent="0.25">
      <c r="H361" s="133">
        <f>spettri!O361</f>
        <v>758.79999999997597</v>
      </c>
      <c r="I361" s="40">
        <f>spettri!Q361</f>
        <v>0</v>
      </c>
      <c r="J361" s="131">
        <f>spettri!R361</f>
        <v>0</v>
      </c>
      <c r="K361" s="51">
        <f>spettri!AF361</f>
        <v>0</v>
      </c>
      <c r="L361" s="58">
        <f>spettri!P361</f>
        <v>0</v>
      </c>
      <c r="M361" s="40">
        <f t="shared" si="5"/>
        <v>0</v>
      </c>
      <c r="N361" s="51"/>
    </row>
    <row r="362" spans="2:14" x14ac:dyDescent="0.25">
      <c r="H362" s="133">
        <f>spettri!O362</f>
        <v>759.19999999997594</v>
      </c>
      <c r="I362" s="40">
        <f>spettri!Q362</f>
        <v>0</v>
      </c>
      <c r="J362" s="131">
        <f>spettri!R362</f>
        <v>0</v>
      </c>
      <c r="K362" s="51">
        <f>spettri!AF362</f>
        <v>0</v>
      </c>
      <c r="L362" s="58">
        <f>spettri!P362</f>
        <v>0</v>
      </c>
      <c r="M362" s="40">
        <f t="shared" si="5"/>
        <v>0</v>
      </c>
      <c r="N362" s="51"/>
    </row>
    <row r="363" spans="2:14" x14ac:dyDescent="0.25">
      <c r="H363" s="133">
        <f>spettri!O363</f>
        <v>759.59999999997603</v>
      </c>
      <c r="I363" s="40">
        <f>spettri!Q363</f>
        <v>0</v>
      </c>
      <c r="J363" s="131">
        <f>spettri!R363</f>
        <v>0</v>
      </c>
      <c r="K363" s="51">
        <f>spettri!AF363</f>
        <v>0</v>
      </c>
      <c r="L363" s="58">
        <f>spettri!P363</f>
        <v>0</v>
      </c>
      <c r="M363" s="40">
        <f t="shared" si="5"/>
        <v>0</v>
      </c>
      <c r="N363" s="51"/>
    </row>
    <row r="364" spans="2:14" x14ac:dyDescent="0.25">
      <c r="H364" s="133">
        <f>spettri!O364</f>
        <v>759.99999999997601</v>
      </c>
      <c r="I364" s="40">
        <f>spettri!Q364</f>
        <v>0</v>
      </c>
      <c r="J364" s="131">
        <f>spettri!R364</f>
        <v>0</v>
      </c>
      <c r="K364" s="51">
        <f>spettri!AF364</f>
        <v>0</v>
      </c>
      <c r="L364" s="58">
        <f>spettri!P364</f>
        <v>0</v>
      </c>
      <c r="M364" s="40">
        <f t="shared" si="5"/>
        <v>0</v>
      </c>
      <c r="N364" s="51"/>
    </row>
    <row r="365" spans="2:14" x14ac:dyDescent="0.25">
      <c r="H365" s="133">
        <f>spettri!O365</f>
        <v>760.39999999997599</v>
      </c>
      <c r="I365" s="40">
        <f>spettri!Q365</f>
        <v>0</v>
      </c>
      <c r="J365" s="131">
        <f>spettri!R365</f>
        <v>0</v>
      </c>
      <c r="K365" s="51">
        <f>spettri!AF365</f>
        <v>0</v>
      </c>
      <c r="L365" s="58">
        <f>spettri!P365</f>
        <v>0</v>
      </c>
      <c r="M365" s="40">
        <f t="shared" si="5"/>
        <v>0</v>
      </c>
      <c r="N365" s="51"/>
    </row>
    <row r="366" spans="2:14" x14ac:dyDescent="0.25">
      <c r="H366" s="133">
        <f>spettri!O366</f>
        <v>760.79999999997597</v>
      </c>
      <c r="I366" s="40">
        <f>spettri!Q366</f>
        <v>0</v>
      </c>
      <c r="J366" s="131">
        <f>spettri!R366</f>
        <v>0</v>
      </c>
      <c r="K366" s="51">
        <f>spettri!AF366</f>
        <v>0</v>
      </c>
      <c r="L366" s="58">
        <f>spettri!P366</f>
        <v>0</v>
      </c>
      <c r="M366" s="40">
        <f t="shared" si="5"/>
        <v>0</v>
      </c>
      <c r="N366" s="51"/>
    </row>
    <row r="367" spans="2:14" x14ac:dyDescent="0.25">
      <c r="H367" s="133">
        <f>spettri!O367</f>
        <v>761.19999999997594</v>
      </c>
      <c r="I367" s="40">
        <f>spettri!Q367</f>
        <v>0</v>
      </c>
      <c r="J367" s="131">
        <f>spettri!R367</f>
        <v>0</v>
      </c>
      <c r="K367" s="51">
        <f>spettri!AF367</f>
        <v>0</v>
      </c>
      <c r="L367" s="58">
        <f>spettri!P367</f>
        <v>0</v>
      </c>
      <c r="M367" s="40">
        <f t="shared" si="5"/>
        <v>0</v>
      </c>
      <c r="N367" s="51"/>
    </row>
    <row r="368" spans="2:14" x14ac:dyDescent="0.25">
      <c r="H368" s="133">
        <f>spettri!O368</f>
        <v>761.59999999997603</v>
      </c>
      <c r="I368" s="40">
        <f>spettri!Q368</f>
        <v>0</v>
      </c>
      <c r="J368" s="131">
        <f>spettri!R368</f>
        <v>0</v>
      </c>
      <c r="K368" s="51">
        <f>spettri!AF368</f>
        <v>0</v>
      </c>
      <c r="L368" s="58">
        <f>spettri!P368</f>
        <v>0</v>
      </c>
      <c r="M368" s="40">
        <f t="shared" si="5"/>
        <v>0</v>
      </c>
      <c r="N368" s="51"/>
    </row>
    <row r="369" spans="2:14" x14ac:dyDescent="0.25">
      <c r="H369" s="133">
        <f>spettri!O369</f>
        <v>761.99999999997601</v>
      </c>
      <c r="I369" s="40">
        <f>spettri!Q369</f>
        <v>0</v>
      </c>
      <c r="J369" s="131">
        <f>spettri!R369</f>
        <v>0</v>
      </c>
      <c r="K369" s="51">
        <f>spettri!AF369</f>
        <v>0</v>
      </c>
      <c r="L369" s="58">
        <f>spettri!P369</f>
        <v>0</v>
      </c>
      <c r="M369" s="40">
        <f t="shared" si="5"/>
        <v>0</v>
      </c>
      <c r="N369" s="51"/>
    </row>
    <row r="370" spans="2:14" x14ac:dyDescent="0.25">
      <c r="H370" s="133">
        <f>spettri!O370</f>
        <v>762.39999999997599</v>
      </c>
      <c r="I370" s="40">
        <f>spettri!Q370</f>
        <v>0</v>
      </c>
      <c r="J370" s="131">
        <f>spettri!R370</f>
        <v>0</v>
      </c>
      <c r="K370" s="51">
        <f>spettri!AF370</f>
        <v>0</v>
      </c>
      <c r="L370" s="58">
        <f>spettri!P370</f>
        <v>0</v>
      </c>
      <c r="M370" s="40">
        <f t="shared" si="5"/>
        <v>0</v>
      </c>
      <c r="N370" s="51"/>
    </row>
    <row r="371" spans="2:14" x14ac:dyDescent="0.25">
      <c r="B371" s="51"/>
      <c r="C371" s="51"/>
      <c r="D371" s="51"/>
      <c r="H371" s="133">
        <f>spettri!O371</f>
        <v>762.79999999997597</v>
      </c>
      <c r="I371" s="40">
        <f>spettri!Q371</f>
        <v>0</v>
      </c>
      <c r="J371" s="131">
        <f>spettri!R371</f>
        <v>0</v>
      </c>
      <c r="K371" s="51">
        <f>spettri!AF371</f>
        <v>0</v>
      </c>
      <c r="L371" s="58">
        <f>spettri!P371</f>
        <v>0</v>
      </c>
      <c r="M371" s="40">
        <f t="shared" si="5"/>
        <v>0</v>
      </c>
      <c r="N371" s="51"/>
    </row>
    <row r="372" spans="2:14" x14ac:dyDescent="0.25">
      <c r="B372" s="51"/>
      <c r="C372" s="51"/>
      <c r="D372" s="51"/>
      <c r="H372" s="133">
        <f>spettri!O372</f>
        <v>763.19999999997594</v>
      </c>
      <c r="I372" s="40">
        <f>spettri!Q372</f>
        <v>0</v>
      </c>
      <c r="J372" s="131">
        <f>spettri!R372</f>
        <v>0</v>
      </c>
      <c r="K372" s="51">
        <f>spettri!AF372</f>
        <v>0</v>
      </c>
      <c r="L372" s="58">
        <f>spettri!P372</f>
        <v>0</v>
      </c>
      <c r="M372" s="40">
        <f t="shared" si="5"/>
        <v>0</v>
      </c>
      <c r="N372" s="51"/>
    </row>
    <row r="373" spans="2:14" x14ac:dyDescent="0.25">
      <c r="B373" s="51"/>
      <c r="C373" s="51"/>
      <c r="D373" s="51"/>
      <c r="H373" s="133">
        <f>spettri!O373</f>
        <v>763.59999999997603</v>
      </c>
      <c r="I373" s="40">
        <f>spettri!Q373</f>
        <v>0</v>
      </c>
      <c r="J373" s="131">
        <f>spettri!R373</f>
        <v>0</v>
      </c>
      <c r="K373" s="51">
        <f>spettri!AF373</f>
        <v>0</v>
      </c>
      <c r="L373" s="58">
        <f>spettri!P373</f>
        <v>0</v>
      </c>
      <c r="M373" s="40">
        <f t="shared" si="5"/>
        <v>0</v>
      </c>
      <c r="N373" s="51"/>
    </row>
    <row r="374" spans="2:14" x14ac:dyDescent="0.25">
      <c r="B374" s="51"/>
      <c r="C374" s="51"/>
      <c r="D374" s="51"/>
      <c r="H374" s="133">
        <f>spettri!O374</f>
        <v>763.99999999997601</v>
      </c>
      <c r="I374" s="40">
        <f>spettri!Q374</f>
        <v>0</v>
      </c>
      <c r="J374" s="131">
        <f>spettri!R374</f>
        <v>0</v>
      </c>
      <c r="K374" s="51">
        <f>spettri!AF374</f>
        <v>0</v>
      </c>
      <c r="L374" s="58">
        <f>spettri!P374</f>
        <v>0</v>
      </c>
      <c r="M374" s="40">
        <f t="shared" si="5"/>
        <v>0</v>
      </c>
      <c r="N374" s="51"/>
    </row>
    <row r="375" spans="2:14" x14ac:dyDescent="0.25">
      <c r="B375" s="51"/>
      <c r="C375" s="51"/>
      <c r="D375" s="51"/>
      <c r="H375" s="133">
        <f>spettri!O375</f>
        <v>764.39999999997599</v>
      </c>
      <c r="I375" s="40">
        <f>spettri!Q375</f>
        <v>0</v>
      </c>
      <c r="J375" s="131">
        <f>spettri!R375</f>
        <v>0</v>
      </c>
      <c r="K375" s="51">
        <f>spettri!AF375</f>
        <v>0</v>
      </c>
      <c r="L375" s="58">
        <f>spettri!P375</f>
        <v>0</v>
      </c>
      <c r="M375" s="40">
        <f t="shared" si="5"/>
        <v>0</v>
      </c>
      <c r="N375" s="51"/>
    </row>
    <row r="376" spans="2:14" x14ac:dyDescent="0.25">
      <c r="B376" s="51"/>
      <c r="C376" s="51"/>
      <c r="D376" s="51"/>
      <c r="H376" s="133">
        <f>spettri!O376</f>
        <v>764.79999999997597</v>
      </c>
      <c r="I376" s="40">
        <f>spettri!Q376</f>
        <v>0</v>
      </c>
      <c r="J376" s="131">
        <f>spettri!R376</f>
        <v>0</v>
      </c>
      <c r="K376" s="51">
        <f>spettri!AF376</f>
        <v>0</v>
      </c>
      <c r="L376" s="58">
        <f>spettri!P376</f>
        <v>0</v>
      </c>
      <c r="M376" s="40">
        <f t="shared" si="5"/>
        <v>0</v>
      </c>
      <c r="N376" s="51"/>
    </row>
    <row r="377" spans="2:14" x14ac:dyDescent="0.25">
      <c r="B377" s="51"/>
      <c r="C377" s="51"/>
      <c r="D377" s="51"/>
      <c r="H377" s="133">
        <f>spettri!O377</f>
        <v>765.19999999997594</v>
      </c>
      <c r="I377" s="40">
        <f>spettri!Q377</f>
        <v>0</v>
      </c>
      <c r="J377" s="131">
        <f>spettri!R377</f>
        <v>0</v>
      </c>
      <c r="K377" s="51">
        <f>spettri!AF377</f>
        <v>0</v>
      </c>
      <c r="L377" s="58">
        <f>spettri!P377</f>
        <v>0</v>
      </c>
      <c r="M377" s="40">
        <f t="shared" si="5"/>
        <v>0</v>
      </c>
      <c r="N377" s="51"/>
    </row>
    <row r="378" spans="2:14" x14ac:dyDescent="0.25">
      <c r="B378" s="51"/>
      <c r="C378" s="51"/>
      <c r="D378" s="51"/>
      <c r="H378" s="133">
        <f>spettri!O378</f>
        <v>765.59999999997603</v>
      </c>
      <c r="I378" s="40">
        <f>spettri!Q378</f>
        <v>0</v>
      </c>
      <c r="J378" s="131">
        <f>spettri!R378</f>
        <v>0</v>
      </c>
      <c r="K378" s="51">
        <f>spettri!AF378</f>
        <v>0</v>
      </c>
      <c r="L378" s="58">
        <f>spettri!P378</f>
        <v>0</v>
      </c>
      <c r="M378" s="40">
        <f t="shared" si="5"/>
        <v>0</v>
      </c>
      <c r="N378" s="51"/>
    </row>
    <row r="379" spans="2:14" x14ac:dyDescent="0.25">
      <c r="B379" s="51"/>
      <c r="C379" s="51"/>
      <c r="D379" s="51"/>
      <c r="H379" s="133">
        <f>spettri!O379</f>
        <v>765.99999999997601</v>
      </c>
      <c r="I379" s="40">
        <f>spettri!Q379</f>
        <v>0</v>
      </c>
      <c r="J379" s="131">
        <f>spettri!R379</f>
        <v>0</v>
      </c>
      <c r="K379" s="51">
        <f>spettri!AF379</f>
        <v>0</v>
      </c>
      <c r="L379" s="58">
        <f>spettri!P379</f>
        <v>0</v>
      </c>
      <c r="M379" s="40">
        <f t="shared" si="5"/>
        <v>0</v>
      </c>
      <c r="N379" s="51"/>
    </row>
    <row r="380" spans="2:14" x14ac:dyDescent="0.25">
      <c r="H380" s="133">
        <f>spettri!O380</f>
        <v>766.39999999997599</v>
      </c>
      <c r="I380" s="40">
        <f>spettri!Q380</f>
        <v>0</v>
      </c>
      <c r="J380" s="131">
        <f>spettri!R380</f>
        <v>0</v>
      </c>
      <c r="K380" s="51">
        <f>spettri!AF380</f>
        <v>0</v>
      </c>
      <c r="L380" s="58">
        <f>spettri!P380</f>
        <v>0</v>
      </c>
      <c r="M380" s="40">
        <f t="shared" si="5"/>
        <v>0</v>
      </c>
      <c r="N380" s="51"/>
    </row>
    <row r="381" spans="2:14" x14ac:dyDescent="0.25">
      <c r="H381" s="133">
        <f>spettri!O381</f>
        <v>766.79999999997597</v>
      </c>
      <c r="I381" s="40">
        <f>spettri!Q381</f>
        <v>0</v>
      </c>
      <c r="J381" s="131">
        <f>spettri!R381</f>
        <v>0</v>
      </c>
      <c r="K381" s="51">
        <f>spettri!AF381</f>
        <v>0</v>
      </c>
      <c r="L381" s="58">
        <f>spettri!P381</f>
        <v>0</v>
      </c>
      <c r="M381" s="40">
        <f t="shared" si="5"/>
        <v>0</v>
      </c>
      <c r="N381" s="51"/>
    </row>
    <row r="382" spans="2:14" x14ac:dyDescent="0.25">
      <c r="H382" s="133">
        <f>spettri!O382</f>
        <v>767.19999999997594</v>
      </c>
      <c r="I382" s="40">
        <f>spettri!Q382</f>
        <v>0</v>
      </c>
      <c r="J382" s="131">
        <f>spettri!R382</f>
        <v>0</v>
      </c>
      <c r="K382" s="51">
        <f>spettri!AF382</f>
        <v>0</v>
      </c>
      <c r="L382" s="58">
        <f>spettri!P382</f>
        <v>0</v>
      </c>
      <c r="M382" s="40">
        <f t="shared" si="5"/>
        <v>0</v>
      </c>
      <c r="N382" s="51"/>
    </row>
    <row r="383" spans="2:14" x14ac:dyDescent="0.25">
      <c r="H383" s="133">
        <f>spettri!O383</f>
        <v>767.59999999997603</v>
      </c>
      <c r="I383" s="40">
        <f>spettri!Q383</f>
        <v>0</v>
      </c>
      <c r="J383" s="131">
        <f>spettri!R383</f>
        <v>0</v>
      </c>
      <c r="K383" s="51">
        <f>spettri!AF383</f>
        <v>0</v>
      </c>
      <c r="L383" s="58">
        <f>spettri!P383</f>
        <v>0</v>
      </c>
      <c r="M383" s="40">
        <f t="shared" si="5"/>
        <v>0</v>
      </c>
      <c r="N383" s="51"/>
    </row>
    <row r="384" spans="2:14" x14ac:dyDescent="0.25">
      <c r="H384" s="133">
        <f>spettri!O384</f>
        <v>767.99999999997601</v>
      </c>
      <c r="I384" s="40">
        <f>spettri!Q384</f>
        <v>0</v>
      </c>
      <c r="J384" s="131">
        <f>spettri!R384</f>
        <v>0</v>
      </c>
      <c r="K384" s="51">
        <f>spettri!AF384</f>
        <v>0</v>
      </c>
      <c r="L384" s="58">
        <f>spettri!P384</f>
        <v>0</v>
      </c>
      <c r="M384" s="40">
        <f t="shared" si="5"/>
        <v>0</v>
      </c>
      <c r="N384" s="51"/>
    </row>
    <row r="385" spans="2:14" x14ac:dyDescent="0.25">
      <c r="H385" s="133">
        <f>spettri!O385</f>
        <v>768.39999999997599</v>
      </c>
      <c r="I385" s="40">
        <f>spettri!Q385</f>
        <v>0</v>
      </c>
      <c r="J385" s="131">
        <f>spettri!R385</f>
        <v>0</v>
      </c>
      <c r="K385" s="51">
        <f>spettri!AF385</f>
        <v>0</v>
      </c>
      <c r="L385" s="58">
        <f>spettri!P385</f>
        <v>0</v>
      </c>
      <c r="M385" s="40">
        <f t="shared" si="5"/>
        <v>0</v>
      </c>
      <c r="N385" s="51"/>
    </row>
    <row r="386" spans="2:14" x14ac:dyDescent="0.25">
      <c r="H386" s="133">
        <f>spettri!O386</f>
        <v>768.79999999997597</v>
      </c>
      <c r="I386" s="40">
        <f>spettri!Q386</f>
        <v>0</v>
      </c>
      <c r="J386" s="131">
        <f>spettri!R386</f>
        <v>0</v>
      </c>
      <c r="K386" s="51">
        <f>spettri!AF386</f>
        <v>0</v>
      </c>
      <c r="L386" s="58">
        <f>spettri!P386</f>
        <v>0</v>
      </c>
      <c r="M386" s="40">
        <f t="shared" si="5"/>
        <v>0</v>
      </c>
      <c r="N386" s="51"/>
    </row>
    <row r="387" spans="2:14" x14ac:dyDescent="0.25">
      <c r="H387" s="133">
        <f>spettri!O387</f>
        <v>769.19999999997594</v>
      </c>
      <c r="I387" s="40">
        <f>spettri!Q387</f>
        <v>0</v>
      </c>
      <c r="J387" s="131">
        <f>spettri!R387</f>
        <v>0</v>
      </c>
      <c r="K387" s="51">
        <f>spettri!AF387</f>
        <v>0</v>
      </c>
      <c r="L387" s="58">
        <f>spettri!P387</f>
        <v>0</v>
      </c>
      <c r="M387" s="40">
        <f t="shared" ref="M387:M450" si="6">I387*$B$2+J387*$C$2+K387*$D$2-L387</f>
        <v>0</v>
      </c>
      <c r="N387" s="51"/>
    </row>
    <row r="388" spans="2:14" x14ac:dyDescent="0.25">
      <c r="H388" s="133">
        <f>spettri!O388</f>
        <v>769.59999999997603</v>
      </c>
      <c r="I388" s="40">
        <f>spettri!Q388</f>
        <v>0</v>
      </c>
      <c r="J388" s="131">
        <f>spettri!R388</f>
        <v>0</v>
      </c>
      <c r="K388" s="51">
        <f>spettri!AF388</f>
        <v>0</v>
      </c>
      <c r="L388" s="58">
        <f>spettri!P388</f>
        <v>0</v>
      </c>
      <c r="M388" s="40">
        <f t="shared" si="6"/>
        <v>0</v>
      </c>
      <c r="N388" s="51"/>
    </row>
    <row r="389" spans="2:14" x14ac:dyDescent="0.25">
      <c r="H389" s="133">
        <f>spettri!O389</f>
        <v>769.99999999997601</v>
      </c>
      <c r="I389" s="40">
        <f>spettri!Q389</f>
        <v>0</v>
      </c>
      <c r="J389" s="131">
        <f>spettri!R389</f>
        <v>0</v>
      </c>
      <c r="K389" s="51">
        <f>spettri!AF389</f>
        <v>0</v>
      </c>
      <c r="L389" s="58">
        <f>spettri!P389</f>
        <v>0</v>
      </c>
      <c r="M389" s="40">
        <f t="shared" si="6"/>
        <v>0</v>
      </c>
      <c r="N389" s="51"/>
    </row>
    <row r="390" spans="2:14" x14ac:dyDescent="0.25">
      <c r="H390" s="133">
        <f>spettri!O390</f>
        <v>770.39999999997599</v>
      </c>
      <c r="I390" s="40">
        <f>spettri!Q390</f>
        <v>0</v>
      </c>
      <c r="J390" s="131">
        <f>spettri!R390</f>
        <v>0</v>
      </c>
      <c r="K390" s="51">
        <f>spettri!AF390</f>
        <v>0</v>
      </c>
      <c r="L390" s="58">
        <f>spettri!P390</f>
        <v>0</v>
      </c>
      <c r="M390" s="40">
        <f t="shared" si="6"/>
        <v>0</v>
      </c>
      <c r="N390" s="51"/>
    </row>
    <row r="391" spans="2:14" x14ac:dyDescent="0.25">
      <c r="H391" s="133">
        <f>spettri!O391</f>
        <v>770.79999999997597</v>
      </c>
      <c r="I391" s="40">
        <f>spettri!Q391</f>
        <v>0</v>
      </c>
      <c r="J391" s="131">
        <f>spettri!R391</f>
        <v>0</v>
      </c>
      <c r="K391" s="51">
        <f>spettri!AF391</f>
        <v>0</v>
      </c>
      <c r="L391" s="58">
        <f>spettri!P391</f>
        <v>0</v>
      </c>
      <c r="M391" s="40">
        <f t="shared" si="6"/>
        <v>0</v>
      </c>
      <c r="N391" s="51"/>
    </row>
    <row r="392" spans="2:14" x14ac:dyDescent="0.25">
      <c r="H392" s="133">
        <f>spettri!O392</f>
        <v>771.19999999997594</v>
      </c>
      <c r="I392" s="40">
        <f>spettri!Q392</f>
        <v>0</v>
      </c>
      <c r="J392" s="131">
        <f>spettri!R392</f>
        <v>0</v>
      </c>
      <c r="K392" s="51">
        <f>spettri!AF392</f>
        <v>0</v>
      </c>
      <c r="L392" s="58">
        <f>spettri!P392</f>
        <v>0</v>
      </c>
      <c r="M392" s="40">
        <f t="shared" si="6"/>
        <v>0</v>
      </c>
      <c r="N392" s="51"/>
    </row>
    <row r="393" spans="2:14" x14ac:dyDescent="0.25">
      <c r="H393" s="133">
        <f>spettri!O393</f>
        <v>771.59999999997603</v>
      </c>
      <c r="I393" s="40">
        <f>spettri!Q393</f>
        <v>0</v>
      </c>
      <c r="J393" s="131">
        <f>spettri!R393</f>
        <v>0</v>
      </c>
      <c r="K393" s="51">
        <f>spettri!AF393</f>
        <v>0</v>
      </c>
      <c r="L393" s="58">
        <f>spettri!P393</f>
        <v>0</v>
      </c>
      <c r="M393" s="40">
        <f t="shared" si="6"/>
        <v>0</v>
      </c>
      <c r="N393" s="51"/>
    </row>
    <row r="394" spans="2:14" x14ac:dyDescent="0.25">
      <c r="H394" s="133">
        <f>spettri!O394</f>
        <v>771.99999999997601</v>
      </c>
      <c r="I394" s="40">
        <f>spettri!Q394</f>
        <v>0</v>
      </c>
      <c r="J394" s="131">
        <f>spettri!R394</f>
        <v>0</v>
      </c>
      <c r="K394" s="51">
        <f>spettri!AF394</f>
        <v>0</v>
      </c>
      <c r="L394" s="58">
        <f>spettri!P394</f>
        <v>0</v>
      </c>
      <c r="M394" s="40">
        <f t="shared" si="6"/>
        <v>0</v>
      </c>
      <c r="N394" s="51"/>
    </row>
    <row r="395" spans="2:14" x14ac:dyDescent="0.25">
      <c r="H395" s="133">
        <f>spettri!O395</f>
        <v>772.39999999997599</v>
      </c>
      <c r="I395" s="40">
        <f>spettri!Q395</f>
        <v>0</v>
      </c>
      <c r="J395" s="131">
        <f>spettri!R395</f>
        <v>0</v>
      </c>
      <c r="K395" s="51">
        <f>spettri!AF395</f>
        <v>0</v>
      </c>
      <c r="L395" s="58">
        <f>spettri!P395</f>
        <v>0</v>
      </c>
      <c r="M395" s="40">
        <f t="shared" si="6"/>
        <v>0</v>
      </c>
      <c r="N395" s="51"/>
    </row>
    <row r="396" spans="2:14" x14ac:dyDescent="0.25">
      <c r="H396" s="133">
        <f>spettri!O396</f>
        <v>772.79999999997597</v>
      </c>
      <c r="I396" s="40">
        <f>spettri!Q396</f>
        <v>0</v>
      </c>
      <c r="J396" s="131">
        <f>spettri!R396</f>
        <v>0</v>
      </c>
      <c r="K396" s="51">
        <f>spettri!AF396</f>
        <v>0</v>
      </c>
      <c r="L396" s="58">
        <f>spettri!P396</f>
        <v>0</v>
      </c>
      <c r="M396" s="40">
        <f t="shared" si="6"/>
        <v>0</v>
      </c>
      <c r="N396" s="51"/>
    </row>
    <row r="397" spans="2:14" x14ac:dyDescent="0.25">
      <c r="B397" s="51"/>
      <c r="C397" s="51"/>
      <c r="D397" s="51"/>
      <c r="H397" s="133">
        <f>spettri!O397</f>
        <v>773.19999999997594</v>
      </c>
      <c r="I397" s="40">
        <f>spettri!Q397</f>
        <v>0</v>
      </c>
      <c r="J397" s="131">
        <f>spettri!R397</f>
        <v>0</v>
      </c>
      <c r="K397" s="51">
        <f>spettri!AF397</f>
        <v>0</v>
      </c>
      <c r="L397" s="58">
        <f>spettri!P397</f>
        <v>0</v>
      </c>
      <c r="M397" s="40">
        <f t="shared" si="6"/>
        <v>0</v>
      </c>
      <c r="N397" s="51"/>
    </row>
    <row r="398" spans="2:14" x14ac:dyDescent="0.25">
      <c r="B398" s="51"/>
      <c r="C398" s="51"/>
      <c r="D398" s="51"/>
      <c r="H398" s="133">
        <f>spettri!O398</f>
        <v>773.59999999997603</v>
      </c>
      <c r="I398" s="40">
        <f>spettri!Q398</f>
        <v>0</v>
      </c>
      <c r="J398" s="131">
        <f>spettri!R398</f>
        <v>0</v>
      </c>
      <c r="K398" s="51">
        <f>spettri!AF398</f>
        <v>0</v>
      </c>
      <c r="L398" s="58">
        <f>spettri!P398</f>
        <v>0</v>
      </c>
      <c r="M398" s="40">
        <f t="shared" si="6"/>
        <v>0</v>
      </c>
      <c r="N398" s="51"/>
    </row>
    <row r="399" spans="2:14" x14ac:dyDescent="0.25">
      <c r="B399" s="51"/>
      <c r="C399" s="51"/>
      <c r="D399" s="51"/>
      <c r="H399" s="133">
        <f>spettri!O399</f>
        <v>773.99999999997601</v>
      </c>
      <c r="I399" s="40">
        <f>spettri!Q399</f>
        <v>0</v>
      </c>
      <c r="J399" s="131">
        <f>spettri!R399</f>
        <v>0</v>
      </c>
      <c r="K399" s="51">
        <f>spettri!AF399</f>
        <v>0</v>
      </c>
      <c r="L399" s="58">
        <f>spettri!P399</f>
        <v>0</v>
      </c>
      <c r="M399" s="40">
        <f t="shared" si="6"/>
        <v>0</v>
      </c>
      <c r="N399" s="51"/>
    </row>
    <row r="400" spans="2:14" x14ac:dyDescent="0.25">
      <c r="B400" s="51"/>
      <c r="C400" s="51"/>
      <c r="D400" s="51"/>
      <c r="H400" s="133">
        <f>spettri!O400</f>
        <v>774.39999999997599</v>
      </c>
      <c r="I400" s="40">
        <f>spettri!Q400</f>
        <v>0</v>
      </c>
      <c r="J400" s="131">
        <f>spettri!R400</f>
        <v>0</v>
      </c>
      <c r="K400" s="51">
        <f>spettri!AF400</f>
        <v>0</v>
      </c>
      <c r="L400" s="58">
        <f>spettri!P400</f>
        <v>0</v>
      </c>
      <c r="M400" s="40">
        <f t="shared" si="6"/>
        <v>0</v>
      </c>
      <c r="N400" s="51"/>
    </row>
    <row r="401" spans="2:14" x14ac:dyDescent="0.25">
      <c r="B401" s="51"/>
      <c r="C401" s="51"/>
      <c r="D401" s="51"/>
      <c r="H401" s="133">
        <f>spettri!O401</f>
        <v>774.79999999997597</v>
      </c>
      <c r="I401" s="40">
        <f>spettri!Q401</f>
        <v>0</v>
      </c>
      <c r="J401" s="131">
        <f>spettri!R401</f>
        <v>0</v>
      </c>
      <c r="K401" s="51">
        <f>spettri!AF401</f>
        <v>0</v>
      </c>
      <c r="L401" s="58">
        <f>spettri!P401</f>
        <v>0</v>
      </c>
      <c r="M401" s="40">
        <f t="shared" si="6"/>
        <v>0</v>
      </c>
      <c r="N401" s="51"/>
    </row>
    <row r="402" spans="2:14" x14ac:dyDescent="0.25">
      <c r="B402" s="51"/>
      <c r="C402" s="51"/>
      <c r="D402" s="51"/>
      <c r="H402" s="133">
        <f>spettri!O402</f>
        <v>775.19999999997503</v>
      </c>
      <c r="I402" s="40">
        <f>spettri!Q402</f>
        <v>0</v>
      </c>
      <c r="J402" s="131">
        <f>spettri!R402</f>
        <v>0</v>
      </c>
      <c r="K402" s="51">
        <f>spettri!AF402</f>
        <v>0</v>
      </c>
      <c r="L402" s="58">
        <f>spettri!P402</f>
        <v>0</v>
      </c>
      <c r="M402" s="40">
        <f t="shared" si="6"/>
        <v>0</v>
      </c>
      <c r="N402" s="51"/>
    </row>
    <row r="403" spans="2:14" x14ac:dyDescent="0.25">
      <c r="B403" s="51"/>
      <c r="C403" s="51"/>
      <c r="D403" s="51"/>
      <c r="H403" s="133">
        <f>spettri!O403</f>
        <v>775.59999999997501</v>
      </c>
      <c r="I403" s="40">
        <f>spettri!Q403</f>
        <v>0</v>
      </c>
      <c r="J403" s="131">
        <f>spettri!R403</f>
        <v>0</v>
      </c>
      <c r="K403" s="51">
        <f>spettri!AF403</f>
        <v>0</v>
      </c>
      <c r="L403" s="58">
        <f>spettri!P403</f>
        <v>0</v>
      </c>
      <c r="M403" s="40">
        <f t="shared" si="6"/>
        <v>0</v>
      </c>
      <c r="N403" s="51"/>
    </row>
    <row r="404" spans="2:14" x14ac:dyDescent="0.25">
      <c r="B404" s="51"/>
      <c r="C404" s="51"/>
      <c r="D404" s="51"/>
      <c r="H404" s="133">
        <f>spettri!O404</f>
        <v>775.99999999997499</v>
      </c>
      <c r="I404" s="40">
        <f>spettri!Q404</f>
        <v>0</v>
      </c>
      <c r="J404" s="131">
        <f>spettri!R404</f>
        <v>0</v>
      </c>
      <c r="K404" s="51">
        <f>spettri!AF404</f>
        <v>0</v>
      </c>
      <c r="L404" s="58">
        <f>spettri!P404</f>
        <v>0</v>
      </c>
      <c r="M404" s="40">
        <f t="shared" si="6"/>
        <v>0</v>
      </c>
      <c r="N404" s="51"/>
    </row>
    <row r="405" spans="2:14" x14ac:dyDescent="0.25">
      <c r="B405" s="51"/>
      <c r="C405" s="51"/>
      <c r="D405" s="51"/>
      <c r="H405" s="133">
        <f>spettri!O405</f>
        <v>776.39999999997497</v>
      </c>
      <c r="I405" s="40">
        <f>spettri!Q405</f>
        <v>0</v>
      </c>
      <c r="J405" s="131">
        <f>spettri!R405</f>
        <v>0</v>
      </c>
      <c r="K405" s="51">
        <f>spettri!AF405</f>
        <v>0</v>
      </c>
      <c r="L405" s="58">
        <f>spettri!P405</f>
        <v>0</v>
      </c>
      <c r="M405" s="40">
        <f t="shared" si="6"/>
        <v>0</v>
      </c>
      <c r="N405" s="51"/>
    </row>
    <row r="406" spans="2:14" x14ac:dyDescent="0.25">
      <c r="H406" s="133">
        <f>spettri!O406</f>
        <v>776.79999999997494</v>
      </c>
      <c r="I406" s="40">
        <f>spettri!Q406</f>
        <v>0</v>
      </c>
      <c r="J406" s="131">
        <f>spettri!R406</f>
        <v>0</v>
      </c>
      <c r="K406" s="51">
        <f>spettri!AF406</f>
        <v>0</v>
      </c>
      <c r="L406" s="58">
        <f>spettri!P406</f>
        <v>0</v>
      </c>
      <c r="M406" s="40">
        <f t="shared" si="6"/>
        <v>0</v>
      </c>
      <c r="N406" s="51"/>
    </row>
    <row r="407" spans="2:14" x14ac:dyDescent="0.25">
      <c r="H407" s="133">
        <f>spettri!O407</f>
        <v>777.19999999997503</v>
      </c>
      <c r="I407" s="40">
        <f>spettri!Q407</f>
        <v>0</v>
      </c>
      <c r="J407" s="131">
        <f>spettri!R407</f>
        <v>0</v>
      </c>
      <c r="K407" s="51">
        <f>spettri!AF407</f>
        <v>0</v>
      </c>
      <c r="L407" s="58">
        <f>spettri!P407</f>
        <v>0</v>
      </c>
      <c r="M407" s="40">
        <f t="shared" si="6"/>
        <v>0</v>
      </c>
      <c r="N407" s="51"/>
    </row>
    <row r="408" spans="2:14" x14ac:dyDescent="0.25">
      <c r="H408" s="133">
        <f>spettri!O408</f>
        <v>777.59999999997501</v>
      </c>
      <c r="I408" s="40">
        <f>spettri!Q408</f>
        <v>0</v>
      </c>
      <c r="J408" s="131">
        <f>spettri!R408</f>
        <v>0</v>
      </c>
      <c r="K408" s="51">
        <f>spettri!AF408</f>
        <v>0</v>
      </c>
      <c r="L408" s="58">
        <f>spettri!P408</f>
        <v>0</v>
      </c>
      <c r="M408" s="40">
        <f t="shared" si="6"/>
        <v>0</v>
      </c>
      <c r="N408" s="51"/>
    </row>
    <row r="409" spans="2:14" x14ac:dyDescent="0.25">
      <c r="H409" s="133">
        <f>spettri!O409</f>
        <v>777.99999999997499</v>
      </c>
      <c r="I409" s="40">
        <f>spettri!Q409</f>
        <v>0</v>
      </c>
      <c r="J409" s="131">
        <f>spettri!R409</f>
        <v>0</v>
      </c>
      <c r="K409" s="51">
        <f>spettri!AF409</f>
        <v>0</v>
      </c>
      <c r="L409" s="58">
        <f>spettri!P409</f>
        <v>0</v>
      </c>
      <c r="M409" s="40">
        <f t="shared" si="6"/>
        <v>0</v>
      </c>
      <c r="N409" s="51"/>
    </row>
    <row r="410" spans="2:14" x14ac:dyDescent="0.25">
      <c r="H410" s="133">
        <f>spettri!O410</f>
        <v>778.39999999997497</v>
      </c>
      <c r="I410" s="40">
        <f>spettri!Q410</f>
        <v>0</v>
      </c>
      <c r="J410" s="131">
        <f>spettri!R410</f>
        <v>0</v>
      </c>
      <c r="K410" s="51">
        <f>spettri!AF410</f>
        <v>0</v>
      </c>
      <c r="L410" s="58">
        <f>spettri!P410</f>
        <v>0</v>
      </c>
      <c r="M410" s="40">
        <f t="shared" si="6"/>
        <v>0</v>
      </c>
      <c r="N410" s="51"/>
    </row>
    <row r="411" spans="2:14" x14ac:dyDescent="0.25">
      <c r="H411" s="133">
        <f>spettri!O411</f>
        <v>778.79999999997494</v>
      </c>
      <c r="I411" s="40">
        <f>spettri!Q411</f>
        <v>0</v>
      </c>
      <c r="J411" s="131">
        <f>spettri!R411</f>
        <v>0</v>
      </c>
      <c r="K411" s="51">
        <f>spettri!AF411</f>
        <v>0</v>
      </c>
      <c r="L411" s="58">
        <f>spettri!P411</f>
        <v>0</v>
      </c>
      <c r="M411" s="40">
        <f t="shared" si="6"/>
        <v>0</v>
      </c>
      <c r="N411" s="51"/>
    </row>
    <row r="412" spans="2:14" x14ac:dyDescent="0.25">
      <c r="H412" s="133">
        <f>spettri!O412</f>
        <v>779.19999999997503</v>
      </c>
      <c r="I412" s="40">
        <f>spettri!Q412</f>
        <v>0</v>
      </c>
      <c r="J412" s="131">
        <f>spettri!R412</f>
        <v>0</v>
      </c>
      <c r="K412" s="51">
        <f>spettri!AF412</f>
        <v>0</v>
      </c>
      <c r="L412" s="58">
        <f>spettri!P412</f>
        <v>0</v>
      </c>
      <c r="M412" s="40">
        <f t="shared" si="6"/>
        <v>0</v>
      </c>
      <c r="N412" s="51"/>
    </row>
    <row r="413" spans="2:14" x14ac:dyDescent="0.25">
      <c r="H413" s="133">
        <f>spettri!O413</f>
        <v>779.59999999997501</v>
      </c>
      <c r="I413" s="40">
        <f>spettri!Q413</f>
        <v>0</v>
      </c>
      <c r="J413" s="131">
        <f>spettri!R413</f>
        <v>0</v>
      </c>
      <c r="K413" s="51">
        <f>spettri!AF413</f>
        <v>0</v>
      </c>
      <c r="L413" s="58">
        <f>spettri!P413</f>
        <v>0</v>
      </c>
      <c r="M413" s="40">
        <f t="shared" si="6"/>
        <v>0</v>
      </c>
      <c r="N413" s="51"/>
    </row>
    <row r="414" spans="2:14" x14ac:dyDescent="0.25">
      <c r="H414" s="133">
        <f>spettri!O414</f>
        <v>779.99999999997499</v>
      </c>
      <c r="I414" s="40">
        <f>spettri!Q414</f>
        <v>0</v>
      </c>
      <c r="J414" s="131">
        <f>spettri!R414</f>
        <v>0</v>
      </c>
      <c r="K414" s="51">
        <f>spettri!AF414</f>
        <v>0</v>
      </c>
      <c r="L414" s="58">
        <f>spettri!P414</f>
        <v>0</v>
      </c>
      <c r="M414" s="40">
        <f t="shared" si="6"/>
        <v>0</v>
      </c>
      <c r="N414" s="51"/>
    </row>
    <row r="415" spans="2:14" x14ac:dyDescent="0.25">
      <c r="H415" s="133">
        <f>spettri!O415</f>
        <v>780.39999999997497</v>
      </c>
      <c r="I415" s="40">
        <f>spettri!Q415</f>
        <v>0</v>
      </c>
      <c r="J415" s="131">
        <f>spettri!R415</f>
        <v>0</v>
      </c>
      <c r="K415" s="51">
        <f>spettri!AF415</f>
        <v>0</v>
      </c>
      <c r="L415" s="58">
        <f>spettri!P415</f>
        <v>0</v>
      </c>
      <c r="M415" s="40">
        <f t="shared" si="6"/>
        <v>0</v>
      </c>
      <c r="N415" s="51"/>
    </row>
    <row r="416" spans="2:14" x14ac:dyDescent="0.25">
      <c r="H416" s="133">
        <f>spettri!O416</f>
        <v>780.79999999997494</v>
      </c>
      <c r="I416" s="40">
        <f>spettri!Q416</f>
        <v>0</v>
      </c>
      <c r="J416" s="131">
        <f>spettri!R416</f>
        <v>0</v>
      </c>
      <c r="K416" s="51">
        <f>spettri!AF416</f>
        <v>0</v>
      </c>
      <c r="L416" s="58">
        <f>spettri!P416</f>
        <v>0</v>
      </c>
      <c r="M416" s="40">
        <f t="shared" si="6"/>
        <v>0</v>
      </c>
      <c r="N416" s="51"/>
    </row>
    <row r="417" spans="2:14" x14ac:dyDescent="0.25">
      <c r="H417" s="133">
        <f>spettri!O417</f>
        <v>781.19999999997503</v>
      </c>
      <c r="I417" s="40">
        <f>spettri!Q417</f>
        <v>0</v>
      </c>
      <c r="J417" s="131">
        <f>spettri!R417</f>
        <v>0</v>
      </c>
      <c r="K417" s="51">
        <f>spettri!AF417</f>
        <v>0</v>
      </c>
      <c r="L417" s="58">
        <f>spettri!P417</f>
        <v>0</v>
      </c>
      <c r="M417" s="40">
        <f t="shared" si="6"/>
        <v>0</v>
      </c>
      <c r="N417" s="51"/>
    </row>
    <row r="418" spans="2:14" x14ac:dyDescent="0.25">
      <c r="H418" s="133">
        <f>spettri!O418</f>
        <v>781.59999999997501</v>
      </c>
      <c r="I418" s="40">
        <f>spettri!Q418</f>
        <v>0</v>
      </c>
      <c r="J418" s="131">
        <f>spettri!R418</f>
        <v>0</v>
      </c>
      <c r="K418" s="51">
        <f>spettri!AF418</f>
        <v>0</v>
      </c>
      <c r="L418" s="58">
        <f>spettri!P418</f>
        <v>0</v>
      </c>
      <c r="M418" s="40">
        <f t="shared" si="6"/>
        <v>0</v>
      </c>
      <c r="N418" s="51"/>
    </row>
    <row r="419" spans="2:14" x14ac:dyDescent="0.25">
      <c r="H419" s="133">
        <f>spettri!O419</f>
        <v>781.99999999997499</v>
      </c>
      <c r="I419" s="40">
        <f>spettri!Q419</f>
        <v>0</v>
      </c>
      <c r="J419" s="131">
        <f>spettri!R419</f>
        <v>0</v>
      </c>
      <c r="K419" s="51">
        <f>spettri!AF419</f>
        <v>0</v>
      </c>
      <c r="L419" s="58">
        <f>spettri!P419</f>
        <v>0</v>
      </c>
      <c r="M419" s="40">
        <f t="shared" si="6"/>
        <v>0</v>
      </c>
      <c r="N419" s="51"/>
    </row>
    <row r="420" spans="2:14" x14ac:dyDescent="0.25">
      <c r="H420" s="133">
        <f>spettri!O420</f>
        <v>782.39999999997497</v>
      </c>
      <c r="I420" s="40">
        <f>spettri!Q420</f>
        <v>0</v>
      </c>
      <c r="J420" s="131">
        <f>spettri!R420</f>
        <v>0</v>
      </c>
      <c r="K420" s="51">
        <f>spettri!AF420</f>
        <v>0</v>
      </c>
      <c r="L420" s="58">
        <f>spettri!P420</f>
        <v>0</v>
      </c>
      <c r="M420" s="40">
        <f t="shared" si="6"/>
        <v>0</v>
      </c>
      <c r="N420" s="51"/>
    </row>
    <row r="421" spans="2:14" x14ac:dyDescent="0.25">
      <c r="H421" s="133">
        <f>spettri!O421</f>
        <v>782.79999999997494</v>
      </c>
      <c r="I421" s="40">
        <f>spettri!Q421</f>
        <v>0</v>
      </c>
      <c r="J421" s="131">
        <f>spettri!R421</f>
        <v>0</v>
      </c>
      <c r="K421" s="51">
        <f>spettri!AF421</f>
        <v>0</v>
      </c>
      <c r="L421" s="58">
        <f>spettri!P421</f>
        <v>0</v>
      </c>
      <c r="M421" s="40">
        <f t="shared" si="6"/>
        <v>0</v>
      </c>
      <c r="N421" s="51"/>
    </row>
    <row r="422" spans="2:14" x14ac:dyDescent="0.25">
      <c r="H422" s="133">
        <f>spettri!O422</f>
        <v>783.19999999997503</v>
      </c>
      <c r="I422" s="40">
        <f>spettri!Q422</f>
        <v>0</v>
      </c>
      <c r="J422" s="131">
        <f>spettri!R422</f>
        <v>0</v>
      </c>
      <c r="K422" s="51">
        <f>spettri!AF422</f>
        <v>0</v>
      </c>
      <c r="L422" s="58">
        <f>spettri!P422</f>
        <v>0</v>
      </c>
      <c r="M422" s="40">
        <f t="shared" si="6"/>
        <v>0</v>
      </c>
      <c r="N422" s="51"/>
    </row>
    <row r="423" spans="2:14" x14ac:dyDescent="0.25">
      <c r="B423" s="51"/>
      <c r="C423" s="51"/>
      <c r="D423" s="51"/>
      <c r="H423" s="133">
        <f>spettri!O423</f>
        <v>783.59999999997501</v>
      </c>
      <c r="I423" s="40">
        <f>spettri!Q423</f>
        <v>0</v>
      </c>
      <c r="J423" s="131">
        <f>spettri!R423</f>
        <v>0</v>
      </c>
      <c r="K423" s="51">
        <f>spettri!AF423</f>
        <v>0</v>
      </c>
      <c r="L423" s="58">
        <f>spettri!P423</f>
        <v>0</v>
      </c>
      <c r="M423" s="40">
        <f t="shared" si="6"/>
        <v>0</v>
      </c>
      <c r="N423" s="51"/>
    </row>
    <row r="424" spans="2:14" x14ac:dyDescent="0.25">
      <c r="B424" s="51"/>
      <c r="C424" s="51"/>
      <c r="D424" s="51"/>
      <c r="H424" s="133">
        <f>spettri!O424</f>
        <v>783.99999999997499</v>
      </c>
      <c r="I424" s="40">
        <f>spettri!Q424</f>
        <v>0</v>
      </c>
      <c r="J424" s="131">
        <f>spettri!R424</f>
        <v>0</v>
      </c>
      <c r="K424" s="51">
        <f>spettri!AF424</f>
        <v>0</v>
      </c>
      <c r="L424" s="58">
        <f>spettri!P424</f>
        <v>0</v>
      </c>
      <c r="M424" s="40">
        <f t="shared" si="6"/>
        <v>0</v>
      </c>
      <c r="N424" s="51"/>
    </row>
    <row r="425" spans="2:14" x14ac:dyDescent="0.25">
      <c r="B425" s="51"/>
      <c r="C425" s="51"/>
      <c r="D425" s="51"/>
      <c r="H425" s="133">
        <f>spettri!O425</f>
        <v>784.39999999997497</v>
      </c>
      <c r="I425" s="40">
        <f>spettri!Q425</f>
        <v>0</v>
      </c>
      <c r="J425" s="131">
        <f>spettri!R425</f>
        <v>0</v>
      </c>
      <c r="K425" s="51">
        <f>spettri!AF425</f>
        <v>0</v>
      </c>
      <c r="L425" s="58">
        <f>spettri!P425</f>
        <v>0</v>
      </c>
      <c r="M425" s="40">
        <f t="shared" si="6"/>
        <v>0</v>
      </c>
      <c r="N425" s="51"/>
    </row>
    <row r="426" spans="2:14" x14ac:dyDescent="0.25">
      <c r="B426" s="51"/>
      <c r="C426" s="51"/>
      <c r="D426" s="51"/>
      <c r="H426" s="133">
        <f>spettri!O426</f>
        <v>784.79999999997494</v>
      </c>
      <c r="I426" s="40">
        <f>spettri!Q426</f>
        <v>0</v>
      </c>
      <c r="J426" s="131">
        <f>spettri!R426</f>
        <v>0</v>
      </c>
      <c r="K426" s="51">
        <f>spettri!AF426</f>
        <v>0</v>
      </c>
      <c r="L426" s="58">
        <f>spettri!P426</f>
        <v>0</v>
      </c>
      <c r="M426" s="40">
        <f t="shared" si="6"/>
        <v>0</v>
      </c>
      <c r="N426" s="51"/>
    </row>
    <row r="427" spans="2:14" x14ac:dyDescent="0.25">
      <c r="B427" s="51"/>
      <c r="C427" s="51"/>
      <c r="D427" s="51"/>
      <c r="H427" s="133">
        <f>spettri!O427</f>
        <v>785.19999999997503</v>
      </c>
      <c r="I427" s="40">
        <f>spettri!Q427</f>
        <v>0</v>
      </c>
      <c r="J427" s="131">
        <f>spettri!R427</f>
        <v>0</v>
      </c>
      <c r="K427" s="51">
        <f>spettri!AF427</f>
        <v>0</v>
      </c>
      <c r="L427" s="58">
        <f>spettri!P427</f>
        <v>0</v>
      </c>
      <c r="M427" s="40">
        <f t="shared" si="6"/>
        <v>0</v>
      </c>
      <c r="N427" s="51"/>
    </row>
    <row r="428" spans="2:14" x14ac:dyDescent="0.25">
      <c r="B428" s="51"/>
      <c r="C428" s="51"/>
      <c r="D428" s="51"/>
      <c r="H428" s="133">
        <f>spettri!O428</f>
        <v>785.59999999997501</v>
      </c>
      <c r="I428" s="40">
        <f>spettri!Q428</f>
        <v>0</v>
      </c>
      <c r="J428" s="131">
        <f>spettri!R428</f>
        <v>0</v>
      </c>
      <c r="K428" s="51">
        <f>spettri!AF428</f>
        <v>0</v>
      </c>
      <c r="L428" s="58">
        <f>spettri!P428</f>
        <v>0</v>
      </c>
      <c r="M428" s="40">
        <f t="shared" si="6"/>
        <v>0</v>
      </c>
      <c r="N428" s="51"/>
    </row>
    <row r="429" spans="2:14" x14ac:dyDescent="0.25">
      <c r="B429" s="51"/>
      <c r="C429" s="51"/>
      <c r="D429" s="51"/>
      <c r="H429" s="133">
        <f>spettri!O429</f>
        <v>785.99999999997499</v>
      </c>
      <c r="I429" s="40">
        <f>spettri!Q429</f>
        <v>0</v>
      </c>
      <c r="J429" s="131">
        <f>spettri!R429</f>
        <v>0</v>
      </c>
      <c r="K429" s="51">
        <f>spettri!AF429</f>
        <v>0</v>
      </c>
      <c r="L429" s="58">
        <f>spettri!P429</f>
        <v>0</v>
      </c>
      <c r="M429" s="40">
        <f t="shared" si="6"/>
        <v>0</v>
      </c>
      <c r="N429" s="51"/>
    </row>
    <row r="430" spans="2:14" x14ac:dyDescent="0.25">
      <c r="B430" s="51"/>
      <c r="C430" s="51"/>
      <c r="D430" s="51"/>
      <c r="H430" s="133">
        <f>spettri!O430</f>
        <v>786.39999999997497</v>
      </c>
      <c r="I430" s="40">
        <f>spettri!Q430</f>
        <v>0</v>
      </c>
      <c r="J430" s="131">
        <f>spettri!R430</f>
        <v>0</v>
      </c>
      <c r="K430" s="51">
        <f>spettri!AF430</f>
        <v>0</v>
      </c>
      <c r="L430" s="58">
        <f>spettri!P430</f>
        <v>0</v>
      </c>
      <c r="M430" s="40">
        <f t="shared" si="6"/>
        <v>0</v>
      </c>
      <c r="N430" s="51"/>
    </row>
    <row r="431" spans="2:14" x14ac:dyDescent="0.25">
      <c r="B431" s="51"/>
      <c r="C431" s="51"/>
      <c r="D431" s="51"/>
      <c r="H431" s="133">
        <f>spettri!O431</f>
        <v>786.79999999997494</v>
      </c>
      <c r="I431" s="40">
        <f>spettri!Q431</f>
        <v>0</v>
      </c>
      <c r="J431" s="131">
        <f>spettri!R431</f>
        <v>0</v>
      </c>
      <c r="K431" s="51">
        <f>spettri!AF431</f>
        <v>0</v>
      </c>
      <c r="L431" s="58">
        <f>spettri!P431</f>
        <v>0</v>
      </c>
      <c r="M431" s="40">
        <f t="shared" si="6"/>
        <v>0</v>
      </c>
      <c r="N431" s="51"/>
    </row>
    <row r="432" spans="2:14" x14ac:dyDescent="0.25">
      <c r="H432" s="133">
        <f>spettri!O432</f>
        <v>787.19999999997503</v>
      </c>
      <c r="I432" s="40">
        <f>spettri!Q432</f>
        <v>0</v>
      </c>
      <c r="J432" s="131">
        <f>spettri!R432</f>
        <v>0</v>
      </c>
      <c r="K432" s="51">
        <f>spettri!AF432</f>
        <v>0</v>
      </c>
      <c r="L432" s="58">
        <f>spettri!P432</f>
        <v>0</v>
      </c>
      <c r="M432" s="40">
        <f t="shared" si="6"/>
        <v>0</v>
      </c>
      <c r="N432" s="51"/>
    </row>
    <row r="433" spans="8:14" x14ac:dyDescent="0.25">
      <c r="H433" s="133">
        <f>spettri!O433</f>
        <v>787.59999999997501</v>
      </c>
      <c r="I433" s="40">
        <f>spettri!Q433</f>
        <v>0</v>
      </c>
      <c r="J433" s="131">
        <f>spettri!R433</f>
        <v>0</v>
      </c>
      <c r="K433" s="51">
        <f>spettri!AF433</f>
        <v>0</v>
      </c>
      <c r="L433" s="58">
        <f>spettri!P433</f>
        <v>0</v>
      </c>
      <c r="M433" s="40">
        <f t="shared" si="6"/>
        <v>0</v>
      </c>
      <c r="N433" s="51"/>
    </row>
    <row r="434" spans="8:14" x14ac:dyDescent="0.25">
      <c r="H434" s="133">
        <f>spettri!O434</f>
        <v>787.99999999997499</v>
      </c>
      <c r="I434" s="40">
        <f>spettri!Q434</f>
        <v>0</v>
      </c>
      <c r="J434" s="131">
        <f>spettri!R434</f>
        <v>0</v>
      </c>
      <c r="K434" s="51">
        <f>spettri!AF434</f>
        <v>0</v>
      </c>
      <c r="L434" s="58">
        <f>spettri!P434</f>
        <v>0</v>
      </c>
      <c r="M434" s="40">
        <f t="shared" si="6"/>
        <v>0</v>
      </c>
      <c r="N434" s="51"/>
    </row>
    <row r="435" spans="8:14" x14ac:dyDescent="0.25">
      <c r="H435" s="133">
        <f>spettri!O435</f>
        <v>788.39999999997497</v>
      </c>
      <c r="I435" s="40">
        <f>spettri!Q435</f>
        <v>0</v>
      </c>
      <c r="J435" s="131">
        <f>spettri!R435</f>
        <v>0</v>
      </c>
      <c r="K435" s="51">
        <f>spettri!AF435</f>
        <v>0</v>
      </c>
      <c r="L435" s="58">
        <f>spettri!P435</f>
        <v>0</v>
      </c>
      <c r="M435" s="40">
        <f t="shared" si="6"/>
        <v>0</v>
      </c>
      <c r="N435" s="51"/>
    </row>
    <row r="436" spans="8:14" x14ac:dyDescent="0.25">
      <c r="H436" s="133">
        <f>spettri!O436</f>
        <v>788.79999999997494</v>
      </c>
      <c r="I436" s="40">
        <f>spettri!Q436</f>
        <v>0</v>
      </c>
      <c r="J436" s="131">
        <f>spettri!R436</f>
        <v>0</v>
      </c>
      <c r="K436" s="51">
        <f>spettri!AF436</f>
        <v>0</v>
      </c>
      <c r="L436" s="58">
        <f>spettri!P436</f>
        <v>0</v>
      </c>
      <c r="M436" s="40">
        <f t="shared" si="6"/>
        <v>0</v>
      </c>
      <c r="N436" s="51"/>
    </row>
    <row r="437" spans="8:14" x14ac:dyDescent="0.25">
      <c r="H437" s="133">
        <f>spettri!O437</f>
        <v>789.19999999997503</v>
      </c>
      <c r="I437" s="40">
        <f>spettri!Q437</f>
        <v>0</v>
      </c>
      <c r="J437" s="131">
        <f>spettri!R437</f>
        <v>0</v>
      </c>
      <c r="K437" s="51">
        <f>spettri!AF437</f>
        <v>0</v>
      </c>
      <c r="L437" s="58">
        <f>spettri!P437</f>
        <v>0</v>
      </c>
      <c r="M437" s="40">
        <f t="shared" si="6"/>
        <v>0</v>
      </c>
      <c r="N437" s="51"/>
    </row>
    <row r="438" spans="8:14" x14ac:dyDescent="0.25">
      <c r="H438" s="133">
        <f>spettri!O438</f>
        <v>789.59999999997501</v>
      </c>
      <c r="I438" s="40">
        <f>spettri!Q438</f>
        <v>0</v>
      </c>
      <c r="J438" s="131">
        <f>spettri!R438</f>
        <v>0</v>
      </c>
      <c r="K438" s="51">
        <f>spettri!AF438</f>
        <v>0</v>
      </c>
      <c r="L438" s="58">
        <f>spettri!P438</f>
        <v>0</v>
      </c>
      <c r="M438" s="40">
        <f t="shared" si="6"/>
        <v>0</v>
      </c>
      <c r="N438" s="51"/>
    </row>
    <row r="439" spans="8:14" x14ac:dyDescent="0.25">
      <c r="H439" s="133">
        <f>spettri!O439</f>
        <v>789.99999999997499</v>
      </c>
      <c r="I439" s="40">
        <f>spettri!Q439</f>
        <v>0</v>
      </c>
      <c r="J439" s="131">
        <f>spettri!R439</f>
        <v>0</v>
      </c>
      <c r="K439" s="51">
        <f>spettri!AF439</f>
        <v>0</v>
      </c>
      <c r="L439" s="58">
        <f>spettri!P439</f>
        <v>0</v>
      </c>
      <c r="M439" s="40">
        <f t="shared" si="6"/>
        <v>0</v>
      </c>
      <c r="N439" s="51"/>
    </row>
    <row r="440" spans="8:14" x14ac:dyDescent="0.25">
      <c r="H440" s="133">
        <f>spettri!O440</f>
        <v>790.39999999997497</v>
      </c>
      <c r="I440" s="40">
        <f>spettri!Q440</f>
        <v>0</v>
      </c>
      <c r="J440" s="131">
        <f>spettri!R440</f>
        <v>0</v>
      </c>
      <c r="K440" s="51">
        <f>spettri!AF440</f>
        <v>0</v>
      </c>
      <c r="L440" s="58">
        <f>spettri!P440</f>
        <v>0</v>
      </c>
      <c r="M440" s="40">
        <f t="shared" si="6"/>
        <v>0</v>
      </c>
      <c r="N440" s="51"/>
    </row>
    <row r="441" spans="8:14" x14ac:dyDescent="0.25">
      <c r="H441" s="133">
        <f>spettri!O441</f>
        <v>790.79999999997494</v>
      </c>
      <c r="I441" s="40">
        <f>spettri!Q441</f>
        <v>0</v>
      </c>
      <c r="J441" s="131">
        <f>spettri!R441</f>
        <v>0</v>
      </c>
      <c r="K441" s="51">
        <f>spettri!AF441</f>
        <v>0</v>
      </c>
      <c r="L441" s="58">
        <f>spettri!P441</f>
        <v>0</v>
      </c>
      <c r="M441" s="40">
        <f t="shared" si="6"/>
        <v>0</v>
      </c>
      <c r="N441" s="51"/>
    </row>
    <row r="442" spans="8:14" x14ac:dyDescent="0.25">
      <c r="H442" s="133">
        <f>spettri!O442</f>
        <v>791.19999999997503</v>
      </c>
      <c r="I442" s="40">
        <f>spettri!Q442</f>
        <v>0</v>
      </c>
      <c r="J442" s="131">
        <f>spettri!R442</f>
        <v>0</v>
      </c>
      <c r="K442" s="51">
        <f>spettri!AF442</f>
        <v>0</v>
      </c>
      <c r="L442" s="58">
        <f>spettri!P442</f>
        <v>0</v>
      </c>
      <c r="M442" s="40">
        <f t="shared" si="6"/>
        <v>0</v>
      </c>
      <c r="N442" s="51"/>
    </row>
    <row r="443" spans="8:14" x14ac:dyDescent="0.25">
      <c r="H443" s="133">
        <f>spettri!O443</f>
        <v>791.59999999997501</v>
      </c>
      <c r="I443" s="40">
        <f>spettri!Q443</f>
        <v>0</v>
      </c>
      <c r="J443" s="131">
        <f>spettri!R443</f>
        <v>0</v>
      </c>
      <c r="K443" s="51">
        <f>spettri!AF443</f>
        <v>0</v>
      </c>
      <c r="L443" s="58">
        <f>spettri!P443</f>
        <v>0</v>
      </c>
      <c r="M443" s="40">
        <f t="shared" si="6"/>
        <v>0</v>
      </c>
      <c r="N443" s="51"/>
    </row>
    <row r="444" spans="8:14" x14ac:dyDescent="0.25">
      <c r="H444" s="133">
        <f>spettri!O444</f>
        <v>791.99999999997499</v>
      </c>
      <c r="I444" s="40">
        <f>spettri!Q444</f>
        <v>0</v>
      </c>
      <c r="J444" s="131">
        <f>spettri!R444</f>
        <v>0</v>
      </c>
      <c r="K444" s="51">
        <f>spettri!AF444</f>
        <v>0</v>
      </c>
      <c r="L444" s="58">
        <f>spettri!P444</f>
        <v>0</v>
      </c>
      <c r="M444" s="40">
        <f t="shared" si="6"/>
        <v>0</v>
      </c>
      <c r="N444" s="51"/>
    </row>
    <row r="445" spans="8:14" x14ac:dyDescent="0.25">
      <c r="H445" s="133">
        <f>spettri!O445</f>
        <v>792.39999999997497</v>
      </c>
      <c r="I445" s="40">
        <f>spettri!Q445</f>
        <v>0</v>
      </c>
      <c r="J445" s="131">
        <f>spettri!R445</f>
        <v>0</v>
      </c>
      <c r="K445" s="51">
        <f>spettri!AF445</f>
        <v>0</v>
      </c>
      <c r="L445" s="58">
        <f>spettri!P445</f>
        <v>0</v>
      </c>
      <c r="M445" s="40">
        <f t="shared" si="6"/>
        <v>0</v>
      </c>
      <c r="N445" s="51"/>
    </row>
    <row r="446" spans="8:14" x14ac:dyDescent="0.25">
      <c r="H446" s="133">
        <f>spettri!O446</f>
        <v>792.79999999997403</v>
      </c>
      <c r="I446" s="40">
        <f>spettri!Q446</f>
        <v>0</v>
      </c>
      <c r="J446" s="131">
        <f>spettri!R446</f>
        <v>0</v>
      </c>
      <c r="K446" s="51">
        <f>spettri!AF446</f>
        <v>0</v>
      </c>
      <c r="L446" s="58">
        <f>spettri!P446</f>
        <v>0</v>
      </c>
      <c r="M446" s="40">
        <f t="shared" si="6"/>
        <v>0</v>
      </c>
      <c r="N446" s="51"/>
    </row>
    <row r="447" spans="8:14" x14ac:dyDescent="0.25">
      <c r="H447" s="133">
        <f>spettri!O447</f>
        <v>793.19999999997401</v>
      </c>
      <c r="I447" s="40">
        <f>spettri!Q447</f>
        <v>0</v>
      </c>
      <c r="J447" s="131">
        <f>spettri!R447</f>
        <v>0</v>
      </c>
      <c r="K447" s="51">
        <f>spettri!AF447</f>
        <v>0</v>
      </c>
      <c r="L447" s="58">
        <f>spettri!P447</f>
        <v>0</v>
      </c>
      <c r="M447" s="40">
        <f t="shared" si="6"/>
        <v>0</v>
      </c>
      <c r="N447" s="51"/>
    </row>
    <row r="448" spans="8:14" x14ac:dyDescent="0.25">
      <c r="H448" s="133">
        <f>spettri!O448</f>
        <v>793.59999999997399</v>
      </c>
      <c r="I448" s="40">
        <f>spettri!Q448</f>
        <v>0</v>
      </c>
      <c r="J448" s="131">
        <f>spettri!R448</f>
        <v>0</v>
      </c>
      <c r="K448" s="51">
        <f>spettri!AF448</f>
        <v>0</v>
      </c>
      <c r="L448" s="58">
        <f>spettri!P448</f>
        <v>0</v>
      </c>
      <c r="M448" s="40">
        <f t="shared" si="6"/>
        <v>0</v>
      </c>
      <c r="N448" s="51"/>
    </row>
    <row r="449" spans="2:14" x14ac:dyDescent="0.25">
      <c r="B449" s="51"/>
      <c r="C449" s="51"/>
      <c r="D449" s="51"/>
      <c r="H449" s="133">
        <f>spettri!O449</f>
        <v>793.99999999997397</v>
      </c>
      <c r="I449" s="40">
        <f>spettri!Q449</f>
        <v>0</v>
      </c>
      <c r="J449" s="131">
        <f>spettri!R449</f>
        <v>0</v>
      </c>
      <c r="K449" s="51">
        <f>spettri!AF449</f>
        <v>0</v>
      </c>
      <c r="L449" s="58">
        <f>spettri!P449</f>
        <v>0</v>
      </c>
      <c r="M449" s="40">
        <f t="shared" si="6"/>
        <v>0</v>
      </c>
      <c r="N449" s="51"/>
    </row>
    <row r="450" spans="2:14" x14ac:dyDescent="0.25">
      <c r="B450" s="51"/>
      <c r="C450" s="51"/>
      <c r="D450" s="51"/>
      <c r="H450" s="133">
        <f>spettri!O450</f>
        <v>794.39999999997406</v>
      </c>
      <c r="I450" s="40">
        <f>spettri!Q450</f>
        <v>0</v>
      </c>
      <c r="J450" s="131">
        <f>spettri!R450</f>
        <v>0</v>
      </c>
      <c r="K450" s="51">
        <f>spettri!AF450</f>
        <v>0</v>
      </c>
      <c r="L450" s="58">
        <f>spettri!P450</f>
        <v>0</v>
      </c>
      <c r="M450" s="40">
        <f t="shared" si="6"/>
        <v>0</v>
      </c>
      <c r="N450" s="51"/>
    </row>
    <row r="451" spans="2:14" x14ac:dyDescent="0.25">
      <c r="B451" s="51"/>
      <c r="C451" s="51"/>
      <c r="D451" s="51"/>
      <c r="H451" s="133">
        <f>spettri!O451</f>
        <v>794.79999999997403</v>
      </c>
      <c r="I451" s="40">
        <f>spettri!Q451</f>
        <v>0</v>
      </c>
      <c r="J451" s="131">
        <f>spettri!R451</f>
        <v>0</v>
      </c>
      <c r="K451" s="51">
        <f>spettri!AF451</f>
        <v>0</v>
      </c>
      <c r="L451" s="58">
        <f>spettri!P451</f>
        <v>0</v>
      </c>
      <c r="M451" s="40">
        <f t="shared" ref="M451:M514" si="7">I451*$B$2+J451*$C$2+K451*$D$2-L451</f>
        <v>0</v>
      </c>
      <c r="N451" s="51"/>
    </row>
    <row r="452" spans="2:14" x14ac:dyDescent="0.25">
      <c r="B452" s="51"/>
      <c r="C452" s="51"/>
      <c r="D452" s="51"/>
      <c r="H452" s="133">
        <f>spettri!O452</f>
        <v>795.19999999997401</v>
      </c>
      <c r="I452" s="40">
        <f>spettri!Q452</f>
        <v>0</v>
      </c>
      <c r="J452" s="131">
        <f>spettri!R452</f>
        <v>0</v>
      </c>
      <c r="K452" s="51">
        <f>spettri!AF452</f>
        <v>0</v>
      </c>
      <c r="L452" s="58">
        <f>spettri!P452</f>
        <v>0</v>
      </c>
      <c r="M452" s="40">
        <f t="shared" si="7"/>
        <v>0</v>
      </c>
      <c r="N452" s="51"/>
    </row>
    <row r="453" spans="2:14" x14ac:dyDescent="0.25">
      <c r="B453" s="51"/>
      <c r="C453" s="51"/>
      <c r="D453" s="51"/>
      <c r="H453" s="133">
        <f>spettri!O453</f>
        <v>795.59999999997399</v>
      </c>
      <c r="I453" s="40">
        <f>spettri!Q453</f>
        <v>0</v>
      </c>
      <c r="J453" s="131">
        <f>spettri!R453</f>
        <v>0</v>
      </c>
      <c r="K453" s="51">
        <f>spettri!AF453</f>
        <v>0</v>
      </c>
      <c r="L453" s="58">
        <f>spettri!P453</f>
        <v>0</v>
      </c>
      <c r="M453" s="40">
        <f t="shared" si="7"/>
        <v>0</v>
      </c>
      <c r="N453" s="51"/>
    </row>
    <row r="454" spans="2:14" x14ac:dyDescent="0.25">
      <c r="B454" s="51"/>
      <c r="C454" s="51"/>
      <c r="D454" s="51"/>
      <c r="H454" s="133">
        <f>spettri!O454</f>
        <v>795.99999999997397</v>
      </c>
      <c r="I454" s="40">
        <f>spettri!Q454</f>
        <v>0</v>
      </c>
      <c r="J454" s="131">
        <f>spettri!R454</f>
        <v>0</v>
      </c>
      <c r="K454" s="51">
        <f>spettri!AF454</f>
        <v>0</v>
      </c>
      <c r="L454" s="58">
        <f>spettri!P454</f>
        <v>0</v>
      </c>
      <c r="M454" s="40">
        <f t="shared" si="7"/>
        <v>0</v>
      </c>
      <c r="N454" s="51"/>
    </row>
    <row r="455" spans="2:14" x14ac:dyDescent="0.25">
      <c r="B455" s="51"/>
      <c r="C455" s="51"/>
      <c r="D455" s="51"/>
      <c r="H455" s="133">
        <f>spettri!O455</f>
        <v>796.39999999997406</v>
      </c>
      <c r="I455" s="40">
        <f>spettri!Q455</f>
        <v>0</v>
      </c>
      <c r="J455" s="131">
        <f>spettri!R455</f>
        <v>0</v>
      </c>
      <c r="K455" s="51">
        <f>spettri!AF455</f>
        <v>0</v>
      </c>
      <c r="L455" s="58">
        <f>spettri!P455</f>
        <v>0</v>
      </c>
      <c r="M455" s="40">
        <f t="shared" si="7"/>
        <v>0</v>
      </c>
      <c r="N455" s="51"/>
    </row>
    <row r="456" spans="2:14" x14ac:dyDescent="0.25">
      <c r="B456" s="51"/>
      <c r="C456" s="51"/>
      <c r="D456" s="51"/>
      <c r="H456" s="133">
        <f>spettri!O456</f>
        <v>796.79999999997403</v>
      </c>
      <c r="I456" s="40">
        <f>spettri!Q456</f>
        <v>0</v>
      </c>
      <c r="J456" s="131">
        <f>spettri!R456</f>
        <v>0</v>
      </c>
      <c r="K456" s="51">
        <f>spettri!AF456</f>
        <v>0</v>
      </c>
      <c r="L456" s="58">
        <f>spettri!P456</f>
        <v>0</v>
      </c>
      <c r="M456" s="40">
        <f t="shared" si="7"/>
        <v>0</v>
      </c>
      <c r="N456" s="51"/>
    </row>
    <row r="457" spans="2:14" x14ac:dyDescent="0.25">
      <c r="B457" s="51"/>
      <c r="C457" s="51"/>
      <c r="D457" s="51"/>
      <c r="H457" s="133">
        <f>spettri!O457</f>
        <v>797.19999999997401</v>
      </c>
      <c r="I457" s="40">
        <f>spettri!Q457</f>
        <v>0</v>
      </c>
      <c r="J457" s="131">
        <f>spettri!R457</f>
        <v>0</v>
      </c>
      <c r="K457" s="51">
        <f>spettri!AF457</f>
        <v>0</v>
      </c>
      <c r="L457" s="58">
        <f>spettri!P457</f>
        <v>0</v>
      </c>
      <c r="M457" s="40">
        <f t="shared" si="7"/>
        <v>0</v>
      </c>
      <c r="N457" s="51"/>
    </row>
    <row r="458" spans="2:14" x14ac:dyDescent="0.25">
      <c r="H458" s="133">
        <f>spettri!O458</f>
        <v>797.59999999997399</v>
      </c>
      <c r="I458" s="40">
        <f>spettri!Q458</f>
        <v>0</v>
      </c>
      <c r="J458" s="131">
        <f>spettri!R458</f>
        <v>0</v>
      </c>
      <c r="K458" s="51">
        <f>spettri!AF458</f>
        <v>0</v>
      </c>
      <c r="L458" s="58">
        <f>spettri!P458</f>
        <v>0</v>
      </c>
      <c r="M458" s="40">
        <f t="shared" si="7"/>
        <v>0</v>
      </c>
      <c r="N458" s="51"/>
    </row>
    <row r="459" spans="2:14" x14ac:dyDescent="0.25">
      <c r="H459" s="133">
        <f>spettri!O459</f>
        <v>797.99999999997397</v>
      </c>
      <c r="I459" s="40">
        <f>spettri!Q459</f>
        <v>0</v>
      </c>
      <c r="J459" s="131">
        <f>spettri!R459</f>
        <v>0</v>
      </c>
      <c r="K459" s="51">
        <f>spettri!AF459</f>
        <v>0</v>
      </c>
      <c r="L459" s="58">
        <f>spettri!P459</f>
        <v>0</v>
      </c>
      <c r="M459" s="40">
        <f t="shared" si="7"/>
        <v>0</v>
      </c>
      <c r="N459" s="51"/>
    </row>
    <row r="460" spans="2:14" x14ac:dyDescent="0.25">
      <c r="H460" s="133">
        <f>spettri!O460</f>
        <v>798.39999999997406</v>
      </c>
      <c r="I460" s="40">
        <f>spettri!Q460</f>
        <v>0</v>
      </c>
      <c r="J460" s="131">
        <f>spettri!R460</f>
        <v>0</v>
      </c>
      <c r="K460" s="51">
        <f>spettri!AF460</f>
        <v>0</v>
      </c>
      <c r="L460" s="58">
        <f>spettri!P460</f>
        <v>0</v>
      </c>
      <c r="M460" s="40">
        <f t="shared" si="7"/>
        <v>0</v>
      </c>
      <c r="N460" s="51"/>
    </row>
    <row r="461" spans="2:14" x14ac:dyDescent="0.25">
      <c r="H461" s="133">
        <f>spettri!O461</f>
        <v>798.79999999997403</v>
      </c>
      <c r="I461" s="40">
        <f>spettri!Q461</f>
        <v>0</v>
      </c>
      <c r="J461" s="131">
        <f>spettri!R461</f>
        <v>0</v>
      </c>
      <c r="K461" s="51">
        <f>spettri!AF461</f>
        <v>0</v>
      </c>
      <c r="L461" s="58">
        <f>spettri!P461</f>
        <v>0</v>
      </c>
      <c r="M461" s="40">
        <f t="shared" si="7"/>
        <v>0</v>
      </c>
      <c r="N461" s="51"/>
    </row>
    <row r="462" spans="2:14" x14ac:dyDescent="0.25">
      <c r="H462" s="133">
        <f>spettri!O462</f>
        <v>799.19999999997401</v>
      </c>
      <c r="I462" s="40">
        <f>spettri!Q462</f>
        <v>0</v>
      </c>
      <c r="J462" s="131">
        <f>spettri!R462</f>
        <v>0</v>
      </c>
      <c r="K462" s="51">
        <f>spettri!AF462</f>
        <v>0</v>
      </c>
      <c r="L462" s="58">
        <f>spettri!P462</f>
        <v>0</v>
      </c>
      <c r="M462" s="40">
        <f t="shared" si="7"/>
        <v>0</v>
      </c>
      <c r="N462" s="51"/>
    </row>
    <row r="463" spans="2:14" x14ac:dyDescent="0.25">
      <c r="H463" s="133">
        <f>spettri!O463</f>
        <v>799.59999999997399</v>
      </c>
      <c r="I463" s="40">
        <f>spettri!Q463</f>
        <v>0</v>
      </c>
      <c r="J463" s="131">
        <f>spettri!R463</f>
        <v>0</v>
      </c>
      <c r="K463" s="51">
        <f>spettri!AF463</f>
        <v>0</v>
      </c>
      <c r="L463" s="58">
        <f>spettri!P463</f>
        <v>0</v>
      </c>
      <c r="M463" s="40">
        <f t="shared" si="7"/>
        <v>0</v>
      </c>
      <c r="N463" s="51"/>
    </row>
    <row r="464" spans="2:14" x14ac:dyDescent="0.25">
      <c r="H464" s="133">
        <f>spettri!O464</f>
        <v>799.99999999997397</v>
      </c>
      <c r="I464" s="40">
        <f>spettri!Q464</f>
        <v>0</v>
      </c>
      <c r="J464" s="131">
        <f>spettri!R464</f>
        <v>0</v>
      </c>
      <c r="K464" s="51">
        <f>spettri!AF464</f>
        <v>0</v>
      </c>
      <c r="L464" s="58">
        <f>spettri!P464</f>
        <v>0</v>
      </c>
      <c r="M464" s="40">
        <f t="shared" si="7"/>
        <v>0</v>
      </c>
      <c r="N464" s="51"/>
    </row>
    <row r="465" spans="8:14" x14ac:dyDescent="0.25">
      <c r="H465" s="133">
        <f>spettri!O465</f>
        <v>800.39999999997406</v>
      </c>
      <c r="I465" s="40">
        <f>spettri!Q465</f>
        <v>0</v>
      </c>
      <c r="J465" s="131">
        <f>spettri!R465</f>
        <v>0</v>
      </c>
      <c r="K465" s="51">
        <f>spettri!AF465</f>
        <v>0</v>
      </c>
      <c r="L465" s="58">
        <f>spettri!P465</f>
        <v>0</v>
      </c>
      <c r="M465" s="40">
        <f t="shared" si="7"/>
        <v>0</v>
      </c>
      <c r="N465" s="51"/>
    </row>
    <row r="466" spans="8:14" x14ac:dyDescent="0.25">
      <c r="H466" s="133">
        <f>spettri!O466</f>
        <v>800.79999999997403</v>
      </c>
      <c r="I466" s="40">
        <f>spettri!Q466</f>
        <v>0</v>
      </c>
      <c r="J466" s="131">
        <f>spettri!R466</f>
        <v>0</v>
      </c>
      <c r="K466" s="51">
        <f>spettri!AF466</f>
        <v>0</v>
      </c>
      <c r="L466" s="58">
        <f>spettri!P466</f>
        <v>0</v>
      </c>
      <c r="M466" s="40">
        <f t="shared" si="7"/>
        <v>0</v>
      </c>
      <c r="N466" s="51"/>
    </row>
    <row r="467" spans="8:14" x14ac:dyDescent="0.25">
      <c r="H467" s="133">
        <f>spettri!O467</f>
        <v>801.19999999997401</v>
      </c>
      <c r="I467" s="40">
        <f>spettri!Q467</f>
        <v>0</v>
      </c>
      <c r="J467" s="131">
        <f>spettri!R467</f>
        <v>0</v>
      </c>
      <c r="K467" s="51">
        <f>spettri!AF467</f>
        <v>0</v>
      </c>
      <c r="L467" s="58">
        <f>spettri!P467</f>
        <v>0</v>
      </c>
      <c r="M467" s="40">
        <f t="shared" si="7"/>
        <v>0</v>
      </c>
      <c r="N467" s="51"/>
    </row>
    <row r="468" spans="8:14" x14ac:dyDescent="0.25">
      <c r="H468" s="133">
        <f>spettri!O468</f>
        <v>801.59999999997399</v>
      </c>
      <c r="I468" s="40">
        <f>spettri!Q468</f>
        <v>0</v>
      </c>
      <c r="J468" s="131">
        <f>spettri!R468</f>
        <v>0</v>
      </c>
      <c r="K468" s="51">
        <f>spettri!AF468</f>
        <v>0</v>
      </c>
      <c r="L468" s="58">
        <f>spettri!P468</f>
        <v>0</v>
      </c>
      <c r="M468" s="40">
        <f t="shared" si="7"/>
        <v>0</v>
      </c>
      <c r="N468" s="51"/>
    </row>
    <row r="469" spans="8:14" x14ac:dyDescent="0.25">
      <c r="H469" s="133">
        <f>spettri!O469</f>
        <v>801.99999999997397</v>
      </c>
      <c r="I469" s="40">
        <f>spettri!Q469</f>
        <v>0</v>
      </c>
      <c r="J469" s="131">
        <f>spettri!R469</f>
        <v>0</v>
      </c>
      <c r="K469" s="51">
        <f>spettri!AF469</f>
        <v>0</v>
      </c>
      <c r="L469" s="58">
        <f>spettri!P469</f>
        <v>0</v>
      </c>
      <c r="M469" s="40">
        <f t="shared" si="7"/>
        <v>0</v>
      </c>
      <c r="N469" s="51"/>
    </row>
    <row r="470" spans="8:14" x14ac:dyDescent="0.25">
      <c r="H470" s="133">
        <f>spettri!O470</f>
        <v>802.39999999997406</v>
      </c>
      <c r="I470" s="40">
        <f>spettri!Q470</f>
        <v>0</v>
      </c>
      <c r="J470" s="131">
        <f>spettri!R470</f>
        <v>0</v>
      </c>
      <c r="K470" s="51">
        <f>spettri!AF470</f>
        <v>0</v>
      </c>
      <c r="L470" s="58">
        <f>spettri!P470</f>
        <v>0</v>
      </c>
      <c r="M470" s="40">
        <f t="shared" si="7"/>
        <v>0</v>
      </c>
      <c r="N470" s="51"/>
    </row>
    <row r="471" spans="8:14" x14ac:dyDescent="0.25">
      <c r="H471" s="133">
        <f>spettri!O471</f>
        <v>802.79999999997403</v>
      </c>
      <c r="I471" s="40">
        <f>spettri!Q471</f>
        <v>0</v>
      </c>
      <c r="J471" s="131">
        <f>spettri!R471</f>
        <v>0</v>
      </c>
      <c r="K471" s="51">
        <f>spettri!AF471</f>
        <v>0</v>
      </c>
      <c r="L471" s="58">
        <f>spettri!P471</f>
        <v>0</v>
      </c>
      <c r="M471" s="40">
        <f t="shared" si="7"/>
        <v>0</v>
      </c>
      <c r="N471" s="51"/>
    </row>
    <row r="472" spans="8:14" x14ac:dyDescent="0.25">
      <c r="H472" s="133">
        <f>spettri!O472</f>
        <v>803.19999999997401</v>
      </c>
      <c r="I472" s="40">
        <f>spettri!Q472</f>
        <v>0</v>
      </c>
      <c r="J472" s="131">
        <f>spettri!R472</f>
        <v>0</v>
      </c>
      <c r="K472" s="51">
        <f>spettri!AF472</f>
        <v>0</v>
      </c>
      <c r="L472" s="58">
        <f>spettri!P472</f>
        <v>0</v>
      </c>
      <c r="M472" s="40">
        <f t="shared" si="7"/>
        <v>0</v>
      </c>
      <c r="N472" s="51"/>
    </row>
    <row r="473" spans="8:14" x14ac:dyDescent="0.25">
      <c r="H473" s="133">
        <f>spettri!O473</f>
        <v>803.59999999997399</v>
      </c>
      <c r="I473" s="40">
        <f>spettri!Q473</f>
        <v>0</v>
      </c>
      <c r="J473" s="131">
        <f>spettri!R473</f>
        <v>0</v>
      </c>
      <c r="K473" s="51">
        <f>spettri!AF473</f>
        <v>0</v>
      </c>
      <c r="L473" s="58">
        <f>spettri!P473</f>
        <v>0</v>
      </c>
      <c r="M473" s="40">
        <f t="shared" si="7"/>
        <v>0</v>
      </c>
      <c r="N473" s="51"/>
    </row>
    <row r="474" spans="8:14" x14ac:dyDescent="0.25">
      <c r="H474" s="133">
        <f>spettri!O474</f>
        <v>803.99999999997397</v>
      </c>
      <c r="I474" s="40">
        <f>spettri!Q474</f>
        <v>0</v>
      </c>
      <c r="J474" s="131">
        <f>spettri!R474</f>
        <v>0</v>
      </c>
      <c r="K474" s="51">
        <f>spettri!AF474</f>
        <v>0</v>
      </c>
      <c r="L474" s="58">
        <f>spettri!P474</f>
        <v>0</v>
      </c>
      <c r="M474" s="40">
        <f t="shared" si="7"/>
        <v>0</v>
      </c>
      <c r="N474" s="51"/>
    </row>
    <row r="475" spans="8:14" x14ac:dyDescent="0.25">
      <c r="H475" s="133">
        <f>spettri!O475</f>
        <v>804.39999999997406</v>
      </c>
      <c r="I475" s="40">
        <f>spettri!Q475</f>
        <v>0</v>
      </c>
      <c r="J475" s="131">
        <f>spettri!R475</f>
        <v>0</v>
      </c>
      <c r="K475" s="51">
        <f>spettri!AF475</f>
        <v>0</v>
      </c>
      <c r="L475" s="58">
        <f>spettri!P475</f>
        <v>0</v>
      </c>
      <c r="M475" s="40">
        <f t="shared" si="7"/>
        <v>0</v>
      </c>
      <c r="N475" s="51"/>
    </row>
    <row r="476" spans="8:14" x14ac:dyDescent="0.25">
      <c r="H476" s="133">
        <f>spettri!O476</f>
        <v>804.79999999997403</v>
      </c>
      <c r="I476" s="40">
        <f>spettri!Q476</f>
        <v>0</v>
      </c>
      <c r="J476" s="131">
        <f>spettri!R476</f>
        <v>0</v>
      </c>
      <c r="K476" s="51">
        <f>spettri!AF476</f>
        <v>0</v>
      </c>
      <c r="L476" s="58">
        <f>spettri!P476</f>
        <v>0</v>
      </c>
      <c r="M476" s="40">
        <f t="shared" si="7"/>
        <v>0</v>
      </c>
      <c r="N476" s="51"/>
    </row>
    <row r="477" spans="8:14" x14ac:dyDescent="0.25">
      <c r="H477" s="133">
        <f>spettri!O477</f>
        <v>805.19999999997401</v>
      </c>
      <c r="I477" s="40">
        <f>spettri!Q477</f>
        <v>0</v>
      </c>
      <c r="J477" s="131">
        <f>spettri!R477</f>
        <v>0</v>
      </c>
      <c r="K477" s="51">
        <f>spettri!AF477</f>
        <v>0</v>
      </c>
      <c r="L477" s="58">
        <f>spettri!P477</f>
        <v>0</v>
      </c>
      <c r="M477" s="40">
        <f t="shared" si="7"/>
        <v>0</v>
      </c>
      <c r="N477" s="51"/>
    </row>
    <row r="478" spans="8:14" x14ac:dyDescent="0.25">
      <c r="H478" s="133">
        <f>spettri!O478</f>
        <v>805.59999999997399</v>
      </c>
      <c r="I478" s="40">
        <f>spettri!Q478</f>
        <v>0</v>
      </c>
      <c r="J478" s="131">
        <f>spettri!R478</f>
        <v>0</v>
      </c>
      <c r="K478" s="51">
        <f>spettri!AF478</f>
        <v>0</v>
      </c>
      <c r="L478" s="58">
        <f>spettri!P478</f>
        <v>0</v>
      </c>
      <c r="M478" s="40">
        <f t="shared" si="7"/>
        <v>0</v>
      </c>
      <c r="N478" s="51"/>
    </row>
    <row r="479" spans="8:14" x14ac:dyDescent="0.25">
      <c r="H479" s="133">
        <f>spettri!O479</f>
        <v>805.99999999997397</v>
      </c>
      <c r="I479" s="40">
        <f>spettri!Q479</f>
        <v>0</v>
      </c>
      <c r="J479" s="131">
        <f>spettri!R479</f>
        <v>0</v>
      </c>
      <c r="K479" s="51">
        <f>spettri!AF479</f>
        <v>0</v>
      </c>
      <c r="L479" s="58">
        <f>spettri!P479</f>
        <v>0</v>
      </c>
      <c r="M479" s="40">
        <f t="shared" si="7"/>
        <v>0</v>
      </c>
      <c r="N479" s="51"/>
    </row>
    <row r="480" spans="8:14" x14ac:dyDescent="0.25">
      <c r="H480" s="133">
        <f>spettri!O480</f>
        <v>806.39999999997406</v>
      </c>
      <c r="I480" s="40">
        <f>spettri!Q480</f>
        <v>0</v>
      </c>
      <c r="J480" s="131">
        <f>spettri!R480</f>
        <v>0</v>
      </c>
      <c r="K480" s="51">
        <f>spettri!AF480</f>
        <v>0</v>
      </c>
      <c r="L480" s="58">
        <f>spettri!P480</f>
        <v>0</v>
      </c>
      <c r="M480" s="40">
        <f t="shared" si="7"/>
        <v>0</v>
      </c>
      <c r="N480" s="51"/>
    </row>
    <row r="481" spans="8:14" x14ac:dyDescent="0.25">
      <c r="H481" s="133">
        <f>spettri!O481</f>
        <v>806.79999999997403</v>
      </c>
      <c r="I481" s="40">
        <f>spettri!Q481</f>
        <v>0</v>
      </c>
      <c r="J481" s="131">
        <f>spettri!R481</f>
        <v>0</v>
      </c>
      <c r="K481" s="51">
        <f>spettri!AF481</f>
        <v>0</v>
      </c>
      <c r="L481" s="58">
        <f>spettri!P481</f>
        <v>0</v>
      </c>
      <c r="M481" s="40">
        <f t="shared" si="7"/>
        <v>0</v>
      </c>
      <c r="N481" s="51"/>
    </row>
    <row r="482" spans="8:14" x14ac:dyDescent="0.25">
      <c r="H482" s="133">
        <f>spettri!O482</f>
        <v>807.19999999997401</v>
      </c>
      <c r="I482" s="40">
        <f>spettri!Q482</f>
        <v>0</v>
      </c>
      <c r="J482" s="131">
        <f>spettri!R482</f>
        <v>0</v>
      </c>
      <c r="K482" s="51">
        <f>spettri!AF482</f>
        <v>0</v>
      </c>
      <c r="L482" s="58">
        <f>spettri!P482</f>
        <v>0</v>
      </c>
      <c r="M482" s="40">
        <f t="shared" si="7"/>
        <v>0</v>
      </c>
      <c r="N482" s="51"/>
    </row>
    <row r="483" spans="8:14" x14ac:dyDescent="0.25">
      <c r="H483" s="133">
        <f>spettri!O483</f>
        <v>807.59999999997399</v>
      </c>
      <c r="I483" s="40">
        <f>spettri!Q483</f>
        <v>0</v>
      </c>
      <c r="J483" s="131">
        <f>spettri!R483</f>
        <v>0</v>
      </c>
      <c r="K483" s="51">
        <f>spettri!AF483</f>
        <v>0</v>
      </c>
      <c r="L483" s="58">
        <f>spettri!P483</f>
        <v>0</v>
      </c>
      <c r="M483" s="40">
        <f t="shared" si="7"/>
        <v>0</v>
      </c>
      <c r="N483" s="51"/>
    </row>
    <row r="484" spans="8:14" x14ac:dyDescent="0.25">
      <c r="H484" s="133">
        <f>spettri!O484</f>
        <v>807.99999999997397</v>
      </c>
      <c r="I484" s="40">
        <f>spettri!Q484</f>
        <v>0</v>
      </c>
      <c r="J484" s="131">
        <f>spettri!R484</f>
        <v>0</v>
      </c>
      <c r="K484" s="51">
        <f>spettri!AF484</f>
        <v>0</v>
      </c>
      <c r="L484" s="58">
        <f>spettri!P484</f>
        <v>0</v>
      </c>
      <c r="M484" s="40">
        <f t="shared" si="7"/>
        <v>0</v>
      </c>
      <c r="N484" s="51"/>
    </row>
    <row r="485" spans="8:14" x14ac:dyDescent="0.25">
      <c r="H485" s="133">
        <f>spettri!O485</f>
        <v>808.39999999997406</v>
      </c>
      <c r="I485" s="40">
        <f>spettri!Q485</f>
        <v>0</v>
      </c>
      <c r="J485" s="131">
        <f>spettri!R485</f>
        <v>0</v>
      </c>
      <c r="K485" s="51">
        <f>spettri!AF485</f>
        <v>0</v>
      </c>
      <c r="L485" s="58">
        <f>spettri!P485</f>
        <v>0</v>
      </c>
      <c r="M485" s="40">
        <f t="shared" si="7"/>
        <v>0</v>
      </c>
      <c r="N485" s="51"/>
    </row>
    <row r="486" spans="8:14" x14ac:dyDescent="0.25">
      <c r="H486" s="133">
        <f>spettri!O486</f>
        <v>808.79999999997403</v>
      </c>
      <c r="I486" s="40">
        <f>spettri!Q486</f>
        <v>0</v>
      </c>
      <c r="J486" s="131">
        <f>spettri!R486</f>
        <v>0</v>
      </c>
      <c r="K486" s="51">
        <f>spettri!AF486</f>
        <v>0</v>
      </c>
      <c r="L486" s="58">
        <f>spettri!P486</f>
        <v>0</v>
      </c>
      <c r="M486" s="40">
        <f t="shared" si="7"/>
        <v>0</v>
      </c>
      <c r="N486" s="51"/>
    </row>
    <row r="487" spans="8:14" x14ac:dyDescent="0.25">
      <c r="H487" s="133">
        <f>spettri!O487</f>
        <v>809.19999999997401</v>
      </c>
      <c r="I487" s="40">
        <f>spettri!Q487</f>
        <v>0</v>
      </c>
      <c r="J487" s="131">
        <f>spettri!R487</f>
        <v>0</v>
      </c>
      <c r="K487" s="51">
        <f>spettri!AF487</f>
        <v>0</v>
      </c>
      <c r="L487" s="58">
        <f>spettri!P487</f>
        <v>0</v>
      </c>
      <c r="M487" s="40">
        <f t="shared" si="7"/>
        <v>0</v>
      </c>
      <c r="N487" s="51"/>
    </row>
    <row r="488" spans="8:14" x14ac:dyDescent="0.25">
      <c r="H488" s="133">
        <f>spettri!O488</f>
        <v>809.59999999997399</v>
      </c>
      <c r="I488" s="40">
        <f>spettri!Q488</f>
        <v>0</v>
      </c>
      <c r="J488" s="131">
        <f>spettri!R488</f>
        <v>0</v>
      </c>
      <c r="K488" s="51">
        <f>spettri!AF488</f>
        <v>0</v>
      </c>
      <c r="L488" s="58">
        <f>spettri!P488</f>
        <v>0</v>
      </c>
      <c r="M488" s="40">
        <f t="shared" si="7"/>
        <v>0</v>
      </c>
      <c r="N488" s="51"/>
    </row>
    <row r="489" spans="8:14" x14ac:dyDescent="0.25">
      <c r="H489" s="133">
        <f>spettri!O489</f>
        <v>809.99999999997397</v>
      </c>
      <c r="I489" s="40">
        <f>spettri!Q489</f>
        <v>0</v>
      </c>
      <c r="J489" s="131">
        <f>spettri!R489</f>
        <v>0</v>
      </c>
      <c r="K489" s="51">
        <f>spettri!AF489</f>
        <v>0</v>
      </c>
      <c r="L489" s="58">
        <f>spettri!P489</f>
        <v>0</v>
      </c>
      <c r="M489" s="40">
        <f t="shared" si="7"/>
        <v>0</v>
      </c>
      <c r="N489" s="51"/>
    </row>
    <row r="490" spans="8:14" x14ac:dyDescent="0.25">
      <c r="H490" s="133">
        <f>spettri!O490</f>
        <v>810.39999999997303</v>
      </c>
      <c r="I490" s="40">
        <f>spettri!Q490</f>
        <v>0</v>
      </c>
      <c r="J490" s="131">
        <f>spettri!R490</f>
        <v>0</v>
      </c>
      <c r="K490" s="51">
        <f>spettri!AF490</f>
        <v>0</v>
      </c>
      <c r="L490" s="58">
        <f>spettri!P490</f>
        <v>0</v>
      </c>
      <c r="M490" s="40">
        <f t="shared" si="7"/>
        <v>0</v>
      </c>
      <c r="N490" s="51"/>
    </row>
    <row r="491" spans="8:14" x14ac:dyDescent="0.25">
      <c r="H491" s="133">
        <f>spettri!O491</f>
        <v>810.79999999997301</v>
      </c>
      <c r="I491" s="40">
        <f>spettri!Q491</f>
        <v>0</v>
      </c>
      <c r="J491" s="131">
        <f>spettri!R491</f>
        <v>0</v>
      </c>
      <c r="K491" s="51">
        <f>spettri!AF491</f>
        <v>0</v>
      </c>
      <c r="L491" s="58">
        <f>spettri!P491</f>
        <v>0</v>
      </c>
      <c r="M491" s="40">
        <f t="shared" si="7"/>
        <v>0</v>
      </c>
      <c r="N491" s="51"/>
    </row>
    <row r="492" spans="8:14" x14ac:dyDescent="0.25">
      <c r="H492" s="133">
        <f>spettri!O492</f>
        <v>811.19999999997299</v>
      </c>
      <c r="I492" s="40">
        <f>spettri!Q492</f>
        <v>0</v>
      </c>
      <c r="J492" s="131">
        <f>spettri!R492</f>
        <v>0</v>
      </c>
      <c r="K492" s="51">
        <f>spettri!AF492</f>
        <v>0</v>
      </c>
      <c r="L492" s="58">
        <f>spettri!P492</f>
        <v>0</v>
      </c>
      <c r="M492" s="40">
        <f t="shared" si="7"/>
        <v>0</v>
      </c>
      <c r="N492" s="51"/>
    </row>
    <row r="493" spans="8:14" x14ac:dyDescent="0.25">
      <c r="H493" s="133">
        <f>spettri!O493</f>
        <v>811.59999999997297</v>
      </c>
      <c r="I493" s="40">
        <f>spettri!Q493</f>
        <v>0</v>
      </c>
      <c r="J493" s="131">
        <f>spettri!R493</f>
        <v>0</v>
      </c>
      <c r="K493" s="51">
        <f>spettri!AF493</f>
        <v>0</v>
      </c>
      <c r="L493" s="58">
        <f>spettri!P493</f>
        <v>0</v>
      </c>
      <c r="M493" s="40">
        <f t="shared" si="7"/>
        <v>0</v>
      </c>
      <c r="N493" s="51"/>
    </row>
    <row r="494" spans="8:14" x14ac:dyDescent="0.25">
      <c r="H494" s="133">
        <f>spettri!O494</f>
        <v>811.99999999997306</v>
      </c>
      <c r="I494" s="40">
        <f>spettri!Q494</f>
        <v>0</v>
      </c>
      <c r="J494" s="131">
        <f>spettri!R494</f>
        <v>0</v>
      </c>
      <c r="K494" s="51">
        <f>spettri!AF494</f>
        <v>0</v>
      </c>
      <c r="L494" s="58">
        <f>spettri!P494</f>
        <v>0</v>
      </c>
      <c r="M494" s="40">
        <f t="shared" si="7"/>
        <v>0</v>
      </c>
      <c r="N494" s="51"/>
    </row>
    <row r="495" spans="8:14" x14ac:dyDescent="0.25">
      <c r="H495" s="133">
        <f>spettri!O495</f>
        <v>812.39999999997303</v>
      </c>
      <c r="I495" s="40">
        <f>spettri!Q495</f>
        <v>0</v>
      </c>
      <c r="J495" s="131">
        <f>spettri!R495</f>
        <v>0</v>
      </c>
      <c r="K495" s="51">
        <f>spettri!AF495</f>
        <v>0</v>
      </c>
      <c r="L495" s="58">
        <f>spettri!P495</f>
        <v>0</v>
      </c>
      <c r="M495" s="40">
        <f t="shared" si="7"/>
        <v>0</v>
      </c>
      <c r="N495" s="51"/>
    </row>
    <row r="496" spans="8:14" x14ac:dyDescent="0.25">
      <c r="H496" s="133">
        <f>spettri!O496</f>
        <v>812.79999999997301</v>
      </c>
      <c r="I496" s="40">
        <f>spettri!Q496</f>
        <v>0</v>
      </c>
      <c r="J496" s="131">
        <f>spettri!R496</f>
        <v>0</v>
      </c>
      <c r="K496" s="51">
        <f>spettri!AF496</f>
        <v>0</v>
      </c>
      <c r="L496" s="58">
        <f>spettri!P496</f>
        <v>0</v>
      </c>
      <c r="M496" s="40">
        <f t="shared" si="7"/>
        <v>0</v>
      </c>
      <c r="N496" s="51"/>
    </row>
    <row r="497" spans="8:14" x14ac:dyDescent="0.25">
      <c r="H497" s="133">
        <f>spettri!O497</f>
        <v>813.19999999997299</v>
      </c>
      <c r="I497" s="40">
        <f>spettri!Q497</f>
        <v>0</v>
      </c>
      <c r="J497" s="131">
        <f>spettri!R497</f>
        <v>0</v>
      </c>
      <c r="K497" s="51">
        <f>spettri!AF497</f>
        <v>0</v>
      </c>
      <c r="L497" s="58">
        <f>spettri!P497</f>
        <v>0</v>
      </c>
      <c r="M497" s="40">
        <f t="shared" si="7"/>
        <v>0</v>
      </c>
      <c r="N497" s="51"/>
    </row>
    <row r="498" spans="8:14" x14ac:dyDescent="0.25">
      <c r="H498" s="133">
        <f>spettri!O498</f>
        <v>813.59999999997297</v>
      </c>
      <c r="I498" s="40">
        <f>spettri!Q498</f>
        <v>0</v>
      </c>
      <c r="J498" s="131">
        <f>spettri!R498</f>
        <v>0</v>
      </c>
      <c r="K498" s="51">
        <f>spettri!AF498</f>
        <v>0</v>
      </c>
      <c r="L498" s="58">
        <f>spettri!P498</f>
        <v>0</v>
      </c>
      <c r="M498" s="40">
        <f t="shared" si="7"/>
        <v>0</v>
      </c>
      <c r="N498" s="51"/>
    </row>
    <row r="499" spans="8:14" x14ac:dyDescent="0.25">
      <c r="H499" s="133">
        <f>spettri!O499</f>
        <v>813.99999999997306</v>
      </c>
      <c r="I499" s="40">
        <f>spettri!Q499</f>
        <v>0</v>
      </c>
      <c r="J499" s="131">
        <f>spettri!R499</f>
        <v>0</v>
      </c>
      <c r="K499" s="51">
        <f>spettri!AF499</f>
        <v>0</v>
      </c>
      <c r="L499" s="58">
        <f>spettri!P499</f>
        <v>0</v>
      </c>
      <c r="M499" s="40">
        <f t="shared" si="7"/>
        <v>0</v>
      </c>
      <c r="N499" s="51"/>
    </row>
    <row r="500" spans="8:14" x14ac:dyDescent="0.25">
      <c r="H500" s="133">
        <f>spettri!O500</f>
        <v>814.39999999997303</v>
      </c>
      <c r="I500" s="40">
        <f>spettri!Q500</f>
        <v>0</v>
      </c>
      <c r="J500" s="131">
        <f>spettri!R500</f>
        <v>0</v>
      </c>
      <c r="K500" s="51">
        <f>spettri!AF500</f>
        <v>0</v>
      </c>
      <c r="L500" s="58">
        <f>spettri!P500</f>
        <v>0</v>
      </c>
      <c r="M500" s="40">
        <f t="shared" si="7"/>
        <v>0</v>
      </c>
      <c r="N500" s="51"/>
    </row>
    <row r="501" spans="8:14" x14ac:dyDescent="0.25">
      <c r="H501" s="133">
        <f>spettri!O501</f>
        <v>814.79999999997301</v>
      </c>
      <c r="I501" s="40">
        <f>spettri!Q501</f>
        <v>0</v>
      </c>
      <c r="J501" s="131">
        <f>spettri!R501</f>
        <v>0</v>
      </c>
      <c r="K501" s="51">
        <f>spettri!AF501</f>
        <v>0</v>
      </c>
      <c r="L501" s="58">
        <f>spettri!P501</f>
        <v>0</v>
      </c>
      <c r="M501" s="40">
        <f t="shared" si="7"/>
        <v>0</v>
      </c>
      <c r="N501" s="51"/>
    </row>
    <row r="502" spans="8:14" x14ac:dyDescent="0.25">
      <c r="H502" s="133">
        <f>spettri!O502</f>
        <v>815.19999999997299</v>
      </c>
      <c r="I502" s="40">
        <f>spettri!Q502</f>
        <v>0</v>
      </c>
      <c r="J502" s="131">
        <f>spettri!R502</f>
        <v>0</v>
      </c>
      <c r="K502" s="51">
        <f>spettri!AF502</f>
        <v>0</v>
      </c>
      <c r="L502" s="58">
        <f>spettri!P502</f>
        <v>0</v>
      </c>
      <c r="M502" s="40">
        <f t="shared" si="7"/>
        <v>0</v>
      </c>
      <c r="N502" s="51"/>
    </row>
    <row r="503" spans="8:14" x14ac:dyDescent="0.25">
      <c r="H503" s="133">
        <f>spettri!O503</f>
        <v>815.59999999997297</v>
      </c>
      <c r="I503" s="40">
        <f>spettri!Q503</f>
        <v>0</v>
      </c>
      <c r="J503" s="131">
        <f>spettri!R503</f>
        <v>0</v>
      </c>
      <c r="K503" s="51">
        <f>spettri!AF503</f>
        <v>0</v>
      </c>
      <c r="L503" s="58">
        <f>spettri!P503</f>
        <v>0</v>
      </c>
      <c r="M503" s="40">
        <f t="shared" si="7"/>
        <v>0</v>
      </c>
      <c r="N503" s="51"/>
    </row>
    <row r="504" spans="8:14" x14ac:dyDescent="0.25">
      <c r="H504" s="133">
        <f>spettri!O504</f>
        <v>815.99999999997306</v>
      </c>
      <c r="I504" s="40">
        <f>spettri!Q504</f>
        <v>0</v>
      </c>
      <c r="J504" s="131">
        <f>spettri!R504</f>
        <v>0</v>
      </c>
      <c r="K504" s="51">
        <f>spettri!AF504</f>
        <v>0</v>
      </c>
      <c r="L504" s="58">
        <f>spettri!P504</f>
        <v>0</v>
      </c>
      <c r="M504" s="40">
        <f t="shared" si="7"/>
        <v>0</v>
      </c>
      <c r="N504" s="51"/>
    </row>
    <row r="505" spans="8:14" x14ac:dyDescent="0.25">
      <c r="H505" s="133">
        <f>spettri!O505</f>
        <v>816.39999999997303</v>
      </c>
      <c r="I505" s="40">
        <f>spettri!Q505</f>
        <v>0</v>
      </c>
      <c r="J505" s="131">
        <f>spettri!R505</f>
        <v>0</v>
      </c>
      <c r="K505" s="51">
        <f>spettri!AF505</f>
        <v>0</v>
      </c>
      <c r="L505" s="58">
        <f>spettri!P505</f>
        <v>0</v>
      </c>
      <c r="M505" s="40">
        <f t="shared" si="7"/>
        <v>0</v>
      </c>
      <c r="N505" s="51"/>
    </row>
    <row r="506" spans="8:14" x14ac:dyDescent="0.25">
      <c r="H506" s="133">
        <f>spettri!O506</f>
        <v>816.79999999997301</v>
      </c>
      <c r="I506" s="40">
        <f>spettri!Q506</f>
        <v>0</v>
      </c>
      <c r="J506" s="131">
        <f>spettri!R506</f>
        <v>0</v>
      </c>
      <c r="K506" s="51">
        <f>spettri!AF506</f>
        <v>0</v>
      </c>
      <c r="L506" s="58">
        <f>spettri!P506</f>
        <v>0</v>
      </c>
      <c r="M506" s="40">
        <f t="shared" si="7"/>
        <v>0</v>
      </c>
      <c r="N506" s="51"/>
    </row>
    <row r="507" spans="8:14" x14ac:dyDescent="0.25">
      <c r="H507" s="133">
        <f>spettri!O507</f>
        <v>817.19999999997299</v>
      </c>
      <c r="I507" s="40">
        <f>spettri!Q507</f>
        <v>0</v>
      </c>
      <c r="J507" s="131">
        <f>spettri!R507</f>
        <v>0</v>
      </c>
      <c r="K507" s="51">
        <f>spettri!AF507</f>
        <v>0</v>
      </c>
      <c r="L507" s="58">
        <f>spettri!P507</f>
        <v>0</v>
      </c>
      <c r="M507" s="40">
        <f t="shared" si="7"/>
        <v>0</v>
      </c>
      <c r="N507" s="51"/>
    </row>
    <row r="508" spans="8:14" x14ac:dyDescent="0.25">
      <c r="H508" s="133">
        <f>spettri!O508</f>
        <v>817.59999999997297</v>
      </c>
      <c r="I508" s="40">
        <f>spettri!Q508</f>
        <v>0</v>
      </c>
      <c r="J508" s="131">
        <f>spettri!R508</f>
        <v>0</v>
      </c>
      <c r="K508" s="51">
        <f>spettri!AF508</f>
        <v>0</v>
      </c>
      <c r="L508" s="58">
        <f>spettri!P508</f>
        <v>0</v>
      </c>
      <c r="M508" s="40">
        <f t="shared" si="7"/>
        <v>0</v>
      </c>
      <c r="N508" s="51"/>
    </row>
    <row r="509" spans="8:14" x14ac:dyDescent="0.25">
      <c r="H509" s="133">
        <f>spettri!O509</f>
        <v>817.99999999997306</v>
      </c>
      <c r="I509" s="40">
        <f>spettri!Q509</f>
        <v>0</v>
      </c>
      <c r="J509" s="131">
        <f>spettri!R509</f>
        <v>0</v>
      </c>
      <c r="K509" s="51">
        <f>spettri!AF509</f>
        <v>0</v>
      </c>
      <c r="L509" s="58">
        <f>spettri!P509</f>
        <v>0</v>
      </c>
      <c r="M509" s="40">
        <f t="shared" si="7"/>
        <v>0</v>
      </c>
      <c r="N509" s="51"/>
    </row>
    <row r="510" spans="8:14" x14ac:dyDescent="0.25">
      <c r="H510" s="133">
        <f>spettri!O510</f>
        <v>818.39999999997303</v>
      </c>
      <c r="I510" s="40">
        <f>spettri!Q510</f>
        <v>0</v>
      </c>
      <c r="J510" s="131">
        <f>spettri!R510</f>
        <v>0</v>
      </c>
      <c r="K510" s="51">
        <f>spettri!AF510</f>
        <v>0</v>
      </c>
      <c r="L510" s="58">
        <f>spettri!P510</f>
        <v>0</v>
      </c>
      <c r="M510" s="40">
        <f t="shared" si="7"/>
        <v>0</v>
      </c>
      <c r="N510" s="51"/>
    </row>
    <row r="511" spans="8:14" x14ac:dyDescent="0.25">
      <c r="H511" s="133">
        <f>spettri!O511</f>
        <v>818.79999999997301</v>
      </c>
      <c r="I511" s="40">
        <f>spettri!Q511</f>
        <v>0</v>
      </c>
      <c r="J511" s="131">
        <f>spettri!R511</f>
        <v>0</v>
      </c>
      <c r="K511" s="51">
        <f>spettri!AF511</f>
        <v>0</v>
      </c>
      <c r="L511" s="58">
        <f>spettri!P511</f>
        <v>0</v>
      </c>
      <c r="M511" s="40">
        <f t="shared" si="7"/>
        <v>0</v>
      </c>
      <c r="N511" s="51"/>
    </row>
    <row r="512" spans="8:14" x14ac:dyDescent="0.25">
      <c r="H512" s="133">
        <f>spettri!O512</f>
        <v>819.19999999997299</v>
      </c>
      <c r="I512" s="40">
        <f>spettri!Q512</f>
        <v>0</v>
      </c>
      <c r="J512" s="131">
        <f>spettri!R512</f>
        <v>0</v>
      </c>
      <c r="K512" s="51">
        <f>spettri!AF512</f>
        <v>0</v>
      </c>
      <c r="L512" s="58">
        <f>spettri!P512</f>
        <v>0</v>
      </c>
      <c r="M512" s="40">
        <f t="shared" si="7"/>
        <v>0</v>
      </c>
      <c r="N512" s="51"/>
    </row>
    <row r="513" spans="8:14" x14ac:dyDescent="0.25">
      <c r="H513" s="133">
        <f>spettri!O513</f>
        <v>819.59999999997297</v>
      </c>
      <c r="I513" s="40">
        <f>spettri!Q513</f>
        <v>0</v>
      </c>
      <c r="J513" s="131">
        <f>spettri!R513</f>
        <v>0</v>
      </c>
      <c r="K513" s="51">
        <f>spettri!AF513</f>
        <v>0</v>
      </c>
      <c r="L513" s="58">
        <f>spettri!P513</f>
        <v>0</v>
      </c>
      <c r="M513" s="40">
        <f t="shared" si="7"/>
        <v>0</v>
      </c>
      <c r="N513" s="51"/>
    </row>
    <row r="514" spans="8:14" x14ac:dyDescent="0.25">
      <c r="H514" s="133">
        <f>spettri!O514</f>
        <v>819.99999999997306</v>
      </c>
      <c r="I514" s="40">
        <f>spettri!Q514</f>
        <v>0</v>
      </c>
      <c r="J514" s="131">
        <f>spettri!R514</f>
        <v>0</v>
      </c>
      <c r="K514" s="51">
        <f>spettri!AF514</f>
        <v>0</v>
      </c>
      <c r="L514" s="58">
        <f>spettri!P514</f>
        <v>0</v>
      </c>
      <c r="M514" s="40">
        <f t="shared" si="7"/>
        <v>0</v>
      </c>
      <c r="N514" s="51"/>
    </row>
    <row r="515" spans="8:14" x14ac:dyDescent="0.25">
      <c r="H515" s="133">
        <f>spettri!O515</f>
        <v>820.39999999997303</v>
      </c>
      <c r="I515" s="40">
        <f>spettri!Q515</f>
        <v>0</v>
      </c>
      <c r="J515" s="131">
        <f>spettri!R515</f>
        <v>0</v>
      </c>
      <c r="K515" s="51">
        <f>spettri!AF515</f>
        <v>0</v>
      </c>
      <c r="L515" s="58">
        <f>spettri!P515</f>
        <v>0</v>
      </c>
      <c r="M515" s="40">
        <f t="shared" ref="M515:M578" si="8">I515*$B$2+J515*$C$2+K515*$D$2-L515</f>
        <v>0</v>
      </c>
      <c r="N515" s="51"/>
    </row>
    <row r="516" spans="8:14" x14ac:dyDescent="0.25">
      <c r="H516" s="133">
        <f>spettri!O516</f>
        <v>820.79999999997301</v>
      </c>
      <c r="I516" s="40">
        <f>spettri!Q516</f>
        <v>0</v>
      </c>
      <c r="J516" s="131">
        <f>spettri!R516</f>
        <v>0</v>
      </c>
      <c r="K516" s="51">
        <f>spettri!AF516</f>
        <v>0</v>
      </c>
      <c r="L516" s="58">
        <f>spettri!P516</f>
        <v>0</v>
      </c>
      <c r="M516" s="40">
        <f t="shared" si="8"/>
        <v>0</v>
      </c>
      <c r="N516" s="51"/>
    </row>
    <row r="517" spans="8:14" x14ac:dyDescent="0.25">
      <c r="H517" s="133">
        <f>spettri!O517</f>
        <v>821.19999999997299</v>
      </c>
      <c r="I517" s="40">
        <f>spettri!Q517</f>
        <v>0</v>
      </c>
      <c r="J517" s="131">
        <f>spettri!R517</f>
        <v>0</v>
      </c>
      <c r="K517" s="51">
        <f>spettri!AF517</f>
        <v>0</v>
      </c>
      <c r="L517" s="58">
        <f>spettri!P517</f>
        <v>0</v>
      </c>
      <c r="M517" s="40">
        <f t="shared" si="8"/>
        <v>0</v>
      </c>
      <c r="N517" s="51"/>
    </row>
    <row r="518" spans="8:14" x14ac:dyDescent="0.25">
      <c r="H518" s="133">
        <f>spettri!O518</f>
        <v>821.59999999997297</v>
      </c>
      <c r="I518" s="40">
        <f>spettri!Q518</f>
        <v>0</v>
      </c>
      <c r="J518" s="131">
        <f>spettri!R518</f>
        <v>0</v>
      </c>
      <c r="K518" s="51">
        <f>spettri!AF518</f>
        <v>0</v>
      </c>
      <c r="L518" s="58">
        <f>spettri!P518</f>
        <v>0</v>
      </c>
      <c r="M518" s="40">
        <f t="shared" si="8"/>
        <v>0</v>
      </c>
      <c r="N518" s="51"/>
    </row>
    <row r="519" spans="8:14" x14ac:dyDescent="0.25">
      <c r="H519" s="133">
        <f>spettri!O519</f>
        <v>821.99999999997306</v>
      </c>
      <c r="I519" s="40">
        <f>spettri!Q519</f>
        <v>0</v>
      </c>
      <c r="J519" s="131">
        <f>spettri!R519</f>
        <v>0</v>
      </c>
      <c r="K519" s="51">
        <f>spettri!AF519</f>
        <v>0</v>
      </c>
      <c r="L519" s="58">
        <f>spettri!P519</f>
        <v>0</v>
      </c>
      <c r="M519" s="40">
        <f t="shared" si="8"/>
        <v>0</v>
      </c>
      <c r="N519" s="51"/>
    </row>
    <row r="520" spans="8:14" x14ac:dyDescent="0.25">
      <c r="H520" s="133">
        <f>spettri!O520</f>
        <v>822.39999999997303</v>
      </c>
      <c r="I520" s="40">
        <f>spettri!Q520</f>
        <v>0</v>
      </c>
      <c r="J520" s="131">
        <f>spettri!R520</f>
        <v>0</v>
      </c>
      <c r="K520" s="51">
        <f>spettri!AF520</f>
        <v>0</v>
      </c>
      <c r="L520" s="58">
        <f>spettri!P520</f>
        <v>0</v>
      </c>
      <c r="M520" s="40">
        <f t="shared" si="8"/>
        <v>0</v>
      </c>
      <c r="N520" s="51"/>
    </row>
    <row r="521" spans="8:14" x14ac:dyDescent="0.25">
      <c r="H521" s="133">
        <f>spettri!O521</f>
        <v>822.79999999997301</v>
      </c>
      <c r="I521" s="40">
        <f>spettri!Q521</f>
        <v>0</v>
      </c>
      <c r="J521" s="131">
        <f>spettri!R521</f>
        <v>0</v>
      </c>
      <c r="K521" s="51">
        <f>spettri!AF521</f>
        <v>0</v>
      </c>
      <c r="L521" s="58">
        <f>spettri!P521</f>
        <v>0</v>
      </c>
      <c r="M521" s="40">
        <f t="shared" si="8"/>
        <v>0</v>
      </c>
      <c r="N521" s="51"/>
    </row>
    <row r="522" spans="8:14" x14ac:dyDescent="0.25">
      <c r="H522" s="133">
        <f>spettri!O522</f>
        <v>823.19999999997299</v>
      </c>
      <c r="I522" s="40">
        <f>spettri!Q522</f>
        <v>0</v>
      </c>
      <c r="J522" s="131">
        <f>spettri!R522</f>
        <v>0</v>
      </c>
      <c r="K522" s="51">
        <f>spettri!AF522</f>
        <v>0</v>
      </c>
      <c r="L522" s="58">
        <f>spettri!P522</f>
        <v>0</v>
      </c>
      <c r="M522" s="40">
        <f t="shared" si="8"/>
        <v>0</v>
      </c>
      <c r="N522" s="51"/>
    </row>
    <row r="523" spans="8:14" x14ac:dyDescent="0.25">
      <c r="H523" s="133">
        <f>spettri!O523</f>
        <v>823.59999999997297</v>
      </c>
      <c r="I523" s="40">
        <f>spettri!Q523</f>
        <v>0</v>
      </c>
      <c r="J523" s="131">
        <f>spettri!R523</f>
        <v>0</v>
      </c>
      <c r="K523" s="51">
        <f>spettri!AF523</f>
        <v>0</v>
      </c>
      <c r="L523" s="58">
        <f>spettri!P523</f>
        <v>0</v>
      </c>
      <c r="M523" s="40">
        <f t="shared" si="8"/>
        <v>0</v>
      </c>
      <c r="N523" s="51"/>
    </row>
    <row r="524" spans="8:14" x14ac:dyDescent="0.25">
      <c r="H524" s="133">
        <f>spettri!O524</f>
        <v>823.99999999997306</v>
      </c>
      <c r="I524" s="40">
        <f>spettri!Q524</f>
        <v>0</v>
      </c>
      <c r="J524" s="131">
        <f>spettri!R524</f>
        <v>0</v>
      </c>
      <c r="K524" s="51">
        <f>spettri!AF524</f>
        <v>0</v>
      </c>
      <c r="L524" s="58">
        <f>spettri!P524</f>
        <v>0</v>
      </c>
      <c r="M524" s="40">
        <f t="shared" si="8"/>
        <v>0</v>
      </c>
      <c r="N524" s="51"/>
    </row>
    <row r="525" spans="8:14" x14ac:dyDescent="0.25">
      <c r="H525" s="133">
        <f>spettri!O525</f>
        <v>824.39999999997303</v>
      </c>
      <c r="I525" s="40">
        <f>spettri!Q525</f>
        <v>0</v>
      </c>
      <c r="J525" s="131">
        <f>spettri!R525</f>
        <v>0</v>
      </c>
      <c r="K525" s="51">
        <f>spettri!AF525</f>
        <v>0</v>
      </c>
      <c r="L525" s="58">
        <f>spettri!P525</f>
        <v>0</v>
      </c>
      <c r="M525" s="40">
        <f t="shared" si="8"/>
        <v>0</v>
      </c>
      <c r="N525" s="51"/>
    </row>
    <row r="526" spans="8:14" x14ac:dyDescent="0.25">
      <c r="H526" s="133">
        <f>spettri!O526</f>
        <v>824.79999999997301</v>
      </c>
      <c r="I526" s="40">
        <f>spettri!Q526</f>
        <v>0</v>
      </c>
      <c r="J526" s="131">
        <f>spettri!R526</f>
        <v>0</v>
      </c>
      <c r="K526" s="51">
        <f>spettri!AF526</f>
        <v>0</v>
      </c>
      <c r="L526" s="58">
        <f>spettri!P526</f>
        <v>0</v>
      </c>
      <c r="M526" s="40">
        <f t="shared" si="8"/>
        <v>0</v>
      </c>
      <c r="N526" s="51"/>
    </row>
    <row r="527" spans="8:14" x14ac:dyDescent="0.25">
      <c r="H527" s="133">
        <f>spettri!O527</f>
        <v>825.19999999997299</v>
      </c>
      <c r="I527" s="40">
        <f>spettri!Q527</f>
        <v>0</v>
      </c>
      <c r="J527" s="131">
        <f>spettri!R527</f>
        <v>0</v>
      </c>
      <c r="K527" s="51">
        <f>spettri!AF527</f>
        <v>0</v>
      </c>
      <c r="L527" s="58">
        <f>spettri!P527</f>
        <v>0</v>
      </c>
      <c r="M527" s="40">
        <f t="shared" si="8"/>
        <v>0</v>
      </c>
      <c r="N527" s="51"/>
    </row>
    <row r="528" spans="8:14" x14ac:dyDescent="0.25">
      <c r="H528" s="133">
        <f>spettri!O528</f>
        <v>825.59999999997297</v>
      </c>
      <c r="I528" s="40">
        <f>spettri!Q528</f>
        <v>0</v>
      </c>
      <c r="J528" s="131">
        <f>spettri!R528</f>
        <v>0</v>
      </c>
      <c r="K528" s="51">
        <f>spettri!AF528</f>
        <v>0</v>
      </c>
      <c r="L528" s="58">
        <f>spettri!P528</f>
        <v>0</v>
      </c>
      <c r="M528" s="40">
        <f t="shared" si="8"/>
        <v>0</v>
      </c>
      <c r="N528" s="51"/>
    </row>
    <row r="529" spans="8:14" x14ac:dyDescent="0.25">
      <c r="H529" s="133">
        <f>spettri!O529</f>
        <v>825.99999999997306</v>
      </c>
      <c r="I529" s="40">
        <f>spettri!Q529</f>
        <v>0</v>
      </c>
      <c r="J529" s="131">
        <f>spettri!R529</f>
        <v>0</v>
      </c>
      <c r="K529" s="51">
        <f>spettri!AF529</f>
        <v>0</v>
      </c>
      <c r="L529" s="58">
        <f>spettri!P529</f>
        <v>0</v>
      </c>
      <c r="M529" s="40">
        <f t="shared" si="8"/>
        <v>0</v>
      </c>
      <c r="N529" s="51"/>
    </row>
    <row r="530" spans="8:14" x14ac:dyDescent="0.25">
      <c r="H530" s="133">
        <f>spettri!O530</f>
        <v>826.39999999997303</v>
      </c>
      <c r="I530" s="40">
        <f>spettri!Q530</f>
        <v>0</v>
      </c>
      <c r="J530" s="131">
        <f>spettri!R530</f>
        <v>0</v>
      </c>
      <c r="K530" s="51">
        <f>spettri!AF530</f>
        <v>0</v>
      </c>
      <c r="L530" s="58">
        <f>spettri!P530</f>
        <v>0</v>
      </c>
      <c r="M530" s="40">
        <f t="shared" si="8"/>
        <v>0</v>
      </c>
      <c r="N530" s="51"/>
    </row>
    <row r="531" spans="8:14" x14ac:dyDescent="0.25">
      <c r="H531" s="133">
        <f>spettri!O531</f>
        <v>826.79999999997301</v>
      </c>
      <c r="I531" s="40">
        <f>spettri!Q531</f>
        <v>0</v>
      </c>
      <c r="J531" s="131">
        <f>spettri!R531</f>
        <v>0</v>
      </c>
      <c r="K531" s="51">
        <f>spettri!AF531</f>
        <v>0</v>
      </c>
      <c r="L531" s="58">
        <f>spettri!P531</f>
        <v>0</v>
      </c>
      <c r="M531" s="40">
        <f t="shared" si="8"/>
        <v>0</v>
      </c>
      <c r="N531" s="51"/>
    </row>
    <row r="532" spans="8:14" x14ac:dyDescent="0.25">
      <c r="H532" s="133">
        <f>spettri!O532</f>
        <v>827.19999999997299</v>
      </c>
      <c r="I532" s="40">
        <f>spettri!Q532</f>
        <v>0</v>
      </c>
      <c r="J532" s="131">
        <f>spettri!R532</f>
        <v>0</v>
      </c>
      <c r="K532" s="51">
        <f>spettri!AF532</f>
        <v>0</v>
      </c>
      <c r="L532" s="58">
        <f>spettri!P532</f>
        <v>0</v>
      </c>
      <c r="M532" s="40">
        <f t="shared" si="8"/>
        <v>0</v>
      </c>
      <c r="N532" s="51"/>
    </row>
    <row r="533" spans="8:14" x14ac:dyDescent="0.25">
      <c r="H533" s="133">
        <f>spettri!O533</f>
        <v>827.59999999997297</v>
      </c>
      <c r="I533" s="40">
        <f>spettri!Q533</f>
        <v>0</v>
      </c>
      <c r="J533" s="131">
        <f>spettri!R533</f>
        <v>0</v>
      </c>
      <c r="K533" s="51">
        <f>spettri!AF533</f>
        <v>0</v>
      </c>
      <c r="L533" s="58">
        <f>spettri!P533</f>
        <v>0</v>
      </c>
      <c r="M533" s="40">
        <f t="shared" si="8"/>
        <v>0</v>
      </c>
      <c r="N533" s="51"/>
    </row>
    <row r="534" spans="8:14" x14ac:dyDescent="0.25">
      <c r="H534" s="133">
        <f>spettri!O534</f>
        <v>827.99999999997203</v>
      </c>
      <c r="I534" s="40">
        <f>spettri!Q534</f>
        <v>0</v>
      </c>
      <c r="J534" s="131">
        <f>spettri!R534</f>
        <v>0</v>
      </c>
      <c r="K534" s="51">
        <f>spettri!AF534</f>
        <v>0</v>
      </c>
      <c r="L534" s="58">
        <f>spettri!P534</f>
        <v>0</v>
      </c>
      <c r="M534" s="40">
        <f t="shared" si="8"/>
        <v>0</v>
      </c>
      <c r="N534" s="51"/>
    </row>
    <row r="535" spans="8:14" x14ac:dyDescent="0.25">
      <c r="H535" s="133">
        <f>spettri!O535</f>
        <v>828.39999999997201</v>
      </c>
      <c r="I535" s="40">
        <f>spettri!Q535</f>
        <v>0</v>
      </c>
      <c r="J535" s="131">
        <f>spettri!R535</f>
        <v>0</v>
      </c>
      <c r="K535" s="51">
        <f>spettri!AF535</f>
        <v>0</v>
      </c>
      <c r="L535" s="58">
        <f>spettri!P535</f>
        <v>0</v>
      </c>
      <c r="M535" s="40">
        <f t="shared" si="8"/>
        <v>0</v>
      </c>
      <c r="N535" s="51"/>
    </row>
    <row r="536" spans="8:14" x14ac:dyDescent="0.25">
      <c r="H536" s="133">
        <f>spettri!O536</f>
        <v>828.79999999997199</v>
      </c>
      <c r="I536" s="40">
        <f>spettri!Q536</f>
        <v>0</v>
      </c>
      <c r="J536" s="131">
        <f>spettri!R536</f>
        <v>0</v>
      </c>
      <c r="K536" s="51">
        <f>spettri!AF536</f>
        <v>0</v>
      </c>
      <c r="L536" s="58">
        <f>spettri!P536</f>
        <v>0</v>
      </c>
      <c r="M536" s="40">
        <f t="shared" si="8"/>
        <v>0</v>
      </c>
      <c r="N536" s="51"/>
    </row>
    <row r="537" spans="8:14" x14ac:dyDescent="0.25">
      <c r="H537" s="133">
        <f>spettri!O537</f>
        <v>829.19999999997196</v>
      </c>
      <c r="I537" s="40">
        <f>spettri!Q537</f>
        <v>0</v>
      </c>
      <c r="J537" s="131">
        <f>spettri!R537</f>
        <v>0</v>
      </c>
      <c r="K537" s="51">
        <f>spettri!AF537</f>
        <v>0</v>
      </c>
      <c r="L537" s="58">
        <f>spettri!P537</f>
        <v>0</v>
      </c>
      <c r="M537" s="40">
        <f t="shared" si="8"/>
        <v>0</v>
      </c>
      <c r="N537" s="51"/>
    </row>
    <row r="538" spans="8:14" x14ac:dyDescent="0.25">
      <c r="H538" s="133">
        <f>spettri!O538</f>
        <v>829.59999999997206</v>
      </c>
      <c r="I538" s="40">
        <f>spettri!Q538</f>
        <v>0</v>
      </c>
      <c r="J538" s="131">
        <f>spettri!R538</f>
        <v>0</v>
      </c>
      <c r="K538" s="51">
        <f>spettri!AF538</f>
        <v>0</v>
      </c>
      <c r="L538" s="58">
        <f>spettri!P538</f>
        <v>0</v>
      </c>
      <c r="M538" s="40">
        <f t="shared" si="8"/>
        <v>0</v>
      </c>
      <c r="N538" s="51"/>
    </row>
    <row r="539" spans="8:14" x14ac:dyDescent="0.25">
      <c r="H539" s="133">
        <f>spettri!O539</f>
        <v>829.99999999997203</v>
      </c>
      <c r="I539" s="40">
        <f>spettri!Q539</f>
        <v>0</v>
      </c>
      <c r="J539" s="131">
        <f>spettri!R539</f>
        <v>0</v>
      </c>
      <c r="K539" s="51">
        <f>spettri!AF539</f>
        <v>0</v>
      </c>
      <c r="L539" s="58">
        <f>spettri!P539</f>
        <v>0</v>
      </c>
      <c r="M539" s="40">
        <f t="shared" si="8"/>
        <v>0</v>
      </c>
      <c r="N539" s="51"/>
    </row>
    <row r="540" spans="8:14" x14ac:dyDescent="0.25">
      <c r="H540" s="133">
        <f>spettri!O540</f>
        <v>830.39999999997201</v>
      </c>
      <c r="I540" s="40">
        <f>spettri!Q540</f>
        <v>0</v>
      </c>
      <c r="J540" s="131">
        <f>spettri!R540</f>
        <v>0</v>
      </c>
      <c r="K540" s="51">
        <f>spettri!AF540</f>
        <v>0</v>
      </c>
      <c r="L540" s="58">
        <f>spettri!P540</f>
        <v>0</v>
      </c>
      <c r="M540" s="40">
        <f t="shared" si="8"/>
        <v>0</v>
      </c>
      <c r="N540" s="51"/>
    </row>
    <row r="541" spans="8:14" x14ac:dyDescent="0.25">
      <c r="H541" s="133">
        <f>spettri!O541</f>
        <v>830.79999999997199</v>
      </c>
      <c r="I541" s="40">
        <f>spettri!Q541</f>
        <v>0</v>
      </c>
      <c r="J541" s="131">
        <f>spettri!R541</f>
        <v>0</v>
      </c>
      <c r="K541" s="51">
        <f>spettri!AF541</f>
        <v>0</v>
      </c>
      <c r="L541" s="58">
        <f>spettri!P541</f>
        <v>0</v>
      </c>
      <c r="M541" s="40">
        <f t="shared" si="8"/>
        <v>0</v>
      </c>
      <c r="N541" s="51"/>
    </row>
    <row r="542" spans="8:14" x14ac:dyDescent="0.25">
      <c r="H542" s="133">
        <f>spettri!O542</f>
        <v>831.19999999997196</v>
      </c>
      <c r="I542" s="40">
        <f>spettri!Q542</f>
        <v>0</v>
      </c>
      <c r="J542" s="131">
        <f>spettri!R542</f>
        <v>0</v>
      </c>
      <c r="K542" s="51">
        <f>spettri!AF542</f>
        <v>0</v>
      </c>
      <c r="L542" s="58">
        <f>spettri!P542</f>
        <v>0</v>
      </c>
      <c r="M542" s="40">
        <f t="shared" si="8"/>
        <v>0</v>
      </c>
      <c r="N542" s="51"/>
    </row>
    <row r="543" spans="8:14" x14ac:dyDescent="0.25">
      <c r="H543" s="133">
        <f>spettri!O543</f>
        <v>831.59999999997206</v>
      </c>
      <c r="I543" s="40">
        <f>spettri!Q543</f>
        <v>0</v>
      </c>
      <c r="J543" s="131">
        <f>spettri!R543</f>
        <v>0</v>
      </c>
      <c r="K543" s="51">
        <f>spettri!AF543</f>
        <v>0</v>
      </c>
      <c r="L543" s="58">
        <f>spettri!P543</f>
        <v>0</v>
      </c>
      <c r="M543" s="40">
        <f t="shared" si="8"/>
        <v>0</v>
      </c>
      <c r="N543" s="51"/>
    </row>
    <row r="544" spans="8:14" x14ac:dyDescent="0.25">
      <c r="H544" s="133">
        <f>spettri!O544</f>
        <v>831.99999999997203</v>
      </c>
      <c r="I544" s="40">
        <f>spettri!Q544</f>
        <v>0</v>
      </c>
      <c r="J544" s="131">
        <f>spettri!R544</f>
        <v>0</v>
      </c>
      <c r="K544" s="51">
        <f>spettri!AF544</f>
        <v>0</v>
      </c>
      <c r="L544" s="58">
        <f>spettri!P544</f>
        <v>0</v>
      </c>
      <c r="M544" s="40">
        <f t="shared" si="8"/>
        <v>0</v>
      </c>
      <c r="N544" s="51"/>
    </row>
    <row r="545" spans="8:14" x14ac:dyDescent="0.25">
      <c r="H545" s="133">
        <f>spettri!O545</f>
        <v>832.39999999997201</v>
      </c>
      <c r="I545" s="40">
        <f>spettri!Q545</f>
        <v>0</v>
      </c>
      <c r="J545" s="131">
        <f>spettri!R545</f>
        <v>0</v>
      </c>
      <c r="K545" s="51">
        <f>spettri!AF545</f>
        <v>0</v>
      </c>
      <c r="L545" s="58">
        <f>spettri!P545</f>
        <v>0</v>
      </c>
      <c r="M545" s="40">
        <f t="shared" si="8"/>
        <v>0</v>
      </c>
      <c r="N545" s="51"/>
    </row>
    <row r="546" spans="8:14" x14ac:dyDescent="0.25">
      <c r="H546" s="133">
        <f>spettri!O546</f>
        <v>832.79999999997199</v>
      </c>
      <c r="I546" s="40">
        <f>spettri!Q546</f>
        <v>0</v>
      </c>
      <c r="J546" s="131">
        <f>spettri!R546</f>
        <v>0</v>
      </c>
      <c r="K546" s="51">
        <f>spettri!AF546</f>
        <v>0</v>
      </c>
      <c r="L546" s="58">
        <f>spettri!P546</f>
        <v>0</v>
      </c>
      <c r="M546" s="40">
        <f t="shared" si="8"/>
        <v>0</v>
      </c>
      <c r="N546" s="51"/>
    </row>
    <row r="547" spans="8:14" x14ac:dyDescent="0.25">
      <c r="H547" s="133">
        <f>spettri!O547</f>
        <v>833.19999999997196</v>
      </c>
      <c r="I547" s="40">
        <f>spettri!Q547</f>
        <v>0</v>
      </c>
      <c r="J547" s="131">
        <f>spettri!R547</f>
        <v>0</v>
      </c>
      <c r="K547" s="51">
        <f>spettri!AF547</f>
        <v>0</v>
      </c>
      <c r="L547" s="58">
        <f>spettri!P547</f>
        <v>0</v>
      </c>
      <c r="M547" s="40">
        <f t="shared" si="8"/>
        <v>0</v>
      </c>
      <c r="N547" s="51"/>
    </row>
    <row r="548" spans="8:14" x14ac:dyDescent="0.25">
      <c r="H548" s="133">
        <f>spettri!O548</f>
        <v>833.59999999997206</v>
      </c>
      <c r="I548" s="40">
        <f>spettri!Q548</f>
        <v>0</v>
      </c>
      <c r="J548" s="131">
        <f>spettri!R548</f>
        <v>0</v>
      </c>
      <c r="K548" s="51">
        <f>spettri!AF548</f>
        <v>0</v>
      </c>
      <c r="L548" s="58">
        <f>spettri!P548</f>
        <v>0</v>
      </c>
      <c r="M548" s="40">
        <f t="shared" si="8"/>
        <v>0</v>
      </c>
      <c r="N548" s="51"/>
    </row>
    <row r="549" spans="8:14" x14ac:dyDescent="0.25">
      <c r="H549" s="133">
        <f>spettri!O549</f>
        <v>833.99999999997203</v>
      </c>
      <c r="I549" s="40">
        <f>spettri!Q549</f>
        <v>0</v>
      </c>
      <c r="J549" s="131">
        <f>spettri!R549</f>
        <v>0</v>
      </c>
      <c r="K549" s="51">
        <f>spettri!AF549</f>
        <v>0</v>
      </c>
      <c r="L549" s="58">
        <f>spettri!P549</f>
        <v>0</v>
      </c>
      <c r="M549" s="40">
        <f t="shared" si="8"/>
        <v>0</v>
      </c>
      <c r="N549" s="51"/>
    </row>
    <row r="550" spans="8:14" x14ac:dyDescent="0.25">
      <c r="H550" s="133">
        <f>spettri!O550</f>
        <v>834.39999999997201</v>
      </c>
      <c r="I550" s="40">
        <f>spettri!Q550</f>
        <v>0</v>
      </c>
      <c r="J550" s="131">
        <f>spettri!R550</f>
        <v>0</v>
      </c>
      <c r="K550" s="51">
        <f>spettri!AF550</f>
        <v>0</v>
      </c>
      <c r="L550" s="58">
        <f>spettri!P550</f>
        <v>0</v>
      </c>
      <c r="M550" s="40">
        <f t="shared" si="8"/>
        <v>0</v>
      </c>
      <c r="N550" s="51"/>
    </row>
    <row r="551" spans="8:14" x14ac:dyDescent="0.25">
      <c r="H551" s="133">
        <f>spettri!O551</f>
        <v>834.79999999997199</v>
      </c>
      <c r="I551" s="40">
        <f>spettri!Q551</f>
        <v>0</v>
      </c>
      <c r="J551" s="131">
        <f>spettri!R551</f>
        <v>0</v>
      </c>
      <c r="K551" s="51">
        <f>spettri!AF551</f>
        <v>0</v>
      </c>
      <c r="L551" s="58">
        <f>spettri!P551</f>
        <v>0</v>
      </c>
      <c r="M551" s="40">
        <f t="shared" si="8"/>
        <v>0</v>
      </c>
    </row>
    <row r="552" spans="8:14" x14ac:dyDescent="0.25">
      <c r="H552" s="133">
        <f>spettri!O552</f>
        <v>835.19999999997196</v>
      </c>
      <c r="I552" s="40">
        <f>spettri!Q552</f>
        <v>0</v>
      </c>
      <c r="J552" s="131">
        <f>spettri!R552</f>
        <v>0</v>
      </c>
      <c r="K552" s="51">
        <f>spettri!AF552</f>
        <v>0</v>
      </c>
      <c r="L552" s="58">
        <f>spettri!P552</f>
        <v>0</v>
      </c>
      <c r="M552" s="40">
        <f t="shared" si="8"/>
        <v>0</v>
      </c>
    </row>
    <row r="553" spans="8:14" x14ac:dyDescent="0.25">
      <c r="H553" s="133">
        <f>spettri!O553</f>
        <v>835.59999999997206</v>
      </c>
      <c r="I553" s="40">
        <f>spettri!Q553</f>
        <v>0</v>
      </c>
      <c r="J553" s="131">
        <f>spettri!R553</f>
        <v>0</v>
      </c>
      <c r="K553" s="51">
        <f>spettri!AF553</f>
        <v>0</v>
      </c>
      <c r="L553" s="58">
        <f>spettri!P553</f>
        <v>0</v>
      </c>
      <c r="M553" s="40">
        <f t="shared" si="8"/>
        <v>0</v>
      </c>
    </row>
    <row r="554" spans="8:14" x14ac:dyDescent="0.25">
      <c r="H554" s="133">
        <f>spettri!O554</f>
        <v>835.99999999997203</v>
      </c>
      <c r="I554" s="40">
        <f>spettri!Q554</f>
        <v>0</v>
      </c>
      <c r="J554" s="131">
        <f>spettri!R554</f>
        <v>0</v>
      </c>
      <c r="K554" s="51">
        <f>spettri!AF554</f>
        <v>0</v>
      </c>
      <c r="L554" s="58">
        <f>spettri!P554</f>
        <v>0</v>
      </c>
      <c r="M554" s="40">
        <f t="shared" si="8"/>
        <v>0</v>
      </c>
    </row>
    <row r="555" spans="8:14" x14ac:dyDescent="0.25">
      <c r="H555" s="133">
        <f>spettri!O555</f>
        <v>836.39999999997201</v>
      </c>
      <c r="I555" s="40">
        <f>spettri!Q555</f>
        <v>0</v>
      </c>
      <c r="J555" s="131">
        <f>spettri!R555</f>
        <v>0</v>
      </c>
      <c r="K555" s="51">
        <f>spettri!AF555</f>
        <v>0</v>
      </c>
      <c r="L555" s="58">
        <f>spettri!P555</f>
        <v>0</v>
      </c>
      <c r="M555" s="40">
        <f t="shared" si="8"/>
        <v>0</v>
      </c>
    </row>
    <row r="556" spans="8:14" x14ac:dyDescent="0.25">
      <c r="H556" s="133">
        <f>spettri!O556</f>
        <v>836.79999999997199</v>
      </c>
      <c r="I556" s="40">
        <f>spettri!Q556</f>
        <v>0</v>
      </c>
      <c r="J556" s="131">
        <f>spettri!R556</f>
        <v>0</v>
      </c>
      <c r="K556" s="51">
        <f>spettri!AF556</f>
        <v>0</v>
      </c>
      <c r="L556" s="58">
        <f>spettri!P556</f>
        <v>0</v>
      </c>
      <c r="M556" s="40">
        <f t="shared" si="8"/>
        <v>0</v>
      </c>
    </row>
    <row r="557" spans="8:14" x14ac:dyDescent="0.25">
      <c r="H557" s="133">
        <f>spettri!O557</f>
        <v>837.19999999997196</v>
      </c>
      <c r="I557" s="40">
        <f>spettri!Q557</f>
        <v>0</v>
      </c>
      <c r="J557" s="131">
        <f>spettri!R557</f>
        <v>0</v>
      </c>
      <c r="K557" s="51">
        <f>spettri!AF557</f>
        <v>0</v>
      </c>
      <c r="L557" s="58">
        <f>spettri!P557</f>
        <v>0</v>
      </c>
      <c r="M557" s="40">
        <f t="shared" si="8"/>
        <v>0</v>
      </c>
    </row>
    <row r="558" spans="8:14" x14ac:dyDescent="0.25">
      <c r="H558" s="133">
        <f>spettri!O558</f>
        <v>837.59999999997206</v>
      </c>
      <c r="I558" s="40">
        <f>spettri!Q558</f>
        <v>0</v>
      </c>
      <c r="J558" s="131">
        <f>spettri!R558</f>
        <v>0</v>
      </c>
      <c r="K558" s="51">
        <f>spettri!AF558</f>
        <v>0</v>
      </c>
      <c r="L558" s="58">
        <f>spettri!P558</f>
        <v>0</v>
      </c>
      <c r="M558" s="40">
        <f t="shared" si="8"/>
        <v>0</v>
      </c>
    </row>
    <row r="559" spans="8:14" x14ac:dyDescent="0.25">
      <c r="H559" s="133">
        <f>spettri!O559</f>
        <v>837.99999999997203</v>
      </c>
      <c r="I559" s="40">
        <f>spettri!Q559</f>
        <v>0</v>
      </c>
      <c r="J559" s="131">
        <f>spettri!R559</f>
        <v>0</v>
      </c>
      <c r="K559" s="51">
        <f>spettri!AF559</f>
        <v>0</v>
      </c>
      <c r="L559" s="58">
        <f>spettri!P559</f>
        <v>0</v>
      </c>
      <c r="M559" s="40">
        <f t="shared" si="8"/>
        <v>0</v>
      </c>
    </row>
    <row r="560" spans="8:14" x14ac:dyDescent="0.25">
      <c r="H560" s="133">
        <f>spettri!O560</f>
        <v>838.39999999997201</v>
      </c>
      <c r="I560" s="40">
        <f>spettri!Q560</f>
        <v>0</v>
      </c>
      <c r="J560" s="131">
        <f>spettri!R560</f>
        <v>0</v>
      </c>
      <c r="K560" s="51">
        <f>spettri!AF560</f>
        <v>0</v>
      </c>
      <c r="L560" s="58">
        <f>spettri!P560</f>
        <v>0</v>
      </c>
      <c r="M560" s="40">
        <f t="shared" si="8"/>
        <v>0</v>
      </c>
    </row>
    <row r="561" spans="8:13" x14ac:dyDescent="0.25">
      <c r="H561" s="133">
        <f>spettri!O561</f>
        <v>838.79999999997199</v>
      </c>
      <c r="I561" s="40">
        <f>spettri!Q561</f>
        <v>0</v>
      </c>
      <c r="J561" s="131">
        <f>spettri!R561</f>
        <v>0</v>
      </c>
      <c r="K561" s="51">
        <f>spettri!AF561</f>
        <v>0</v>
      </c>
      <c r="L561" s="58">
        <f>spettri!P561</f>
        <v>0</v>
      </c>
      <c r="M561" s="40">
        <f t="shared" si="8"/>
        <v>0</v>
      </c>
    </row>
    <row r="562" spans="8:13" x14ac:dyDescent="0.25">
      <c r="H562" s="133">
        <f>spettri!O562</f>
        <v>839.19999999997196</v>
      </c>
      <c r="I562" s="40">
        <f>spettri!Q562</f>
        <v>0</v>
      </c>
      <c r="J562" s="131">
        <f>spettri!R562</f>
        <v>0</v>
      </c>
      <c r="K562" s="51">
        <f>spettri!AF562</f>
        <v>0</v>
      </c>
      <c r="L562" s="58">
        <f>spettri!P562</f>
        <v>0</v>
      </c>
      <c r="M562" s="40">
        <f t="shared" si="8"/>
        <v>0</v>
      </c>
    </row>
    <row r="563" spans="8:13" x14ac:dyDescent="0.25">
      <c r="H563" s="133">
        <f>spettri!O563</f>
        <v>839.59999999997206</v>
      </c>
      <c r="I563" s="40">
        <f>spettri!Q563</f>
        <v>0</v>
      </c>
      <c r="J563" s="131">
        <f>spettri!R563</f>
        <v>0</v>
      </c>
      <c r="K563" s="51">
        <f>spettri!AF563</f>
        <v>0</v>
      </c>
      <c r="L563" s="58">
        <f>spettri!P563</f>
        <v>0</v>
      </c>
      <c r="M563" s="40">
        <f t="shared" si="8"/>
        <v>0</v>
      </c>
    </row>
    <row r="564" spans="8:13" x14ac:dyDescent="0.25">
      <c r="H564" s="133">
        <f>spettri!O564</f>
        <v>839.99999999997203</v>
      </c>
      <c r="I564" s="40">
        <f>spettri!Q564</f>
        <v>0</v>
      </c>
      <c r="J564" s="131">
        <f>spettri!R564</f>
        <v>0</v>
      </c>
      <c r="K564" s="51">
        <f>spettri!AF564</f>
        <v>0</v>
      </c>
      <c r="L564" s="58">
        <f>spettri!P564</f>
        <v>0</v>
      </c>
      <c r="M564" s="40">
        <f t="shared" si="8"/>
        <v>0</v>
      </c>
    </row>
    <row r="565" spans="8:13" x14ac:dyDescent="0.25">
      <c r="H565" s="133">
        <f>spettri!O565</f>
        <v>840.39999999997201</v>
      </c>
      <c r="I565" s="40">
        <f>spettri!Q565</f>
        <v>0</v>
      </c>
      <c r="J565" s="131">
        <f>spettri!R565</f>
        <v>0</v>
      </c>
      <c r="K565" s="51">
        <f>spettri!AF565</f>
        <v>0</v>
      </c>
      <c r="L565" s="58">
        <f>spettri!P565</f>
        <v>0</v>
      </c>
      <c r="M565" s="40">
        <f t="shared" si="8"/>
        <v>0</v>
      </c>
    </row>
    <row r="566" spans="8:13" x14ac:dyDescent="0.25">
      <c r="H566" s="133">
        <f>spettri!O566</f>
        <v>840.79999999997199</v>
      </c>
      <c r="I566" s="40">
        <f>spettri!Q566</f>
        <v>0</v>
      </c>
      <c r="J566" s="131">
        <f>spettri!R566</f>
        <v>0</v>
      </c>
      <c r="K566" s="51">
        <f>spettri!AF566</f>
        <v>0</v>
      </c>
      <c r="L566" s="58">
        <f>spettri!P566</f>
        <v>0</v>
      </c>
      <c r="M566" s="40">
        <f t="shared" si="8"/>
        <v>0</v>
      </c>
    </row>
    <row r="567" spans="8:13" x14ac:dyDescent="0.25">
      <c r="H567" s="133">
        <f>spettri!O567</f>
        <v>841.19999999997196</v>
      </c>
      <c r="I567" s="40">
        <f>spettri!Q567</f>
        <v>0</v>
      </c>
      <c r="J567" s="131">
        <f>spettri!R567</f>
        <v>0</v>
      </c>
      <c r="K567" s="51">
        <f>spettri!AF567</f>
        <v>0</v>
      </c>
      <c r="L567" s="58">
        <f>spettri!P567</f>
        <v>0</v>
      </c>
      <c r="M567" s="40">
        <f t="shared" si="8"/>
        <v>0</v>
      </c>
    </row>
    <row r="568" spans="8:13" x14ac:dyDescent="0.25">
      <c r="H568" s="133">
        <f>spettri!O568</f>
        <v>841.59999999997206</v>
      </c>
      <c r="I568" s="40">
        <f>spettri!Q568</f>
        <v>0</v>
      </c>
      <c r="J568" s="131">
        <f>spettri!R568</f>
        <v>0</v>
      </c>
      <c r="K568" s="51">
        <f>spettri!AF568</f>
        <v>0</v>
      </c>
      <c r="L568" s="58">
        <f>spettri!P568</f>
        <v>0</v>
      </c>
      <c r="M568" s="40">
        <f t="shared" si="8"/>
        <v>0</v>
      </c>
    </row>
    <row r="569" spans="8:13" x14ac:dyDescent="0.25">
      <c r="H569" s="133">
        <f>spettri!O569</f>
        <v>841.99999999997203</v>
      </c>
      <c r="I569" s="40">
        <f>spettri!Q569</f>
        <v>0</v>
      </c>
      <c r="J569" s="131">
        <f>spettri!R569</f>
        <v>0</v>
      </c>
      <c r="K569" s="51">
        <f>spettri!AF569</f>
        <v>0</v>
      </c>
      <c r="L569" s="58">
        <f>spettri!P569</f>
        <v>0</v>
      </c>
      <c r="M569" s="40">
        <f t="shared" si="8"/>
        <v>0</v>
      </c>
    </row>
    <row r="570" spans="8:13" x14ac:dyDescent="0.25">
      <c r="H570" s="133">
        <f>spettri!O570</f>
        <v>842.39999999997201</v>
      </c>
      <c r="I570" s="40">
        <f>spettri!Q570</f>
        <v>0</v>
      </c>
      <c r="J570" s="131">
        <f>spettri!R570</f>
        <v>0</v>
      </c>
      <c r="K570" s="51">
        <f>spettri!AF570</f>
        <v>0</v>
      </c>
      <c r="L570" s="58">
        <f>spettri!P570</f>
        <v>0</v>
      </c>
      <c r="M570" s="40">
        <f t="shared" si="8"/>
        <v>0</v>
      </c>
    </row>
    <row r="571" spans="8:13" x14ac:dyDescent="0.25">
      <c r="H571" s="133">
        <f>spettri!O571</f>
        <v>842.79999999997199</v>
      </c>
      <c r="I571" s="40">
        <f>spettri!Q571</f>
        <v>0</v>
      </c>
      <c r="J571" s="131">
        <f>spettri!R571</f>
        <v>0</v>
      </c>
      <c r="K571" s="51">
        <f>spettri!AF571</f>
        <v>0</v>
      </c>
      <c r="L571" s="58">
        <f>spettri!P571</f>
        <v>0</v>
      </c>
      <c r="M571" s="40">
        <f t="shared" si="8"/>
        <v>0</v>
      </c>
    </row>
    <row r="572" spans="8:13" x14ac:dyDescent="0.25">
      <c r="H572" s="133">
        <f>spettri!O572</f>
        <v>843.19999999997196</v>
      </c>
      <c r="I572" s="40">
        <f>spettri!Q572</f>
        <v>0</v>
      </c>
      <c r="J572" s="131">
        <f>spettri!R572</f>
        <v>0</v>
      </c>
      <c r="K572" s="51">
        <f>spettri!AF572</f>
        <v>0</v>
      </c>
      <c r="L572" s="58">
        <f>spettri!P572</f>
        <v>0</v>
      </c>
      <c r="M572" s="40">
        <f t="shared" si="8"/>
        <v>0</v>
      </c>
    </row>
    <row r="573" spans="8:13" x14ac:dyDescent="0.25">
      <c r="H573" s="133">
        <f>spettri!O573</f>
        <v>843.59999999997206</v>
      </c>
      <c r="I573" s="40">
        <f>spettri!Q573</f>
        <v>0</v>
      </c>
      <c r="J573" s="131">
        <f>spettri!R573</f>
        <v>0</v>
      </c>
      <c r="K573" s="51">
        <f>spettri!AF573</f>
        <v>0</v>
      </c>
      <c r="L573" s="58">
        <f>spettri!P573</f>
        <v>0</v>
      </c>
      <c r="M573" s="40">
        <f t="shared" si="8"/>
        <v>0</v>
      </c>
    </row>
    <row r="574" spans="8:13" x14ac:dyDescent="0.25">
      <c r="H574" s="133">
        <f>spettri!O574</f>
        <v>843.99999999997203</v>
      </c>
      <c r="I574" s="40">
        <f>spettri!Q574</f>
        <v>0</v>
      </c>
      <c r="J574" s="131">
        <f>spettri!R574</f>
        <v>0</v>
      </c>
      <c r="K574" s="51">
        <f>spettri!AF574</f>
        <v>0</v>
      </c>
      <c r="L574" s="58">
        <f>spettri!P574</f>
        <v>0</v>
      </c>
      <c r="M574" s="40">
        <f t="shared" si="8"/>
        <v>0</v>
      </c>
    </row>
    <row r="575" spans="8:13" x14ac:dyDescent="0.25">
      <c r="H575" s="133">
        <f>spettri!O575</f>
        <v>844.39999999997201</v>
      </c>
      <c r="I575" s="40">
        <f>spettri!Q575</f>
        <v>0</v>
      </c>
      <c r="J575" s="131">
        <f>spettri!R575</f>
        <v>0</v>
      </c>
      <c r="K575" s="51">
        <f>spettri!AF575</f>
        <v>0</v>
      </c>
      <c r="L575" s="58">
        <f>spettri!P575</f>
        <v>0</v>
      </c>
      <c r="M575" s="40">
        <f t="shared" si="8"/>
        <v>0</v>
      </c>
    </row>
    <row r="576" spans="8:13" x14ac:dyDescent="0.25">
      <c r="H576" s="133">
        <f>spettri!O576</f>
        <v>844.79999999997199</v>
      </c>
      <c r="I576" s="40">
        <f>spettri!Q576</f>
        <v>0</v>
      </c>
      <c r="J576" s="131">
        <f>spettri!R576</f>
        <v>0</v>
      </c>
      <c r="K576" s="51">
        <f>spettri!AF576</f>
        <v>0</v>
      </c>
      <c r="L576" s="58">
        <f>spettri!P576</f>
        <v>0</v>
      </c>
      <c r="M576" s="40">
        <f t="shared" si="8"/>
        <v>0</v>
      </c>
    </row>
    <row r="577" spans="8:13" x14ac:dyDescent="0.25">
      <c r="H577" s="133">
        <f>spettri!O577</f>
        <v>845.19999999997196</v>
      </c>
      <c r="I577" s="40">
        <f>spettri!Q577</f>
        <v>0</v>
      </c>
      <c r="J577" s="131">
        <f>spettri!R577</f>
        <v>0</v>
      </c>
      <c r="K577" s="51">
        <f>spettri!AF577</f>
        <v>0</v>
      </c>
      <c r="L577" s="58">
        <f>spettri!P577</f>
        <v>0</v>
      </c>
      <c r="M577" s="40">
        <f t="shared" si="8"/>
        <v>0</v>
      </c>
    </row>
    <row r="578" spans="8:13" x14ac:dyDescent="0.25">
      <c r="H578" s="133">
        <f>spettri!O578</f>
        <v>845.59999999997103</v>
      </c>
      <c r="I578" s="40">
        <f>spettri!Q578</f>
        <v>0</v>
      </c>
      <c r="J578" s="131">
        <f>spettri!R578</f>
        <v>0</v>
      </c>
      <c r="K578" s="51">
        <f>spettri!AF578</f>
        <v>0</v>
      </c>
      <c r="L578" s="58">
        <f>spettri!P578</f>
        <v>0</v>
      </c>
      <c r="M578" s="40">
        <f t="shared" si="8"/>
        <v>0</v>
      </c>
    </row>
    <row r="579" spans="8:13" x14ac:dyDescent="0.25">
      <c r="H579" s="133">
        <f>spettri!O579</f>
        <v>845.99999999997101</v>
      </c>
      <c r="I579" s="40">
        <f>spettri!Q579</f>
        <v>0</v>
      </c>
      <c r="J579" s="131">
        <f>spettri!R579</f>
        <v>0</v>
      </c>
      <c r="K579" s="51">
        <f>spettri!AF579</f>
        <v>0</v>
      </c>
      <c r="L579" s="58">
        <f>spettri!P579</f>
        <v>0</v>
      </c>
      <c r="M579" s="40">
        <f t="shared" ref="M579:M589" si="9">I579*$B$2+J579*$C$2+K579*$D$2-L579</f>
        <v>0</v>
      </c>
    </row>
    <row r="580" spans="8:13" x14ac:dyDescent="0.25">
      <c r="H580" s="133">
        <f>spettri!O580</f>
        <v>846.39999999997099</v>
      </c>
      <c r="I580" s="40">
        <f>spettri!Q580</f>
        <v>0</v>
      </c>
      <c r="J580" s="131">
        <f>spettri!R580</f>
        <v>0</v>
      </c>
      <c r="K580" s="51">
        <f>spettri!AF580</f>
        <v>0</v>
      </c>
      <c r="L580" s="58">
        <f>spettri!P580</f>
        <v>0</v>
      </c>
      <c r="M580" s="40">
        <f t="shared" si="9"/>
        <v>0</v>
      </c>
    </row>
    <row r="581" spans="8:13" x14ac:dyDescent="0.25">
      <c r="H581" s="133">
        <f>spettri!O581</f>
        <v>846.79999999997096</v>
      </c>
      <c r="I581" s="40">
        <f>spettri!Q581</f>
        <v>0</v>
      </c>
      <c r="J581" s="131">
        <f>spettri!R581</f>
        <v>0</v>
      </c>
      <c r="K581" s="51">
        <f>spettri!AF581</f>
        <v>0</v>
      </c>
      <c r="L581" s="58">
        <f>spettri!P581</f>
        <v>0</v>
      </c>
      <c r="M581" s="40">
        <f t="shared" si="9"/>
        <v>0</v>
      </c>
    </row>
    <row r="582" spans="8:13" x14ac:dyDescent="0.25">
      <c r="H582" s="133">
        <f>spettri!O582</f>
        <v>847.19999999997106</v>
      </c>
      <c r="I582" s="40">
        <f>spettri!Q582</f>
        <v>0</v>
      </c>
      <c r="J582" s="131">
        <f>spettri!R582</f>
        <v>0</v>
      </c>
      <c r="K582" s="51">
        <f>spettri!AF582</f>
        <v>0</v>
      </c>
      <c r="L582" s="58">
        <f>spettri!P582</f>
        <v>0</v>
      </c>
      <c r="M582" s="40">
        <f t="shared" si="9"/>
        <v>0</v>
      </c>
    </row>
    <row r="583" spans="8:13" x14ac:dyDescent="0.25">
      <c r="H583" s="133">
        <f>spettri!O583</f>
        <v>847.59999999997103</v>
      </c>
      <c r="I583" s="40">
        <f>spettri!Q583</f>
        <v>0</v>
      </c>
      <c r="J583" s="131">
        <f>spettri!R583</f>
        <v>0</v>
      </c>
      <c r="K583" s="51">
        <f>spettri!AF583</f>
        <v>0</v>
      </c>
      <c r="L583" s="58">
        <f>spettri!P583</f>
        <v>0</v>
      </c>
      <c r="M583" s="40">
        <f t="shared" si="9"/>
        <v>0</v>
      </c>
    </row>
    <row r="584" spans="8:13" x14ac:dyDescent="0.25">
      <c r="H584" s="133">
        <f>spettri!O584</f>
        <v>847.99999999997101</v>
      </c>
      <c r="I584" s="40">
        <f>spettri!Q584</f>
        <v>0</v>
      </c>
      <c r="J584" s="131">
        <f>spettri!R584</f>
        <v>0</v>
      </c>
      <c r="K584" s="51">
        <f>spettri!AF584</f>
        <v>0</v>
      </c>
      <c r="L584" s="58">
        <f>spettri!P584</f>
        <v>0</v>
      </c>
      <c r="M584" s="40">
        <f t="shared" si="9"/>
        <v>0</v>
      </c>
    </row>
    <row r="585" spans="8:13" x14ac:dyDescent="0.25">
      <c r="H585" s="133">
        <f>spettri!O585</f>
        <v>848.39999999997099</v>
      </c>
      <c r="I585" s="40">
        <f>spettri!Q585</f>
        <v>0</v>
      </c>
      <c r="J585" s="131">
        <f>spettri!R585</f>
        <v>0</v>
      </c>
      <c r="K585" s="51">
        <f>spettri!AF585</f>
        <v>0</v>
      </c>
      <c r="L585" s="58">
        <f>spettri!P585</f>
        <v>0</v>
      </c>
      <c r="M585" s="40">
        <f t="shared" si="9"/>
        <v>0</v>
      </c>
    </row>
    <row r="586" spans="8:13" x14ac:dyDescent="0.25">
      <c r="H586" s="133">
        <f>spettri!O586</f>
        <v>848.79999999997096</v>
      </c>
      <c r="I586" s="40">
        <f>spettri!Q586</f>
        <v>0</v>
      </c>
      <c r="J586" s="131">
        <f>spettri!R586</f>
        <v>0</v>
      </c>
      <c r="K586" s="51">
        <f>spettri!AF586</f>
        <v>0</v>
      </c>
      <c r="L586" s="58">
        <f>spettri!P586</f>
        <v>0</v>
      </c>
      <c r="M586" s="40">
        <f t="shared" si="9"/>
        <v>0</v>
      </c>
    </row>
    <row r="587" spans="8:13" x14ac:dyDescent="0.25">
      <c r="H587" s="133">
        <f>spettri!O587</f>
        <v>849.19999999997106</v>
      </c>
      <c r="I587" s="40">
        <f>spettri!Q587</f>
        <v>0</v>
      </c>
      <c r="J587" s="131">
        <f>spettri!R587</f>
        <v>0</v>
      </c>
      <c r="K587" s="51">
        <f>spettri!AF587</f>
        <v>0</v>
      </c>
      <c r="L587" s="58">
        <f>spettri!P587</f>
        <v>0</v>
      </c>
      <c r="M587" s="40">
        <f t="shared" si="9"/>
        <v>0</v>
      </c>
    </row>
    <row r="588" spans="8:13" x14ac:dyDescent="0.25">
      <c r="H588" s="133">
        <f>spettri!O588</f>
        <v>849.59999999997103</v>
      </c>
      <c r="I588" s="40">
        <f>spettri!Q588</f>
        <v>0</v>
      </c>
      <c r="J588" s="131">
        <f>spettri!R588</f>
        <v>0</v>
      </c>
      <c r="K588" s="51">
        <f>spettri!AF588</f>
        <v>0</v>
      </c>
      <c r="L588" s="58">
        <f>spettri!P588</f>
        <v>0</v>
      </c>
      <c r="M588" s="40">
        <f t="shared" si="9"/>
        <v>0</v>
      </c>
    </row>
    <row r="589" spans="8:13" x14ac:dyDescent="0.25">
      <c r="H589" s="133">
        <f>spettri!O589</f>
        <v>849.99999999997101</v>
      </c>
      <c r="I589" s="40">
        <f>spettri!Q589</f>
        <v>0</v>
      </c>
      <c r="J589" s="131">
        <f>spettri!R589</f>
        <v>0</v>
      </c>
      <c r="K589" s="51">
        <f>spettri!AF589</f>
        <v>0</v>
      </c>
      <c r="L589" s="58">
        <f>spettri!P589</f>
        <v>0</v>
      </c>
      <c r="M589" s="40">
        <f t="shared" si="9"/>
        <v>0</v>
      </c>
    </row>
    <row r="590" spans="8:13" x14ac:dyDescent="0.25">
      <c r="H590" s="133"/>
    </row>
    <row r="591" spans="8:13" x14ac:dyDescent="0.25">
      <c r="H591" s="133"/>
    </row>
  </sheetData>
  <phoneticPr fontId="0" type="noConversion"/>
  <pageMargins left="0.75" right="0.75" top="1" bottom="1" header="0.4921259845" footer="0.4921259845"/>
  <pageSetup paperSize="9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S480"/>
  <sheetViews>
    <sheetView tabSelected="1" workbookViewId="0">
      <selection activeCell="B7" sqref="B7"/>
    </sheetView>
  </sheetViews>
  <sheetFormatPr defaultColWidth="10.88671875" defaultRowHeight="13.2" x14ac:dyDescent="0.25"/>
  <cols>
    <col min="1" max="1" width="14.44140625" style="40" customWidth="1"/>
    <col min="2" max="3" width="12" style="40" customWidth="1"/>
    <col min="4" max="6" width="12.5546875" style="40" customWidth="1"/>
    <col min="7" max="7" width="11.5546875" customWidth="1"/>
    <col min="8" max="8" width="12.5546875" customWidth="1"/>
    <col min="9" max="9" width="16.44140625" style="40" customWidth="1"/>
    <col min="10" max="10" width="7.109375" style="40" customWidth="1"/>
    <col min="11" max="11" width="13.109375" style="40" customWidth="1"/>
    <col min="12" max="16" width="10.88671875" style="40" customWidth="1"/>
    <col min="17" max="17" width="12.109375" style="40" bestFit="1" customWidth="1"/>
    <col min="18" max="19" width="10.88671875" style="40" customWidth="1"/>
  </cols>
  <sheetData>
    <row r="1" spans="1:19" ht="27.45" customHeight="1" x14ac:dyDescent="0.25">
      <c r="A1" s="42"/>
      <c r="B1" s="59" t="s">
        <v>7</v>
      </c>
      <c r="C1" s="59" t="s">
        <v>8</v>
      </c>
      <c r="D1" s="59" t="s">
        <v>18</v>
      </c>
      <c r="E1" s="59" t="s">
        <v>36</v>
      </c>
      <c r="F1" s="60" t="s">
        <v>37</v>
      </c>
      <c r="I1" s="1" t="s">
        <v>0</v>
      </c>
      <c r="K1" s="129" t="s">
        <v>58</v>
      </c>
      <c r="L1" s="135" t="s">
        <v>7</v>
      </c>
      <c r="M1" s="135" t="s">
        <v>62</v>
      </c>
      <c r="N1" s="135" t="s">
        <v>18</v>
      </c>
      <c r="O1" s="135" t="s">
        <v>36</v>
      </c>
      <c r="P1" s="135" t="s">
        <v>63</v>
      </c>
      <c r="Q1" s="136" t="s">
        <v>65</v>
      </c>
      <c r="R1" s="126" t="s">
        <v>66</v>
      </c>
      <c r="S1" s="126" t="s">
        <v>67</v>
      </c>
    </row>
    <row r="2" spans="1:19" ht="13.8" thickBot="1" x14ac:dyDescent="0.3">
      <c r="A2" s="46" t="s">
        <v>1</v>
      </c>
      <c r="B2" s="47">
        <v>0.96657877822457194</v>
      </c>
      <c r="C2" s="47">
        <v>1.4478094798231075E-2</v>
      </c>
      <c r="D2" s="47">
        <v>2.0785043190413832</v>
      </c>
      <c r="E2" s="47">
        <v>0.22848709785299939</v>
      </c>
      <c r="F2" s="48">
        <v>0</v>
      </c>
      <c r="I2" s="49">
        <f>SUM(S2:S364)</f>
        <v>180750310.98650098</v>
      </c>
      <c r="K2" s="50">
        <f>spettri!S2</f>
        <v>359.99999999999898</v>
      </c>
      <c r="L2" s="40">
        <f>spettri!T2</f>
        <v>10058</v>
      </c>
      <c r="M2" s="40">
        <f>spettri!U2</f>
        <v>9716.7999999999993</v>
      </c>
      <c r="N2" s="40">
        <f>spettri!V2</f>
        <v>7817.3</v>
      </c>
      <c r="O2" s="40">
        <f>spettri!W2</f>
        <v>10908.874620000001</v>
      </c>
      <c r="P2" s="40">
        <f>spettri!X2</f>
        <v>16195.531070000001</v>
      </c>
      <c r="Q2" s="58">
        <f>spettri!Y2</f>
        <v>-226932.12722949759</v>
      </c>
      <c r="R2" s="40">
        <f>L2*$B$2+M2*$C$2+N2*$D$2+O2*$E$2+P2*$F$2-Q2</f>
        <v>255535.48624842404</v>
      </c>
      <c r="S2" s="40">
        <f>ABS(R2)</f>
        <v>255535.48624842404</v>
      </c>
    </row>
    <row r="3" spans="1:19" x14ac:dyDescent="0.25">
      <c r="A3" s="46" t="s">
        <v>2</v>
      </c>
      <c r="B3" s="53">
        <v>0</v>
      </c>
      <c r="C3" s="53">
        <v>0</v>
      </c>
      <c r="D3" s="53">
        <v>0</v>
      </c>
      <c r="E3" s="53">
        <v>0</v>
      </c>
      <c r="F3" s="54">
        <v>0</v>
      </c>
      <c r="K3" s="50">
        <f>spettri!S3</f>
        <v>360.39999999999901</v>
      </c>
      <c r="L3" s="40">
        <f>spettri!T3</f>
        <v>10256</v>
      </c>
      <c r="M3" s="40">
        <f>spettri!U3</f>
        <v>9908.6</v>
      </c>
      <c r="N3" s="40">
        <f>spettri!V3</f>
        <v>7923.4</v>
      </c>
      <c r="O3" s="40">
        <f>spettri!W3</f>
        <v>11007.394029999999</v>
      </c>
      <c r="P3" s="40">
        <f>spettri!X3</f>
        <v>16326.47932</v>
      </c>
      <c r="Q3" s="58">
        <f>spettri!Y3</f>
        <v>-227974.55951511237</v>
      </c>
      <c r="R3" s="40">
        <f t="shared" ref="R3:R66" si="0">L3*$B$2+M3*$C$2+N3*$D$2+O3*$E$2+P3*$F$2-Q3</f>
        <v>257015.11775303297</v>
      </c>
      <c r="S3" s="40">
        <f t="shared" ref="S3:S66" si="1">ABS(R3)</f>
        <v>257015.11775303297</v>
      </c>
    </row>
    <row r="4" spans="1:19" ht="13.8" thickBot="1" x14ac:dyDescent="0.3">
      <c r="A4" s="55" t="s">
        <v>3</v>
      </c>
      <c r="B4" s="56">
        <v>5</v>
      </c>
      <c r="C4" s="56">
        <v>5</v>
      </c>
      <c r="D4" s="56">
        <v>5</v>
      </c>
      <c r="E4" s="56">
        <v>5</v>
      </c>
      <c r="F4" s="57">
        <v>0</v>
      </c>
      <c r="K4" s="50">
        <f>spettri!S4</f>
        <v>360.79999999999899</v>
      </c>
      <c r="L4" s="40">
        <f>spettri!T4</f>
        <v>10479</v>
      </c>
      <c r="M4" s="40">
        <f>spettri!U4</f>
        <v>10119</v>
      </c>
      <c r="N4" s="40">
        <f>spettri!V4</f>
        <v>8073.9</v>
      </c>
      <c r="O4" s="40">
        <f>spettri!W4</f>
        <v>11067.554910000001</v>
      </c>
      <c r="P4" s="40">
        <f>spettri!X4</f>
        <v>16442.308300000001</v>
      </c>
      <c r="Q4" s="58">
        <f>spettri!Y4</f>
        <v>-228974.97023931186</v>
      </c>
      <c r="R4" s="40">
        <f t="shared" si="0"/>
        <v>258560.68262081328</v>
      </c>
      <c r="S4" s="40">
        <f t="shared" si="1"/>
        <v>258560.68262081328</v>
      </c>
    </row>
    <row r="5" spans="1:19" ht="13.8" thickBot="1" x14ac:dyDescent="0.3">
      <c r="K5" s="50">
        <f>spettri!S5</f>
        <v>361.19999999999902</v>
      </c>
      <c r="L5" s="40">
        <f>spettri!T5</f>
        <v>10774</v>
      </c>
      <c r="M5" s="40">
        <f>spettri!U5</f>
        <v>10314</v>
      </c>
      <c r="N5" s="40">
        <f>spettri!V5</f>
        <v>8199.6</v>
      </c>
      <c r="O5" s="40">
        <f>spettri!W5</f>
        <v>11145.08956</v>
      </c>
      <c r="P5" s="40">
        <f>spettri!X5</f>
        <v>16609.13279</v>
      </c>
      <c r="Q5" s="58">
        <f>spettri!Y5</f>
        <v>-230000.07603518001</v>
      </c>
      <c r="R5" s="40">
        <f t="shared" si="0"/>
        <v>260152.73604480841</v>
      </c>
      <c r="S5" s="40">
        <f t="shared" si="1"/>
        <v>260152.73604480841</v>
      </c>
    </row>
    <row r="6" spans="1:19" ht="13.8" thickBot="1" x14ac:dyDescent="0.3">
      <c r="A6" s="140" t="s">
        <v>20</v>
      </c>
      <c r="B6" s="141"/>
      <c r="C6" s="2"/>
      <c r="D6" s="3" t="s">
        <v>24</v>
      </c>
      <c r="E6" s="3" t="s">
        <v>21</v>
      </c>
      <c r="F6" s="4" t="s">
        <v>23</v>
      </c>
      <c r="K6" s="50">
        <f>spettri!S6</f>
        <v>361.599999999999</v>
      </c>
      <c r="L6" s="40">
        <f>spettri!T6</f>
        <v>11002</v>
      </c>
      <c r="M6" s="40">
        <f>spettri!U6</f>
        <v>10547</v>
      </c>
      <c r="N6" s="40">
        <f>spettri!V6</f>
        <v>8341.6</v>
      </c>
      <c r="O6" s="40">
        <f>spettri!W6</f>
        <v>11210.905430000001</v>
      </c>
      <c r="P6" s="40">
        <f>spettri!X6</f>
        <v>16787.745180000002</v>
      </c>
      <c r="Q6" s="58">
        <f>spettri!Y6</f>
        <v>-231103.42448230123</v>
      </c>
      <c r="R6" s="40">
        <f t="shared" si="0"/>
        <v>261790.02353988565</v>
      </c>
      <c r="S6" s="40">
        <f t="shared" si="1"/>
        <v>261790.02353988565</v>
      </c>
    </row>
    <row r="7" spans="1:19" x14ac:dyDescent="0.25">
      <c r="A7" s="65" t="s">
        <v>7</v>
      </c>
      <c r="B7" s="70">
        <f>B2*chl!B10/(chl!$B$2+chl!$C$2+chl!$D$2)</f>
        <v>8.5055945686585908</v>
      </c>
      <c r="C7" s="5" t="s">
        <v>7</v>
      </c>
      <c r="D7" s="6">
        <v>1</v>
      </c>
      <c r="E7" s="7">
        <v>1</v>
      </c>
      <c r="F7" s="12">
        <f>(B7-D7)/D7</f>
        <v>7.5055945686585908</v>
      </c>
      <c r="K7" s="50">
        <f>spettri!S7</f>
        <v>361.99999999999898</v>
      </c>
      <c r="L7" s="40">
        <f>spettri!T7</f>
        <v>11300</v>
      </c>
      <c r="M7" s="40">
        <f>spettri!U7</f>
        <v>10762</v>
      </c>
      <c r="N7" s="40">
        <f>spettri!V7</f>
        <v>8495.2999999999993</v>
      </c>
      <c r="O7" s="40">
        <f>spettri!W7</f>
        <v>11308.40285</v>
      </c>
      <c r="P7" s="40">
        <f>spettri!X7</f>
        <v>16926.637449999998</v>
      </c>
      <c r="Q7" s="58">
        <f>spettri!Y7</f>
        <v>-232253.79560497147</v>
      </c>
      <c r="R7" s="40">
        <f t="shared" si="0"/>
        <v>263573.29094522906</v>
      </c>
      <c r="S7" s="40">
        <f t="shared" si="1"/>
        <v>263573.29094522906</v>
      </c>
    </row>
    <row r="8" spans="1:19" x14ac:dyDescent="0.25">
      <c r="A8" s="66" t="s">
        <v>8</v>
      </c>
      <c r="B8" s="66">
        <f>C2*chl!B10/(chl!$B$2+chl!$C$2+chl!$D$2)</f>
        <v>0.12740276039015966</v>
      </c>
      <c r="C8" s="5" t="s">
        <v>8</v>
      </c>
      <c r="D8" s="6">
        <v>1</v>
      </c>
      <c r="E8" s="7">
        <v>1</v>
      </c>
      <c r="F8" s="12">
        <f>(B8-D8)/D8</f>
        <v>-0.87259723960984037</v>
      </c>
      <c r="K8" s="50">
        <f>spettri!S8</f>
        <v>362.39999999999901</v>
      </c>
      <c r="L8" s="40">
        <f>spettri!T8</f>
        <v>11488</v>
      </c>
      <c r="M8" s="40">
        <f>spettri!U8</f>
        <v>10983</v>
      </c>
      <c r="N8" s="40">
        <f>spettri!V8</f>
        <v>8621</v>
      </c>
      <c r="O8" s="40">
        <f>spettri!W8</f>
        <v>11381.781419999999</v>
      </c>
      <c r="P8" s="40">
        <f>spettri!X8</f>
        <v>17018.12185</v>
      </c>
      <c r="Q8" s="58">
        <f>spettri!Y8</f>
        <v>-233328.24611935666</v>
      </c>
      <c r="R8" s="40">
        <f t="shared" si="0"/>
        <v>265110.69197827828</v>
      </c>
      <c r="S8" s="40">
        <f t="shared" si="1"/>
        <v>265110.69197827828</v>
      </c>
    </row>
    <row r="9" spans="1:19" x14ac:dyDescent="0.25">
      <c r="A9" s="137" t="s">
        <v>18</v>
      </c>
      <c r="B9" s="137">
        <f>D2*chl!B10/(chl!$B$2+chl!$C$2+chl!$D$2)</f>
        <v>18.29019573494541</v>
      </c>
      <c r="C9" s="5" t="s">
        <v>18</v>
      </c>
      <c r="D9" s="6">
        <v>2</v>
      </c>
      <c r="E9" s="7">
        <v>1</v>
      </c>
      <c r="F9" s="12">
        <f>(B9-D9)/D9</f>
        <v>8.145097867472705</v>
      </c>
      <c r="K9" s="50">
        <f>spettri!S9</f>
        <v>362.79999999999899</v>
      </c>
      <c r="L9" s="40">
        <f>spettri!T9</f>
        <v>11759</v>
      </c>
      <c r="M9" s="40">
        <f>spettri!U9</f>
        <v>11242</v>
      </c>
      <c r="N9" s="40">
        <f>spettri!V9</f>
        <v>8803.7000000000007</v>
      </c>
      <c r="O9" s="40">
        <f>spettri!W9</f>
        <v>11473.01067</v>
      </c>
      <c r="P9" s="40">
        <f>spettri!X9</f>
        <v>17168.03325</v>
      </c>
      <c r="Q9" s="58">
        <f>spettri!Y9</f>
        <v>-234409.54527120379</v>
      </c>
      <c r="R9" s="40">
        <f t="shared" si="0"/>
        <v>266858.27125123766</v>
      </c>
      <c r="S9" s="40">
        <f t="shared" si="1"/>
        <v>266858.27125123766</v>
      </c>
    </row>
    <row r="10" spans="1:19" x14ac:dyDescent="0.25">
      <c r="A10" s="67" t="s">
        <v>36</v>
      </c>
      <c r="B10" s="67">
        <f>E2*chl!B10/(chl!$B$2+chl!$C$2+chl!$D$2)</f>
        <v>2.0106158569679535</v>
      </c>
      <c r="C10" s="5" t="s">
        <v>36</v>
      </c>
      <c r="D10" s="6">
        <v>1</v>
      </c>
      <c r="E10" s="7">
        <v>1</v>
      </c>
      <c r="F10" s="12">
        <f>(B10-D10)/D10</f>
        <v>1.0106158569679535</v>
      </c>
      <c r="K10" s="50">
        <f>spettri!S10</f>
        <v>363.19999999999902</v>
      </c>
      <c r="L10" s="40">
        <f>spettri!T10</f>
        <v>12080</v>
      </c>
      <c r="M10" s="40">
        <f>spettri!U10</f>
        <v>11525</v>
      </c>
      <c r="N10" s="40">
        <f>spettri!V10</f>
        <v>8983.7000000000007</v>
      </c>
      <c r="O10" s="40">
        <f>spettri!W10</f>
        <v>11597.89731</v>
      </c>
      <c r="P10" s="40">
        <f>spettri!X10</f>
        <v>17323.838599999999</v>
      </c>
      <c r="Q10" s="58">
        <f>spettri!Y10</f>
        <v>-235768.06922918293</v>
      </c>
      <c r="R10" s="40">
        <f t="shared" si="0"/>
        <v>268933.83006121649</v>
      </c>
      <c r="S10" s="40">
        <f t="shared" si="1"/>
        <v>268933.83006121649</v>
      </c>
    </row>
    <row r="11" spans="1:19" ht="13.8" thickBot="1" x14ac:dyDescent="0.3">
      <c r="A11" s="69" t="s">
        <v>37</v>
      </c>
      <c r="B11" s="69">
        <f>F2*chl!B10/(chl!$B$2+chl!$C$2+chl!$D$2)</f>
        <v>0</v>
      </c>
      <c r="C11" s="8" t="s">
        <v>37</v>
      </c>
      <c r="D11" s="9">
        <v>1</v>
      </c>
      <c r="E11" s="62">
        <v>1</v>
      </c>
      <c r="F11" s="63">
        <f>(B11-D11)/D11</f>
        <v>-1</v>
      </c>
      <c r="K11" s="50">
        <f>spettri!S11</f>
        <v>363.599999999999</v>
      </c>
      <c r="L11" s="40">
        <f>spettri!T11</f>
        <v>12282</v>
      </c>
      <c r="M11" s="40">
        <f>spettri!U11</f>
        <v>11766</v>
      </c>
      <c r="N11" s="40">
        <f>spettri!V11</f>
        <v>9128.4</v>
      </c>
      <c r="O11" s="40">
        <f>spettri!W11</f>
        <v>11742.133540000001</v>
      </c>
      <c r="P11" s="40">
        <f>spettri!X11</f>
        <v>17453.76182</v>
      </c>
      <c r="Q11" s="58">
        <f>spettri!Y11</f>
        <v>-236744.96681341907</v>
      </c>
      <c r="R11" s="40">
        <f t="shared" si="0"/>
        <v>270443.18147206359</v>
      </c>
      <c r="S11" s="40">
        <f t="shared" si="1"/>
        <v>270443.18147206359</v>
      </c>
    </row>
    <row r="12" spans="1:19" ht="13.8" thickTop="1" x14ac:dyDescent="0.25">
      <c r="A12" s="61" t="s">
        <v>41</v>
      </c>
      <c r="B12" s="64">
        <f>B7+B8+B9+B10+B11</f>
        <v>28.933808920962115</v>
      </c>
      <c r="K12" s="50">
        <f>spettri!S12</f>
        <v>363.99999999999898</v>
      </c>
      <c r="L12" s="40">
        <f>spettri!T12</f>
        <v>12611</v>
      </c>
      <c r="M12" s="40">
        <f>spettri!U12</f>
        <v>12055</v>
      </c>
      <c r="N12" s="40">
        <f>spettri!V12</f>
        <v>9338.2000000000007</v>
      </c>
      <c r="O12" s="40">
        <f>spettri!W12</f>
        <v>11855.165150000001</v>
      </c>
      <c r="P12" s="40">
        <f>spettri!X12</f>
        <v>17634.424279999999</v>
      </c>
      <c r="Q12" s="58">
        <f>spettri!Y12</f>
        <v>-237843.60776701174</v>
      </c>
      <c r="R12" s="40">
        <f t="shared" si="0"/>
        <v>272325.90748375829</v>
      </c>
      <c r="S12" s="40">
        <f t="shared" si="1"/>
        <v>272325.90748375829</v>
      </c>
    </row>
    <row r="13" spans="1:19" x14ac:dyDescent="0.25">
      <c r="A13" s="5" t="s">
        <v>33</v>
      </c>
      <c r="B13" s="68">
        <f>chl!B10/carot!B12</f>
        <v>3.4561643879368917</v>
      </c>
      <c r="D13" s="40" t="s">
        <v>25</v>
      </c>
      <c r="E13" s="40">
        <f>(chl!B2+chl!C2)/chl!B10</f>
        <v>2.9660730891920988E-2</v>
      </c>
      <c r="K13" s="50">
        <f>spettri!S13</f>
        <v>364.39999999999901</v>
      </c>
      <c r="L13" s="40">
        <f>spettri!T13</f>
        <v>12893</v>
      </c>
      <c r="M13" s="40">
        <f>spettri!U13</f>
        <v>12363</v>
      </c>
      <c r="N13" s="40">
        <f>spettri!V13</f>
        <v>9542.6</v>
      </c>
      <c r="O13" s="40">
        <f>spettri!W13</f>
        <v>11925.614030000001</v>
      </c>
      <c r="P13" s="40">
        <f>spettri!X13</f>
        <v>17830.46227</v>
      </c>
      <c r="Q13" s="58">
        <f>spettri!Y13</f>
        <v>-239275.35100092035</v>
      </c>
      <c r="R13" s="40">
        <f t="shared" si="0"/>
        <v>274475.62812927429</v>
      </c>
      <c r="S13" s="40">
        <f t="shared" si="1"/>
        <v>274475.62812927429</v>
      </c>
    </row>
    <row r="14" spans="1:19" ht="13.8" thickBot="1" x14ac:dyDescent="0.3">
      <c r="A14" s="46" t="s">
        <v>34</v>
      </c>
      <c r="B14" s="72">
        <f>chl!B7/carot!B12</f>
        <v>0</v>
      </c>
      <c r="C14" s="10"/>
      <c r="D14" s="10"/>
      <c r="K14" s="50">
        <f>spettri!S14</f>
        <v>364.79999999999899</v>
      </c>
      <c r="L14" s="40">
        <f>spettri!T14</f>
        <v>13188</v>
      </c>
      <c r="M14" s="40">
        <f>spettri!U14</f>
        <v>12660</v>
      </c>
      <c r="N14" s="40">
        <f>spettri!V14</f>
        <v>9748.7999999999993</v>
      </c>
      <c r="O14" s="40">
        <f>spettri!W14</f>
        <v>12027.608190000001</v>
      </c>
      <c r="P14" s="40">
        <f>spettri!X14</f>
        <v>18025.98774</v>
      </c>
      <c r="Q14" s="58">
        <f>spettri!Y14</f>
        <v>-240891.23213937855</v>
      </c>
      <c r="R14" s="40">
        <f t="shared" si="0"/>
        <v>276832.8419416665</v>
      </c>
      <c r="S14" s="40">
        <f t="shared" si="1"/>
        <v>276832.8419416665</v>
      </c>
    </row>
    <row r="15" spans="1:19" ht="13.8" thickBot="1" x14ac:dyDescent="0.3">
      <c r="A15" s="55" t="s">
        <v>35</v>
      </c>
      <c r="B15" s="73" t="e">
        <f>1/B14</f>
        <v>#DIV/0!</v>
      </c>
      <c r="D15" s="74" t="s">
        <v>42</v>
      </c>
      <c r="E15" s="75">
        <f>I2^0.5</f>
        <v>13444.341225456195</v>
      </c>
      <c r="K15" s="50">
        <f>spettri!S15</f>
        <v>365.19999999999902</v>
      </c>
      <c r="L15" s="40">
        <f>spettri!T15</f>
        <v>13522</v>
      </c>
      <c r="M15" s="40">
        <f>spettri!U15</f>
        <v>13005</v>
      </c>
      <c r="N15" s="40">
        <f>spettri!V15</f>
        <v>9963.2000000000007</v>
      </c>
      <c r="O15" s="40">
        <f>spettri!W15</f>
        <v>12162.033359999999</v>
      </c>
      <c r="P15" s="40">
        <f>spettri!X15</f>
        <v>18205.112649999999</v>
      </c>
      <c r="Q15" s="58">
        <f>spettri!Y15</f>
        <v>-242220.36244704705</v>
      </c>
      <c r="R15" s="40">
        <f t="shared" si="0"/>
        <v>278966.1502469416</v>
      </c>
      <c r="S15" s="40">
        <f t="shared" si="1"/>
        <v>278966.1502469416</v>
      </c>
    </row>
    <row r="16" spans="1:19" x14ac:dyDescent="0.25">
      <c r="K16" s="50">
        <f>spettri!S16</f>
        <v>365.599999999999</v>
      </c>
      <c r="L16" s="40">
        <f>spettri!T16</f>
        <v>13794</v>
      </c>
      <c r="M16" s="40">
        <f>spettri!U16</f>
        <v>13340</v>
      </c>
      <c r="N16" s="40">
        <f>spettri!V16</f>
        <v>10197</v>
      </c>
      <c r="O16" s="40">
        <f>spettri!W16</f>
        <v>12298.775030000001</v>
      </c>
      <c r="P16" s="40">
        <f>spettri!X16</f>
        <v>18465.215339999999</v>
      </c>
      <c r="Q16" s="58">
        <f>spettri!Y16</f>
        <v>-243707.29583702754</v>
      </c>
      <c r="R16" s="40">
        <f t="shared" si="0"/>
        <v>281238.04124348232</v>
      </c>
      <c r="S16" s="40">
        <f t="shared" si="1"/>
        <v>281238.04124348232</v>
      </c>
    </row>
    <row r="17" spans="11:19" x14ac:dyDescent="0.25">
      <c r="K17" s="50">
        <f>spettri!S17</f>
        <v>365.99999999999898</v>
      </c>
      <c r="L17" s="40">
        <f>spettri!T17</f>
        <v>14053</v>
      </c>
      <c r="M17" s="40">
        <f>spettri!U17</f>
        <v>13673</v>
      </c>
      <c r="N17" s="40">
        <f>spettri!V17</f>
        <v>10430</v>
      </c>
      <c r="O17" s="40">
        <f>spettri!W17</f>
        <v>12407.03738</v>
      </c>
      <c r="P17" s="40">
        <f>spettri!X17</f>
        <v>18619.226879999998</v>
      </c>
      <c r="Q17" s="58">
        <f>spettri!Y17</f>
        <v>-245393.67562812997</v>
      </c>
      <c r="R17" s="40">
        <f t="shared" si="0"/>
        <v>283688.61420020764</v>
      </c>
      <c r="S17" s="40">
        <f t="shared" si="1"/>
        <v>283688.61420020764</v>
      </c>
    </row>
    <row r="18" spans="11:19" x14ac:dyDescent="0.25">
      <c r="K18" s="50">
        <f>spettri!S18</f>
        <v>366.39999999999901</v>
      </c>
      <c r="L18" s="40">
        <f>spettri!T18</f>
        <v>14361</v>
      </c>
      <c r="M18" s="40">
        <f>spettri!U18</f>
        <v>13995</v>
      </c>
      <c r="N18" s="40">
        <f>spettri!V18</f>
        <v>10640</v>
      </c>
      <c r="O18" s="40">
        <f>spettri!W18</f>
        <v>12561.69786</v>
      </c>
      <c r="P18" s="40">
        <f>spettri!X18</f>
        <v>18812.446019999999</v>
      </c>
      <c r="Q18" s="58">
        <f>spettri!Y18</f>
        <v>-246578.66422935025</v>
      </c>
      <c r="R18" s="40">
        <f t="shared" si="0"/>
        <v>285647.79484287254</v>
      </c>
      <c r="S18" s="40">
        <f t="shared" si="1"/>
        <v>285647.79484287254</v>
      </c>
    </row>
    <row r="19" spans="11:19" x14ac:dyDescent="0.25">
      <c r="K19" s="50">
        <f>spettri!S19</f>
        <v>366.79999999999899</v>
      </c>
      <c r="L19" s="40">
        <f>spettri!T19</f>
        <v>14669</v>
      </c>
      <c r="M19" s="40">
        <f>spettri!U19</f>
        <v>14357</v>
      </c>
      <c r="N19" s="40">
        <f>spettri!V19</f>
        <v>10900</v>
      </c>
      <c r="O19" s="40">
        <f>spettri!W19</f>
        <v>12675.478929999999</v>
      </c>
      <c r="P19" s="40">
        <f>spettri!X19</f>
        <v>18976.964179999999</v>
      </c>
      <c r="Q19" s="58">
        <f>spettri!Y19</f>
        <v>-248266.58194619082</v>
      </c>
      <c r="R19" s="40">
        <f t="shared" si="0"/>
        <v>288205.06852314889</v>
      </c>
      <c r="S19" s="40">
        <f t="shared" si="1"/>
        <v>288205.06852314889</v>
      </c>
    </row>
    <row r="20" spans="11:19" x14ac:dyDescent="0.25">
      <c r="K20" s="50">
        <f>spettri!S20</f>
        <v>367.19999999999902</v>
      </c>
      <c r="L20" s="40">
        <f>spettri!T20</f>
        <v>14938</v>
      </c>
      <c r="M20" s="40">
        <f>spettri!U20</f>
        <v>14724</v>
      </c>
      <c r="N20" s="40">
        <f>spettri!V20</f>
        <v>11163</v>
      </c>
      <c r="O20" s="40">
        <f>spettri!W20</f>
        <v>12817.739320000001</v>
      </c>
      <c r="P20" s="40">
        <f>spettri!X20</f>
        <v>19246.548439999999</v>
      </c>
      <c r="Q20" s="58">
        <f>spettri!Y20</f>
        <v>-249651.80377510309</v>
      </c>
      <c r="R20" s="40">
        <f t="shared" si="0"/>
        <v>290434.76480375294</v>
      </c>
      <c r="S20" s="40">
        <f t="shared" si="1"/>
        <v>290434.76480375294</v>
      </c>
    </row>
    <row r="21" spans="11:19" x14ac:dyDescent="0.25">
      <c r="K21" s="50">
        <f>spettri!S21</f>
        <v>367.599999999999</v>
      </c>
      <c r="L21" s="40">
        <f>spettri!T21</f>
        <v>15265</v>
      </c>
      <c r="M21" s="40">
        <f>spettri!U21</f>
        <v>15069</v>
      </c>
      <c r="N21" s="40">
        <f>spettri!V21</f>
        <v>11430</v>
      </c>
      <c r="O21" s="40">
        <f>spettri!W21</f>
        <v>12988.887849999999</v>
      </c>
      <c r="P21" s="40">
        <f>spettri!X21</f>
        <v>19514.082640000001</v>
      </c>
      <c r="Q21" s="58">
        <f>spettri!Y21</f>
        <v>-251540.46681086347</v>
      </c>
      <c r="R21" s="40">
        <f t="shared" si="0"/>
        <v>293238.55992680369</v>
      </c>
      <c r="S21" s="40">
        <f t="shared" si="1"/>
        <v>293238.55992680369</v>
      </c>
    </row>
    <row r="22" spans="11:19" x14ac:dyDescent="0.25">
      <c r="K22" s="50">
        <f>spettri!S22</f>
        <v>367.99999999999898</v>
      </c>
      <c r="L22" s="40">
        <f>spettri!T22</f>
        <v>15558</v>
      </c>
      <c r="M22" s="40">
        <f>spettri!U22</f>
        <v>15455</v>
      </c>
      <c r="N22" s="40">
        <f>spettri!V22</f>
        <v>11711</v>
      </c>
      <c r="O22" s="40">
        <f>spettri!W22</f>
        <v>13176.933199999999</v>
      </c>
      <c r="P22" s="40">
        <f>spettri!X22</f>
        <v>19743.434270000002</v>
      </c>
      <c r="Q22" s="58">
        <f>spettri!Y22</f>
        <v>-252710.84594591492</v>
      </c>
      <c r="R22" s="40">
        <f t="shared" si="0"/>
        <v>295324.76083840395</v>
      </c>
      <c r="S22" s="40">
        <f t="shared" si="1"/>
        <v>295324.76083840395</v>
      </c>
    </row>
    <row r="23" spans="11:19" x14ac:dyDescent="0.25">
      <c r="K23" s="50">
        <f>spettri!S23</f>
        <v>368.39999999999901</v>
      </c>
      <c r="L23" s="40">
        <f>spettri!T23</f>
        <v>15860</v>
      </c>
      <c r="M23" s="40">
        <f>spettri!U23</f>
        <v>15824</v>
      </c>
      <c r="N23" s="40">
        <f>spettri!V23</f>
        <v>12000</v>
      </c>
      <c r="O23" s="40">
        <f>spettri!W23</f>
        <v>13333.569519999999</v>
      </c>
      <c r="P23" s="40">
        <f>spettri!X23</f>
        <v>20009.687180000001</v>
      </c>
      <c r="Q23" s="58">
        <f>spettri!Y23</f>
        <v>-254336.72389030748</v>
      </c>
      <c r="R23" s="40">
        <f t="shared" si="0"/>
        <v>297884.365117179</v>
      </c>
      <c r="S23" s="40">
        <f t="shared" si="1"/>
        <v>297884.365117179</v>
      </c>
    </row>
    <row r="24" spans="11:19" x14ac:dyDescent="0.25">
      <c r="K24" s="50">
        <f>spettri!S24</f>
        <v>368.79999999999899</v>
      </c>
      <c r="L24" s="40">
        <f>spettri!T24</f>
        <v>16129</v>
      </c>
      <c r="M24" s="40">
        <f>spettri!U24</f>
        <v>16177</v>
      </c>
      <c r="N24" s="40">
        <f>spettri!V24</f>
        <v>12285</v>
      </c>
      <c r="O24" s="40">
        <f>spettri!W24</f>
        <v>13484.2102</v>
      </c>
      <c r="P24" s="40">
        <f>spettri!X24</f>
        <v>20277.73389</v>
      </c>
      <c r="Q24" s="58">
        <f>spettri!Y24</f>
        <v>-255970.19028137362</v>
      </c>
      <c r="R24" s="40">
        <f t="shared" si="0"/>
        <v>300409.74514976994</v>
      </c>
      <c r="S24" s="40">
        <f t="shared" si="1"/>
        <v>300409.74514976994</v>
      </c>
    </row>
    <row r="25" spans="11:19" x14ac:dyDescent="0.25">
      <c r="K25" s="50">
        <f>spettri!S25</f>
        <v>369.19999999999902</v>
      </c>
      <c r="L25" s="40">
        <f>spettri!T25</f>
        <v>16423</v>
      </c>
      <c r="M25" s="40">
        <f>spettri!U25</f>
        <v>16551</v>
      </c>
      <c r="N25" s="40">
        <f>spettri!V25</f>
        <v>12570</v>
      </c>
      <c r="O25" s="40">
        <f>spettri!W25</f>
        <v>13696.7832</v>
      </c>
      <c r="P25" s="40">
        <f>spettri!X25</f>
        <v>20485.816040000002</v>
      </c>
      <c r="Q25" s="58">
        <f>spettri!Y25</f>
        <v>-257614.75724725082</v>
      </c>
      <c r="R25" s="40">
        <f t="shared" si="0"/>
        <v>302984.8450026784</v>
      </c>
      <c r="S25" s="40">
        <f t="shared" si="1"/>
        <v>302984.8450026784</v>
      </c>
    </row>
    <row r="26" spans="11:19" x14ac:dyDescent="0.25">
      <c r="K26" s="50">
        <f>spettri!S26</f>
        <v>369.599999999999</v>
      </c>
      <c r="L26" s="40">
        <f>spettri!T26</f>
        <v>16710</v>
      </c>
      <c r="M26" s="40">
        <f>spettri!U26</f>
        <v>16917</v>
      </c>
      <c r="N26" s="40">
        <f>spettri!V26</f>
        <v>12857</v>
      </c>
      <c r="O26" s="40">
        <f>spettri!W26</f>
        <v>13862.8218</v>
      </c>
      <c r="P26" s="40">
        <f>spettri!X26</f>
        <v>20714.142639999998</v>
      </c>
      <c r="Q26" s="58">
        <f>spettri!Y26</f>
        <v>-258913.77164579515</v>
      </c>
      <c r="R26" s="40">
        <f t="shared" si="0"/>
        <v>305201.03491067979</v>
      </c>
      <c r="S26" s="40">
        <f t="shared" si="1"/>
        <v>305201.03491067979</v>
      </c>
    </row>
    <row r="27" spans="11:19" x14ac:dyDescent="0.25">
      <c r="K27" s="50">
        <f>spettri!S27</f>
        <v>369.99999999999898</v>
      </c>
      <c r="L27" s="40">
        <f>spettri!T27</f>
        <v>16899</v>
      </c>
      <c r="M27" s="40">
        <f>spettri!U27</f>
        <v>17250</v>
      </c>
      <c r="N27" s="40">
        <f>spettri!V27</f>
        <v>13149</v>
      </c>
      <c r="O27" s="40">
        <f>spettri!W27</f>
        <v>14089.361940000001</v>
      </c>
      <c r="P27" s="40">
        <f>spettri!X27</f>
        <v>21015.759259999999</v>
      </c>
      <c r="Q27" s="58">
        <f>spettri!Y27</f>
        <v>-260717.43385110266</v>
      </c>
      <c r="R27" s="40">
        <f t="shared" si="0"/>
        <v>307850.88647093542</v>
      </c>
      <c r="S27" s="40">
        <f t="shared" si="1"/>
        <v>307850.88647093542</v>
      </c>
    </row>
    <row r="28" spans="11:19" x14ac:dyDescent="0.25">
      <c r="K28" s="50">
        <f>spettri!S28</f>
        <v>370.39999999999901</v>
      </c>
      <c r="L28" s="40">
        <f>spettri!T28</f>
        <v>17157</v>
      </c>
      <c r="M28" s="40">
        <f>spettri!U28</f>
        <v>17619</v>
      </c>
      <c r="N28" s="40">
        <f>spettri!V28</f>
        <v>13461</v>
      </c>
      <c r="O28" s="40">
        <f>spettri!W28</f>
        <v>14296.00743</v>
      </c>
      <c r="P28" s="40">
        <f>spettri!X28</f>
        <v>21324.294860000002</v>
      </c>
      <c r="Q28" s="58">
        <f>spettri!Y28</f>
        <v>-262117.35340033178</v>
      </c>
      <c r="R28" s="40">
        <f t="shared" si="0"/>
        <v>310201.23493776249</v>
      </c>
      <c r="S28" s="40">
        <f t="shared" si="1"/>
        <v>310201.23493776249</v>
      </c>
    </row>
    <row r="29" spans="11:19" x14ac:dyDescent="0.25">
      <c r="K29" s="50">
        <f>spettri!S29</f>
        <v>370.79999999999899</v>
      </c>
      <c r="L29" s="40">
        <f>spettri!T29</f>
        <v>17461</v>
      </c>
      <c r="M29" s="40">
        <f>spettri!U29</f>
        <v>17964</v>
      </c>
      <c r="N29" s="40">
        <f>spettri!V29</f>
        <v>13778</v>
      </c>
      <c r="O29" s="40">
        <f>spettri!W29</f>
        <v>14517.43764</v>
      </c>
      <c r="P29" s="40">
        <f>spettri!X29</f>
        <v>21569.02203</v>
      </c>
      <c r="Q29" s="58">
        <f>spettri!Y29</f>
        <v>-263376.71929714095</v>
      </c>
      <c r="R29" s="40">
        <f t="shared" si="0"/>
        <v>312468.91554105328</v>
      </c>
      <c r="S29" s="40">
        <f t="shared" si="1"/>
        <v>312468.91554105328</v>
      </c>
    </row>
    <row r="30" spans="11:19" x14ac:dyDescent="0.25">
      <c r="K30" s="50">
        <f>spettri!S30</f>
        <v>371.19999999999902</v>
      </c>
      <c r="L30" s="40">
        <f>spettri!T30</f>
        <v>17698</v>
      </c>
      <c r="M30" s="40">
        <f>spettri!U30</f>
        <v>18296</v>
      </c>
      <c r="N30" s="40">
        <f>spettri!V30</f>
        <v>14073</v>
      </c>
      <c r="O30" s="40">
        <f>spettri!W30</f>
        <v>14766.665859999999</v>
      </c>
      <c r="P30" s="40">
        <f>spettri!X30</f>
        <v>21828.355940000001</v>
      </c>
      <c r="Q30" s="58">
        <f>spettri!Y30</f>
        <v>-264633.05341728375</v>
      </c>
      <c r="R30" s="40">
        <f t="shared" si="0"/>
        <v>314629.23976591643</v>
      </c>
      <c r="S30" s="40">
        <f t="shared" si="1"/>
        <v>314629.23976591643</v>
      </c>
    </row>
    <row r="31" spans="11:19" x14ac:dyDescent="0.25">
      <c r="K31" s="50">
        <f>spettri!S31</f>
        <v>371.599999999999</v>
      </c>
      <c r="L31" s="40">
        <f>spettri!T31</f>
        <v>17942</v>
      </c>
      <c r="M31" s="40">
        <f>spettri!U31</f>
        <v>18625</v>
      </c>
      <c r="N31" s="40">
        <f>spettri!V31</f>
        <v>14377</v>
      </c>
      <c r="O31" s="40">
        <f>spettri!W31</f>
        <v>14970.381659999999</v>
      </c>
      <c r="P31" s="40">
        <f>spettri!X31</f>
        <v>22123.05357</v>
      </c>
      <c r="Q31" s="58">
        <f>spettri!Y31</f>
        <v>-265994.91706399928</v>
      </c>
      <c r="R31" s="40">
        <f t="shared" si="0"/>
        <v>316910.12367262476</v>
      </c>
      <c r="S31" s="40">
        <f t="shared" si="1"/>
        <v>316910.12367262476</v>
      </c>
    </row>
    <row r="32" spans="11:19" x14ac:dyDescent="0.25">
      <c r="K32" s="50">
        <f>spettri!S32</f>
        <v>371.99999999999898</v>
      </c>
      <c r="L32" s="40">
        <f>spettri!T32</f>
        <v>18201</v>
      </c>
      <c r="M32" s="40">
        <f>spettri!U32</f>
        <v>18944</v>
      </c>
      <c r="N32" s="40">
        <f>spettri!V32</f>
        <v>14711</v>
      </c>
      <c r="O32" s="40">
        <f>spettri!W32</f>
        <v>15197.398730000001</v>
      </c>
      <c r="P32" s="40">
        <f>spettri!X32</f>
        <v>22391.869060000001</v>
      </c>
      <c r="Q32" s="58">
        <f>spettri!Y32</f>
        <v>-266969.47845953412</v>
      </c>
      <c r="R32" s="40">
        <f t="shared" si="0"/>
        <v>318885.73839800758</v>
      </c>
      <c r="S32" s="40">
        <f t="shared" si="1"/>
        <v>318885.73839800758</v>
      </c>
    </row>
    <row r="33" spans="11:19" x14ac:dyDescent="0.25">
      <c r="K33" s="50">
        <f>spettri!S33</f>
        <v>372.39999999999901</v>
      </c>
      <c r="L33" s="40">
        <f>spettri!T33</f>
        <v>18455</v>
      </c>
      <c r="M33" s="40">
        <f>spettri!U33</f>
        <v>19251</v>
      </c>
      <c r="N33" s="40">
        <f>spettri!V33</f>
        <v>15014</v>
      </c>
      <c r="O33" s="40">
        <f>spettri!W33</f>
        <v>15424.48393</v>
      </c>
      <c r="P33" s="40">
        <f>spettri!X33</f>
        <v>22711.680049999999</v>
      </c>
      <c r="Q33" s="58">
        <f>spettri!Y33</f>
        <v>-268021.28720007755</v>
      </c>
      <c r="R33" s="40">
        <f t="shared" si="0"/>
        <v>320869.17577030603</v>
      </c>
      <c r="S33" s="40">
        <f t="shared" si="1"/>
        <v>320869.17577030603</v>
      </c>
    </row>
    <row r="34" spans="11:19" x14ac:dyDescent="0.25">
      <c r="K34" s="50">
        <f>spettri!S34</f>
        <v>372.79999999999899</v>
      </c>
      <c r="L34" s="40">
        <f>spettri!T34</f>
        <v>18684</v>
      </c>
      <c r="M34" s="40">
        <f>spettri!U34</f>
        <v>19556</v>
      </c>
      <c r="N34" s="40">
        <f>spettri!V34</f>
        <v>15299</v>
      </c>
      <c r="O34" s="40">
        <f>spettri!W34</f>
        <v>15679.7078</v>
      </c>
      <c r="P34" s="40">
        <f>spettri!X34</f>
        <v>23066.342240000002</v>
      </c>
      <c r="Q34" s="58">
        <f>spettri!Y34</f>
        <v>-268970.13327674894</v>
      </c>
      <c r="R34" s="40">
        <f t="shared" si="0"/>
        <v>322694.47329839022</v>
      </c>
      <c r="S34" s="40">
        <f t="shared" si="1"/>
        <v>322694.47329839022</v>
      </c>
    </row>
    <row r="35" spans="11:19" x14ac:dyDescent="0.25">
      <c r="K35" s="50">
        <f>spettri!S35</f>
        <v>373.19999999999902</v>
      </c>
      <c r="L35" s="40">
        <f>spettri!T35</f>
        <v>18939</v>
      </c>
      <c r="M35" s="40">
        <f>spettri!U35</f>
        <v>19866</v>
      </c>
      <c r="N35" s="40">
        <f>spettri!V35</f>
        <v>15638</v>
      </c>
      <c r="O35" s="40">
        <f>spettri!W35</f>
        <v>15936.839379999999</v>
      </c>
      <c r="P35" s="40">
        <f>spettri!X35</f>
        <v>23386.409500000002</v>
      </c>
      <c r="Q35" s="58">
        <f>spettri!Y35</f>
        <v>-269780.32706800924</v>
      </c>
      <c r="R35" s="40">
        <f t="shared" si="0"/>
        <v>324518.99710012082</v>
      </c>
      <c r="S35" s="40">
        <f t="shared" si="1"/>
        <v>324518.99710012082</v>
      </c>
    </row>
    <row r="36" spans="11:19" x14ac:dyDescent="0.25">
      <c r="K36" s="50">
        <f>spettri!S36</f>
        <v>373.599999999999</v>
      </c>
      <c r="L36" s="40">
        <f>spettri!T36</f>
        <v>19086</v>
      </c>
      <c r="M36" s="40">
        <f>spettri!U36</f>
        <v>20114</v>
      </c>
      <c r="N36" s="40">
        <f>spettri!V36</f>
        <v>15930</v>
      </c>
      <c r="O36" s="40">
        <f>spettri!W36</f>
        <v>16223.54041</v>
      </c>
      <c r="P36" s="40">
        <f>spettri!X36</f>
        <v>23609.867180000001</v>
      </c>
      <c r="Q36" s="58">
        <f>spettri!Y36</f>
        <v>-270446.20302085159</v>
      </c>
      <c r="R36" s="40">
        <f t="shared" si="0"/>
        <v>326002.98144832836</v>
      </c>
      <c r="S36" s="40">
        <f t="shared" si="1"/>
        <v>326002.98144832836</v>
      </c>
    </row>
    <row r="37" spans="11:19" x14ac:dyDescent="0.25">
      <c r="K37" s="50">
        <f>spettri!S37</f>
        <v>373.99999999999898</v>
      </c>
      <c r="L37" s="40">
        <f>spettri!T37</f>
        <v>19395</v>
      </c>
      <c r="M37" s="40">
        <f>spettri!U37</f>
        <v>20420</v>
      </c>
      <c r="N37" s="40">
        <f>spettri!V37</f>
        <v>16255</v>
      </c>
      <c r="O37" s="40">
        <f>spettri!W37</f>
        <v>16481.14891</v>
      </c>
      <c r="P37" s="40">
        <f>spettri!X37</f>
        <v>23900.208409999999</v>
      </c>
      <c r="Q37" s="58">
        <f>spettri!Y37</f>
        <v>-271226.37901898596</v>
      </c>
      <c r="R37" s="40">
        <f t="shared" si="0"/>
        <v>327820.63470817811</v>
      </c>
      <c r="S37" s="40">
        <f t="shared" si="1"/>
        <v>327820.63470817811</v>
      </c>
    </row>
    <row r="38" spans="11:19" x14ac:dyDescent="0.25">
      <c r="K38" s="50">
        <f>spettri!S38</f>
        <v>374.39999999999901</v>
      </c>
      <c r="L38" s="40">
        <f>spettri!T38</f>
        <v>19676</v>
      </c>
      <c r="M38" s="40">
        <f>spettri!U38</f>
        <v>20685</v>
      </c>
      <c r="N38" s="40">
        <f>spettri!V38</f>
        <v>16558</v>
      </c>
      <c r="O38" s="40">
        <f>spettri!W38</f>
        <v>16764.23892</v>
      </c>
      <c r="P38" s="40">
        <f>spettri!X38</f>
        <v>24251.79549</v>
      </c>
      <c r="Q38" s="58">
        <f>spettri!Y38</f>
        <v>-271984.67406757822</v>
      </c>
      <c r="R38" s="40">
        <f t="shared" si="0"/>
        <v>329548.84431205865</v>
      </c>
      <c r="S38" s="40">
        <f t="shared" si="1"/>
        <v>329548.84431205865</v>
      </c>
    </row>
    <row r="39" spans="11:19" x14ac:dyDescent="0.25">
      <c r="K39" s="50">
        <f>spettri!S39</f>
        <v>374.79999999999899</v>
      </c>
      <c r="L39" s="40">
        <f>spettri!T39</f>
        <v>19949</v>
      </c>
      <c r="M39" s="40">
        <f>spettri!U39</f>
        <v>20978</v>
      </c>
      <c r="N39" s="40">
        <f>spettri!V39</f>
        <v>16877</v>
      </c>
      <c r="O39" s="40">
        <f>spettri!W39</f>
        <v>17032.54421</v>
      </c>
      <c r="P39" s="40">
        <f>spettri!X39</f>
        <v>24547.51816</v>
      </c>
      <c r="Q39" s="58">
        <f>spettri!Y39</f>
        <v>-272115.75603265007</v>
      </c>
      <c r="R39" s="40">
        <f t="shared" si="0"/>
        <v>330672.3915401866</v>
      </c>
      <c r="S39" s="40">
        <f t="shared" si="1"/>
        <v>330672.3915401866</v>
      </c>
    </row>
    <row r="40" spans="11:19" x14ac:dyDescent="0.25">
      <c r="K40" s="50">
        <f>spettri!S40</f>
        <v>375.19999999999902</v>
      </c>
      <c r="L40" s="40">
        <f>spettri!T40</f>
        <v>20028</v>
      </c>
      <c r="M40" s="40">
        <f>spettri!U40</f>
        <v>21163</v>
      </c>
      <c r="N40" s="40">
        <f>spettri!V40</f>
        <v>17109</v>
      </c>
      <c r="O40" s="40">
        <f>spettri!W40</f>
        <v>17333.484899999999</v>
      </c>
      <c r="P40" s="40">
        <f>spettri!X40</f>
        <v>24808.902139999998</v>
      </c>
      <c r="Q40" s="58">
        <f>spettri!Y40</f>
        <v>-272006.7600485502</v>
      </c>
      <c r="R40" s="40">
        <f t="shared" si="0"/>
        <v>331193.4077940057</v>
      </c>
      <c r="S40" s="40">
        <f t="shared" si="1"/>
        <v>331193.4077940057</v>
      </c>
    </row>
    <row r="41" spans="11:19" x14ac:dyDescent="0.25">
      <c r="K41" s="50">
        <f>spettri!S41</f>
        <v>375.59999999999798</v>
      </c>
      <c r="L41" s="40">
        <f>spettri!T41</f>
        <v>19835</v>
      </c>
      <c r="M41" s="40">
        <f>spettri!U41</f>
        <v>21284</v>
      </c>
      <c r="N41" s="40">
        <f>spettri!V41</f>
        <v>17287</v>
      </c>
      <c r="O41" s="40">
        <f>spettri!W41</f>
        <v>17610.579259999999</v>
      </c>
      <c r="P41" s="40">
        <f>spettri!X41</f>
        <v>25159.976709999999</v>
      </c>
      <c r="Q41" s="58">
        <f>spettri!Y41</f>
        <v>-272309.6417221867</v>
      </c>
      <c r="R41" s="40">
        <f t="shared" si="0"/>
        <v>331744.77786785265</v>
      </c>
      <c r="S41" s="40">
        <f t="shared" si="1"/>
        <v>331744.77786785265</v>
      </c>
    </row>
    <row r="42" spans="11:19" x14ac:dyDescent="0.25">
      <c r="K42" s="50">
        <f>spettri!S42</f>
        <v>375.99999999999898</v>
      </c>
      <c r="L42" s="40">
        <f>spettri!T42</f>
        <v>20557</v>
      </c>
      <c r="M42" s="40">
        <f>spettri!U42</f>
        <v>21708</v>
      </c>
      <c r="N42" s="40">
        <f>spettri!V42</f>
        <v>17727</v>
      </c>
      <c r="O42" s="40">
        <f>spettri!W42</f>
        <v>17913.427660000001</v>
      </c>
      <c r="P42" s="40">
        <f>spettri!X42</f>
        <v>25459.79952</v>
      </c>
      <c r="Q42" s="58">
        <f>spettri!Y42</f>
        <v>-271936.75048895832</v>
      </c>
      <c r="R42" s="40">
        <f t="shared" si="0"/>
        <v>333059.63407708053</v>
      </c>
      <c r="S42" s="40">
        <f t="shared" si="1"/>
        <v>333059.63407708053</v>
      </c>
    </row>
    <row r="43" spans="11:19" x14ac:dyDescent="0.25">
      <c r="K43" s="50">
        <f>spettri!S43</f>
        <v>376.39999999999799</v>
      </c>
      <c r="L43" s="40">
        <f>spettri!T43</f>
        <v>20934</v>
      </c>
      <c r="M43" s="40">
        <f>spettri!U43</f>
        <v>22019</v>
      </c>
      <c r="N43" s="40">
        <f>spettri!V43</f>
        <v>18078</v>
      </c>
      <c r="O43" s="40">
        <f>spettri!W43</f>
        <v>18231.197049999999</v>
      </c>
      <c r="P43" s="40">
        <f>spettri!X43</f>
        <v>25769.872670000001</v>
      </c>
      <c r="Q43" s="58">
        <f>spettri!Y43</f>
        <v>-271655.51627862564</v>
      </c>
      <c r="R43" s="40">
        <f t="shared" si="0"/>
        <v>333949.46397531184</v>
      </c>
      <c r="S43" s="40">
        <f t="shared" si="1"/>
        <v>333949.46397531184</v>
      </c>
    </row>
    <row r="44" spans="11:19" x14ac:dyDescent="0.25">
      <c r="K44" s="50">
        <f>spettri!S44</f>
        <v>376.79999999999802</v>
      </c>
      <c r="L44" s="40">
        <f>spettri!T44</f>
        <v>21323</v>
      </c>
      <c r="M44" s="40">
        <f>spettri!U44</f>
        <v>22287</v>
      </c>
      <c r="N44" s="40">
        <f>spettri!V44</f>
        <v>18392</v>
      </c>
      <c r="O44" s="40">
        <f>spettri!W44</f>
        <v>18537.520199999999</v>
      </c>
      <c r="P44" s="40">
        <f>spettri!X44</f>
        <v>26087.633600000001</v>
      </c>
      <c r="Q44" s="58">
        <f>spettri!Y44</f>
        <v>-271468.64283576293</v>
      </c>
      <c r="R44" s="40">
        <f t="shared" si="0"/>
        <v>334865.11105031212</v>
      </c>
      <c r="S44" s="40">
        <f t="shared" si="1"/>
        <v>334865.11105031212</v>
      </c>
    </row>
    <row r="45" spans="11:19" x14ac:dyDescent="0.25">
      <c r="K45" s="50">
        <f>spettri!S45</f>
        <v>377.19999999999902</v>
      </c>
      <c r="L45" s="40">
        <f>spettri!T45</f>
        <v>21644</v>
      </c>
      <c r="M45" s="40">
        <f>spettri!U45</f>
        <v>22558</v>
      </c>
      <c r="N45" s="40">
        <f>spettri!V45</f>
        <v>18677</v>
      </c>
      <c r="O45" s="40">
        <f>spettri!W45</f>
        <v>18823.53991</v>
      </c>
      <c r="P45" s="40">
        <f>spettri!X45</f>
        <v>26372.080870000002</v>
      </c>
      <c r="Q45" s="58">
        <f>spettri!Y45</f>
        <v>-270750.40044297313</v>
      </c>
      <c r="R45" s="40">
        <f t="shared" si="0"/>
        <v>335118.78955341619</v>
      </c>
      <c r="S45" s="40">
        <f t="shared" si="1"/>
        <v>335118.78955341619</v>
      </c>
    </row>
    <row r="46" spans="11:19" x14ac:dyDescent="0.25">
      <c r="K46" s="50">
        <f>spettri!S46</f>
        <v>377.59999999999798</v>
      </c>
      <c r="L46" s="40">
        <f>spettri!T46</f>
        <v>22020</v>
      </c>
      <c r="M46" s="40">
        <f>spettri!U46</f>
        <v>22871</v>
      </c>
      <c r="N46" s="40">
        <f>spettri!V46</f>
        <v>18989</v>
      </c>
      <c r="O46" s="40">
        <f>spettri!W46</f>
        <v>19162.97539</v>
      </c>
      <c r="P46" s="40">
        <f>spettri!X46</f>
        <v>26661.653330000001</v>
      </c>
      <c r="Q46" s="58">
        <f>spettri!Y46</f>
        <v>-269955.02118968312</v>
      </c>
      <c r="R46" s="40">
        <f t="shared" si="0"/>
        <v>335417.42553968489</v>
      </c>
      <c r="S46" s="40">
        <f t="shared" si="1"/>
        <v>335417.42553968489</v>
      </c>
    </row>
    <row r="47" spans="11:19" x14ac:dyDescent="0.25">
      <c r="K47" s="50">
        <f>spettri!S47</f>
        <v>377.99999999999801</v>
      </c>
      <c r="L47" s="40">
        <f>spettri!T47</f>
        <v>22449</v>
      </c>
      <c r="M47" s="40">
        <f>spettri!U47</f>
        <v>23189</v>
      </c>
      <c r="N47" s="40">
        <f>spettri!V47</f>
        <v>19300</v>
      </c>
      <c r="O47" s="40">
        <f>spettri!W47</f>
        <v>19539.74742</v>
      </c>
      <c r="P47" s="40">
        <f>spettri!X47</f>
        <v>26969.1639</v>
      </c>
      <c r="Q47" s="58">
        <f>spettri!Y47</f>
        <v>-269128.12009157287</v>
      </c>
      <c r="R47" s="40">
        <f t="shared" si="0"/>
        <v>335742.29316248756</v>
      </c>
      <c r="S47" s="40">
        <f t="shared" si="1"/>
        <v>335742.29316248756</v>
      </c>
    </row>
    <row r="48" spans="11:19" x14ac:dyDescent="0.25">
      <c r="K48" s="50">
        <f>spettri!S48</f>
        <v>378.39999999999799</v>
      </c>
      <c r="L48" s="40">
        <f>spettri!T48</f>
        <v>22811</v>
      </c>
      <c r="M48" s="40">
        <f>spettri!U48</f>
        <v>23491</v>
      </c>
      <c r="N48" s="40">
        <f>spettri!V48</f>
        <v>19613</v>
      </c>
      <c r="O48" s="40">
        <f>spettri!W48</f>
        <v>19848.591469999999</v>
      </c>
      <c r="P48" s="40">
        <f>spettri!X48</f>
        <v>27279.237059999999</v>
      </c>
      <c r="Q48" s="58">
        <f>spettri!Y48</f>
        <v>-268260.42155146215</v>
      </c>
      <c r="R48" s="40">
        <f t="shared" si="0"/>
        <v>335950.00725725683</v>
      </c>
      <c r="S48" s="40">
        <f t="shared" si="1"/>
        <v>335950.00725725683</v>
      </c>
    </row>
    <row r="49" spans="11:19" x14ac:dyDescent="0.25">
      <c r="K49" s="50">
        <f>spettri!S49</f>
        <v>378.79999999999802</v>
      </c>
      <c r="L49" s="40">
        <f>spettri!T49</f>
        <v>23214</v>
      </c>
      <c r="M49" s="40">
        <f>spettri!U49</f>
        <v>23826</v>
      </c>
      <c r="N49" s="40">
        <f>spettri!V49</f>
        <v>19922</v>
      </c>
      <c r="O49" s="40">
        <f>spettri!W49</f>
        <v>20173.78728</v>
      </c>
      <c r="P49" s="40">
        <f>spettri!X49</f>
        <v>27594.435389999999</v>
      </c>
      <c r="Q49" s="58">
        <f>spettri!Y49</f>
        <v>-267170.95824107842</v>
      </c>
      <c r="R49" s="40">
        <f t="shared" si="0"/>
        <v>335971.48623769969</v>
      </c>
      <c r="S49" s="40">
        <f t="shared" si="1"/>
        <v>335971.48623769969</v>
      </c>
    </row>
    <row r="50" spans="11:19" x14ac:dyDescent="0.25">
      <c r="K50" s="50">
        <f>spettri!S50</f>
        <v>379.199999999998</v>
      </c>
      <c r="L50" s="40">
        <f>spettri!T50</f>
        <v>23729</v>
      </c>
      <c r="M50" s="40">
        <f>spettri!U50</f>
        <v>24150</v>
      </c>
      <c r="N50" s="40">
        <f>spettri!V50</f>
        <v>20242</v>
      </c>
      <c r="O50" s="40">
        <f>spettri!W50</f>
        <v>20504.09303</v>
      </c>
      <c r="P50" s="40">
        <f>spettri!X50</f>
        <v>27889.133020000001</v>
      </c>
      <c r="Q50" s="58">
        <f>spettri!Y50</f>
        <v>-265810.54323850595</v>
      </c>
      <c r="R50" s="40">
        <f t="shared" si="0"/>
        <v>335854.14219294244</v>
      </c>
      <c r="S50" s="40">
        <f t="shared" si="1"/>
        <v>335854.14219294244</v>
      </c>
    </row>
    <row r="51" spans="11:19" x14ac:dyDescent="0.25">
      <c r="K51" s="50">
        <f>spettri!S51</f>
        <v>379.59999999999798</v>
      </c>
      <c r="L51" s="40">
        <f>spettri!T51</f>
        <v>24148</v>
      </c>
      <c r="M51" s="40">
        <f>spettri!U51</f>
        <v>24504</v>
      </c>
      <c r="N51" s="40">
        <f>spettri!V51</f>
        <v>20557</v>
      </c>
      <c r="O51" s="40">
        <f>spettri!W51</f>
        <v>20820.22724</v>
      </c>
      <c r="P51" s="40">
        <f>spettri!X51</f>
        <v>28224.832060000001</v>
      </c>
      <c r="Q51" s="58">
        <f>spettri!Y51</f>
        <v>-264568.59370093944</v>
      </c>
      <c r="R51" s="40">
        <f t="shared" si="0"/>
        <v>335749.2758576835</v>
      </c>
      <c r="S51" s="40">
        <f t="shared" si="1"/>
        <v>335749.2758576835</v>
      </c>
    </row>
    <row r="52" spans="11:19" x14ac:dyDescent="0.25">
      <c r="K52" s="50">
        <f>spettri!S52</f>
        <v>379.99999999999801</v>
      </c>
      <c r="L52" s="40">
        <f>spettri!T52</f>
        <v>24719</v>
      </c>
      <c r="M52" s="40">
        <f>spettri!U52</f>
        <v>24903</v>
      </c>
      <c r="N52" s="40">
        <f>spettri!V52</f>
        <v>20906</v>
      </c>
      <c r="O52" s="40">
        <f>spettri!W52</f>
        <v>21141.81205</v>
      </c>
      <c r="P52" s="40">
        <f>spettri!X52</f>
        <v>28501.591570000001</v>
      </c>
      <c r="Q52" s="58">
        <f>spettri!Y52</f>
        <v>-263290.28343766124</v>
      </c>
      <c r="R52" s="40">
        <f t="shared" si="0"/>
        <v>335827.534823892</v>
      </c>
      <c r="S52" s="40">
        <f t="shared" si="1"/>
        <v>335827.534823892</v>
      </c>
    </row>
    <row r="53" spans="11:19" x14ac:dyDescent="0.25">
      <c r="K53" s="50">
        <f>spettri!S53</f>
        <v>380.39999999999799</v>
      </c>
      <c r="L53" s="40">
        <f>spettri!T53</f>
        <v>25292</v>
      </c>
      <c r="M53" s="40">
        <f>spettri!U53</f>
        <v>25334</v>
      </c>
      <c r="N53" s="40">
        <f>spettri!V53</f>
        <v>21245</v>
      </c>
      <c r="O53" s="40">
        <f>spettri!W53</f>
        <v>21462.715520000002</v>
      </c>
      <c r="P53" s="40">
        <f>spettri!X53</f>
        <v>28852.666140000001</v>
      </c>
      <c r="Q53" s="58">
        <f>spettri!Y53</f>
        <v>-261379.4318774069</v>
      </c>
      <c r="R53" s="40">
        <f t="shared" si="0"/>
        <v>335254.70822912466</v>
      </c>
      <c r="S53" s="40">
        <f t="shared" si="1"/>
        <v>335254.70822912466</v>
      </c>
    </row>
    <row r="54" spans="11:19" x14ac:dyDescent="0.25">
      <c r="K54" s="50">
        <f>spettri!S54</f>
        <v>380.79999999999802</v>
      </c>
      <c r="L54" s="40">
        <f>spettri!T54</f>
        <v>25829</v>
      </c>
      <c r="M54" s="40">
        <f>spettri!U54</f>
        <v>25794</v>
      </c>
      <c r="N54" s="40">
        <f>spettri!V54</f>
        <v>21596</v>
      </c>
      <c r="O54" s="40">
        <f>spettri!W54</f>
        <v>21812.2346</v>
      </c>
      <c r="P54" s="40">
        <f>spettri!X54</f>
        <v>29206.3033</v>
      </c>
      <c r="Q54" s="58">
        <f>spettri!Y54</f>
        <v>-259653.63599911411</v>
      </c>
      <c r="R54" s="40">
        <f t="shared" si="0"/>
        <v>334864.0406945626</v>
      </c>
      <c r="S54" s="40">
        <f t="shared" si="1"/>
        <v>334864.0406945626</v>
      </c>
    </row>
    <row r="55" spans="11:19" x14ac:dyDescent="0.25">
      <c r="K55" s="50">
        <f>spettri!S55</f>
        <v>381.199999999998</v>
      </c>
      <c r="L55" s="40">
        <f>spettri!T55</f>
        <v>26372</v>
      </c>
      <c r="M55" s="40">
        <f>spettri!U55</f>
        <v>26213</v>
      </c>
      <c r="N55" s="40">
        <f>spettri!V55</f>
        <v>21927</v>
      </c>
      <c r="O55" s="40">
        <f>spettri!W55</f>
        <v>22120.874250000001</v>
      </c>
      <c r="P55" s="40">
        <f>spettri!X55</f>
        <v>29511.25128</v>
      </c>
      <c r="Q55" s="58">
        <f>spettri!Y55</f>
        <v>-258402.5451964332</v>
      </c>
      <c r="R55" s="40">
        <f t="shared" si="0"/>
        <v>334902.37359769171</v>
      </c>
      <c r="S55" s="40">
        <f t="shared" si="1"/>
        <v>334902.37359769171</v>
      </c>
    </row>
    <row r="56" spans="11:19" x14ac:dyDescent="0.25">
      <c r="K56" s="50">
        <f>spettri!S56</f>
        <v>381.59999999999798</v>
      </c>
      <c r="L56" s="40">
        <f>spettri!T56</f>
        <v>26991</v>
      </c>
      <c r="M56" s="40">
        <f>spettri!U56</f>
        <v>26706</v>
      </c>
      <c r="N56" s="40">
        <f>spettri!V56</f>
        <v>22296</v>
      </c>
      <c r="O56" s="40">
        <f>spettri!W56</f>
        <v>22475.16259</v>
      </c>
      <c r="P56" s="40">
        <f>spettri!X56</f>
        <v>29870.013610000002</v>
      </c>
      <c r="Q56" s="58">
        <f>spettri!Y56</f>
        <v>-256454.63402168467</v>
      </c>
      <c r="R56" s="40">
        <f t="shared" si="0"/>
        <v>334407.8307957357</v>
      </c>
      <c r="S56" s="40">
        <f t="shared" si="1"/>
        <v>334407.8307957357</v>
      </c>
    </row>
    <row r="57" spans="11:19" x14ac:dyDescent="0.25">
      <c r="K57" s="50">
        <f>spettri!S57</f>
        <v>381.99999999999801</v>
      </c>
      <c r="L57" s="40">
        <f>spettri!T57</f>
        <v>27643</v>
      </c>
      <c r="M57" s="40">
        <f>spettri!U57</f>
        <v>27245</v>
      </c>
      <c r="N57" s="40">
        <f>spettri!V57</f>
        <v>22651</v>
      </c>
      <c r="O57" s="40">
        <f>spettri!W57</f>
        <v>22787.208859999999</v>
      </c>
      <c r="P57" s="40">
        <f>spettri!X57</f>
        <v>30223.65077</v>
      </c>
      <c r="Q57" s="58">
        <f>spettri!Y57</f>
        <v>-254515.16169360903</v>
      </c>
      <c r="R57" s="40">
        <f t="shared" si="0"/>
        <v>333915.53910404659</v>
      </c>
      <c r="S57" s="40">
        <f t="shared" si="1"/>
        <v>333915.53910404659</v>
      </c>
    </row>
    <row r="58" spans="11:19" x14ac:dyDescent="0.25">
      <c r="K58" s="50">
        <f>spettri!S58</f>
        <v>382.39999999999799</v>
      </c>
      <c r="L58" s="40">
        <f>spettri!T58</f>
        <v>28242</v>
      </c>
      <c r="M58" s="40">
        <f>spettri!U58</f>
        <v>27780</v>
      </c>
      <c r="N58" s="40">
        <f>spettri!V58</f>
        <v>23024</v>
      </c>
      <c r="O58" s="40">
        <f>spettri!W58</f>
        <v>23148.310440000001</v>
      </c>
      <c r="P58" s="40">
        <f>spettri!X58</f>
        <v>30572.16274</v>
      </c>
      <c r="Q58" s="58">
        <f>spettri!Y58</f>
        <v>-252705.85901294393</v>
      </c>
      <c r="R58" s="40">
        <f t="shared" si="0"/>
        <v>333550.75205530185</v>
      </c>
      <c r="S58" s="40">
        <f t="shared" si="1"/>
        <v>333550.75205530185</v>
      </c>
    </row>
    <row r="59" spans="11:19" x14ac:dyDescent="0.25">
      <c r="K59" s="50">
        <f>spettri!S59</f>
        <v>382.79999999999802</v>
      </c>
      <c r="L59" s="40">
        <f>spettri!T59</f>
        <v>28910</v>
      </c>
      <c r="M59" s="40">
        <f>spettri!U59</f>
        <v>28357</v>
      </c>
      <c r="N59" s="40">
        <f>spettri!V59</f>
        <v>23429</v>
      </c>
      <c r="O59" s="40">
        <f>spettri!W59</f>
        <v>23493.060249999999</v>
      </c>
      <c r="P59" s="40">
        <f>spettri!X59</f>
        <v>30987.302009999999</v>
      </c>
      <c r="Q59" s="58">
        <f>spettri!Y59</f>
        <v>-250532.67452045385</v>
      </c>
      <c r="R59" s="40">
        <f t="shared" si="0"/>
        <v>332952.16118014837</v>
      </c>
      <c r="S59" s="40">
        <f t="shared" si="1"/>
        <v>332952.16118014837</v>
      </c>
    </row>
    <row r="60" spans="11:19" x14ac:dyDescent="0.25">
      <c r="K60" s="50">
        <f>spettri!S60</f>
        <v>383.199999999998</v>
      </c>
      <c r="L60" s="40">
        <f>spettri!T60</f>
        <v>29586</v>
      </c>
      <c r="M60" s="40">
        <f>spettri!U60</f>
        <v>28939</v>
      </c>
      <c r="N60" s="40">
        <f>spettri!V60</f>
        <v>23807</v>
      </c>
      <c r="O60" s="40">
        <f>spettri!W60</f>
        <v>23833.040799999999</v>
      </c>
      <c r="P60" s="40">
        <f>spettri!X60</f>
        <v>31328.126230000002</v>
      </c>
      <c r="Q60" s="58">
        <f>spettri!Y60</f>
        <v>-248203.37710500293</v>
      </c>
      <c r="R60" s="40">
        <f t="shared" si="0"/>
        <v>332148.05307174346</v>
      </c>
      <c r="S60" s="40">
        <f t="shared" si="1"/>
        <v>332148.05307174346</v>
      </c>
    </row>
    <row r="61" spans="11:19" x14ac:dyDescent="0.25">
      <c r="K61" s="50">
        <f>spettri!S61</f>
        <v>383.59999999999798</v>
      </c>
      <c r="L61" s="40">
        <f>spettri!T61</f>
        <v>30303</v>
      </c>
      <c r="M61" s="40">
        <f>spettri!U61</f>
        <v>29565</v>
      </c>
      <c r="N61" s="40">
        <f>spettri!V61</f>
        <v>24235</v>
      </c>
      <c r="O61" s="40">
        <f>spettri!W61</f>
        <v>24202.99958</v>
      </c>
      <c r="P61" s="40">
        <f>spettri!X61</f>
        <v>31681.76339</v>
      </c>
      <c r="Q61" s="58">
        <f>spettri!Y61</f>
        <v>-246244.04504483682</v>
      </c>
      <c r="R61" s="40">
        <f t="shared" si="0"/>
        <v>331864.9519394252</v>
      </c>
      <c r="S61" s="40">
        <f t="shared" si="1"/>
        <v>331864.9519394252</v>
      </c>
    </row>
    <row r="62" spans="11:19" x14ac:dyDescent="0.25">
      <c r="K62" s="50">
        <f>spettri!S62</f>
        <v>383.99999999999801</v>
      </c>
      <c r="L62" s="40">
        <f>spettri!T62</f>
        <v>30973</v>
      </c>
      <c r="M62" s="40">
        <f>spettri!U62</f>
        <v>30210</v>
      </c>
      <c r="N62" s="40">
        <f>spettri!V62</f>
        <v>24658</v>
      </c>
      <c r="O62" s="40">
        <f>spettri!W62</f>
        <v>24544.342769999999</v>
      </c>
      <c r="P62" s="40">
        <f>spettri!X62</f>
        <v>32045.650890000001</v>
      </c>
      <c r="Q62" s="58">
        <f>spettri!Y62</f>
        <v>-243978.92484246317</v>
      </c>
      <c r="R62" s="40">
        <f t="shared" si="0"/>
        <v>331213.97773141635</v>
      </c>
      <c r="S62" s="40">
        <f t="shared" si="1"/>
        <v>331213.97773141635</v>
      </c>
    </row>
    <row r="63" spans="11:19" x14ac:dyDescent="0.25">
      <c r="K63" s="50">
        <f>spettri!S63</f>
        <v>384.39999999999799</v>
      </c>
      <c r="L63" s="40">
        <f>spettri!T63</f>
        <v>31665</v>
      </c>
      <c r="M63" s="40">
        <f>spettri!U63</f>
        <v>30895</v>
      </c>
      <c r="N63" s="40">
        <f>spettri!V63</f>
        <v>25113</v>
      </c>
      <c r="O63" s="40">
        <f>spettri!W63</f>
        <v>24872.05949</v>
      </c>
      <c r="P63" s="40">
        <f>spettri!X63</f>
        <v>32478.728279999999</v>
      </c>
      <c r="Q63" s="58">
        <f>spettri!Y63</f>
        <v>-241795.64025497701</v>
      </c>
      <c r="R63" s="40">
        <f t="shared" si="0"/>
        <v>330730.08166083298</v>
      </c>
      <c r="S63" s="40">
        <f t="shared" si="1"/>
        <v>330730.08166083298</v>
      </c>
    </row>
    <row r="64" spans="11:19" x14ac:dyDescent="0.25">
      <c r="K64" s="50">
        <f>spettri!S64</f>
        <v>384.79999999999802</v>
      </c>
      <c r="L64" s="40">
        <f>spettri!T64</f>
        <v>32349</v>
      </c>
      <c r="M64" s="40">
        <f>spettri!U64</f>
        <v>31611</v>
      </c>
      <c r="N64" s="40">
        <f>spettri!V64</f>
        <v>25581</v>
      </c>
      <c r="O64" s="40">
        <f>spettri!W64</f>
        <v>25263.139309999999</v>
      </c>
      <c r="P64" s="40">
        <f>spettri!X64</f>
        <v>32901.555310000003</v>
      </c>
      <c r="Q64" s="58">
        <f>spettri!Y64</f>
        <v>-239197.09439491271</v>
      </c>
      <c r="R64" s="40">
        <f t="shared" si="0"/>
        <v>329865.13871536183</v>
      </c>
      <c r="S64" s="40">
        <f t="shared" si="1"/>
        <v>329865.13871536183</v>
      </c>
    </row>
    <row r="65" spans="11:19" x14ac:dyDescent="0.25">
      <c r="K65" s="50">
        <f>spettri!S65</f>
        <v>385.199999999998</v>
      </c>
      <c r="L65" s="40">
        <f>spettri!T65</f>
        <v>33030</v>
      </c>
      <c r="M65" s="40">
        <f>spettri!U65</f>
        <v>32316</v>
      </c>
      <c r="N65" s="40">
        <f>spettri!V65</f>
        <v>26048</v>
      </c>
      <c r="O65" s="40">
        <f>spettri!W65</f>
        <v>25607.2078</v>
      </c>
      <c r="P65" s="40">
        <f>spettri!X65</f>
        <v>33337.195290000003</v>
      </c>
      <c r="Q65" s="58">
        <f>spettri!Y65</f>
        <v>-236907.67446828639</v>
      </c>
      <c r="R65" s="40">
        <f t="shared" si="0"/>
        <v>329293.44272127427</v>
      </c>
      <c r="S65" s="40">
        <f t="shared" si="1"/>
        <v>329293.44272127427</v>
      </c>
    </row>
    <row r="66" spans="11:19" x14ac:dyDescent="0.25">
      <c r="K66" s="50">
        <f>spettri!S66</f>
        <v>385.59999999999798</v>
      </c>
      <c r="L66" s="40">
        <f>spettri!T66</f>
        <v>33741</v>
      </c>
      <c r="M66" s="40">
        <f>spettri!U66</f>
        <v>33067</v>
      </c>
      <c r="N66" s="40">
        <f>spettri!V66</f>
        <v>26543</v>
      </c>
      <c r="O66" s="40">
        <f>spettri!W66</f>
        <v>25998.968949999999</v>
      </c>
      <c r="P66" s="40">
        <f>spettri!X66</f>
        <v>33757.459730000002</v>
      </c>
      <c r="Q66" s="58">
        <f>spettri!Y66</f>
        <v>-234398.262799163</v>
      </c>
      <c r="R66" s="40">
        <f t="shared" si="0"/>
        <v>328600.51361880254</v>
      </c>
      <c r="S66" s="40">
        <f t="shared" si="1"/>
        <v>328600.51361880254</v>
      </c>
    </row>
    <row r="67" spans="11:19" x14ac:dyDescent="0.25">
      <c r="K67" s="50">
        <f>spettri!S67</f>
        <v>385.99999999999801</v>
      </c>
      <c r="L67" s="40">
        <f>spettri!T67</f>
        <v>34420</v>
      </c>
      <c r="M67" s="40">
        <f>spettri!U67</f>
        <v>33809</v>
      </c>
      <c r="N67" s="40">
        <f>spettri!V67</f>
        <v>27040</v>
      </c>
      <c r="O67" s="40">
        <f>spettri!W67</f>
        <v>26365.521120000001</v>
      </c>
      <c r="P67" s="40">
        <f>spettri!X67</f>
        <v>34195.662300000004</v>
      </c>
      <c r="Q67" s="58">
        <f>spettri!Y67</f>
        <v>-231744.16338567971</v>
      </c>
      <c r="R67" s="40">
        <f t="shared" ref="R67:R130" si="2">L67*$B$2+M67*$C$2+N67*$D$2+O67*$E$2+P67*$F$2-Q67</f>
        <v>327730.23303017265</v>
      </c>
      <c r="S67" s="40">
        <f t="shared" ref="S67:S130" si="3">ABS(R67)</f>
        <v>327730.23303017265</v>
      </c>
    </row>
    <row r="68" spans="11:19" x14ac:dyDescent="0.25">
      <c r="K68" s="50">
        <f>spettri!S68</f>
        <v>386.39999999999799</v>
      </c>
      <c r="L68" s="40">
        <f>spettri!T68</f>
        <v>35147</v>
      </c>
      <c r="M68" s="40">
        <f>spettri!U68</f>
        <v>34619</v>
      </c>
      <c r="N68" s="40">
        <f>spettri!V68</f>
        <v>27580</v>
      </c>
      <c r="O68" s="40">
        <f>spettri!W68</f>
        <v>26749.106380000001</v>
      </c>
      <c r="P68" s="40">
        <f>spettri!X68</f>
        <v>34664.615919999997</v>
      </c>
      <c r="Q68" s="58">
        <f>spettri!Y68</f>
        <v>-229394.07977122258</v>
      </c>
      <c r="R68" s="40">
        <f t="shared" si="2"/>
        <v>327304.61605939025</v>
      </c>
      <c r="S68" s="40">
        <f t="shared" si="3"/>
        <v>327304.61605939025</v>
      </c>
    </row>
    <row r="69" spans="11:19" x14ac:dyDescent="0.25">
      <c r="K69" s="50">
        <f>spettri!S69</f>
        <v>386.79999999999802</v>
      </c>
      <c r="L69" s="40">
        <f>spettri!T69</f>
        <v>35821</v>
      </c>
      <c r="M69" s="40">
        <f>spettri!U69</f>
        <v>35411</v>
      </c>
      <c r="N69" s="40">
        <f>spettri!V69</f>
        <v>28121</v>
      </c>
      <c r="O69" s="40">
        <f>spettri!W69</f>
        <v>27167.439149999998</v>
      </c>
      <c r="P69" s="40">
        <f>spettri!X69</f>
        <v>35123.319179999999</v>
      </c>
      <c r="Q69" s="58">
        <f>spettri!Y69</f>
        <v>-226643.09287596421</v>
      </c>
      <c r="R69" s="40">
        <f t="shared" si="2"/>
        <v>326436.62438889098</v>
      </c>
      <c r="S69" s="40">
        <f t="shared" si="3"/>
        <v>326436.62438889098</v>
      </c>
    </row>
    <row r="70" spans="11:19" x14ac:dyDescent="0.25">
      <c r="K70" s="50">
        <f>spettri!S70</f>
        <v>387.199999999998</v>
      </c>
      <c r="L70" s="40">
        <f>spettri!T70</f>
        <v>36505</v>
      </c>
      <c r="M70" s="40">
        <f>spettri!U70</f>
        <v>36240</v>
      </c>
      <c r="N70" s="40">
        <f>spettri!V70</f>
        <v>28712</v>
      </c>
      <c r="O70" s="40">
        <f>spettri!W70</f>
        <v>27570.782800000001</v>
      </c>
      <c r="P70" s="40">
        <f>spettri!X70</f>
        <v>35640.96198</v>
      </c>
      <c r="Q70" s="58">
        <f>spettri!Y70</f>
        <v>-224097.19995756244</v>
      </c>
      <c r="R70" s="40">
        <f t="shared" si="2"/>
        <v>325884.42856796191</v>
      </c>
      <c r="S70" s="40">
        <f t="shared" si="3"/>
        <v>325884.42856796191</v>
      </c>
    </row>
    <row r="71" spans="11:19" x14ac:dyDescent="0.25">
      <c r="K71" s="50">
        <f>spettri!S71</f>
        <v>387.59999999999798</v>
      </c>
      <c r="L71" s="40">
        <f>spettri!T71</f>
        <v>37224</v>
      </c>
      <c r="M71" s="40">
        <f>spettri!U71</f>
        <v>37089</v>
      </c>
      <c r="N71" s="40">
        <f>spettri!V71</f>
        <v>29287</v>
      </c>
      <c r="O71" s="40">
        <f>spettri!W71</f>
        <v>27955.04939</v>
      </c>
      <c r="P71" s="40">
        <f>spettri!X71</f>
        <v>36161.167359999999</v>
      </c>
      <c r="Q71" s="58">
        <f>spettri!Y71</f>
        <v>-221348.32839246155</v>
      </c>
      <c r="R71" s="40">
        <f t="shared" si="2"/>
        <v>325125.758988288</v>
      </c>
      <c r="S71" s="40">
        <f t="shared" si="3"/>
        <v>325125.758988288</v>
      </c>
    </row>
    <row r="72" spans="11:19" x14ac:dyDescent="0.25">
      <c r="K72" s="50">
        <f>spettri!S72</f>
        <v>387.99999999999801</v>
      </c>
      <c r="L72" s="40">
        <f>spettri!T72</f>
        <v>37794</v>
      </c>
      <c r="M72" s="40">
        <f>spettri!U72</f>
        <v>37916</v>
      </c>
      <c r="N72" s="40">
        <f>spettri!V72</f>
        <v>29892</v>
      </c>
      <c r="O72" s="40">
        <f>spettri!W72</f>
        <v>28403.360400000001</v>
      </c>
      <c r="P72" s="40">
        <f>spettri!X72</f>
        <v>36735.187089999999</v>
      </c>
      <c r="Q72" s="58">
        <f>spettri!Y72</f>
        <v>-218922.63623380795</v>
      </c>
      <c r="R72" s="40">
        <f t="shared" si="2"/>
        <v>324622.918512251</v>
      </c>
      <c r="S72" s="40">
        <f t="shared" si="3"/>
        <v>324622.918512251</v>
      </c>
    </row>
    <row r="73" spans="11:19" x14ac:dyDescent="0.25">
      <c r="K73" s="50">
        <f>spettri!S73</f>
        <v>388.39999999999799</v>
      </c>
      <c r="L73" s="40">
        <f>spettri!T73</f>
        <v>38456</v>
      </c>
      <c r="M73" s="40">
        <f>spettri!U73</f>
        <v>38753</v>
      </c>
      <c r="N73" s="40">
        <f>spettri!V73</f>
        <v>30517</v>
      </c>
      <c r="O73" s="40">
        <f>spettri!W73</f>
        <v>28831.91303</v>
      </c>
      <c r="P73" s="40">
        <f>spettri!X73</f>
        <v>37322.019760000003</v>
      </c>
      <c r="Q73" s="58">
        <f>spettri!Y73</f>
        <v>-216224.33873513684</v>
      </c>
      <c r="R73" s="40">
        <f t="shared" si="2"/>
        <v>323973.59827621753</v>
      </c>
      <c r="S73" s="40">
        <f t="shared" si="3"/>
        <v>323973.59827621753</v>
      </c>
    </row>
    <row r="74" spans="11:19" x14ac:dyDescent="0.25">
      <c r="K74" s="50">
        <f>spettri!S74</f>
        <v>388.79999999999802</v>
      </c>
      <c r="L74" s="40">
        <f>spettri!T74</f>
        <v>39051</v>
      </c>
      <c r="M74" s="40">
        <f>spettri!U74</f>
        <v>39582</v>
      </c>
      <c r="N74" s="40">
        <f>spettri!V74</f>
        <v>31164</v>
      </c>
      <c r="O74" s="40">
        <f>spettri!W74</f>
        <v>29318.37818</v>
      </c>
      <c r="P74" s="40">
        <f>spettri!X74</f>
        <v>37875.538789999999</v>
      </c>
      <c r="Q74" s="58">
        <f>spettri!Y74</f>
        <v>-213517.50573587345</v>
      </c>
      <c r="R74" s="40">
        <f t="shared" si="2"/>
        <v>323309.82529533538</v>
      </c>
      <c r="S74" s="40">
        <f t="shared" si="3"/>
        <v>323309.82529533538</v>
      </c>
    </row>
    <row r="75" spans="11:19" x14ac:dyDescent="0.25">
      <c r="K75" s="50">
        <f>spettri!S75</f>
        <v>389.199999999998</v>
      </c>
      <c r="L75" s="40">
        <f>spettri!T75</f>
        <v>39640</v>
      </c>
      <c r="M75" s="40">
        <f>spettri!U75</f>
        <v>40405</v>
      </c>
      <c r="N75" s="40">
        <f>spettri!V75</f>
        <v>31794</v>
      </c>
      <c r="O75" s="40">
        <f>spettri!W75</f>
        <v>29779.63435</v>
      </c>
      <c r="P75" s="40">
        <f>spettri!X75</f>
        <v>38400.869339999997</v>
      </c>
      <c r="Q75" s="58">
        <f>spettri!Y75</f>
        <v>-210930.42947763257</v>
      </c>
      <c r="R75" s="40">
        <f t="shared" si="2"/>
        <v>322718.82821413386</v>
      </c>
      <c r="S75" s="40">
        <f t="shared" si="3"/>
        <v>322718.82821413386</v>
      </c>
    </row>
    <row r="76" spans="11:19" x14ac:dyDescent="0.25">
      <c r="K76" s="50">
        <f>spettri!S76</f>
        <v>389.59999999999798</v>
      </c>
      <c r="L76" s="40">
        <f>spettri!T76</f>
        <v>40210</v>
      </c>
      <c r="M76" s="40">
        <f>spettri!U76</f>
        <v>41253</v>
      </c>
      <c r="N76" s="40">
        <f>spettri!V76</f>
        <v>32472</v>
      </c>
      <c r="O76" s="40">
        <f>spettri!W76</f>
        <v>30253.83567</v>
      </c>
      <c r="P76" s="40">
        <f>spettri!X76</f>
        <v>38990.264600000002</v>
      </c>
      <c r="Q76" s="58">
        <f>spettri!Y76</f>
        <v>-208513.69330419641</v>
      </c>
      <c r="R76" s="40">
        <f t="shared" si="2"/>
        <v>322382.89418038953</v>
      </c>
      <c r="S76" s="40">
        <f t="shared" si="3"/>
        <v>322382.89418038953</v>
      </c>
    </row>
    <row r="77" spans="11:19" x14ac:dyDescent="0.25">
      <c r="K77" s="50">
        <f>spettri!S77</f>
        <v>389.99999999999801</v>
      </c>
      <c r="L77" s="40">
        <f>spettri!T77</f>
        <v>40714</v>
      </c>
      <c r="M77" s="40">
        <f>spettri!U77</f>
        <v>42063</v>
      </c>
      <c r="N77" s="40">
        <f>spettri!V77</f>
        <v>33132</v>
      </c>
      <c r="O77" s="40">
        <f>spettri!W77</f>
        <v>30708.278600000001</v>
      </c>
      <c r="P77" s="40">
        <f>spettri!X77</f>
        <v>39571.972099999999</v>
      </c>
      <c r="Q77" s="58">
        <f>spettri!Y77</f>
        <v>-205752.6278193538</v>
      </c>
      <c r="R77" s="40">
        <f t="shared" si="2"/>
        <v>321596.35885334149</v>
      </c>
      <c r="S77" s="40">
        <f t="shared" si="3"/>
        <v>321596.35885334149</v>
      </c>
    </row>
    <row r="78" spans="11:19" x14ac:dyDescent="0.25">
      <c r="K78" s="50">
        <f>spettri!S78</f>
        <v>390.39999999999799</v>
      </c>
      <c r="L78" s="40">
        <f>spettri!T78</f>
        <v>41187</v>
      </c>
      <c r="M78" s="40">
        <f>spettri!U78</f>
        <v>42844</v>
      </c>
      <c r="N78" s="40">
        <f>spettri!V78</f>
        <v>33817</v>
      </c>
      <c r="O78" s="40">
        <f>spettri!W78</f>
        <v>31246.52435</v>
      </c>
      <c r="P78" s="40">
        <f>spettri!X78</f>
        <v>40240.807589999997</v>
      </c>
      <c r="Q78" s="58">
        <f>spettri!Y78</f>
        <v>-203156.47433063836</v>
      </c>
      <c r="R78" s="40">
        <f t="shared" si="2"/>
        <v>321015.46218665625</v>
      </c>
      <c r="S78" s="40">
        <f t="shared" si="3"/>
        <v>321015.46218665625</v>
      </c>
    </row>
    <row r="79" spans="11:19" x14ac:dyDescent="0.25">
      <c r="K79" s="50">
        <f>spettri!S79</f>
        <v>390.79999999999802</v>
      </c>
      <c r="L79" s="40">
        <f>spettri!T79</f>
        <v>41686</v>
      </c>
      <c r="M79" s="40">
        <f>spettri!U79</f>
        <v>43641</v>
      </c>
      <c r="N79" s="40">
        <f>spettri!V79</f>
        <v>34525</v>
      </c>
      <c r="O79" s="40">
        <f>spettri!W79</f>
        <v>31789.539359999999</v>
      </c>
      <c r="P79" s="40">
        <f>spettri!X79</f>
        <v>40848.14097</v>
      </c>
      <c r="Q79" s="58">
        <f>spettri!Y79</f>
        <v>-201142.1688537492</v>
      </c>
      <c r="R79" s="40">
        <f t="shared" si="2"/>
        <v>321090.67154326214</v>
      </c>
      <c r="S79" s="40">
        <f t="shared" si="3"/>
        <v>321090.67154326214</v>
      </c>
    </row>
    <row r="80" spans="11:19" x14ac:dyDescent="0.25">
      <c r="K80" s="50">
        <f>spettri!S80</f>
        <v>391.199999999998</v>
      </c>
      <c r="L80" s="40">
        <f>spettri!T80</f>
        <v>42050</v>
      </c>
      <c r="M80" s="40">
        <f>spettri!U80</f>
        <v>44368</v>
      </c>
      <c r="N80" s="40">
        <f>spettri!V80</f>
        <v>35214</v>
      </c>
      <c r="O80" s="40">
        <f>spettri!W80</f>
        <v>32315.521290000001</v>
      </c>
      <c r="P80" s="40">
        <f>spettri!X80</f>
        <v>41458.036930000002</v>
      </c>
      <c r="Q80" s="58">
        <f>spettri!Y80</f>
        <v>-198714.57742304599</v>
      </c>
      <c r="R80" s="40">
        <f t="shared" si="2"/>
        <v>320577.70992327936</v>
      </c>
      <c r="S80" s="40">
        <f t="shared" si="3"/>
        <v>320577.70992327936</v>
      </c>
    </row>
    <row r="81" spans="11:19" x14ac:dyDescent="0.25">
      <c r="K81" s="50">
        <f>spettri!S81</f>
        <v>391.59999999999798</v>
      </c>
      <c r="L81" s="40">
        <f>spettri!T81</f>
        <v>42500</v>
      </c>
      <c r="M81" s="40">
        <f>spettri!U81</f>
        <v>45106</v>
      </c>
      <c r="N81" s="40">
        <f>spettri!V81</f>
        <v>35935</v>
      </c>
      <c r="O81" s="40">
        <f>spettri!W81</f>
        <v>32838.096590000001</v>
      </c>
      <c r="P81" s="40">
        <f>spettri!X81</f>
        <v>42034.619250000003</v>
      </c>
      <c r="Q81" s="58">
        <f>spettri!Y81</f>
        <v>-196568.53563888514</v>
      </c>
      <c r="R81" s="40">
        <f t="shared" si="2"/>
        <v>320495.31675101613</v>
      </c>
      <c r="S81" s="40">
        <f t="shared" si="3"/>
        <v>320495.31675101613</v>
      </c>
    </row>
    <row r="82" spans="11:19" x14ac:dyDescent="0.25">
      <c r="K82" s="50">
        <f>spettri!S82</f>
        <v>391.99999999999801</v>
      </c>
      <c r="L82" s="40">
        <f>spettri!T82</f>
        <v>42894</v>
      </c>
      <c r="M82" s="40">
        <f>spettri!U82</f>
        <v>45800</v>
      </c>
      <c r="N82" s="40">
        <f>spettri!V82</f>
        <v>36639</v>
      </c>
      <c r="O82" s="40">
        <f>spettri!W82</f>
        <v>33406.32058</v>
      </c>
      <c r="P82" s="40">
        <f>spettri!X82</f>
        <v>42659.890740000003</v>
      </c>
      <c r="Q82" s="58">
        <f>spettri!Y82</f>
        <v>-194747.87174110147</v>
      </c>
      <c r="R82" s="40">
        <f t="shared" si="2"/>
        <v>320658.6315806536</v>
      </c>
      <c r="S82" s="40">
        <f t="shared" si="3"/>
        <v>320658.6315806536</v>
      </c>
    </row>
    <row r="83" spans="11:19" x14ac:dyDescent="0.25">
      <c r="K83" s="50">
        <f>spettri!S83</f>
        <v>392.39999999999799</v>
      </c>
      <c r="L83" s="40">
        <f>spettri!T83</f>
        <v>43198</v>
      </c>
      <c r="M83" s="40">
        <f>spettri!U83</f>
        <v>46457</v>
      </c>
      <c r="N83" s="40">
        <f>spettri!V83</f>
        <v>37347</v>
      </c>
      <c r="O83" s="40">
        <f>spettri!W83</f>
        <v>33970.456639999997</v>
      </c>
      <c r="P83" s="40">
        <f>spettri!X83</f>
        <v>43303.100350000001</v>
      </c>
      <c r="Q83" s="58">
        <f>spettri!Y83</f>
        <v>-193366.86124886345</v>
      </c>
      <c r="R83" s="40">
        <f t="shared" si="2"/>
        <v>321181.45201430324</v>
      </c>
      <c r="S83" s="40">
        <f t="shared" si="3"/>
        <v>321181.45201430324</v>
      </c>
    </row>
    <row r="84" spans="11:19" x14ac:dyDescent="0.25">
      <c r="K84" s="50">
        <f>spettri!S84</f>
        <v>392.79999999999802</v>
      </c>
      <c r="L84" s="40">
        <f>spettri!T84</f>
        <v>43562</v>
      </c>
      <c r="M84" s="40">
        <f>spettri!U84</f>
        <v>47090</v>
      </c>
      <c r="N84" s="40">
        <f>spettri!V84</f>
        <v>38054</v>
      </c>
      <c r="O84" s="40">
        <f>spettri!W84</f>
        <v>34574.790789999999</v>
      </c>
      <c r="P84" s="40">
        <f>spettri!X84</f>
        <v>43941.184780000003</v>
      </c>
      <c r="Q84" s="58">
        <f>spettri!Y84</f>
        <v>-191869.9894561746</v>
      </c>
      <c r="R84" s="40">
        <f t="shared" si="2"/>
        <v>321653.1646405246</v>
      </c>
      <c r="S84" s="40">
        <f t="shared" si="3"/>
        <v>321653.1646405246</v>
      </c>
    </row>
    <row r="85" spans="11:19" x14ac:dyDescent="0.25">
      <c r="K85" s="50">
        <f>spettri!S85</f>
        <v>393.19999999999698</v>
      </c>
      <c r="L85" s="40">
        <f>spettri!T85</f>
        <v>43847</v>
      </c>
      <c r="M85" s="40">
        <f>spettri!U85</f>
        <v>47694</v>
      </c>
      <c r="N85" s="40">
        <f>spettri!V85</f>
        <v>38771</v>
      </c>
      <c r="O85" s="40">
        <f>spettri!W85</f>
        <v>35183.212879999999</v>
      </c>
      <c r="P85" s="40">
        <f>spettri!X85</f>
        <v>44561.331100000003</v>
      </c>
      <c r="Q85" s="58">
        <f>spettri!Y85</f>
        <v>-190665.14839570672</v>
      </c>
      <c r="R85" s="40">
        <f t="shared" si="2"/>
        <v>322361.84749547532</v>
      </c>
      <c r="S85" s="40">
        <f t="shared" si="3"/>
        <v>322361.84749547532</v>
      </c>
    </row>
    <row r="86" spans="11:19" x14ac:dyDescent="0.25">
      <c r="K86" s="50">
        <f>spettri!S86</f>
        <v>393.59999999999798</v>
      </c>
      <c r="L86" s="40">
        <f>spettri!T86</f>
        <v>44137</v>
      </c>
      <c r="M86" s="40">
        <f>spettri!U86</f>
        <v>48231</v>
      </c>
      <c r="N86" s="40">
        <f>spettri!V86</f>
        <v>39449</v>
      </c>
      <c r="O86" s="40">
        <f>spettri!W86</f>
        <v>35773.920559999999</v>
      </c>
      <c r="P86" s="40">
        <f>spettri!X86</f>
        <v>45135.350830000003</v>
      </c>
      <c r="Q86" s="58">
        <f>spettri!Y86</f>
        <v>-189785.37897532442</v>
      </c>
      <c r="R86" s="40">
        <f t="shared" si="2"/>
        <v>323314.35566947749</v>
      </c>
      <c r="S86" s="40">
        <f t="shared" si="3"/>
        <v>323314.35566947749</v>
      </c>
    </row>
    <row r="87" spans="11:19" x14ac:dyDescent="0.25">
      <c r="K87" s="50">
        <f>spettri!S87</f>
        <v>393.99999999999699</v>
      </c>
      <c r="L87" s="40">
        <f>spettri!T87</f>
        <v>44411</v>
      </c>
      <c r="M87" s="40">
        <f>spettri!U87</f>
        <v>48757</v>
      </c>
      <c r="N87" s="40">
        <f>spettri!V87</f>
        <v>40133</v>
      </c>
      <c r="O87" s="40">
        <f>spettri!W87</f>
        <v>36350.320440000003</v>
      </c>
      <c r="P87" s="40">
        <f>spettri!X87</f>
        <v>45732.433859999997</v>
      </c>
      <c r="Q87" s="58">
        <f>spettri!Y87</f>
        <v>-189236.26653183502</v>
      </c>
      <c r="R87" s="40">
        <f t="shared" si="2"/>
        <v>324591.09817909385</v>
      </c>
      <c r="S87" s="40">
        <f t="shared" si="3"/>
        <v>324591.09817909385</v>
      </c>
    </row>
    <row r="88" spans="11:19" x14ac:dyDescent="0.25">
      <c r="K88" s="50">
        <f>spettri!S88</f>
        <v>394.39999999999702</v>
      </c>
      <c r="L88" s="40">
        <f>spettri!T88</f>
        <v>44655</v>
      </c>
      <c r="M88" s="40">
        <f>spettri!U88</f>
        <v>49225</v>
      </c>
      <c r="N88" s="40">
        <f>spettri!V88</f>
        <v>40796</v>
      </c>
      <c r="O88" s="40">
        <f>spettri!W88</f>
        <v>36966.918420000002</v>
      </c>
      <c r="P88" s="40">
        <f>spettri!X88</f>
        <v>46385.893819999998</v>
      </c>
      <c r="Q88" s="58">
        <f>spettri!Y88</f>
        <v>-188772.9863347761</v>
      </c>
      <c r="R88" s="40">
        <f t="shared" si="2"/>
        <v>325889.37199880392</v>
      </c>
      <c r="S88" s="40">
        <f t="shared" si="3"/>
        <v>325889.37199880392</v>
      </c>
    </row>
    <row r="89" spans="11:19" x14ac:dyDescent="0.25">
      <c r="K89" s="50">
        <f>spettri!S89</f>
        <v>394.79999999999802</v>
      </c>
      <c r="L89" s="40">
        <f>spettri!T89</f>
        <v>44913</v>
      </c>
      <c r="M89" s="40">
        <f>spettri!U89</f>
        <v>49620</v>
      </c>
      <c r="N89" s="40">
        <f>spettri!V89</f>
        <v>41459</v>
      </c>
      <c r="O89" s="40">
        <f>spettri!W89</f>
        <v>37564.439330000001</v>
      </c>
      <c r="P89" s="40">
        <f>spettri!X89</f>
        <v>47006.040130000001</v>
      </c>
      <c r="Q89" s="58">
        <f>spettri!Y89</f>
        <v>-188923.7109136474</v>
      </c>
      <c r="R89" s="40">
        <f t="shared" si="2"/>
        <v>327809.76693205931</v>
      </c>
      <c r="S89" s="40">
        <f t="shared" si="3"/>
        <v>327809.76693205931</v>
      </c>
    </row>
    <row r="90" spans="11:19" x14ac:dyDescent="0.25">
      <c r="K90" s="50">
        <f>spettri!S90</f>
        <v>395.19999999999698</v>
      </c>
      <c r="L90" s="40">
        <f>spettri!T90</f>
        <v>45111</v>
      </c>
      <c r="M90" s="40">
        <f>spettri!U90</f>
        <v>50023</v>
      </c>
      <c r="N90" s="40">
        <f>spettri!V90</f>
        <v>42097</v>
      </c>
      <c r="O90" s="40">
        <f>spettri!W90</f>
        <v>38178.312019999998</v>
      </c>
      <c r="P90" s="40">
        <f>spettri!X90</f>
        <v>47631.311629999997</v>
      </c>
      <c r="Q90" s="58">
        <f>spettri!Y90</f>
        <v>-189555.63241455349</v>
      </c>
      <c r="R90" s="40">
        <f t="shared" si="2"/>
        <v>330105.25344819529</v>
      </c>
      <c r="S90" s="40">
        <f t="shared" si="3"/>
        <v>330105.25344819529</v>
      </c>
    </row>
    <row r="91" spans="11:19" x14ac:dyDescent="0.25">
      <c r="K91" s="50">
        <f>spettri!S91</f>
        <v>395.59999999999701</v>
      </c>
      <c r="L91" s="40">
        <f>spettri!T91</f>
        <v>45358</v>
      </c>
      <c r="M91" s="40">
        <f>spettri!U91</f>
        <v>50386</v>
      </c>
      <c r="N91" s="40">
        <f>spettri!V91</f>
        <v>42731</v>
      </c>
      <c r="O91" s="40">
        <f>spettri!W91</f>
        <v>38799.679259999997</v>
      </c>
      <c r="P91" s="40">
        <f>spettri!X91</f>
        <v>48243.77018</v>
      </c>
      <c r="Q91" s="58">
        <f>spettri!Y91</f>
        <v>-190148.91297673999</v>
      </c>
      <c r="R91" s="40">
        <f t="shared" si="2"/>
        <v>332402.28065265575</v>
      </c>
      <c r="S91" s="40">
        <f t="shared" si="3"/>
        <v>332402.28065265575</v>
      </c>
    </row>
    <row r="92" spans="11:19" x14ac:dyDescent="0.25">
      <c r="K92" s="50">
        <f>spettri!S92</f>
        <v>395.99999999999699</v>
      </c>
      <c r="L92" s="40">
        <f>spettri!T92</f>
        <v>45595</v>
      </c>
      <c r="M92" s="40">
        <f>spettri!U92</f>
        <v>50699</v>
      </c>
      <c r="N92" s="40">
        <f>spettri!V92</f>
        <v>43309</v>
      </c>
      <c r="O92" s="40">
        <f>spettri!W92</f>
        <v>39453.068720000003</v>
      </c>
      <c r="P92" s="40">
        <f>spettri!X92</f>
        <v>48822.915090000002</v>
      </c>
      <c r="Q92" s="58">
        <f>spettri!Y92</f>
        <v>-191361.80298513669</v>
      </c>
      <c r="R92" s="40">
        <f t="shared" si="2"/>
        <v>335199.44803305255</v>
      </c>
      <c r="S92" s="40">
        <f t="shared" si="3"/>
        <v>335199.44803305255</v>
      </c>
    </row>
    <row r="93" spans="11:19" x14ac:dyDescent="0.25">
      <c r="K93" s="50">
        <f>spettri!S93</f>
        <v>396.39999999999702</v>
      </c>
      <c r="L93" s="40">
        <f>spettri!T93</f>
        <v>45787</v>
      </c>
      <c r="M93" s="40">
        <f>spettri!U93</f>
        <v>50995</v>
      </c>
      <c r="N93" s="40">
        <f>spettri!V93</f>
        <v>43914</v>
      </c>
      <c r="O93" s="40">
        <f>spettri!W93</f>
        <v>40089.425089999997</v>
      </c>
      <c r="P93" s="40">
        <f>spettri!X93</f>
        <v>49435.373639999998</v>
      </c>
      <c r="Q93" s="58">
        <f>spettri!Y93</f>
        <v>-193219.12335881247</v>
      </c>
      <c r="R93" s="40">
        <f t="shared" si="2"/>
        <v>338649.53138140938</v>
      </c>
      <c r="S93" s="40">
        <f t="shared" si="3"/>
        <v>338649.53138140938</v>
      </c>
    </row>
    <row r="94" spans="11:19" x14ac:dyDescent="0.25">
      <c r="K94" s="50">
        <f>spettri!S94</f>
        <v>396.799999999997</v>
      </c>
      <c r="L94" s="40">
        <f>spettri!T94</f>
        <v>46018</v>
      </c>
      <c r="M94" s="40">
        <f>spettri!U94</f>
        <v>51285</v>
      </c>
      <c r="N94" s="40">
        <f>spettri!V94</f>
        <v>44470</v>
      </c>
      <c r="O94" s="40">
        <f>spettri!W94</f>
        <v>40699.891159999999</v>
      </c>
      <c r="P94" s="40">
        <f>spettri!X94</f>
        <v>50052.957369999996</v>
      </c>
      <c r="Q94" s="58">
        <f>spettri!Y94</f>
        <v>-195289.24940590124</v>
      </c>
      <c r="R94" s="40">
        <f t="shared" si="2"/>
        <v>342242.26779581851</v>
      </c>
      <c r="S94" s="40">
        <f t="shared" si="3"/>
        <v>342242.26779581851</v>
      </c>
    </row>
    <row r="95" spans="11:19" x14ac:dyDescent="0.25">
      <c r="K95" s="50">
        <f>spettri!S95</f>
        <v>397.19999999999698</v>
      </c>
      <c r="L95" s="40">
        <f>spettri!T95</f>
        <v>46260</v>
      </c>
      <c r="M95" s="40">
        <f>spettri!U95</f>
        <v>51508</v>
      </c>
      <c r="N95" s="40">
        <f>spettri!V95</f>
        <v>45024</v>
      </c>
      <c r="O95" s="40">
        <f>spettri!W95</f>
        <v>41329.434289999997</v>
      </c>
      <c r="P95" s="40">
        <f>spettri!X95</f>
        <v>50647.477800000001</v>
      </c>
      <c r="Q95" s="58">
        <f>spettri!Y95</f>
        <v>-197567.26102487554</v>
      </c>
      <c r="R95" s="40">
        <f t="shared" si="2"/>
        <v>346052.7539697591</v>
      </c>
      <c r="S95" s="40">
        <f t="shared" si="3"/>
        <v>346052.7539697591</v>
      </c>
    </row>
    <row r="96" spans="11:19" x14ac:dyDescent="0.25">
      <c r="K96" s="50">
        <f>spettri!S96</f>
        <v>397.59999999999701</v>
      </c>
      <c r="L96" s="40">
        <f>spettri!T96</f>
        <v>46558</v>
      </c>
      <c r="M96" s="40">
        <f>spettri!U96</f>
        <v>51751</v>
      </c>
      <c r="N96" s="40">
        <f>spettri!V96</f>
        <v>45579</v>
      </c>
      <c r="O96" s="40">
        <f>spettri!W96</f>
        <v>41972.603889999999</v>
      </c>
      <c r="P96" s="40">
        <f>spettri!X96</f>
        <v>51218.934939999999</v>
      </c>
      <c r="Q96" s="58">
        <f>spettri!Y96</f>
        <v>-200563.90979569705</v>
      </c>
      <c r="R96" s="40">
        <f t="shared" si="2"/>
        <v>350641.48724592675</v>
      </c>
      <c r="S96" s="40">
        <f t="shared" si="3"/>
        <v>350641.48724592675</v>
      </c>
    </row>
    <row r="97" spans="11:19" x14ac:dyDescent="0.25">
      <c r="K97" s="50">
        <f>spettri!S97</f>
        <v>397.99999999999699</v>
      </c>
      <c r="L97" s="40">
        <f>spettri!T97</f>
        <v>46868</v>
      </c>
      <c r="M97" s="40">
        <f>spettri!U97</f>
        <v>51978</v>
      </c>
      <c r="N97" s="40">
        <f>spettri!V97</f>
        <v>46083</v>
      </c>
      <c r="O97" s="40">
        <f>spettri!W97</f>
        <v>42591.927170000003</v>
      </c>
      <c r="P97" s="40">
        <f>spettri!X97</f>
        <v>51728.889969999997</v>
      </c>
      <c r="Q97" s="58">
        <f>spettri!Y97</f>
        <v>-204097.80709506082</v>
      </c>
      <c r="R97" s="40">
        <f t="shared" si="2"/>
        <v>355667.3840497362</v>
      </c>
      <c r="S97" s="40">
        <f t="shared" si="3"/>
        <v>355667.3840497362</v>
      </c>
    </row>
    <row r="98" spans="11:19" x14ac:dyDescent="0.25">
      <c r="K98" s="50">
        <f>spettri!S98</f>
        <v>398.39999999999702</v>
      </c>
      <c r="L98" s="40">
        <f>spettri!T98</f>
        <v>47218</v>
      </c>
      <c r="M98" s="40">
        <f>spettri!U98</f>
        <v>52205</v>
      </c>
      <c r="N98" s="40">
        <f>spettri!V98</f>
        <v>46587</v>
      </c>
      <c r="O98" s="40">
        <f>spettri!W98</f>
        <v>43198.986620000003</v>
      </c>
      <c r="P98" s="40">
        <f>spettri!X98</f>
        <v>52305.472289999998</v>
      </c>
      <c r="Q98" s="58">
        <f>spettri!Y98</f>
        <v>-207872.22108870686</v>
      </c>
      <c r="R98" s="40">
        <f t="shared" si="2"/>
        <v>360969.65857203165</v>
      </c>
      <c r="S98" s="40">
        <f t="shared" si="3"/>
        <v>360969.65857203165</v>
      </c>
    </row>
    <row r="99" spans="11:19" x14ac:dyDescent="0.25">
      <c r="K99" s="50">
        <f>spettri!S99</f>
        <v>398.799999999997</v>
      </c>
      <c r="L99" s="40">
        <f>spettri!T99</f>
        <v>47579</v>
      </c>
      <c r="M99" s="40">
        <f>spettri!U99</f>
        <v>52432</v>
      </c>
      <c r="N99" s="40">
        <f>spettri!V99</f>
        <v>47060</v>
      </c>
      <c r="O99" s="40">
        <f>spettri!W99</f>
        <v>43792.419589999998</v>
      </c>
      <c r="P99" s="40">
        <f>spettri!X99</f>
        <v>52905.117899999997</v>
      </c>
      <c r="Q99" s="58">
        <f>spettri!Y99</f>
        <v>-212085.46615751041</v>
      </c>
      <c r="R99" s="40">
        <f t="shared" si="2"/>
        <v>366653.8494272856</v>
      </c>
      <c r="S99" s="40">
        <f t="shared" si="3"/>
        <v>366653.8494272856</v>
      </c>
    </row>
    <row r="100" spans="11:19" x14ac:dyDescent="0.25">
      <c r="K100" s="50">
        <f>spettri!S100</f>
        <v>399.19999999999698</v>
      </c>
      <c r="L100" s="40">
        <f>spettri!T100</f>
        <v>47956</v>
      </c>
      <c r="M100" s="40">
        <f>spettri!U100</f>
        <v>52650</v>
      </c>
      <c r="N100" s="40">
        <f>spettri!V100</f>
        <v>47528</v>
      </c>
      <c r="O100" s="40">
        <f>spettri!W100</f>
        <v>44426.731979999997</v>
      </c>
      <c r="P100" s="40">
        <f>spettri!X100</f>
        <v>53489.387990000003</v>
      </c>
      <c r="Q100" s="58">
        <f>spettri!Y100</f>
        <v>-217046.92715317733</v>
      </c>
      <c r="R100" s="40">
        <f t="shared" si="2"/>
        <v>373100.53906544385</v>
      </c>
      <c r="S100" s="40">
        <f t="shared" si="3"/>
        <v>373100.53906544385</v>
      </c>
    </row>
    <row r="101" spans="11:19" x14ac:dyDescent="0.25">
      <c r="K101" s="50">
        <f>spettri!S101</f>
        <v>399.59999999999701</v>
      </c>
      <c r="L101" s="40">
        <f>spettri!T101</f>
        <v>48398</v>
      </c>
      <c r="M101" s="40">
        <f>spettri!U101</f>
        <v>52906</v>
      </c>
      <c r="N101" s="40">
        <f>spettri!V101</f>
        <v>47992</v>
      </c>
      <c r="O101" s="40">
        <f>spettri!W101</f>
        <v>45011.30775</v>
      </c>
      <c r="P101" s="40">
        <f>spettri!X101</f>
        <v>53966.029369999997</v>
      </c>
      <c r="Q101" s="58">
        <f>spettri!Y101</f>
        <v>-221903.76993628405</v>
      </c>
      <c r="R101" s="40">
        <f t="shared" si="2"/>
        <v>379486.31008599186</v>
      </c>
      <c r="S101" s="40">
        <f t="shared" si="3"/>
        <v>379486.31008599186</v>
      </c>
    </row>
    <row r="102" spans="11:19" x14ac:dyDescent="0.25">
      <c r="K102" s="50">
        <f>spettri!S102</f>
        <v>399.99999999999699</v>
      </c>
      <c r="L102" s="40">
        <f>spettri!T102</f>
        <v>48933</v>
      </c>
      <c r="M102" s="40">
        <f>spettri!U102</f>
        <v>53140</v>
      </c>
      <c r="N102" s="40">
        <f>spettri!V102</f>
        <v>48457</v>
      </c>
      <c r="O102" s="40">
        <f>spettri!W102</f>
        <v>45620.411169999999</v>
      </c>
      <c r="P102" s="40">
        <f>spettri!X102</f>
        <v>54452.921110000003</v>
      </c>
      <c r="Q102" s="58">
        <f>spettri!Y102</f>
        <v>-227280.19854147121</v>
      </c>
      <c r="R102" s="40">
        <f t="shared" si="2"/>
        <v>386488.92299279431</v>
      </c>
      <c r="S102" s="40">
        <f t="shared" si="3"/>
        <v>386488.92299279431</v>
      </c>
    </row>
    <row r="103" spans="11:19" x14ac:dyDescent="0.25">
      <c r="K103" s="50">
        <f>spettri!S103</f>
        <v>400.39999999999702</v>
      </c>
      <c r="L103" s="40">
        <f>spettri!T103</f>
        <v>49465</v>
      </c>
      <c r="M103" s="40">
        <f>spettri!U103</f>
        <v>53423</v>
      </c>
      <c r="N103" s="40">
        <f>spettri!V103</f>
        <v>48906</v>
      </c>
      <c r="O103" s="40">
        <f>spettri!W103</f>
        <v>46195.448400000001</v>
      </c>
      <c r="P103" s="40">
        <f>spettri!X103</f>
        <v>55009.002719999997</v>
      </c>
      <c r="Q103" s="58">
        <f>spettri!Y103</f>
        <v>-233187.7965926305</v>
      </c>
      <c r="R103" s="40">
        <f t="shared" si="2"/>
        <v>393979.47528188676</v>
      </c>
      <c r="S103" s="40">
        <f t="shared" si="3"/>
        <v>393979.47528188676</v>
      </c>
    </row>
    <row r="104" spans="11:19" x14ac:dyDescent="0.25">
      <c r="K104" s="50">
        <f>spettri!S104</f>
        <v>400.799999999997</v>
      </c>
      <c r="L104" s="40">
        <f>spettri!T104</f>
        <v>50097</v>
      </c>
      <c r="M104" s="40">
        <f>spettri!U104</f>
        <v>53744</v>
      </c>
      <c r="N104" s="40">
        <f>spettri!V104</f>
        <v>49333</v>
      </c>
      <c r="O104" s="40">
        <f>spettri!W104</f>
        <v>46824.991529999999</v>
      </c>
      <c r="P104" s="40">
        <f>spettri!X104</f>
        <v>55493.331870000002</v>
      </c>
      <c r="Q104" s="58">
        <f>spettri!Y104</f>
        <v>-239382.60007196403</v>
      </c>
      <c r="R104" s="40">
        <f t="shared" si="2"/>
        <v>401821.16784446605</v>
      </c>
      <c r="S104" s="40">
        <f t="shared" si="3"/>
        <v>401821.16784446605</v>
      </c>
    </row>
    <row r="105" spans="11:19" x14ac:dyDescent="0.25">
      <c r="K105" s="50">
        <f>spettri!S105</f>
        <v>401.19999999999698</v>
      </c>
      <c r="L105" s="40">
        <f>spettri!T105</f>
        <v>50817</v>
      </c>
      <c r="M105" s="40">
        <f>spettri!U105</f>
        <v>54094</v>
      </c>
      <c r="N105" s="40">
        <f>spettri!V105</f>
        <v>49780</v>
      </c>
      <c r="O105" s="40">
        <f>spettri!W105</f>
        <v>47394.578170000001</v>
      </c>
      <c r="P105" s="40">
        <f>spettri!X105</f>
        <v>55921.284079999998</v>
      </c>
      <c r="Q105" s="58">
        <f>spettri!Y105</f>
        <v>-245852.65907751751</v>
      </c>
      <c r="R105" s="40">
        <f t="shared" si="2"/>
        <v>410051.46553248155</v>
      </c>
      <c r="S105" s="40">
        <f t="shared" si="3"/>
        <v>410051.46553248155</v>
      </c>
    </row>
    <row r="106" spans="11:19" x14ac:dyDescent="0.25">
      <c r="K106" s="50">
        <f>spettri!S106</f>
        <v>401.59999999999701</v>
      </c>
      <c r="L106" s="40">
        <f>spettri!T106</f>
        <v>51590</v>
      </c>
      <c r="M106" s="40">
        <f>spettri!U106</f>
        <v>54489</v>
      </c>
      <c r="N106" s="40">
        <f>spettri!V106</f>
        <v>50228</v>
      </c>
      <c r="O106" s="40">
        <f>spettri!W106</f>
        <v>48019.352030000002</v>
      </c>
      <c r="P106" s="40">
        <f>spettri!X106</f>
        <v>56364.611819999998</v>
      </c>
      <c r="Q106" s="58">
        <f>spettri!Y106</f>
        <v>-253032.38072860491</v>
      </c>
      <c r="R106" s="40">
        <f t="shared" si="2"/>
        <v>419057.99412759824</v>
      </c>
      <c r="S106" s="40">
        <f t="shared" si="3"/>
        <v>419057.99412759824</v>
      </c>
    </row>
    <row r="107" spans="11:19" x14ac:dyDescent="0.25">
      <c r="K107" s="50">
        <f>spettri!S107</f>
        <v>401.99999999999699</v>
      </c>
      <c r="L107" s="40">
        <f>spettri!T107</f>
        <v>52410</v>
      </c>
      <c r="M107" s="40">
        <f>spettri!U107</f>
        <v>54949</v>
      </c>
      <c r="N107" s="40">
        <f>spettri!V107</f>
        <v>50624</v>
      </c>
      <c r="O107" s="40">
        <f>spettri!W107</f>
        <v>48594.38927</v>
      </c>
      <c r="P107" s="40">
        <f>spettri!X107</f>
        <v>56900.192730000002</v>
      </c>
      <c r="Q107" s="58">
        <f>spettri!Y107</f>
        <v>-260385.74176549775</v>
      </c>
      <c r="R107" s="40">
        <f t="shared" si="2"/>
        <v>428165.08598670777</v>
      </c>
      <c r="S107" s="40">
        <f t="shared" si="3"/>
        <v>428165.08598670777</v>
      </c>
    </row>
    <row r="108" spans="11:19" x14ac:dyDescent="0.25">
      <c r="K108" s="50">
        <f>spettri!S108</f>
        <v>402.39999999999702</v>
      </c>
      <c r="L108" s="40">
        <f>spettri!T108</f>
        <v>53270</v>
      </c>
      <c r="M108" s="40">
        <f>spettri!U108</f>
        <v>55451</v>
      </c>
      <c r="N108" s="40">
        <f>spettri!V108</f>
        <v>51082</v>
      </c>
      <c r="O108" s="40">
        <f>spettri!W108</f>
        <v>49213.71254</v>
      </c>
      <c r="P108" s="40">
        <f>spettri!X108</f>
        <v>57463.96211</v>
      </c>
      <c r="Q108" s="58">
        <f>spettri!Y108</f>
        <v>-267228.3844454505</v>
      </c>
      <c r="R108" s="40">
        <f t="shared" si="2"/>
        <v>436939.71677423845</v>
      </c>
      <c r="S108" s="40">
        <f t="shared" si="3"/>
        <v>436939.71677423845</v>
      </c>
    </row>
    <row r="109" spans="11:19" x14ac:dyDescent="0.25">
      <c r="K109" s="50">
        <f>spettri!S109</f>
        <v>402.799999999997</v>
      </c>
      <c r="L109" s="40">
        <f>spettri!T109</f>
        <v>54234</v>
      </c>
      <c r="M109" s="40">
        <f>spettri!U109</f>
        <v>56036</v>
      </c>
      <c r="N109" s="40">
        <f>spettri!V109</f>
        <v>51530</v>
      </c>
      <c r="O109" s="40">
        <f>spettri!W109</f>
        <v>49784.661829999997</v>
      </c>
      <c r="P109" s="40">
        <f>spettri!X109</f>
        <v>57927.790549999998</v>
      </c>
      <c r="Q109" s="58">
        <f>spettri!Y109</f>
        <v>-275055.42133247515</v>
      </c>
      <c r="R109" s="40">
        <f t="shared" si="2"/>
        <v>446768.62977015239</v>
      </c>
      <c r="S109" s="40">
        <f t="shared" si="3"/>
        <v>446768.62977015239</v>
      </c>
    </row>
    <row r="110" spans="11:19" x14ac:dyDescent="0.25">
      <c r="K110" s="50">
        <f>spettri!S110</f>
        <v>403.19999999999698</v>
      </c>
      <c r="L110" s="40">
        <f>spettri!T110</f>
        <v>55263</v>
      </c>
      <c r="M110" s="40">
        <f>spettri!U110</f>
        <v>56657</v>
      </c>
      <c r="N110" s="40">
        <f>spettri!V110</f>
        <v>51975</v>
      </c>
      <c r="O110" s="40">
        <f>spettri!W110</f>
        <v>50356.973769999997</v>
      </c>
      <c r="P110" s="40">
        <f>spettri!X110</f>
        <v>58458.246279999999</v>
      </c>
      <c r="Q110" s="58">
        <f>spettri!Y110</f>
        <v>-282651.47030488524</v>
      </c>
      <c r="R110" s="40">
        <f t="shared" si="2"/>
        <v>456423.9795184359</v>
      </c>
      <c r="S110" s="40">
        <f t="shared" si="3"/>
        <v>456423.9795184359</v>
      </c>
    </row>
    <row r="111" spans="11:19" x14ac:dyDescent="0.25">
      <c r="K111" s="50">
        <f>spettri!S111</f>
        <v>403.59999999999701</v>
      </c>
      <c r="L111" s="40">
        <f>spettri!T111</f>
        <v>56324</v>
      </c>
      <c r="M111" s="40">
        <f>spettri!U111</f>
        <v>57388</v>
      </c>
      <c r="N111" s="40">
        <f>spettri!V111</f>
        <v>52439</v>
      </c>
      <c r="O111" s="40">
        <f>spettri!W111</f>
        <v>50902.714079999998</v>
      </c>
      <c r="P111" s="40">
        <f>spettri!X111</f>
        <v>58916.949549999998</v>
      </c>
      <c r="Q111" s="58">
        <f>spettri!Y111</f>
        <v>-290423.99057425128</v>
      </c>
      <c r="R111" s="40">
        <f t="shared" si="2"/>
        <v>466321.74398244428</v>
      </c>
      <c r="S111" s="40">
        <f t="shared" si="3"/>
        <v>466321.74398244428</v>
      </c>
    </row>
    <row r="112" spans="11:19" x14ac:dyDescent="0.25">
      <c r="K112" s="50">
        <f>spettri!S112</f>
        <v>403.99999999999699</v>
      </c>
      <c r="L112" s="40">
        <f>spettri!T112</f>
        <v>57513</v>
      </c>
      <c r="M112" s="40">
        <f>spettri!U112</f>
        <v>58142</v>
      </c>
      <c r="N112" s="40">
        <f>spettri!V112</f>
        <v>52921</v>
      </c>
      <c r="O112" s="40">
        <f>spettri!W112</f>
        <v>51468.212780000002</v>
      </c>
      <c r="P112" s="40">
        <f>spettri!X112</f>
        <v>59429.467170000004</v>
      </c>
      <c r="Q112" s="58">
        <f>spettri!Y112</f>
        <v>-298162.64255140151</v>
      </c>
      <c r="R112" s="40">
        <f t="shared" si="2"/>
        <v>476351.62284896197</v>
      </c>
      <c r="S112" s="40">
        <f t="shared" si="3"/>
        <v>476351.62284896197</v>
      </c>
    </row>
    <row r="113" spans="11:19" x14ac:dyDescent="0.25">
      <c r="K113" s="50">
        <f>spettri!S113</f>
        <v>404.39999999999702</v>
      </c>
      <c r="L113" s="40">
        <f>spettri!T113</f>
        <v>58685</v>
      </c>
      <c r="M113" s="40">
        <f>spettri!U113</f>
        <v>59016</v>
      </c>
      <c r="N113" s="40">
        <f>spettri!V113</f>
        <v>53459</v>
      </c>
      <c r="O113" s="40">
        <f>spettri!W113</f>
        <v>52029.623529999997</v>
      </c>
      <c r="P113" s="40">
        <f>spettri!X113</f>
        <v>59921.484080000002</v>
      </c>
      <c r="Q113" s="58">
        <f>spettri!Y113</f>
        <v>-306011.97287601372</v>
      </c>
      <c r="R113" s="40">
        <f t="shared" si="2"/>
        <v>486592.94779312226</v>
      </c>
      <c r="S113" s="40">
        <f t="shared" si="3"/>
        <v>486592.94779312226</v>
      </c>
    </row>
    <row r="114" spans="11:19" x14ac:dyDescent="0.25">
      <c r="K114" s="50">
        <f>spettri!S114</f>
        <v>404.799999999997</v>
      </c>
      <c r="L114" s="40">
        <f>spettri!T114</f>
        <v>59975</v>
      </c>
      <c r="M114" s="40">
        <f>spettri!U114</f>
        <v>59983</v>
      </c>
      <c r="N114" s="40">
        <f>spettri!V114</f>
        <v>54010</v>
      </c>
      <c r="O114" s="40">
        <f>spettri!W114</f>
        <v>52613.517970000001</v>
      </c>
      <c r="P114" s="40">
        <f>spettri!X114</f>
        <v>60357.124060000002</v>
      </c>
      <c r="Q114" s="58">
        <f>spettri!Y114</f>
        <v>-314042.2219708414</v>
      </c>
      <c r="R114" s="40">
        <f t="shared" si="2"/>
        <v>497162.75205536943</v>
      </c>
      <c r="S114" s="40">
        <f t="shared" si="3"/>
        <v>497162.75205536943</v>
      </c>
    </row>
    <row r="115" spans="11:19" x14ac:dyDescent="0.25">
      <c r="K115" s="50">
        <f>spettri!S115</f>
        <v>405.19999999999698</v>
      </c>
      <c r="L115" s="40">
        <f>spettri!T115</f>
        <v>61375</v>
      </c>
      <c r="M115" s="40">
        <f>spettri!U115</f>
        <v>61049</v>
      </c>
      <c r="N115" s="40">
        <f>spettri!V115</f>
        <v>54578</v>
      </c>
      <c r="O115" s="40">
        <f>spettri!W115</f>
        <v>53161.302259999997</v>
      </c>
      <c r="P115" s="40">
        <f>spettri!X115</f>
        <v>60864.516499999998</v>
      </c>
      <c r="Q115" s="58">
        <f>spettri!Y115</f>
        <v>-321690.96588153293</v>
      </c>
      <c r="R115" s="40">
        <f t="shared" si="2"/>
        <v>507485.89200051734</v>
      </c>
      <c r="S115" s="40">
        <f t="shared" si="3"/>
        <v>507485.89200051734</v>
      </c>
    </row>
    <row r="116" spans="11:19" x14ac:dyDescent="0.25">
      <c r="K116" s="50">
        <f>spettri!S116</f>
        <v>405.59999999999701</v>
      </c>
      <c r="L116" s="40">
        <f>spettri!T116</f>
        <v>62719</v>
      </c>
      <c r="M116" s="40">
        <f>spettri!U116</f>
        <v>62143</v>
      </c>
      <c r="N116" s="40">
        <f>spettri!V116</f>
        <v>55161</v>
      </c>
      <c r="O116" s="40">
        <f>spettri!W116</f>
        <v>53758.14185</v>
      </c>
      <c r="P116" s="40">
        <f>spettri!X116</f>
        <v>61371.908940000001</v>
      </c>
      <c r="Q116" s="58">
        <f>spettri!Y116</f>
        <v>-329451.35609758168</v>
      </c>
      <c r="R116" s="40">
        <f t="shared" si="2"/>
        <v>517909.3412940132</v>
      </c>
      <c r="S116" s="40">
        <f t="shared" si="3"/>
        <v>517909.3412940132</v>
      </c>
    </row>
    <row r="117" spans="11:19" x14ac:dyDescent="0.25">
      <c r="K117" s="50">
        <f>spettri!S117</f>
        <v>405.99999999999699</v>
      </c>
      <c r="L117" s="40">
        <f>spettri!T117</f>
        <v>64155</v>
      </c>
      <c r="M117" s="40">
        <f>spettri!U117</f>
        <v>63329</v>
      </c>
      <c r="N117" s="40">
        <f>spettri!V117</f>
        <v>55791</v>
      </c>
      <c r="O117" s="40">
        <f>spettri!W117</f>
        <v>54346.124230000001</v>
      </c>
      <c r="P117" s="40">
        <f>spettri!X117</f>
        <v>61897.23949</v>
      </c>
      <c r="Q117" s="58">
        <f>spettri!Y117</f>
        <v>-336865.26443577802</v>
      </c>
      <c r="R117" s="40">
        <f t="shared" si="2"/>
        <v>528172.23188676173</v>
      </c>
      <c r="S117" s="40">
        <f t="shared" si="3"/>
        <v>528172.23188676173</v>
      </c>
    </row>
    <row r="118" spans="11:19" x14ac:dyDescent="0.25">
      <c r="K118" s="50">
        <f>spettri!S118</f>
        <v>406.39999999999702</v>
      </c>
      <c r="L118" s="40">
        <f>spettri!T118</f>
        <v>65558</v>
      </c>
      <c r="M118" s="40">
        <f>spettri!U118</f>
        <v>64564</v>
      </c>
      <c r="N118" s="40">
        <f>spettri!V118</f>
        <v>56444</v>
      </c>
      <c r="O118" s="40">
        <f>spettri!W118</f>
        <v>54908.216310000003</v>
      </c>
      <c r="P118" s="40">
        <f>spettri!X118</f>
        <v>62481.509579999998</v>
      </c>
      <c r="Q118" s="58">
        <f>spettri!Y118</f>
        <v>-344282.89193772478</v>
      </c>
      <c r="R118" s="40">
        <f t="shared" si="2"/>
        <v>538449.54397005273</v>
      </c>
      <c r="S118" s="40">
        <f t="shared" si="3"/>
        <v>538449.54397005273</v>
      </c>
    </row>
    <row r="119" spans="11:19" x14ac:dyDescent="0.25">
      <c r="K119" s="50">
        <f>spettri!S119</f>
        <v>406.799999999997</v>
      </c>
      <c r="L119" s="40">
        <f>spettri!T119</f>
        <v>66977</v>
      </c>
      <c r="M119" s="40">
        <f>spettri!U119</f>
        <v>65905</v>
      </c>
      <c r="N119" s="40">
        <f>spettri!V119</f>
        <v>57128</v>
      </c>
      <c r="O119" s="40">
        <f>spettri!W119</f>
        <v>55458.725890000002</v>
      </c>
      <c r="P119" s="40">
        <f>spettri!X119</f>
        <v>63035.028599999998</v>
      </c>
      <c r="Q119" s="58">
        <f>spettri!Y119</f>
        <v>-351050.00887970754</v>
      </c>
      <c r="R119" s="40">
        <f t="shared" si="2"/>
        <v>548155.13261395937</v>
      </c>
      <c r="S119" s="40">
        <f t="shared" si="3"/>
        <v>548155.13261395937</v>
      </c>
    </row>
    <row r="120" spans="11:19" x14ac:dyDescent="0.25">
      <c r="K120" s="50">
        <f>spettri!S120</f>
        <v>407.19999999999698</v>
      </c>
      <c r="L120" s="40">
        <f>spettri!T120</f>
        <v>68397</v>
      </c>
      <c r="M120" s="40">
        <f>spettri!U120</f>
        <v>67256</v>
      </c>
      <c r="N120" s="40">
        <f>spettri!V120</f>
        <v>57873</v>
      </c>
      <c r="O120" s="40">
        <f>spettri!W120</f>
        <v>56037.851060000001</v>
      </c>
      <c r="P120" s="40">
        <f>spettri!X120</f>
        <v>63606.48575</v>
      </c>
      <c r="Q120" s="58">
        <f>spettri!Y120</f>
        <v>-357862.08629435499</v>
      </c>
      <c r="R120" s="40">
        <f t="shared" si="2"/>
        <v>558040.1201468308</v>
      </c>
      <c r="S120" s="40">
        <f t="shared" si="3"/>
        <v>558040.1201468308</v>
      </c>
    </row>
    <row r="121" spans="11:19" x14ac:dyDescent="0.25">
      <c r="K121" s="50">
        <f>spettri!S121</f>
        <v>407.59999999999701</v>
      </c>
      <c r="L121" s="40">
        <f>spettri!T121</f>
        <v>69789</v>
      </c>
      <c r="M121" s="40">
        <f>spettri!U121</f>
        <v>68671</v>
      </c>
      <c r="N121" s="40">
        <f>spettri!V121</f>
        <v>58621</v>
      </c>
      <c r="O121" s="40">
        <f>spettri!W121</f>
        <v>56640.141239999997</v>
      </c>
      <c r="P121" s="40">
        <f>spettri!X121</f>
        <v>64165.129950000002</v>
      </c>
      <c r="Q121" s="58">
        <f>spettri!Y121</f>
        <v>-364697.42054349458</v>
      </c>
      <c r="R121" s="40">
        <f t="shared" si="2"/>
        <v>567933.75532533508</v>
      </c>
      <c r="S121" s="40">
        <f t="shared" si="3"/>
        <v>567933.75532533508</v>
      </c>
    </row>
    <row r="122" spans="11:19" x14ac:dyDescent="0.25">
      <c r="K122" s="50">
        <f>spettri!S122</f>
        <v>407.99999999999699</v>
      </c>
      <c r="L122" s="40">
        <f>spettri!T122</f>
        <v>71252</v>
      </c>
      <c r="M122" s="40">
        <f>spettri!U122</f>
        <v>70134</v>
      </c>
      <c r="N122" s="40">
        <f>spettri!V122</f>
        <v>59429</v>
      </c>
      <c r="O122" s="40">
        <f>spettri!W122</f>
        <v>57213.81583</v>
      </c>
      <c r="P122" s="40">
        <f>spettri!X122</f>
        <v>64785.276270000002</v>
      </c>
      <c r="Q122" s="58">
        <f>spettri!Y122</f>
        <v>-370978.07955593785</v>
      </c>
      <c r="R122" s="40">
        <f t="shared" si="2"/>
        <v>577460.20927497721</v>
      </c>
      <c r="S122" s="40">
        <f t="shared" si="3"/>
        <v>577460.20927497721</v>
      </c>
    </row>
    <row r="123" spans="11:19" x14ac:dyDescent="0.25">
      <c r="K123" s="50">
        <f>spettri!S123</f>
        <v>408.39999999999702</v>
      </c>
      <c r="L123" s="40">
        <f>spettri!T123</f>
        <v>72590</v>
      </c>
      <c r="M123" s="40">
        <f>spettri!U123</f>
        <v>71592</v>
      </c>
      <c r="N123" s="40">
        <f>spettri!V123</f>
        <v>60236</v>
      </c>
      <c r="O123" s="40">
        <f>spettri!W123</f>
        <v>57810.655420000003</v>
      </c>
      <c r="P123" s="40">
        <f>spettri!X123</f>
        <v>65487.4254</v>
      </c>
      <c r="Q123" s="58">
        <f>spettri!Y123</f>
        <v>-377017.79103226436</v>
      </c>
      <c r="R123" s="40">
        <f t="shared" si="2"/>
        <v>586628.03535005334</v>
      </c>
      <c r="S123" s="40">
        <f t="shared" si="3"/>
        <v>586628.03535005334</v>
      </c>
    </row>
    <row r="124" spans="11:19" x14ac:dyDescent="0.25">
      <c r="K124" s="50">
        <f>spettri!S124</f>
        <v>408.799999999997</v>
      </c>
      <c r="L124" s="40">
        <f>spettri!T124</f>
        <v>73947</v>
      </c>
      <c r="M124" s="40">
        <f>spettri!U124</f>
        <v>73110</v>
      </c>
      <c r="N124" s="40">
        <f>spettri!V124</f>
        <v>61114</v>
      </c>
      <c r="O124" s="40">
        <f>spettri!W124</f>
        <v>58410.220300000001</v>
      </c>
      <c r="P124" s="40">
        <f>spettri!X124</f>
        <v>66151.135720000006</v>
      </c>
      <c r="Q124" s="58">
        <f>spettri!Y124</f>
        <v>-382864.9189007894</v>
      </c>
      <c r="R124" s="40">
        <f t="shared" si="2"/>
        <v>595770.70800005691</v>
      </c>
      <c r="S124" s="40">
        <f t="shared" si="3"/>
        <v>595770.70800005691</v>
      </c>
    </row>
    <row r="125" spans="11:19" x14ac:dyDescent="0.25">
      <c r="K125" s="50">
        <f>spettri!S125</f>
        <v>409.19999999999698</v>
      </c>
      <c r="L125" s="40">
        <f>spettri!T125</f>
        <v>75329</v>
      </c>
      <c r="M125" s="40">
        <f>spettri!U125</f>
        <v>74624</v>
      </c>
      <c r="N125" s="40">
        <f>spettri!V125</f>
        <v>62016</v>
      </c>
      <c r="O125" s="40">
        <f>spettri!W125</f>
        <v>59029.543579999998</v>
      </c>
      <c r="P125" s="40">
        <f>spettri!X125</f>
        <v>66781.532380000004</v>
      </c>
      <c r="Q125" s="58">
        <f>spettri!Y125</f>
        <v>-388235.58354040125</v>
      </c>
      <c r="R125" s="40">
        <f t="shared" si="2"/>
        <v>604515.42262135504</v>
      </c>
      <c r="S125" s="40">
        <f t="shared" si="3"/>
        <v>604515.42262135504</v>
      </c>
    </row>
    <row r="126" spans="11:19" x14ac:dyDescent="0.25">
      <c r="K126" s="50">
        <f>spettri!S126</f>
        <v>409.59999999999701</v>
      </c>
      <c r="L126" s="40">
        <f>spettri!T126</f>
        <v>76597</v>
      </c>
      <c r="M126" s="40">
        <f>spettri!U126</f>
        <v>76163</v>
      </c>
      <c r="N126" s="40">
        <f>spettri!V126</f>
        <v>62939</v>
      </c>
      <c r="O126" s="40">
        <f>spettri!W126</f>
        <v>59652.9548</v>
      </c>
      <c r="P126" s="40">
        <f>spettri!X126</f>
        <v>67468.305989999993</v>
      </c>
      <c r="Q126" s="58">
        <f>spettri!Y126</f>
        <v>-393347.84029639413</v>
      </c>
      <c r="R126" s="40">
        <f t="shared" si="2"/>
        <v>612936.48396293307</v>
      </c>
      <c r="S126" s="40">
        <f t="shared" si="3"/>
        <v>612936.48396293307</v>
      </c>
    </row>
    <row r="127" spans="11:19" x14ac:dyDescent="0.25">
      <c r="K127" s="50">
        <f>spettri!S127</f>
        <v>409.99999999999699</v>
      </c>
      <c r="L127" s="40">
        <f>spettri!T127</f>
        <v>77783</v>
      </c>
      <c r="M127" s="40">
        <f>spettri!U127</f>
        <v>77700</v>
      </c>
      <c r="N127" s="40">
        <f>spettri!V127</f>
        <v>63907</v>
      </c>
      <c r="O127" s="40">
        <f>spettri!W127</f>
        <v>60264.783510000001</v>
      </c>
      <c r="P127" s="40">
        <f>spettri!X127</f>
        <v>68221.706890000001</v>
      </c>
      <c r="Q127" s="58">
        <f>spettri!Y127</f>
        <v>-398197.87160811032</v>
      </c>
      <c r="R127" s="40">
        <f t="shared" si="2"/>
        <v>621106.91768449161</v>
      </c>
      <c r="S127" s="40">
        <f t="shared" si="3"/>
        <v>621106.91768449161</v>
      </c>
    </row>
    <row r="128" spans="11:19" x14ac:dyDescent="0.25">
      <c r="K128" s="50">
        <f>spettri!S128</f>
        <v>410.39999999999702</v>
      </c>
      <c r="L128" s="40">
        <f>spettri!T128</f>
        <v>78969</v>
      </c>
      <c r="M128" s="40">
        <f>spettri!U128</f>
        <v>79268</v>
      </c>
      <c r="N128" s="40">
        <f>spettri!V128</f>
        <v>64915</v>
      </c>
      <c r="O128" s="40">
        <f>spettri!W128</f>
        <v>60919.535620000002</v>
      </c>
      <c r="P128" s="40">
        <f>spettri!X128</f>
        <v>68952.04449</v>
      </c>
      <c r="Q128" s="58">
        <f>spettri!Y128</f>
        <v>-402483.72217797244</v>
      </c>
      <c r="R128" s="40">
        <f t="shared" si="2"/>
        <v>628806.56710099243</v>
      </c>
      <c r="S128" s="40">
        <f t="shared" si="3"/>
        <v>628806.56710099243</v>
      </c>
    </row>
    <row r="129" spans="11:19" x14ac:dyDescent="0.25">
      <c r="K129" s="50">
        <f>spettri!S129</f>
        <v>410.79999999999598</v>
      </c>
      <c r="L129" s="40">
        <f>spettri!T129</f>
        <v>80136</v>
      </c>
      <c r="M129" s="40">
        <f>spettri!U129</f>
        <v>80813</v>
      </c>
      <c r="N129" s="40">
        <f>spettri!V129</f>
        <v>65964</v>
      </c>
      <c r="O129" s="40">
        <f>spettri!W129</f>
        <v>61584.507579999998</v>
      </c>
      <c r="P129" s="40">
        <f>spettri!X129</f>
        <v>69743.884210000004</v>
      </c>
      <c r="Q129" s="58">
        <f>spettri!Y129</f>
        <v>-406321.8888256863</v>
      </c>
      <c r="R129" s="40">
        <f t="shared" si="2"/>
        <v>636127.38838332612</v>
      </c>
      <c r="S129" s="40">
        <f t="shared" si="3"/>
        <v>636127.38838332612</v>
      </c>
    </row>
    <row r="130" spans="11:19" x14ac:dyDescent="0.25">
      <c r="K130" s="50">
        <f>spettri!S130</f>
        <v>411.19999999999698</v>
      </c>
      <c r="L130" s="40">
        <f>spettri!T130</f>
        <v>81216</v>
      </c>
      <c r="M130" s="40">
        <f>spettri!U130</f>
        <v>82365</v>
      </c>
      <c r="N130" s="40">
        <f>spettri!V130</f>
        <v>67020</v>
      </c>
      <c r="O130" s="40">
        <f>spettri!W130</f>
        <v>62241.984989999997</v>
      </c>
      <c r="P130" s="40">
        <f>spettri!X130</f>
        <v>70574.162750000003</v>
      </c>
      <c r="Q130" s="58">
        <f>spettri!Y130</f>
        <v>-409892.54281325231</v>
      </c>
      <c r="R130" s="40">
        <f t="shared" si="2"/>
        <v>643109.54312072403</v>
      </c>
      <c r="S130" s="40">
        <f t="shared" si="3"/>
        <v>643109.54312072403</v>
      </c>
    </row>
    <row r="131" spans="11:19" x14ac:dyDescent="0.25">
      <c r="K131" s="50">
        <f>spettri!S131</f>
        <v>411.59999999999599</v>
      </c>
      <c r="L131" s="40">
        <f>spettri!T131</f>
        <v>82215</v>
      </c>
      <c r="M131" s="40">
        <f>spettri!U131</f>
        <v>83900</v>
      </c>
      <c r="N131" s="40">
        <f>spettri!V131</f>
        <v>68111</v>
      </c>
      <c r="O131" s="40">
        <f>spettri!W131</f>
        <v>62947.836369999997</v>
      </c>
      <c r="P131" s="40">
        <f>spettri!X131</f>
        <v>71445.4427</v>
      </c>
      <c r="Q131" s="58">
        <f>spettri!Y131</f>
        <v>-413165.85990449495</v>
      </c>
      <c r="R131" s="40">
        <f t="shared" ref="R131:R194" si="4">L131*$B$2+M131*$C$2+N131*$D$2+O131*$E$2+P131*$F$2-Q131</f>
        <v>649799.62243233412</v>
      </c>
      <c r="S131" s="40">
        <f t="shared" ref="S131:S194" si="5">ABS(R131)</f>
        <v>649799.62243233412</v>
      </c>
    </row>
    <row r="132" spans="11:19" x14ac:dyDescent="0.25">
      <c r="K132" s="50">
        <f>spettri!S132</f>
        <v>411.99999999999602</v>
      </c>
      <c r="L132" s="40">
        <f>spettri!T132</f>
        <v>83187</v>
      </c>
      <c r="M132" s="40">
        <f>spettri!U132</f>
        <v>85420</v>
      </c>
      <c r="N132" s="40">
        <f>spettri!V132</f>
        <v>69271</v>
      </c>
      <c r="O132" s="40">
        <f>spettri!W132</f>
        <v>63685.02865</v>
      </c>
      <c r="P132" s="40">
        <f>spettri!X132</f>
        <v>72262.908299999996</v>
      </c>
      <c r="Q132" s="58">
        <f>spettri!Y132</f>
        <v>-416018.61402311595</v>
      </c>
      <c r="R132" s="40">
        <f t="shared" si="4"/>
        <v>656193.4017621876</v>
      </c>
      <c r="S132" s="40">
        <f t="shared" si="5"/>
        <v>656193.4017621876</v>
      </c>
    </row>
    <row r="133" spans="11:19" x14ac:dyDescent="0.25">
      <c r="K133" s="50">
        <f>spettri!S133</f>
        <v>412.39999999999702</v>
      </c>
      <c r="L133" s="40">
        <f>spettri!T133</f>
        <v>83982</v>
      </c>
      <c r="M133" s="40">
        <f>spettri!U133</f>
        <v>86859</v>
      </c>
      <c r="N133" s="40">
        <f>spettri!V133</f>
        <v>70429</v>
      </c>
      <c r="O133" s="40">
        <f>spettri!W133</f>
        <v>64426.9902</v>
      </c>
      <c r="P133" s="40">
        <f>spettri!X133</f>
        <v>73175.189660000004</v>
      </c>
      <c r="Q133" s="58">
        <f>spettri!Y133</f>
        <v>-418435.67459296028</v>
      </c>
      <c r="R133" s="40">
        <f t="shared" si="4"/>
        <v>661976.16308186308</v>
      </c>
      <c r="S133" s="40">
        <f t="shared" si="5"/>
        <v>661976.16308186308</v>
      </c>
    </row>
    <row r="134" spans="11:19" x14ac:dyDescent="0.25">
      <c r="K134" s="50">
        <f>spettri!S134</f>
        <v>412.79999999999598</v>
      </c>
      <c r="L134" s="40">
        <f>spettri!T134</f>
        <v>84761</v>
      </c>
      <c r="M134" s="40">
        <f>spettri!U134</f>
        <v>88315</v>
      </c>
      <c r="N134" s="40">
        <f>spettri!V134</f>
        <v>71609</v>
      </c>
      <c r="O134" s="40">
        <f>spettri!W134</f>
        <v>65185.984839999997</v>
      </c>
      <c r="P134" s="40">
        <f>spettri!X134</f>
        <v>74082.345839999994</v>
      </c>
      <c r="Q134" s="58">
        <f>spettri!Y134</f>
        <v>-421018.84609126113</v>
      </c>
      <c r="R134" s="40">
        <f t="shared" si="4"/>
        <v>667959.43513347546</v>
      </c>
      <c r="S134" s="40">
        <f t="shared" si="5"/>
        <v>667959.43513347546</v>
      </c>
    </row>
    <row r="135" spans="11:19" x14ac:dyDescent="0.25">
      <c r="K135" s="50">
        <f>spettri!S135</f>
        <v>413.19999999999601</v>
      </c>
      <c r="L135" s="40">
        <f>spettri!T135</f>
        <v>85507</v>
      </c>
      <c r="M135" s="40">
        <f>spettri!U135</f>
        <v>89700</v>
      </c>
      <c r="N135" s="40">
        <f>spettri!V135</f>
        <v>72789</v>
      </c>
      <c r="O135" s="40">
        <f>spettri!W135</f>
        <v>65977.683019999997</v>
      </c>
      <c r="P135" s="40">
        <f>spettri!X135</f>
        <v>74976.689079999996</v>
      </c>
      <c r="Q135" s="58">
        <f>spettri!Y135</f>
        <v>-423283.49165037135</v>
      </c>
      <c r="R135" s="40">
        <f t="shared" si="4"/>
        <v>673598.72853842936</v>
      </c>
      <c r="S135" s="40">
        <f t="shared" si="5"/>
        <v>673598.72853842936</v>
      </c>
    </row>
    <row r="136" spans="11:19" x14ac:dyDescent="0.25">
      <c r="K136" s="50">
        <f>spettri!S136</f>
        <v>413.59999999999599</v>
      </c>
      <c r="L136" s="40">
        <f>spettri!T136</f>
        <v>86048</v>
      </c>
      <c r="M136" s="40">
        <f>spettri!U136</f>
        <v>91014</v>
      </c>
      <c r="N136" s="40">
        <f>spettri!V136</f>
        <v>74009</v>
      </c>
      <c r="O136" s="40">
        <f>spettri!W136</f>
        <v>66791.864879999994</v>
      </c>
      <c r="P136" s="40">
        <f>spettri!X136</f>
        <v>75976.098429999998</v>
      </c>
      <c r="Q136" s="58">
        <f>spettri!Y136</f>
        <v>-424730.40052284615</v>
      </c>
      <c r="R136" s="40">
        <f t="shared" si="4"/>
        <v>678309.3860660349</v>
      </c>
      <c r="S136" s="40">
        <f t="shared" si="5"/>
        <v>678309.3860660349</v>
      </c>
    </row>
    <row r="137" spans="11:19" x14ac:dyDescent="0.25">
      <c r="K137" s="50">
        <f>spettri!S137</f>
        <v>413.99999999999602</v>
      </c>
      <c r="L137" s="40">
        <f>spettri!T137</f>
        <v>86566</v>
      </c>
      <c r="M137" s="40">
        <f>spettri!U137</f>
        <v>92329</v>
      </c>
      <c r="N137" s="40">
        <f>spettri!V137</f>
        <v>75239</v>
      </c>
      <c r="O137" s="40">
        <f>spettri!W137</f>
        <v>67599.233510000005</v>
      </c>
      <c r="P137" s="40">
        <f>spettri!X137</f>
        <v>76998.571079999994</v>
      </c>
      <c r="Q137" s="58">
        <f>spettri!Y137</f>
        <v>-426265.72290918324</v>
      </c>
      <c r="R137" s="40">
        <f t="shared" si="4"/>
        <v>683105.46858173911</v>
      </c>
      <c r="S137" s="40">
        <f t="shared" si="5"/>
        <v>683105.46858173911</v>
      </c>
    </row>
    <row r="138" spans="11:19" x14ac:dyDescent="0.25">
      <c r="K138" s="50">
        <f>spettri!S138</f>
        <v>414.399999999996</v>
      </c>
      <c r="L138" s="40">
        <f>spettri!T138</f>
        <v>86992</v>
      </c>
      <c r="M138" s="40">
        <f>spettri!U138</f>
        <v>93579</v>
      </c>
      <c r="N138" s="40">
        <f>spettri!V138</f>
        <v>76478</v>
      </c>
      <c r="O138" s="40">
        <f>spettri!W138</f>
        <v>68490.404949999996</v>
      </c>
      <c r="P138" s="40">
        <f>spettri!X138</f>
        <v>77982.604900000006</v>
      </c>
      <c r="Q138" s="58">
        <f>spettri!Y138</f>
        <v>-427504.98185153998</v>
      </c>
      <c r="R138" s="40">
        <f t="shared" si="4"/>
        <v>687553.47572942474</v>
      </c>
      <c r="S138" s="40">
        <f t="shared" si="5"/>
        <v>687553.47572942474</v>
      </c>
    </row>
    <row r="139" spans="11:19" x14ac:dyDescent="0.25">
      <c r="K139" s="50">
        <f>spettri!S139</f>
        <v>414.79999999999598</v>
      </c>
      <c r="L139" s="40">
        <f>spettri!T139</f>
        <v>87326</v>
      </c>
      <c r="M139" s="40">
        <f>spettri!U139</f>
        <v>94729</v>
      </c>
      <c r="N139" s="40">
        <f>spettri!V139</f>
        <v>77714</v>
      </c>
      <c r="O139" s="40">
        <f>spettri!W139</f>
        <v>69336.609030000007</v>
      </c>
      <c r="P139" s="40">
        <f>spettri!X139</f>
        <v>78948.70061</v>
      </c>
      <c r="Q139" s="58">
        <f>spettri!Y139</f>
        <v>-428390.70081512391</v>
      </c>
      <c r="R139" s="40">
        <f t="shared" si="4"/>
        <v>691541.05986671941</v>
      </c>
      <c r="S139" s="40">
        <f t="shared" si="5"/>
        <v>691541.05986671941</v>
      </c>
    </row>
    <row r="140" spans="11:19" x14ac:dyDescent="0.25">
      <c r="K140" s="50">
        <f>spettri!S140</f>
        <v>415.19999999999601</v>
      </c>
      <c r="L140" s="40">
        <f>spettri!T140</f>
        <v>87565</v>
      </c>
      <c r="M140" s="40">
        <f>spettri!U140</f>
        <v>95848</v>
      </c>
      <c r="N140" s="40">
        <f>spettri!V140</f>
        <v>78967</v>
      </c>
      <c r="O140" s="40">
        <f>spettri!W140</f>
        <v>70205.978109999996</v>
      </c>
      <c r="P140" s="40">
        <f>spettri!X140</f>
        <v>79884.045259999999</v>
      </c>
      <c r="Q140" s="58">
        <f>spettri!Y140</f>
        <v>-429245.20511316514</v>
      </c>
      <c r="R140" s="40">
        <f t="shared" si="4"/>
        <v>695445.7830106467</v>
      </c>
      <c r="S140" s="40">
        <f t="shared" si="5"/>
        <v>695445.7830106467</v>
      </c>
    </row>
    <row r="141" spans="11:19" x14ac:dyDescent="0.25">
      <c r="K141" s="50">
        <f>spettri!S141</f>
        <v>415.59999999999599</v>
      </c>
      <c r="L141" s="40">
        <f>spettri!T141</f>
        <v>87714</v>
      </c>
      <c r="M141" s="40">
        <f>spettri!U141</f>
        <v>96893</v>
      </c>
      <c r="N141" s="40">
        <f>spettri!V141</f>
        <v>80199</v>
      </c>
      <c r="O141" s="40">
        <f>spettri!W141</f>
        <v>71186.402969999996</v>
      </c>
      <c r="P141" s="40">
        <f>spettri!X141</f>
        <v>80870.641680000001</v>
      </c>
      <c r="Q141" s="58">
        <f>spettri!Y141</f>
        <v>-430216.0759667707</v>
      </c>
      <c r="R141" s="40">
        <f t="shared" si="4"/>
        <v>699360.53546325513</v>
      </c>
      <c r="S141" s="40">
        <f t="shared" si="5"/>
        <v>699360.53546325513</v>
      </c>
    </row>
    <row r="142" spans="11:19" x14ac:dyDescent="0.25">
      <c r="K142" s="50">
        <f>spettri!S142</f>
        <v>415.99999999999602</v>
      </c>
      <c r="L142" s="40">
        <f>spettri!T142</f>
        <v>87695</v>
      </c>
      <c r="M142" s="40">
        <f>spettri!U142</f>
        <v>97810</v>
      </c>
      <c r="N142" s="40">
        <f>spettri!V142</f>
        <v>81416</v>
      </c>
      <c r="O142" s="40">
        <f>spettri!W142</f>
        <v>72129.355020000003</v>
      </c>
      <c r="P142" s="40">
        <f>spettri!X142</f>
        <v>81880.301380000004</v>
      </c>
      <c r="Q142" s="58">
        <f>spettri!Y142</f>
        <v>-431021.07933746302</v>
      </c>
      <c r="R142" s="40">
        <f t="shared" si="4"/>
        <v>702905.44238368352</v>
      </c>
      <c r="S142" s="40">
        <f t="shared" si="5"/>
        <v>702905.44238368352</v>
      </c>
    </row>
    <row r="143" spans="11:19" x14ac:dyDescent="0.25">
      <c r="K143" s="50">
        <f>spettri!S143</f>
        <v>416.399999999996</v>
      </c>
      <c r="L143" s="40">
        <f>spettri!T143</f>
        <v>87673</v>
      </c>
      <c r="M143" s="40">
        <f>spettri!U143</f>
        <v>98595</v>
      </c>
      <c r="N143" s="40">
        <f>spettri!V143</f>
        <v>82613</v>
      </c>
      <c r="O143" s="40">
        <f>spettri!W143</f>
        <v>73077.076329999996</v>
      </c>
      <c r="P143" s="40">
        <f>spettri!X143</f>
        <v>82869.460380000004</v>
      </c>
      <c r="Q143" s="58">
        <f>spettri!Y143</f>
        <v>-431318.71756130818</v>
      </c>
      <c r="R143" s="40">
        <f t="shared" si="4"/>
        <v>705897.69294041232</v>
      </c>
      <c r="S143" s="40">
        <f t="shared" si="5"/>
        <v>705897.69294041232</v>
      </c>
    </row>
    <row r="144" spans="11:19" x14ac:dyDescent="0.25">
      <c r="K144" s="50">
        <f>spettri!S144</f>
        <v>416.79999999999598</v>
      </c>
      <c r="L144" s="40">
        <f>spettri!T144</f>
        <v>87538</v>
      </c>
      <c r="M144" s="40">
        <f>spettri!U144</f>
        <v>99360</v>
      </c>
      <c r="N144" s="40">
        <f>spettri!V144</f>
        <v>83815</v>
      </c>
      <c r="O144" s="40">
        <f>spettri!W144</f>
        <v>74024.797640000004</v>
      </c>
      <c r="P144" s="40">
        <f>spettri!X144</f>
        <v>83832.993499999997</v>
      </c>
      <c r="Q144" s="58">
        <f>spettri!Y144</f>
        <v>-432132.11105433427</v>
      </c>
      <c r="R144" s="40">
        <f t="shared" si="4"/>
        <v>709306.57832408184</v>
      </c>
      <c r="S144" s="40">
        <f t="shared" si="5"/>
        <v>709306.57832408184</v>
      </c>
    </row>
    <row r="145" spans="11:19" x14ac:dyDescent="0.25">
      <c r="K145" s="50">
        <f>spettri!S145</f>
        <v>417.19999999999601</v>
      </c>
      <c r="L145" s="40">
        <f>spettri!T145</f>
        <v>87340</v>
      </c>
      <c r="M145" s="40">
        <f>spettri!U145</f>
        <v>99996</v>
      </c>
      <c r="N145" s="40">
        <f>spettri!V145</f>
        <v>84939</v>
      </c>
      <c r="O145" s="40">
        <f>spettri!W145</f>
        <v>75034.519419999997</v>
      </c>
      <c r="P145" s="40">
        <f>spettri!X145</f>
        <v>84796.526620000004</v>
      </c>
      <c r="Q145" s="58">
        <f>spettri!Y145</f>
        <v>-432796.58292576543</v>
      </c>
      <c r="R145" s="40">
        <f t="shared" si="4"/>
        <v>712355.82291946979</v>
      </c>
      <c r="S145" s="40">
        <f t="shared" si="5"/>
        <v>712355.82291946979</v>
      </c>
    </row>
    <row r="146" spans="11:19" x14ac:dyDescent="0.25">
      <c r="K146" s="50">
        <f>spettri!S146</f>
        <v>417.59999999999599</v>
      </c>
      <c r="L146" s="40">
        <f>spettri!T146</f>
        <v>87041</v>
      </c>
      <c r="M146" s="40">
        <f>spettri!U146</f>
        <v>100570</v>
      </c>
      <c r="N146" s="40">
        <f>spettri!V146</f>
        <v>86122</v>
      </c>
      <c r="O146" s="40">
        <f>spettri!W146</f>
        <v>76040.153250000003</v>
      </c>
      <c r="P146" s="40">
        <f>spettri!X146</f>
        <v>85785.685620000004</v>
      </c>
      <c r="Q146" s="58">
        <f>spettri!Y146</f>
        <v>-433551.92744723003</v>
      </c>
      <c r="R146" s="40">
        <f t="shared" si="4"/>
        <v>715519.11577740498</v>
      </c>
      <c r="S146" s="40">
        <f t="shared" si="5"/>
        <v>715519.11577740498</v>
      </c>
    </row>
    <row r="147" spans="11:19" x14ac:dyDescent="0.25">
      <c r="K147" s="50">
        <f>spettri!S147</f>
        <v>417.99999999999602</v>
      </c>
      <c r="L147" s="40">
        <f>spettri!T147</f>
        <v>86740</v>
      </c>
      <c r="M147" s="40">
        <f>spettri!U147</f>
        <v>101020</v>
      </c>
      <c r="N147" s="40">
        <f>spettri!V147</f>
        <v>87221</v>
      </c>
      <c r="O147" s="40">
        <f>spettri!W147</f>
        <v>77115.963430000003</v>
      </c>
      <c r="P147" s="40">
        <f>spettri!X147</f>
        <v>86715.905100000004</v>
      </c>
      <c r="Q147" s="58">
        <f>spettri!Y147</f>
        <v>-434580.69468072703</v>
      </c>
      <c r="R147" s="40">
        <f t="shared" si="4"/>
        <v>718793.54293381097</v>
      </c>
      <c r="S147" s="40">
        <f t="shared" si="5"/>
        <v>718793.54293381097</v>
      </c>
    </row>
    <row r="148" spans="11:19" x14ac:dyDescent="0.25">
      <c r="K148" s="50">
        <f>spettri!S148</f>
        <v>418.399999999996</v>
      </c>
      <c r="L148" s="40">
        <f>spettri!T148</f>
        <v>86335</v>
      </c>
      <c r="M148" s="40">
        <f>spettri!U148</f>
        <v>101320</v>
      </c>
      <c r="N148" s="40">
        <f>spettri!V148</f>
        <v>88273</v>
      </c>
      <c r="O148" s="40">
        <f>spettri!W148</f>
        <v>78147.487559999994</v>
      </c>
      <c r="P148" s="40">
        <f>spettri!X148</f>
        <v>87676.875629999995</v>
      </c>
      <c r="Q148" s="58">
        <f>spettri!Y148</f>
        <v>-436235.90432862483</v>
      </c>
      <c r="R148" s="40">
        <f t="shared" si="4"/>
        <v>722483.90810342785</v>
      </c>
      <c r="S148" s="40">
        <f t="shared" si="5"/>
        <v>722483.90810342785</v>
      </c>
    </row>
    <row r="149" spans="11:19" x14ac:dyDescent="0.25">
      <c r="K149" s="50">
        <f>spettri!S149</f>
        <v>418.79999999999598</v>
      </c>
      <c r="L149" s="40">
        <f>spettri!T149</f>
        <v>85890</v>
      </c>
      <c r="M149" s="40">
        <f>spettri!U149</f>
        <v>101540</v>
      </c>
      <c r="N149" s="40">
        <f>spettri!V149</f>
        <v>89238</v>
      </c>
      <c r="O149" s="40">
        <f>spettri!W149</f>
        <v>79196.04479</v>
      </c>
      <c r="P149" s="40">
        <f>spettri!X149</f>
        <v>88589.156990000003</v>
      </c>
      <c r="Q149" s="58">
        <f>spettri!Y149</f>
        <v>-438009.40376788052</v>
      </c>
      <c r="R149" s="40">
        <f t="shared" si="4"/>
        <v>726075.80363351956</v>
      </c>
      <c r="S149" s="40">
        <f t="shared" si="5"/>
        <v>726075.80363351956</v>
      </c>
    </row>
    <row r="150" spans="11:19" x14ac:dyDescent="0.25">
      <c r="K150" s="50">
        <f>spettri!S150</f>
        <v>419.19999999999601</v>
      </c>
      <c r="L150" s="40">
        <f>spettri!T150</f>
        <v>85426</v>
      </c>
      <c r="M150" s="40">
        <f>spettri!U150</f>
        <v>101670</v>
      </c>
      <c r="N150" s="40">
        <f>spettri!V150</f>
        <v>90196</v>
      </c>
      <c r="O150" s="40">
        <f>spettri!W150</f>
        <v>80179.194929999998</v>
      </c>
      <c r="P150" s="40">
        <f>spettri!X150</f>
        <v>89539.877170000007</v>
      </c>
      <c r="Q150" s="58">
        <f>spettri!Y150</f>
        <v>-440114.70861025475</v>
      </c>
      <c r="R150" s="40">
        <f t="shared" si="4"/>
        <v>729950.34233500529</v>
      </c>
      <c r="S150" s="40">
        <f t="shared" si="5"/>
        <v>729950.34233500529</v>
      </c>
    </row>
    <row r="151" spans="11:19" x14ac:dyDescent="0.25">
      <c r="K151" s="50">
        <f>spettri!S151</f>
        <v>419.59999999999599</v>
      </c>
      <c r="L151" s="40">
        <f>spettri!T151</f>
        <v>84886</v>
      </c>
      <c r="M151" s="40">
        <f>spettri!U151</f>
        <v>101670</v>
      </c>
      <c r="N151" s="40">
        <f>spettri!V151</f>
        <v>91065</v>
      </c>
      <c r="O151" s="40">
        <f>spettri!W151</f>
        <v>81198.455239999996</v>
      </c>
      <c r="P151" s="40">
        <f>spettri!X151</f>
        <v>90454.721109999999</v>
      </c>
      <c r="Q151" s="58">
        <f>spettri!Y151</f>
        <v>-443075.42736420862</v>
      </c>
      <c r="R151" s="40">
        <f t="shared" si="4"/>
        <v>734428.21663215361</v>
      </c>
      <c r="S151" s="40">
        <f t="shared" si="5"/>
        <v>734428.21663215361</v>
      </c>
    </row>
    <row r="152" spans="11:19" x14ac:dyDescent="0.25">
      <c r="K152" s="50">
        <f>spettri!S152</f>
        <v>419.99999999999602</v>
      </c>
      <c r="L152" s="40">
        <f>spettri!T152</f>
        <v>84427</v>
      </c>
      <c r="M152" s="40">
        <f>spettri!U152</f>
        <v>101600</v>
      </c>
      <c r="N152" s="40">
        <f>spettri!V152</f>
        <v>91933</v>
      </c>
      <c r="O152" s="40">
        <f>spettri!W152</f>
        <v>82211.583629999994</v>
      </c>
      <c r="P152" s="40">
        <f>spettri!X152</f>
        <v>91315.750709999993</v>
      </c>
      <c r="Q152" s="58">
        <f>spettri!Y152</f>
        <v>-446556.51593693328</v>
      </c>
      <c r="R152" s="40">
        <f t="shared" si="4"/>
        <v>739500.26059354888</v>
      </c>
      <c r="S152" s="40">
        <f t="shared" si="5"/>
        <v>739500.26059354888</v>
      </c>
    </row>
    <row r="153" spans="11:19" x14ac:dyDescent="0.25">
      <c r="K153" s="50">
        <f>spettri!S153</f>
        <v>420.399999999996</v>
      </c>
      <c r="L153" s="40">
        <f>spettri!T153</f>
        <v>83892</v>
      </c>
      <c r="M153" s="40">
        <f>spettri!U153</f>
        <v>101400</v>
      </c>
      <c r="N153" s="40">
        <f>spettri!V153</f>
        <v>92738</v>
      </c>
      <c r="O153" s="40">
        <f>spettri!W153</f>
        <v>83227.437319999997</v>
      </c>
      <c r="P153" s="40">
        <f>spettri!X153</f>
        <v>92197.281010000006</v>
      </c>
      <c r="Q153" s="58">
        <f>spettri!Y153</f>
        <v>-450206.58069747657</v>
      </c>
      <c r="R153" s="40">
        <f t="shared" si="4"/>
        <v>744535.615527082</v>
      </c>
      <c r="S153" s="40">
        <f t="shared" si="5"/>
        <v>744535.615527082</v>
      </c>
    </row>
    <row r="154" spans="11:19" x14ac:dyDescent="0.25">
      <c r="K154" s="50">
        <f>spettri!S154</f>
        <v>420.79999999999598</v>
      </c>
      <c r="L154" s="40">
        <f>spettri!T154</f>
        <v>83396</v>
      </c>
      <c r="M154" s="40">
        <f>spettri!U154</f>
        <v>101150</v>
      </c>
      <c r="N154" s="40">
        <f>spettri!V154</f>
        <v>93452</v>
      </c>
      <c r="O154" s="40">
        <f>spettri!W154</f>
        <v>84251.466889999996</v>
      </c>
      <c r="P154" s="40">
        <f>spettri!X154</f>
        <v>93024.996960000004</v>
      </c>
      <c r="Q154" s="58">
        <f>spettri!Y154</f>
        <v>-454460.07515725354</v>
      </c>
      <c r="R154" s="40">
        <f t="shared" si="4"/>
        <v>750024.09701752057</v>
      </c>
      <c r="S154" s="40">
        <f t="shared" si="5"/>
        <v>750024.09701752057</v>
      </c>
    </row>
    <row r="155" spans="11:19" x14ac:dyDescent="0.25">
      <c r="K155" s="50">
        <f>spettri!S155</f>
        <v>421.19999999999601</v>
      </c>
      <c r="L155" s="40">
        <f>spettri!T155</f>
        <v>82964</v>
      </c>
      <c r="M155" s="40">
        <f>spettri!U155</f>
        <v>100840</v>
      </c>
      <c r="N155" s="40">
        <f>spettri!V155</f>
        <v>94149</v>
      </c>
      <c r="O155" s="40">
        <f>spettri!W155</f>
        <v>85298.661470000006</v>
      </c>
      <c r="P155" s="40">
        <f>spettri!X155</f>
        <v>93839.899969999999</v>
      </c>
      <c r="Q155" s="58">
        <f>spettri!Y155</f>
        <v>-459252.82259324938</v>
      </c>
      <c r="R155" s="40">
        <f t="shared" si="4"/>
        <v>756082.78217277932</v>
      </c>
      <c r="S155" s="40">
        <f t="shared" si="5"/>
        <v>756082.78217277932</v>
      </c>
    </row>
    <row r="156" spans="11:19" x14ac:dyDescent="0.25">
      <c r="K156" s="50">
        <f>spettri!S156</f>
        <v>421.59999999999599</v>
      </c>
      <c r="L156" s="40">
        <f>spettri!T156</f>
        <v>82500</v>
      </c>
      <c r="M156" s="40">
        <f>spettri!U156</f>
        <v>100420</v>
      </c>
      <c r="N156" s="40">
        <f>spettri!V156</f>
        <v>94745</v>
      </c>
      <c r="O156" s="40">
        <f>spettri!W156</f>
        <v>86290.668829999995</v>
      </c>
      <c r="P156" s="40">
        <f>spettri!X156</f>
        <v>94580.487930000003</v>
      </c>
      <c r="Q156" s="58">
        <f>spettri!Y156</f>
        <v>-464100.33395884337</v>
      </c>
      <c r="R156" s="40">
        <f t="shared" si="4"/>
        <v>761941.16964234575</v>
      </c>
      <c r="S156" s="40">
        <f t="shared" si="5"/>
        <v>761941.16964234575</v>
      </c>
    </row>
    <row r="157" spans="11:19" x14ac:dyDescent="0.25">
      <c r="K157" s="50">
        <f>spettri!S157</f>
        <v>421.99999999999602</v>
      </c>
      <c r="L157" s="40">
        <f>spettri!T157</f>
        <v>82071</v>
      </c>
      <c r="M157" s="40">
        <f>spettri!U157</f>
        <v>99996</v>
      </c>
      <c r="N157" s="40">
        <f>spettri!V157</f>
        <v>95315</v>
      </c>
      <c r="O157" s="40">
        <f>spettri!W157</f>
        <v>87245.203380000006</v>
      </c>
      <c r="P157" s="40">
        <f>spettri!X157</f>
        <v>95251.886010000002</v>
      </c>
      <c r="Q157" s="58">
        <f>spettri!Y157</f>
        <v>-469689.63198942546</v>
      </c>
      <c r="R157" s="40">
        <f t="shared" si="4"/>
        <v>768512.5129558586</v>
      </c>
      <c r="S157" s="40">
        <f t="shared" si="5"/>
        <v>768512.5129558586</v>
      </c>
    </row>
    <row r="158" spans="11:19" x14ac:dyDescent="0.25">
      <c r="K158" s="50">
        <f>spettri!S158</f>
        <v>422.399999999996</v>
      </c>
      <c r="L158" s="40">
        <f>spettri!T158</f>
        <v>81707</v>
      </c>
      <c r="M158" s="40">
        <f>spettri!U158</f>
        <v>99499</v>
      </c>
      <c r="N158" s="40">
        <f>spettri!V158</f>
        <v>95795</v>
      </c>
      <c r="O158" s="40">
        <f>spettri!W158</f>
        <v>88154.770569999993</v>
      </c>
      <c r="P158" s="40">
        <f>spettri!X158</f>
        <v>95943.784790000005</v>
      </c>
      <c r="Q158" s="58">
        <f>spettri!Y158</f>
        <v>-476303.63428087806</v>
      </c>
      <c r="R158" s="40">
        <f t="shared" si="4"/>
        <v>775972.99139960785</v>
      </c>
      <c r="S158" s="40">
        <f t="shared" si="5"/>
        <v>775972.99139960785</v>
      </c>
    </row>
    <row r="159" spans="11:19" x14ac:dyDescent="0.25">
      <c r="K159" s="50">
        <f>spettri!S159</f>
        <v>422.79999999999598</v>
      </c>
      <c r="L159" s="40">
        <f>spettri!T159</f>
        <v>81325</v>
      </c>
      <c r="M159" s="40">
        <f>spettri!U159</f>
        <v>98943</v>
      </c>
      <c r="N159" s="40">
        <f>spettri!V159</f>
        <v>96265</v>
      </c>
      <c r="O159" s="40">
        <f>spettri!W159</f>
        <v>89067.74437</v>
      </c>
      <c r="P159" s="40">
        <f>spettri!X159</f>
        <v>96684.372749999995</v>
      </c>
      <c r="Q159" s="58">
        <f>spettri!Y159</f>
        <v>-482925.24163427803</v>
      </c>
      <c r="R159" s="40">
        <f t="shared" si="4"/>
        <v>783402.81560294563</v>
      </c>
      <c r="S159" s="40">
        <f t="shared" si="5"/>
        <v>783402.81560294563</v>
      </c>
    </row>
    <row r="160" spans="11:19" x14ac:dyDescent="0.25">
      <c r="K160" s="50">
        <f>spettri!S160</f>
        <v>423.19999999999601</v>
      </c>
      <c r="L160" s="40">
        <f>spettri!T160</f>
        <v>81075</v>
      </c>
      <c r="M160" s="40">
        <f>spettri!U160</f>
        <v>98386</v>
      </c>
      <c r="N160" s="40">
        <f>spettri!V160</f>
        <v>96636</v>
      </c>
      <c r="O160" s="40">
        <f>spettri!W160</f>
        <v>89964.366399999999</v>
      </c>
      <c r="P160" s="40">
        <f>spettri!X160</f>
        <v>97368.583769999997</v>
      </c>
      <c r="Q160" s="58">
        <f>spettri!Y160</f>
        <v>-490113.96825575444</v>
      </c>
      <c r="R160" s="40">
        <f t="shared" si="4"/>
        <v>791317.82489893329</v>
      </c>
      <c r="S160" s="40">
        <f t="shared" si="5"/>
        <v>791317.82489893329</v>
      </c>
    </row>
    <row r="161" spans="11:19" x14ac:dyDescent="0.25">
      <c r="K161" s="50">
        <f>spettri!S161</f>
        <v>423.59999999999599</v>
      </c>
      <c r="L161" s="40">
        <f>spettri!T161</f>
        <v>80866</v>
      </c>
      <c r="M161" s="40">
        <f>spettri!U161</f>
        <v>97893</v>
      </c>
      <c r="N161" s="40">
        <f>spettri!V161</f>
        <v>96961</v>
      </c>
      <c r="O161" s="40">
        <f>spettri!W161</f>
        <v>90842.592699999994</v>
      </c>
      <c r="P161" s="40">
        <f>spettri!X161</f>
        <v>97950.291259999998</v>
      </c>
      <c r="Q161" s="58">
        <f>spettri!Y161</f>
        <v>-497918.10880351445</v>
      </c>
      <c r="R161" s="40">
        <f t="shared" si="4"/>
        <v>799788.9900635425</v>
      </c>
      <c r="S161" s="40">
        <f t="shared" si="5"/>
        <v>799788.9900635425</v>
      </c>
    </row>
    <row r="162" spans="11:19" x14ac:dyDescent="0.25">
      <c r="K162" s="50">
        <f>spettri!S162</f>
        <v>423.99999999999602</v>
      </c>
      <c r="L162" s="40">
        <f>spettri!T162</f>
        <v>80736</v>
      </c>
      <c r="M162" s="40">
        <f>spettri!U162</f>
        <v>97304</v>
      </c>
      <c r="N162" s="40">
        <f>spettri!V162</f>
        <v>97242</v>
      </c>
      <c r="O162" s="40">
        <f>spettri!W162</f>
        <v>91707.87384</v>
      </c>
      <c r="P162" s="40">
        <f>spettri!X162</f>
        <v>98439.745590000006</v>
      </c>
      <c r="Q162" s="58">
        <f>spettri!Y162</f>
        <v>-506146.92186581338</v>
      </c>
      <c r="R162" s="40">
        <f t="shared" si="4"/>
        <v>808665.3855769923</v>
      </c>
      <c r="S162" s="40">
        <f t="shared" si="5"/>
        <v>808665.3855769923</v>
      </c>
    </row>
    <row r="163" spans="11:19" x14ac:dyDescent="0.25">
      <c r="K163" s="50">
        <f>spettri!S163</f>
        <v>424.399999999996</v>
      </c>
      <c r="L163" s="40">
        <f>spettri!T163</f>
        <v>80760</v>
      </c>
      <c r="M163" s="40">
        <f>spettri!U163</f>
        <v>96720</v>
      </c>
      <c r="N163" s="40">
        <f>spettri!V163</f>
        <v>97441</v>
      </c>
      <c r="O163" s="40">
        <f>spettri!W163</f>
        <v>92561.572480000003</v>
      </c>
      <c r="P163" s="40">
        <f>spettri!X163</f>
        <v>98939.450259999998</v>
      </c>
      <c r="Q163" s="58">
        <f>spettri!Y163</f>
        <v>-514862.99573714135</v>
      </c>
      <c r="R163" s="40">
        <f t="shared" si="4"/>
        <v>818004.88361581939</v>
      </c>
      <c r="S163" s="40">
        <f t="shared" si="5"/>
        <v>818004.88361581939</v>
      </c>
    </row>
    <row r="164" spans="11:19" x14ac:dyDescent="0.25">
      <c r="K164" s="50">
        <f>spettri!S164</f>
        <v>424.79999999999598</v>
      </c>
      <c r="L164" s="40">
        <f>spettri!T164</f>
        <v>80806</v>
      </c>
      <c r="M164" s="40">
        <f>spettri!U164</f>
        <v>96149</v>
      </c>
      <c r="N164" s="40">
        <f>spettri!V164</f>
        <v>97658</v>
      </c>
      <c r="O164" s="40">
        <f>spettri!W164</f>
        <v>93367.578460000004</v>
      </c>
      <c r="P164" s="40">
        <f>spettri!X164</f>
        <v>99462.218229999999</v>
      </c>
      <c r="Q164" s="58">
        <f>spettri!Y164</f>
        <v>-524011.21901916573</v>
      </c>
      <c r="R164" s="40">
        <f t="shared" si="4"/>
        <v>827824.49993396667</v>
      </c>
      <c r="S164" s="40">
        <f t="shared" si="5"/>
        <v>827824.49993396667</v>
      </c>
    </row>
    <row r="165" spans="11:19" x14ac:dyDescent="0.25">
      <c r="K165" s="50">
        <f>spettri!S165</f>
        <v>425.19999999999601</v>
      </c>
      <c r="L165" s="40">
        <f>spettri!T165</f>
        <v>81040</v>
      </c>
      <c r="M165" s="40">
        <f>spettri!U165</f>
        <v>95653</v>
      </c>
      <c r="N165" s="40">
        <f>spettri!V165</f>
        <v>97811</v>
      </c>
      <c r="O165" s="40">
        <f>spettri!W165</f>
        <v>94124.529129999995</v>
      </c>
      <c r="P165" s="40">
        <f>spettri!X165</f>
        <v>99946.547380000004</v>
      </c>
      <c r="Q165" s="58">
        <f>spettri!Y165</f>
        <v>-533857.33228035818</v>
      </c>
      <c r="R165" s="40">
        <f t="shared" si="4"/>
        <v>838380.57611686317</v>
      </c>
      <c r="S165" s="40">
        <f t="shared" si="5"/>
        <v>838380.57611686317</v>
      </c>
    </row>
    <row r="166" spans="11:19" x14ac:dyDescent="0.25">
      <c r="K166" s="50">
        <f>spettri!S166</f>
        <v>425.59999999999599</v>
      </c>
      <c r="L166" s="40">
        <f>spettri!T166</f>
        <v>81284</v>
      </c>
      <c r="M166" s="40">
        <f>spettri!U166</f>
        <v>95146</v>
      </c>
      <c r="N166" s="40">
        <f>spettri!V166</f>
        <v>97893</v>
      </c>
      <c r="O166" s="40">
        <f>spettri!W166</f>
        <v>94886.249060000002</v>
      </c>
      <c r="P166" s="40">
        <f>spettri!X166</f>
        <v>100348.87371</v>
      </c>
      <c r="Q166" s="58">
        <f>spettri!Y166</f>
        <v>-543427.15002254001</v>
      </c>
      <c r="R166" s="40">
        <f t="shared" si="4"/>
        <v>848523.37921721302</v>
      </c>
      <c r="S166" s="40">
        <f t="shared" si="5"/>
        <v>848523.37921721302</v>
      </c>
    </row>
    <row r="167" spans="11:19" x14ac:dyDescent="0.25">
      <c r="K167" s="50">
        <f>spettri!S167</f>
        <v>425.99999999999602</v>
      </c>
      <c r="L167" s="40">
        <f>spettri!T167</f>
        <v>81732</v>
      </c>
      <c r="M167" s="40">
        <f>spettri!U167</f>
        <v>94757</v>
      </c>
      <c r="N167" s="40">
        <f>spettri!V167</f>
        <v>98010</v>
      </c>
      <c r="O167" s="40">
        <f>spettri!W167</f>
        <v>95664.320760000002</v>
      </c>
      <c r="P167" s="40">
        <f>spettri!X167</f>
        <v>100774.26333</v>
      </c>
      <c r="Q167" s="58">
        <f>spettri!Y167</f>
        <v>-553595.19856193801</v>
      </c>
      <c r="R167" s="40">
        <f t="shared" si="4"/>
        <v>859539.78742036154</v>
      </c>
      <c r="S167" s="40">
        <f t="shared" si="5"/>
        <v>859539.78742036154</v>
      </c>
    </row>
    <row r="168" spans="11:19" x14ac:dyDescent="0.25">
      <c r="K168" s="50">
        <f>spettri!S168</f>
        <v>426.399999999996</v>
      </c>
      <c r="L168" s="40">
        <f>spettri!T168</f>
        <v>82318</v>
      </c>
      <c r="M168" s="40">
        <f>spettri!U168</f>
        <v>94385</v>
      </c>
      <c r="N168" s="40">
        <f>spettri!V168</f>
        <v>98037</v>
      </c>
      <c r="O168" s="40">
        <f>spettri!W168</f>
        <v>96370.172149999999</v>
      </c>
      <c r="P168" s="40">
        <f>spettri!X168</f>
        <v>101115.08755</v>
      </c>
      <c r="Q168" s="58">
        <f>spettri!Y168</f>
        <v>-563601.65217121784</v>
      </c>
      <c r="R168" s="40">
        <f t="shared" si="4"/>
        <v>870324.66789464676</v>
      </c>
      <c r="S168" s="40">
        <f t="shared" si="5"/>
        <v>870324.66789464676</v>
      </c>
    </row>
    <row r="169" spans="11:19" x14ac:dyDescent="0.25">
      <c r="K169" s="50">
        <f>spettri!S169</f>
        <v>426.79999999999598</v>
      </c>
      <c r="L169" s="40">
        <f>spettri!T169</f>
        <v>82983</v>
      </c>
      <c r="M169" s="40">
        <f>spettri!U169</f>
        <v>94116</v>
      </c>
      <c r="N169" s="40">
        <f>spettri!V169</f>
        <v>98074</v>
      </c>
      <c r="O169" s="40">
        <f>spettri!W169</f>
        <v>97028.330879999994</v>
      </c>
      <c r="P169" s="40">
        <f>spettri!X169</f>
        <v>101450.78659</v>
      </c>
      <c r="Q169" s="58">
        <f>spettri!Y169</f>
        <v>-573662.81059556652</v>
      </c>
      <c r="R169" s="40">
        <f t="shared" si="4"/>
        <v>881251.99203696288</v>
      </c>
      <c r="S169" s="40">
        <f t="shared" si="5"/>
        <v>881251.99203696288</v>
      </c>
    </row>
    <row r="170" spans="11:19" x14ac:dyDescent="0.25">
      <c r="K170" s="50">
        <f>spettri!S170</f>
        <v>427.19999999999601</v>
      </c>
      <c r="L170" s="40">
        <f>spettri!T170</f>
        <v>83787</v>
      </c>
      <c r="M170" s="40">
        <f>spettri!U170</f>
        <v>93954</v>
      </c>
      <c r="N170" s="40">
        <f>spettri!V170</f>
        <v>98037</v>
      </c>
      <c r="O170" s="40">
        <f>spettri!W170</f>
        <v>97630.621060000005</v>
      </c>
      <c r="P170" s="40">
        <f>spettri!X170</f>
        <v>101735.23385999999</v>
      </c>
      <c r="Q170" s="58">
        <f>spettri!Y170</f>
        <v>-583237.27168837562</v>
      </c>
      <c r="R170" s="40">
        <f t="shared" si="4"/>
        <v>891661.94789159624</v>
      </c>
      <c r="S170" s="40">
        <f t="shared" si="5"/>
        <v>891661.94789159624</v>
      </c>
    </row>
    <row r="171" spans="11:19" x14ac:dyDescent="0.25">
      <c r="K171" s="50">
        <f>spettri!S171</f>
        <v>427.59999999999599</v>
      </c>
      <c r="L171" s="40">
        <f>spettri!T171</f>
        <v>84851</v>
      </c>
      <c r="M171" s="40">
        <f>spettri!U171</f>
        <v>93908</v>
      </c>
      <c r="N171" s="40">
        <f>spettri!V171</f>
        <v>98037</v>
      </c>
      <c r="O171" s="40">
        <f>spettri!W171</f>
        <v>98239.043160000001</v>
      </c>
      <c r="P171" s="40">
        <f>spettri!X171</f>
        <v>101950.49126</v>
      </c>
      <c r="Q171" s="58">
        <f>spettri!Y171</f>
        <v>-593182.6978664943</v>
      </c>
      <c r="R171" s="40">
        <f t="shared" si="4"/>
        <v>902774.16449728375</v>
      </c>
      <c r="S171" s="40">
        <f t="shared" si="5"/>
        <v>902774.16449728375</v>
      </c>
    </row>
    <row r="172" spans="11:19" x14ac:dyDescent="0.25">
      <c r="K172" s="50">
        <f>spettri!S172</f>
        <v>427.99999999999602</v>
      </c>
      <c r="L172" s="40">
        <f>spettri!T172</f>
        <v>85917</v>
      </c>
      <c r="M172" s="40">
        <f>spettri!U172</f>
        <v>93904</v>
      </c>
      <c r="N172" s="40">
        <f>spettri!V172</f>
        <v>98065</v>
      </c>
      <c r="O172" s="40">
        <f>spettri!W172</f>
        <v>98831.11348</v>
      </c>
      <c r="P172" s="40">
        <f>spettri!X172</f>
        <v>102240.06372000001</v>
      </c>
      <c r="Q172" s="58">
        <f>spettri!Y172</f>
        <v>-602833.21636928269</v>
      </c>
      <c r="R172" s="40">
        <f t="shared" si="4"/>
        <v>913648.47661535523</v>
      </c>
      <c r="S172" s="40">
        <f t="shared" si="5"/>
        <v>913648.47661535523</v>
      </c>
    </row>
    <row r="173" spans="11:19" x14ac:dyDescent="0.25">
      <c r="K173" s="50">
        <f>spettri!S173</f>
        <v>428.39999999999498</v>
      </c>
      <c r="L173" s="40">
        <f>spettri!T173</f>
        <v>87193</v>
      </c>
      <c r="M173" s="40">
        <f>spettri!U173</f>
        <v>94074</v>
      </c>
      <c r="N173" s="40">
        <f>spettri!V173</f>
        <v>98119</v>
      </c>
      <c r="O173" s="40">
        <f>spettri!W173</f>
        <v>99359.820699999997</v>
      </c>
      <c r="P173" s="40">
        <f>spettri!X173</f>
        <v>102439.94559</v>
      </c>
      <c r="Q173" s="58">
        <f>spettri!Y173</f>
        <v>-612095.67455126857</v>
      </c>
      <c r="R173" s="40">
        <f t="shared" si="4"/>
        <v>924379.79260601127</v>
      </c>
      <c r="S173" s="40">
        <f t="shared" si="5"/>
        <v>924379.79260601127</v>
      </c>
    </row>
    <row r="174" spans="11:19" x14ac:dyDescent="0.25">
      <c r="K174" s="50">
        <f>spettri!S174</f>
        <v>428.79999999999598</v>
      </c>
      <c r="L174" s="40">
        <f>spettri!T174</f>
        <v>88580</v>
      </c>
      <c r="M174" s="40">
        <f>spettri!U174</f>
        <v>94378</v>
      </c>
      <c r="N174" s="40">
        <f>spettri!V174</f>
        <v>98101</v>
      </c>
      <c r="O174" s="40">
        <f>spettri!W174</f>
        <v>99890.571890000007</v>
      </c>
      <c r="P174" s="40">
        <f>spettri!X174</f>
        <v>102644.95263</v>
      </c>
      <c r="Q174" s="58">
        <f>spettri!Y174</f>
        <v>-620766.83139801386</v>
      </c>
      <c r="R174" s="40">
        <f t="shared" si="4"/>
        <v>934479.85228031513</v>
      </c>
      <c r="S174" s="40">
        <f t="shared" si="5"/>
        <v>934479.85228031513</v>
      </c>
    </row>
    <row r="175" spans="11:19" x14ac:dyDescent="0.25">
      <c r="K175" s="50">
        <f>spettri!S175</f>
        <v>429.19999999999499</v>
      </c>
      <c r="L175" s="40">
        <f>spettri!T175</f>
        <v>90184</v>
      </c>
      <c r="M175" s="40">
        <f>spettri!U175</f>
        <v>94797</v>
      </c>
      <c r="N175" s="40">
        <f>spettri!V175</f>
        <v>98146</v>
      </c>
      <c r="O175" s="40">
        <f>spettri!W175</f>
        <v>100397.47675</v>
      </c>
      <c r="P175" s="40">
        <f>spettri!X175</f>
        <v>102880.71073999999</v>
      </c>
      <c r="Q175" s="58">
        <f>spettri!Y175</f>
        <v>-629085.24140748999</v>
      </c>
      <c r="R175" s="40">
        <f t="shared" si="4"/>
        <v>944564.07488648978</v>
      </c>
      <c r="S175" s="40">
        <f t="shared" si="5"/>
        <v>944564.07488648978</v>
      </c>
    </row>
    <row r="176" spans="11:19" x14ac:dyDescent="0.25">
      <c r="K176" s="50">
        <f>spettri!S176</f>
        <v>429.59999999999502</v>
      </c>
      <c r="L176" s="40">
        <f>spettri!T176</f>
        <v>91905</v>
      </c>
      <c r="M176" s="40">
        <f>spettri!U176</f>
        <v>95397</v>
      </c>
      <c r="N176" s="40">
        <f>spettri!V176</f>
        <v>98209</v>
      </c>
      <c r="O176" s="40">
        <f>spettri!W176</f>
        <v>100840.33717</v>
      </c>
      <c r="P176" s="40">
        <f>spettri!X176</f>
        <v>103060.0919</v>
      </c>
      <c r="Q176" s="58">
        <f>spettri!Y176</f>
        <v>-636609.92584597296</v>
      </c>
      <c r="R176" s="40">
        <f t="shared" si="4"/>
        <v>953993.06192339561</v>
      </c>
      <c r="S176" s="40">
        <f t="shared" si="5"/>
        <v>953993.06192339561</v>
      </c>
    </row>
    <row r="177" spans="11:19" x14ac:dyDescent="0.25">
      <c r="K177" s="50">
        <f>spettri!S177</f>
        <v>429.99999999999602</v>
      </c>
      <c r="L177" s="40">
        <f>spettri!T177</f>
        <v>93761</v>
      </c>
      <c r="M177" s="40">
        <f>spettri!U177</f>
        <v>96217</v>
      </c>
      <c r="N177" s="40">
        <f>spettri!V177</f>
        <v>98291</v>
      </c>
      <c r="O177" s="40">
        <f>spettri!W177</f>
        <v>101300.91202</v>
      </c>
      <c r="P177" s="40">
        <f>spettri!X177</f>
        <v>103254.8486</v>
      </c>
      <c r="Q177" s="58">
        <f>spettri!Y177</f>
        <v>-643467.75236068305</v>
      </c>
      <c r="R177" s="40">
        <f t="shared" si="4"/>
        <v>962932.40345320688</v>
      </c>
      <c r="S177" s="40">
        <f t="shared" si="5"/>
        <v>962932.40345320688</v>
      </c>
    </row>
    <row r="178" spans="11:19" x14ac:dyDescent="0.25">
      <c r="K178" s="50">
        <f>spettri!S178</f>
        <v>430.39999999999498</v>
      </c>
      <c r="L178" s="40">
        <f>spettri!T178</f>
        <v>95686</v>
      </c>
      <c r="M178" s="40">
        <f>spettri!U178</f>
        <v>97163</v>
      </c>
      <c r="N178" s="40">
        <f>spettri!V178</f>
        <v>98426</v>
      </c>
      <c r="O178" s="40">
        <f>spettri!W178</f>
        <v>101696.07978</v>
      </c>
      <c r="P178" s="40">
        <f>spettri!X178</f>
        <v>103431.66717</v>
      </c>
      <c r="Q178" s="58">
        <f>spettri!Y178</f>
        <v>-649190.8568503703</v>
      </c>
      <c r="R178" s="40">
        <f t="shared" si="4"/>
        <v>970900.7571863737</v>
      </c>
      <c r="S178" s="40">
        <f t="shared" si="5"/>
        <v>970900.7571863737</v>
      </c>
    </row>
    <row r="179" spans="11:19" x14ac:dyDescent="0.25">
      <c r="K179" s="50">
        <f>spettri!S179</f>
        <v>430.79999999999501</v>
      </c>
      <c r="L179" s="40">
        <f>spettri!T179</f>
        <v>97784</v>
      </c>
      <c r="M179" s="40">
        <f>spettri!U179</f>
        <v>98262</v>
      </c>
      <c r="N179" s="40">
        <f>spettri!V179</f>
        <v>98607</v>
      </c>
      <c r="O179" s="40">
        <f>spettri!W179</f>
        <v>102147.1161</v>
      </c>
      <c r="P179" s="40">
        <f>spettri!X179</f>
        <v>103636.67422</v>
      </c>
      <c r="Q179" s="58">
        <f>spettri!Y179</f>
        <v>-654429.44944273599</v>
      </c>
      <c r="R179" s="40">
        <f t="shared" si="4"/>
        <v>978662.4087431673</v>
      </c>
      <c r="S179" s="40">
        <f t="shared" si="5"/>
        <v>978662.4087431673</v>
      </c>
    </row>
    <row r="180" spans="11:19" x14ac:dyDescent="0.25">
      <c r="K180" s="50">
        <f>spettri!S180</f>
        <v>431.19999999999499</v>
      </c>
      <c r="L180" s="40">
        <f>spettri!T180</f>
        <v>99972</v>
      </c>
      <c r="M180" s="40">
        <f>spettri!U180</f>
        <v>99489</v>
      </c>
      <c r="N180" s="40">
        <f>spettri!V180</f>
        <v>98888</v>
      </c>
      <c r="O180" s="40">
        <f>spettri!W180</f>
        <v>102519.11885</v>
      </c>
      <c r="P180" s="40">
        <f>spettri!X180</f>
        <v>103790.42951</v>
      </c>
      <c r="Q180" s="58">
        <f>spettri!Y180</f>
        <v>-657963.32312512165</v>
      </c>
      <c r="R180" s="40">
        <f t="shared" si="4"/>
        <v>984997.9789570173</v>
      </c>
      <c r="S180" s="40">
        <f t="shared" si="5"/>
        <v>984997.9789570173</v>
      </c>
    </row>
    <row r="181" spans="11:19" x14ac:dyDescent="0.25">
      <c r="K181" s="50">
        <f>spettri!S181</f>
        <v>431.59999999999502</v>
      </c>
      <c r="L181" s="40">
        <f>spettri!T181</f>
        <v>102190</v>
      </c>
      <c r="M181" s="40">
        <f>spettri!U181</f>
        <v>100960</v>
      </c>
      <c r="N181" s="40">
        <f>spettri!V181</f>
        <v>99168</v>
      </c>
      <c r="O181" s="40">
        <f>spettri!W181</f>
        <v>102872.04455000001</v>
      </c>
      <c r="P181" s="40">
        <f>spettri!X181</f>
        <v>104080.00195999999</v>
      </c>
      <c r="Q181" s="58">
        <f>spettri!Y181</f>
        <v>-660315.34874715842</v>
      </c>
      <c r="R181" s="40">
        <f t="shared" si="4"/>
        <v>990177.79376488668</v>
      </c>
      <c r="S181" s="40">
        <f t="shared" si="5"/>
        <v>990177.79376488668</v>
      </c>
    </row>
    <row r="182" spans="11:19" x14ac:dyDescent="0.25">
      <c r="K182" s="50">
        <f>spettri!S182</f>
        <v>431.999999999995</v>
      </c>
      <c r="L182" s="40">
        <f>spettri!T182</f>
        <v>104430</v>
      </c>
      <c r="M182" s="40">
        <f>spettri!U182</f>
        <v>102570</v>
      </c>
      <c r="N182" s="40">
        <f>spettri!V182</f>
        <v>99485</v>
      </c>
      <c r="O182" s="40">
        <f>spettri!W182</f>
        <v>103238.59672</v>
      </c>
      <c r="P182" s="40">
        <f>spettri!X182</f>
        <v>104302.94712</v>
      </c>
      <c r="Q182" s="58">
        <f>spettri!Y182</f>
        <v>-661761.57755174884</v>
      </c>
      <c r="R182" s="40">
        <f t="shared" si="4"/>
        <v>994555.10707599646</v>
      </c>
      <c r="S182" s="40">
        <f t="shared" si="5"/>
        <v>994555.10707599646</v>
      </c>
    </row>
    <row r="183" spans="11:19" x14ac:dyDescent="0.25">
      <c r="K183" s="50">
        <f>spettri!S183</f>
        <v>432.39999999999498</v>
      </c>
      <c r="L183" s="40">
        <f>spettri!T183</f>
        <v>106770</v>
      </c>
      <c r="M183" s="40">
        <f>spettri!U183</f>
        <v>104350</v>
      </c>
      <c r="N183" s="40">
        <f>spettri!V183</f>
        <v>99937</v>
      </c>
      <c r="O183" s="40">
        <f>spettri!W183</f>
        <v>103580.62123</v>
      </c>
      <c r="P183" s="40">
        <f>spettri!X183</f>
        <v>104551.51817</v>
      </c>
      <c r="Q183" s="58">
        <f>spettri!Y183</f>
        <v>-661856.38003131957</v>
      </c>
      <c r="R183" s="40">
        <f t="shared" si="4"/>
        <v>997955.10704524466</v>
      </c>
      <c r="S183" s="40">
        <f t="shared" si="5"/>
        <v>997955.10704524466</v>
      </c>
    </row>
    <row r="184" spans="11:19" x14ac:dyDescent="0.25">
      <c r="K184" s="50">
        <f>spettri!S184</f>
        <v>432.79999999999501</v>
      </c>
      <c r="L184" s="40">
        <f>spettri!T184</f>
        <v>109070</v>
      </c>
      <c r="M184" s="40">
        <f>spettri!U184</f>
        <v>106220</v>
      </c>
      <c r="N184" s="40">
        <f>spettri!V184</f>
        <v>100410</v>
      </c>
      <c r="O184" s="40">
        <f>spettri!W184</f>
        <v>103933.54693</v>
      </c>
      <c r="P184" s="40">
        <f>spettri!X184</f>
        <v>104774.46333</v>
      </c>
      <c r="Q184" s="58">
        <f>spettri!Y184</f>
        <v>-660346.03726769879</v>
      </c>
      <c r="R184" s="40">
        <f t="shared" si="4"/>
        <v>999758.74102067039</v>
      </c>
      <c r="S184" s="40">
        <f t="shared" si="5"/>
        <v>999758.74102067039</v>
      </c>
    </row>
    <row r="185" spans="11:19" x14ac:dyDescent="0.25">
      <c r="K185" s="50">
        <f>spettri!S185</f>
        <v>433.19999999999499</v>
      </c>
      <c r="L185" s="40">
        <f>spettri!T185</f>
        <v>111310</v>
      </c>
      <c r="M185" s="40">
        <f>spettri!U185</f>
        <v>108280</v>
      </c>
      <c r="N185" s="40">
        <f>spettri!V185</f>
        <v>100980</v>
      </c>
      <c r="O185" s="40">
        <f>spettri!W185</f>
        <v>104272.84615</v>
      </c>
      <c r="P185" s="40">
        <f>spettri!X185</f>
        <v>105061.47319999999</v>
      </c>
      <c r="Q185" s="58">
        <f>spettri!Y185</f>
        <v>-657542.230874</v>
      </c>
      <c r="R185" s="40">
        <f t="shared" si="4"/>
        <v>1000412.1689214143</v>
      </c>
      <c r="S185" s="40">
        <f t="shared" si="5"/>
        <v>1000412.1689214143</v>
      </c>
    </row>
    <row r="186" spans="11:19" x14ac:dyDescent="0.25">
      <c r="K186" s="50">
        <f>spettri!S186</f>
        <v>433.59999999999502</v>
      </c>
      <c r="L186" s="40">
        <f>spettri!T186</f>
        <v>113610</v>
      </c>
      <c r="M186" s="40">
        <f>spettri!U186</f>
        <v>110480</v>
      </c>
      <c r="N186" s="40">
        <f>spettri!V186</f>
        <v>101610</v>
      </c>
      <c r="O186" s="40">
        <f>spettri!W186</f>
        <v>104658.47538</v>
      </c>
      <c r="P186" s="40">
        <f>spettri!X186</f>
        <v>105443.29882</v>
      </c>
      <c r="Q186" s="58">
        <f>spettri!Y186</f>
        <v>-653316.22328585887</v>
      </c>
      <c r="R186" s="40">
        <f t="shared" si="4"/>
        <v>999838.71335635171</v>
      </c>
      <c r="S186" s="40">
        <f t="shared" si="5"/>
        <v>999838.71335635171</v>
      </c>
    </row>
    <row r="187" spans="11:19" x14ac:dyDescent="0.25">
      <c r="K187" s="50">
        <f>spettri!S187</f>
        <v>433.999999999995</v>
      </c>
      <c r="L187" s="40">
        <f>spettri!T187</f>
        <v>115800</v>
      </c>
      <c r="M187" s="40">
        <f>spettri!U187</f>
        <v>112750</v>
      </c>
      <c r="N187" s="40">
        <f>spettri!V187</f>
        <v>102340</v>
      </c>
      <c r="O187" s="40">
        <f>spettri!W187</f>
        <v>104995.73063000001</v>
      </c>
      <c r="P187" s="40">
        <f>spettri!X187</f>
        <v>105804.62374</v>
      </c>
      <c r="Q187" s="58">
        <f>spettri!Y187</f>
        <v>-647523.49251657794</v>
      </c>
      <c r="R187" s="40">
        <f t="shared" si="4"/>
        <v>997790.02201278298</v>
      </c>
      <c r="S187" s="40">
        <f t="shared" si="5"/>
        <v>997790.02201278298</v>
      </c>
    </row>
    <row r="188" spans="11:19" x14ac:dyDescent="0.25">
      <c r="K188" s="50">
        <f>spettri!S188</f>
        <v>434.39999999999498</v>
      </c>
      <c r="L188" s="40">
        <f>spettri!T188</f>
        <v>117950</v>
      </c>
      <c r="M188" s="40">
        <f>spettri!U188</f>
        <v>115100</v>
      </c>
      <c r="N188" s="40">
        <f>spettri!V188</f>
        <v>103130</v>
      </c>
      <c r="O188" s="40">
        <f>spettri!W188</f>
        <v>105322.08470000001</v>
      </c>
      <c r="P188" s="40">
        <f>spettri!X188</f>
        <v>106212.07524999999</v>
      </c>
      <c r="Q188" s="58">
        <f>spettri!Y188</f>
        <v>-640241.51127257186</v>
      </c>
      <c r="R188" s="40">
        <f t="shared" si="4"/>
        <v>994336.79477110517</v>
      </c>
      <c r="S188" s="40">
        <f t="shared" si="5"/>
        <v>994336.79477110517</v>
      </c>
    </row>
    <row r="189" spans="11:19" x14ac:dyDescent="0.25">
      <c r="K189" s="50">
        <f>spettri!S189</f>
        <v>434.79999999999501</v>
      </c>
      <c r="L189" s="40">
        <f>spettri!T189</f>
        <v>120100</v>
      </c>
      <c r="M189" s="40">
        <f>spettri!U189</f>
        <v>117570</v>
      </c>
      <c r="N189" s="40">
        <f>spettri!V189</f>
        <v>104040</v>
      </c>
      <c r="O189" s="40">
        <f>spettri!W189</f>
        <v>105691.36216</v>
      </c>
      <c r="P189" s="40">
        <f>spettri!X189</f>
        <v>106627.21451999999</v>
      </c>
      <c r="Q189" s="58">
        <f>spettri!Y189</f>
        <v>-631826.33084578055</v>
      </c>
      <c r="R189" s="40">
        <f t="shared" si="4"/>
        <v>990011.33367711387</v>
      </c>
      <c r="S189" s="40">
        <f t="shared" si="5"/>
        <v>990011.33367711387</v>
      </c>
    </row>
    <row r="190" spans="11:19" x14ac:dyDescent="0.25">
      <c r="K190" s="50">
        <f>spettri!S190</f>
        <v>435.19999999999499</v>
      </c>
      <c r="L190" s="40">
        <f>spettri!T190</f>
        <v>122040</v>
      </c>
      <c r="M190" s="40">
        <f>spettri!U190</f>
        <v>120030</v>
      </c>
      <c r="N190" s="40">
        <f>spettri!V190</f>
        <v>104950</v>
      </c>
      <c r="O190" s="40">
        <f>spettri!W190</f>
        <v>106068.81551</v>
      </c>
      <c r="P190" s="40">
        <f>spettri!X190</f>
        <v>107047.47895999999</v>
      </c>
      <c r="Q190" s="58">
        <f>spettri!Y190</f>
        <v>-622002.40134052059</v>
      </c>
      <c r="R190" s="40">
        <f t="shared" si="4"/>
        <v>984075.86526565731</v>
      </c>
      <c r="S190" s="40">
        <f t="shared" si="5"/>
        <v>984075.86526565731</v>
      </c>
    </row>
    <row r="191" spans="11:19" x14ac:dyDescent="0.25">
      <c r="K191" s="50">
        <f>spettri!S191</f>
        <v>435.59999999999502</v>
      </c>
      <c r="L191" s="40">
        <f>spettri!T191</f>
        <v>123890</v>
      </c>
      <c r="M191" s="40">
        <f>spettri!U191</f>
        <v>122540</v>
      </c>
      <c r="N191" s="40">
        <f>spettri!V191</f>
        <v>106010</v>
      </c>
      <c r="O191" s="40">
        <f>spettri!W191</f>
        <v>106468.07122</v>
      </c>
      <c r="P191" s="40">
        <f>spettri!X191</f>
        <v>107542.05846</v>
      </c>
      <c r="Q191" s="58">
        <f>spettri!Y191</f>
        <v>-610423.36939433613</v>
      </c>
      <c r="R191" s="40">
        <f t="shared" si="4"/>
        <v>976615.78343379486</v>
      </c>
      <c r="S191" s="40">
        <f t="shared" si="5"/>
        <v>976615.78343379486</v>
      </c>
    </row>
    <row r="192" spans="11:19" x14ac:dyDescent="0.25">
      <c r="K192" s="50">
        <f>spettri!S192</f>
        <v>435.999999999995</v>
      </c>
      <c r="L192" s="40">
        <f>spettri!T192</f>
        <v>125670</v>
      </c>
      <c r="M192" s="40">
        <f>spettri!U192</f>
        <v>125090</v>
      </c>
      <c r="N192" s="40">
        <f>spettri!V192</f>
        <v>107080</v>
      </c>
      <c r="O192" s="40">
        <f>spettri!W192</f>
        <v>106887.76664</v>
      </c>
      <c r="P192" s="40">
        <f>spettri!X192</f>
        <v>108128.89113</v>
      </c>
      <c r="Q192" s="58">
        <f>spettri!Y192</f>
        <v>-597943.0510530913</v>
      </c>
      <c r="R192" s="40">
        <f t="shared" si="4"/>
        <v>968212.78906939761</v>
      </c>
      <c r="S192" s="40">
        <f t="shared" si="5"/>
        <v>968212.78906939761</v>
      </c>
    </row>
    <row r="193" spans="11:19" x14ac:dyDescent="0.25">
      <c r="K193" s="50">
        <f>spettri!S193</f>
        <v>436.39999999999498</v>
      </c>
      <c r="L193" s="40">
        <f>spettri!T193</f>
        <v>127330</v>
      </c>
      <c r="M193" s="40">
        <f>spettri!U193</f>
        <v>127550</v>
      </c>
      <c r="N193" s="40">
        <f>spettri!V193</f>
        <v>108230</v>
      </c>
      <c r="O193" s="40">
        <f>spettri!W193</f>
        <v>107327.22044999999</v>
      </c>
      <c r="P193" s="40">
        <f>spettri!X193</f>
        <v>108741.34969</v>
      </c>
      <c r="Q193" s="58">
        <f>spettri!Y193</f>
        <v>-584330.68647946022</v>
      </c>
      <c r="R193" s="40">
        <f t="shared" si="4"/>
        <v>958731.25087340781</v>
      </c>
      <c r="S193" s="40">
        <f t="shared" si="5"/>
        <v>958731.25087340781</v>
      </c>
    </row>
    <row r="194" spans="11:19" x14ac:dyDescent="0.25">
      <c r="K194" s="50">
        <f>spettri!S194</f>
        <v>436.79999999999501</v>
      </c>
      <c r="L194" s="40">
        <f>spettri!T194</f>
        <v>128830</v>
      </c>
      <c r="M194" s="40">
        <f>spettri!U194</f>
        <v>130030</v>
      </c>
      <c r="N194" s="40">
        <f>spettri!V194</f>
        <v>109470</v>
      </c>
      <c r="O194" s="40">
        <f>spettri!W194</f>
        <v>107774.16882000001</v>
      </c>
      <c r="P194" s="40">
        <f>spettri!X194</f>
        <v>109294.86871</v>
      </c>
      <c r="Q194" s="58">
        <f>spettri!Y194</f>
        <v>-569434.10933496454</v>
      </c>
      <c r="R194" s="40">
        <f t="shared" si="4"/>
        <v>947999.91486291133</v>
      </c>
      <c r="S194" s="40">
        <f t="shared" si="5"/>
        <v>947999.91486291133</v>
      </c>
    </row>
    <row r="195" spans="11:19" x14ac:dyDescent="0.25">
      <c r="K195" s="50">
        <f>spettri!S195</f>
        <v>437.19999999999499</v>
      </c>
      <c r="L195" s="40">
        <f>spettri!T195</f>
        <v>130120</v>
      </c>
      <c r="M195" s="40">
        <f>spettri!U195</f>
        <v>132560</v>
      </c>
      <c r="N195" s="40">
        <f>spettri!V195</f>
        <v>110700</v>
      </c>
      <c r="O195" s="40">
        <f>spettri!W195</f>
        <v>108276.30441</v>
      </c>
      <c r="P195" s="40">
        <f>spettri!X195</f>
        <v>110032.89408</v>
      </c>
      <c r="Q195" s="58">
        <f>spettri!Y195</f>
        <v>-553537.12744321814</v>
      </c>
      <c r="R195" s="40">
        <f t="shared" ref="R195:R258" si="6">L195*$B$2+M195*$C$2+N195*$D$2+O195*$E$2+P195*$F$2-Q195</f>
        <v>936057.7409910229</v>
      </c>
      <c r="S195" s="40">
        <f t="shared" ref="S195:S258" si="7">ABS(R195)</f>
        <v>936057.7409910229</v>
      </c>
    </row>
    <row r="196" spans="11:19" x14ac:dyDescent="0.25">
      <c r="K196" s="50">
        <f>spettri!S196</f>
        <v>437.59999999999502</v>
      </c>
      <c r="L196" s="40">
        <f>spettri!T196</f>
        <v>131270</v>
      </c>
      <c r="M196" s="40">
        <f>spettri!U196</f>
        <v>134960</v>
      </c>
      <c r="N196" s="40">
        <f>spettri!V196</f>
        <v>112100</v>
      </c>
      <c r="O196" s="40">
        <f>spettri!W196</f>
        <v>108818.6381</v>
      </c>
      <c r="P196" s="40">
        <f>spettri!X196</f>
        <v>110752.98133</v>
      </c>
      <c r="Q196" s="58">
        <f>spettri!Y196</f>
        <v>-536893.05580548896</v>
      </c>
      <c r="R196" s="40">
        <f t="shared" si="6"/>
        <v>923593.80467332166</v>
      </c>
      <c r="S196" s="40">
        <f t="shared" si="7"/>
        <v>923593.80467332166</v>
      </c>
    </row>
    <row r="197" spans="11:19" x14ac:dyDescent="0.25">
      <c r="K197" s="50">
        <f>spettri!S197</f>
        <v>437.999999999995</v>
      </c>
      <c r="L197" s="40">
        <f>spettri!T197</f>
        <v>132280</v>
      </c>
      <c r="M197" s="40">
        <f>spettri!U197</f>
        <v>137150</v>
      </c>
      <c r="N197" s="40">
        <f>spettri!V197</f>
        <v>113480</v>
      </c>
      <c r="O197" s="40">
        <f>spettri!W197</f>
        <v>109384.81812</v>
      </c>
      <c r="P197" s="40">
        <f>spettri!X197</f>
        <v>111537.13329</v>
      </c>
      <c r="Q197" s="58">
        <f>spettri!Y197</f>
        <v>-519323.8539658502</v>
      </c>
      <c r="R197" s="40">
        <f t="shared" si="6"/>
        <v>910030.25521720713</v>
      </c>
      <c r="S197" s="40">
        <f t="shared" si="7"/>
        <v>910030.25521720713</v>
      </c>
    </row>
    <row r="198" spans="11:19" x14ac:dyDescent="0.25">
      <c r="K198" s="50">
        <f>spettri!S198</f>
        <v>438.39999999999498</v>
      </c>
      <c r="L198" s="40">
        <f>spettri!T198</f>
        <v>133090</v>
      </c>
      <c r="M198" s="40">
        <f>spettri!U198</f>
        <v>139370</v>
      </c>
      <c r="N198" s="40">
        <f>spettri!V198</f>
        <v>114910</v>
      </c>
      <c r="O198" s="40">
        <f>spettri!W198</f>
        <v>109955.08609</v>
      </c>
      <c r="P198" s="40">
        <f>spettri!X198</f>
        <v>112311.03489</v>
      </c>
      <c r="Q198" s="58">
        <f>spettri!Y198</f>
        <v>-501144.63581613114</v>
      </c>
      <c r="R198" s="40">
        <f t="shared" si="6"/>
        <v>895768.66729799495</v>
      </c>
      <c r="S198" s="40">
        <f t="shared" si="7"/>
        <v>895768.66729799495</v>
      </c>
    </row>
    <row r="199" spans="11:19" x14ac:dyDescent="0.25">
      <c r="K199" s="50">
        <f>spettri!S199</f>
        <v>438.79999999999501</v>
      </c>
      <c r="L199" s="40">
        <f>spettri!T199</f>
        <v>133740</v>
      </c>
      <c r="M199" s="40">
        <f>spettri!U199</f>
        <v>141400</v>
      </c>
      <c r="N199" s="40">
        <f>spettri!V199</f>
        <v>116390</v>
      </c>
      <c r="O199" s="40">
        <f>spettri!W199</f>
        <v>110597.57437</v>
      </c>
      <c r="P199" s="40">
        <f>spettri!X199</f>
        <v>113156.68896</v>
      </c>
      <c r="Q199" s="58">
        <f>spettri!Y199</f>
        <v>-482537.49457433209</v>
      </c>
      <c r="R199" s="40">
        <f t="shared" si="6"/>
        <v>881042.17946916539</v>
      </c>
      <c r="S199" s="40">
        <f t="shared" si="7"/>
        <v>881042.17946916539</v>
      </c>
    </row>
    <row r="200" spans="11:19" x14ac:dyDescent="0.25">
      <c r="K200" s="50">
        <f>spettri!S200</f>
        <v>439.19999999999499</v>
      </c>
      <c r="L200" s="40">
        <f>spettri!T200</f>
        <v>134200</v>
      </c>
      <c r="M200" s="40">
        <f>spettri!U200</f>
        <v>143310</v>
      </c>
      <c r="N200" s="40">
        <f>spettri!V200</f>
        <v>117900</v>
      </c>
      <c r="O200" s="40">
        <f>spettri!W200</f>
        <v>111296.61252</v>
      </c>
      <c r="P200" s="40">
        <f>spettri!X200</f>
        <v>114076.65807999999</v>
      </c>
      <c r="Q200" s="58">
        <f>spettri!Y200</f>
        <v>-463668.80848855537</v>
      </c>
      <c r="R200" s="40">
        <f t="shared" si="6"/>
        <v>865944.03550237115</v>
      </c>
      <c r="S200" s="40">
        <f t="shared" si="7"/>
        <v>865944.03550237115</v>
      </c>
    </row>
    <row r="201" spans="11:19" x14ac:dyDescent="0.25">
      <c r="K201" s="50">
        <f>spettri!S201</f>
        <v>439.59999999999502</v>
      </c>
      <c r="L201" s="40">
        <f>spettri!T201</f>
        <v>134490</v>
      </c>
      <c r="M201" s="40">
        <f>spettri!U201</f>
        <v>145120</v>
      </c>
      <c r="N201" s="40">
        <f>spettri!V201</f>
        <v>119450</v>
      </c>
      <c r="O201" s="40">
        <f>spettri!W201</f>
        <v>111986.79346</v>
      </c>
      <c r="P201" s="40">
        <f>spettri!X201</f>
        <v>115006.87755</v>
      </c>
      <c r="Q201" s="58">
        <f>spettri!Y201</f>
        <v>-444358.08741541358</v>
      </c>
      <c r="R201" s="40">
        <f t="shared" si="6"/>
        <v>850319.20676098741</v>
      </c>
      <c r="S201" s="40">
        <f t="shared" si="7"/>
        <v>850319.20676098741</v>
      </c>
    </row>
    <row r="202" spans="11:19" x14ac:dyDescent="0.25">
      <c r="K202" s="50">
        <f>spettri!S202</f>
        <v>439.999999999995</v>
      </c>
      <c r="L202" s="40">
        <f>spettri!T202</f>
        <v>134580</v>
      </c>
      <c r="M202" s="40">
        <f>spettri!U202</f>
        <v>146650</v>
      </c>
      <c r="N202" s="40">
        <f>spettri!V202</f>
        <v>121050</v>
      </c>
      <c r="O202" s="40">
        <f>spettri!W202</f>
        <v>112730.11766</v>
      </c>
      <c r="P202" s="40">
        <f>spettri!X202</f>
        <v>115931.97185</v>
      </c>
      <c r="Q202" s="58">
        <f>spettri!Y202</f>
        <v>-424956.06963991554</v>
      </c>
      <c r="R202" s="40">
        <f t="shared" si="6"/>
        <v>834521.77946025901</v>
      </c>
      <c r="S202" s="40">
        <f t="shared" si="7"/>
        <v>834521.77946025901</v>
      </c>
    </row>
    <row r="203" spans="11:19" x14ac:dyDescent="0.25">
      <c r="K203" s="50">
        <f>spettri!S203</f>
        <v>440.39999999999498</v>
      </c>
      <c r="L203" s="40">
        <f>spettri!T203</f>
        <v>134530</v>
      </c>
      <c r="M203" s="40">
        <f>spettri!U203</f>
        <v>148020</v>
      </c>
      <c r="N203" s="40">
        <f>spettri!V203</f>
        <v>122550</v>
      </c>
      <c r="O203" s="40">
        <f>spettri!W203</f>
        <v>113522.49716</v>
      </c>
      <c r="P203" s="40">
        <f>spettri!X203</f>
        <v>116828.87768000001</v>
      </c>
      <c r="Q203" s="58">
        <f>spettri!Y203</f>
        <v>-406200.78828344168</v>
      </c>
      <c r="R203" s="40">
        <f t="shared" si="6"/>
        <v>819036.80912566278</v>
      </c>
      <c r="S203" s="40">
        <f t="shared" si="7"/>
        <v>819036.80912566278</v>
      </c>
    </row>
    <row r="204" spans="11:19" x14ac:dyDescent="0.25">
      <c r="K204" s="50">
        <f>spettri!S204</f>
        <v>440.79999999999501</v>
      </c>
      <c r="L204" s="40">
        <f>spettri!T204</f>
        <v>134250</v>
      </c>
      <c r="M204" s="40">
        <f>spettri!U204</f>
        <v>149260</v>
      </c>
      <c r="N204" s="40">
        <f>spettri!V204</f>
        <v>124140</v>
      </c>
      <c r="O204" s="40">
        <f>spettri!W204</f>
        <v>114327.14049000001</v>
      </c>
      <c r="P204" s="40">
        <f>spettri!X204</f>
        <v>117838.53739</v>
      </c>
      <c r="Q204" s="58">
        <f>spettri!Y204</f>
        <v>-387182.46448361472</v>
      </c>
      <c r="R204" s="40">
        <f t="shared" si="6"/>
        <v>803254.46859203698</v>
      </c>
      <c r="S204" s="40">
        <f t="shared" si="7"/>
        <v>803254.46859203698</v>
      </c>
    </row>
    <row r="205" spans="11:19" x14ac:dyDescent="0.25">
      <c r="K205" s="50">
        <f>spettri!S205</f>
        <v>441.19999999999499</v>
      </c>
      <c r="L205" s="40">
        <f>spettri!T205</f>
        <v>133870</v>
      </c>
      <c r="M205" s="40">
        <f>spettri!U205</f>
        <v>150390</v>
      </c>
      <c r="N205" s="40">
        <f>spettri!V205</f>
        <v>125740</v>
      </c>
      <c r="O205" s="40">
        <f>spettri!W205</f>
        <v>115153.58618</v>
      </c>
      <c r="P205" s="40">
        <f>spettri!X205</f>
        <v>118845.63451</v>
      </c>
      <c r="Q205" s="58">
        <f>spettri!Y205</f>
        <v>-368510.79723816831</v>
      </c>
      <c r="R205" s="40">
        <f t="shared" si="6"/>
        <v>787746.30074569467</v>
      </c>
      <c r="S205" s="40">
        <f t="shared" si="7"/>
        <v>787746.30074569467</v>
      </c>
    </row>
    <row r="206" spans="11:19" x14ac:dyDescent="0.25">
      <c r="K206" s="50">
        <f>spettri!S206</f>
        <v>441.59999999999502</v>
      </c>
      <c r="L206" s="40">
        <f>spettri!T206</f>
        <v>133220</v>
      </c>
      <c r="M206" s="40">
        <f>spettri!U206</f>
        <v>151220</v>
      </c>
      <c r="N206" s="40">
        <f>spettri!V206</f>
        <v>127390</v>
      </c>
      <c r="O206" s="40">
        <f>spettri!W206</f>
        <v>116065.19734</v>
      </c>
      <c r="P206" s="40">
        <f>spettri!X206</f>
        <v>119862.98198</v>
      </c>
      <c r="Q206" s="58">
        <f>spettri!Y206</f>
        <v>-350563.9684514734</v>
      </c>
      <c r="R206" s="40">
        <f t="shared" si="6"/>
        <v>772821.03608657338</v>
      </c>
      <c r="S206" s="40">
        <f t="shared" si="7"/>
        <v>772821.03608657338</v>
      </c>
    </row>
    <row r="207" spans="11:19" x14ac:dyDescent="0.25">
      <c r="K207" s="50">
        <f>spettri!S207</f>
        <v>441.999999999995</v>
      </c>
      <c r="L207" s="40">
        <f>spettri!T207</f>
        <v>132430</v>
      </c>
      <c r="M207" s="40">
        <f>spettri!U207</f>
        <v>151920</v>
      </c>
      <c r="N207" s="40">
        <f>spettri!V207</f>
        <v>128840</v>
      </c>
      <c r="O207" s="40">
        <f>spettri!W207</f>
        <v>116982.25908</v>
      </c>
      <c r="P207" s="40">
        <f>spettri!X207</f>
        <v>120854.70355999999</v>
      </c>
      <c r="Q207" s="58">
        <f>spettri!Y207</f>
        <v>-332980.3950625963</v>
      </c>
      <c r="R207" s="40">
        <f t="shared" si="6"/>
        <v>757707.36816739233</v>
      </c>
      <c r="S207" s="40">
        <f t="shared" si="7"/>
        <v>757707.36816739233</v>
      </c>
    </row>
    <row r="208" spans="11:19" x14ac:dyDescent="0.25">
      <c r="K208" s="50">
        <f>spettri!S208</f>
        <v>442.39999999999498</v>
      </c>
      <c r="L208" s="40">
        <f>spettri!T208</f>
        <v>131520</v>
      </c>
      <c r="M208" s="40">
        <f>spettri!U208</f>
        <v>152600</v>
      </c>
      <c r="N208" s="40">
        <f>spettri!V208</f>
        <v>130340</v>
      </c>
      <c r="O208" s="40">
        <f>spettri!W208</f>
        <v>117953.82673</v>
      </c>
      <c r="P208" s="40">
        <f>spettri!X208</f>
        <v>121948.92868</v>
      </c>
      <c r="Q208" s="58">
        <f>spettri!Y208</f>
        <v>-316294.88266720466</v>
      </c>
      <c r="R208" s="40">
        <f t="shared" si="6"/>
        <v>743491.86133955768</v>
      </c>
      <c r="S208" s="40">
        <f t="shared" si="7"/>
        <v>743491.86133955768</v>
      </c>
    </row>
    <row r="209" spans="11:19" x14ac:dyDescent="0.25">
      <c r="K209" s="50">
        <f>spettri!S209</f>
        <v>442.79999999999501</v>
      </c>
      <c r="L209" s="40">
        <f>spettri!T209</f>
        <v>130400</v>
      </c>
      <c r="M209" s="40">
        <f>spettri!U209</f>
        <v>152880</v>
      </c>
      <c r="N209" s="40">
        <f>spettri!V209</f>
        <v>131850</v>
      </c>
      <c r="O209" s="40">
        <f>spettri!W209</f>
        <v>118954.00997</v>
      </c>
      <c r="P209" s="40">
        <f>spettri!X209</f>
        <v>123040.5912</v>
      </c>
      <c r="Q209" s="58">
        <f>spettri!Y209</f>
        <v>-300750.34052823007</v>
      </c>
      <c r="R209" s="40">
        <f t="shared" si="6"/>
        <v>730235.87532309629</v>
      </c>
      <c r="S209" s="40">
        <f t="shared" si="7"/>
        <v>730235.87532309629</v>
      </c>
    </row>
    <row r="210" spans="11:19" x14ac:dyDescent="0.25">
      <c r="K210" s="50">
        <f>spettri!S210</f>
        <v>443.19999999999499</v>
      </c>
      <c r="L210" s="40">
        <f>spettri!T210</f>
        <v>129090</v>
      </c>
      <c r="M210" s="40">
        <f>spettri!U210</f>
        <v>153140</v>
      </c>
      <c r="N210" s="40">
        <f>spettri!V210</f>
        <v>133270</v>
      </c>
      <c r="O210" s="40">
        <f>spettri!W210</f>
        <v>120008.01779</v>
      </c>
      <c r="P210" s="40">
        <f>spettri!X210</f>
        <v>124045.12573</v>
      </c>
      <c r="Q210" s="58">
        <f>spettri!Y210</f>
        <v>-286030.73293070222</v>
      </c>
      <c r="R210" s="40">
        <f t="shared" si="6"/>
        <v>717446.11715168669</v>
      </c>
      <c r="S210" s="40">
        <f t="shared" si="7"/>
        <v>717446.11715168669</v>
      </c>
    </row>
    <row r="211" spans="11:19" x14ac:dyDescent="0.25">
      <c r="K211" s="50">
        <f>spettri!S211</f>
        <v>443.59999999999502</v>
      </c>
      <c r="L211" s="40">
        <f>spettri!T211</f>
        <v>127720</v>
      </c>
      <c r="M211" s="40">
        <f>spettri!U211</f>
        <v>153250</v>
      </c>
      <c r="N211" s="40">
        <f>spettri!V211</f>
        <v>134620</v>
      </c>
      <c r="O211" s="40">
        <f>spettri!W211</f>
        <v>121035.45398000001</v>
      </c>
      <c r="P211" s="40">
        <f>spettri!X211</f>
        <v>125070.16095999999</v>
      </c>
      <c r="Q211" s="58">
        <f>spettri!Y211</f>
        <v>-272007.7819081269</v>
      </c>
      <c r="R211" s="40">
        <f t="shared" si="6"/>
        <v>705141.28253735951</v>
      </c>
      <c r="S211" s="40">
        <f t="shared" si="7"/>
        <v>705141.28253735951</v>
      </c>
    </row>
    <row r="212" spans="11:19" x14ac:dyDescent="0.25">
      <c r="K212" s="50">
        <f>spettri!S212</f>
        <v>443.999999999995</v>
      </c>
      <c r="L212" s="40">
        <f>spettri!T212</f>
        <v>126190</v>
      </c>
      <c r="M212" s="40">
        <f>spettri!U212</f>
        <v>153160</v>
      </c>
      <c r="N212" s="40">
        <f>spettri!V212</f>
        <v>136010</v>
      </c>
      <c r="O212" s="40">
        <f>spettri!W212</f>
        <v>122086.7365</v>
      </c>
      <c r="P212" s="40">
        <f>spettri!X212</f>
        <v>126110.57173</v>
      </c>
      <c r="Q212" s="58">
        <f>spettri!Y212</f>
        <v>-259382.3431253022</v>
      </c>
      <c r="R212" s="40">
        <f t="shared" si="6"/>
        <v>694165.00069080538</v>
      </c>
      <c r="S212" s="40">
        <f t="shared" si="7"/>
        <v>694165.00069080538</v>
      </c>
    </row>
    <row r="213" spans="11:19" x14ac:dyDescent="0.25">
      <c r="K213" s="50">
        <f>spettri!S213</f>
        <v>444.39999999999498</v>
      </c>
      <c r="L213" s="40">
        <f>spettri!T213</f>
        <v>124540</v>
      </c>
      <c r="M213" s="40">
        <f>spettri!U213</f>
        <v>152740</v>
      </c>
      <c r="N213" s="40">
        <f>spettri!V213</f>
        <v>137210</v>
      </c>
      <c r="O213" s="40">
        <f>spettri!W213</f>
        <v>123198.65683000001</v>
      </c>
      <c r="P213" s="40">
        <f>spettri!X213</f>
        <v>127109.98108</v>
      </c>
      <c r="Q213" s="58">
        <f>spettri!Y213</f>
        <v>-247891.05121908506</v>
      </c>
      <c r="R213" s="40">
        <f t="shared" si="6"/>
        <v>683821.03763279761</v>
      </c>
      <c r="S213" s="40">
        <f t="shared" si="7"/>
        <v>683821.03763279761</v>
      </c>
    </row>
    <row r="214" spans="11:19" x14ac:dyDescent="0.25">
      <c r="K214" s="50">
        <f>spettri!S214</f>
        <v>444.79999999999501</v>
      </c>
      <c r="L214" s="40">
        <f>spettri!T214</f>
        <v>122810</v>
      </c>
      <c r="M214" s="40">
        <f>spettri!U214</f>
        <v>152350</v>
      </c>
      <c r="N214" s="40">
        <f>spettri!V214</f>
        <v>138360</v>
      </c>
      <c r="O214" s="40">
        <f>spettri!W214</f>
        <v>124266.97245</v>
      </c>
      <c r="P214" s="40">
        <f>spettri!X214</f>
        <v>128119.64078</v>
      </c>
      <c r="Q214" s="58">
        <f>spettri!Y214</f>
        <v>-237317.71827093459</v>
      </c>
      <c r="R214" s="40">
        <f t="shared" si="6"/>
        <v>674204.25324384973</v>
      </c>
      <c r="S214" s="40">
        <f t="shared" si="7"/>
        <v>674204.25324384973</v>
      </c>
    </row>
    <row r="215" spans="11:19" x14ac:dyDescent="0.25">
      <c r="K215" s="50">
        <f>spettri!S215</f>
        <v>445.19999999999499</v>
      </c>
      <c r="L215" s="40">
        <f>spettri!T215</f>
        <v>120920</v>
      </c>
      <c r="M215" s="40">
        <f>spettri!U215</f>
        <v>151860</v>
      </c>
      <c r="N215" s="40">
        <f>spettri!V215</f>
        <v>139400</v>
      </c>
      <c r="O215" s="40">
        <f>spettri!W215</f>
        <v>125373.44219</v>
      </c>
      <c r="P215" s="40">
        <f>spettri!X215</f>
        <v>129129.30048999999</v>
      </c>
      <c r="Q215" s="58">
        <f>spettri!Y215</f>
        <v>-228023.8869718246</v>
      </c>
      <c r="R215" s="40">
        <f t="shared" si="6"/>
        <v>665490.95233900193</v>
      </c>
      <c r="S215" s="40">
        <f t="shared" si="7"/>
        <v>665490.95233900193</v>
      </c>
    </row>
    <row r="216" spans="11:19" x14ac:dyDescent="0.25">
      <c r="K216" s="50">
        <f>spettri!S216</f>
        <v>445.59999999999502</v>
      </c>
      <c r="L216" s="40">
        <f>spettri!T216</f>
        <v>119020</v>
      </c>
      <c r="M216" s="40">
        <f>spettri!U216</f>
        <v>151200</v>
      </c>
      <c r="N216" s="40">
        <f>spettri!V216</f>
        <v>140380</v>
      </c>
      <c r="O216" s="40">
        <f>spettri!W216</f>
        <v>126499.67032999999</v>
      </c>
      <c r="P216" s="40">
        <f>spettri!X216</f>
        <v>130110.77172999999</v>
      </c>
      <c r="Q216" s="58">
        <f>spettri!Y216</f>
        <v>-219807.65592406454</v>
      </c>
      <c r="R216" s="40">
        <f t="shared" si="6"/>
        <v>657722.92890193791</v>
      </c>
      <c r="S216" s="40">
        <f t="shared" si="7"/>
        <v>657722.92890193791</v>
      </c>
    </row>
    <row r="217" spans="11:19" x14ac:dyDescent="0.25">
      <c r="K217" s="50">
        <f>spettri!S217</f>
        <v>445.99999999999397</v>
      </c>
      <c r="L217" s="40">
        <f>spettri!T217</f>
        <v>117040</v>
      </c>
      <c r="M217" s="40">
        <f>spettri!U217</f>
        <v>150280</v>
      </c>
      <c r="N217" s="40">
        <f>spettri!V217</f>
        <v>141260</v>
      </c>
      <c r="O217" s="40">
        <f>spettri!W217</f>
        <v>127598.64551</v>
      </c>
      <c r="P217" s="40">
        <f>spettri!X217</f>
        <v>131079.43002</v>
      </c>
      <c r="Q217" s="58">
        <f>spettri!Y217</f>
        <v>-212774.38638504737</v>
      </c>
      <c r="R217" s="40">
        <f t="shared" si="6"/>
        <v>650842.69898506883</v>
      </c>
      <c r="S217" s="40">
        <f t="shared" si="7"/>
        <v>650842.69898506883</v>
      </c>
    </row>
    <row r="218" spans="11:19" x14ac:dyDescent="0.25">
      <c r="K218" s="50">
        <f>spettri!S218</f>
        <v>446.39999999999498</v>
      </c>
      <c r="L218" s="40">
        <f>spettri!T218</f>
        <v>114970</v>
      </c>
      <c r="M218" s="40">
        <f>spettri!U218</f>
        <v>149380</v>
      </c>
      <c r="N218" s="40">
        <f>spettri!V218</f>
        <v>142040</v>
      </c>
      <c r="O218" s="40">
        <f>spettri!W218</f>
        <v>128708.52187</v>
      </c>
      <c r="P218" s="40">
        <f>spettri!X218</f>
        <v>131958.39773999999</v>
      </c>
      <c r="Q218" s="58">
        <f>spettri!Y218</f>
        <v>-206582.09176836902</v>
      </c>
      <c r="R218" s="40">
        <f t="shared" si="6"/>
        <v>644511.38180947152</v>
      </c>
      <c r="S218" s="40">
        <f t="shared" si="7"/>
        <v>644511.38180947152</v>
      </c>
    </row>
    <row r="219" spans="11:19" x14ac:dyDescent="0.25">
      <c r="K219" s="50">
        <f>spettri!S219</f>
        <v>446.79999999999399</v>
      </c>
      <c r="L219" s="40">
        <f>spettri!T219</f>
        <v>112850</v>
      </c>
      <c r="M219" s="40">
        <f>spettri!U219</f>
        <v>148250</v>
      </c>
      <c r="N219" s="40">
        <f>spettri!V219</f>
        <v>142640</v>
      </c>
      <c r="O219" s="40">
        <f>spettri!W219</f>
        <v>129780.24411</v>
      </c>
      <c r="P219" s="40">
        <f>spettri!X219</f>
        <v>132819.42733000001</v>
      </c>
      <c r="Q219" s="58">
        <f>spettri!Y219</f>
        <v>-201809.46193375011</v>
      </c>
      <c r="R219" s="40">
        <f t="shared" si="6"/>
        <v>639165.22201364138</v>
      </c>
      <c r="S219" s="40">
        <f t="shared" si="7"/>
        <v>639165.22201364138</v>
      </c>
    </row>
    <row r="220" spans="11:19" x14ac:dyDescent="0.25">
      <c r="K220" s="50">
        <f>spettri!S220</f>
        <v>447.19999999999402</v>
      </c>
      <c r="L220" s="40">
        <f>spettri!T220</f>
        <v>110730</v>
      </c>
      <c r="M220" s="40">
        <f>spettri!U220</f>
        <v>147020</v>
      </c>
      <c r="N220" s="40">
        <f>spettri!V220</f>
        <v>143380</v>
      </c>
      <c r="O220" s="40">
        <f>spettri!W220</f>
        <v>130837.65854</v>
      </c>
      <c r="P220" s="40">
        <f>spettri!X220</f>
        <v>133729.14610000001</v>
      </c>
      <c r="Q220" s="58">
        <f>spettri!Y220</f>
        <v>-198034.45494865294</v>
      </c>
      <c r="R220" s="40">
        <f t="shared" si="6"/>
        <v>635102.95871253556</v>
      </c>
      <c r="S220" s="40">
        <f t="shared" si="7"/>
        <v>635102.95871253556</v>
      </c>
    </row>
    <row r="221" spans="11:19" x14ac:dyDescent="0.25">
      <c r="K221" s="50">
        <f>spettri!S221</f>
        <v>447.59999999999502</v>
      </c>
      <c r="L221" s="40">
        <f>spettri!T221</f>
        <v>108580</v>
      </c>
      <c r="M221" s="40">
        <f>spettri!U221</f>
        <v>145720</v>
      </c>
      <c r="N221" s="40">
        <f>spettri!V221</f>
        <v>143820</v>
      </c>
      <c r="O221" s="40">
        <f>spettri!W221</f>
        <v>131892.34768000001</v>
      </c>
      <c r="P221" s="40">
        <f>spettri!X221</f>
        <v>134433.85782999999</v>
      </c>
      <c r="Q221" s="58">
        <f>spettri!Y221</f>
        <v>-195128.94515902561</v>
      </c>
      <c r="R221" s="40">
        <f t="shared" si="6"/>
        <v>631256.00778760156</v>
      </c>
      <c r="S221" s="40">
        <f t="shared" si="7"/>
        <v>631256.00778760156</v>
      </c>
    </row>
    <row r="222" spans="11:19" x14ac:dyDescent="0.25">
      <c r="K222" s="50">
        <f>spettri!S222</f>
        <v>447.99999999999397</v>
      </c>
      <c r="L222" s="40">
        <f>spettri!T222</f>
        <v>106350</v>
      </c>
      <c r="M222" s="40">
        <f>spettri!U222</f>
        <v>144210</v>
      </c>
      <c r="N222" s="40">
        <f>spettri!V222</f>
        <v>144200</v>
      </c>
      <c r="O222" s="40">
        <f>spettri!W222</f>
        <v>132966.79521000001</v>
      </c>
      <c r="P222" s="40">
        <f>spettri!X222</f>
        <v>135095.00555</v>
      </c>
      <c r="Q222" s="58">
        <f>spettri!Y222</f>
        <v>-193012.09192596556</v>
      </c>
      <c r="R222" s="40">
        <f t="shared" si="6"/>
        <v>627997.15099511622</v>
      </c>
      <c r="S222" s="40">
        <f t="shared" si="7"/>
        <v>627997.15099511622</v>
      </c>
    </row>
    <row r="223" spans="11:19" x14ac:dyDescent="0.25">
      <c r="K223" s="50">
        <f>spettri!S223</f>
        <v>448.39999999999401</v>
      </c>
      <c r="L223" s="40">
        <f>spettri!T223</f>
        <v>104160</v>
      </c>
      <c r="M223" s="40">
        <f>spettri!U223</f>
        <v>142560</v>
      </c>
      <c r="N223" s="40">
        <f>spettri!V223</f>
        <v>144420</v>
      </c>
      <c r="O223" s="40">
        <f>spettri!W223</f>
        <v>133954.71463</v>
      </c>
      <c r="P223" s="40">
        <f>spettri!X223</f>
        <v>135781.77916000001</v>
      </c>
      <c r="Q223" s="58">
        <f>spettri!Y223</f>
        <v>-191986.30224214977</v>
      </c>
      <c r="R223" s="40">
        <f t="shared" si="6"/>
        <v>625513.66272194893</v>
      </c>
      <c r="S223" s="40">
        <f t="shared" si="7"/>
        <v>625513.66272194893</v>
      </c>
    </row>
    <row r="224" spans="11:19" x14ac:dyDescent="0.25">
      <c r="K224" s="50">
        <f>spettri!S224</f>
        <v>448.79999999999399</v>
      </c>
      <c r="L224" s="40">
        <f>spettri!T224</f>
        <v>102030</v>
      </c>
      <c r="M224" s="40">
        <f>spettri!U224</f>
        <v>140860</v>
      </c>
      <c r="N224" s="40">
        <f>spettri!V224</f>
        <v>144730</v>
      </c>
      <c r="O224" s="40">
        <f>spettri!W224</f>
        <v>134959.66712999999</v>
      </c>
      <c r="P224" s="40">
        <f>spettri!X224</f>
        <v>136404.48806</v>
      </c>
      <c r="Q224" s="58">
        <f>spettri!Y224</f>
        <v>-191768.00908426373</v>
      </c>
      <c r="R224" s="40">
        <f t="shared" si="6"/>
        <v>624085.8990243955</v>
      </c>
      <c r="S224" s="40">
        <f t="shared" si="7"/>
        <v>624085.8990243955</v>
      </c>
    </row>
    <row r="225" spans="11:19" x14ac:dyDescent="0.25">
      <c r="K225" s="50">
        <f>spettri!S225</f>
        <v>449.19999999999402</v>
      </c>
      <c r="L225" s="40">
        <f>spettri!T225</f>
        <v>99877</v>
      </c>
      <c r="M225" s="40">
        <f>spettri!U225</f>
        <v>139120</v>
      </c>
      <c r="N225" s="40">
        <f>spettri!V225</f>
        <v>144840</v>
      </c>
      <c r="O225" s="40">
        <f>spettri!W225</f>
        <v>135875.36623000001</v>
      </c>
      <c r="P225" s="40">
        <f>spettri!X225</f>
        <v>136914.44308999999</v>
      </c>
      <c r="Q225" s="58">
        <f>spettri!Y225</f>
        <v>-192340.58417835279</v>
      </c>
      <c r="R225" s="40">
        <f t="shared" si="6"/>
        <v>622990.09902897838</v>
      </c>
      <c r="S225" s="40">
        <f t="shared" si="7"/>
        <v>622990.09902897838</v>
      </c>
    </row>
    <row r="226" spans="11:19" x14ac:dyDescent="0.25">
      <c r="K226" s="50">
        <f>spettri!S226</f>
        <v>449.599999999994</v>
      </c>
      <c r="L226" s="40">
        <f>spettri!T226</f>
        <v>97770</v>
      </c>
      <c r="M226" s="40">
        <f>spettri!U226</f>
        <v>137240</v>
      </c>
      <c r="N226" s="40">
        <f>spettri!V226</f>
        <v>144670</v>
      </c>
      <c r="O226" s="40">
        <f>spettri!W226</f>
        <v>136831.26342999999</v>
      </c>
      <c r="P226" s="40">
        <f>spettri!X226</f>
        <v>137506.40093999999</v>
      </c>
      <c r="Q226" s="58">
        <f>spettri!Y226</f>
        <v>-193431.79050764715</v>
      </c>
      <c r="R226" s="40">
        <f t="shared" si="6"/>
        <v>621882.56949716969</v>
      </c>
      <c r="S226" s="40">
        <f t="shared" si="7"/>
        <v>621882.56949716969</v>
      </c>
    </row>
    <row r="227" spans="11:19" x14ac:dyDescent="0.25">
      <c r="K227" s="50">
        <f>spettri!S227</f>
        <v>449.99999999999397</v>
      </c>
      <c r="L227" s="40">
        <f>spettri!T227</f>
        <v>95721</v>
      </c>
      <c r="M227" s="40">
        <f>spettri!U227</f>
        <v>135290</v>
      </c>
      <c r="N227" s="40">
        <f>spettri!V227</f>
        <v>144560</v>
      </c>
      <c r="O227" s="40">
        <f>spettri!W227</f>
        <v>137726.52282000001</v>
      </c>
      <c r="P227" s="40">
        <f>spettri!X227</f>
        <v>137921.54021000001</v>
      </c>
      <c r="Q227" s="58">
        <f>spettri!Y227</f>
        <v>-195861.0072668764</v>
      </c>
      <c r="R227" s="40">
        <f t="shared" si="6"/>
        <v>622278.95379971247</v>
      </c>
      <c r="S227" s="40">
        <f t="shared" si="7"/>
        <v>622278.95379971247</v>
      </c>
    </row>
    <row r="228" spans="11:19" x14ac:dyDescent="0.25">
      <c r="K228" s="50">
        <f>spettri!S228</f>
        <v>450.39999999999401</v>
      </c>
      <c r="L228" s="40">
        <f>spettri!T228</f>
        <v>93710</v>
      </c>
      <c r="M228" s="40">
        <f>spettri!U228</f>
        <v>133170</v>
      </c>
      <c r="N228" s="40">
        <f>spettri!V228</f>
        <v>144300</v>
      </c>
      <c r="O228" s="40">
        <f>spettri!W228</f>
        <v>138550.92454000001</v>
      </c>
      <c r="P228" s="40">
        <f>spettri!X228</f>
        <v>138270.05218999999</v>
      </c>
      <c r="Q228" s="58">
        <f>spettri!Y228</f>
        <v>-198517.96570430466</v>
      </c>
      <c r="R228" s="40">
        <f t="shared" si="6"/>
        <v>622609.38278667582</v>
      </c>
      <c r="S228" s="40">
        <f t="shared" si="7"/>
        <v>622609.38278667582</v>
      </c>
    </row>
    <row r="229" spans="11:19" x14ac:dyDescent="0.25">
      <c r="K229" s="50">
        <f>spettri!S229</f>
        <v>450.79999999999399</v>
      </c>
      <c r="L229" s="40">
        <f>spettri!T229</f>
        <v>91856</v>
      </c>
      <c r="M229" s="40">
        <f>spettri!U229</f>
        <v>131050</v>
      </c>
      <c r="N229" s="40">
        <f>spettri!V229</f>
        <v>143940</v>
      </c>
      <c r="O229" s="40">
        <f>spettri!W229</f>
        <v>139357.61184</v>
      </c>
      <c r="P229" s="40">
        <f>spettri!X229</f>
        <v>138592.93828999999</v>
      </c>
      <c r="Q229" s="58">
        <f>spettri!Y229</f>
        <v>-201780.61631048098</v>
      </c>
      <c r="R229" s="40">
        <f t="shared" si="6"/>
        <v>623485.35886224848</v>
      </c>
      <c r="S229" s="40">
        <f t="shared" si="7"/>
        <v>623485.35886224848</v>
      </c>
    </row>
    <row r="230" spans="11:19" x14ac:dyDescent="0.25">
      <c r="K230" s="50">
        <f>spettri!S230</f>
        <v>451.19999999999402</v>
      </c>
      <c r="L230" s="40">
        <f>spettri!T230</f>
        <v>90024</v>
      </c>
      <c r="M230" s="40">
        <f>spettri!U230</f>
        <v>128890</v>
      </c>
      <c r="N230" s="40">
        <f>spettri!V230</f>
        <v>143390</v>
      </c>
      <c r="O230" s="40">
        <f>spettri!W230</f>
        <v>140102.98000000001</v>
      </c>
      <c r="P230" s="40">
        <f>spettri!X230</f>
        <v>138803.07050999999</v>
      </c>
      <c r="Q230" s="58">
        <f>spettri!Y230</f>
        <v>-205531.20936991344</v>
      </c>
      <c r="R230" s="40">
        <f t="shared" si="6"/>
        <v>624461.03654744709</v>
      </c>
      <c r="S230" s="40">
        <f t="shared" si="7"/>
        <v>624461.03654744709</v>
      </c>
    </row>
    <row r="231" spans="11:19" x14ac:dyDescent="0.25">
      <c r="K231" s="50">
        <f>spettri!S231</f>
        <v>451.599999999994</v>
      </c>
      <c r="L231" s="40">
        <f>spettri!T231</f>
        <v>88287</v>
      </c>
      <c r="M231" s="40">
        <f>spettri!U231</f>
        <v>126620</v>
      </c>
      <c r="N231" s="40">
        <f>spettri!V231</f>
        <v>142770</v>
      </c>
      <c r="O231" s="40">
        <f>spettri!W231</f>
        <v>140829.27110000001</v>
      </c>
      <c r="P231" s="40">
        <f>spettri!X231</f>
        <v>138931.19992000001</v>
      </c>
      <c r="Q231" s="58">
        <f>spettri!Y231</f>
        <v>-210021.01131991658</v>
      </c>
      <c r="R231" s="40">
        <f t="shared" si="6"/>
        <v>626116.30135231197</v>
      </c>
      <c r="S231" s="40">
        <f t="shared" si="7"/>
        <v>626116.30135231197</v>
      </c>
    </row>
    <row r="232" spans="11:19" x14ac:dyDescent="0.25">
      <c r="K232" s="50">
        <f>spettri!S232</f>
        <v>451.99999999999397</v>
      </c>
      <c r="L232" s="40">
        <f>spettri!T232</f>
        <v>86628</v>
      </c>
      <c r="M232" s="40">
        <f>spettri!U232</f>
        <v>124290</v>
      </c>
      <c r="N232" s="40">
        <f>spettri!V232</f>
        <v>142170</v>
      </c>
      <c r="O232" s="40">
        <f>spettri!W232</f>
        <v>141446.55041</v>
      </c>
      <c r="P232" s="40">
        <f>spettri!X232</f>
        <v>138923.51215</v>
      </c>
      <c r="Q232" s="58">
        <f>spettri!Y232</f>
        <v>-214611.7510981024</v>
      </c>
      <c r="R232" s="40">
        <f t="shared" si="6"/>
        <v>627963.69074322504</v>
      </c>
      <c r="S232" s="40">
        <f t="shared" si="7"/>
        <v>627963.69074322504</v>
      </c>
    </row>
    <row r="233" spans="11:19" x14ac:dyDescent="0.25">
      <c r="K233" s="50">
        <f>spettri!S233</f>
        <v>452.39999999999401</v>
      </c>
      <c r="L233" s="40">
        <f>spettri!T233</f>
        <v>85195</v>
      </c>
      <c r="M233" s="40">
        <f>spettri!U233</f>
        <v>122040</v>
      </c>
      <c r="N233" s="40">
        <f>spettri!V233</f>
        <v>141350</v>
      </c>
      <c r="O233" s="40">
        <f>spettri!W233</f>
        <v>142089.03868999999</v>
      </c>
      <c r="P233" s="40">
        <f>spettri!X233</f>
        <v>138905.57402999999</v>
      </c>
      <c r="Q233" s="58">
        <f>spettri!Y233</f>
        <v>-219689.24715360999</v>
      </c>
      <c r="R233" s="40">
        <f t="shared" si="6"/>
        <v>630065.93043712864</v>
      </c>
      <c r="S233" s="40">
        <f t="shared" si="7"/>
        <v>630065.93043712864</v>
      </c>
    </row>
    <row r="234" spans="11:19" x14ac:dyDescent="0.25">
      <c r="K234" s="50">
        <f>spettri!S234</f>
        <v>452.79999999999399</v>
      </c>
      <c r="L234" s="40">
        <f>spettri!T234</f>
        <v>83816</v>
      </c>
      <c r="M234" s="40">
        <f>spettri!U234</f>
        <v>119660</v>
      </c>
      <c r="N234" s="40">
        <f>spettri!V234</f>
        <v>140370</v>
      </c>
      <c r="O234" s="40">
        <f>spettri!W234</f>
        <v>142567.32795000001</v>
      </c>
      <c r="P234" s="40">
        <f>spettri!X234</f>
        <v>138836.38415999999</v>
      </c>
      <c r="Q234" s="58">
        <f>spettri!Y234</f>
        <v>-225172.14370091865</v>
      </c>
      <c r="R234" s="40">
        <f t="shared" si="6"/>
        <v>632253.80567593698</v>
      </c>
      <c r="S234" s="40">
        <f t="shared" si="7"/>
        <v>632253.80567593698</v>
      </c>
    </row>
    <row r="235" spans="11:19" x14ac:dyDescent="0.25">
      <c r="K235" s="50">
        <f>spettri!S235</f>
        <v>453.19999999999402</v>
      </c>
      <c r="L235" s="40">
        <f>spettri!T235</f>
        <v>82576</v>
      </c>
      <c r="M235" s="40">
        <f>spettri!U235</f>
        <v>117340</v>
      </c>
      <c r="N235" s="40">
        <f>spettri!V235</f>
        <v>139510</v>
      </c>
      <c r="O235" s="40">
        <f>spettri!W235</f>
        <v>143049.70514999999</v>
      </c>
      <c r="P235" s="40">
        <f>spettri!X235</f>
        <v>138644.19005</v>
      </c>
      <c r="Q235" s="58">
        <f>spettri!Y235</f>
        <v>-230797.72244456742</v>
      </c>
      <c r="R235" s="40">
        <f t="shared" si="6"/>
        <v>634969.94080677826</v>
      </c>
      <c r="S235" s="40">
        <f t="shared" si="7"/>
        <v>634969.94080677826</v>
      </c>
    </row>
    <row r="236" spans="11:19" x14ac:dyDescent="0.25">
      <c r="K236" s="50">
        <f>spettri!S236</f>
        <v>453.599999999994</v>
      </c>
      <c r="L236" s="40">
        <f>spettri!T236</f>
        <v>81545</v>
      </c>
      <c r="M236" s="40">
        <f>spettri!U236</f>
        <v>115030</v>
      </c>
      <c r="N236" s="40">
        <f>spettri!V236</f>
        <v>138480</v>
      </c>
      <c r="O236" s="40">
        <f>spettri!W236</f>
        <v>143416.93865</v>
      </c>
      <c r="P236" s="40">
        <f>spettri!X236</f>
        <v>138382.80606</v>
      </c>
      <c r="Q236" s="58">
        <f>spettri!Y236</f>
        <v>-236275.12142456343</v>
      </c>
      <c r="R236" s="40">
        <f t="shared" si="6"/>
        <v>637360.4013354776</v>
      </c>
      <c r="S236" s="40">
        <f t="shared" si="7"/>
        <v>637360.4013354776</v>
      </c>
    </row>
    <row r="237" spans="11:19" x14ac:dyDescent="0.25">
      <c r="K237" s="50">
        <f>spettri!S237</f>
        <v>453.99999999999397</v>
      </c>
      <c r="L237" s="40">
        <f>spettri!T237</f>
        <v>80584</v>
      </c>
      <c r="M237" s="40">
        <f>spettri!U237</f>
        <v>112740</v>
      </c>
      <c r="N237" s="40">
        <f>spettri!V237</f>
        <v>137300</v>
      </c>
      <c r="O237" s="40">
        <f>spettri!W237</f>
        <v>143752.83124999999</v>
      </c>
      <c r="P237" s="40">
        <f>spettri!X237</f>
        <v>138067.60772999999</v>
      </c>
      <c r="Q237" s="58">
        <f>spettri!Y237</f>
        <v>-242330.17708870015</v>
      </c>
      <c r="R237" s="40">
        <f t="shared" si="6"/>
        <v>640077.53198554798</v>
      </c>
      <c r="S237" s="40">
        <f t="shared" si="7"/>
        <v>640077.53198554798</v>
      </c>
    </row>
    <row r="238" spans="11:19" x14ac:dyDescent="0.25">
      <c r="K238" s="50">
        <f>spettri!S238</f>
        <v>454.39999999999401</v>
      </c>
      <c r="L238" s="40">
        <f>spettri!T238</f>
        <v>79767</v>
      </c>
      <c r="M238" s="40">
        <f>spettri!U238</f>
        <v>110470</v>
      </c>
      <c r="N238" s="40">
        <f>spettri!V238</f>
        <v>136140</v>
      </c>
      <c r="O238" s="40">
        <f>spettri!W238</f>
        <v>143970.85484000001</v>
      </c>
      <c r="P238" s="40">
        <f>spettri!X238</f>
        <v>137703.72021999999</v>
      </c>
      <c r="Q238" s="58">
        <f>spettri!Y238</f>
        <v>-248106.892100628</v>
      </c>
      <c r="R238" s="40">
        <f t="shared" si="6"/>
        <v>642670.4374277289</v>
      </c>
      <c r="S238" s="40">
        <f t="shared" si="7"/>
        <v>642670.4374277289</v>
      </c>
    </row>
    <row r="239" spans="11:19" x14ac:dyDescent="0.25">
      <c r="K239" s="50">
        <f>spettri!S239</f>
        <v>454.79999999999399</v>
      </c>
      <c r="L239" s="40">
        <f>spettri!T239</f>
        <v>79194</v>
      </c>
      <c r="M239" s="40">
        <f>spettri!U239</f>
        <v>108270</v>
      </c>
      <c r="N239" s="40">
        <f>spettri!V239</f>
        <v>134910</v>
      </c>
      <c r="O239" s="40">
        <f>spettri!W239</f>
        <v>144175.93328999999</v>
      </c>
      <c r="P239" s="40">
        <f>spettri!X239</f>
        <v>137280.89319</v>
      </c>
      <c r="Q239" s="58">
        <f>spettri!Y239</f>
        <v>-253549.30837763159</v>
      </c>
      <c r="R239" s="40">
        <f t="shared" si="6"/>
        <v>645017.44972370565</v>
      </c>
      <c r="S239" s="40">
        <f t="shared" si="7"/>
        <v>645017.44972370565</v>
      </c>
    </row>
    <row r="240" spans="11:19" x14ac:dyDescent="0.25">
      <c r="K240" s="50">
        <f>spettri!S240</f>
        <v>455.19999999999402</v>
      </c>
      <c r="L240" s="40">
        <f>spettri!T240</f>
        <v>78776</v>
      </c>
      <c r="M240" s="40">
        <f>spettri!U240</f>
        <v>106050</v>
      </c>
      <c r="N240" s="40">
        <f>spettri!V240</f>
        <v>133590</v>
      </c>
      <c r="O240" s="40">
        <f>spettri!W240</f>
        <v>144271.99992999999</v>
      </c>
      <c r="P240" s="40">
        <f>spettri!X240</f>
        <v>136770.93815999999</v>
      </c>
      <c r="Q240" s="58">
        <f>spettri!Y240</f>
        <v>-259267.27946553912</v>
      </c>
      <c r="R240" s="40">
        <f t="shared" si="6"/>
        <v>647577.57379850256</v>
      </c>
      <c r="S240" s="40">
        <f t="shared" si="7"/>
        <v>647577.57379850256</v>
      </c>
    </row>
    <row r="241" spans="11:19" x14ac:dyDescent="0.25">
      <c r="K241" s="50">
        <f>spettri!S241</f>
        <v>455.599999999994</v>
      </c>
      <c r="L241" s="40">
        <f>spettri!T241</f>
        <v>78570</v>
      </c>
      <c r="M241" s="40">
        <f>spettri!U241</f>
        <v>104010</v>
      </c>
      <c r="N241" s="40">
        <f>spettri!V241</f>
        <v>132210</v>
      </c>
      <c r="O241" s="40">
        <f>spettri!W241</f>
        <v>144262.4614</v>
      </c>
      <c r="P241" s="40">
        <f>spettri!X241</f>
        <v>136130.29113999999</v>
      </c>
      <c r="Q241" s="58">
        <f>spettri!Y241</f>
        <v>-264974.04798550968</v>
      </c>
      <c r="R241" s="40">
        <f t="shared" si="6"/>
        <v>650185.176385456</v>
      </c>
      <c r="S241" s="40">
        <f t="shared" si="7"/>
        <v>650185.176385456</v>
      </c>
    </row>
    <row r="242" spans="11:19" x14ac:dyDescent="0.25">
      <c r="K242" s="50">
        <f>spettri!S242</f>
        <v>455.99999999999397</v>
      </c>
      <c r="L242" s="40">
        <f>spettri!T242</f>
        <v>78521</v>
      </c>
      <c r="M242" s="40">
        <f>spettri!U242</f>
        <v>102060</v>
      </c>
      <c r="N242" s="40">
        <f>spettri!V242</f>
        <v>130750</v>
      </c>
      <c r="O242" s="40">
        <f>spettri!W242</f>
        <v>144241.34036</v>
      </c>
      <c r="P242" s="40">
        <f>spettri!X242</f>
        <v>135517.83259000001</v>
      </c>
      <c r="Q242" s="58">
        <f>spettri!Y242</f>
        <v>-270099.40601337538</v>
      </c>
      <c r="R242" s="40">
        <f t="shared" si="6"/>
        <v>652195.49757739855</v>
      </c>
      <c r="S242" s="40">
        <f t="shared" si="7"/>
        <v>652195.49757739855</v>
      </c>
    </row>
    <row r="243" spans="11:19" x14ac:dyDescent="0.25">
      <c r="K243" s="50">
        <f>spettri!S243</f>
        <v>456.39999999999401</v>
      </c>
      <c r="L243" s="40">
        <f>spettri!T243</f>
        <v>78665</v>
      </c>
      <c r="M243" s="40">
        <f>spettri!U243</f>
        <v>100290</v>
      </c>
      <c r="N243" s="40">
        <f>spettri!V243</f>
        <v>129330</v>
      </c>
      <c r="O243" s="40">
        <f>spettri!W243</f>
        <v>144147.99901</v>
      </c>
      <c r="P243" s="40">
        <f>spettri!X243</f>
        <v>134828.49638999999</v>
      </c>
      <c r="Q243" s="58">
        <f>spettri!Y243</f>
        <v>-274859.98647703987</v>
      </c>
      <c r="R243" s="40">
        <f t="shared" si="6"/>
        <v>654096.8357301245</v>
      </c>
      <c r="S243" s="40">
        <f t="shared" si="7"/>
        <v>654096.8357301245</v>
      </c>
    </row>
    <row r="244" spans="11:19" x14ac:dyDescent="0.25">
      <c r="K244" s="50">
        <f>spettri!S244</f>
        <v>456.79999999999399</v>
      </c>
      <c r="L244" s="40">
        <f>spettri!T244</f>
        <v>79037</v>
      </c>
      <c r="M244" s="40">
        <f>spettri!U244</f>
        <v>98595</v>
      </c>
      <c r="N244" s="40">
        <f>spettri!V244</f>
        <v>127960</v>
      </c>
      <c r="O244" s="40">
        <f>spettri!W244</f>
        <v>143966.08558000001</v>
      </c>
      <c r="P244" s="40">
        <f>spettri!X244</f>
        <v>134062.28255</v>
      </c>
      <c r="Q244" s="58">
        <f>spettri!Y244</f>
        <v>-279383.30261692189</v>
      </c>
      <c r="R244" s="40">
        <f t="shared" si="6"/>
        <v>656066.06301605515</v>
      </c>
      <c r="S244" s="40">
        <f t="shared" si="7"/>
        <v>656066.06301605515</v>
      </c>
    </row>
    <row r="245" spans="11:19" x14ac:dyDescent="0.25">
      <c r="K245" s="50">
        <f>spettri!S245</f>
        <v>457.19999999999402</v>
      </c>
      <c r="L245" s="40">
        <f>spettri!T245</f>
        <v>79582</v>
      </c>
      <c r="M245" s="40">
        <f>spettri!U245</f>
        <v>97049</v>
      </c>
      <c r="N245" s="40">
        <f>spettri!V245</f>
        <v>126540</v>
      </c>
      <c r="O245" s="40">
        <f>spettri!W245</f>
        <v>143711.95181999999</v>
      </c>
      <c r="P245" s="40">
        <f>spettri!X245</f>
        <v>133319.13201</v>
      </c>
      <c r="Q245" s="58">
        <f>spettri!Y245</f>
        <v>-283640.89109965909</v>
      </c>
      <c r="R245" s="40">
        <f t="shared" si="6"/>
        <v>657818.51138003904</v>
      </c>
      <c r="S245" s="40">
        <f t="shared" si="7"/>
        <v>657818.51138003904</v>
      </c>
    </row>
    <row r="246" spans="11:19" x14ac:dyDescent="0.25">
      <c r="K246" s="50">
        <f>spettri!S246</f>
        <v>457.599999999994</v>
      </c>
      <c r="L246" s="40">
        <f>spettri!T246</f>
        <v>80337</v>
      </c>
      <c r="M246" s="40">
        <f>spettri!U246</f>
        <v>95676</v>
      </c>
      <c r="N246" s="40">
        <f>spettri!V246</f>
        <v>124970</v>
      </c>
      <c r="O246" s="40">
        <f>spettri!W246</f>
        <v>143409.44407999999</v>
      </c>
      <c r="P246" s="40">
        <f>spettri!X246</f>
        <v>132493.97865</v>
      </c>
      <c r="Q246" s="58">
        <f>spettri!Y246</f>
        <v>-287426.91703863879</v>
      </c>
      <c r="R246" s="40">
        <f t="shared" si="6"/>
        <v>658982.05497593456</v>
      </c>
      <c r="S246" s="40">
        <f t="shared" si="7"/>
        <v>658982.05497593456</v>
      </c>
    </row>
    <row r="247" spans="11:19" x14ac:dyDescent="0.25">
      <c r="K247" s="50">
        <f>spettri!S247</f>
        <v>457.99999999999397</v>
      </c>
      <c r="L247" s="40">
        <f>spettri!T247</f>
        <v>81281</v>
      </c>
      <c r="M247" s="40">
        <f>spettri!U247</f>
        <v>94464</v>
      </c>
      <c r="N247" s="40">
        <f>spettri!V247</f>
        <v>123610</v>
      </c>
      <c r="O247" s="40">
        <f>spettri!W247</f>
        <v>143063.33163</v>
      </c>
      <c r="P247" s="40">
        <f>spettri!X247</f>
        <v>131561.19657999999</v>
      </c>
      <c r="Q247" s="58">
        <f>spettri!Y247</f>
        <v>-290873.35183764697</v>
      </c>
      <c r="R247" s="40">
        <f t="shared" si="6"/>
        <v>660417.54458756384</v>
      </c>
      <c r="S247" s="40">
        <f t="shared" si="7"/>
        <v>660417.54458756384</v>
      </c>
    </row>
    <row r="248" spans="11:19" x14ac:dyDescent="0.25">
      <c r="K248" s="50">
        <f>spettri!S248</f>
        <v>458.39999999999401</v>
      </c>
      <c r="L248" s="40">
        <f>spettri!T248</f>
        <v>82400</v>
      </c>
      <c r="M248" s="40">
        <f>spettri!U248</f>
        <v>93419</v>
      </c>
      <c r="N248" s="40">
        <f>spettri!V248</f>
        <v>122080</v>
      </c>
      <c r="O248" s="40">
        <f>spettri!W248</f>
        <v>142596.62487</v>
      </c>
      <c r="P248" s="40">
        <f>spettri!X248</f>
        <v>130623.28934</v>
      </c>
      <c r="Q248" s="58">
        <f>spettri!Y248</f>
        <v>-293880.14759532607</v>
      </c>
      <c r="R248" s="40">
        <f t="shared" si="6"/>
        <v>661204.06430773786</v>
      </c>
      <c r="S248" s="40">
        <f t="shared" si="7"/>
        <v>661204.06430773786</v>
      </c>
    </row>
    <row r="249" spans="11:19" x14ac:dyDescent="0.25">
      <c r="K249" s="50">
        <f>spettri!S249</f>
        <v>458.79999999999399</v>
      </c>
      <c r="L249" s="40">
        <f>spettri!T249</f>
        <v>83702</v>
      </c>
      <c r="M249" s="40">
        <f>spettri!U249</f>
        <v>92567</v>
      </c>
      <c r="N249" s="40">
        <f>spettri!V249</f>
        <v>120760</v>
      </c>
      <c r="O249" s="40">
        <f>spettri!W249</f>
        <v>142119.01693000001</v>
      </c>
      <c r="P249" s="40">
        <f>spettri!X249</f>
        <v>129662.31881</v>
      </c>
      <c r="Q249" s="58">
        <f>spettri!Y249</f>
        <v>-296162.91833406349</v>
      </c>
      <c r="R249" s="40">
        <f t="shared" si="6"/>
        <v>661880.23232569895</v>
      </c>
      <c r="S249" s="40">
        <f t="shared" si="7"/>
        <v>661880.23232569895</v>
      </c>
    </row>
    <row r="250" spans="11:19" x14ac:dyDescent="0.25">
      <c r="K250" s="50">
        <f>spettri!S250</f>
        <v>459.19999999999402</v>
      </c>
      <c r="L250" s="40">
        <f>spettri!T250</f>
        <v>85193</v>
      </c>
      <c r="M250" s="40">
        <f>spettri!U250</f>
        <v>91939</v>
      </c>
      <c r="N250" s="40">
        <f>spettri!V250</f>
        <v>119320</v>
      </c>
      <c r="O250" s="40">
        <f>spettri!W250</f>
        <v>141542.61705</v>
      </c>
      <c r="P250" s="40">
        <f>spettri!X250</f>
        <v>128693.66052</v>
      </c>
      <c r="Q250" s="58">
        <f>spettri!Y250</f>
        <v>-298132.49269893975</v>
      </c>
      <c r="R250" s="40">
        <f t="shared" si="6"/>
        <v>662157.13725017104</v>
      </c>
      <c r="S250" s="40">
        <f t="shared" si="7"/>
        <v>662157.13725017104</v>
      </c>
    </row>
    <row r="251" spans="11:19" x14ac:dyDescent="0.25">
      <c r="K251" s="50">
        <f>spettri!S251</f>
        <v>459.599999999994</v>
      </c>
      <c r="L251" s="40">
        <f>spettri!T251</f>
        <v>86848</v>
      </c>
      <c r="M251" s="40">
        <f>spettri!U251</f>
        <v>91454</v>
      </c>
      <c r="N251" s="40">
        <f>spettri!V251</f>
        <v>118000</v>
      </c>
      <c r="O251" s="40">
        <f>spettri!W251</f>
        <v>140916.48053999999</v>
      </c>
      <c r="P251" s="40">
        <f>spettri!X251</f>
        <v>127666.06269000001</v>
      </c>
      <c r="Q251" s="58">
        <f>spettri!Y251</f>
        <v>-299855.89695763454</v>
      </c>
      <c r="R251" s="40">
        <f t="shared" si="6"/>
        <v>662586.51769568608</v>
      </c>
      <c r="S251" s="40">
        <f t="shared" si="7"/>
        <v>662586.51769568608</v>
      </c>
    </row>
    <row r="252" spans="11:19" x14ac:dyDescent="0.25">
      <c r="K252" s="50">
        <f>spettri!S252</f>
        <v>459.99999999999397</v>
      </c>
      <c r="L252" s="40">
        <f>spettri!T252</f>
        <v>88678</v>
      </c>
      <c r="M252" s="40">
        <f>spettri!U252</f>
        <v>91222</v>
      </c>
      <c r="N252" s="40">
        <f>spettri!V252</f>
        <v>116670</v>
      </c>
      <c r="O252" s="40">
        <f>spettri!W252</f>
        <v>140290.34403000001</v>
      </c>
      <c r="P252" s="40">
        <f>spettri!X252</f>
        <v>126597.46346</v>
      </c>
      <c r="Q252" s="58">
        <f>spettri!Y252</f>
        <v>-300832.01448834501</v>
      </c>
      <c r="R252" s="40">
        <f t="shared" si="6"/>
        <v>662420.64061419957</v>
      </c>
      <c r="S252" s="40">
        <f t="shared" si="7"/>
        <v>662420.64061419957</v>
      </c>
    </row>
    <row r="253" spans="11:19" x14ac:dyDescent="0.25">
      <c r="K253" s="50">
        <f>spettri!S253</f>
        <v>460.39999999999401</v>
      </c>
      <c r="L253" s="40">
        <f>spettri!T253</f>
        <v>90656</v>
      </c>
      <c r="M253" s="40">
        <f>spettri!U253</f>
        <v>91228</v>
      </c>
      <c r="N253" s="40">
        <f>spettri!V253</f>
        <v>115470</v>
      </c>
      <c r="O253" s="40">
        <f>spettri!W253</f>
        <v>139608.33897000001</v>
      </c>
      <c r="P253" s="40">
        <f>spettri!X253</f>
        <v>125603.17929</v>
      </c>
      <c r="Q253" s="58">
        <f>spettri!Y253</f>
        <v>-301123.03591006738</v>
      </c>
      <c r="R253" s="40">
        <f t="shared" si="6"/>
        <v>661973.60718808882</v>
      </c>
      <c r="S253" s="40">
        <f t="shared" si="7"/>
        <v>661973.60718808882</v>
      </c>
    </row>
    <row r="254" spans="11:19" x14ac:dyDescent="0.25">
      <c r="K254" s="50">
        <f>spettri!S254</f>
        <v>460.79999999999399</v>
      </c>
      <c r="L254" s="40">
        <f>spettri!T254</f>
        <v>92787</v>
      </c>
      <c r="M254" s="40">
        <f>spettri!U254</f>
        <v>91436</v>
      </c>
      <c r="N254" s="40">
        <f>spettri!V254</f>
        <v>114330</v>
      </c>
      <c r="O254" s="40">
        <f>spettri!W254</f>
        <v>138868.42139999999</v>
      </c>
      <c r="P254" s="40">
        <f>spettri!X254</f>
        <v>124580.70664</v>
      </c>
      <c r="Q254" s="58">
        <f>spettri!Y254</f>
        <v>-301261.66614651651</v>
      </c>
      <c r="R254" s="40">
        <f t="shared" si="6"/>
        <v>661636.47170272563</v>
      </c>
      <c r="S254" s="40">
        <f t="shared" si="7"/>
        <v>661636.47170272563</v>
      </c>
    </row>
    <row r="255" spans="11:19" x14ac:dyDescent="0.25">
      <c r="K255" s="50">
        <f>spettri!S255</f>
        <v>461.19999999999402</v>
      </c>
      <c r="L255" s="40">
        <f>spettri!T255</f>
        <v>95021</v>
      </c>
      <c r="M255" s="40">
        <f>spettri!U255</f>
        <v>91843</v>
      </c>
      <c r="N255" s="40">
        <f>spettri!V255</f>
        <v>113240</v>
      </c>
      <c r="O255" s="40">
        <f>spettri!W255</f>
        <v>138121.00925999999</v>
      </c>
      <c r="P255" s="40">
        <f>spettri!X255</f>
        <v>123573.60952</v>
      </c>
      <c r="Q255" s="58">
        <f>spettri!Y255</f>
        <v>-300863.91222824925</v>
      </c>
      <c r="R255" s="40">
        <f t="shared" si="6"/>
        <v>660967.6036210712</v>
      </c>
      <c r="S255" s="40">
        <f t="shared" si="7"/>
        <v>660967.6036210712</v>
      </c>
    </row>
    <row r="256" spans="11:19" x14ac:dyDescent="0.25">
      <c r="K256" s="50">
        <f>spettri!S256</f>
        <v>461.599999999994</v>
      </c>
      <c r="L256" s="40">
        <f>spettri!T256</f>
        <v>97358</v>
      </c>
      <c r="M256" s="40">
        <f>spettri!U256</f>
        <v>92473</v>
      </c>
      <c r="N256" s="40">
        <f>spettri!V256</f>
        <v>112330</v>
      </c>
      <c r="O256" s="40">
        <f>spettri!W256</f>
        <v>137332.71770000001</v>
      </c>
      <c r="P256" s="40">
        <f>spettri!X256</f>
        <v>122556.26205</v>
      </c>
      <c r="Q256" s="58">
        <f>spettri!Y256</f>
        <v>-299714.44427677203</v>
      </c>
      <c r="R256" s="40">
        <f t="shared" si="6"/>
        <v>660014.5980928936</v>
      </c>
      <c r="S256" s="40">
        <f t="shared" si="7"/>
        <v>660014.5980928936</v>
      </c>
    </row>
    <row r="257" spans="11:19" x14ac:dyDescent="0.25">
      <c r="K257" s="50">
        <f>spettri!S257</f>
        <v>461.99999999999397</v>
      </c>
      <c r="L257" s="40">
        <f>spettri!T257</f>
        <v>99760</v>
      </c>
      <c r="M257" s="40">
        <f>spettri!U257</f>
        <v>93370</v>
      </c>
      <c r="N257" s="40">
        <f>spettri!V257</f>
        <v>111340</v>
      </c>
      <c r="O257" s="40">
        <f>spettri!W257</f>
        <v>136513.08525</v>
      </c>
      <c r="P257" s="40">
        <f>spettri!X257</f>
        <v>121503.03835</v>
      </c>
      <c r="Q257" s="58">
        <f>spettri!Y257</f>
        <v>-298218.61198301998</v>
      </c>
      <c r="R257" s="40">
        <f t="shared" si="6"/>
        <v>658608.48015981331</v>
      </c>
      <c r="S257" s="40">
        <f t="shared" si="7"/>
        <v>658608.48015981331</v>
      </c>
    </row>
    <row r="258" spans="11:19" x14ac:dyDescent="0.25">
      <c r="K258" s="50">
        <f>spettri!S258</f>
        <v>462.39999999999401</v>
      </c>
      <c r="L258" s="40">
        <f>spettri!T258</f>
        <v>102280</v>
      </c>
      <c r="M258" s="40">
        <f>spettri!U258</f>
        <v>94481</v>
      </c>
      <c r="N258" s="40">
        <f>spettri!V258</f>
        <v>110540</v>
      </c>
      <c r="O258" s="40">
        <f>spettri!W258</f>
        <v>135663.47455000001</v>
      </c>
      <c r="P258" s="40">
        <f>spettri!X258</f>
        <v>120490.81606</v>
      </c>
      <c r="Q258" s="58">
        <f>spettri!Y258</f>
        <v>-296556.68794124102</v>
      </c>
      <c r="R258" s="40">
        <f t="shared" si="6"/>
        <v>657541.49126410019</v>
      </c>
      <c r="S258" s="40">
        <f t="shared" si="7"/>
        <v>657541.49126410019</v>
      </c>
    </row>
    <row r="259" spans="11:19" x14ac:dyDescent="0.25">
      <c r="K259" s="50">
        <f>spettri!S259</f>
        <v>462.79999999999399</v>
      </c>
      <c r="L259" s="40">
        <f>spettri!T259</f>
        <v>104860</v>
      </c>
      <c r="M259" s="40">
        <f>spettri!U259</f>
        <v>95788</v>
      </c>
      <c r="N259" s="40">
        <f>spettri!V259</f>
        <v>109800</v>
      </c>
      <c r="O259" s="40">
        <f>spettri!W259</f>
        <v>134815.22649999999</v>
      </c>
      <c r="P259" s="40">
        <f>spettri!X259</f>
        <v>119514.47</v>
      </c>
      <c r="Q259" s="58">
        <f>spettri!Y259</f>
        <v>-293945.78826158814</v>
      </c>
      <c r="R259" s="40">
        <f t="shared" ref="R259:R322" si="8">L259*$B$2+M259*$C$2+N259*$D$2+O259*$E$2+P259*$F$2-Q259</f>
        <v>655711.38077087339</v>
      </c>
      <c r="S259" s="40">
        <f t="shared" ref="S259:S322" si="9">ABS(R259)</f>
        <v>655711.38077087339</v>
      </c>
    </row>
    <row r="260" spans="11:19" x14ac:dyDescent="0.25">
      <c r="K260" s="50">
        <f>spettri!S260</f>
        <v>463.19999999999402</v>
      </c>
      <c r="L260" s="40">
        <f>spettri!T260</f>
        <v>107390</v>
      </c>
      <c r="M260" s="40">
        <f>spettri!U260</f>
        <v>97355</v>
      </c>
      <c r="N260" s="40">
        <f>spettri!V260</f>
        <v>109160</v>
      </c>
      <c r="O260" s="40">
        <f>spettri!W260</f>
        <v>133945.17608999999</v>
      </c>
      <c r="P260" s="40">
        <f>spettri!X260</f>
        <v>118568.87499</v>
      </c>
      <c r="Q260" s="58">
        <f>spettri!Y260</f>
        <v>-291071.85239477048</v>
      </c>
      <c r="R260" s="40">
        <f t="shared" si="8"/>
        <v>653776.53833015962</v>
      </c>
      <c r="S260" s="40">
        <f t="shared" si="9"/>
        <v>653776.53833015962</v>
      </c>
    </row>
    <row r="261" spans="11:19" x14ac:dyDescent="0.25">
      <c r="K261" s="50">
        <f>spettri!S261</f>
        <v>463.599999999994</v>
      </c>
      <c r="L261" s="40">
        <f>spettri!T261</f>
        <v>109920</v>
      </c>
      <c r="M261" s="40">
        <f>spettri!U261</f>
        <v>99092</v>
      </c>
      <c r="N261" s="40">
        <f>spettri!V261</f>
        <v>108670</v>
      </c>
      <c r="O261" s="40">
        <f>spettri!W261</f>
        <v>133075.12568</v>
      </c>
      <c r="P261" s="40">
        <f>spettri!X261</f>
        <v>117751.40939</v>
      </c>
      <c r="Q261" s="58">
        <f>spettri!Y261</f>
        <v>-287950.82207914349</v>
      </c>
      <c r="R261" s="40">
        <f t="shared" si="8"/>
        <v>651908.83836460824</v>
      </c>
      <c r="S261" s="40">
        <f t="shared" si="9"/>
        <v>651908.83836460824</v>
      </c>
    </row>
    <row r="262" spans="11:19" x14ac:dyDescent="0.25">
      <c r="K262" s="50">
        <f>spettri!S262</f>
        <v>463.99999999999397</v>
      </c>
      <c r="L262" s="40">
        <f>spettri!T262</f>
        <v>112450</v>
      </c>
      <c r="M262" s="40">
        <f>spettri!U262</f>
        <v>101110</v>
      </c>
      <c r="N262" s="40">
        <f>spettri!V262</f>
        <v>108320</v>
      </c>
      <c r="O262" s="40">
        <f>spettri!W262</f>
        <v>132168.96512000001</v>
      </c>
      <c r="P262" s="40">
        <f>spettri!X262</f>
        <v>116921.13085</v>
      </c>
      <c r="Q262" s="58">
        <f>spettri!Y262</f>
        <v>-284483.53457452409</v>
      </c>
      <c r="R262" s="40">
        <f t="shared" si="8"/>
        <v>649981.68945599208</v>
      </c>
      <c r="S262" s="40">
        <f t="shared" si="9"/>
        <v>649981.68945599208</v>
      </c>
    </row>
    <row r="263" spans="11:19" x14ac:dyDescent="0.25">
      <c r="K263" s="50">
        <f>spettri!S263</f>
        <v>464.39999999999299</v>
      </c>
      <c r="L263" s="40">
        <f>spettri!T263</f>
        <v>114920</v>
      </c>
      <c r="M263" s="40">
        <f>spettri!U263</f>
        <v>103300</v>
      </c>
      <c r="N263" s="40">
        <f>spettri!V263</f>
        <v>108080</v>
      </c>
      <c r="O263" s="40">
        <f>spettri!W263</f>
        <v>131309.81589</v>
      </c>
      <c r="P263" s="40">
        <f>spettri!X263</f>
        <v>116062.66385</v>
      </c>
      <c r="Q263" s="58">
        <f>spettri!Y263</f>
        <v>-280336.70877487463</v>
      </c>
      <c r="R263" s="40">
        <f t="shared" si="8"/>
        <v>647558.87471541017</v>
      </c>
      <c r="S263" s="40">
        <f t="shared" si="9"/>
        <v>647558.87471541017</v>
      </c>
    </row>
    <row r="264" spans="11:19" x14ac:dyDescent="0.25">
      <c r="K264" s="50">
        <f>spettri!S264</f>
        <v>464.79999999999302</v>
      </c>
      <c r="L264" s="40">
        <f>spettri!T264</f>
        <v>117290</v>
      </c>
      <c r="M264" s="40">
        <f>spettri!U264</f>
        <v>105680</v>
      </c>
      <c r="N264" s="40">
        <f>spettri!V264</f>
        <v>107950</v>
      </c>
      <c r="O264" s="40">
        <f>spettri!W264</f>
        <v>130453.39195999999</v>
      </c>
      <c r="P264" s="40">
        <f>spettri!X264</f>
        <v>115304.13777</v>
      </c>
      <c r="Q264" s="58">
        <f>spettri!Y264</f>
        <v>-275983.44476451766</v>
      </c>
      <c r="R264" s="40">
        <f t="shared" si="8"/>
        <v>645064.97289529222</v>
      </c>
      <c r="S264" s="40">
        <f t="shared" si="9"/>
        <v>645064.97289529222</v>
      </c>
    </row>
    <row r="265" spans="11:19" x14ac:dyDescent="0.25">
      <c r="K265" s="50">
        <f>spettri!S265</f>
        <v>465.199999999993</v>
      </c>
      <c r="L265" s="40">
        <f>spettri!T265</f>
        <v>119470</v>
      </c>
      <c r="M265" s="40">
        <f>spettri!U265</f>
        <v>108250</v>
      </c>
      <c r="N265" s="40">
        <f>spettri!V265</f>
        <v>107880</v>
      </c>
      <c r="O265" s="40">
        <f>spettri!W265</f>
        <v>129594.92405</v>
      </c>
      <c r="P265" s="40">
        <f>spettri!X265</f>
        <v>114576.36276</v>
      </c>
      <c r="Q265" s="58">
        <f>spettri!Y265</f>
        <v>-271300.44738736883</v>
      </c>
      <c r="R265" s="40">
        <f t="shared" si="8"/>
        <v>642184.68181461573</v>
      </c>
      <c r="S265" s="40">
        <f t="shared" si="9"/>
        <v>642184.68181461573</v>
      </c>
    </row>
    <row r="266" spans="11:19" x14ac:dyDescent="0.25">
      <c r="K266" s="50">
        <f>spettri!S266</f>
        <v>465.59999999999297</v>
      </c>
      <c r="L266" s="40">
        <f>spettri!T266</f>
        <v>121540</v>
      </c>
      <c r="M266" s="40">
        <f>spettri!U266</f>
        <v>111000</v>
      </c>
      <c r="N266" s="40">
        <f>spettri!V266</f>
        <v>107960</v>
      </c>
      <c r="O266" s="40">
        <f>spettri!W266</f>
        <v>128724.87364000001</v>
      </c>
      <c r="P266" s="40">
        <f>spettri!X266</f>
        <v>113930.59056</v>
      </c>
      <c r="Q266" s="58">
        <f>spettri!Y266</f>
        <v>-266091.48286100168</v>
      </c>
      <c r="R266" s="40">
        <f t="shared" si="8"/>
        <v>638983.83517222526</v>
      </c>
      <c r="S266" s="40">
        <f t="shared" si="9"/>
        <v>638983.83517222526</v>
      </c>
    </row>
    <row r="267" spans="11:19" x14ac:dyDescent="0.25">
      <c r="K267" s="50">
        <f>spettri!S267</f>
        <v>465.99999999999301</v>
      </c>
      <c r="L267" s="40">
        <f>spettri!T267</f>
        <v>123390</v>
      </c>
      <c r="M267" s="40">
        <f>spettri!U267</f>
        <v>113840</v>
      </c>
      <c r="N267" s="40">
        <f>spettri!V267</f>
        <v>108180</v>
      </c>
      <c r="O267" s="40">
        <f>spettri!W267</f>
        <v>127933.17546</v>
      </c>
      <c r="P267" s="40">
        <f>spettri!X267</f>
        <v>113371.94636</v>
      </c>
      <c r="Q267" s="58">
        <f>spettri!Y267</f>
        <v>-260640.20684481142</v>
      </c>
      <c r="R267" s="40">
        <f t="shared" si="8"/>
        <v>635638.22581564274</v>
      </c>
      <c r="S267" s="40">
        <f t="shared" si="9"/>
        <v>635638.22581564274</v>
      </c>
    </row>
    <row r="268" spans="11:19" x14ac:dyDescent="0.25">
      <c r="K268" s="50">
        <f>spettri!S268</f>
        <v>466.39999999999299</v>
      </c>
      <c r="L268" s="40">
        <f>spettri!T268</f>
        <v>125000</v>
      </c>
      <c r="M268" s="40">
        <f>spettri!U268</f>
        <v>116770</v>
      </c>
      <c r="N268" s="40">
        <f>spettri!V268</f>
        <v>108470</v>
      </c>
      <c r="O268" s="40">
        <f>spettri!W268</f>
        <v>127139.43330999999</v>
      </c>
      <c r="P268" s="40">
        <f>spettri!X268</f>
        <v>112833.80286</v>
      </c>
      <c r="Q268" s="58">
        <f>spettri!Y268</f>
        <v>-255036.43438878088</v>
      </c>
      <c r="R268" s="40">
        <f t="shared" si="8"/>
        <v>632054.47242253751</v>
      </c>
      <c r="S268" s="40">
        <f t="shared" si="9"/>
        <v>632054.47242253751</v>
      </c>
    </row>
    <row r="269" spans="11:19" x14ac:dyDescent="0.25">
      <c r="K269" s="50">
        <f>spettri!S269</f>
        <v>466.79999999999302</v>
      </c>
      <c r="L269" s="40">
        <f>spettri!T269</f>
        <v>126440</v>
      </c>
      <c r="M269" s="40">
        <f>spettri!U269</f>
        <v>119790</v>
      </c>
      <c r="N269" s="40">
        <f>spettri!V269</f>
        <v>108940</v>
      </c>
      <c r="O269" s="40">
        <f>spettri!W269</f>
        <v>126406.32897</v>
      </c>
      <c r="P269" s="40">
        <f>spettri!X269</f>
        <v>112385.34994</v>
      </c>
      <c r="Q269" s="58">
        <f>spettri!Y269</f>
        <v>-249187.39044020695</v>
      </c>
      <c r="R269" s="40">
        <f t="shared" si="8"/>
        <v>628450.41790777701</v>
      </c>
      <c r="S269" s="40">
        <f t="shared" si="9"/>
        <v>628450.41790777701</v>
      </c>
    </row>
    <row r="270" spans="11:19" x14ac:dyDescent="0.25">
      <c r="K270" s="50">
        <f>spettri!S270</f>
        <v>467.199999999993</v>
      </c>
      <c r="L270" s="40">
        <f>spettri!T270</f>
        <v>127550</v>
      </c>
      <c r="M270" s="40">
        <f>spettri!U270</f>
        <v>122890</v>
      </c>
      <c r="N270" s="40">
        <f>spettri!V270</f>
        <v>109580</v>
      </c>
      <c r="O270" s="40">
        <f>spettri!W270</f>
        <v>125719.55465000001</v>
      </c>
      <c r="P270" s="40">
        <f>spettri!X270</f>
        <v>111983.02361</v>
      </c>
      <c r="Q270" s="58">
        <f>spettri!Y270</f>
        <v>-242962.18103102868</v>
      </c>
      <c r="R270" s="40">
        <f t="shared" si="8"/>
        <v>624516.3167292322</v>
      </c>
      <c r="S270" s="40">
        <f t="shared" si="9"/>
        <v>624516.3167292322</v>
      </c>
    </row>
    <row r="271" spans="11:19" x14ac:dyDescent="0.25">
      <c r="K271" s="50">
        <f>spettri!S271</f>
        <v>467.59999999999297</v>
      </c>
      <c r="L271" s="40">
        <f>spettri!T271</f>
        <v>128410</v>
      </c>
      <c r="M271" s="40">
        <f>spettri!U271</f>
        <v>126000</v>
      </c>
      <c r="N271" s="40">
        <f>spettri!V271</f>
        <v>110230</v>
      </c>
      <c r="O271" s="40">
        <f>spettri!W271</f>
        <v>125026.64840999999</v>
      </c>
      <c r="P271" s="40">
        <f>spettri!X271</f>
        <v>111639.63681</v>
      </c>
      <c r="Q271" s="58">
        <f>spettri!Y271</f>
        <v>-236527.5733097996</v>
      </c>
      <c r="R271" s="40">
        <f t="shared" si="8"/>
        <v>620150.70130361384</v>
      </c>
      <c r="S271" s="40">
        <f t="shared" si="9"/>
        <v>620150.70130361384</v>
      </c>
    </row>
    <row r="272" spans="11:19" x14ac:dyDescent="0.25">
      <c r="K272" s="50">
        <f>spettri!S272</f>
        <v>467.99999999999301</v>
      </c>
      <c r="L272" s="40">
        <f>spettri!T272</f>
        <v>129020</v>
      </c>
      <c r="M272" s="40">
        <f>spettri!U272</f>
        <v>129130</v>
      </c>
      <c r="N272" s="40">
        <f>spettri!V272</f>
        <v>111020</v>
      </c>
      <c r="O272" s="40">
        <f>spettri!W272</f>
        <v>124414.13838</v>
      </c>
      <c r="P272" s="40">
        <f>spettri!X272</f>
        <v>111375.69024</v>
      </c>
      <c r="Q272" s="58">
        <f>spettri!Y272</f>
        <v>-230304.95472781963</v>
      </c>
      <c r="R272" s="40">
        <f t="shared" si="8"/>
        <v>616065.07998595142</v>
      </c>
      <c r="S272" s="40">
        <f t="shared" si="9"/>
        <v>616065.07998595142</v>
      </c>
    </row>
    <row r="273" spans="11:19" x14ac:dyDescent="0.25">
      <c r="K273" s="50">
        <f>spettri!S273</f>
        <v>468.39999999999299</v>
      </c>
      <c r="L273" s="40">
        <f>spettri!T273</f>
        <v>129270</v>
      </c>
      <c r="M273" s="40">
        <f>spettri!U273</f>
        <v>132190</v>
      </c>
      <c r="N273" s="40">
        <f>spettri!V273</f>
        <v>111880</v>
      </c>
      <c r="O273" s="40">
        <f>spettri!W273</f>
        <v>123820.70540000001</v>
      </c>
      <c r="P273" s="40">
        <f>spettri!X273</f>
        <v>111203.99684000001</v>
      </c>
      <c r="Q273" s="58">
        <f>spettri!Y273</f>
        <v>-223721.86523281079</v>
      </c>
      <c r="R273" s="40">
        <f t="shared" si="8"/>
        <v>611419.86009058659</v>
      </c>
      <c r="S273" s="40">
        <f t="shared" si="9"/>
        <v>611419.86009058659</v>
      </c>
    </row>
    <row r="274" spans="11:19" x14ac:dyDescent="0.25">
      <c r="K274" s="50">
        <f>spettri!S274</f>
        <v>468.79999999999302</v>
      </c>
      <c r="L274" s="40">
        <f>spettri!T274</f>
        <v>129210</v>
      </c>
      <c r="M274" s="40">
        <f>spettri!U274</f>
        <v>135030</v>
      </c>
      <c r="N274" s="40">
        <f>spettri!V274</f>
        <v>112820</v>
      </c>
      <c r="O274" s="40">
        <f>spettri!W274</f>
        <v>123313.11921999999</v>
      </c>
      <c r="P274" s="40">
        <f>spettri!X274</f>
        <v>111037.42861</v>
      </c>
      <c r="Q274" s="58">
        <f>spettri!Y274</f>
        <v>-217064.79680009204</v>
      </c>
      <c r="R274" s="40">
        <f t="shared" si="8"/>
        <v>606583.73188712168</v>
      </c>
      <c r="S274" s="40">
        <f t="shared" si="9"/>
        <v>606583.73188712168</v>
      </c>
    </row>
    <row r="275" spans="11:19" x14ac:dyDescent="0.25">
      <c r="K275" s="50">
        <f>spettri!S275</f>
        <v>469.199999999993</v>
      </c>
      <c r="L275" s="40">
        <f>spettri!T275</f>
        <v>128850</v>
      </c>
      <c r="M275" s="40">
        <f>spettri!U275</f>
        <v>137740</v>
      </c>
      <c r="N275" s="40">
        <f>spettri!V275</f>
        <v>113850</v>
      </c>
      <c r="O275" s="40">
        <f>spettri!W275</f>
        <v>122840.96187</v>
      </c>
      <c r="P275" s="40">
        <f>spettri!X275</f>
        <v>110932.3625</v>
      </c>
      <c r="Q275" s="58">
        <f>spettri!Y275</f>
        <v>-210508.74544041595</v>
      </c>
      <c r="R275" s="40">
        <f t="shared" si="8"/>
        <v>601751.92539016914</v>
      </c>
      <c r="S275" s="40">
        <f t="shared" si="9"/>
        <v>601751.92539016914</v>
      </c>
    </row>
    <row r="276" spans="11:19" x14ac:dyDescent="0.25">
      <c r="K276" s="50">
        <f>spettri!S276</f>
        <v>469.59999999999297</v>
      </c>
      <c r="L276" s="40">
        <f>spettri!T276</f>
        <v>128160</v>
      </c>
      <c r="M276" s="40">
        <f>spettri!U276</f>
        <v>140320</v>
      </c>
      <c r="N276" s="40">
        <f>spettri!V276</f>
        <v>114900</v>
      </c>
      <c r="O276" s="40">
        <f>spettri!W276</f>
        <v>122406.27733</v>
      </c>
      <c r="P276" s="40">
        <f>spettri!X276</f>
        <v>110858.04743999999</v>
      </c>
      <c r="Q276" s="58">
        <f>spettri!Y276</f>
        <v>-203928.26645734918</v>
      </c>
      <c r="R276" s="40">
        <f t="shared" si="8"/>
        <v>596624.97026067413</v>
      </c>
      <c r="S276" s="40">
        <f t="shared" si="9"/>
        <v>596624.97026067413</v>
      </c>
    </row>
    <row r="277" spans="11:19" x14ac:dyDescent="0.25">
      <c r="K277" s="50">
        <f>spettri!S277</f>
        <v>469.99999999999301</v>
      </c>
      <c r="L277" s="40">
        <f>spettri!T277</f>
        <v>127210</v>
      </c>
      <c r="M277" s="40">
        <f>spettri!U277</f>
        <v>142660</v>
      </c>
      <c r="N277" s="40">
        <f>spettri!V277</f>
        <v>116050</v>
      </c>
      <c r="O277" s="40">
        <f>spettri!W277</f>
        <v>122062.20885</v>
      </c>
      <c r="P277" s="40">
        <f>spettri!X277</f>
        <v>110858.04743999999</v>
      </c>
      <c r="Q277" s="58">
        <f>spettri!Y277</f>
        <v>-197226.02726714517</v>
      </c>
      <c r="R277" s="40">
        <f t="shared" si="8"/>
        <v>591350.0247314244</v>
      </c>
      <c r="S277" s="40">
        <f t="shared" si="9"/>
        <v>591350.0247314244</v>
      </c>
    </row>
    <row r="278" spans="11:19" x14ac:dyDescent="0.25">
      <c r="K278" s="50">
        <f>spettri!S278</f>
        <v>470.39999999999299</v>
      </c>
      <c r="L278" s="40">
        <f>spettri!T278</f>
        <v>125920</v>
      </c>
      <c r="M278" s="40">
        <f>spettri!U278</f>
        <v>144810</v>
      </c>
      <c r="N278" s="40">
        <f>spettri!V278</f>
        <v>117220</v>
      </c>
      <c r="O278" s="40">
        <f>spettri!W278</f>
        <v>121745.39331</v>
      </c>
      <c r="P278" s="40">
        <f>spettri!X278</f>
        <v>110952.86320000001</v>
      </c>
      <c r="Q278" s="58">
        <f>spettri!Y278</f>
        <v>-190601.52909601026</v>
      </c>
      <c r="R278" s="40">
        <f t="shared" si="8"/>
        <v>585869.22963018494</v>
      </c>
      <c r="S278" s="40">
        <f t="shared" si="9"/>
        <v>585869.22963018494</v>
      </c>
    </row>
    <row r="279" spans="11:19" x14ac:dyDescent="0.25">
      <c r="K279" s="50">
        <f>spettri!S279</f>
        <v>470.79999999999302</v>
      </c>
      <c r="L279" s="40">
        <f>spettri!T279</f>
        <v>124410</v>
      </c>
      <c r="M279" s="40">
        <f>spettri!U279</f>
        <v>146670</v>
      </c>
      <c r="N279" s="40">
        <f>spettri!V279</f>
        <v>118390</v>
      </c>
      <c r="O279" s="40">
        <f>spettri!W279</f>
        <v>121498.07279000001</v>
      </c>
      <c r="P279" s="40">
        <f>spettri!X279</f>
        <v>111129.68178</v>
      </c>
      <c r="Q279" s="58">
        <f>spettri!Y279</f>
        <v>-184069.86179889369</v>
      </c>
      <c r="R279" s="40">
        <f t="shared" si="8"/>
        <v>580280.29813969822</v>
      </c>
      <c r="S279" s="40">
        <f t="shared" si="9"/>
        <v>580280.29813969822</v>
      </c>
    </row>
    <row r="280" spans="11:19" x14ac:dyDescent="0.25">
      <c r="K280" s="50">
        <f>spettri!S280</f>
        <v>471.199999999993</v>
      </c>
      <c r="L280" s="40">
        <f>spettri!T280</f>
        <v>122600</v>
      </c>
      <c r="M280" s="40">
        <f>spettri!U280</f>
        <v>148130</v>
      </c>
      <c r="N280" s="40">
        <f>spettri!V280</f>
        <v>119540</v>
      </c>
      <c r="O280" s="40">
        <f>spettri!W280</f>
        <v>121304.57685</v>
      </c>
      <c r="P280" s="40">
        <f>spettri!X280</f>
        <v>111239.87307</v>
      </c>
      <c r="Q280" s="58">
        <f>spettri!Y280</f>
        <v>-177367.36756056381</v>
      </c>
      <c r="R280" s="40">
        <f t="shared" si="8"/>
        <v>574195.50297230785</v>
      </c>
      <c r="S280" s="40">
        <f t="shared" si="9"/>
        <v>574195.50297230785</v>
      </c>
    </row>
    <row r="281" spans="11:19" x14ac:dyDescent="0.25">
      <c r="K281" s="50">
        <f>spettri!S281</f>
        <v>471.59999999999297</v>
      </c>
      <c r="L281" s="40">
        <f>spettri!T281</f>
        <v>120560</v>
      </c>
      <c r="M281" s="40">
        <f>spettri!U281</f>
        <v>149480</v>
      </c>
      <c r="N281" s="40">
        <f>spettri!V281</f>
        <v>120800</v>
      </c>
      <c r="O281" s="40">
        <f>spettri!W281</f>
        <v>121188.07049</v>
      </c>
      <c r="P281" s="40">
        <f>spettri!X281</f>
        <v>111493.56929</v>
      </c>
      <c r="Q281" s="58">
        <f>spettri!Y281</f>
        <v>-170987.70400396237</v>
      </c>
      <c r="R281" s="40">
        <f t="shared" si="8"/>
        <v>568455.85937802028</v>
      </c>
      <c r="S281" s="40">
        <f t="shared" si="9"/>
        <v>568455.85937802028</v>
      </c>
    </row>
    <row r="282" spans="11:19" x14ac:dyDescent="0.25">
      <c r="K282" s="50">
        <f>spettri!S282</f>
        <v>471.99999999999301</v>
      </c>
      <c r="L282" s="40">
        <f>spettri!T282</f>
        <v>118330</v>
      </c>
      <c r="M282" s="40">
        <f>spettri!U282</f>
        <v>150410</v>
      </c>
      <c r="N282" s="40">
        <f>spettri!V282</f>
        <v>121980</v>
      </c>
      <c r="O282" s="40">
        <f>spettri!W282</f>
        <v>121114.48753</v>
      </c>
      <c r="P282" s="40">
        <f>spettri!X282</f>
        <v>111783.14174000001</v>
      </c>
      <c r="Q282" s="58">
        <f>spettri!Y282</f>
        <v>-164484.02321437519</v>
      </c>
      <c r="R282" s="40">
        <f t="shared" si="8"/>
        <v>562245.99488064169</v>
      </c>
      <c r="S282" s="40">
        <f t="shared" si="9"/>
        <v>562245.99488064169</v>
      </c>
    </row>
    <row r="283" spans="11:19" x14ac:dyDescent="0.25">
      <c r="K283" s="50">
        <f>spettri!S283</f>
        <v>472.39999999999299</v>
      </c>
      <c r="L283" s="40">
        <f>spettri!T283</f>
        <v>115800</v>
      </c>
      <c r="M283" s="40">
        <f>spettri!U283</f>
        <v>150880</v>
      </c>
      <c r="N283" s="40">
        <f>spettri!V283</f>
        <v>123120</v>
      </c>
      <c r="O283" s="40">
        <f>spettri!W283</f>
        <v>121083.82796</v>
      </c>
      <c r="P283" s="40">
        <f>spettri!X283</f>
        <v>112070.15161</v>
      </c>
      <c r="Q283" s="58">
        <f>spettri!Y283</f>
        <v>-158291.85654668827</v>
      </c>
      <c r="R283" s="40">
        <f t="shared" si="8"/>
        <v>555977.67821613816</v>
      </c>
      <c r="S283" s="40">
        <f t="shared" si="9"/>
        <v>555977.67821613816</v>
      </c>
    </row>
    <row r="284" spans="11:19" x14ac:dyDescent="0.25">
      <c r="K284" s="50">
        <f>spettri!S284</f>
        <v>472.79999999999302</v>
      </c>
      <c r="L284" s="40">
        <f>spettri!T284</f>
        <v>113140</v>
      </c>
      <c r="M284" s="40">
        <f>spettri!U284</f>
        <v>151140</v>
      </c>
      <c r="N284" s="40">
        <f>spettri!V284</f>
        <v>124290</v>
      </c>
      <c r="O284" s="40">
        <f>spettri!W284</f>
        <v>121117.89414999999</v>
      </c>
      <c r="P284" s="40">
        <f>spettri!X284</f>
        <v>112434.03912</v>
      </c>
      <c r="Q284" s="58">
        <f>spettri!Y284</f>
        <v>-151761.82792347809</v>
      </c>
      <c r="R284" s="40">
        <f t="shared" si="8"/>
        <v>549319.94808566466</v>
      </c>
      <c r="S284" s="40">
        <f t="shared" si="9"/>
        <v>549319.94808566466</v>
      </c>
    </row>
    <row r="285" spans="11:19" x14ac:dyDescent="0.25">
      <c r="K285" s="50">
        <f>spettri!S285</f>
        <v>473.199999999993</v>
      </c>
      <c r="L285" s="40">
        <f>spettri!T285</f>
        <v>110340</v>
      </c>
      <c r="M285" s="40">
        <f>spettri!U285</f>
        <v>151040</v>
      </c>
      <c r="N285" s="40">
        <f>spettri!V285</f>
        <v>125420</v>
      </c>
      <c r="O285" s="40">
        <f>spettri!W285</f>
        <v>121174.44402</v>
      </c>
      <c r="P285" s="40">
        <f>spettri!X285</f>
        <v>112782.5511</v>
      </c>
      <c r="Q285" s="58">
        <f>spettri!Y285</f>
        <v>-145634.47300045114</v>
      </c>
      <c r="R285" s="40">
        <f t="shared" si="8"/>
        <v>542846.35557032609</v>
      </c>
      <c r="S285" s="40">
        <f t="shared" si="9"/>
        <v>542846.35557032609</v>
      </c>
    </row>
    <row r="286" spans="11:19" x14ac:dyDescent="0.25">
      <c r="K286" s="50">
        <f>spettri!S286</f>
        <v>473.59999999999297</v>
      </c>
      <c r="L286" s="40">
        <f>spettri!T286</f>
        <v>107370</v>
      </c>
      <c r="M286" s="40">
        <f>spettri!U286</f>
        <v>150580</v>
      </c>
      <c r="N286" s="40">
        <f>spettri!V286</f>
        <v>126470</v>
      </c>
      <c r="O286" s="40">
        <f>spettri!W286</f>
        <v>121303.89552999999</v>
      </c>
      <c r="P286" s="40">
        <f>spettri!X286</f>
        <v>113184.87742999999</v>
      </c>
      <c r="Q286" s="58">
        <f>spettri!Y286</f>
        <v>-139470.63102574708</v>
      </c>
      <c r="R286" s="40">
        <f t="shared" si="8"/>
        <v>536017.12223551387</v>
      </c>
      <c r="S286" s="40">
        <f t="shared" si="9"/>
        <v>536017.12223551387</v>
      </c>
    </row>
    <row r="287" spans="11:19" x14ac:dyDescent="0.25">
      <c r="K287" s="50">
        <f>spettri!S287</f>
        <v>473.99999999999301</v>
      </c>
      <c r="L287" s="40">
        <f>spettri!T287</f>
        <v>104200</v>
      </c>
      <c r="M287" s="40">
        <f>spettri!U287</f>
        <v>149740</v>
      </c>
      <c r="N287" s="40">
        <f>spettri!V287</f>
        <v>127420</v>
      </c>
      <c r="O287" s="40">
        <f>spettri!W287</f>
        <v>121481.03969999999</v>
      </c>
      <c r="P287" s="40">
        <f>spettri!X287</f>
        <v>113617.95481</v>
      </c>
      <c r="Q287" s="58">
        <f>spettri!Y287</f>
        <v>-133365.65240827078</v>
      </c>
      <c r="R287" s="40">
        <f t="shared" si="8"/>
        <v>528850.98155182938</v>
      </c>
      <c r="S287" s="40">
        <f t="shared" si="9"/>
        <v>528850.98155182938</v>
      </c>
    </row>
    <row r="288" spans="11:19" x14ac:dyDescent="0.25">
      <c r="K288" s="50">
        <f>spettri!S288</f>
        <v>474.39999999999299</v>
      </c>
      <c r="L288" s="40">
        <f>spettri!T288</f>
        <v>100990</v>
      </c>
      <c r="M288" s="40">
        <f>spettri!U288</f>
        <v>148440</v>
      </c>
      <c r="N288" s="40">
        <f>spettri!V288</f>
        <v>128330</v>
      </c>
      <c r="O288" s="40">
        <f>spettri!W288</f>
        <v>121664.99711</v>
      </c>
      <c r="P288" s="40">
        <f>spettri!X288</f>
        <v>114030.53148999999</v>
      </c>
      <c r="Q288" s="58">
        <f>spettri!Y288</f>
        <v>-127562.08568365825</v>
      </c>
      <c r="R288" s="40">
        <f t="shared" si="8"/>
        <v>521859.34625094535</v>
      </c>
      <c r="S288" s="40">
        <f t="shared" si="9"/>
        <v>521859.34625094535</v>
      </c>
    </row>
    <row r="289" spans="11:19" x14ac:dyDescent="0.25">
      <c r="K289" s="50">
        <f>spettri!S289</f>
        <v>474.79999999999302</v>
      </c>
      <c r="L289" s="40">
        <f>spettri!T289</f>
        <v>97697</v>
      </c>
      <c r="M289" s="40">
        <f>spettri!U289</f>
        <v>146820</v>
      </c>
      <c r="N289" s="40">
        <f>spettri!V289</f>
        <v>129110</v>
      </c>
      <c r="O289" s="40">
        <f>spettri!W289</f>
        <v>121916.40557</v>
      </c>
      <c r="P289" s="40">
        <f>spettri!X289</f>
        <v>114407.23194</v>
      </c>
      <c r="Q289" s="58">
        <f>spettri!Y289</f>
        <v>-121852.72456841434</v>
      </c>
      <c r="R289" s="40">
        <f t="shared" si="8"/>
        <v>514622.26366368815</v>
      </c>
      <c r="S289" s="40">
        <f t="shared" si="9"/>
        <v>514622.26366368815</v>
      </c>
    </row>
    <row r="290" spans="11:19" x14ac:dyDescent="0.25">
      <c r="K290" s="50">
        <f>spettri!S290</f>
        <v>475.199999999993</v>
      </c>
      <c r="L290" s="40">
        <f>spettri!T290</f>
        <v>94315</v>
      </c>
      <c r="M290" s="40">
        <f>spettri!U290</f>
        <v>144960</v>
      </c>
      <c r="N290" s="40">
        <f>spettri!V290</f>
        <v>129850</v>
      </c>
      <c r="O290" s="40">
        <f>spettri!W290</f>
        <v>122208.01212</v>
      </c>
      <c r="P290" s="40">
        <f>spettri!X290</f>
        <v>114855.68485999999</v>
      </c>
      <c r="Q290" s="58">
        <f>spettri!Y290</f>
        <v>-116164.7258937806</v>
      </c>
      <c r="R290" s="40">
        <f t="shared" si="8"/>
        <v>507243.0878351893</v>
      </c>
      <c r="S290" s="40">
        <f t="shared" si="9"/>
        <v>507243.0878351893</v>
      </c>
    </row>
    <row r="291" spans="11:19" x14ac:dyDescent="0.25">
      <c r="K291" s="50">
        <f>spettri!S291</f>
        <v>475.59999999999297</v>
      </c>
      <c r="L291" s="40">
        <f>spettri!T291</f>
        <v>90955</v>
      </c>
      <c r="M291" s="40">
        <f>spettri!U291</f>
        <v>142880</v>
      </c>
      <c r="N291" s="40">
        <f>spettri!V291</f>
        <v>130540</v>
      </c>
      <c r="O291" s="40">
        <f>spettri!W291</f>
        <v>122492.12411999999</v>
      </c>
      <c r="P291" s="40">
        <f>spettri!X291</f>
        <v>115324.63847999999</v>
      </c>
      <c r="Q291" s="58">
        <f>spettri!Y291</f>
        <v>-110473.52957485802</v>
      </c>
      <c r="R291" s="40">
        <f t="shared" si="8"/>
        <v>499773.15629073558</v>
      </c>
      <c r="S291" s="40">
        <f t="shared" si="9"/>
        <v>499773.15629073558</v>
      </c>
    </row>
    <row r="292" spans="11:19" x14ac:dyDescent="0.25">
      <c r="K292" s="50">
        <f>spettri!S292</f>
        <v>475.99999999999301</v>
      </c>
      <c r="L292" s="40">
        <f>spettri!T292</f>
        <v>87473</v>
      </c>
      <c r="M292" s="40">
        <f>spettri!U292</f>
        <v>140350</v>
      </c>
      <c r="N292" s="40">
        <f>spettri!V292</f>
        <v>131060</v>
      </c>
      <c r="O292" s="40">
        <f>spettri!W292</f>
        <v>122830.74202000001</v>
      </c>
      <c r="P292" s="40">
        <f>spettri!X292</f>
        <v>115742.34033000001</v>
      </c>
      <c r="Q292" s="58">
        <f>spettri!Y292</f>
        <v>-105055.49277877646</v>
      </c>
      <c r="R292" s="40">
        <f t="shared" si="8"/>
        <v>492111.05467619014</v>
      </c>
      <c r="S292" s="40">
        <f t="shared" si="9"/>
        <v>492111.05467619014</v>
      </c>
    </row>
    <row r="293" spans="11:19" x14ac:dyDescent="0.25">
      <c r="K293" s="50">
        <f>spettri!S293</f>
        <v>476.39999999999299</v>
      </c>
      <c r="L293" s="40">
        <f>spettri!T293</f>
        <v>84058</v>
      </c>
      <c r="M293" s="40">
        <f>spettri!U293</f>
        <v>137590</v>
      </c>
      <c r="N293" s="40">
        <f>spettri!V293</f>
        <v>131520</v>
      </c>
      <c r="O293" s="40">
        <f>spettri!W293</f>
        <v>123151.6455</v>
      </c>
      <c r="P293" s="40">
        <f>spettri!X293</f>
        <v>116162.60477999999</v>
      </c>
      <c r="Q293" s="58">
        <f>spettri!Y293</f>
        <v>-99889.166245814355</v>
      </c>
      <c r="R293" s="40">
        <f t="shared" si="8"/>
        <v>484633.33636554313</v>
      </c>
      <c r="S293" s="40">
        <f t="shared" si="9"/>
        <v>484633.33636554313</v>
      </c>
    </row>
    <row r="294" spans="11:19" x14ac:dyDescent="0.25">
      <c r="K294" s="50">
        <f>spettri!S294</f>
        <v>476.79999999999302</v>
      </c>
      <c r="L294" s="40">
        <f>spettri!T294</f>
        <v>80619</v>
      </c>
      <c r="M294" s="40">
        <f>spettri!U294</f>
        <v>134530</v>
      </c>
      <c r="N294" s="40">
        <f>spettri!V294</f>
        <v>131740</v>
      </c>
      <c r="O294" s="40">
        <f>spettri!W294</f>
        <v>123492.98869</v>
      </c>
      <c r="P294" s="40">
        <f>spettri!X294</f>
        <v>116470.11534999999</v>
      </c>
      <c r="Q294" s="58">
        <f>spettri!Y294</f>
        <v>-94663.942643739152</v>
      </c>
      <c r="R294" s="40">
        <f t="shared" si="8"/>
        <v>476575.00884011522</v>
      </c>
      <c r="S294" s="40">
        <f t="shared" si="9"/>
        <v>476575.00884011522</v>
      </c>
    </row>
    <row r="295" spans="11:19" x14ac:dyDescent="0.25">
      <c r="K295" s="50">
        <f>spettri!S295</f>
        <v>477.199999999993</v>
      </c>
      <c r="L295" s="40">
        <f>spettri!T295</f>
        <v>77248</v>
      </c>
      <c r="M295" s="40">
        <f>spettri!U295</f>
        <v>131220</v>
      </c>
      <c r="N295" s="40">
        <f>spettri!V295</f>
        <v>132090</v>
      </c>
      <c r="O295" s="40">
        <f>spettri!W295</f>
        <v>123865.67277</v>
      </c>
      <c r="P295" s="40">
        <f>spettri!X295</f>
        <v>116849.37839</v>
      </c>
      <c r="Q295" s="58">
        <f>spettri!Y295</f>
        <v>-89848.492876628734</v>
      </c>
      <c r="R295" s="40">
        <f t="shared" si="8"/>
        <v>469265.92953334725</v>
      </c>
      <c r="S295" s="40">
        <f t="shared" si="9"/>
        <v>469265.92953334725</v>
      </c>
    </row>
    <row r="296" spans="11:19" x14ac:dyDescent="0.25">
      <c r="K296" s="50">
        <f>spettri!S296</f>
        <v>477.59999999999297</v>
      </c>
      <c r="L296" s="40">
        <f>spettri!T296</f>
        <v>73801</v>
      </c>
      <c r="M296" s="40">
        <f>spettri!U296</f>
        <v>127750</v>
      </c>
      <c r="N296" s="40">
        <f>spettri!V296</f>
        <v>132020</v>
      </c>
      <c r="O296" s="40">
        <f>spettri!W296</f>
        <v>124264.24715</v>
      </c>
      <c r="P296" s="40">
        <f>spettri!X296</f>
        <v>117190.2026</v>
      </c>
      <c r="Q296" s="58">
        <f>spettri!Y296</f>
        <v>-85113.379522722724</v>
      </c>
      <c r="R296" s="40">
        <f t="shared" si="8"/>
        <v>461094.35394298309</v>
      </c>
      <c r="S296" s="40">
        <f t="shared" si="9"/>
        <v>461094.35394298309</v>
      </c>
    </row>
    <row r="297" spans="11:19" x14ac:dyDescent="0.25">
      <c r="K297" s="50">
        <f>spettri!S297</f>
        <v>477.99999999999301</v>
      </c>
      <c r="L297" s="40">
        <f>spettri!T297</f>
        <v>70549</v>
      </c>
      <c r="M297" s="40">
        <f>spettri!U297</f>
        <v>124140</v>
      </c>
      <c r="N297" s="40">
        <f>spettri!V297</f>
        <v>131940</v>
      </c>
      <c r="O297" s="40">
        <f>spettri!W297</f>
        <v>124655.32698</v>
      </c>
      <c r="P297" s="40">
        <f>spettri!X297</f>
        <v>117400.33483000001</v>
      </c>
      <c r="Q297" s="58">
        <f>spettri!Y297</f>
        <v>-80479.990027358188</v>
      </c>
      <c r="R297" s="40">
        <f t="shared" si="8"/>
        <v>453188.46068847296</v>
      </c>
      <c r="S297" s="40">
        <f t="shared" si="9"/>
        <v>453188.46068847296</v>
      </c>
    </row>
    <row r="298" spans="11:19" x14ac:dyDescent="0.25">
      <c r="K298" s="50">
        <f>spettri!S298</f>
        <v>478.39999999999299</v>
      </c>
      <c r="L298" s="40">
        <f>spettri!T298</f>
        <v>67327</v>
      </c>
      <c r="M298" s="40">
        <f>spettri!U298</f>
        <v>120320</v>
      </c>
      <c r="N298" s="40">
        <f>spettri!V298</f>
        <v>131730</v>
      </c>
      <c r="O298" s="40">
        <f>spettri!W298</f>
        <v>125033.46165</v>
      </c>
      <c r="P298" s="40">
        <f>spettri!X298</f>
        <v>117646.34328</v>
      </c>
      <c r="Q298" s="58">
        <f>spettri!Y298</f>
        <v>-75981.615113216496</v>
      </c>
      <c r="R298" s="40">
        <f t="shared" si="8"/>
        <v>445170.37561510969</v>
      </c>
      <c r="S298" s="40">
        <f t="shared" si="9"/>
        <v>445170.37561510969</v>
      </c>
    </row>
    <row r="299" spans="11:19" x14ac:dyDescent="0.25">
      <c r="K299" s="50">
        <f>spettri!S299</f>
        <v>478.79999999999302</v>
      </c>
      <c r="L299" s="40">
        <f>spettri!T299</f>
        <v>64174</v>
      </c>
      <c r="M299" s="40">
        <f>spettri!U299</f>
        <v>116430</v>
      </c>
      <c r="N299" s="40">
        <f>spettri!V299</f>
        <v>131290</v>
      </c>
      <c r="O299" s="40">
        <f>spettri!W299</f>
        <v>125425.2228</v>
      </c>
      <c r="P299" s="40">
        <f>spettri!X299</f>
        <v>117843.66256</v>
      </c>
      <c r="Q299" s="58">
        <f>spettri!Y299</f>
        <v>-71795.727629067376</v>
      </c>
      <c r="R299" s="40">
        <f t="shared" si="8"/>
        <v>437055.5159222901</v>
      </c>
      <c r="S299" s="40">
        <f t="shared" si="9"/>
        <v>437055.5159222901</v>
      </c>
    </row>
    <row r="300" spans="11:19" x14ac:dyDescent="0.25">
      <c r="K300" s="50">
        <f>spettri!S300</f>
        <v>479.199999999993</v>
      </c>
      <c r="L300" s="40">
        <f>spettri!T300</f>
        <v>61063</v>
      </c>
      <c r="M300" s="40">
        <f>spettri!U300</f>
        <v>112370</v>
      </c>
      <c r="N300" s="40">
        <f>spettri!V300</f>
        <v>130860</v>
      </c>
      <c r="O300" s="40">
        <f>spettri!W300</f>
        <v>125768.60996</v>
      </c>
      <c r="P300" s="40">
        <f>spettri!X300</f>
        <v>118007.6682</v>
      </c>
      <c r="Q300" s="58">
        <f>spettri!Y300</f>
        <v>-67504.881274509826</v>
      </c>
      <c r="R300" s="40">
        <f t="shared" si="8"/>
        <v>428883.56460223574</v>
      </c>
      <c r="S300" s="40">
        <f t="shared" si="9"/>
        <v>428883.56460223574</v>
      </c>
    </row>
    <row r="301" spans="11:19" x14ac:dyDescent="0.25">
      <c r="K301" s="50">
        <f>spettri!S301</f>
        <v>479.59999999999297</v>
      </c>
      <c r="L301" s="40">
        <f>spettri!T301</f>
        <v>58064</v>
      </c>
      <c r="M301" s="40">
        <f>spettri!U301</f>
        <v>108270</v>
      </c>
      <c r="N301" s="40">
        <f>spettri!V301</f>
        <v>130170</v>
      </c>
      <c r="O301" s="40">
        <f>spettri!W301</f>
        <v>126129.03021</v>
      </c>
      <c r="P301" s="40">
        <f>spettri!X301</f>
        <v>118038.41926</v>
      </c>
      <c r="Q301" s="58">
        <f>spettri!Y301</f>
        <v>-63446.236007068044</v>
      </c>
      <c r="R301" s="40">
        <f t="shared" si="8"/>
        <v>420514.97278701712</v>
      </c>
      <c r="S301" s="40">
        <f t="shared" si="9"/>
        <v>420514.97278701712</v>
      </c>
    </row>
    <row r="302" spans="11:19" x14ac:dyDescent="0.25">
      <c r="K302" s="50">
        <f>spettri!S302</f>
        <v>479.99999999999301</v>
      </c>
      <c r="L302" s="40">
        <f>spettri!T302</f>
        <v>55122</v>
      </c>
      <c r="M302" s="40">
        <f>spettri!U302</f>
        <v>104070</v>
      </c>
      <c r="N302" s="40">
        <f>spettri!V302</f>
        <v>129380</v>
      </c>
      <c r="O302" s="40">
        <f>spettri!W302</f>
        <v>126426.08736</v>
      </c>
      <c r="P302" s="40">
        <f>spettri!X302</f>
        <v>118053.79479</v>
      </c>
      <c r="Q302" s="58">
        <f>spettri!Y302</f>
        <v>-59856.202963178759</v>
      </c>
      <c r="R302" s="40">
        <f t="shared" si="8"/>
        <v>412446.31229349587</v>
      </c>
      <c r="S302" s="40">
        <f t="shared" si="9"/>
        <v>412446.31229349587</v>
      </c>
    </row>
    <row r="303" spans="11:19" x14ac:dyDescent="0.25">
      <c r="K303" s="50">
        <f>spettri!S303</f>
        <v>480.39999999999299</v>
      </c>
      <c r="L303" s="40">
        <f>spettri!T303</f>
        <v>52348</v>
      </c>
      <c r="M303" s="40">
        <f>spettri!U303</f>
        <v>99857</v>
      </c>
      <c r="N303" s="40">
        <f>spettri!V303</f>
        <v>128350</v>
      </c>
      <c r="O303" s="40">
        <f>spettri!W303</f>
        <v>126665.91332000001</v>
      </c>
      <c r="P303" s="40">
        <f>spettri!X303</f>
        <v>118028.16890999999</v>
      </c>
      <c r="Q303" s="58">
        <f>spettri!Y303</f>
        <v>-56353.115101430878</v>
      </c>
      <c r="R303" s="40">
        <f t="shared" si="8"/>
        <v>404114.87637654564</v>
      </c>
      <c r="S303" s="40">
        <f t="shared" si="9"/>
        <v>404114.87637654564</v>
      </c>
    </row>
    <row r="304" spans="11:19" x14ac:dyDescent="0.25">
      <c r="K304" s="50">
        <f>spettri!S304</f>
        <v>480.79999999999302</v>
      </c>
      <c r="L304" s="40">
        <f>spettri!T304</f>
        <v>49628</v>
      </c>
      <c r="M304" s="40">
        <f>spettri!U304</f>
        <v>95571</v>
      </c>
      <c r="N304" s="40">
        <f>spettri!V304</f>
        <v>127310</v>
      </c>
      <c r="O304" s="40">
        <f>spettri!W304</f>
        <v>126897.56339</v>
      </c>
      <c r="P304" s="40">
        <f>spettri!X304</f>
        <v>117887.22656</v>
      </c>
      <c r="Q304" s="58">
        <f>spettri!Y304</f>
        <v>-52955.197468278959</v>
      </c>
      <c r="R304" s="40">
        <f t="shared" si="8"/>
        <v>395917.09591272636</v>
      </c>
      <c r="S304" s="40">
        <f t="shared" si="9"/>
        <v>395917.09591272636</v>
      </c>
    </row>
    <row r="305" spans="11:19" x14ac:dyDescent="0.25">
      <c r="K305" s="50">
        <f>spettri!S305</f>
        <v>481.199999999993</v>
      </c>
      <c r="L305" s="40">
        <f>spettri!T305</f>
        <v>47077</v>
      </c>
      <c r="M305" s="40">
        <f>spettri!U305</f>
        <v>91458</v>
      </c>
      <c r="N305" s="40">
        <f>spettri!V305</f>
        <v>126140</v>
      </c>
      <c r="O305" s="40">
        <f>spettri!W305</f>
        <v>127101.96051</v>
      </c>
      <c r="P305" s="40">
        <f>spettri!X305</f>
        <v>117707.84540000001</v>
      </c>
      <c r="Q305" s="58">
        <f>spettri!Y305</f>
        <v>-49624.678316201171</v>
      </c>
      <c r="R305" s="40">
        <f t="shared" si="8"/>
        <v>387676.13794497249</v>
      </c>
      <c r="S305" s="40">
        <f t="shared" si="9"/>
        <v>387676.13794497249</v>
      </c>
    </row>
    <row r="306" spans="11:19" x14ac:dyDescent="0.25">
      <c r="K306" s="50">
        <f>spettri!S306</f>
        <v>481.59999999999297</v>
      </c>
      <c r="L306" s="40">
        <f>spettri!T306</f>
        <v>44655</v>
      </c>
      <c r="M306" s="40">
        <f>spettri!U306</f>
        <v>87420</v>
      </c>
      <c r="N306" s="40">
        <f>spettri!V306</f>
        <v>124740</v>
      </c>
      <c r="O306" s="40">
        <f>spettri!W306</f>
        <v>127238.90658</v>
      </c>
      <c r="P306" s="40">
        <f>spettri!X306</f>
        <v>117431.08588</v>
      </c>
      <c r="Q306" s="58">
        <f>spettri!Y306</f>
        <v>-46614.34430205301</v>
      </c>
      <c r="R306" s="40">
        <f t="shared" si="8"/>
        <v>379387.67194660788</v>
      </c>
      <c r="S306" s="40">
        <f t="shared" si="9"/>
        <v>379387.67194660788</v>
      </c>
    </row>
    <row r="307" spans="11:19" x14ac:dyDescent="0.25">
      <c r="K307" s="50">
        <f>spettri!S307</f>
        <v>481.99999999999199</v>
      </c>
      <c r="L307" s="40">
        <f>spettri!T307</f>
        <v>42335</v>
      </c>
      <c r="M307" s="40">
        <f>spettri!U307</f>
        <v>83423</v>
      </c>
      <c r="N307" s="40">
        <f>spettri!V307</f>
        <v>123320</v>
      </c>
      <c r="O307" s="40">
        <f>spettri!W307</f>
        <v>127347.23705</v>
      </c>
      <c r="P307" s="40">
        <f>spettri!X307</f>
        <v>117133.82566</v>
      </c>
      <c r="Q307" s="58">
        <f>spettri!Y307</f>
        <v>-43621.293149814082</v>
      </c>
      <c r="R307" s="40">
        <f t="shared" si="8"/>
        <v>371167.56506564002</v>
      </c>
      <c r="S307" s="40">
        <f t="shared" si="9"/>
        <v>371167.56506564002</v>
      </c>
    </row>
    <row r="308" spans="11:19" x14ac:dyDescent="0.25">
      <c r="K308" s="50">
        <f>spettri!S308</f>
        <v>482.39999999999202</v>
      </c>
      <c r="L308" s="40">
        <f>spettri!T308</f>
        <v>40117</v>
      </c>
      <c r="M308" s="40">
        <f>spettri!U308</f>
        <v>79482</v>
      </c>
      <c r="N308" s="40">
        <f>spettri!V308</f>
        <v>121710</v>
      </c>
      <c r="O308" s="40">
        <f>spettri!W308</f>
        <v>127408.55619</v>
      </c>
      <c r="P308" s="40">
        <f>spettri!X308</f>
        <v>116705.87345</v>
      </c>
      <c r="Q308" s="58">
        <f>spettri!Y308</f>
        <v>-40890.53225202817</v>
      </c>
      <c r="R308" s="40">
        <f t="shared" si="8"/>
        <v>362903.49294483697</v>
      </c>
      <c r="S308" s="40">
        <f t="shared" si="9"/>
        <v>362903.49294483697</v>
      </c>
    </row>
    <row r="309" spans="11:19" x14ac:dyDescent="0.25">
      <c r="K309" s="50">
        <f>spettri!S309</f>
        <v>482.799999999992</v>
      </c>
      <c r="L309" s="40">
        <f>spettri!T309</f>
        <v>38060</v>
      </c>
      <c r="M309" s="40">
        <f>spettri!U309</f>
        <v>75675</v>
      </c>
      <c r="N309" s="40">
        <f>spettri!V309</f>
        <v>120030</v>
      </c>
      <c r="O309" s="40">
        <f>spettri!W309</f>
        <v>127391.52309</v>
      </c>
      <c r="P309" s="40">
        <f>spettri!X309</f>
        <v>116198.48101</v>
      </c>
      <c r="Q309" s="58">
        <f>spettri!Y309</f>
        <v>-38437.860014344791</v>
      </c>
      <c r="R309" s="40">
        <f t="shared" si="8"/>
        <v>354911.67095387279</v>
      </c>
      <c r="S309" s="40">
        <f t="shared" si="9"/>
        <v>354911.67095387279</v>
      </c>
    </row>
    <row r="310" spans="11:19" x14ac:dyDescent="0.25">
      <c r="K310" s="50">
        <f>spettri!S310</f>
        <v>483.19999999999197</v>
      </c>
      <c r="L310" s="40">
        <f>spettri!T310</f>
        <v>36051</v>
      </c>
      <c r="M310" s="40">
        <f>spettri!U310</f>
        <v>71982</v>
      </c>
      <c r="N310" s="40">
        <f>spettri!V310</f>
        <v>118240</v>
      </c>
      <c r="O310" s="40">
        <f>spettri!W310</f>
        <v>127313.17086</v>
      </c>
      <c r="P310" s="40">
        <f>spettri!X310</f>
        <v>115609.08575</v>
      </c>
      <c r="Q310" s="58">
        <f>spettri!Y310</f>
        <v>-36034.610949486996</v>
      </c>
      <c r="R310" s="40">
        <f t="shared" si="8"/>
        <v>346774.67231474491</v>
      </c>
      <c r="S310" s="40">
        <f t="shared" si="9"/>
        <v>346774.67231474491</v>
      </c>
    </row>
    <row r="311" spans="11:19" x14ac:dyDescent="0.25">
      <c r="K311" s="50">
        <f>spettri!S311</f>
        <v>483.59999999999201</v>
      </c>
      <c r="L311" s="40">
        <f>spettri!T311</f>
        <v>34211</v>
      </c>
      <c r="M311" s="40">
        <f>spettri!U311</f>
        <v>68410</v>
      </c>
      <c r="N311" s="40">
        <f>spettri!V311</f>
        <v>116300</v>
      </c>
      <c r="O311" s="40">
        <f>spettri!W311</f>
        <v>127193.93921</v>
      </c>
      <c r="P311" s="40">
        <f>spettri!X311</f>
        <v>115037.62861</v>
      </c>
      <c r="Q311" s="58">
        <f>spettri!Y311</f>
        <v>-33593.241919123531</v>
      </c>
      <c r="R311" s="40">
        <f t="shared" si="8"/>
        <v>338443.54130520794</v>
      </c>
      <c r="S311" s="40">
        <f t="shared" si="9"/>
        <v>338443.54130520794</v>
      </c>
    </row>
    <row r="312" spans="11:19" x14ac:dyDescent="0.25">
      <c r="K312" s="50">
        <f>spettri!S312</f>
        <v>483.99999999999199</v>
      </c>
      <c r="L312" s="40">
        <f>spettri!T312</f>
        <v>32441</v>
      </c>
      <c r="M312" s="40">
        <f>spettri!U312</f>
        <v>64922</v>
      </c>
      <c r="N312" s="40">
        <f>spettri!V312</f>
        <v>114370</v>
      </c>
      <c r="O312" s="40">
        <f>spettri!W312</f>
        <v>126952.75061</v>
      </c>
      <c r="P312" s="40">
        <f>spettri!X312</f>
        <v>114350.855</v>
      </c>
      <c r="Q312" s="58">
        <f>spettri!Y312</f>
        <v>-31539.216716644183</v>
      </c>
      <c r="R312" s="40">
        <f t="shared" si="8"/>
        <v>330561.55025161576</v>
      </c>
      <c r="S312" s="40">
        <f t="shared" si="9"/>
        <v>330561.55025161576</v>
      </c>
    </row>
    <row r="313" spans="11:19" x14ac:dyDescent="0.25">
      <c r="K313" s="50">
        <f>spettri!S313</f>
        <v>484.39999999999202</v>
      </c>
      <c r="L313" s="40">
        <f>spettri!T313</f>
        <v>30794</v>
      </c>
      <c r="M313" s="40">
        <f>spettri!U313</f>
        <v>61628</v>
      </c>
      <c r="N313" s="40">
        <f>spettri!V313</f>
        <v>112280</v>
      </c>
      <c r="O313" s="40">
        <f>spettri!W313</f>
        <v>126699.9795</v>
      </c>
      <c r="P313" s="40">
        <f>spettri!X313</f>
        <v>113553.89010999999</v>
      </c>
      <c r="Q313" s="58">
        <f>spettri!Y313</f>
        <v>-29596.126506992088</v>
      </c>
      <c r="R313" s="40">
        <f t="shared" si="8"/>
        <v>322576.98498582101</v>
      </c>
      <c r="S313" s="40">
        <f t="shared" si="9"/>
        <v>322576.98498582101</v>
      </c>
    </row>
    <row r="314" spans="11:19" x14ac:dyDescent="0.25">
      <c r="K314" s="50">
        <f>spettri!S314</f>
        <v>484.799999999992</v>
      </c>
      <c r="L314" s="40">
        <f>spettri!T314</f>
        <v>29222</v>
      </c>
      <c r="M314" s="40">
        <f>spettri!U314</f>
        <v>58398</v>
      </c>
      <c r="N314" s="40">
        <f>spettri!V314</f>
        <v>110100</v>
      </c>
      <c r="O314" s="40">
        <f>spettri!W314</f>
        <v>126359.31763999999</v>
      </c>
      <c r="P314" s="40">
        <f>spettri!X314</f>
        <v>112697.98569</v>
      </c>
      <c r="Q314" s="58">
        <f>spettri!Y314</f>
        <v>-27858.029327605436</v>
      </c>
      <c r="R314" s="40">
        <f t="shared" si="8"/>
        <v>314663.68546561617</v>
      </c>
      <c r="S314" s="40">
        <f t="shared" si="9"/>
        <v>314663.68546561617</v>
      </c>
    </row>
    <row r="315" spans="11:19" x14ac:dyDescent="0.25">
      <c r="K315" s="50">
        <f>spettri!S315</f>
        <v>485.19999999999197</v>
      </c>
      <c r="L315" s="40">
        <f>spettri!T315</f>
        <v>27729</v>
      </c>
      <c r="M315" s="40">
        <f>spettri!U315</f>
        <v>55296</v>
      </c>
      <c r="N315" s="40">
        <f>spettri!V315</f>
        <v>107950</v>
      </c>
      <c r="O315" s="40">
        <f>spettri!W315</f>
        <v>125945.75413</v>
      </c>
      <c r="P315" s="40">
        <f>spettri!X315</f>
        <v>111744.70292</v>
      </c>
      <c r="Q315" s="58">
        <f>spettri!Y315</f>
        <v>-25971.39456838413</v>
      </c>
      <c r="R315" s="40">
        <f t="shared" si="8"/>
        <v>306725.7593283247</v>
      </c>
      <c r="S315" s="40">
        <f t="shared" si="9"/>
        <v>306725.7593283247</v>
      </c>
    </row>
    <row r="316" spans="11:19" x14ac:dyDescent="0.25">
      <c r="K316" s="50">
        <f>spettri!S316</f>
        <v>485.59999999999201</v>
      </c>
      <c r="L316" s="40">
        <f>spettri!T316</f>
        <v>26356</v>
      </c>
      <c r="M316" s="40">
        <f>spettri!U316</f>
        <v>52364</v>
      </c>
      <c r="N316" s="40">
        <f>spettri!V316</f>
        <v>105630</v>
      </c>
      <c r="O316" s="40">
        <f>spettri!W316</f>
        <v>125492.67385000001</v>
      </c>
      <c r="P316" s="40">
        <f>spettri!X316</f>
        <v>110737.6058</v>
      </c>
      <c r="Q316" s="58">
        <f>spettri!Y316</f>
        <v>-24300.743930272147</v>
      </c>
      <c r="R316" s="40">
        <f t="shared" si="8"/>
        <v>298759.89323531429</v>
      </c>
      <c r="S316" s="40">
        <f t="shared" si="9"/>
        <v>298759.89323531429</v>
      </c>
    </row>
    <row r="317" spans="11:19" x14ac:dyDescent="0.25">
      <c r="K317" s="50">
        <f>spettri!S317</f>
        <v>485.99999999999199</v>
      </c>
      <c r="L317" s="40">
        <f>spettri!T317</f>
        <v>25053</v>
      </c>
      <c r="M317" s="40">
        <f>spettri!U317</f>
        <v>49551</v>
      </c>
      <c r="N317" s="40">
        <f>spettri!V317</f>
        <v>103300</v>
      </c>
      <c r="O317" s="40">
        <f>spettri!W317</f>
        <v>124910.14204999999</v>
      </c>
      <c r="P317" s="40">
        <f>spettri!X317</f>
        <v>109651.06845999999</v>
      </c>
      <c r="Q317" s="58">
        <f>spettri!Y317</f>
        <v>-22833.506492999313</v>
      </c>
      <c r="R317" s="40">
        <f t="shared" si="8"/>
        <v>291016.46070559195</v>
      </c>
      <c r="S317" s="40">
        <f t="shared" si="9"/>
        <v>291016.46070559195</v>
      </c>
    </row>
    <row r="318" spans="11:19" x14ac:dyDescent="0.25">
      <c r="K318" s="50">
        <f>spettri!S318</f>
        <v>486.39999999999202</v>
      </c>
      <c r="L318" s="40">
        <f>spettri!T318</f>
        <v>23849</v>
      </c>
      <c r="M318" s="40">
        <f>spettri!U318</f>
        <v>46857</v>
      </c>
      <c r="N318" s="40">
        <f>spettri!V318</f>
        <v>100890</v>
      </c>
      <c r="O318" s="40">
        <f>spettri!W318</f>
        <v>124281.28025</v>
      </c>
      <c r="P318" s="40">
        <f>spettri!X318</f>
        <v>108474.84053</v>
      </c>
      <c r="Q318" s="58">
        <f>spettri!Y318</f>
        <v>-21279.628572516587</v>
      </c>
      <c r="R318" s="40">
        <f t="shared" si="8"/>
        <v>283106.93573221809</v>
      </c>
      <c r="S318" s="40">
        <f t="shared" si="9"/>
        <v>283106.93573221809</v>
      </c>
    </row>
    <row r="319" spans="11:19" x14ac:dyDescent="0.25">
      <c r="K319" s="50">
        <f>spettri!S319</f>
        <v>486.799999999992</v>
      </c>
      <c r="L319" s="40">
        <f>spettri!T319</f>
        <v>22613</v>
      </c>
      <c r="M319" s="40">
        <f>spettri!U319</f>
        <v>44283</v>
      </c>
      <c r="N319" s="40">
        <f>spettri!V319</f>
        <v>98417</v>
      </c>
      <c r="O319" s="40">
        <f>spettri!W319</f>
        <v>123578.83547999999</v>
      </c>
      <c r="P319" s="40">
        <f>spettri!X319</f>
        <v>107175.60837</v>
      </c>
      <c r="Q319" s="58">
        <f>spettri!Y319</f>
        <v>-20046.462221917831</v>
      </c>
      <c r="R319" s="40">
        <f t="shared" si="8"/>
        <v>275341.17064783443</v>
      </c>
      <c r="S319" s="40">
        <f t="shared" si="9"/>
        <v>275341.17064783443</v>
      </c>
    </row>
    <row r="320" spans="11:19" x14ac:dyDescent="0.25">
      <c r="K320" s="50">
        <f>spettri!S320</f>
        <v>487.19999999999197</v>
      </c>
      <c r="L320" s="40">
        <f>spettri!T320</f>
        <v>21563</v>
      </c>
      <c r="M320" s="40">
        <f>spettri!U320</f>
        <v>41856</v>
      </c>
      <c r="N320" s="40">
        <f>spettri!V320</f>
        <v>95966</v>
      </c>
      <c r="O320" s="40">
        <f>spettri!W320</f>
        <v>122757.15905</v>
      </c>
      <c r="P320" s="40">
        <f>spettri!X320</f>
        <v>105881.50138</v>
      </c>
      <c r="Q320" s="58">
        <f>spettri!Y320</f>
        <v>-18844.788177260241</v>
      </c>
      <c r="R320" s="40">
        <f t="shared" si="8"/>
        <v>267807.29400113039</v>
      </c>
      <c r="S320" s="40">
        <f t="shared" si="9"/>
        <v>267807.29400113039</v>
      </c>
    </row>
    <row r="321" spans="11:19" x14ac:dyDescent="0.25">
      <c r="K321" s="50">
        <f>spettri!S321</f>
        <v>487.59999999999201</v>
      </c>
      <c r="L321" s="40">
        <f>spettri!T321</f>
        <v>20519</v>
      </c>
      <c r="M321" s="40">
        <f>spettri!U321</f>
        <v>39576</v>
      </c>
      <c r="N321" s="40">
        <f>spettri!V321</f>
        <v>93416</v>
      </c>
      <c r="O321" s="40">
        <f>spettri!W321</f>
        <v>121891.19659000001</v>
      </c>
      <c r="P321" s="40">
        <f>spettri!X321</f>
        <v>104425.95135</v>
      </c>
      <c r="Q321" s="58">
        <f>spettri!Y321</f>
        <v>-17570.326273523897</v>
      </c>
      <c r="R321" s="40">
        <f t="shared" si="8"/>
        <v>259992.66653389705</v>
      </c>
      <c r="S321" s="40">
        <f t="shared" si="9"/>
        <v>259992.66653389705</v>
      </c>
    </row>
    <row r="322" spans="11:19" x14ac:dyDescent="0.25">
      <c r="K322" s="50">
        <f>spettri!S322</f>
        <v>487.99999999999199</v>
      </c>
      <c r="L322" s="40">
        <f>spettri!T322</f>
        <v>19524</v>
      </c>
      <c r="M322" s="40">
        <f>spettri!U322</f>
        <v>37391</v>
      </c>
      <c r="N322" s="40">
        <f>spettri!V322</f>
        <v>90884</v>
      </c>
      <c r="O322" s="40">
        <f>spettri!W322</f>
        <v>120939.38733</v>
      </c>
      <c r="P322" s="40">
        <f>spettri!X322</f>
        <v>102942.21285</v>
      </c>
      <c r="Q322" s="58">
        <f>spettri!Y322</f>
        <v>-16396.668119709073</v>
      </c>
      <c r="R322" s="40">
        <f t="shared" si="8"/>
        <v>252345.37878727482</v>
      </c>
      <c r="S322" s="40">
        <f t="shared" si="9"/>
        <v>252345.37878727482</v>
      </c>
    </row>
    <row r="323" spans="11:19" x14ac:dyDescent="0.25">
      <c r="K323" s="50">
        <f>spettri!S323</f>
        <v>488.39999999999202</v>
      </c>
      <c r="L323" s="40">
        <f>spettri!T323</f>
        <v>18601</v>
      </c>
      <c r="M323" s="40">
        <f>spettri!U323</f>
        <v>35316</v>
      </c>
      <c r="N323" s="40">
        <f>spettri!V323</f>
        <v>88276</v>
      </c>
      <c r="O323" s="40">
        <f>spettri!W323</f>
        <v>119928.98423</v>
      </c>
      <c r="P323" s="40">
        <f>spettri!X323</f>
        <v>101432.84847</v>
      </c>
      <c r="Q323" s="58">
        <f>spettri!Y323</f>
        <v>-15494.326727057232</v>
      </c>
      <c r="R323" s="40">
        <f t="shared" ref="R323:R364" si="10">L323*$B$2+M323*$C$2+N323*$D$2+O323*$E$2+P323*$F$2-Q323</f>
        <v>244869.23979957477</v>
      </c>
      <c r="S323" s="40">
        <f t="shared" ref="S323:S364" si="11">ABS(R323)</f>
        <v>244869.23979957477</v>
      </c>
    </row>
    <row r="324" spans="11:19" x14ac:dyDescent="0.25">
      <c r="K324" s="50">
        <f>spettri!S324</f>
        <v>488.799999999992</v>
      </c>
      <c r="L324" s="40">
        <f>spettri!T324</f>
        <v>17773</v>
      </c>
      <c r="M324" s="40">
        <f>spettri!U324</f>
        <v>33378</v>
      </c>
      <c r="N324" s="40">
        <f>spettri!V324</f>
        <v>85719</v>
      </c>
      <c r="O324" s="40">
        <f>spettri!W324</f>
        <v>118826.60243</v>
      </c>
      <c r="P324" s="40">
        <f>spettri!X324</f>
        <v>99774.85398</v>
      </c>
      <c r="Q324" s="58">
        <f>spettri!Y324</f>
        <v>-14768.66439555083</v>
      </c>
      <c r="R324" s="40">
        <f t="shared" si="10"/>
        <v>237748.57612998268</v>
      </c>
      <c r="S324" s="40">
        <f t="shared" si="11"/>
        <v>237748.57612998268</v>
      </c>
    </row>
    <row r="325" spans="11:19" x14ac:dyDescent="0.25">
      <c r="K325" s="50">
        <f>spettri!S325</f>
        <v>489.19999999999197</v>
      </c>
      <c r="L325" s="40">
        <f>spettri!T325</f>
        <v>16956</v>
      </c>
      <c r="M325" s="40">
        <f>spettri!U325</f>
        <v>31536</v>
      </c>
      <c r="N325" s="40">
        <f>spettri!V325</f>
        <v>83117</v>
      </c>
      <c r="O325" s="40">
        <f>spettri!W325</f>
        <v>117645.18708</v>
      </c>
      <c r="P325" s="40">
        <f>spettri!X325</f>
        <v>98134.797600000005</v>
      </c>
      <c r="Q325" s="58">
        <f>spettri!Y325</f>
        <v>-13730.869912152584</v>
      </c>
      <c r="R325" s="40">
        <f t="shared" si="10"/>
        <v>230216.21173133046</v>
      </c>
      <c r="S325" s="40">
        <f t="shared" si="11"/>
        <v>230216.21173133046</v>
      </c>
    </row>
    <row r="326" spans="11:19" x14ac:dyDescent="0.25">
      <c r="K326" s="50">
        <f>spettri!S326</f>
        <v>489.59999999999201</v>
      </c>
      <c r="L326" s="40">
        <f>spettri!T326</f>
        <v>16173</v>
      </c>
      <c r="M326" s="40">
        <f>spettri!U326</f>
        <v>29776</v>
      </c>
      <c r="N326" s="40">
        <f>spettri!V326</f>
        <v>80521</v>
      </c>
      <c r="O326" s="40">
        <f>spettri!W326</f>
        <v>116396.32067</v>
      </c>
      <c r="P326" s="40">
        <f>spettri!X326</f>
        <v>96425.551349999994</v>
      </c>
      <c r="Q326" s="58">
        <f>spettri!Y326</f>
        <v>-12970.071966483678</v>
      </c>
      <c r="R326" s="40">
        <f t="shared" si="10"/>
        <v>222991.95408160839</v>
      </c>
      <c r="S326" s="40">
        <f t="shared" si="11"/>
        <v>222991.95408160839</v>
      </c>
    </row>
    <row r="327" spans="11:19" x14ac:dyDescent="0.25">
      <c r="K327" s="50">
        <f>spettri!S327</f>
        <v>489.99999999999199</v>
      </c>
      <c r="L327" s="40">
        <f>spettri!T327</f>
        <v>15459</v>
      </c>
      <c r="M327" s="40">
        <f>spettri!U327</f>
        <v>28128</v>
      </c>
      <c r="N327" s="40">
        <f>spettri!V327</f>
        <v>77928</v>
      </c>
      <c r="O327" s="40">
        <f>spettri!W327</f>
        <v>115072.50866000001</v>
      </c>
      <c r="P327" s="40">
        <f>spettri!X327</f>
        <v>94698.366980000006</v>
      </c>
      <c r="Q327" s="58">
        <f>spettri!Y327</f>
        <v>-12340.319454433618</v>
      </c>
      <c r="R327" s="40">
        <f t="shared" si="10"/>
        <v>215956.16875813639</v>
      </c>
      <c r="S327" s="40">
        <f t="shared" si="11"/>
        <v>215956.16875813639</v>
      </c>
    </row>
    <row r="328" spans="11:19" x14ac:dyDescent="0.25">
      <c r="K328" s="50">
        <f>spettri!S328</f>
        <v>490.39999999999202</v>
      </c>
      <c r="L328" s="40">
        <f>spettri!T328</f>
        <v>14812</v>
      </c>
      <c r="M328" s="40">
        <f>spettri!U328</f>
        <v>26594</v>
      </c>
      <c r="N328" s="40">
        <f>spettri!V328</f>
        <v>75334</v>
      </c>
      <c r="O328" s="40">
        <f>spettri!W328</f>
        <v>113662.84985</v>
      </c>
      <c r="P328" s="40">
        <f>spettri!X328</f>
        <v>92884.054619999995</v>
      </c>
      <c r="Q328" s="58">
        <f>spettri!Y328</f>
        <v>-11650.818462765472</v>
      </c>
      <c r="R328" s="40">
        <f t="shared" si="10"/>
        <v>208905.35284548328</v>
      </c>
      <c r="S328" s="40">
        <f t="shared" si="11"/>
        <v>208905.35284548328</v>
      </c>
    </row>
    <row r="329" spans="11:19" x14ac:dyDescent="0.25">
      <c r="K329" s="50">
        <f>spettri!S329</f>
        <v>490.799999999992</v>
      </c>
      <c r="L329" s="40">
        <f>spettri!T329</f>
        <v>14195</v>
      </c>
      <c r="M329" s="40">
        <f>spettri!U329</f>
        <v>25136</v>
      </c>
      <c r="N329" s="40">
        <f>spettri!V329</f>
        <v>72780</v>
      </c>
      <c r="O329" s="40">
        <f>spettri!W329</f>
        <v>112210.94897</v>
      </c>
      <c r="P329" s="40">
        <f>spettri!X329</f>
        <v>91036.428610000003</v>
      </c>
      <c r="Q329" s="58">
        <f>spettri!Y329</f>
        <v>-10803.562821796897</v>
      </c>
      <c r="R329" s="40">
        <f t="shared" si="10"/>
        <v>201800.3683868612</v>
      </c>
      <c r="S329" s="40">
        <f t="shared" si="11"/>
        <v>201800.3683868612</v>
      </c>
    </row>
    <row r="330" spans="11:19" x14ac:dyDescent="0.25">
      <c r="K330" s="50">
        <f>spettri!S330</f>
        <v>491.19999999999197</v>
      </c>
      <c r="L330" s="40">
        <f>spettri!T330</f>
        <v>13573</v>
      </c>
      <c r="M330" s="40">
        <f>spettri!U330</f>
        <v>23796</v>
      </c>
      <c r="N330" s="40">
        <f>spettri!V330</f>
        <v>70275</v>
      </c>
      <c r="O330" s="40">
        <f>spettri!W330</f>
        <v>110666.38807</v>
      </c>
      <c r="P330" s="40">
        <f>spettri!X330</f>
        <v>89183.677420000007</v>
      </c>
      <c r="Q330" s="58">
        <f>spettri!Y330</f>
        <v>-10392.857516913031</v>
      </c>
      <c r="R330" s="40">
        <f t="shared" si="10"/>
        <v>195209.48487819516</v>
      </c>
      <c r="S330" s="40">
        <f t="shared" si="11"/>
        <v>195209.48487819516</v>
      </c>
    </row>
    <row r="331" spans="11:19" x14ac:dyDescent="0.25">
      <c r="K331" s="50">
        <f>spettri!S331</f>
        <v>491.59999999999201</v>
      </c>
      <c r="L331" s="40">
        <f>spettri!T331</f>
        <v>12959</v>
      </c>
      <c r="M331" s="40">
        <f>spettri!U331</f>
        <v>22494</v>
      </c>
      <c r="N331" s="40">
        <f>spettri!V331</f>
        <v>67725</v>
      </c>
      <c r="O331" s="40">
        <f>spettri!W331</f>
        <v>109059.82670000001</v>
      </c>
      <c r="P331" s="40">
        <f>spettri!X331</f>
        <v>87279.674480000001</v>
      </c>
      <c r="Q331" s="58">
        <f>spettri!Y331</f>
        <v>-9859.6535470616454</v>
      </c>
      <c r="R331" s="40">
        <f t="shared" si="10"/>
        <v>188396.68650057702</v>
      </c>
      <c r="S331" s="40">
        <f t="shared" si="11"/>
        <v>188396.68650057702</v>
      </c>
    </row>
    <row r="332" spans="11:19" x14ac:dyDescent="0.25">
      <c r="K332" s="50">
        <f>spettri!S332</f>
        <v>491.99999999999199</v>
      </c>
      <c r="L332" s="40">
        <f>spettri!T332</f>
        <v>12426</v>
      </c>
      <c r="M332" s="40">
        <f>spettri!U332</f>
        <v>21293</v>
      </c>
      <c r="N332" s="40">
        <f>spettri!V332</f>
        <v>65241</v>
      </c>
      <c r="O332" s="40">
        <f>spettri!W332</f>
        <v>107402.84738000001</v>
      </c>
      <c r="P332" s="40">
        <f>spettri!X332</f>
        <v>85326.982350000006</v>
      </c>
      <c r="Q332" s="58">
        <f>spettri!Y332</f>
        <v>-9130.9254468969757</v>
      </c>
      <c r="R332" s="40">
        <f t="shared" si="10"/>
        <v>181593.78059523797</v>
      </c>
      <c r="S332" s="40">
        <f t="shared" si="11"/>
        <v>181593.78059523797</v>
      </c>
    </row>
    <row r="333" spans="11:19" x14ac:dyDescent="0.25">
      <c r="K333" s="50">
        <f>spettri!S333</f>
        <v>492.39999999999202</v>
      </c>
      <c r="L333" s="40">
        <f>spettri!T333</f>
        <v>11911</v>
      </c>
      <c r="M333" s="40">
        <f>spettri!U333</f>
        <v>20155</v>
      </c>
      <c r="N333" s="40">
        <f>spettri!V333</f>
        <v>62768</v>
      </c>
      <c r="O333" s="40">
        <f>spettri!W333</f>
        <v>105680.46098</v>
      </c>
      <c r="P333" s="40">
        <f>spettri!X333</f>
        <v>83440.917520000003</v>
      </c>
      <c r="Q333" s="58">
        <f>spettri!Y333</f>
        <v>-8708.6335167982725</v>
      </c>
      <c r="R333" s="40">
        <f t="shared" si="10"/>
        <v>175123.54027156639</v>
      </c>
      <c r="S333" s="40">
        <f t="shared" si="11"/>
        <v>175123.54027156639</v>
      </c>
    </row>
    <row r="334" spans="11:19" x14ac:dyDescent="0.25">
      <c r="K334" s="50">
        <f>spettri!S334</f>
        <v>492.799999999992</v>
      </c>
      <c r="L334" s="40">
        <f>spettri!T334</f>
        <v>11426</v>
      </c>
      <c r="M334" s="40">
        <f>spettri!U334</f>
        <v>19078</v>
      </c>
      <c r="N334" s="40">
        <f>spettri!V334</f>
        <v>60328</v>
      </c>
      <c r="O334" s="40">
        <f>spettri!W334</f>
        <v>103894.03015000001</v>
      </c>
      <c r="P334" s="40">
        <f>spettri!X334</f>
        <v>81467.724700000006</v>
      </c>
      <c r="Q334" s="58">
        <f>spettri!Y334</f>
        <v>-8536.3111006438758</v>
      </c>
      <c r="R334" s="40">
        <f t="shared" si="10"/>
        <v>168987.10730555258</v>
      </c>
      <c r="S334" s="40">
        <f t="shared" si="11"/>
        <v>168987.10730555258</v>
      </c>
    </row>
    <row r="335" spans="11:19" x14ac:dyDescent="0.25">
      <c r="K335" s="50">
        <f>spettri!S335</f>
        <v>493.19999999999197</v>
      </c>
      <c r="L335" s="40">
        <f>spettri!T335</f>
        <v>10980</v>
      </c>
      <c r="M335" s="40">
        <f>spettri!U335</f>
        <v>18054</v>
      </c>
      <c r="N335" s="40">
        <f>spettri!V335</f>
        <v>57920</v>
      </c>
      <c r="O335" s="40">
        <f>spettri!W335</f>
        <v>102055.13739</v>
      </c>
      <c r="P335" s="40">
        <f>spettri!X335</f>
        <v>79458.655639999997</v>
      </c>
      <c r="Q335" s="58">
        <f>spettri!Y335</f>
        <v>-7941.8588468301132</v>
      </c>
      <c r="R335" s="40">
        <f t="shared" si="10"/>
        <v>162521.53367733033</v>
      </c>
      <c r="S335" s="40">
        <f t="shared" si="11"/>
        <v>162521.53367733033</v>
      </c>
    </row>
    <row r="336" spans="11:19" x14ac:dyDescent="0.25">
      <c r="K336" s="50">
        <f>spettri!S336</f>
        <v>493.59999999999201</v>
      </c>
      <c r="L336" s="40">
        <f>spettri!T336</f>
        <v>10500</v>
      </c>
      <c r="M336" s="40">
        <f>spettri!U336</f>
        <v>17111</v>
      </c>
      <c r="N336" s="40">
        <f>spettri!V336</f>
        <v>55563</v>
      </c>
      <c r="O336" s="40">
        <f>spettri!W336</f>
        <v>100191.71698</v>
      </c>
      <c r="P336" s="40">
        <f>spettri!X336</f>
        <v>77464.962109999993</v>
      </c>
      <c r="Q336" s="58">
        <f>spettri!Y336</f>
        <v>-7601.3955764018028</v>
      </c>
      <c r="R336" s="40">
        <f t="shared" si="10"/>
        <v>156378.65754841798</v>
      </c>
      <c r="S336" s="40">
        <f t="shared" si="11"/>
        <v>156378.65754841798</v>
      </c>
    </row>
    <row r="337" spans="11:19" x14ac:dyDescent="0.25">
      <c r="K337" s="50">
        <f>spettri!S337</f>
        <v>493.99999999999199</v>
      </c>
      <c r="L337" s="40">
        <f>spettri!T337</f>
        <v>10116</v>
      </c>
      <c r="M337" s="40">
        <f>spettri!U337</f>
        <v>16243</v>
      </c>
      <c r="N337" s="40">
        <f>spettri!V337</f>
        <v>53308</v>
      </c>
      <c r="O337" s="40">
        <f>spettri!W337</f>
        <v>98311.944799999997</v>
      </c>
      <c r="P337" s="40">
        <f>spettri!X337</f>
        <v>75478.956340000004</v>
      </c>
      <c r="Q337" s="58">
        <f>spettri!Y337</f>
        <v>-7562.2342439940276</v>
      </c>
      <c r="R337" s="40">
        <f t="shared" si="10"/>
        <v>150839.23204941579</v>
      </c>
      <c r="S337" s="40">
        <f t="shared" si="11"/>
        <v>150839.23204941579</v>
      </c>
    </row>
    <row r="338" spans="11:19" x14ac:dyDescent="0.25">
      <c r="K338" s="50">
        <f>spettri!S338</f>
        <v>494.39999999999202</v>
      </c>
      <c r="L338" s="40">
        <f>spettri!T338</f>
        <v>9675.2000000000007</v>
      </c>
      <c r="M338" s="40">
        <f>spettri!U338</f>
        <v>15408</v>
      </c>
      <c r="N338" s="40">
        <f>spettri!V338</f>
        <v>51102</v>
      </c>
      <c r="O338" s="40">
        <f>spettri!W338</f>
        <v>96418.546140000006</v>
      </c>
      <c r="P338" s="40">
        <f>spettri!X338</f>
        <v>73457.074349999995</v>
      </c>
      <c r="Q338" s="58">
        <f>spettri!Y338</f>
        <v>-7124.8415992962946</v>
      </c>
      <c r="R338" s="40">
        <f t="shared" si="10"/>
        <v>144945.88457741271</v>
      </c>
      <c r="S338" s="40">
        <f t="shared" si="11"/>
        <v>144945.88457741271</v>
      </c>
    </row>
    <row r="339" spans="11:19" x14ac:dyDescent="0.25">
      <c r="K339" s="50">
        <f>spettri!S339</f>
        <v>494.799999999992</v>
      </c>
      <c r="L339" s="40">
        <f>spettri!T339</f>
        <v>9316.6</v>
      </c>
      <c r="M339" s="40">
        <f>spettri!U339</f>
        <v>14643</v>
      </c>
      <c r="N339" s="40">
        <f>spettri!V339</f>
        <v>48933</v>
      </c>
      <c r="O339" s="40">
        <f>spettri!W339</f>
        <v>94447.476580000002</v>
      </c>
      <c r="P339" s="40">
        <f>spettri!X339</f>
        <v>71419.816819999993</v>
      </c>
      <c r="Q339" s="58">
        <f>spettri!Y339</f>
        <v>-6832.8557186753696</v>
      </c>
      <c r="R339" s="40">
        <f t="shared" si="10"/>
        <v>139337.56797296825</v>
      </c>
      <c r="S339" s="40">
        <f t="shared" si="11"/>
        <v>139337.56797296825</v>
      </c>
    </row>
    <row r="340" spans="11:19" x14ac:dyDescent="0.25">
      <c r="K340" s="50">
        <f>spettri!S340</f>
        <v>495.19999999999197</v>
      </c>
      <c r="L340" s="40">
        <f>spettri!T340</f>
        <v>9014.7999999999993</v>
      </c>
      <c r="M340" s="40">
        <f>spettri!U340</f>
        <v>13936</v>
      </c>
      <c r="N340" s="40">
        <f>spettri!V340</f>
        <v>46855</v>
      </c>
      <c r="O340" s="40">
        <f>spettri!W340</f>
        <v>92442.340830000001</v>
      </c>
      <c r="P340" s="40">
        <f>spettri!X340</f>
        <v>69382.559290000005</v>
      </c>
      <c r="Q340" s="58">
        <f>spettri!Y340</f>
        <v>-6556.9739825308588</v>
      </c>
      <c r="R340" s="40">
        <f t="shared" si="10"/>
        <v>133982.45712524641</v>
      </c>
      <c r="S340" s="40">
        <f t="shared" si="11"/>
        <v>133982.45712524641</v>
      </c>
    </row>
    <row r="341" spans="11:19" x14ac:dyDescent="0.25">
      <c r="K341" s="50">
        <f>spettri!S341</f>
        <v>495.59999999999201</v>
      </c>
      <c r="L341" s="40">
        <f>spettri!T341</f>
        <v>8644</v>
      </c>
      <c r="M341" s="40">
        <f>spettri!U341</f>
        <v>13242</v>
      </c>
      <c r="N341" s="40">
        <f>spettri!V341</f>
        <v>44808</v>
      </c>
      <c r="O341" s="40">
        <f>spettri!W341</f>
        <v>90400.413589999996</v>
      </c>
      <c r="P341" s="40">
        <f>spettri!X341</f>
        <v>67396.553520000001</v>
      </c>
      <c r="Q341" s="58">
        <f>spettri!Y341</f>
        <v>-6254.999694080956</v>
      </c>
      <c r="R341" s="40">
        <f t="shared" si="10"/>
        <v>128590.77525786858</v>
      </c>
      <c r="S341" s="40">
        <f t="shared" si="11"/>
        <v>128590.77525786858</v>
      </c>
    </row>
    <row r="342" spans="11:19" x14ac:dyDescent="0.25">
      <c r="K342" s="50">
        <f>spettri!S342</f>
        <v>495.99999999999199</v>
      </c>
      <c r="L342" s="40">
        <f>spettri!T342</f>
        <v>8303.9</v>
      </c>
      <c r="M342" s="40">
        <f>spettri!U342</f>
        <v>12622</v>
      </c>
      <c r="N342" s="40">
        <f>spettri!V342</f>
        <v>42871</v>
      </c>
      <c r="O342" s="40">
        <f>spettri!W342</f>
        <v>88363.25563</v>
      </c>
      <c r="P342" s="40">
        <f>spettri!X342</f>
        <v>65382.35929</v>
      </c>
      <c r="Q342" s="58">
        <f>spettri!Y342</f>
        <v>-5934.7863246518336</v>
      </c>
      <c r="R342" s="40">
        <f t="shared" si="10"/>
        <v>123441.3248510587</v>
      </c>
      <c r="S342" s="40">
        <f t="shared" si="11"/>
        <v>123441.3248510587</v>
      </c>
    </row>
    <row r="343" spans="11:19" x14ac:dyDescent="0.25">
      <c r="K343" s="50">
        <f>spettri!S343</f>
        <v>496.39999999999202</v>
      </c>
      <c r="L343" s="40">
        <f>spettri!T343</f>
        <v>8037.9</v>
      </c>
      <c r="M343" s="40">
        <f>spettri!U343</f>
        <v>12036</v>
      </c>
      <c r="N343" s="40">
        <f>spettri!V343</f>
        <v>40961</v>
      </c>
      <c r="O343" s="40">
        <f>spettri!W343</f>
        <v>86270.910440000007</v>
      </c>
      <c r="P343" s="40">
        <f>spettri!X343</f>
        <v>63368.165059999999</v>
      </c>
      <c r="Q343" s="58">
        <f>spettri!Y343</f>
        <v>-5781.1494086992934</v>
      </c>
      <c r="R343" s="40">
        <f t="shared" si="10"/>
        <v>118574.07668700782</v>
      </c>
      <c r="S343" s="40">
        <f t="shared" si="11"/>
        <v>118574.07668700782</v>
      </c>
    </row>
    <row r="344" spans="11:19" x14ac:dyDescent="0.25">
      <c r="K344" s="50">
        <f>spettri!S344</f>
        <v>496.799999999992</v>
      </c>
      <c r="L344" s="40">
        <f>spettri!T344</f>
        <v>7735.3</v>
      </c>
      <c r="M344" s="40">
        <f>spettri!U344</f>
        <v>11466</v>
      </c>
      <c r="N344" s="40">
        <f>spettri!V344</f>
        <v>39112</v>
      </c>
      <c r="O344" s="40">
        <f>spettri!W344</f>
        <v>84233.071150000003</v>
      </c>
      <c r="P344" s="40">
        <f>spettri!X344</f>
        <v>61423.1607</v>
      </c>
      <c r="Q344" s="58">
        <f>spettri!Y344</f>
        <v>-5511.0971639658292</v>
      </c>
      <c r="R344" s="40">
        <f t="shared" si="10"/>
        <v>113694.51071877817</v>
      </c>
      <c r="S344" s="40">
        <f t="shared" si="11"/>
        <v>113694.51071877817</v>
      </c>
    </row>
    <row r="345" spans="11:19" x14ac:dyDescent="0.25">
      <c r="K345" s="50">
        <f>spettri!S345</f>
        <v>497.19999999999197</v>
      </c>
      <c r="L345" s="40">
        <f>spettri!T345</f>
        <v>7422.1</v>
      </c>
      <c r="M345" s="40">
        <f>spettri!U345</f>
        <v>10933</v>
      </c>
      <c r="N345" s="40">
        <f>spettri!V345</f>
        <v>37335</v>
      </c>
      <c r="O345" s="40">
        <f>spettri!W345</f>
        <v>82170.022889999993</v>
      </c>
      <c r="P345" s="40">
        <f>spettri!X345</f>
        <v>59475.59375</v>
      </c>
      <c r="Q345" s="58">
        <f>spettri!Y345</f>
        <v>-5419.6934795284051</v>
      </c>
      <c r="R345" s="40">
        <f t="shared" si="10"/>
        <v>109127.77565187874</v>
      </c>
      <c r="S345" s="40">
        <f t="shared" si="11"/>
        <v>109127.77565187874</v>
      </c>
    </row>
    <row r="346" spans="11:19" x14ac:dyDescent="0.25">
      <c r="K346" s="50">
        <f>spettri!S346</f>
        <v>497.59999999999201</v>
      </c>
      <c r="L346" s="40">
        <f>spettri!T346</f>
        <v>7190.8</v>
      </c>
      <c r="M346" s="40">
        <f>spettri!U346</f>
        <v>10450</v>
      </c>
      <c r="N346" s="40">
        <f>spettri!V346</f>
        <v>35650</v>
      </c>
      <c r="O346" s="40">
        <f>spettri!W346</f>
        <v>80135.590219999998</v>
      </c>
      <c r="P346" s="40">
        <f>spettri!X346</f>
        <v>57476.775049999997</v>
      </c>
      <c r="Q346" s="58">
        <f>spettri!Y346</f>
        <v>-5181.1855246055384</v>
      </c>
      <c r="R346" s="40">
        <f t="shared" si="10"/>
        <v>104691.58371163461</v>
      </c>
      <c r="S346" s="40">
        <f t="shared" si="11"/>
        <v>104691.58371163461</v>
      </c>
    </row>
    <row r="347" spans="11:19" x14ac:dyDescent="0.25">
      <c r="K347" s="50">
        <f>spettri!S347</f>
        <v>497.99999999999199</v>
      </c>
      <c r="L347" s="40">
        <f>spettri!T347</f>
        <v>6924.6</v>
      </c>
      <c r="M347" s="40">
        <f>spettri!U347</f>
        <v>9965.2999999999993</v>
      </c>
      <c r="N347" s="40">
        <f>spettri!V347</f>
        <v>33983</v>
      </c>
      <c r="O347" s="40">
        <f>spettri!W347</f>
        <v>78082.761799999993</v>
      </c>
      <c r="P347" s="40">
        <f>spettri!X347</f>
        <v>55529.208100000003</v>
      </c>
      <c r="Q347" s="58">
        <f>spettri!Y347</f>
        <v>-5288.4969358110557</v>
      </c>
      <c r="R347" s="40">
        <f t="shared" si="10"/>
        <v>100600.66281161011</v>
      </c>
      <c r="S347" s="40">
        <f t="shared" si="11"/>
        <v>100600.66281161011</v>
      </c>
    </row>
    <row r="348" spans="11:19" x14ac:dyDescent="0.25">
      <c r="K348" s="50">
        <f>spettri!S348</f>
        <v>498.39999999999202</v>
      </c>
      <c r="L348" s="40">
        <f>spettri!T348</f>
        <v>6626.5</v>
      </c>
      <c r="M348" s="40">
        <f>spettri!U348</f>
        <v>9511.1</v>
      </c>
      <c r="N348" s="40">
        <f>spettri!V348</f>
        <v>32383</v>
      </c>
      <c r="O348" s="40">
        <f>spettri!W348</f>
        <v>76019.032210000005</v>
      </c>
      <c r="P348" s="40">
        <f>spettri!X348</f>
        <v>53614.9548</v>
      </c>
      <c r="Q348" s="58">
        <f>spettri!Y348</f>
        <v>-5159.9600708924299</v>
      </c>
      <c r="R348" s="40">
        <f t="shared" si="10"/>
        <v>96380.270367006699</v>
      </c>
      <c r="S348" s="40">
        <f t="shared" si="11"/>
        <v>96380.270367006699</v>
      </c>
    </row>
    <row r="349" spans="11:19" x14ac:dyDescent="0.25">
      <c r="K349" s="50">
        <f>spettri!S349</f>
        <v>498.799999999992</v>
      </c>
      <c r="L349" s="40">
        <f>spettri!T349</f>
        <v>6403.2</v>
      </c>
      <c r="M349" s="40">
        <f>spettri!U349</f>
        <v>9111.1</v>
      </c>
      <c r="N349" s="40">
        <f>spettri!V349</f>
        <v>30856</v>
      </c>
      <c r="O349" s="40">
        <f>spettri!W349</f>
        <v>73959.390570000003</v>
      </c>
      <c r="P349" s="40">
        <f>spettri!X349</f>
        <v>51708.38927</v>
      </c>
      <c r="Q349" s="58">
        <f>spettri!Y349</f>
        <v>-4816.4088611695915</v>
      </c>
      <c r="R349" s="40">
        <f t="shared" si="10"/>
        <v>92170.613242070045</v>
      </c>
      <c r="S349" s="40">
        <f t="shared" si="11"/>
        <v>92170.613242070045</v>
      </c>
    </row>
    <row r="350" spans="11:19" x14ac:dyDescent="0.25">
      <c r="K350" s="50">
        <f>spettri!S350</f>
        <v>499.19999999999197</v>
      </c>
      <c r="L350" s="40">
        <f>spettri!T350</f>
        <v>6202.8</v>
      </c>
      <c r="M350" s="40">
        <f>spettri!U350</f>
        <v>8725.1</v>
      </c>
      <c r="N350" s="40">
        <f>spettri!V350</f>
        <v>29381</v>
      </c>
      <c r="O350" s="40">
        <f>spettri!W350</f>
        <v>71878.62788</v>
      </c>
      <c r="P350" s="40">
        <f>spettri!X350</f>
        <v>49894.0769</v>
      </c>
      <c r="Q350" s="58">
        <f>spettri!Y350</f>
        <v>-4533.6673383386169</v>
      </c>
      <c r="R350" s="40">
        <f t="shared" si="10"/>
        <v>88147.359488545815</v>
      </c>
      <c r="S350" s="40">
        <f t="shared" si="11"/>
        <v>88147.359488545815</v>
      </c>
    </row>
    <row r="351" spans="11:19" x14ac:dyDescent="0.25">
      <c r="K351" s="50">
        <f>spettri!S351</f>
        <v>499.59999999999098</v>
      </c>
      <c r="L351" s="40">
        <f>spettri!T351</f>
        <v>5979.2</v>
      </c>
      <c r="M351" s="40">
        <f>spettri!U351</f>
        <v>8349.2000000000007</v>
      </c>
      <c r="N351" s="40">
        <f>spettri!V351</f>
        <v>27979</v>
      </c>
      <c r="O351" s="40">
        <f>spettri!W351</f>
        <v>69831.931379999995</v>
      </c>
      <c r="P351" s="40">
        <f>spettri!X351</f>
        <v>48005.449489999999</v>
      </c>
      <c r="Q351" s="58">
        <f>spettri!Y351</f>
        <v>-4466.4923530709275</v>
      </c>
      <c r="R351" s="40">
        <f t="shared" si="10"/>
        <v>84476.908373865532</v>
      </c>
      <c r="S351" s="40">
        <f t="shared" si="11"/>
        <v>84476.908373865532</v>
      </c>
    </row>
    <row r="352" spans="11:19" x14ac:dyDescent="0.25">
      <c r="K352" s="50">
        <f>spettri!S352</f>
        <v>499.99999999999102</v>
      </c>
      <c r="L352" s="40">
        <f>spettri!T352</f>
        <v>5768.8</v>
      </c>
      <c r="M352" s="40">
        <f>spettri!U352</f>
        <v>8006.2</v>
      </c>
      <c r="N352" s="40">
        <f>spettri!V352</f>
        <v>26619</v>
      </c>
      <c r="O352" s="40">
        <f>spettri!W352</f>
        <v>67839.740789999996</v>
      </c>
      <c r="P352" s="40">
        <f>spettri!X352</f>
        <v>46193.699710000001</v>
      </c>
      <c r="Q352" s="58">
        <f>spettri!Y352</f>
        <v>-4377.5185368272905</v>
      </c>
      <c r="R352" s="40">
        <f t="shared" si="10"/>
        <v>80897.644675992226</v>
      </c>
      <c r="S352" s="40">
        <f t="shared" si="11"/>
        <v>80897.644675992226</v>
      </c>
    </row>
    <row r="353" spans="11:19" x14ac:dyDescent="0.25">
      <c r="K353" s="50">
        <f>spettri!S353</f>
        <v>500.399999999991</v>
      </c>
      <c r="L353" s="40">
        <f>spettri!T353</f>
        <v>5537.6</v>
      </c>
      <c r="M353" s="40">
        <f>spettri!U353</f>
        <v>7669.5</v>
      </c>
      <c r="N353" s="40">
        <f>spettri!V353</f>
        <v>25325</v>
      </c>
      <c r="O353" s="40">
        <f>spettri!W353</f>
        <v>65845.506219999996</v>
      </c>
      <c r="P353" s="40">
        <f>spettri!X353</f>
        <v>44451.139810000001</v>
      </c>
      <c r="Q353" s="58">
        <f>spettri!Y353</f>
        <v>-4295.3859938552105</v>
      </c>
      <c r="R353" s="40">
        <f t="shared" si="10"/>
        <v>77441.922886799075</v>
      </c>
      <c r="S353" s="40">
        <f t="shared" si="11"/>
        <v>77441.922886799075</v>
      </c>
    </row>
    <row r="354" spans="11:19" x14ac:dyDescent="0.25">
      <c r="K354" s="50">
        <f>spettri!S354</f>
        <v>500.79999999999097</v>
      </c>
      <c r="L354" s="40">
        <f>spettri!T354</f>
        <v>5346.5</v>
      </c>
      <c r="M354" s="40">
        <f>spettri!U354</f>
        <v>7349.7</v>
      </c>
      <c r="N354" s="40">
        <f>spettri!V354</f>
        <v>24080</v>
      </c>
      <c r="O354" s="40">
        <f>spettri!W354</f>
        <v>63842.41444</v>
      </c>
      <c r="P354" s="40">
        <f>spettri!X354</f>
        <v>42713.705090000003</v>
      </c>
      <c r="Q354" s="58">
        <f>spettri!Y354</f>
        <v>-4125.4488030523444</v>
      </c>
      <c r="R354" s="40">
        <f t="shared" si="10"/>
        <v>74037.223892009104</v>
      </c>
      <c r="S354" s="40">
        <f t="shared" si="11"/>
        <v>74037.223892009104</v>
      </c>
    </row>
    <row r="355" spans="11:19" x14ac:dyDescent="0.25">
      <c r="K355" s="50">
        <f>spettri!S355</f>
        <v>501.19999999999101</v>
      </c>
      <c r="L355" s="40">
        <f>spettri!T355</f>
        <v>5157.6000000000004</v>
      </c>
      <c r="M355" s="40">
        <f>spettri!U355</f>
        <v>7051.8</v>
      </c>
      <c r="N355" s="40">
        <f>spettri!V355</f>
        <v>22896</v>
      </c>
      <c r="O355" s="40">
        <f>spettri!W355</f>
        <v>61840.685310000001</v>
      </c>
      <c r="P355" s="40">
        <f>spettri!X355</f>
        <v>40994.208489999997</v>
      </c>
      <c r="Q355" s="58">
        <f>spettri!Y355</f>
        <v>-3929.6147527691737</v>
      </c>
      <c r="R355" s="40">
        <f t="shared" si="10"/>
        <v>70736.171692732416</v>
      </c>
      <c r="S355" s="40">
        <f t="shared" si="11"/>
        <v>70736.171692732416</v>
      </c>
    </row>
    <row r="356" spans="11:19" x14ac:dyDescent="0.25">
      <c r="K356" s="50">
        <f>spettri!S356</f>
        <v>501.59999999999098</v>
      </c>
      <c r="L356" s="40">
        <f>spettri!T356</f>
        <v>4933.8999999999996</v>
      </c>
      <c r="M356" s="40">
        <f>spettri!U356</f>
        <v>6754.9</v>
      </c>
      <c r="N356" s="40">
        <f>spettri!V356</f>
        <v>21750</v>
      </c>
      <c r="O356" s="40">
        <f>spettri!W356</f>
        <v>59900.275309999997</v>
      </c>
      <c r="P356" s="40">
        <f>spettri!X356</f>
        <v>39320.838470000002</v>
      </c>
      <c r="Q356" s="58">
        <f>spettri!Y356</f>
        <v>-3523.7183818743633</v>
      </c>
      <c r="R356" s="40">
        <f t="shared" si="10"/>
        <v>67284.428503636809</v>
      </c>
      <c r="S356" s="40">
        <f t="shared" si="11"/>
        <v>67284.428503636809</v>
      </c>
    </row>
    <row r="357" spans="11:19" x14ac:dyDescent="0.25">
      <c r="K357" s="50">
        <f>spettri!S357</f>
        <v>501.99999999999102</v>
      </c>
      <c r="L357" s="40">
        <f>spettri!T357</f>
        <v>4767</v>
      </c>
      <c r="M357" s="40">
        <f>spettri!U357</f>
        <v>6498.6</v>
      </c>
      <c r="N357" s="40">
        <f>spettri!V357</f>
        <v>20683</v>
      </c>
      <c r="O357" s="40">
        <f>spettri!W357</f>
        <v>57971.447820000001</v>
      </c>
      <c r="P357" s="40">
        <f>spettri!X357</f>
        <v>37770.472679999999</v>
      </c>
      <c r="Q357" s="58">
        <f>spettri!Y357</f>
        <v>-3622.6710149211976</v>
      </c>
      <c r="R357" s="40">
        <f t="shared" si="10"/>
        <v>64559.872099034837</v>
      </c>
      <c r="S357" s="40">
        <f t="shared" si="11"/>
        <v>64559.872099034837</v>
      </c>
    </row>
    <row r="358" spans="11:19" x14ac:dyDescent="0.25">
      <c r="K358" s="50">
        <f>spettri!S358</f>
        <v>502.399999999991</v>
      </c>
      <c r="L358" s="40">
        <f>spettri!T358</f>
        <v>4623.2</v>
      </c>
      <c r="M358" s="40">
        <f>spettri!U358</f>
        <v>6223.8</v>
      </c>
      <c r="N358" s="40">
        <f>spettri!V358</f>
        <v>19634</v>
      </c>
      <c r="O358" s="40">
        <f>spettri!W358</f>
        <v>56037.851060000001</v>
      </c>
      <c r="P358" s="40">
        <f>spettri!X358</f>
        <v>36189.35583</v>
      </c>
      <c r="Q358" s="58">
        <f>spettri!Y358</f>
        <v>-3720.5278146977635</v>
      </c>
      <c r="R358" s="40">
        <f t="shared" si="10"/>
        <v>61892.603347267381</v>
      </c>
      <c r="S358" s="40">
        <f t="shared" si="11"/>
        <v>61892.603347267381</v>
      </c>
    </row>
    <row r="359" spans="11:19" x14ac:dyDescent="0.25">
      <c r="K359" s="50">
        <f>spettri!S359</f>
        <v>502.79999999999097</v>
      </c>
      <c r="L359" s="40">
        <f>spettri!T359</f>
        <v>4460.6000000000004</v>
      </c>
      <c r="M359" s="40">
        <f>spettri!U359</f>
        <v>5978.6</v>
      </c>
      <c r="N359" s="40">
        <f>spettri!V359</f>
        <v>18633</v>
      </c>
      <c r="O359" s="40">
        <f>spettri!W359</f>
        <v>54154.672259999999</v>
      </c>
      <c r="P359" s="40">
        <f>spettri!X359</f>
        <v>34695.366970000003</v>
      </c>
      <c r="Q359" s="58">
        <f>spettri!Y359</f>
        <v>-3478.4758662417935</v>
      </c>
      <c r="R359" s="40">
        <f t="shared" si="10"/>
        <v>58978.97077851685</v>
      </c>
      <c r="S359" s="40">
        <f t="shared" si="11"/>
        <v>58978.97077851685</v>
      </c>
    </row>
    <row r="360" spans="11:19" x14ac:dyDescent="0.25">
      <c r="K360" s="50">
        <f>spettri!S360</f>
        <v>503.19999999999101</v>
      </c>
      <c r="L360" s="40">
        <f>spettri!T360</f>
        <v>4275.5</v>
      </c>
      <c r="M360" s="40">
        <f>spettri!U360</f>
        <v>5759.2</v>
      </c>
      <c r="N360" s="40">
        <f>spettri!V360</f>
        <v>17696</v>
      </c>
      <c r="O360" s="40">
        <f>spettri!W360</f>
        <v>52338.263189999998</v>
      </c>
      <c r="P360" s="40">
        <f>spettri!X360</f>
        <v>33211.628470000003</v>
      </c>
      <c r="Q360" s="58">
        <f>spettri!Y360</f>
        <v>-3506.0054155095149</v>
      </c>
      <c r="R360" s="40">
        <f t="shared" si="10"/>
        <v>56461.825518076526</v>
      </c>
      <c r="S360" s="40">
        <f t="shared" si="11"/>
        <v>56461.825518076526</v>
      </c>
    </row>
    <row r="361" spans="11:19" x14ac:dyDescent="0.25">
      <c r="K361" s="50">
        <f>spettri!S361</f>
        <v>503.59999999999098</v>
      </c>
      <c r="L361" s="40">
        <f>spettri!T361</f>
        <v>4135.7</v>
      </c>
      <c r="M361" s="40">
        <f>spettri!U361</f>
        <v>5535.8</v>
      </c>
      <c r="N361" s="40">
        <f>spettri!V361</f>
        <v>16803</v>
      </c>
      <c r="O361" s="40">
        <f>spettri!W361</f>
        <v>50534.79926</v>
      </c>
      <c r="P361" s="40">
        <f>spettri!X361</f>
        <v>31776.579140000002</v>
      </c>
      <c r="Q361" s="58">
        <f>spettri!Y361</f>
        <v>-3506.7306310956938</v>
      </c>
      <c r="R361" s="40">
        <f t="shared" si="10"/>
        <v>54056.016017736765</v>
      </c>
      <c r="S361" s="40">
        <f t="shared" si="11"/>
        <v>54056.016017736765</v>
      </c>
    </row>
    <row r="362" spans="11:19" x14ac:dyDescent="0.25">
      <c r="K362" s="50">
        <f>spettri!S362</f>
        <v>503.99999999999102</v>
      </c>
      <c r="L362" s="40">
        <f>spettri!T362</f>
        <v>3957.9</v>
      </c>
      <c r="M362" s="40">
        <f>spettri!U362</f>
        <v>5318</v>
      </c>
      <c r="N362" s="40">
        <f>spettri!V362</f>
        <v>15950</v>
      </c>
      <c r="O362" s="40">
        <f>spettri!W362</f>
        <v>48762.676229999997</v>
      </c>
      <c r="P362" s="40">
        <f>spettri!X362</f>
        <v>30369.718290000001</v>
      </c>
      <c r="Q362" s="58">
        <f>spettri!Y362</f>
        <v>-3432.4268786172797</v>
      </c>
      <c r="R362" s="40">
        <f t="shared" si="10"/>
        <v>51628.8297971375</v>
      </c>
      <c r="S362" s="40">
        <f t="shared" si="11"/>
        <v>51628.8297971375</v>
      </c>
    </row>
    <row r="363" spans="11:19" x14ac:dyDescent="0.25">
      <c r="K363" s="50">
        <f>spettri!S363</f>
        <v>504.399999999991</v>
      </c>
      <c r="L363" s="40">
        <f>spettri!T363</f>
        <v>3812.1</v>
      </c>
      <c r="M363" s="40">
        <f>spettri!U363</f>
        <v>5123.2</v>
      </c>
      <c r="N363" s="40">
        <f>spettri!V363</f>
        <v>15132</v>
      </c>
      <c r="O363" s="40">
        <f>spettri!W363</f>
        <v>46988.50922</v>
      </c>
      <c r="P363" s="40">
        <f>spettri!X363</f>
        <v>29039.735069999999</v>
      </c>
      <c r="Q363" s="58">
        <f>spettri!Y363</f>
        <v>-3361.4511266502304</v>
      </c>
      <c r="R363" s="40">
        <f t="shared" si="10"/>
        <v>49308.515722241333</v>
      </c>
      <c r="S363" s="40">
        <f t="shared" si="11"/>
        <v>49308.515722241333</v>
      </c>
    </row>
    <row r="364" spans="11:19" x14ac:dyDescent="0.25">
      <c r="K364" s="50">
        <f>spettri!S364</f>
        <v>504.79999999999097</v>
      </c>
      <c r="L364" s="40">
        <f>spettri!T364</f>
        <v>3680</v>
      </c>
      <c r="M364" s="40">
        <f>spettri!U364</f>
        <v>4930.1000000000004</v>
      </c>
      <c r="N364" s="40">
        <f>spettri!V364</f>
        <v>14372</v>
      </c>
      <c r="O364" s="40">
        <f>spettri!W364</f>
        <v>45260.672229999996</v>
      </c>
      <c r="P364" s="40">
        <f>spettri!X364</f>
        <v>27740.502909999999</v>
      </c>
      <c r="Q364" s="58">
        <f>spettri!Y364</f>
        <v>-3286.9351374000707</v>
      </c>
      <c r="R364" s="40">
        <f t="shared" si="10"/>
        <v>47129.067214402552</v>
      </c>
      <c r="S364" s="40">
        <f t="shared" si="11"/>
        <v>47129.067214402552</v>
      </c>
    </row>
    <row r="365" spans="11:19" x14ac:dyDescent="0.25">
      <c r="K365" s="50"/>
    </row>
    <row r="366" spans="11:19" x14ac:dyDescent="0.25">
      <c r="K366" s="50"/>
    </row>
    <row r="367" spans="11:19" x14ac:dyDescent="0.25">
      <c r="K367" s="50"/>
    </row>
    <row r="368" spans="11:19" x14ac:dyDescent="0.25">
      <c r="K368" s="50"/>
    </row>
    <row r="369" spans="11:11" x14ac:dyDescent="0.25">
      <c r="K369" s="50"/>
    </row>
    <row r="370" spans="11:11" x14ac:dyDescent="0.25">
      <c r="K370" s="50"/>
    </row>
    <row r="371" spans="11:11" x14ac:dyDescent="0.25">
      <c r="K371" s="50"/>
    </row>
    <row r="372" spans="11:11" x14ac:dyDescent="0.25">
      <c r="K372" s="50"/>
    </row>
    <row r="373" spans="11:11" x14ac:dyDescent="0.25">
      <c r="K373" s="50"/>
    </row>
    <row r="374" spans="11:11" x14ac:dyDescent="0.25">
      <c r="K374" s="50"/>
    </row>
    <row r="375" spans="11:11" x14ac:dyDescent="0.25">
      <c r="K375" s="50"/>
    </row>
    <row r="376" spans="11:11" x14ac:dyDescent="0.25">
      <c r="K376" s="50"/>
    </row>
    <row r="377" spans="11:11" x14ac:dyDescent="0.25">
      <c r="K377" s="50"/>
    </row>
    <row r="378" spans="11:11" x14ac:dyDescent="0.25">
      <c r="K378" s="50"/>
    </row>
    <row r="379" spans="11:11" x14ac:dyDescent="0.25">
      <c r="K379" s="50"/>
    </row>
    <row r="380" spans="11:11" x14ac:dyDescent="0.25">
      <c r="K380" s="50"/>
    </row>
    <row r="381" spans="11:11" x14ac:dyDescent="0.25">
      <c r="K381" s="50"/>
    </row>
    <row r="382" spans="11:11" x14ac:dyDescent="0.25">
      <c r="K382" s="50"/>
    </row>
    <row r="383" spans="11:11" x14ac:dyDescent="0.25">
      <c r="K383" s="50"/>
    </row>
    <row r="384" spans="11:11" x14ac:dyDescent="0.25">
      <c r="K384" s="50"/>
    </row>
    <row r="385" spans="11:11" x14ac:dyDescent="0.25">
      <c r="K385" s="50"/>
    </row>
    <row r="386" spans="11:11" x14ac:dyDescent="0.25">
      <c r="K386" s="50"/>
    </row>
    <row r="387" spans="11:11" x14ac:dyDescent="0.25">
      <c r="K387" s="50"/>
    </row>
    <row r="388" spans="11:11" x14ac:dyDescent="0.25">
      <c r="K388" s="50"/>
    </row>
    <row r="389" spans="11:11" x14ac:dyDescent="0.25">
      <c r="K389" s="50"/>
    </row>
    <row r="390" spans="11:11" x14ac:dyDescent="0.25">
      <c r="K390" s="50"/>
    </row>
    <row r="391" spans="11:11" x14ac:dyDescent="0.25">
      <c r="K391" s="50"/>
    </row>
    <row r="392" spans="11:11" x14ac:dyDescent="0.25">
      <c r="K392" s="50"/>
    </row>
    <row r="393" spans="11:11" x14ac:dyDescent="0.25">
      <c r="K393" s="50"/>
    </row>
    <row r="394" spans="11:11" x14ac:dyDescent="0.25">
      <c r="K394" s="50"/>
    </row>
    <row r="395" spans="11:11" x14ac:dyDescent="0.25">
      <c r="K395" s="50"/>
    </row>
    <row r="396" spans="11:11" x14ac:dyDescent="0.25">
      <c r="K396" s="50"/>
    </row>
    <row r="397" spans="11:11" x14ac:dyDescent="0.25">
      <c r="K397" s="50"/>
    </row>
    <row r="398" spans="11:11" x14ac:dyDescent="0.25">
      <c r="K398" s="50"/>
    </row>
    <row r="399" spans="11:11" x14ac:dyDescent="0.25">
      <c r="K399" s="50"/>
    </row>
    <row r="400" spans="11:11" x14ac:dyDescent="0.25">
      <c r="K400" s="50"/>
    </row>
    <row r="401" spans="11:11" x14ac:dyDescent="0.25">
      <c r="K401" s="50"/>
    </row>
    <row r="402" spans="11:11" x14ac:dyDescent="0.25">
      <c r="K402" s="50"/>
    </row>
    <row r="403" spans="11:11" x14ac:dyDescent="0.25">
      <c r="K403" s="50"/>
    </row>
    <row r="404" spans="11:11" x14ac:dyDescent="0.25">
      <c r="K404" s="50"/>
    </row>
    <row r="405" spans="11:11" x14ac:dyDescent="0.25">
      <c r="K405" s="50"/>
    </row>
    <row r="406" spans="11:11" x14ac:dyDescent="0.25">
      <c r="K406" s="50"/>
    </row>
    <row r="407" spans="11:11" x14ac:dyDescent="0.25">
      <c r="K407" s="50"/>
    </row>
    <row r="408" spans="11:11" x14ac:dyDescent="0.25">
      <c r="K408" s="50"/>
    </row>
    <row r="409" spans="11:11" x14ac:dyDescent="0.25">
      <c r="K409" s="50"/>
    </row>
    <row r="410" spans="11:11" x14ac:dyDescent="0.25">
      <c r="K410" s="50"/>
    </row>
    <row r="411" spans="11:11" x14ac:dyDescent="0.25">
      <c r="K411" s="50"/>
    </row>
    <row r="412" spans="11:11" x14ac:dyDescent="0.25">
      <c r="K412" s="50"/>
    </row>
    <row r="413" spans="11:11" x14ac:dyDescent="0.25">
      <c r="K413" s="50"/>
    </row>
    <row r="414" spans="11:11" x14ac:dyDescent="0.25">
      <c r="K414" s="50"/>
    </row>
    <row r="415" spans="11:11" x14ac:dyDescent="0.25">
      <c r="K415" s="50"/>
    </row>
    <row r="416" spans="11:11" x14ac:dyDescent="0.25">
      <c r="K416" s="50"/>
    </row>
    <row r="417" spans="11:11" x14ac:dyDescent="0.25">
      <c r="K417" s="50"/>
    </row>
    <row r="418" spans="11:11" x14ac:dyDescent="0.25">
      <c r="K418" s="50"/>
    </row>
    <row r="419" spans="11:11" x14ac:dyDescent="0.25">
      <c r="K419" s="50"/>
    </row>
    <row r="420" spans="11:11" x14ac:dyDescent="0.25">
      <c r="K420" s="50"/>
    </row>
    <row r="421" spans="11:11" x14ac:dyDescent="0.25">
      <c r="K421" s="50"/>
    </row>
    <row r="422" spans="11:11" x14ac:dyDescent="0.25">
      <c r="K422" s="50"/>
    </row>
    <row r="423" spans="11:11" x14ac:dyDescent="0.25">
      <c r="K423" s="50"/>
    </row>
    <row r="424" spans="11:11" x14ac:dyDescent="0.25">
      <c r="K424" s="50"/>
    </row>
    <row r="425" spans="11:11" x14ac:dyDescent="0.25">
      <c r="K425" s="50"/>
    </row>
    <row r="426" spans="11:11" x14ac:dyDescent="0.25">
      <c r="K426" s="50"/>
    </row>
    <row r="427" spans="11:11" x14ac:dyDescent="0.25">
      <c r="K427" s="50"/>
    </row>
    <row r="428" spans="11:11" x14ac:dyDescent="0.25">
      <c r="K428" s="50"/>
    </row>
    <row r="429" spans="11:11" x14ac:dyDescent="0.25">
      <c r="K429" s="50"/>
    </row>
    <row r="430" spans="11:11" x14ac:dyDescent="0.25">
      <c r="K430" s="50"/>
    </row>
    <row r="431" spans="11:11" x14ac:dyDescent="0.25">
      <c r="K431" s="50"/>
    </row>
    <row r="432" spans="11:11" x14ac:dyDescent="0.25">
      <c r="K432" s="50"/>
    </row>
    <row r="433" spans="11:11" x14ac:dyDescent="0.25">
      <c r="K433" s="50"/>
    </row>
    <row r="434" spans="11:11" x14ac:dyDescent="0.25">
      <c r="K434" s="50"/>
    </row>
    <row r="435" spans="11:11" x14ac:dyDescent="0.25">
      <c r="K435" s="50"/>
    </row>
    <row r="436" spans="11:11" x14ac:dyDescent="0.25">
      <c r="K436" s="50"/>
    </row>
    <row r="437" spans="11:11" x14ac:dyDescent="0.25">
      <c r="K437" s="50"/>
    </row>
    <row r="438" spans="11:11" x14ac:dyDescent="0.25">
      <c r="K438" s="50"/>
    </row>
    <row r="439" spans="11:11" x14ac:dyDescent="0.25">
      <c r="K439" s="50"/>
    </row>
    <row r="440" spans="11:11" x14ac:dyDescent="0.25">
      <c r="K440" s="50"/>
    </row>
    <row r="441" spans="11:11" x14ac:dyDescent="0.25">
      <c r="K441" s="50"/>
    </row>
    <row r="442" spans="11:11" x14ac:dyDescent="0.25">
      <c r="K442" s="50"/>
    </row>
    <row r="443" spans="11:11" x14ac:dyDescent="0.25">
      <c r="K443" s="50"/>
    </row>
    <row r="444" spans="11:11" x14ac:dyDescent="0.25">
      <c r="K444" s="50"/>
    </row>
    <row r="445" spans="11:11" x14ac:dyDescent="0.25">
      <c r="K445" s="50"/>
    </row>
    <row r="446" spans="11:11" x14ac:dyDescent="0.25">
      <c r="K446" s="50"/>
    </row>
    <row r="447" spans="11:11" x14ac:dyDescent="0.25">
      <c r="K447" s="50"/>
    </row>
    <row r="448" spans="11:11" x14ac:dyDescent="0.25">
      <c r="K448" s="50"/>
    </row>
    <row r="449" spans="11:11" x14ac:dyDescent="0.25">
      <c r="K449" s="50"/>
    </row>
    <row r="450" spans="11:11" x14ac:dyDescent="0.25">
      <c r="K450" s="50"/>
    </row>
    <row r="451" spans="11:11" x14ac:dyDescent="0.25">
      <c r="K451" s="50"/>
    </row>
    <row r="452" spans="11:11" x14ac:dyDescent="0.25">
      <c r="K452" s="50"/>
    </row>
    <row r="453" spans="11:11" x14ac:dyDescent="0.25">
      <c r="K453" s="50"/>
    </row>
    <row r="454" spans="11:11" x14ac:dyDescent="0.25">
      <c r="K454" s="50"/>
    </row>
    <row r="455" spans="11:11" x14ac:dyDescent="0.25">
      <c r="K455" s="50"/>
    </row>
    <row r="456" spans="11:11" x14ac:dyDescent="0.25">
      <c r="K456" s="50"/>
    </row>
    <row r="457" spans="11:11" x14ac:dyDescent="0.25">
      <c r="K457" s="50"/>
    </row>
    <row r="458" spans="11:11" x14ac:dyDescent="0.25">
      <c r="K458" s="50"/>
    </row>
    <row r="459" spans="11:11" x14ac:dyDescent="0.25">
      <c r="K459" s="50"/>
    </row>
    <row r="460" spans="11:11" x14ac:dyDescent="0.25">
      <c r="K460" s="50"/>
    </row>
    <row r="461" spans="11:11" x14ac:dyDescent="0.25">
      <c r="K461" s="50"/>
    </row>
    <row r="462" spans="11:11" x14ac:dyDescent="0.25">
      <c r="K462" s="50"/>
    </row>
    <row r="463" spans="11:11" x14ac:dyDescent="0.25">
      <c r="K463" s="50"/>
    </row>
    <row r="464" spans="11:11" x14ac:dyDescent="0.25">
      <c r="K464" s="50"/>
    </row>
    <row r="465" spans="11:11" x14ac:dyDescent="0.25">
      <c r="K465" s="50"/>
    </row>
    <row r="466" spans="11:11" x14ac:dyDescent="0.25">
      <c r="K466" s="50"/>
    </row>
    <row r="467" spans="11:11" x14ac:dyDescent="0.25">
      <c r="K467" s="50"/>
    </row>
    <row r="468" spans="11:11" x14ac:dyDescent="0.25">
      <c r="K468" s="50"/>
    </row>
    <row r="469" spans="11:11" x14ac:dyDescent="0.25">
      <c r="K469" s="50"/>
    </row>
    <row r="470" spans="11:11" x14ac:dyDescent="0.25">
      <c r="K470" s="50"/>
    </row>
    <row r="471" spans="11:11" x14ac:dyDescent="0.25">
      <c r="K471" s="50"/>
    </row>
    <row r="472" spans="11:11" x14ac:dyDescent="0.25">
      <c r="K472" s="50"/>
    </row>
    <row r="473" spans="11:11" x14ac:dyDescent="0.25">
      <c r="K473" s="50"/>
    </row>
    <row r="474" spans="11:11" x14ac:dyDescent="0.25">
      <c r="K474" s="50"/>
    </row>
    <row r="475" spans="11:11" x14ac:dyDescent="0.25">
      <c r="K475" s="50"/>
    </row>
    <row r="476" spans="11:11" x14ac:dyDescent="0.25">
      <c r="K476" s="50"/>
    </row>
    <row r="477" spans="11:11" x14ac:dyDescent="0.25">
      <c r="K477" s="50"/>
    </row>
    <row r="478" spans="11:11" x14ac:dyDescent="0.25">
      <c r="K478" s="50"/>
    </row>
    <row r="479" spans="11:11" x14ac:dyDescent="0.25">
      <c r="K479" s="50"/>
    </row>
    <row r="480" spans="11:11" x14ac:dyDescent="0.25">
      <c r="K480" s="50"/>
    </row>
  </sheetData>
  <mergeCells count="1">
    <mergeCell ref="A6:B6"/>
  </mergeCells>
  <phoneticPr fontId="0" type="noConversion"/>
  <pageMargins left="0.75" right="0.75" top="1" bottom="1" header="0.4921259845" footer="0.492125984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K1252"/>
  <sheetViews>
    <sheetView workbookViewId="0">
      <selection activeCell="K1" sqref="K1"/>
    </sheetView>
  </sheetViews>
  <sheetFormatPr defaultRowHeight="13.2" x14ac:dyDescent="0.25"/>
  <cols>
    <col min="10" max="10" width="9" customWidth="1"/>
  </cols>
  <sheetData>
    <row r="1" spans="1:11" ht="13.8" thickBot="1" x14ac:dyDescent="0.3">
      <c r="A1" s="10" t="s">
        <v>28</v>
      </c>
      <c r="B1" s="15" t="str">
        <f>spettri!G1</f>
        <v>sample</v>
      </c>
      <c r="C1" s="14" t="str">
        <f>spettri!AA1</f>
        <v>fitting</v>
      </c>
      <c r="D1" s="38" t="s">
        <v>68</v>
      </c>
      <c r="E1" s="39" t="s">
        <v>6</v>
      </c>
      <c r="F1" s="22" t="s">
        <v>7</v>
      </c>
      <c r="G1" s="23" t="s">
        <v>8</v>
      </c>
      <c r="H1" s="24" t="s">
        <v>18</v>
      </c>
      <c r="I1" s="21" t="s">
        <v>36</v>
      </c>
      <c r="J1" s="25" t="s">
        <v>37</v>
      </c>
      <c r="K1" s="125" t="s">
        <v>5</v>
      </c>
    </row>
    <row r="2" spans="1:11" x14ac:dyDescent="0.25">
      <c r="A2" s="40">
        <f>spettri!F2</f>
        <v>350</v>
      </c>
      <c r="B2" s="40">
        <f>spettri!G2</f>
        <v>111367.35055899998</v>
      </c>
      <c r="C2" s="40">
        <f>spettri!AA2</f>
        <v>346049.59204945044</v>
      </c>
      <c r="D2" s="40">
        <f>chl!$B$2*spettri!H2</f>
        <v>0</v>
      </c>
      <c r="E2" s="40">
        <f>chl!$C$2*spettri!I2</f>
        <v>88003.059411198861</v>
      </c>
      <c r="F2" s="40">
        <f>carot!$B$2*spettri!J2</f>
        <v>6443.6007671562857</v>
      </c>
      <c r="G2" s="40">
        <f>carot!$C$2*spettri!K2</f>
        <v>89.982806980485961</v>
      </c>
      <c r="H2" s="40">
        <f>carot!$D$2*spettri!L2</f>
        <v>13037.418341187076</v>
      </c>
      <c r="I2" s="40">
        <f>carot!$E$2*spettri!M2</f>
        <v>2289.2895419987594</v>
      </c>
      <c r="J2" s="40">
        <f>carot!$F$2*spettri!N2</f>
        <v>0</v>
      </c>
      <c r="K2" s="40">
        <f>chl!$D$2*spettri!AE2</f>
        <v>236186.24118092898</v>
      </c>
    </row>
    <row r="3" spans="1:11" x14ac:dyDescent="0.25">
      <c r="A3" s="40">
        <f>spettri!F3</f>
        <v>350.4</v>
      </c>
      <c r="B3" s="40">
        <f>spettri!G3</f>
        <v>112027.24845899999</v>
      </c>
      <c r="C3" s="40">
        <f>spettri!AA3</f>
        <v>346127.06891786581</v>
      </c>
      <c r="D3" s="40">
        <f>chl!$B$2*spettri!H3</f>
        <v>0</v>
      </c>
      <c r="E3" s="40">
        <f>chl!$C$2*spettri!I3</f>
        <v>88003.059411198861</v>
      </c>
      <c r="F3" s="40">
        <f>carot!$B$2*spettri!J3</f>
        <v>6504.4952301844341</v>
      </c>
      <c r="G3" s="40">
        <f>carot!$C$2*spettri!K3</f>
        <v>91.527619695457219</v>
      </c>
      <c r="H3" s="40">
        <f>carot!$D$2*spettri!L3</f>
        <v>13052.175721852271</v>
      </c>
      <c r="I3" s="40">
        <f>carot!$E$2*spettri!M3</f>
        <v>2289.5697540058245</v>
      </c>
      <c r="J3" s="40">
        <f>carot!$F$2*spettri!N3</f>
        <v>0</v>
      </c>
      <c r="K3" s="40">
        <f>chl!$D$2*spettri!AE3</f>
        <v>236186.24118092898</v>
      </c>
    </row>
    <row r="4" spans="1:11" x14ac:dyDescent="0.25">
      <c r="A4" s="40">
        <f>spettri!F4</f>
        <v>350.8</v>
      </c>
      <c r="B4" s="40">
        <f>spettri!G4</f>
        <v>112768.111859</v>
      </c>
      <c r="C4" s="40">
        <f>spettri!AA4</f>
        <v>346145.23069927027</v>
      </c>
      <c r="D4" s="40">
        <f>chl!$B$2*spettri!H4</f>
        <v>0</v>
      </c>
      <c r="E4" s="40">
        <f>chl!$C$2*spettri!I4</f>
        <v>88003.059411198861</v>
      </c>
      <c r="F4" s="40">
        <f>carot!$B$2*spettri!J4</f>
        <v>6553.5974321182421</v>
      </c>
      <c r="G4" s="40">
        <f>carot!$C$2*spettri!K4</f>
        <v>93.156405360258205</v>
      </c>
      <c r="H4" s="40">
        <f>carot!$D$2*spettri!L4</f>
        <v>13027.857221319486</v>
      </c>
      <c r="I4" s="40">
        <f>carot!$E$2*spettri!M4</f>
        <v>2281.3190483444168</v>
      </c>
      <c r="J4" s="40">
        <f>carot!$F$2*spettri!N4</f>
        <v>0</v>
      </c>
      <c r="K4" s="40">
        <f>chl!$D$2*spettri!AE4</f>
        <v>236186.24118092898</v>
      </c>
    </row>
    <row r="5" spans="1:11" x14ac:dyDescent="0.25">
      <c r="A5" s="40">
        <f>spettri!F5</f>
        <v>351.2</v>
      </c>
      <c r="B5" s="40">
        <f>spettri!G5</f>
        <v>113582.005859</v>
      </c>
      <c r="C5" s="40">
        <f>spettri!AA5</f>
        <v>346258.57882145385</v>
      </c>
      <c r="D5" s="40">
        <f>chl!$B$2*spettri!H5</f>
        <v>0</v>
      </c>
      <c r="E5" s="40">
        <f>chl!$C$2*spettri!I5</f>
        <v>88003.059411198861</v>
      </c>
      <c r="F5" s="40">
        <f>carot!$B$2*spettri!J5</f>
        <v>6620.6779993270284</v>
      </c>
      <c r="G5" s="40">
        <f>carot!$C$2*spettri!K5</f>
        <v>95.291924342997291</v>
      </c>
      <c r="H5" s="40">
        <f>carot!$D$2*spettri!L5</f>
        <v>13072.129363315067</v>
      </c>
      <c r="I5" s="40">
        <f>carot!$E$2*spettri!M5</f>
        <v>2281.1789423408845</v>
      </c>
      <c r="J5" s="40">
        <f>carot!$F$2*spettri!N5</f>
        <v>0</v>
      </c>
      <c r="K5" s="40">
        <f>chl!$D$2*spettri!AE5</f>
        <v>236186.24118092898</v>
      </c>
    </row>
    <row r="6" spans="1:11" x14ac:dyDescent="0.25">
      <c r="A6" s="40">
        <f>spettri!F6</f>
        <v>351.6</v>
      </c>
      <c r="B6" s="40">
        <f>spettri!G6</f>
        <v>114552.92825900001</v>
      </c>
      <c r="C6" s="40">
        <f>spettri!AA6</f>
        <v>346326.23925354402</v>
      </c>
      <c r="D6" s="40">
        <f>chl!$B$2*spettri!H6</f>
        <v>0</v>
      </c>
      <c r="E6" s="40">
        <f>chl!$C$2*spettri!I6</f>
        <v>88003.059411198861</v>
      </c>
      <c r="F6" s="40">
        <f>carot!$B$2*spettri!J6</f>
        <v>6684.9554880789619</v>
      </c>
      <c r="G6" s="40">
        <f>carot!$C$2*spettri!K6</f>
        <v>96.642730587672261</v>
      </c>
      <c r="H6" s="40">
        <f>carot!$D$2*spettri!L6</f>
        <v>13070.674410291738</v>
      </c>
      <c r="I6" s="40">
        <f>carot!$E$2*spettri!M6</f>
        <v>2284.6660324578329</v>
      </c>
      <c r="J6" s="40">
        <f>carot!$F$2*spettri!N6</f>
        <v>0</v>
      </c>
      <c r="K6" s="40">
        <f>chl!$D$2*spettri!AE6</f>
        <v>236186.24118092898</v>
      </c>
    </row>
    <row r="7" spans="1:11" x14ac:dyDescent="0.25">
      <c r="A7" s="40">
        <f>spettri!F7</f>
        <v>352</v>
      </c>
      <c r="B7" s="40">
        <f>spettri!G7</f>
        <v>115458.60585899999</v>
      </c>
      <c r="C7" s="40">
        <f>spettri!AA7</f>
        <v>347273.5299135329</v>
      </c>
      <c r="D7" s="40">
        <f>chl!$B$2*spettri!H7</f>
        <v>0</v>
      </c>
      <c r="E7" s="40">
        <f>chl!$C$2*spettri!I7</f>
        <v>87691.016568941312</v>
      </c>
      <c r="F7" s="40">
        <f>carot!$B$2*spettri!J7</f>
        <v>6756.86894917887</v>
      </c>
      <c r="G7" s="40">
        <f>carot!$C$2*spettri!K7</f>
        <v>98.566869386357155</v>
      </c>
      <c r="H7" s="40">
        <f>carot!$D$2*spettri!L7</f>
        <v>13110.99739408114</v>
      </c>
      <c r="I7" s="40">
        <f>carot!$E$2*spettri!M7</f>
        <v>2293.0568441227729</v>
      </c>
      <c r="J7" s="40">
        <f>carot!$F$2*spettri!N7</f>
        <v>0</v>
      </c>
      <c r="K7" s="40">
        <f>chl!$D$2*spettri!AE7</f>
        <v>237323.02328782249</v>
      </c>
    </row>
    <row r="8" spans="1:11" x14ac:dyDescent="0.25">
      <c r="A8" s="40">
        <f>spettri!F8</f>
        <v>352.4</v>
      </c>
      <c r="B8" s="40">
        <f>spettri!G8</f>
        <v>116061.05985899999</v>
      </c>
      <c r="C8" s="40">
        <f>spettri!AA8</f>
        <v>348767.74727087852</v>
      </c>
      <c r="D8" s="40">
        <f>chl!$B$2*spettri!H8</f>
        <v>0</v>
      </c>
      <c r="E8" s="40">
        <f>chl!$C$2*spettri!I8</f>
        <v>87279.1479563834</v>
      </c>
      <c r="F8" s="40">
        <f>carot!$B$2*spettri!J8</f>
        <v>6900.1159241117512</v>
      </c>
      <c r="G8" s="40">
        <f>carot!$C$2*spettri!K8</f>
        <v>100.51851656515872</v>
      </c>
      <c r="H8" s="40">
        <f>carot!$D$2*spettri!L8</f>
        <v>13183.329344383781</v>
      </c>
      <c r="I8" s="40">
        <f>carot!$E$2*spettri!M8</f>
        <v>2301.4320889617356</v>
      </c>
      <c r="J8" s="40">
        <f>carot!$F$2*spettri!N8</f>
        <v>0</v>
      </c>
      <c r="K8" s="40">
        <f>chl!$D$2*spettri!AE8</f>
        <v>239003.20344047269</v>
      </c>
    </row>
    <row r="9" spans="1:11" x14ac:dyDescent="0.25">
      <c r="A9" s="40">
        <f>spettri!F9</f>
        <v>352.8</v>
      </c>
      <c r="B9" s="40">
        <f>spettri!G9</f>
        <v>117075.67245899999</v>
      </c>
      <c r="C9" s="40">
        <f>spettri!AA9</f>
        <v>350417.53732855601</v>
      </c>
      <c r="D9" s="40">
        <f>chl!$B$2*spettri!H9</f>
        <v>0</v>
      </c>
      <c r="E9" s="40">
        <f>chl!$C$2*spettri!I9</f>
        <v>86857.157144836936</v>
      </c>
      <c r="F9" s="40">
        <f>carot!$B$2*spettri!J9</f>
        <v>7031.5706379502935</v>
      </c>
      <c r="G9" s="40">
        <f>carot!$C$2*spettri!K9</f>
        <v>102.65403554789779</v>
      </c>
      <c r="H9" s="40">
        <f>carot!$D$2*spettri!L9</f>
        <v>13240.48821315742</v>
      </c>
      <c r="I9" s="40">
        <f>carot!$E$2*spettri!M9</f>
        <v>2307.1764488157937</v>
      </c>
      <c r="J9" s="40">
        <f>carot!$F$2*spettri!N9</f>
        <v>0</v>
      </c>
      <c r="K9" s="40">
        <f>chl!$D$2*spettri!AE9</f>
        <v>240878.49084824766</v>
      </c>
    </row>
    <row r="10" spans="1:11" x14ac:dyDescent="0.25">
      <c r="A10" s="40">
        <f>spettri!F10</f>
        <v>353.2</v>
      </c>
      <c r="B10" s="40">
        <f>spettri!G10</f>
        <v>118222.42115899999</v>
      </c>
      <c r="C10" s="40">
        <f>spettri!AA10</f>
        <v>352089.45623330335</v>
      </c>
      <c r="D10" s="40">
        <f>chl!$B$2*spettri!H10</f>
        <v>0</v>
      </c>
      <c r="E10" s="40">
        <f>chl!$C$2*spettri!I10</f>
        <v>86443.892372015209</v>
      </c>
      <c r="F10" s="40">
        <f>carot!$B$2*spettri!J10</f>
        <v>7086.9556019425618</v>
      </c>
      <c r="G10" s="40">
        <f>carot!$C$2*spettri!K10</f>
        <v>104.22780445246551</v>
      </c>
      <c r="H10" s="40">
        <f>carot!$D$2*spettri!L10</f>
        <v>13302.427641864853</v>
      </c>
      <c r="I10" s="40">
        <f>carot!$E$2*spettri!M10</f>
        <v>2307.8769788334557</v>
      </c>
      <c r="J10" s="40">
        <f>carot!$F$2*spettri!N10</f>
        <v>0</v>
      </c>
      <c r="K10" s="40">
        <f>chl!$D$2*spettri!AE10</f>
        <v>242844.07583419478</v>
      </c>
    </row>
    <row r="11" spans="1:11" x14ac:dyDescent="0.25">
      <c r="A11" s="40">
        <f>spettri!F11</f>
        <v>353.6</v>
      </c>
      <c r="B11" s="40">
        <f>spettri!G11</f>
        <v>118787.14535899999</v>
      </c>
      <c r="C11" s="40">
        <f>spettri!AA11</f>
        <v>354053.84204658453</v>
      </c>
      <c r="D11" s="40">
        <f>chl!$B$2*spettri!H11</f>
        <v>0</v>
      </c>
      <c r="E11" s="40">
        <f>chl!$C$2*spettri!I11</f>
        <v>86058.899940933101</v>
      </c>
      <c r="F11" s="40">
        <f>carot!$B$2*spettri!J11</f>
        <v>7225.7563144956102</v>
      </c>
      <c r="G11" s="40">
        <f>carot!$C$2*spettri!K11</f>
        <v>106.25184210525822</v>
      </c>
      <c r="H11" s="40">
        <f>carot!$D$2*spettri!L11</f>
        <v>13416.121828116417</v>
      </c>
      <c r="I11" s="40">
        <f>carot!$E$2*spettri!M11</f>
        <v>2311.3796380612521</v>
      </c>
      <c r="J11" s="40">
        <f>carot!$F$2*spettri!N11</f>
        <v>0</v>
      </c>
      <c r="K11" s="40">
        <f>chl!$D$2*spettri!AE11</f>
        <v>244935.43248287289</v>
      </c>
    </row>
    <row r="12" spans="1:11" x14ac:dyDescent="0.25">
      <c r="A12" s="40">
        <f>spettri!F12</f>
        <v>354</v>
      </c>
      <c r="B12" s="40">
        <f>spettri!G12</f>
        <v>119800.267859</v>
      </c>
      <c r="C12" s="40">
        <f>spettri!AA12</f>
        <v>356088.49825613014</v>
      </c>
      <c r="D12" s="40">
        <f>chl!$B$2*spettri!H12</f>
        <v>0</v>
      </c>
      <c r="E12" s="40">
        <f>chl!$C$2*spettri!I12</f>
        <v>85680.888311170042</v>
      </c>
      <c r="F12" s="40">
        <f>carot!$B$2*spettri!J12</f>
        <v>7363.3971325147895</v>
      </c>
      <c r="G12" s="40">
        <f>carot!$C$2*spettri!K12</f>
        <v>108.01816967064241</v>
      </c>
      <c r="H12" s="40">
        <f>carot!$D$2*spettri!L12</f>
        <v>13507.576018154237</v>
      </c>
      <c r="I12" s="40">
        <f>carot!$E$2*spettri!M12</f>
        <v>2326.0440976575546</v>
      </c>
      <c r="J12" s="40">
        <f>carot!$F$2*spettri!N12</f>
        <v>0</v>
      </c>
      <c r="K12" s="40">
        <f>chl!$D$2*spettri!AE12</f>
        <v>247102.57452696291</v>
      </c>
    </row>
    <row r="13" spans="1:11" x14ac:dyDescent="0.25">
      <c r="A13" s="40">
        <f>spettri!F13</f>
        <v>354.4</v>
      </c>
      <c r="B13" s="40">
        <f>spettri!G13</f>
        <v>121027.184759</v>
      </c>
      <c r="C13" s="40">
        <f>spettri!AA13</f>
        <v>358030.4786990874</v>
      </c>
      <c r="D13" s="40">
        <f>chl!$B$2*spettri!H13</f>
        <v>0</v>
      </c>
      <c r="E13" s="40">
        <f>chl!$C$2*spettri!I13</f>
        <v>85317.187390847728</v>
      </c>
      <c r="F13" s="40">
        <f>carot!$B$2*spettri!J13</f>
        <v>7380.9888662784761</v>
      </c>
      <c r="G13" s="40">
        <f>carot!$C$2*spettri!K13</f>
        <v>109.92059132712997</v>
      </c>
      <c r="H13" s="40">
        <f>carot!$D$2*spettri!L13</f>
        <v>13593.418246530646</v>
      </c>
      <c r="I13" s="40">
        <f>carot!$E$2*spettri!M13</f>
        <v>2331.8351602744137</v>
      </c>
      <c r="J13" s="40">
        <f>carot!$F$2*spettri!N13</f>
        <v>0</v>
      </c>
      <c r="K13" s="40">
        <f>chl!$D$2*spettri!AE13</f>
        <v>249297.12844382899</v>
      </c>
    </row>
    <row r="14" spans="1:11" x14ac:dyDescent="0.25">
      <c r="A14" s="40">
        <f>spettri!F14</f>
        <v>354.8</v>
      </c>
      <c r="B14" s="40">
        <f>spettri!G14</f>
        <v>121935.43285899999</v>
      </c>
      <c r="C14" s="40">
        <f>spettri!AA14</f>
        <v>360216.89549131313</v>
      </c>
      <c r="D14" s="40">
        <f>chl!$B$2*spettri!H14</f>
        <v>0</v>
      </c>
      <c r="E14" s="40">
        <f>chl!$C$2*spettri!I14</f>
        <v>84980.362622340457</v>
      </c>
      <c r="F14" s="40">
        <f>carot!$B$2*spettri!J14</f>
        <v>7506.1608180585581</v>
      </c>
      <c r="G14" s="40">
        <f>carot!$C$2*spettri!K14</f>
        <v>111.75351812858602</v>
      </c>
      <c r="H14" s="40">
        <f>carot!$D$2*spettri!L14</f>
        <v>13754.086630392545</v>
      </c>
      <c r="I14" s="40">
        <f>carot!$E$2*spettri!M14</f>
        <v>2329.3132453562162</v>
      </c>
      <c r="J14" s="40">
        <f>carot!$F$2*spettri!N14</f>
        <v>0</v>
      </c>
      <c r="K14" s="40">
        <f>chl!$D$2*spettri!AE14</f>
        <v>251535.21865703678</v>
      </c>
    </row>
    <row r="15" spans="1:11" x14ac:dyDescent="0.25">
      <c r="A15" s="40">
        <f>spettri!F15</f>
        <v>355.2</v>
      </c>
      <c r="B15" s="40">
        <f>spettri!G15</f>
        <v>122859.334659</v>
      </c>
      <c r="C15" s="40">
        <f>spettri!AA15</f>
        <v>362407.47815619101</v>
      </c>
      <c r="D15" s="40">
        <f>chl!$B$2*spettri!H15</f>
        <v>0</v>
      </c>
      <c r="E15" s="40">
        <f>chl!$C$2*spettri!I15</f>
        <v>84689.611290842717</v>
      </c>
      <c r="F15" s="40">
        <f>carot!$B$2*spettri!J15</f>
        <v>7646.5080566567658</v>
      </c>
      <c r="G15" s="40">
        <f>carot!$C$2*spettri!K15</f>
        <v>113.96866663271538</v>
      </c>
      <c r="H15" s="40">
        <f>carot!$D$2*spettri!L15</f>
        <v>13861.961004550792</v>
      </c>
      <c r="I15" s="40">
        <f>carot!$E$2*spettri!M15</f>
        <v>2333.407464534966</v>
      </c>
      <c r="J15" s="40">
        <f>carot!$F$2*spettri!N15</f>
        <v>0</v>
      </c>
      <c r="K15" s="40">
        <f>chl!$D$2*spettri!AE15</f>
        <v>253762.02167297306</v>
      </c>
    </row>
    <row r="16" spans="1:11" x14ac:dyDescent="0.25">
      <c r="A16" s="40">
        <f>spettri!F16</f>
        <v>355.6</v>
      </c>
      <c r="B16" s="40">
        <f>spettri!G16</f>
        <v>123855.17185899999</v>
      </c>
      <c r="C16" s="40">
        <f>spettri!AA16</f>
        <v>364721.95113637066</v>
      </c>
      <c r="D16" s="40">
        <f>chl!$B$2*spettri!H16</f>
        <v>0</v>
      </c>
      <c r="E16" s="40">
        <f>chl!$C$2*spettri!I16</f>
        <v>84452.61232229654</v>
      </c>
      <c r="F16" s="40">
        <f>carot!$B$2*spettri!J16</f>
        <v>7824.1652360944427</v>
      </c>
      <c r="G16" s="40">
        <f>carot!$C$2*spettri!K16</f>
        <v>115.57718296479885</v>
      </c>
      <c r="H16" s="40">
        <f>carot!$D$2*spettri!L16</f>
        <v>14018.056678910802</v>
      </c>
      <c r="I16" s="40">
        <f>carot!$E$2*spettri!M16</f>
        <v>2350.1268159911974</v>
      </c>
      <c r="J16" s="40">
        <f>carot!$F$2*spettri!N16</f>
        <v>0</v>
      </c>
      <c r="K16" s="40">
        <f>chl!$D$2*spettri!AE16</f>
        <v>255961.41290011289</v>
      </c>
    </row>
    <row r="17" spans="1:11" x14ac:dyDescent="0.25">
      <c r="A17" s="40">
        <f>spettri!F17</f>
        <v>356</v>
      </c>
      <c r="B17" s="40">
        <f>spettri!G17</f>
        <v>125163.858859</v>
      </c>
      <c r="C17" s="40">
        <f>spettri!AA17</f>
        <v>367042.11672587018</v>
      </c>
      <c r="D17" s="40">
        <f>chl!$B$2*spettri!H17</f>
        <v>0</v>
      </c>
      <c r="E17" s="40">
        <f>chl!$C$2*spettri!I17</f>
        <v>84230.273081011488</v>
      </c>
      <c r="F17" s="40">
        <f>carot!$B$2*spettri!J17</f>
        <v>7982.1042084563378</v>
      </c>
      <c r="G17" s="40">
        <f>carot!$C$2*spettri!K17</f>
        <v>117.46802214544783</v>
      </c>
      <c r="H17" s="40">
        <f>carot!$D$2*spettri!L17</f>
        <v>14193.690293869799</v>
      </c>
      <c r="I17" s="40">
        <f>carot!$E$2*spettri!M17</f>
        <v>2359.3894018990277</v>
      </c>
      <c r="J17" s="40">
        <f>carot!$F$2*spettri!N17</f>
        <v>0</v>
      </c>
      <c r="K17" s="40">
        <f>chl!$D$2*spettri!AE17</f>
        <v>258159.19171848806</v>
      </c>
    </row>
    <row r="18" spans="1:11" x14ac:dyDescent="0.25">
      <c r="A18" s="40">
        <f>spettri!F18</f>
        <v>356.4</v>
      </c>
      <c r="B18" s="40">
        <f>spettri!G18</f>
        <v>126153.19165900002</v>
      </c>
      <c r="C18" s="40">
        <f>spettri!AA18</f>
        <v>369282.91707368934</v>
      </c>
      <c r="D18" s="40">
        <f>chl!$B$2*spettri!H18</f>
        <v>0</v>
      </c>
      <c r="E18" s="40">
        <f>chl!$C$2*spettri!I18</f>
        <v>84026.083982477488</v>
      </c>
      <c r="F18" s="40">
        <f>carot!$B$2*spettri!J18</f>
        <v>8050.8279595881049</v>
      </c>
      <c r="G18" s="40">
        <f>carot!$C$2*spettri!K18</f>
        <v>119.6600056979</v>
      </c>
      <c r="H18" s="40">
        <f>carot!$D$2*spettri!L18</f>
        <v>14361.425592416437</v>
      </c>
      <c r="I18" s="40">
        <f>carot!$E$2*spettri!M18</f>
        <v>2371.1738981553135</v>
      </c>
      <c r="J18" s="40">
        <f>carot!$F$2*spettri!N18</f>
        <v>0</v>
      </c>
      <c r="K18" s="40">
        <f>chl!$D$2*spettri!AE18</f>
        <v>260353.74563535411</v>
      </c>
    </row>
    <row r="19" spans="1:11" x14ac:dyDescent="0.25">
      <c r="A19" s="40">
        <f>spettri!F19</f>
        <v>356.8</v>
      </c>
      <c r="B19" s="40">
        <f>spettri!G19</f>
        <v>127256.652459</v>
      </c>
      <c r="C19" s="40">
        <f>spettri!AA19</f>
        <v>371730.84059672977</v>
      </c>
      <c r="D19" s="40">
        <f>chl!$B$2*spettri!H19</f>
        <v>0</v>
      </c>
      <c r="E19" s="40">
        <f>chl!$C$2*spettri!I19</f>
        <v>83826.781459697188</v>
      </c>
      <c r="F19" s="40">
        <f>carot!$B$2*spettri!J19</f>
        <v>8228.3884811479584</v>
      </c>
      <c r="G19" s="40">
        <f>carot!$C$2*spettri!K19</f>
        <v>121.77525534792157</v>
      </c>
      <c r="H19" s="40">
        <f>carot!$D$2*spettri!L19</f>
        <v>14572.809481662945</v>
      </c>
      <c r="I19" s="40">
        <f>carot!$E$2*spettri!M19</f>
        <v>2386.0251688028211</v>
      </c>
      <c r="J19" s="40">
        <f>carot!$F$2*spettri!N19</f>
        <v>0</v>
      </c>
      <c r="K19" s="40">
        <f>chl!$D$2*spettri!AE19</f>
        <v>262595.06075007096</v>
      </c>
    </row>
    <row r="20" spans="1:11" x14ac:dyDescent="0.25">
      <c r="A20" s="40">
        <f>spettri!F20</f>
        <v>357.2</v>
      </c>
      <c r="B20" s="40">
        <f>spettri!G20</f>
        <v>128218.269059</v>
      </c>
      <c r="C20" s="40">
        <f>spettri!AA20</f>
        <v>374166.58230595093</v>
      </c>
      <c r="D20" s="40">
        <f>chl!$B$2*spettri!H20</f>
        <v>0</v>
      </c>
      <c r="E20" s="40">
        <f>chl!$C$2*spettri!I20</f>
        <v>83627.129889435775</v>
      </c>
      <c r="F20" s="40">
        <f>carot!$B$2*spettri!J20</f>
        <v>8379.271428428814</v>
      </c>
      <c r="G20" s="40">
        <f>carot!$C$2*spettri!K20</f>
        <v>123.72255909828365</v>
      </c>
      <c r="H20" s="40">
        <f>carot!$D$2*spettri!L20</f>
        <v>14764.031879014752</v>
      </c>
      <c r="I20" s="40">
        <f>carot!$E$2*spettri!M20</f>
        <v>2395.7392063732023</v>
      </c>
      <c r="J20" s="40">
        <f>carot!$F$2*spettri!N20</f>
        <v>0</v>
      </c>
      <c r="K20" s="40">
        <f>chl!$D$2*spettri!AE20</f>
        <v>264876.68734360009</v>
      </c>
    </row>
    <row r="21" spans="1:11" x14ac:dyDescent="0.25">
      <c r="A21" s="40">
        <f>spettri!F21</f>
        <v>357.6</v>
      </c>
      <c r="B21" s="40">
        <f>spettri!G21</f>
        <v>129511.43655900002</v>
      </c>
      <c r="C21" s="40">
        <f>spettri!AA21</f>
        <v>376709.89871478709</v>
      </c>
      <c r="D21" s="40">
        <f>chl!$B$2*spettri!H21</f>
        <v>0</v>
      </c>
      <c r="E21" s="40">
        <f>chl!$C$2*spettri!I21</f>
        <v>83437.949565644041</v>
      </c>
      <c r="F21" s="40">
        <f>carot!$B$2*spettri!J21</f>
        <v>8556.6386342330225</v>
      </c>
      <c r="G21" s="40">
        <f>carot!$C$2*spettri!K21</f>
        <v>125.79582227339036</v>
      </c>
      <c r="H21" s="40">
        <f>carot!$D$2*spettri!L21</f>
        <v>14955.254276366561</v>
      </c>
      <c r="I21" s="40">
        <f>carot!$E$2*spettri!M21</f>
        <v>2419.5105767629552</v>
      </c>
      <c r="J21" s="40">
        <f>carot!$F$2*spettri!N21</f>
        <v>0</v>
      </c>
      <c r="K21" s="40">
        <f>chl!$D$2*spettri!AE21</f>
        <v>267214.74983950716</v>
      </c>
    </row>
    <row r="22" spans="1:11" x14ac:dyDescent="0.25">
      <c r="A22" s="40">
        <f>spettri!F22</f>
        <v>358</v>
      </c>
      <c r="B22" s="40">
        <f>spettri!G22</f>
        <v>130119.34425900002</v>
      </c>
      <c r="C22" s="40">
        <f>spettri!AA22</f>
        <v>379283.96839012078</v>
      </c>
      <c r="D22" s="40">
        <f>chl!$B$2*spettri!H22</f>
        <v>0</v>
      </c>
      <c r="E22" s="40">
        <f>chl!$C$2*spettri!I22</f>
        <v>83269.013610168709</v>
      </c>
      <c r="F22" s="40">
        <f>carot!$B$2*spettri!J22</f>
        <v>8737.8721551501312</v>
      </c>
      <c r="G22" s="40">
        <f>carot!$C$2*spettri!K22</f>
        <v>127.9617452552057</v>
      </c>
      <c r="H22" s="40">
        <f>carot!$D$2*spettri!L22</f>
        <v>15132.134993916983</v>
      </c>
      <c r="I22" s="40">
        <f>carot!$E$2*spettri!M22</f>
        <v>2433.536775930374</v>
      </c>
      <c r="J22" s="40">
        <f>carot!$F$2*spettri!N22</f>
        <v>0</v>
      </c>
      <c r="K22" s="40">
        <f>chl!$D$2*spettri!AE22</f>
        <v>269583.44910969934</v>
      </c>
    </row>
    <row r="23" spans="1:11" x14ac:dyDescent="0.25">
      <c r="A23" s="40">
        <f>spettri!F23</f>
        <v>358.4</v>
      </c>
      <c r="B23" s="40">
        <f>spettri!G23</f>
        <v>131445.99465900002</v>
      </c>
      <c r="C23" s="40">
        <f>spettri!AA23</f>
        <v>381756.55915839993</v>
      </c>
      <c r="D23" s="40">
        <f>chl!$B$2*spettri!H23</f>
        <v>0</v>
      </c>
      <c r="E23" s="40">
        <f>chl!$C$2*spettri!I23</f>
        <v>83106.709467852765</v>
      </c>
      <c r="F23" s="40">
        <f>carot!$B$2*spettri!J23</f>
        <v>8865.3638959979507</v>
      </c>
      <c r="G23" s="40">
        <f>carot!$C$2*spettri!K23</f>
        <v>130.2029543299719</v>
      </c>
      <c r="H23" s="40">
        <f>carot!$D$2*spettri!L23</f>
        <v>15323.35739126879</v>
      </c>
      <c r="I23" s="40">
        <f>carot!$E$2*spettri!M23</f>
        <v>2441.6629424142257</v>
      </c>
      <c r="J23" s="40">
        <f>carot!$F$2*spettri!N23</f>
        <v>0</v>
      </c>
      <c r="K23" s="40">
        <f>chl!$D$2*spettri!AE23</f>
        <v>271889.26250653627</v>
      </c>
    </row>
    <row r="24" spans="1:11" x14ac:dyDescent="0.25">
      <c r="A24" s="40">
        <f>spettri!F24</f>
        <v>358.79999999999899</v>
      </c>
      <c r="B24" s="40">
        <f>spettri!G24</f>
        <v>132786.26475900001</v>
      </c>
      <c r="C24" s="40">
        <f>spettri!AA24</f>
        <v>384241.92631916725</v>
      </c>
      <c r="D24" s="40">
        <f>chl!$B$2*spettri!H24</f>
        <v>0</v>
      </c>
      <c r="E24" s="40">
        <f>chl!$C$2*spettri!I24</f>
        <v>82938.471607339699</v>
      </c>
      <c r="F24" s="40">
        <f>carot!$B$2*spettri!J24</f>
        <v>9057.7130728646407</v>
      </c>
      <c r="G24" s="40">
        <f>carot!$C$2*spettri!K24</f>
        <v>132.63816987503435</v>
      </c>
      <c r="H24" s="40">
        <f>carot!$D$2*spettri!L24</f>
        <v>15531.83137446864</v>
      </c>
      <c r="I24" s="40">
        <f>carot!$E$2*spettri!M24</f>
        <v>2447.4695718570611</v>
      </c>
      <c r="J24" s="40">
        <f>carot!$F$2*spettri!N24</f>
        <v>0</v>
      </c>
      <c r="K24" s="40">
        <f>chl!$D$2*spettri!AE24</f>
        <v>274133.80252276215</v>
      </c>
    </row>
    <row r="25" spans="1:11" x14ac:dyDescent="0.25">
      <c r="A25" s="40">
        <f>spettri!F25</f>
        <v>359.19999999999902</v>
      </c>
      <c r="B25" s="40">
        <f>spettri!G25</f>
        <v>133501.997259</v>
      </c>
      <c r="C25" s="40">
        <f>spettri!AA25</f>
        <v>386721.15089511464</v>
      </c>
      <c r="D25" s="40">
        <f>chl!$B$2*spettri!H25</f>
        <v>0</v>
      </c>
      <c r="E25" s="40">
        <f>chl!$C$2*spettri!I25</f>
        <v>82760.809642800348</v>
      </c>
      <c r="F25" s="40">
        <f>carot!$B$2*spettri!J25</f>
        <v>9247.1625133966572</v>
      </c>
      <c r="G25" s="40">
        <f>carot!$C$2*spettri!K25</f>
        <v>135.27028750935276</v>
      </c>
      <c r="H25" s="40">
        <f>carot!$D$2*spettri!L25</f>
        <v>15763.792456473659</v>
      </c>
      <c r="I25" s="40">
        <f>carot!$E$2*spettri!M25</f>
        <v>2472.8599492701678</v>
      </c>
      <c r="J25" s="40">
        <f>carot!$F$2*spettri!N25</f>
        <v>0</v>
      </c>
      <c r="K25" s="40">
        <f>chl!$D$2*spettri!AE25</f>
        <v>276341.25604566449</v>
      </c>
    </row>
    <row r="26" spans="1:11" x14ac:dyDescent="0.25">
      <c r="A26" s="40">
        <f>spettri!F26</f>
        <v>359.599999999999</v>
      </c>
      <c r="B26" s="40">
        <f>spettri!G26</f>
        <v>134729.748659</v>
      </c>
      <c r="C26" s="40">
        <f>spettri!AA26</f>
        <v>389205.94741194561</v>
      </c>
      <c r="D26" s="40">
        <f>chl!$B$2*spettri!H26</f>
        <v>0</v>
      </c>
      <c r="E26" s="40">
        <f>chl!$C$2*spettri!I26</f>
        <v>82575.468781979653</v>
      </c>
      <c r="F26" s="40">
        <f>carot!$B$2*spettri!J26</f>
        <v>9471.4087899447568</v>
      </c>
      <c r="G26" s="40">
        <f>carot!$C$2*spettri!K26</f>
        <v>138.04718609165349</v>
      </c>
      <c r="H26" s="40">
        <f>carot!$D$2*spettri!L26</f>
        <v>16015.707179941473</v>
      </c>
      <c r="I26" s="40">
        <f>carot!$E$2*spettri!M26</f>
        <v>2479.1802999643319</v>
      </c>
      <c r="J26" s="40">
        <f>carot!$F$2*spettri!N26</f>
        <v>0</v>
      </c>
      <c r="K26" s="40">
        <f>chl!$D$2*spettri!AE26</f>
        <v>278526.13517402374</v>
      </c>
    </row>
    <row r="27" spans="1:11" x14ac:dyDescent="0.25">
      <c r="A27" s="40">
        <f>spettri!F27</f>
        <v>359.99999999999898</v>
      </c>
      <c r="B27" s="40">
        <f>spettri!G27</f>
        <v>136203.72685900002</v>
      </c>
      <c r="C27" s="40">
        <f>spettri!AA27</f>
        <v>391739.21310742409</v>
      </c>
      <c r="D27" s="40">
        <f>chl!$B$2*spettri!H27</f>
        <v>0</v>
      </c>
      <c r="E27" s="40">
        <f>chl!$C$2*spettri!I27</f>
        <v>82371.628701266061</v>
      </c>
      <c r="F27" s="40">
        <f>carot!$B$2*spettri!J27</f>
        <v>9721.8493513827452</v>
      </c>
      <c r="G27" s="40">
        <f>carot!$C$2*spettri!K27</f>
        <v>140.68075153545169</v>
      </c>
      <c r="H27" s="40">
        <f>carot!$D$2*spettri!L27</f>
        <v>16248.291813242206</v>
      </c>
      <c r="I27" s="40">
        <f>carot!$E$2*spettri!M27</f>
        <v>2492.5371027660417</v>
      </c>
      <c r="J27" s="40">
        <f>carot!$F$2*spettri!N27</f>
        <v>0</v>
      </c>
      <c r="K27" s="40">
        <f>chl!$D$2*spettri!AE27</f>
        <v>280764.22538723156</v>
      </c>
    </row>
    <row r="28" spans="1:11" x14ac:dyDescent="0.25">
      <c r="A28" s="40">
        <f>spettri!F28</f>
        <v>360.39999999999901</v>
      </c>
      <c r="B28" s="40">
        <f>spettri!G28</f>
        <v>137260.27875900001</v>
      </c>
      <c r="C28" s="40">
        <f>spettri!AA28</f>
        <v>394275.39651203295</v>
      </c>
      <c r="D28" s="40">
        <f>chl!$B$2*spettri!H28</f>
        <v>0</v>
      </c>
      <c r="E28" s="40">
        <f>chl!$C$2*spettri!I28</f>
        <v>82145.449997009986</v>
      </c>
      <c r="F28" s="40">
        <f>carot!$B$2*spettri!J28</f>
        <v>9913.2319494712101</v>
      </c>
      <c r="G28" s="40">
        <f>carot!$C$2*spettri!K28</f>
        <v>143.45765011775245</v>
      </c>
      <c r="H28" s="40">
        <f>carot!$D$2*spettri!L28</f>
        <v>16468.821121492496</v>
      </c>
      <c r="I28" s="40">
        <f>carot!$E$2*spettri!M28</f>
        <v>2515.0475168391313</v>
      </c>
      <c r="J28" s="40">
        <f>carot!$F$2*spettri!N28</f>
        <v>0</v>
      </c>
      <c r="K28" s="40">
        <f>chl!$D$2*spettri!AE28</f>
        <v>283089.38827710238</v>
      </c>
    </row>
    <row r="29" spans="1:11" x14ac:dyDescent="0.25">
      <c r="A29" s="40">
        <f>spettri!F29</f>
        <v>360.79999999999899</v>
      </c>
      <c r="B29" s="40">
        <f>spettri!G29</f>
        <v>138453.638259</v>
      </c>
      <c r="C29" s="40">
        <f>spettri!AA29</f>
        <v>397014.32087981328</v>
      </c>
      <c r="D29" s="40">
        <f>chl!$B$2*spettri!H29</f>
        <v>0</v>
      </c>
      <c r="E29" s="40">
        <f>chl!$C$2*spettri!I29</f>
        <v>81918.922274933502</v>
      </c>
      <c r="F29" s="40">
        <f>carot!$B$2*spettri!J29</f>
        <v>10128.779017015289</v>
      </c>
      <c r="G29" s="40">
        <f>carot!$C$2*spettri!K29</f>
        <v>146.50384126330025</v>
      </c>
      <c r="H29" s="40">
        <f>carot!$D$2*spettri!L29</f>
        <v>16781.636021508224</v>
      </c>
      <c r="I29" s="40">
        <f>carot!$E$2*spettri!M29</f>
        <v>2528.7935017146142</v>
      </c>
      <c r="J29" s="40">
        <f>carot!$F$2*spettri!N29</f>
        <v>0</v>
      </c>
      <c r="K29" s="40">
        <f>chl!$D$2*spettri!AE29</f>
        <v>285509.68622337835</v>
      </c>
    </row>
    <row r="30" spans="1:11" x14ac:dyDescent="0.25">
      <c r="A30" s="40">
        <f>spettri!F30</f>
        <v>361.19999999999902</v>
      </c>
      <c r="B30" s="40">
        <f>spettri!G30</f>
        <v>139646.78915900001</v>
      </c>
      <c r="C30" s="40">
        <f>spettri!AA30</f>
        <v>399799.52520380844</v>
      </c>
      <c r="D30" s="40">
        <f>chl!$B$2*spettri!H30</f>
        <v>0</v>
      </c>
      <c r="E30" s="40">
        <f>chl!$C$2*spettri!I30</f>
        <v>81687.856994923714</v>
      </c>
      <c r="F30" s="40">
        <f>carot!$B$2*spettri!J30</f>
        <v>10413.919756591538</v>
      </c>
      <c r="G30" s="40">
        <f>carot!$C$2*spettri!K30</f>
        <v>149.32706974895532</v>
      </c>
      <c r="H30" s="40">
        <f>carot!$D$2*spettri!L30</f>
        <v>17042.904014411728</v>
      </c>
      <c r="I30" s="40">
        <f>carot!$E$2*spettri!M30</f>
        <v>2546.5091688761622</v>
      </c>
      <c r="J30" s="40">
        <f>carot!$F$2*spettri!N30</f>
        <v>0</v>
      </c>
      <c r="K30" s="40">
        <f>chl!$D$2*spettri!AE30</f>
        <v>287959.00819925632</v>
      </c>
    </row>
    <row r="31" spans="1:11" x14ac:dyDescent="0.25">
      <c r="A31" s="40">
        <f>spettri!F31</f>
        <v>361.599999999999</v>
      </c>
      <c r="B31" s="40">
        <f>spettri!G31</f>
        <v>140759.62275899999</v>
      </c>
      <c r="C31" s="40">
        <f>spettri!AA31</f>
        <v>402549.64629888564</v>
      </c>
      <c r="D31" s="40">
        <f>chl!$B$2*spettri!H31</f>
        <v>0</v>
      </c>
      <c r="E31" s="40">
        <f>chl!$C$2*spettri!I31</f>
        <v>81433.75499640916</v>
      </c>
      <c r="F31" s="40">
        <f>carot!$B$2*spettri!J31</f>
        <v>10634.299718026741</v>
      </c>
      <c r="G31" s="40">
        <f>carot!$C$2*spettri!K31</f>
        <v>152.70046583694315</v>
      </c>
      <c r="H31" s="40">
        <f>carot!$D$2*spettri!L31</f>
        <v>17338.051627715602</v>
      </c>
      <c r="I31" s="40">
        <f>carot!$E$2*spettri!M31</f>
        <v>2561.5472460051324</v>
      </c>
      <c r="J31" s="40">
        <f>carot!$F$2*spettri!N31</f>
        <v>0</v>
      </c>
      <c r="K31" s="40">
        <f>chl!$D$2*spettri!AE31</f>
        <v>290429.29224489204</v>
      </c>
    </row>
    <row r="32" spans="1:11" x14ac:dyDescent="0.25">
      <c r="A32" s="40">
        <f>spettri!F32</f>
        <v>361.99999999999898</v>
      </c>
      <c r="B32" s="40">
        <f>spettri!G32</f>
        <v>141821.613659</v>
      </c>
      <c r="C32" s="40">
        <f>spettri!AA32</f>
        <v>405394.90460422903</v>
      </c>
      <c r="D32" s="40">
        <f>chl!$B$2*spettri!H32</f>
        <v>0</v>
      </c>
      <c r="E32" s="40">
        <f>chl!$C$2*spettri!I32</f>
        <v>81154.871071644928</v>
      </c>
      <c r="F32" s="40">
        <f>carot!$B$2*spettri!J32</f>
        <v>10922.340193937664</v>
      </c>
      <c r="G32" s="40">
        <f>carot!$C$2*spettri!K32</f>
        <v>155.81325621856283</v>
      </c>
      <c r="H32" s="40">
        <f>carot!$D$2*spettri!L32</f>
        <v>17657.517741552263</v>
      </c>
      <c r="I32" s="40">
        <f>carot!$E$2*spettri!M32</f>
        <v>2583.8241485490871</v>
      </c>
      <c r="J32" s="40">
        <f>carot!$F$2*spettri!N32</f>
        <v>0</v>
      </c>
      <c r="K32" s="40">
        <f>chl!$D$2*spettri!AE32</f>
        <v>292920.53819232655</v>
      </c>
    </row>
    <row r="33" spans="1:11" x14ac:dyDescent="0.25">
      <c r="A33" s="40">
        <f>spettri!F33</f>
        <v>362.39999999999901</v>
      </c>
      <c r="B33" s="40">
        <f>spettri!G33</f>
        <v>142971.893859</v>
      </c>
      <c r="C33" s="40">
        <f>spettri!AA33</f>
        <v>408082.58583727828</v>
      </c>
      <c r="D33" s="40">
        <f>chl!$B$2*spettri!H33</f>
        <v>0</v>
      </c>
      <c r="E33" s="40">
        <f>chl!$C$2*spettri!I33</f>
        <v>80869.006345561604</v>
      </c>
      <c r="F33" s="40">
        <f>carot!$B$2*spettri!J33</f>
        <v>11104.057004243883</v>
      </c>
      <c r="G33" s="40">
        <f>carot!$C$2*spettri!K33</f>
        <v>159.01291516897189</v>
      </c>
      <c r="H33" s="40">
        <f>carot!$D$2*spettri!L33</f>
        <v>17918.785734455763</v>
      </c>
      <c r="I33" s="40">
        <f>carot!$E$2*spettri!M33</f>
        <v>2600.5902050529903</v>
      </c>
      <c r="J33" s="40">
        <f>carot!$F$2*spettri!N33</f>
        <v>0</v>
      </c>
      <c r="K33" s="40">
        <f>chl!$D$2*spettri!AE33</f>
        <v>295431.13363279507</v>
      </c>
    </row>
    <row r="34" spans="1:11" x14ac:dyDescent="0.25">
      <c r="A34" s="40">
        <f>spettri!F34</f>
        <v>362.79999999999899</v>
      </c>
      <c r="B34" s="40">
        <f>spettri!G34</f>
        <v>144166.59445900001</v>
      </c>
      <c r="C34" s="40">
        <f>spettri!AA34</f>
        <v>411024.86571023765</v>
      </c>
      <c r="D34" s="40">
        <f>chl!$B$2*spettri!H34</f>
        <v>0</v>
      </c>
      <c r="E34" s="40">
        <f>chl!$C$2*spettri!I34</f>
        <v>80561.850079057767</v>
      </c>
      <c r="F34" s="40">
        <f>carot!$B$2*spettri!J34</f>
        <v>11365.999853142741</v>
      </c>
      <c r="G34" s="40">
        <f>carot!$C$2*spettri!K34</f>
        <v>162.76274172171375</v>
      </c>
      <c r="H34" s="40">
        <f>carot!$D$2*spettri!L34</f>
        <v>18298.528473544626</v>
      </c>
      <c r="I34" s="40">
        <f>carot!$E$2*spettri!M34</f>
        <v>2621.4349116247959</v>
      </c>
      <c r="J34" s="40">
        <f>carot!$F$2*spettri!N34</f>
        <v>0</v>
      </c>
      <c r="K34" s="40">
        <f>chl!$D$2*spettri!AE34</f>
        <v>298014.28965114604</v>
      </c>
    </row>
    <row r="35" spans="1:11" x14ac:dyDescent="0.25">
      <c r="A35" s="40">
        <f>spettri!F35</f>
        <v>363.19999999999902</v>
      </c>
      <c r="B35" s="40">
        <f>spettri!G35</f>
        <v>145138.71645900002</v>
      </c>
      <c r="C35" s="40">
        <f>spettri!AA35</f>
        <v>414072.54652021651</v>
      </c>
      <c r="D35" s="40">
        <f>chl!$B$2*spettri!H35</f>
        <v>0</v>
      </c>
      <c r="E35" s="40">
        <f>chl!$C$2*spettri!I35</f>
        <v>80214.205046260409</v>
      </c>
      <c r="F35" s="40">
        <f>carot!$B$2*spettri!J35</f>
        <v>11676.271640952829</v>
      </c>
      <c r="G35" s="40">
        <f>carot!$C$2*spettri!K35</f>
        <v>166.86004254961315</v>
      </c>
      <c r="H35" s="40">
        <f>carot!$D$2*spettri!L35</f>
        <v>18672.659250972076</v>
      </c>
      <c r="I35" s="40">
        <f>carot!$E$2*spettri!M35</f>
        <v>2649.9698975590086</v>
      </c>
      <c r="J35" s="40">
        <f>carot!$F$2*spettri!N35</f>
        <v>0</v>
      </c>
      <c r="K35" s="40">
        <f>chl!$D$2*spettri!AE35</f>
        <v>300692.58064192254</v>
      </c>
    </row>
    <row r="36" spans="1:11" x14ac:dyDescent="0.25">
      <c r="A36" s="40">
        <f>spettri!F36</f>
        <v>363.599999999999</v>
      </c>
      <c r="B36" s="40">
        <f>spettri!G36</f>
        <v>146591.75845900003</v>
      </c>
      <c r="C36" s="40">
        <f>spettri!AA36</f>
        <v>417034.93993106362</v>
      </c>
      <c r="D36" s="40">
        <f>chl!$B$2*spettri!H36</f>
        <v>0</v>
      </c>
      <c r="E36" s="40">
        <f>chl!$C$2*spettri!I36</f>
        <v>79844.919455222102</v>
      </c>
      <c r="F36" s="40">
        <f>carot!$B$2*spettri!J36</f>
        <v>11871.520554154193</v>
      </c>
      <c r="G36" s="40">
        <f>carot!$C$2*spettri!K36</f>
        <v>170.34926339598684</v>
      </c>
      <c r="H36" s="40">
        <f>carot!$D$2*spettri!L36</f>
        <v>18973.418825937362</v>
      </c>
      <c r="I36" s="40">
        <f>carot!$E$2*spettri!M36</f>
        <v>2682.9260151569665</v>
      </c>
      <c r="J36" s="40">
        <f>carot!$F$2*spettri!N36</f>
        <v>0</v>
      </c>
      <c r="K36" s="40">
        <f>chl!$D$2*spettri!AE36</f>
        <v>303491.80581719702</v>
      </c>
    </row>
    <row r="37" spans="1:11" x14ac:dyDescent="0.25">
      <c r="A37" s="40">
        <f>spettri!F37</f>
        <v>363.99999999999898</v>
      </c>
      <c r="B37" s="40">
        <f>spettri!G37</f>
        <v>148029.21385900001</v>
      </c>
      <c r="C37" s="40">
        <f>spettri!AA37</f>
        <v>420355.1213427583</v>
      </c>
      <c r="D37" s="40">
        <f>chl!$B$2*spettri!H37</f>
        <v>0</v>
      </c>
      <c r="E37" s="40">
        <f>chl!$C$2*spettri!I37</f>
        <v>79472.143478354628</v>
      </c>
      <c r="F37" s="40">
        <f>carot!$B$2*spettri!J37</f>
        <v>12189.524972190076</v>
      </c>
      <c r="G37" s="40">
        <f>carot!$C$2*spettri!K37</f>
        <v>174.53343279267563</v>
      </c>
      <c r="H37" s="40">
        <f>carot!$D$2*spettri!L37</f>
        <v>19409.489032072248</v>
      </c>
      <c r="I37" s="40">
        <f>carot!$E$2*spettri!M37</f>
        <v>2708.7522796915182</v>
      </c>
      <c r="J37" s="40">
        <f>carot!$F$2*spettri!N37</f>
        <v>0</v>
      </c>
      <c r="K37" s="40">
        <f>chl!$D$2*spettri!AE37</f>
        <v>306400.67814765713</v>
      </c>
    </row>
    <row r="38" spans="1:11" x14ac:dyDescent="0.25">
      <c r="A38" s="40">
        <f>spettri!F38</f>
        <v>364.39999999999901</v>
      </c>
      <c r="B38" s="40">
        <f>spettri!G38</f>
        <v>149211.38255900002</v>
      </c>
      <c r="C38" s="40">
        <f>spettri!AA38</f>
        <v>423687.01068827428</v>
      </c>
      <c r="D38" s="40">
        <f>chl!$B$2*spettri!H38</f>
        <v>0</v>
      </c>
      <c r="E38" s="40">
        <f>chl!$C$2*spettri!I38</f>
        <v>79083.660602121876</v>
      </c>
      <c r="F38" s="40">
        <f>carot!$B$2*spettri!J38</f>
        <v>12462.100187649407</v>
      </c>
      <c r="G38" s="40">
        <f>carot!$C$2*spettri!K38</f>
        <v>178.99268599053079</v>
      </c>
      <c r="H38" s="40">
        <f>carot!$D$2*spettri!L38</f>
        <v>19834.335314884305</v>
      </c>
      <c r="I38" s="40">
        <f>carot!$E$2*spettri!M38</f>
        <v>2724.8489398297124</v>
      </c>
      <c r="J38" s="40">
        <f>carot!$F$2*spettri!N38</f>
        <v>0</v>
      </c>
      <c r="K38" s="40">
        <f>chl!$D$2*spettri!AE38</f>
        <v>309403.07295779849</v>
      </c>
    </row>
    <row r="39" spans="1:11" x14ac:dyDescent="0.25">
      <c r="A39" s="40">
        <f>spettri!F39</f>
        <v>364.79999999999899</v>
      </c>
      <c r="B39" s="40">
        <f>spettri!G39</f>
        <v>150248.697159</v>
      </c>
      <c r="C39" s="40">
        <f>spettri!AA39</f>
        <v>427081.53910066653</v>
      </c>
      <c r="D39" s="40">
        <f>chl!$B$2*spettri!H39</f>
        <v>0</v>
      </c>
      <c r="E39" s="40">
        <f>chl!$C$2*spettri!I39</f>
        <v>78673.188149827794</v>
      </c>
      <c r="F39" s="40">
        <f>carot!$B$2*spettri!J39</f>
        <v>12747.240927225655</v>
      </c>
      <c r="G39" s="40">
        <f>carot!$C$2*spettri!K39</f>
        <v>183.2926801456054</v>
      </c>
      <c r="H39" s="40">
        <f>carot!$D$2*spettri!L39</f>
        <v>20262.922905470634</v>
      </c>
      <c r="I39" s="40">
        <f>carot!$E$2*spettri!M39</f>
        <v>2748.153289446067</v>
      </c>
      <c r="J39" s="40">
        <f>carot!$F$2*spettri!N39</f>
        <v>0</v>
      </c>
      <c r="K39" s="40">
        <f>chl!$D$2*spettri!AE39</f>
        <v>312466.74114855076</v>
      </c>
    </row>
    <row r="40" spans="1:11" x14ac:dyDescent="0.25">
      <c r="A40" s="40">
        <f>spettri!F40</f>
        <v>365.19999999999902</v>
      </c>
      <c r="B40" s="40">
        <f>spettri!G40</f>
        <v>151562.02585899999</v>
      </c>
      <c r="C40" s="40">
        <f>spettri!AA40</f>
        <v>430528.17610594159</v>
      </c>
      <c r="D40" s="40">
        <f>chl!$B$2*spettri!H40</f>
        <v>0</v>
      </c>
      <c r="E40" s="40">
        <f>chl!$C$2*spettri!I40</f>
        <v>78248.754065234825</v>
      </c>
      <c r="F40" s="40">
        <f>carot!$B$2*spettri!J40</f>
        <v>13070.078239152663</v>
      </c>
      <c r="G40" s="40">
        <f>carot!$C$2*spettri!K40</f>
        <v>188.28762285099515</v>
      </c>
      <c r="H40" s="40">
        <f>carot!$D$2*spettri!L40</f>
        <v>20708.55423147311</v>
      </c>
      <c r="I40" s="40">
        <f>carot!$E$2*spettri!M40</f>
        <v>2778.8677064177627</v>
      </c>
      <c r="J40" s="40">
        <f>carot!$F$2*spettri!N40</f>
        <v>0</v>
      </c>
      <c r="K40" s="40">
        <f>chl!$D$2*spettri!AE40</f>
        <v>315533.63424081221</v>
      </c>
    </row>
    <row r="41" spans="1:11" x14ac:dyDescent="0.25">
      <c r="A41" s="40">
        <f>spettri!F41</f>
        <v>365.599999999999</v>
      </c>
      <c r="B41" s="40">
        <f>spettri!G41</f>
        <v>152721.85775900001</v>
      </c>
      <c r="C41" s="40">
        <f>spettri!AA41</f>
        <v>433959.8990024823</v>
      </c>
      <c r="D41" s="40">
        <f>chl!$B$2*spettri!H41</f>
        <v>0</v>
      </c>
      <c r="E41" s="40">
        <f>chl!$C$2*spettri!I41</f>
        <v>77817.339149662075</v>
      </c>
      <c r="F41" s="40">
        <f>carot!$B$2*spettri!J41</f>
        <v>13332.987666829746</v>
      </c>
      <c r="G41" s="40">
        <f>carot!$C$2*spettri!K41</f>
        <v>193.13778460840254</v>
      </c>
      <c r="H41" s="40">
        <f>carot!$D$2*spettri!L41</f>
        <v>21194.508541264986</v>
      </c>
      <c r="I41" s="40">
        <f>carot!$E$2*spettri!M41</f>
        <v>2810.1114137516356</v>
      </c>
      <c r="J41" s="40">
        <f>carot!$F$2*spettri!N41</f>
        <v>0</v>
      </c>
      <c r="K41" s="40">
        <f>chl!$D$2*spettri!AE41</f>
        <v>318611.81444636546</v>
      </c>
    </row>
    <row r="42" spans="1:11" x14ac:dyDescent="0.25">
      <c r="A42" s="40">
        <f>spettri!F42</f>
        <v>365.99999999999898</v>
      </c>
      <c r="B42" s="40">
        <f>spettri!G42</f>
        <v>153726.330159</v>
      </c>
      <c r="C42" s="40">
        <f>spettri!AA42</f>
        <v>437414.94435920758</v>
      </c>
      <c r="D42" s="40">
        <f>chl!$B$2*spettri!H42</f>
        <v>0</v>
      </c>
      <c r="E42" s="40">
        <f>chl!$C$2*spettri!I42</f>
        <v>77371.96257212972</v>
      </c>
      <c r="F42" s="40">
        <f>carot!$B$2*spettri!J42</f>
        <v>13583.33157038991</v>
      </c>
      <c r="G42" s="40">
        <f>carot!$C$2*spettri!K42</f>
        <v>197.95899017621349</v>
      </c>
      <c r="H42" s="40">
        <f>carot!$D$2*spettri!L42</f>
        <v>21678.800047601628</v>
      </c>
      <c r="I42" s="40">
        <f>carot!$E$2*spettri!M42</f>
        <v>2834.8479639098809</v>
      </c>
      <c r="J42" s="40">
        <f>carot!$F$2*spettri!N42</f>
        <v>0</v>
      </c>
      <c r="K42" s="40">
        <f>chl!$D$2*spettri!AE42</f>
        <v>321748.04321500025</v>
      </c>
    </row>
    <row r="43" spans="1:11" x14ac:dyDescent="0.25">
      <c r="A43" s="40">
        <f>spettri!F43</f>
        <v>366.39999999999901</v>
      </c>
      <c r="B43" s="40">
        <f>spettri!G43</f>
        <v>155267.28895900003</v>
      </c>
      <c r="C43" s="40">
        <f>spettri!AA43</f>
        <v>440915.08380187256</v>
      </c>
      <c r="D43" s="40">
        <f>chl!$B$2*spettri!H43</f>
        <v>0</v>
      </c>
      <c r="E43" s="40">
        <f>chl!$C$2*spettri!I43</f>
        <v>76900.407908083842</v>
      </c>
      <c r="F43" s="40">
        <f>carot!$B$2*spettri!J43</f>
        <v>13881.037834083078</v>
      </c>
      <c r="G43" s="40">
        <f>carot!$C$2*spettri!K43</f>
        <v>202.62093670124389</v>
      </c>
      <c r="H43" s="40">
        <f>carot!$D$2*spettri!L43</f>
        <v>22115.285954600316</v>
      </c>
      <c r="I43" s="40">
        <f>carot!$E$2*spettri!M43</f>
        <v>2870.1858881376329</v>
      </c>
      <c r="J43" s="40">
        <f>carot!$F$2*spettri!N43</f>
        <v>0</v>
      </c>
      <c r="K43" s="40">
        <f>chl!$D$2*spettri!AE43</f>
        <v>324945.54528026644</v>
      </c>
    </row>
    <row r="44" spans="1:11" x14ac:dyDescent="0.25">
      <c r="A44" s="40">
        <f>spettri!F44</f>
        <v>366.79999999999899</v>
      </c>
      <c r="B44" s="40">
        <f>spettri!G44</f>
        <v>156369.900459</v>
      </c>
      <c r="C44" s="40">
        <f>spettri!AA44</f>
        <v>444574.96898214892</v>
      </c>
      <c r="D44" s="40">
        <f>chl!$B$2*spettri!H44</f>
        <v>0</v>
      </c>
      <c r="E44" s="40">
        <f>chl!$C$2*spettri!I44</f>
        <v>76425.711876029207</v>
      </c>
      <c r="F44" s="40">
        <f>carot!$B$2*spettri!J44</f>
        <v>14178.744097776245</v>
      </c>
      <c r="G44" s="40">
        <f>carot!$C$2*spettri!K44</f>
        <v>207.86200701820354</v>
      </c>
      <c r="H44" s="40">
        <f>carot!$D$2*spettri!L44</f>
        <v>22655.697077551078</v>
      </c>
      <c r="I44" s="40">
        <f>carot!$E$2*spettri!M44</f>
        <v>2896.1833946125421</v>
      </c>
      <c r="J44" s="40">
        <f>carot!$F$2*spettri!N44</f>
        <v>0</v>
      </c>
      <c r="K44" s="40">
        <f>chl!$D$2*spettri!AE44</f>
        <v>328210.77052916161</v>
      </c>
    </row>
    <row r="45" spans="1:11" x14ac:dyDescent="0.25">
      <c r="A45" s="40">
        <f>spettri!F45</f>
        <v>367.19999999999902</v>
      </c>
      <c r="B45" s="40">
        <f>spettri!G45</f>
        <v>157836.83035900001</v>
      </c>
      <c r="C45" s="40">
        <f>spettri!AA45</f>
        <v>448271.59516275296</v>
      </c>
      <c r="D45" s="40">
        <f>chl!$B$2*spettri!H45</f>
        <v>0</v>
      </c>
      <c r="E45" s="40">
        <f>chl!$C$2*spettri!I45</f>
        <v>75951.364891455712</v>
      </c>
      <c r="F45" s="40">
        <f>carot!$B$2*spettri!J45</f>
        <v>14438.753789118655</v>
      </c>
      <c r="G45" s="40">
        <f>carot!$C$2*spettri!K45</f>
        <v>213.17546780915436</v>
      </c>
      <c r="H45" s="40">
        <f>carot!$D$2*spettri!L45</f>
        <v>23202.343713458962</v>
      </c>
      <c r="I45" s="40">
        <f>carot!$E$2*spettri!M45</f>
        <v>2928.6880582630779</v>
      </c>
      <c r="J45" s="40">
        <f>carot!$F$2*spettri!N45</f>
        <v>0</v>
      </c>
      <c r="K45" s="40">
        <f>chl!$D$2*spettri!AE45</f>
        <v>331537.2692426474</v>
      </c>
    </row>
    <row r="46" spans="1:11" x14ac:dyDescent="0.25">
      <c r="A46" s="40">
        <f>spettri!F46</f>
        <v>367.599999999999</v>
      </c>
      <c r="B46" s="40">
        <f>spettri!G46</f>
        <v>158817.47575900002</v>
      </c>
      <c r="C46" s="40">
        <f>spettri!AA46</f>
        <v>452056.03568580374</v>
      </c>
      <c r="D46" s="40">
        <f>chl!$B$2*spettri!H46</f>
        <v>0</v>
      </c>
      <c r="E46" s="40">
        <f>chl!$C$2*spettri!I46</f>
        <v>75465.150500148695</v>
      </c>
      <c r="F46" s="40">
        <f>carot!$B$2*spettri!J46</f>
        <v>14754.82504959809</v>
      </c>
      <c r="G46" s="40">
        <f>carot!$C$2*spettri!K46</f>
        <v>218.17041051454407</v>
      </c>
      <c r="H46" s="40">
        <f>carot!$D$2*spettri!L46</f>
        <v>23757.304366643009</v>
      </c>
      <c r="I46" s="40">
        <f>carot!$E$2*spettri!M46</f>
        <v>2967.7932891845849</v>
      </c>
      <c r="J46" s="40">
        <f>carot!$F$2*spettri!N46</f>
        <v>0</v>
      </c>
      <c r="K46" s="40">
        <f>chl!$D$2*spettri!AE46</f>
        <v>334892.79206971481</v>
      </c>
    </row>
    <row r="47" spans="1:11" x14ac:dyDescent="0.25">
      <c r="A47" s="40">
        <f>spettri!F47</f>
        <v>367.99999999999898</v>
      </c>
      <c r="B47" s="40">
        <f>spettri!G47</f>
        <v>160520.54435900002</v>
      </c>
      <c r="C47" s="40">
        <f>spettri!AA47</f>
        <v>455845.305197404</v>
      </c>
      <c r="D47" s="40">
        <f>chl!$B$2*spettri!H47</f>
        <v>0</v>
      </c>
      <c r="E47" s="40">
        <f>chl!$C$2*spettri!I47</f>
        <v>74978.238013879411</v>
      </c>
      <c r="F47" s="40">
        <f>carot!$B$2*spettri!J47</f>
        <v>15038.032631617891</v>
      </c>
      <c r="G47" s="40">
        <f>carot!$C$2*spettri!K47</f>
        <v>223.75895510666126</v>
      </c>
      <c r="H47" s="40">
        <f>carot!$D$2*spettri!L47</f>
        <v>24341.364080293639</v>
      </c>
      <c r="I47" s="40">
        <f>carot!$E$2*spettri!M47</f>
        <v>3010.7592254708361</v>
      </c>
      <c r="J47" s="40">
        <f>carot!$F$2*spettri!N47</f>
        <v>0</v>
      </c>
      <c r="K47" s="40">
        <f>chl!$D$2*spettri!AE47</f>
        <v>338253.15229103551</v>
      </c>
    </row>
    <row r="48" spans="1:11" x14ac:dyDescent="0.25">
      <c r="A48" s="40">
        <f>spettri!F48</f>
        <v>368.39999999999901</v>
      </c>
      <c r="B48" s="40">
        <f>spettri!G48</f>
        <v>161760.93195900001</v>
      </c>
      <c r="C48" s="40">
        <f>spettri!AA48</f>
        <v>459645.29707617901</v>
      </c>
      <c r="D48" s="40">
        <f>chl!$B$2*spettri!H48</f>
        <v>0</v>
      </c>
      <c r="E48" s="40">
        <f>chl!$C$2*spettri!I48</f>
        <v>74498.655435731795</v>
      </c>
      <c r="F48" s="40">
        <f>carot!$B$2*spettri!J48</f>
        <v>15329.939422641712</v>
      </c>
      <c r="G48" s="40">
        <f>carot!$C$2*spettri!K48</f>
        <v>229.10137208720855</v>
      </c>
      <c r="H48" s="40">
        <f>carot!$D$2*spettri!L48</f>
        <v>24942.051828496598</v>
      </c>
      <c r="I48" s="40">
        <f>carot!$E$2*spettri!M48</f>
        <v>3046.5486036460097</v>
      </c>
      <c r="J48" s="40">
        <f>carot!$F$2*spettri!N48</f>
        <v>0</v>
      </c>
      <c r="K48" s="40">
        <f>chl!$D$2*spettri!AE48</f>
        <v>341599.00041357568</v>
      </c>
    </row>
    <row r="49" spans="1:11" x14ac:dyDescent="0.25">
      <c r="A49" s="40">
        <f>spettri!F49</f>
        <v>368.79999999999899</v>
      </c>
      <c r="B49" s="40">
        <f>spettri!G49</f>
        <v>163013.478859</v>
      </c>
      <c r="C49" s="40">
        <f>spettri!AA49</f>
        <v>463423.22400876996</v>
      </c>
      <c r="D49" s="40">
        <f>chl!$B$2*spettri!H49</f>
        <v>0</v>
      </c>
      <c r="E49" s="40">
        <f>chl!$C$2*spettri!I49</f>
        <v>74024.308421497568</v>
      </c>
      <c r="F49" s="40">
        <f>carot!$B$2*spettri!J49</f>
        <v>15589.949113984121</v>
      </c>
      <c r="G49" s="40">
        <f>carot!$C$2*spettri!K49</f>
        <v>234.21213955098412</v>
      </c>
      <c r="H49" s="40">
        <f>carot!$D$2*spettri!L49</f>
        <v>25534.425559423395</v>
      </c>
      <c r="I49" s="40">
        <f>carot!$E$2*spettri!M49</f>
        <v>3080.9680554378124</v>
      </c>
      <c r="J49" s="40">
        <f>carot!$F$2*spettri!N49</f>
        <v>0</v>
      </c>
      <c r="K49" s="40">
        <f>chl!$D$2*spettri!AE49</f>
        <v>344959.36071887607</v>
      </c>
    </row>
    <row r="50" spans="1:11" x14ac:dyDescent="0.25">
      <c r="A50" s="40">
        <f>spettri!F50</f>
        <v>369.19999999999902</v>
      </c>
      <c r="B50" s="40">
        <f>spettri!G50</f>
        <v>164315.78075899999</v>
      </c>
      <c r="C50" s="40">
        <f>spettri!AA50</f>
        <v>467300.62576167838</v>
      </c>
      <c r="D50" s="40">
        <f>chl!$B$2*spettri!H50</f>
        <v>0</v>
      </c>
      <c r="E50" s="40">
        <f>chl!$C$2*spettri!I50</f>
        <v>73565.668276967888</v>
      </c>
      <c r="F50" s="40">
        <f>carot!$B$2*spettri!J50</f>
        <v>15874.123274782145</v>
      </c>
      <c r="G50" s="40">
        <f>carot!$C$2*spettri!K50</f>
        <v>239.62694700552254</v>
      </c>
      <c r="H50" s="40">
        <f>carot!$D$2*spettri!L50</f>
        <v>26126.799290350187</v>
      </c>
      <c r="I50" s="40">
        <f>carot!$E$2*spettri!M50</f>
        <v>3129.5382432897181</v>
      </c>
      <c r="J50" s="40">
        <f>carot!$F$2*spettri!N50</f>
        <v>0</v>
      </c>
      <c r="K50" s="40">
        <f>chl!$D$2*spettri!AE50</f>
        <v>348364.86972928292</v>
      </c>
    </row>
    <row r="51" spans="1:11" x14ac:dyDescent="0.25">
      <c r="A51" s="40">
        <f>spettri!F51</f>
        <v>369.599999999999</v>
      </c>
      <c r="B51" s="40">
        <f>spettri!G51</f>
        <v>165973.192159</v>
      </c>
      <c r="C51" s="40">
        <f>spettri!AA51</f>
        <v>471174.22706967976</v>
      </c>
      <c r="D51" s="40">
        <f>chl!$B$2*spettri!H51</f>
        <v>0</v>
      </c>
      <c r="E51" s="40">
        <f>chl!$C$2*spettri!I51</f>
        <v>73118.197473870168</v>
      </c>
      <c r="F51" s="40">
        <f>carot!$B$2*spettri!J51</f>
        <v>16151.531384132597</v>
      </c>
      <c r="G51" s="40">
        <f>carot!$C$2*spettri!K51</f>
        <v>244.9259297016751</v>
      </c>
      <c r="H51" s="40">
        <f>carot!$D$2*spettri!L51</f>
        <v>26723.330029915065</v>
      </c>
      <c r="I51" s="40">
        <f>carot!$E$2*spettri!M51</f>
        <v>3167.475921135293</v>
      </c>
      <c r="J51" s="40">
        <f>carot!$F$2*spettri!N51</f>
        <v>0</v>
      </c>
      <c r="K51" s="40">
        <f>chl!$D$2*spettri!AE51</f>
        <v>351768.76633092499</v>
      </c>
    </row>
    <row r="52" spans="1:11" x14ac:dyDescent="0.25">
      <c r="A52" s="40">
        <f>spettri!F52</f>
        <v>369.99999999999898</v>
      </c>
      <c r="B52" s="40">
        <f>spettri!G52</f>
        <v>167134.08205900001</v>
      </c>
      <c r="C52" s="40">
        <f>spettri!AA52</f>
        <v>474984.96852993546</v>
      </c>
      <c r="D52" s="40">
        <f>chl!$B$2*spettri!H52</f>
        <v>0</v>
      </c>
      <c r="E52" s="40">
        <f>chl!$C$2*spettri!I52</f>
        <v>72688.52776604236</v>
      </c>
      <c r="F52" s="40">
        <f>carot!$B$2*spettri!J52</f>
        <v>16334.214773217042</v>
      </c>
      <c r="G52" s="40">
        <f>carot!$C$2*spettri!K52</f>
        <v>249.74713526948605</v>
      </c>
      <c r="H52" s="40">
        <f>carot!$D$2*spettri!L52</f>
        <v>27330.253291075147</v>
      </c>
      <c r="I52" s="40">
        <f>carot!$E$2*spettri!M52</f>
        <v>3219.2374202711057</v>
      </c>
      <c r="J52" s="40">
        <f>carot!$F$2*spettri!N52</f>
        <v>0</v>
      </c>
      <c r="K52" s="40">
        <f>chl!$D$2*spettri!AE52</f>
        <v>355162.98814406031</v>
      </c>
    </row>
    <row r="53" spans="1:11" x14ac:dyDescent="0.25">
      <c r="A53" s="40">
        <f>spettri!F53</f>
        <v>370.39999999999901</v>
      </c>
      <c r="B53" s="40">
        <f>spettri!G53</f>
        <v>168663.38815899999</v>
      </c>
      <c r="C53" s="40">
        <f>spettri!AA53</f>
        <v>478864.62309676246</v>
      </c>
      <c r="D53" s="40">
        <f>chl!$B$2*spettri!H53</f>
        <v>0</v>
      </c>
      <c r="E53" s="40">
        <f>chl!$C$2*spettri!I53</f>
        <v>72273.517785475706</v>
      </c>
      <c r="F53" s="40">
        <f>carot!$B$2*spettri!J53</f>
        <v>16583.592097998982</v>
      </c>
      <c r="G53" s="40">
        <f>carot!$C$2*spettri!K53</f>
        <v>255.08955225003331</v>
      </c>
      <c r="H53" s="40">
        <f>carot!$D$2*spettri!L53</f>
        <v>27978.746638616059</v>
      </c>
      <c r="I53" s="40">
        <f>carot!$E$2*spettri!M53</f>
        <v>3266.4532485656164</v>
      </c>
      <c r="J53" s="40">
        <f>carot!$F$2*spettri!N53</f>
        <v>0</v>
      </c>
      <c r="K53" s="40">
        <f>chl!$D$2*spettri!AE53</f>
        <v>358507.22377385607</v>
      </c>
    </row>
    <row r="54" spans="1:11" x14ac:dyDescent="0.25">
      <c r="A54" s="40">
        <f>spettri!F54</f>
        <v>370.79999999999899</v>
      </c>
      <c r="B54" s="40">
        <f>spettri!G54</f>
        <v>170254.38515900003</v>
      </c>
      <c r="C54" s="40">
        <f>spettri!AA54</f>
        <v>482723.30070005334</v>
      </c>
      <c r="D54" s="40">
        <f>chl!$B$2*spettri!H54</f>
        <v>0</v>
      </c>
      <c r="E54" s="40">
        <f>chl!$C$2*spettri!I54</f>
        <v>71873.167532170177</v>
      </c>
      <c r="F54" s="40">
        <f>carot!$B$2*spettri!J54</f>
        <v>16877.432046579252</v>
      </c>
      <c r="G54" s="40">
        <f>carot!$C$2*spettri!K54</f>
        <v>260.08449495542305</v>
      </c>
      <c r="H54" s="40">
        <f>carot!$D$2*spettri!L54</f>
        <v>28637.63250775218</v>
      </c>
      <c r="I54" s="40">
        <f>carot!$E$2*spettri!M54</f>
        <v>3317.0471946254966</v>
      </c>
      <c r="J54" s="40">
        <f>carot!$F$2*spettri!N54</f>
        <v>0</v>
      </c>
      <c r="K54" s="40">
        <f>chl!$D$2*spettri!AE54</f>
        <v>361757.93692397082</v>
      </c>
    </row>
    <row r="55" spans="1:11" x14ac:dyDescent="0.25">
      <c r="A55" s="40">
        <f>spettri!F55</f>
        <v>371.19999999999902</v>
      </c>
      <c r="B55" s="40">
        <f>spettri!G55</f>
        <v>171774.43775899999</v>
      </c>
      <c r="C55" s="40">
        <f>spettri!AA55</f>
        <v>486403.67752491642</v>
      </c>
      <c r="D55" s="40">
        <f>chl!$B$2*spettri!H55</f>
        <v>0</v>
      </c>
      <c r="E55" s="40">
        <f>chl!$C$2*spettri!I55</f>
        <v>71492.363581879486</v>
      </c>
      <c r="F55" s="40">
        <f>carot!$B$2*spettri!J55</f>
        <v>17106.511217018473</v>
      </c>
      <c r="G55" s="40">
        <f>carot!$C$2*spettri!K55</f>
        <v>264.89122242843575</v>
      </c>
      <c r="H55" s="40">
        <f>carot!$D$2*spettri!L55</f>
        <v>29250.791281869388</v>
      </c>
      <c r="I55" s="40">
        <f>carot!$E$2*spettri!M55</f>
        <v>3373.9926273163651</v>
      </c>
      <c r="J55" s="40">
        <f>carot!$F$2*spettri!N55</f>
        <v>0</v>
      </c>
      <c r="K55" s="40">
        <f>chl!$D$2*spettri!AE55</f>
        <v>364915.12759440427</v>
      </c>
    </row>
    <row r="56" spans="1:11" x14ac:dyDescent="0.25">
      <c r="A56" s="40">
        <f>spettri!F56</f>
        <v>371.599999999999</v>
      </c>
      <c r="B56" s="40">
        <f>spettri!G56</f>
        <v>173093.32465900001</v>
      </c>
      <c r="C56" s="40">
        <f>spettri!AA56</f>
        <v>490003.44833162474</v>
      </c>
      <c r="D56" s="40">
        <f>chl!$B$2*spettri!H56</f>
        <v>0</v>
      </c>
      <c r="E56" s="40">
        <f>chl!$C$2*spettri!I56</f>
        <v>71130.407839641397</v>
      </c>
      <c r="F56" s="40">
        <f>carot!$B$2*spettri!J56</f>
        <v>17342.35643890527</v>
      </c>
      <c r="G56" s="40">
        <f>carot!$C$2*spettri!K56</f>
        <v>269.65451561705379</v>
      </c>
      <c r="H56" s="40">
        <f>carot!$D$2*spettri!L56</f>
        <v>29882.656594857966</v>
      </c>
      <c r="I56" s="40">
        <f>carot!$E$2*spettri!M56</f>
        <v>3420.5390592451672</v>
      </c>
      <c r="J56" s="40">
        <f>carot!$F$2*spettri!N56</f>
        <v>0</v>
      </c>
      <c r="K56" s="40">
        <f>chl!$D$2*spettri!AE56</f>
        <v>367957.83388335787</v>
      </c>
    </row>
    <row r="57" spans="1:11" x14ac:dyDescent="0.25">
      <c r="A57" s="40">
        <f>spettri!F57</f>
        <v>371.99999999999898</v>
      </c>
      <c r="B57" s="40">
        <f>spettri!G57</f>
        <v>174713.021259</v>
      </c>
      <c r="C57" s="40">
        <f>spettri!AA57</f>
        <v>493598.75965700764</v>
      </c>
      <c r="D57" s="40">
        <f>chl!$B$2*spettri!H57</f>
        <v>0</v>
      </c>
      <c r="E57" s="40">
        <f>chl!$C$2*spettri!I57</f>
        <v>70780.319504136816</v>
      </c>
      <c r="F57" s="40">
        <f>carot!$B$2*spettri!J57</f>
        <v>17592.700342465432</v>
      </c>
      <c r="G57" s="40">
        <f>carot!$C$2*spettri!K57</f>
        <v>274.2730278576895</v>
      </c>
      <c r="H57" s="40">
        <f>carot!$D$2*spettri!L57</f>
        <v>30576.877037417788</v>
      </c>
      <c r="I57" s="40">
        <f>carot!$E$2*spettri!M57</f>
        <v>3472.4095307325588</v>
      </c>
      <c r="J57" s="40">
        <f>carot!$F$2*spettri!N57</f>
        <v>0</v>
      </c>
      <c r="K57" s="40">
        <f>chl!$D$2*spettri!AE57</f>
        <v>370902.18021439732</v>
      </c>
    </row>
    <row r="58" spans="1:11" x14ac:dyDescent="0.25">
      <c r="A58" s="40">
        <f>spettri!F58</f>
        <v>372.39999999999901</v>
      </c>
      <c r="B58" s="40">
        <f>spettri!G58</f>
        <v>176200.97665900001</v>
      </c>
      <c r="C58" s="40">
        <f>spettri!AA58</f>
        <v>497070.15242930606</v>
      </c>
      <c r="D58" s="40">
        <f>chl!$B$2*spettri!H58</f>
        <v>0</v>
      </c>
      <c r="E58" s="40">
        <f>chl!$C$2*spettri!I58</f>
        <v>70451.522709052762</v>
      </c>
      <c r="F58" s="40">
        <f>carot!$B$2*spettri!J58</f>
        <v>17838.211352134476</v>
      </c>
      <c r="G58" s="40">
        <f>carot!$C$2*spettri!K58</f>
        <v>278.71780296074644</v>
      </c>
      <c r="H58" s="40">
        <f>carot!$D$2*spettri!L58</f>
        <v>31206.663846087329</v>
      </c>
      <c r="I58" s="40">
        <f>carot!$E$2*spettri!M58</f>
        <v>3524.2955690459266</v>
      </c>
      <c r="J58" s="40">
        <f>carot!$F$2*spettri!N58</f>
        <v>0</v>
      </c>
      <c r="K58" s="40">
        <f>chl!$D$2*spettri!AE58</f>
        <v>373770.74115002481</v>
      </c>
    </row>
    <row r="59" spans="1:11" x14ac:dyDescent="0.25">
      <c r="A59" s="40">
        <f>spettri!F59</f>
        <v>372.79999999999899</v>
      </c>
      <c r="B59" s="40">
        <f>spettri!G59</f>
        <v>177715.85855900001</v>
      </c>
      <c r="C59" s="40">
        <f>spettri!AA59</f>
        <v>500410.33185739024</v>
      </c>
      <c r="D59" s="40">
        <f>chl!$B$2*spettri!H59</f>
        <v>0</v>
      </c>
      <c r="E59" s="40">
        <f>chl!$C$2*spettri!I59</f>
        <v>70132.150017994994</v>
      </c>
      <c r="F59" s="40">
        <f>carot!$B$2*spettri!J59</f>
        <v>18059.557892347901</v>
      </c>
      <c r="G59" s="40">
        <f>carot!$C$2*spettri!K59</f>
        <v>283.13362187420694</v>
      </c>
      <c r="H59" s="40">
        <f>carot!$D$2*spettri!L59</f>
        <v>31799.037577014122</v>
      </c>
      <c r="I59" s="40">
        <f>carot!$E$2*spettri!M59</f>
        <v>3582.6109304050378</v>
      </c>
      <c r="J59" s="40">
        <f>carot!$F$2*spettri!N59</f>
        <v>0</v>
      </c>
      <c r="K59" s="40">
        <f>chl!$D$2*spettri!AE59</f>
        <v>376553.84181775397</v>
      </c>
    </row>
    <row r="60" spans="1:11" x14ac:dyDescent="0.25">
      <c r="A60" s="40">
        <f>spettri!F60</f>
        <v>373.19999999999902</v>
      </c>
      <c r="B60" s="40">
        <f>spettri!G60</f>
        <v>179300.68645900002</v>
      </c>
      <c r="C60" s="40">
        <f>spettri!AA60</f>
        <v>503819.68355912081</v>
      </c>
      <c r="D60" s="40">
        <f>chl!$B$2*spettri!H60</f>
        <v>0</v>
      </c>
      <c r="E60" s="40">
        <f>chl!$C$2*spettri!I60</f>
        <v>69829.531309424463</v>
      </c>
      <c r="F60" s="40">
        <f>carot!$B$2*spettri!J60</f>
        <v>18306.03548079517</v>
      </c>
      <c r="G60" s="40">
        <f>carot!$C$2*spettri!K60</f>
        <v>287.62183126165854</v>
      </c>
      <c r="H60" s="40">
        <f>carot!$D$2*spettri!L60</f>
        <v>32503.650541169151</v>
      </c>
      <c r="I60" s="40">
        <f>carot!$E$2*spettri!M60</f>
        <v>3641.3621788855939</v>
      </c>
      <c r="J60" s="40">
        <f>carot!$F$2*spettri!N60</f>
        <v>0</v>
      </c>
      <c r="K60" s="40">
        <f>chl!$D$2*spettri!AE60</f>
        <v>379251.48221758479</v>
      </c>
    </row>
    <row r="61" spans="1:11" x14ac:dyDescent="0.25">
      <c r="A61" s="40">
        <f>spettri!F61</f>
        <v>373.599999999999</v>
      </c>
      <c r="B61" s="40">
        <f>spettri!G61</f>
        <v>180937.50445900002</v>
      </c>
      <c r="C61" s="40">
        <f>spettri!AA61</f>
        <v>506940.48590732843</v>
      </c>
      <c r="D61" s="40">
        <f>chl!$B$2*spettri!H61</f>
        <v>0</v>
      </c>
      <c r="E61" s="40">
        <f>chl!$C$2*spettri!I61</f>
        <v>69542.619440897732</v>
      </c>
      <c r="F61" s="40">
        <f>carot!$B$2*spettri!J61</f>
        <v>18448.122561194181</v>
      </c>
      <c r="G61" s="40">
        <f>carot!$C$2*spettri!K61</f>
        <v>291.21239877161986</v>
      </c>
      <c r="H61" s="40">
        <f>carot!$D$2*spettri!L61</f>
        <v>33110.573802329236</v>
      </c>
      <c r="I61" s="40">
        <f>carot!$E$2*spettri!M61</f>
        <v>3706.86966518176</v>
      </c>
      <c r="J61" s="40">
        <f>carot!$F$2*spettri!N61</f>
        <v>0</v>
      </c>
      <c r="K61" s="40">
        <f>chl!$D$2*spettri!AE61</f>
        <v>381841.08803895389</v>
      </c>
    </row>
    <row r="62" spans="1:11" x14ac:dyDescent="0.25">
      <c r="A62" s="40">
        <f>spettri!F62</f>
        <v>373.99999999999898</v>
      </c>
      <c r="B62" s="40">
        <f>spettri!G62</f>
        <v>182356.84005900001</v>
      </c>
      <c r="C62" s="40">
        <f>spettri!AA62</f>
        <v>510177.47476717812</v>
      </c>
      <c r="D62" s="40">
        <f>chl!$B$2*spettri!H62</f>
        <v>0</v>
      </c>
      <c r="E62" s="40">
        <f>chl!$C$2*spettri!I62</f>
        <v>69268.622091887213</v>
      </c>
      <c r="F62" s="40">
        <f>carot!$B$2*spettri!J62</f>
        <v>18746.795403665572</v>
      </c>
      <c r="G62" s="40">
        <f>carot!$C$2*spettri!K62</f>
        <v>295.64269577987858</v>
      </c>
      <c r="H62" s="40">
        <f>carot!$D$2*spettri!L62</f>
        <v>33786.087706017686</v>
      </c>
      <c r="I62" s="40">
        <f>carot!$E$2*spettri!M62</f>
        <v>3765.7298837290241</v>
      </c>
      <c r="J62" s="40">
        <f>carot!$F$2*spettri!N62</f>
        <v>0</v>
      </c>
      <c r="K62" s="40">
        <f>chl!$D$2*spettri!AE62</f>
        <v>384314.59698609874</v>
      </c>
    </row>
    <row r="63" spans="1:11" x14ac:dyDescent="0.25">
      <c r="A63" s="40">
        <f>spettri!F63</f>
        <v>374.39999999999901</v>
      </c>
      <c r="B63" s="40">
        <f>spettri!G63</f>
        <v>183675.17565900003</v>
      </c>
      <c r="C63" s="40">
        <f>spettri!AA63</f>
        <v>513224.0199710587</v>
      </c>
      <c r="D63" s="40">
        <f>chl!$B$2*spettri!H63</f>
        <v>0</v>
      </c>
      <c r="E63" s="40">
        <f>chl!$C$2*spettri!I63</f>
        <v>69007.190244572455</v>
      </c>
      <c r="F63" s="40">
        <f>carot!$B$2*spettri!J63</f>
        <v>19018.404040346679</v>
      </c>
      <c r="G63" s="40">
        <f>carot!$C$2*spettri!K63</f>
        <v>299.47939090140977</v>
      </c>
      <c r="H63" s="40">
        <f>carot!$D$2*spettri!L63</f>
        <v>34415.874514687224</v>
      </c>
      <c r="I63" s="40">
        <f>carot!$E$2*spettri!M63</f>
        <v>3830.4122985451008</v>
      </c>
      <c r="J63" s="40">
        <f>carot!$F$2*spettri!N63</f>
        <v>0</v>
      </c>
      <c r="K63" s="40">
        <f>chl!$D$2*spettri!AE63</f>
        <v>386652.65948200581</v>
      </c>
    </row>
    <row r="64" spans="1:11" x14ac:dyDescent="0.25">
      <c r="A64" s="40">
        <f>spettri!F64</f>
        <v>374.79999999999899</v>
      </c>
      <c r="B64" s="40">
        <f>spettri!G64</f>
        <v>185463.16595900001</v>
      </c>
      <c r="C64" s="40">
        <f>spettri!AA64</f>
        <v>516135.55749918654</v>
      </c>
      <c r="D64" s="40">
        <f>chl!$B$2*spettri!H64</f>
        <v>0</v>
      </c>
      <c r="E64" s="40">
        <f>chl!$C$2*spettri!I64</f>
        <v>68768.795086101731</v>
      </c>
      <c r="F64" s="40">
        <f>carot!$B$2*spettri!J64</f>
        <v>19282.280046801985</v>
      </c>
      <c r="G64" s="40">
        <f>carot!$C$2*spettri!K64</f>
        <v>303.7214726772915</v>
      </c>
      <c r="H64" s="40">
        <f>carot!$D$2*spettri!L64</f>
        <v>35078.917392461422</v>
      </c>
      <c r="I64" s="40">
        <f>carot!$E$2*spettri!M64</f>
        <v>3891.716595595808</v>
      </c>
      <c r="J64" s="40">
        <f>carot!$F$2*spettri!N64</f>
        <v>0</v>
      </c>
      <c r="K64" s="40">
        <f>chl!$D$2*spettri!AE64</f>
        <v>388810.12690554833</v>
      </c>
    </row>
    <row r="65" spans="1:11" x14ac:dyDescent="0.25">
      <c r="A65" s="40">
        <f>spettri!F65</f>
        <v>375.19999999999902</v>
      </c>
      <c r="B65" s="40">
        <f>spettri!G65</f>
        <v>187307.51245900002</v>
      </c>
      <c r="C65" s="40">
        <f>spettri!AA65</f>
        <v>518500.92025300569</v>
      </c>
      <c r="D65" s="40">
        <f>chl!$B$2*spettri!H65</f>
        <v>0</v>
      </c>
      <c r="E65" s="40">
        <f>chl!$C$2*spettri!I65</f>
        <v>68540.173108799165</v>
      </c>
      <c r="F65" s="40">
        <f>carot!$B$2*spettri!J65</f>
        <v>19358.639770281727</v>
      </c>
      <c r="G65" s="40">
        <f>carot!$C$2*spettri!K65</f>
        <v>306.39992021496425</v>
      </c>
      <c r="H65" s="40">
        <f>carot!$D$2*spettri!L65</f>
        <v>35561.130394479027</v>
      </c>
      <c r="I65" s="40">
        <f>carot!$E$2*spettri!M65</f>
        <v>3960.4776604797871</v>
      </c>
      <c r="J65" s="40">
        <f>carot!$F$2*spettri!N65</f>
        <v>0</v>
      </c>
      <c r="K65" s="40">
        <f>chl!$D$2*spettri!AE65</f>
        <v>390774.09939875104</v>
      </c>
    </row>
    <row r="66" spans="1:11" x14ac:dyDescent="0.25">
      <c r="A66" s="40">
        <f>spettri!F66</f>
        <v>375.59999999999798</v>
      </c>
      <c r="B66" s="40">
        <f>spettri!G66</f>
        <v>188581.14455900001</v>
      </c>
      <c r="C66" s="40">
        <f>spettri!AA66</f>
        <v>520325.92242685263</v>
      </c>
      <c r="D66" s="40">
        <f>chl!$B$2*spettri!H66</f>
        <v>0</v>
      </c>
      <c r="E66" s="40">
        <f>chl!$C$2*spettri!I66</f>
        <v>68322.022348305574</v>
      </c>
      <c r="F66" s="40">
        <f>carot!$B$2*spettri!J66</f>
        <v>19172.090066084384</v>
      </c>
      <c r="G66" s="40">
        <f>carot!$C$2*spettri!K66</f>
        <v>308.15176968555022</v>
      </c>
      <c r="H66" s="40">
        <f>carot!$D$2*spettri!L66</f>
        <v>35931.104163268392</v>
      </c>
      <c r="I66" s="40">
        <f>carot!$E$2*spettri!M66</f>
        <v>4023.7901466276212</v>
      </c>
      <c r="J66" s="40">
        <f>carot!$F$2*spettri!N66</f>
        <v>0</v>
      </c>
      <c r="K66" s="40">
        <f>chl!$D$2*spettri!AE66</f>
        <v>392568.76393288112</v>
      </c>
    </row>
    <row r="67" spans="1:11" x14ac:dyDescent="0.25">
      <c r="A67" s="40">
        <f>spettri!F67</f>
        <v>375.99999999999898</v>
      </c>
      <c r="B67" s="40">
        <f>spettri!G67</f>
        <v>190356.88605900001</v>
      </c>
      <c r="C67" s="40">
        <f>spettri!AA67</f>
        <v>523416.52013608057</v>
      </c>
      <c r="D67" s="40">
        <f>chl!$B$2*spettri!H67</f>
        <v>0</v>
      </c>
      <c r="E67" s="40">
        <f>chl!$C$2*spettri!I67</f>
        <v>68105.965843038037</v>
      </c>
      <c r="F67" s="40">
        <f>carot!$B$2*spettri!J67</f>
        <v>19869.959943962527</v>
      </c>
      <c r="G67" s="40">
        <f>carot!$C$2*spettri!K67</f>
        <v>314.29048188000019</v>
      </c>
      <c r="H67" s="40">
        <f>carot!$D$2*spettri!L67</f>
        <v>36845.6460636466</v>
      </c>
      <c r="I67" s="40">
        <f>carot!$E$2*spettri!M67</f>
        <v>4092.9870986330461</v>
      </c>
      <c r="J67" s="40">
        <f>carot!$F$2*spettri!N67</f>
        <v>0</v>
      </c>
      <c r="K67" s="40">
        <f>chl!$D$2*spettri!AE67</f>
        <v>394187.67070492031</v>
      </c>
    </row>
    <row r="68" spans="1:11" x14ac:dyDescent="0.25">
      <c r="A68" s="40">
        <f>spettri!F68</f>
        <v>376.39999999999799</v>
      </c>
      <c r="B68" s="40">
        <f>spettri!G68</f>
        <v>191888.79995900003</v>
      </c>
      <c r="C68" s="40">
        <f>spettri!AA68</f>
        <v>525838.26393431192</v>
      </c>
      <c r="D68" s="40">
        <f>chl!$B$2*spettri!H68</f>
        <v>0</v>
      </c>
      <c r="E68" s="40">
        <f>chl!$C$2*spettri!I68</f>
        <v>67898.984423976406</v>
      </c>
      <c r="F68" s="40">
        <f>carot!$B$2*spettri!J68</f>
        <v>20234.360143353188</v>
      </c>
      <c r="G68" s="40">
        <f>carot!$C$2*spettri!K68</f>
        <v>318.79316936225007</v>
      </c>
      <c r="H68" s="40">
        <f>carot!$D$2*spettri!L68</f>
        <v>37575.201079630126</v>
      </c>
      <c r="I68" s="40">
        <f>carot!$E$2*spettri!M68</f>
        <v>4165.593304340664</v>
      </c>
      <c r="J68" s="40">
        <f>carot!$F$2*spettri!N68</f>
        <v>0</v>
      </c>
      <c r="K68" s="40">
        <f>chl!$D$2*spettri!AE68</f>
        <v>395645.33181364927</v>
      </c>
    </row>
    <row r="69" spans="1:11" x14ac:dyDescent="0.25">
      <c r="A69" s="40">
        <f>spettri!F69</f>
        <v>376.79999999999802</v>
      </c>
      <c r="B69" s="40">
        <f>spettri!G69</f>
        <v>193186.46755900001</v>
      </c>
      <c r="C69" s="40">
        <f>spettri!AA69</f>
        <v>528051.57860931219</v>
      </c>
      <c r="D69" s="40">
        <f>chl!$B$2*spettri!H69</f>
        <v>0</v>
      </c>
      <c r="E69" s="40">
        <f>chl!$C$2*spettri!I69</f>
        <v>67697.238628149644</v>
      </c>
      <c r="F69" s="40">
        <f>carot!$B$2*spettri!J69</f>
        <v>20610.359288082549</v>
      </c>
      <c r="G69" s="40">
        <f>carot!$C$2*spettri!K69</f>
        <v>322.67329876817598</v>
      </c>
      <c r="H69" s="40">
        <f>carot!$D$2*spettri!L69</f>
        <v>38227.85143580912</v>
      </c>
      <c r="I69" s="40">
        <f>carot!$E$2*spettri!M69</f>
        <v>4235.584191889353</v>
      </c>
      <c r="J69" s="40">
        <f>carot!$F$2*spettri!N69</f>
        <v>0</v>
      </c>
      <c r="K69" s="40">
        <f>chl!$D$2*spettri!AE69</f>
        <v>396957.87176661333</v>
      </c>
    </row>
    <row r="70" spans="1:11" x14ac:dyDescent="0.25">
      <c r="A70" s="40">
        <f>spettri!F70</f>
        <v>377.19999999999902</v>
      </c>
      <c r="B70" s="40">
        <f>spettri!G70</f>
        <v>194877.04905899998</v>
      </c>
      <c r="C70" s="40">
        <f>spettri!AA70</f>
        <v>529995.83861241618</v>
      </c>
      <c r="D70" s="40">
        <f>chl!$B$2*spettri!H70</f>
        <v>0</v>
      </c>
      <c r="E70" s="40">
        <f>chl!$C$2*spettri!I70</f>
        <v>67494.096642398305</v>
      </c>
      <c r="F70" s="40">
        <f>carot!$B$2*spettri!J70</f>
        <v>20920.631075892634</v>
      </c>
      <c r="G70" s="40">
        <f>carot!$C$2*spettri!K70</f>
        <v>326.59686245849662</v>
      </c>
      <c r="H70" s="40">
        <f>carot!$D$2*spettri!L70</f>
        <v>38820.225166735916</v>
      </c>
      <c r="I70" s="40">
        <f>carot!$E$2*spettri!M70</f>
        <v>4300.9360053560094</v>
      </c>
      <c r="J70" s="40">
        <f>carot!$F$2*spettri!N70</f>
        <v>0</v>
      </c>
      <c r="K70" s="40">
        <f>chl!$D$2*spettri!AE70</f>
        <v>398133.35285957478</v>
      </c>
    </row>
    <row r="71" spans="1:11" x14ac:dyDescent="0.25">
      <c r="A71" s="40">
        <f>spettri!F71</f>
        <v>377.59999999999798</v>
      </c>
      <c r="B71" s="40">
        <f>spettri!G71</f>
        <v>196494.36145900001</v>
      </c>
      <c r="C71" s="40">
        <f>spettri!AA71</f>
        <v>531911.78699868487</v>
      </c>
      <c r="D71" s="40">
        <f>chl!$B$2*spettri!H71</f>
        <v>0</v>
      </c>
      <c r="E71" s="40">
        <f>chl!$C$2*spettri!I71</f>
        <v>67280.832457658427</v>
      </c>
      <c r="F71" s="40">
        <f>carot!$B$2*spettri!J71</f>
        <v>21284.064696505073</v>
      </c>
      <c r="G71" s="40">
        <f>carot!$C$2*spettri!K71</f>
        <v>331.12850613034294</v>
      </c>
      <c r="H71" s="40">
        <f>carot!$D$2*spettri!L71</f>
        <v>39468.718514276829</v>
      </c>
      <c r="I71" s="40">
        <f>carot!$E$2*spettri!M71</f>
        <v>4378.4926330895487</v>
      </c>
      <c r="J71" s="40">
        <f>carot!$F$2*spettri!N71</f>
        <v>0</v>
      </c>
      <c r="K71" s="40">
        <f>chl!$D$2*spettri!AE71</f>
        <v>399168.55019102467</v>
      </c>
    </row>
    <row r="72" spans="1:11" x14ac:dyDescent="0.25">
      <c r="A72" s="40">
        <f>spettri!F72</f>
        <v>377.99999999999801</v>
      </c>
      <c r="B72" s="40">
        <f>spettri!G72</f>
        <v>197992.52425900003</v>
      </c>
      <c r="C72" s="40">
        <f>spettri!AA72</f>
        <v>533734.81742148753</v>
      </c>
      <c r="D72" s="40">
        <f>chl!$B$2*spettri!H72</f>
        <v>0</v>
      </c>
      <c r="E72" s="40">
        <f>chl!$C$2*spettri!I72</f>
        <v>67053.955688100803</v>
      </c>
      <c r="F72" s="40">
        <f>carot!$B$2*spettri!J72</f>
        <v>21698.726992363416</v>
      </c>
      <c r="G72" s="40">
        <f>carot!$C$2*spettri!K72</f>
        <v>335.73254027618043</v>
      </c>
      <c r="H72" s="40">
        <f>carot!$D$2*spettri!L72</f>
        <v>40115.133357498693</v>
      </c>
      <c r="I72" s="40">
        <f>carot!$E$2*spettri!M72</f>
        <v>4464.5801807764319</v>
      </c>
      <c r="J72" s="40">
        <f>carot!$F$2*spettri!N72</f>
        <v>0</v>
      </c>
      <c r="K72" s="40">
        <f>chl!$D$2*spettri!AE72</f>
        <v>400066.68866247206</v>
      </c>
    </row>
    <row r="73" spans="1:11" x14ac:dyDescent="0.25">
      <c r="A73" s="40">
        <f>spettri!F73</f>
        <v>378.39999999999799</v>
      </c>
      <c r="B73" s="40">
        <f>spettri!G73</f>
        <v>199381.02935900001</v>
      </c>
      <c r="C73" s="40">
        <f>spettri!AA73</f>
        <v>535331.03661625693</v>
      </c>
      <c r="D73" s="40">
        <f>chl!$B$2*spettri!H73</f>
        <v>0</v>
      </c>
      <c r="E73" s="40">
        <f>chl!$C$2*spettri!I73</f>
        <v>66812.070143800913</v>
      </c>
      <c r="F73" s="40">
        <f>carot!$B$2*spettri!J73</f>
        <v>22048.628510080711</v>
      </c>
      <c r="G73" s="40">
        <f>carot!$C$2*spettri!K73</f>
        <v>340.10492490524621</v>
      </c>
      <c r="H73" s="40">
        <f>carot!$D$2*spettri!L73</f>
        <v>40765.705209358646</v>
      </c>
      <c r="I73" s="40">
        <f>carot!$E$2*spettri!M73</f>
        <v>4535.1470614500986</v>
      </c>
      <c r="J73" s="40">
        <f>carot!$F$2*spettri!N73</f>
        <v>0</v>
      </c>
      <c r="K73" s="40">
        <f>chl!$D$2*spettri!AE73</f>
        <v>400829.38076666126</v>
      </c>
    </row>
    <row r="74" spans="1:11" x14ac:dyDescent="0.25">
      <c r="A74" s="40">
        <f>spettri!F74</f>
        <v>378.79999999999802</v>
      </c>
      <c r="B74" s="40">
        <f>spettri!G74</f>
        <v>200836.30655900002</v>
      </c>
      <c r="C74" s="40">
        <f>spettri!AA74</f>
        <v>536807.7927966998</v>
      </c>
      <c r="D74" s="40">
        <f>chl!$B$2*spettri!H74</f>
        <v>0</v>
      </c>
      <c r="E74" s="40">
        <f>chl!$C$2*spettri!I74</f>
        <v>66550.63829648617</v>
      </c>
      <c r="F74" s="40">
        <f>carot!$B$2*spettri!J74</f>
        <v>22438.159757705213</v>
      </c>
      <c r="G74" s="40">
        <f>carot!$C$2*spettri!K74</f>
        <v>344.95508666265363</v>
      </c>
      <c r="H74" s="40">
        <f>carot!$D$2*spettri!L74</f>
        <v>41407.963043942436</v>
      </c>
      <c r="I74" s="40">
        <f>carot!$E$2*spettri!M74</f>
        <v>4609.4501083109544</v>
      </c>
      <c r="J74" s="40">
        <f>carot!$F$2*spettri!N74</f>
        <v>0</v>
      </c>
      <c r="K74" s="40">
        <f>chl!$D$2*spettri!AE74</f>
        <v>401456.6265035923</v>
      </c>
    </row>
    <row r="75" spans="1:11" x14ac:dyDescent="0.25">
      <c r="A75" s="40">
        <f>spettri!F75</f>
        <v>379.199999999998</v>
      </c>
      <c r="B75" s="40">
        <f>spettri!G75</f>
        <v>202409.28795900001</v>
      </c>
      <c r="C75" s="40">
        <f>spettri!AA75</f>
        <v>538263.43015194242</v>
      </c>
      <c r="D75" s="40">
        <f>chl!$B$2*spettri!H75</f>
        <v>0</v>
      </c>
      <c r="E75" s="40">
        <f>chl!$C$2*spettri!I75</f>
        <v>66271.405324240783</v>
      </c>
      <c r="F75" s="40">
        <f>carot!$B$2*spettri!J75</f>
        <v>22935.947828490869</v>
      </c>
      <c r="G75" s="40">
        <f>carot!$C$2*spettri!K75</f>
        <v>349.64598937728044</v>
      </c>
      <c r="H75" s="40">
        <f>carot!$D$2*spettri!L75</f>
        <v>42073.084426035683</v>
      </c>
      <c r="I75" s="40">
        <f>carot!$E$2*spettri!M75</f>
        <v>4684.9207105326132</v>
      </c>
      <c r="J75" s="40">
        <f>carot!$F$2*spettri!N75</f>
        <v>0</v>
      </c>
      <c r="K75" s="40">
        <f>chl!$D$2*spettri!AE75</f>
        <v>401948.42587326519</v>
      </c>
    </row>
    <row r="76" spans="1:11" x14ac:dyDescent="0.25">
      <c r="A76" s="40">
        <f>spettri!F76</f>
        <v>379.59999999999798</v>
      </c>
      <c r="B76" s="40">
        <f>spettri!G76</f>
        <v>203722.97435899999</v>
      </c>
      <c r="C76" s="40">
        <f>spettri!AA76</f>
        <v>539472.25021668349</v>
      </c>
      <c r="D76" s="40">
        <f>chl!$B$2*spettri!H76</f>
        <v>0</v>
      </c>
      <c r="E76" s="40">
        <f>chl!$C$2*spettri!I76</f>
        <v>65972.277001499417</v>
      </c>
      <c r="F76" s="40">
        <f>carot!$B$2*spettri!J76</f>
        <v>23340.944336566965</v>
      </c>
      <c r="G76" s="40">
        <f>carot!$C$2*spettri!K76</f>
        <v>354.7712349358543</v>
      </c>
      <c r="H76" s="40">
        <f>carot!$D$2*spettri!L76</f>
        <v>42727.813286533717</v>
      </c>
      <c r="I76" s="40">
        <f>carot!$E$2*spettri!M76</f>
        <v>4757.1532987075634</v>
      </c>
      <c r="J76" s="40">
        <f>carot!$F$2*spettri!N76</f>
        <v>0</v>
      </c>
      <c r="K76" s="40">
        <f>chl!$D$2*spettri!AE76</f>
        <v>402319.29105843999</v>
      </c>
    </row>
    <row r="77" spans="1:11" x14ac:dyDescent="0.25">
      <c r="A77" s="40">
        <f>spettri!F77</f>
        <v>379.99999999999801</v>
      </c>
      <c r="B77" s="40">
        <f>spettri!G77</f>
        <v>204954.03375900001</v>
      </c>
      <c r="C77" s="40">
        <f>spettri!AA77</f>
        <v>540781.56858289207</v>
      </c>
      <c r="D77" s="40">
        <f>chl!$B$2*spettri!H77</f>
        <v>0</v>
      </c>
      <c r="E77" s="40">
        <f>chl!$C$2*spettri!I77</f>
        <v>65660.583206722993</v>
      </c>
      <c r="F77" s="40">
        <f>carot!$B$2*spettri!J77</f>
        <v>23892.860818933194</v>
      </c>
      <c r="G77" s="40">
        <f>carot!$C$2*spettri!K77</f>
        <v>360.54799476034844</v>
      </c>
      <c r="H77" s="40">
        <f>carot!$D$2*spettri!L77</f>
        <v>43453.211293879154</v>
      </c>
      <c r="I77" s="40">
        <f>carot!$E$2*spettri!M77</f>
        <v>4830.631278658072</v>
      </c>
      <c r="J77" s="40">
        <f>carot!$F$2*spettri!N77</f>
        <v>0</v>
      </c>
      <c r="K77" s="40">
        <f>chl!$D$2*spettri!AE77</f>
        <v>402583.73398993828</v>
      </c>
    </row>
    <row r="78" spans="1:11" x14ac:dyDescent="0.25">
      <c r="A78" s="40">
        <f>spettri!F78</f>
        <v>380.39999999999799</v>
      </c>
      <c r="B78" s="40">
        <f>spettri!G78</f>
        <v>206697.18655900002</v>
      </c>
      <c r="C78" s="40">
        <f>spettri!AA78</f>
        <v>541951.8947881246</v>
      </c>
      <c r="D78" s="40">
        <f>chl!$B$2*spettri!H78</f>
        <v>0</v>
      </c>
      <c r="E78" s="40">
        <f>chl!$C$2*spettri!I78</f>
        <v>65317.126684377799</v>
      </c>
      <c r="F78" s="40">
        <f>carot!$B$2*spettri!J78</f>
        <v>24446.710458855872</v>
      </c>
      <c r="G78" s="40">
        <f>carot!$C$2*spettri!K78</f>
        <v>366.78805361838607</v>
      </c>
      <c r="H78" s="40">
        <f>carot!$D$2*spettri!L78</f>
        <v>44157.824258034183</v>
      </c>
      <c r="I78" s="40">
        <f>carot!$E$2*spettri!M78</f>
        <v>4903.9535812093291</v>
      </c>
      <c r="J78" s="40">
        <f>carot!$F$2*spettri!N78</f>
        <v>0</v>
      </c>
      <c r="K78" s="40">
        <f>chl!$D$2*spettri!AE78</f>
        <v>402759.49175202911</v>
      </c>
    </row>
    <row r="79" spans="1:11" x14ac:dyDescent="0.25">
      <c r="A79" s="40">
        <f>spettri!F79</f>
        <v>380.79999999999802</v>
      </c>
      <c r="B79" s="40">
        <f>spettri!G79</f>
        <v>208149.20035900001</v>
      </c>
      <c r="C79" s="40">
        <f>spettri!AA79</f>
        <v>543013.24105356261</v>
      </c>
      <c r="D79" s="40">
        <f>chl!$B$2*spettri!H79</f>
        <v>0</v>
      </c>
      <c r="E79" s="40">
        <f>chl!$C$2*spettri!I79</f>
        <v>64927.247647881239</v>
      </c>
      <c r="F79" s="40">
        <f>carot!$B$2*spettri!J79</f>
        <v>24965.76326276247</v>
      </c>
      <c r="G79" s="40">
        <f>carot!$C$2*spettri!K79</f>
        <v>373.44797722557234</v>
      </c>
      <c r="H79" s="40">
        <f>carot!$D$2*spettri!L79</f>
        <v>44887.379274017709</v>
      </c>
      <c r="I79" s="40">
        <f>carot!$E$2*spettri!M79</f>
        <v>4983.814181442779</v>
      </c>
      <c r="J79" s="40">
        <f>carot!$F$2*spettri!N79</f>
        <v>0</v>
      </c>
      <c r="K79" s="40">
        <f>chl!$D$2*spettri!AE79</f>
        <v>402875.58871023287</v>
      </c>
    </row>
    <row r="80" spans="1:11" x14ac:dyDescent="0.25">
      <c r="A80" s="40">
        <f>spettri!F80</f>
        <v>381.199999999998</v>
      </c>
      <c r="B80" s="40">
        <f>spettri!G80</f>
        <v>209044.74525900002</v>
      </c>
      <c r="C80" s="40">
        <f>spettri!AA80</f>
        <v>543947.11885669176</v>
      </c>
      <c r="D80" s="40">
        <f>chl!$B$2*spettri!H80</f>
        <v>0</v>
      </c>
      <c r="E80" s="40">
        <f>chl!$C$2*spettri!I80</f>
        <v>64492.691364299717</v>
      </c>
      <c r="F80" s="40">
        <f>carot!$B$2*spettri!J80</f>
        <v>25490.615539338411</v>
      </c>
      <c r="G80" s="40">
        <f>carot!$C$2*spettri!K80</f>
        <v>379.5142989460312</v>
      </c>
      <c r="H80" s="40">
        <f>carot!$D$2*spettri!L80</f>
        <v>45575.364203620411</v>
      </c>
      <c r="I80" s="40">
        <f>carot!$E$2*spettri!M80</f>
        <v>5054.3343593536447</v>
      </c>
      <c r="J80" s="40">
        <f>carot!$F$2*spettri!N80</f>
        <v>0</v>
      </c>
      <c r="K80" s="40">
        <f>chl!$D$2*spettri!AE80</f>
        <v>402954.59909113351</v>
      </c>
    </row>
    <row r="81" spans="1:11" x14ac:dyDescent="0.25">
      <c r="A81" s="40">
        <f>spettri!F81</f>
        <v>381.59999999999798</v>
      </c>
      <c r="B81" s="40">
        <f>spettri!G81</f>
        <v>210548.76415900001</v>
      </c>
      <c r="C81" s="40">
        <f>spettri!AA81</f>
        <v>544956.59495473572</v>
      </c>
      <c r="D81" s="40">
        <f>chl!$B$2*spettri!H81</f>
        <v>0</v>
      </c>
      <c r="E81" s="40">
        <f>chl!$C$2*spettri!I81</f>
        <v>64011.712596227553</v>
      </c>
      <c r="F81" s="40">
        <f>carot!$B$2*spettri!J81</f>
        <v>26088.927803059421</v>
      </c>
      <c r="G81" s="40">
        <f>carot!$C$2*spettri!K81</f>
        <v>386.65199968155912</v>
      </c>
      <c r="H81" s="40">
        <f>carot!$D$2*spettri!L81</f>
        <v>46342.332297346678</v>
      </c>
      <c r="I81" s="40">
        <f>carot!$E$2*spettri!M81</f>
        <v>5135.2846739634015</v>
      </c>
      <c r="J81" s="40">
        <f>carot!$F$2*spettri!N81</f>
        <v>0</v>
      </c>
      <c r="K81" s="40">
        <f>chl!$D$2*spettri!AE81</f>
        <v>402991.68558445713</v>
      </c>
    </row>
    <row r="82" spans="1:11" x14ac:dyDescent="0.25">
      <c r="A82" s="40">
        <f>spettri!F82</f>
        <v>381.99999999999801</v>
      </c>
      <c r="B82" s="40">
        <f>spettri!G82</f>
        <v>211934.72115900001</v>
      </c>
      <c r="C82" s="40">
        <f>spettri!AA82</f>
        <v>545850.2602630466</v>
      </c>
      <c r="D82" s="40">
        <f>chl!$B$2*spettri!H82</f>
        <v>0</v>
      </c>
      <c r="E82" s="40">
        <f>chl!$C$2*spettri!I82</f>
        <v>63475.934352421144</v>
      </c>
      <c r="F82" s="40">
        <f>carot!$B$2*spettri!J82</f>
        <v>26719.137166461842</v>
      </c>
      <c r="G82" s="40">
        <f>carot!$C$2*spettri!K82</f>
        <v>394.45569277780567</v>
      </c>
      <c r="H82" s="40">
        <f>carot!$D$2*spettri!L82</f>
        <v>47080.201330606375</v>
      </c>
      <c r="I82" s="40">
        <f>carot!$E$2*spettri!M82</f>
        <v>5206.5832205915549</v>
      </c>
      <c r="J82" s="40">
        <f>carot!$F$2*spettri!N82</f>
        <v>0</v>
      </c>
      <c r="K82" s="40">
        <f>chl!$D$2*spettri!AE82</f>
        <v>402973.94850018789</v>
      </c>
    </row>
    <row r="83" spans="1:11" x14ac:dyDescent="0.25">
      <c r="A83" s="40">
        <f>spettri!F83</f>
        <v>382.39999999999799</v>
      </c>
      <c r="B83" s="40">
        <f>spettri!G83</f>
        <v>213108.82835900001</v>
      </c>
      <c r="C83" s="40">
        <f>spettri!AA83</f>
        <v>546659.58041430183</v>
      </c>
      <c r="D83" s="40">
        <f>chl!$B$2*spettri!H83</f>
        <v>0</v>
      </c>
      <c r="E83" s="40">
        <f>chl!$C$2*spettri!I83</f>
        <v>62892.337463860269</v>
      </c>
      <c r="F83" s="40">
        <f>carot!$B$2*spettri!J83</f>
        <v>27298.117854618362</v>
      </c>
      <c r="G83" s="40">
        <f>carot!$C$2*spettri!K83</f>
        <v>402.20147349485927</v>
      </c>
      <c r="H83" s="40">
        <f>carot!$D$2*spettri!L83</f>
        <v>47855.483441608805</v>
      </c>
      <c r="I83" s="40">
        <f>carot!$E$2*spettri!M83</f>
        <v>5289.0902726358881</v>
      </c>
      <c r="J83" s="40">
        <f>carot!$F$2*spettri!N83</f>
        <v>0</v>
      </c>
      <c r="K83" s="40">
        <f>chl!$D$2*spettri!AE83</f>
        <v>402922.34990808368</v>
      </c>
    </row>
    <row r="84" spans="1:11" x14ac:dyDescent="0.25">
      <c r="A84" s="40">
        <f>spettri!F84</f>
        <v>382.79999999999802</v>
      </c>
      <c r="B84" s="40">
        <f>spettri!G84</f>
        <v>214573.59765899999</v>
      </c>
      <c r="C84" s="40">
        <f>spettri!AA84</f>
        <v>547525.75883914833</v>
      </c>
      <c r="D84" s="40">
        <f>chl!$B$2*spettri!H84</f>
        <v>0</v>
      </c>
      <c r="E84" s="40">
        <f>chl!$C$2*spettri!I84</f>
        <v>62266.157553779805</v>
      </c>
      <c r="F84" s="40">
        <f>carot!$B$2*spettri!J84</f>
        <v>27943.792478472376</v>
      </c>
      <c r="G84" s="40">
        <f>carot!$C$2*spettri!K84</f>
        <v>410.55533419343863</v>
      </c>
      <c r="H84" s="40">
        <f>carot!$D$2*spettri!L84</f>
        <v>48697.277690820571</v>
      </c>
      <c r="I84" s="40">
        <f>carot!$E$2*spettri!M84</f>
        <v>5367.8611562081596</v>
      </c>
      <c r="J84" s="40">
        <f>carot!$F$2*spettri!N84</f>
        <v>0</v>
      </c>
      <c r="K84" s="40">
        <f>chl!$D$2*spettri!AE84</f>
        <v>402840.11462567403</v>
      </c>
    </row>
    <row r="85" spans="1:11" x14ac:dyDescent="0.25">
      <c r="A85" s="40">
        <f>spettri!F85</f>
        <v>383.199999999998</v>
      </c>
      <c r="B85" s="40">
        <f>spettri!G85</f>
        <v>216093.814059</v>
      </c>
      <c r="C85" s="40">
        <f>spettri!AA85</f>
        <v>548241.86713074346</v>
      </c>
      <c r="D85" s="40">
        <f>chl!$B$2*spettri!H85</f>
        <v>0</v>
      </c>
      <c r="E85" s="40">
        <f>chl!$C$2*spettri!I85</f>
        <v>61605.422595602933</v>
      </c>
      <c r="F85" s="40">
        <f>carot!$B$2*spettri!J85</f>
        <v>28597.199732552184</v>
      </c>
      <c r="G85" s="40">
        <f>carot!$C$2*spettri!K85</f>
        <v>418.98158536600909</v>
      </c>
      <c r="H85" s="40">
        <f>carot!$D$2*spettri!L85</f>
        <v>49482.952323418212</v>
      </c>
      <c r="I85" s="40">
        <f>carot!$E$2*spettri!M85</f>
        <v>5445.542325404127</v>
      </c>
      <c r="J85" s="40">
        <f>carot!$F$2*spettri!N85</f>
        <v>0</v>
      </c>
      <c r="K85" s="40">
        <f>chl!$D$2*spettri!AE85</f>
        <v>402691.7685684</v>
      </c>
    </row>
    <row r="86" spans="1:11" x14ac:dyDescent="0.25">
      <c r="A86" s="40">
        <f>spettri!F86</f>
        <v>383.59999999999798</v>
      </c>
      <c r="B86" s="40">
        <f>spettri!G86</f>
        <v>217181.88195900002</v>
      </c>
      <c r="C86" s="40">
        <f>spettri!AA86</f>
        <v>549046.83389842522</v>
      </c>
      <c r="D86" s="40">
        <f>chl!$B$2*spettri!H86</f>
        <v>0</v>
      </c>
      <c r="E86" s="40">
        <f>chl!$C$2*spettri!I86</f>
        <v>60911.528690272018</v>
      </c>
      <c r="F86" s="40">
        <f>carot!$B$2*spettri!J86</f>
        <v>29290.236716539202</v>
      </c>
      <c r="G86" s="40">
        <f>carot!$C$2*spettri!K86</f>
        <v>428.04487270970174</v>
      </c>
      <c r="H86" s="40">
        <f>carot!$D$2*spettri!L86</f>
        <v>50372.552171967924</v>
      </c>
      <c r="I86" s="40">
        <f>carot!$E$2*spettri!M86</f>
        <v>5530.073133371563</v>
      </c>
      <c r="J86" s="40">
        <f>carot!$F$2*spettri!N86</f>
        <v>0</v>
      </c>
      <c r="K86" s="40">
        <f>chl!$D$2*spettri!AE86</f>
        <v>402514.39831356483</v>
      </c>
    </row>
    <row r="87" spans="1:11" x14ac:dyDescent="0.25">
      <c r="A87" s="40">
        <f>spettri!F87</f>
        <v>383.99999999999801</v>
      </c>
      <c r="B87" s="40">
        <f>spettri!G87</f>
        <v>218530.37745900001</v>
      </c>
      <c r="C87" s="40">
        <f>spettri!AA87</f>
        <v>549744.35519041633</v>
      </c>
      <c r="D87" s="40">
        <f>chl!$B$2*spettri!H87</f>
        <v>0</v>
      </c>
      <c r="E87" s="40">
        <f>chl!$C$2*spettri!I87</f>
        <v>60185.173932749334</v>
      </c>
      <c r="F87" s="40">
        <f>carot!$B$2*spettri!J87</f>
        <v>29937.844497949667</v>
      </c>
      <c r="G87" s="40">
        <f>carot!$C$2*spettri!K87</f>
        <v>437.38324385456076</v>
      </c>
      <c r="H87" s="40">
        <f>carot!$D$2*spettri!L87</f>
        <v>51251.759498922431</v>
      </c>
      <c r="I87" s="40">
        <f>carot!$E$2*spettri!M87</f>
        <v>5608.0656482265476</v>
      </c>
      <c r="J87" s="40">
        <f>carot!$F$2*spettri!N87</f>
        <v>0</v>
      </c>
      <c r="K87" s="40">
        <f>chl!$D$2*spettri!AE87</f>
        <v>402324.12836871383</v>
      </c>
    </row>
    <row r="88" spans="1:11" x14ac:dyDescent="0.25">
      <c r="A88" s="40">
        <f>spettri!F88</f>
        <v>384.39999999999799</v>
      </c>
      <c r="B88" s="40">
        <f>spettri!G88</f>
        <v>219742.60185900002</v>
      </c>
      <c r="C88" s="40">
        <f>spettri!AA88</f>
        <v>550472.68351983302</v>
      </c>
      <c r="D88" s="40">
        <f>chl!$B$2*spettri!H88</f>
        <v>0</v>
      </c>
      <c r="E88" s="40">
        <f>chl!$C$2*spettri!I88</f>
        <v>59417.283296150454</v>
      </c>
      <c r="F88" s="40">
        <f>carot!$B$2*spettri!J88</f>
        <v>30606.717012481069</v>
      </c>
      <c r="G88" s="40">
        <f>carot!$C$2*spettri!K88</f>
        <v>447.30073879134909</v>
      </c>
      <c r="H88" s="40">
        <f>carot!$D$2*spettri!L88</f>
        <v>52197.478964086258</v>
      </c>
      <c r="I88" s="40">
        <f>carot!$E$2*spettri!M88</f>
        <v>5682.9446904972519</v>
      </c>
      <c r="J88" s="40">
        <f>carot!$F$2*spettri!N88</f>
        <v>0</v>
      </c>
      <c r="K88" s="40">
        <f>chl!$D$2*spettri!AE88</f>
        <v>402120.95881782658</v>
      </c>
    </row>
    <row r="89" spans="1:11" x14ac:dyDescent="0.25">
      <c r="A89" s="40">
        <f>spettri!F89</f>
        <v>384.79999999999802</v>
      </c>
      <c r="B89" s="40">
        <f>spettri!G89</f>
        <v>221292.11395900001</v>
      </c>
      <c r="C89" s="40">
        <f>spettri!AA89</f>
        <v>551157.25267436181</v>
      </c>
      <c r="D89" s="40">
        <f>chl!$B$2*spettri!H89</f>
        <v>0</v>
      </c>
      <c r="E89" s="40">
        <f>chl!$C$2*spettri!I89</f>
        <v>58603.668270023205</v>
      </c>
      <c r="F89" s="40">
        <f>carot!$B$2*spettri!J89</f>
        <v>31267.856896786678</v>
      </c>
      <c r="G89" s="40">
        <f>carot!$C$2*spettri!K89</f>
        <v>457.66705466688251</v>
      </c>
      <c r="H89" s="40">
        <f>carot!$D$2*spettri!L89</f>
        <v>53170.218985397623</v>
      </c>
      <c r="I89" s="40">
        <f>carot!$E$2*spettri!M89</f>
        <v>5772.3013835979255</v>
      </c>
      <c r="J89" s="40">
        <f>carot!$F$2*spettri!N89</f>
        <v>0</v>
      </c>
      <c r="K89" s="40">
        <f>chl!$D$2*spettri!AE89</f>
        <v>401885.5400838895</v>
      </c>
    </row>
    <row r="90" spans="1:11" x14ac:dyDescent="0.25">
      <c r="A90" s="40">
        <f>spettri!F90</f>
        <v>385.199999999998</v>
      </c>
      <c r="B90" s="40">
        <f>spettri!G90</f>
        <v>222460.54385900003</v>
      </c>
      <c r="C90" s="40">
        <f>spettri!AA90</f>
        <v>551753.9865802743</v>
      </c>
      <c r="D90" s="40">
        <f>chl!$B$2*spettri!H90</f>
        <v>0</v>
      </c>
      <c r="E90" s="40">
        <f>chl!$C$2*spettri!I90</f>
        <v>57747.121174895212</v>
      </c>
      <c r="F90" s="40">
        <f>carot!$B$2*spettri!J90</f>
        <v>31926.097044757611</v>
      </c>
      <c r="G90" s="40">
        <f>carot!$C$2*spettri!K90</f>
        <v>467.87411149963543</v>
      </c>
      <c r="H90" s="40">
        <f>carot!$D$2*spettri!L90</f>
        <v>54140.880502389948</v>
      </c>
      <c r="I90" s="40">
        <f>carot!$E$2*spettri!M90</f>
        <v>5850.9165943406897</v>
      </c>
      <c r="J90" s="40">
        <f>carot!$F$2*spettri!N90</f>
        <v>0</v>
      </c>
      <c r="K90" s="40">
        <f>chl!$D$2*spettri!AE90</f>
        <v>401621.09715239122</v>
      </c>
    </row>
    <row r="91" spans="1:11" x14ac:dyDescent="0.25">
      <c r="A91" s="40">
        <f>spettri!F91</f>
        <v>385.59999999999798</v>
      </c>
      <c r="B91" s="40">
        <f>spettri!G91</f>
        <v>223785.86795900002</v>
      </c>
      <c r="C91" s="40">
        <f>spettri!AA91</f>
        <v>552386.38157780259</v>
      </c>
      <c r="D91" s="40">
        <f>chl!$B$2*spettri!H91</f>
        <v>0</v>
      </c>
      <c r="E91" s="40">
        <f>chl!$C$2*spettri!I91</f>
        <v>56858.11322757545</v>
      </c>
      <c r="F91" s="40">
        <f>carot!$B$2*spettri!J91</f>
        <v>32613.334556075282</v>
      </c>
      <c r="G91" s="40">
        <f>carot!$C$2*spettri!K91</f>
        <v>478.74716069310699</v>
      </c>
      <c r="H91" s="40">
        <f>carot!$D$2*spettri!L91</f>
        <v>55169.740140315436</v>
      </c>
      <c r="I91" s="40">
        <f>carot!$E$2*spettri!M91</f>
        <v>5940.4289625557421</v>
      </c>
      <c r="J91" s="40">
        <f>carot!$F$2*spettri!N91</f>
        <v>0</v>
      </c>
      <c r="K91" s="40">
        <f>chl!$D$2*spettri!AE91</f>
        <v>401326.01753058756</v>
      </c>
    </row>
    <row r="92" spans="1:11" x14ac:dyDescent="0.25">
      <c r="A92" s="40">
        <f>spettri!F92</f>
        <v>385.99999999999801</v>
      </c>
      <c r="B92" s="40">
        <f>spettri!G92</f>
        <v>225213.01185899999</v>
      </c>
      <c r="C92" s="40">
        <f>spettri!AA92</f>
        <v>552943.24488917261</v>
      </c>
      <c r="D92" s="40">
        <f>chl!$B$2*spettri!H92</f>
        <v>0</v>
      </c>
      <c r="E92" s="40">
        <f>chl!$C$2*spettri!I92</f>
        <v>55943.97433618558</v>
      </c>
      <c r="F92" s="40">
        <f>carot!$B$2*spettri!J92</f>
        <v>33269.641546489765</v>
      </c>
      <c r="G92" s="40">
        <f>carot!$C$2*spettri!K92</f>
        <v>489.48990703339445</v>
      </c>
      <c r="H92" s="40">
        <f>carot!$D$2*spettri!L92</f>
        <v>56202.756786878999</v>
      </c>
      <c r="I92" s="40">
        <f>carot!$E$2*spettri!M92</f>
        <v>6024.181404090762</v>
      </c>
      <c r="J92" s="40">
        <f>carot!$F$2*spettri!N92</f>
        <v>0</v>
      </c>
      <c r="K92" s="40">
        <f>chl!$D$2*spettri!AE92</f>
        <v>401013.20090849412</v>
      </c>
    </row>
    <row r="93" spans="1:11" x14ac:dyDescent="0.25">
      <c r="A93" s="40">
        <f>spettri!F93</f>
        <v>386.39999999999799</v>
      </c>
      <c r="B93" s="40">
        <f>spettri!G93</f>
        <v>226295.71525899999</v>
      </c>
      <c r="C93" s="40">
        <f>spettri!AA93</f>
        <v>553600.33131839032</v>
      </c>
      <c r="D93" s="40">
        <f>chl!$B$2*spettri!H93</f>
        <v>0</v>
      </c>
      <c r="E93" s="40">
        <f>chl!$C$2*spettri!I93</f>
        <v>55007.147744111368</v>
      </c>
      <c r="F93" s="40">
        <f>carot!$B$2*spettri!J93</f>
        <v>33972.344318259027</v>
      </c>
      <c r="G93" s="40">
        <f>carot!$C$2*spettri!K93</f>
        <v>501.21716381996157</v>
      </c>
      <c r="H93" s="40">
        <f>carot!$D$2*spettri!L93</f>
        <v>57325.149119161346</v>
      </c>
      <c r="I93" s="40">
        <f>carot!$E$2*spettri!M93</f>
        <v>6111.8256869273509</v>
      </c>
      <c r="J93" s="40">
        <f>carot!$F$2*spettri!N93</f>
        <v>0</v>
      </c>
      <c r="K93" s="40">
        <f>chl!$D$2*spettri!AE93</f>
        <v>400682.6472861112</v>
      </c>
    </row>
    <row r="94" spans="1:11" x14ac:dyDescent="0.25">
      <c r="A94" s="40">
        <f>spettri!F94</f>
        <v>386.79999999999802</v>
      </c>
      <c r="B94" s="40">
        <f>spettri!G94</f>
        <v>227785.75685900002</v>
      </c>
      <c r="C94" s="40">
        <f>spettri!AA94</f>
        <v>554222.381247891</v>
      </c>
      <c r="D94" s="40">
        <f>chl!$B$2*spettri!H94</f>
        <v>0</v>
      </c>
      <c r="E94" s="40">
        <f>chl!$C$2*spettri!I94</f>
        <v>54057.406662181682</v>
      </c>
      <c r="F94" s="40">
        <f>carot!$B$2*spettri!J94</f>
        <v>34623.818414782392</v>
      </c>
      <c r="G94" s="40">
        <f>carot!$C$2*spettri!K94</f>
        <v>512.68381490016066</v>
      </c>
      <c r="H94" s="40">
        <f>carot!$D$2*spettri!L94</f>
        <v>58449.619955762741</v>
      </c>
      <c r="I94" s="40">
        <f>carot!$E$2*spettri!M94</f>
        <v>6207.4093274814559</v>
      </c>
      <c r="J94" s="40">
        <f>carot!$F$2*spettri!N94</f>
        <v>0</v>
      </c>
      <c r="K94" s="40">
        <f>chl!$D$2*spettri!AE94</f>
        <v>400371.44307278254</v>
      </c>
    </row>
    <row r="95" spans="1:11" x14ac:dyDescent="0.25">
      <c r="A95" s="40">
        <f>spettri!F95</f>
        <v>387.199999999998</v>
      </c>
      <c r="B95" s="40">
        <f>spettri!G95</f>
        <v>229076.97235900001</v>
      </c>
      <c r="C95" s="40">
        <f>spettri!AA95</f>
        <v>554961.40092696191</v>
      </c>
      <c r="D95" s="40">
        <f>chl!$B$2*spettri!H95</f>
        <v>0</v>
      </c>
      <c r="E95" s="40">
        <f>chl!$C$2*spettri!I95</f>
        <v>53101.033767092624</v>
      </c>
      <c r="F95" s="40">
        <f>carot!$B$2*spettri!J95</f>
        <v>35284.958299088001</v>
      </c>
      <c r="G95" s="40">
        <f>carot!$C$2*spettri!K95</f>
        <v>524.68615548789421</v>
      </c>
      <c r="H95" s="40">
        <f>carot!$D$2*spettri!L95</f>
        <v>59678.016008316197</v>
      </c>
      <c r="I95" s="40">
        <f>carot!$E$2*spettri!M95</f>
        <v>6299.5681475073925</v>
      </c>
      <c r="J95" s="40">
        <f>carot!$F$2*spettri!N95</f>
        <v>0</v>
      </c>
      <c r="K95" s="40">
        <f>chl!$D$2*spettri!AE95</f>
        <v>400073.13854946982</v>
      </c>
    </row>
    <row r="96" spans="1:11" x14ac:dyDescent="0.25">
      <c r="A96" s="40">
        <f>spettri!F96</f>
        <v>387.59999999999798</v>
      </c>
      <c r="B96" s="40">
        <f>spettri!G96</f>
        <v>230578.81565900001</v>
      </c>
      <c r="C96" s="40">
        <f>spettri!AA96</f>
        <v>555704.57464728795</v>
      </c>
      <c r="D96" s="40">
        <f>chl!$B$2*spettri!H96</f>
        <v>0</v>
      </c>
      <c r="E96" s="40">
        <f>chl!$C$2*spettri!I96</f>
        <v>52126.510729252514</v>
      </c>
      <c r="F96" s="40">
        <f>carot!$B$2*spettri!J96</f>
        <v>35979.928440631469</v>
      </c>
      <c r="G96" s="40">
        <f>carot!$C$2*spettri!K96</f>
        <v>536.97805797159231</v>
      </c>
      <c r="H96" s="40">
        <f>carot!$D$2*spettri!L96</f>
        <v>60873.155991764994</v>
      </c>
      <c r="I96" s="40">
        <f>carot!$E$2*spettri!M96</f>
        <v>6387.3681054583612</v>
      </c>
      <c r="J96" s="40">
        <f>carot!$F$2*spettri!N96</f>
        <v>0</v>
      </c>
      <c r="K96" s="40">
        <f>chl!$D$2*spettri!AE96</f>
        <v>399800.63332220906</v>
      </c>
    </row>
    <row r="97" spans="1:11" x14ac:dyDescent="0.25">
      <c r="A97" s="40">
        <f>spettri!F97</f>
        <v>387.99999999999801</v>
      </c>
      <c r="B97" s="40">
        <f>spettri!G97</f>
        <v>231738.51345900001</v>
      </c>
      <c r="C97" s="40">
        <f>spettri!AA97</f>
        <v>556361.43197125103</v>
      </c>
      <c r="D97" s="40">
        <f>chl!$B$2*spettri!H97</f>
        <v>0</v>
      </c>
      <c r="E97" s="40">
        <f>chl!$C$2*spettri!I97</f>
        <v>51144.308795131066</v>
      </c>
      <c r="F97" s="40">
        <f>carot!$B$2*spettri!J97</f>
        <v>36530.878344219469</v>
      </c>
      <c r="G97" s="40">
        <f>carot!$C$2*spettri!K97</f>
        <v>548.95144236972942</v>
      </c>
      <c r="H97" s="40">
        <f>carot!$D$2*spettri!L97</f>
        <v>62130.651104785029</v>
      </c>
      <c r="I97" s="40">
        <f>carot!$E$2*spettri!M97</f>
        <v>6489.8013870688083</v>
      </c>
      <c r="J97" s="40">
        <f>carot!$F$2*spettri!N97</f>
        <v>0</v>
      </c>
      <c r="K97" s="40">
        <f>chl!$D$2*spettri!AE97</f>
        <v>399516.84089767688</v>
      </c>
    </row>
    <row r="98" spans="1:11" x14ac:dyDescent="0.25">
      <c r="A98" s="40">
        <f>spettri!F98</f>
        <v>388.39999999999799</v>
      </c>
      <c r="B98" s="40">
        <f>spettri!G98</f>
        <v>233164.46515899998</v>
      </c>
      <c r="C98" s="40">
        <f>spettri!AA98</f>
        <v>557138.06343521748</v>
      </c>
      <c r="D98" s="40">
        <f>chl!$B$2*spettri!H98</f>
        <v>0</v>
      </c>
      <c r="E98" s="40">
        <f>chl!$C$2*spettri!I98</f>
        <v>50171.880012517053</v>
      </c>
      <c r="F98" s="40">
        <f>carot!$B$2*spettri!J98</f>
        <v>37170.75349540414</v>
      </c>
      <c r="G98" s="40">
        <f>carot!$C$2*spettri!K98</f>
        <v>561.06960771584886</v>
      </c>
      <c r="H98" s="40">
        <f>carot!$D$2*spettri!L98</f>
        <v>63429.716304185895</v>
      </c>
      <c r="I98" s="40">
        <f>carot!$E$2*spettri!M98</f>
        <v>6587.7201337747783</v>
      </c>
      <c r="J98" s="40">
        <f>carot!$F$2*spettri!N98</f>
        <v>0</v>
      </c>
      <c r="K98" s="40">
        <f>chl!$D$2*spettri!AE98</f>
        <v>399216.92388161976</v>
      </c>
    </row>
    <row r="99" spans="1:11" x14ac:dyDescent="0.25">
      <c r="A99" s="40">
        <f>spettri!F99</f>
        <v>388.79999999999802</v>
      </c>
      <c r="B99" s="40">
        <f>spettri!G99</f>
        <v>234587.19825900003</v>
      </c>
      <c r="C99" s="40">
        <f>spettri!AA99</f>
        <v>557897.02355433535</v>
      </c>
      <c r="D99" s="40">
        <f>chl!$B$2*spettri!H99</f>
        <v>0</v>
      </c>
      <c r="E99" s="40">
        <f>chl!$C$2*spettri!I99</f>
        <v>49210.271523853859</v>
      </c>
      <c r="F99" s="40">
        <f>carot!$B$2*spettri!J99</f>
        <v>37745.867868447756</v>
      </c>
      <c r="G99" s="40">
        <f>carot!$C$2*spettri!K99</f>
        <v>573.07194830358242</v>
      </c>
      <c r="H99" s="40">
        <f>carot!$D$2*spettri!L99</f>
        <v>64774.508598605666</v>
      </c>
      <c r="I99" s="40">
        <f>carot!$E$2*spettri!M99</f>
        <v>6698.8711441049018</v>
      </c>
      <c r="J99" s="40">
        <f>carot!$F$2*spettri!N99</f>
        <v>0</v>
      </c>
      <c r="K99" s="40">
        <f>chl!$D$2*spettri!AE99</f>
        <v>398894.43247101962</v>
      </c>
    </row>
    <row r="100" spans="1:11" x14ac:dyDescent="0.25">
      <c r="A100" s="40">
        <f>spettri!F100</f>
        <v>389.199999999998</v>
      </c>
      <c r="B100" s="40">
        <f>spettri!G100</f>
        <v>235912.59685900001</v>
      </c>
      <c r="C100" s="40">
        <f>spettri!AA100</f>
        <v>558631.42507313378</v>
      </c>
      <c r="D100" s="40">
        <f>chl!$B$2*spettri!H100</f>
        <v>0</v>
      </c>
      <c r="E100" s="40">
        <f>chl!$C$2*spettri!I100</f>
        <v>48267.860290724391</v>
      </c>
      <c r="F100" s="40">
        <f>carot!$B$2*spettri!J100</f>
        <v>38315.182768822029</v>
      </c>
      <c r="G100" s="40">
        <f>carot!$C$2*spettri!K100</f>
        <v>584.98742032252665</v>
      </c>
      <c r="H100" s="40">
        <f>carot!$D$2*spettri!L100</f>
        <v>66083.966319601735</v>
      </c>
      <c r="I100" s="40">
        <f>carot!$E$2*spettri!M100</f>
        <v>6804.2622277549917</v>
      </c>
      <c r="J100" s="40">
        <f>carot!$F$2*spettri!N100</f>
        <v>0</v>
      </c>
      <c r="K100" s="40">
        <f>chl!$D$2*spettri!AE100</f>
        <v>398575.16604590818</v>
      </c>
    </row>
    <row r="101" spans="1:11" x14ac:dyDescent="0.25">
      <c r="A101" s="40">
        <f>spettri!F101</f>
        <v>389.59999999999798</v>
      </c>
      <c r="B101" s="40">
        <f>spettri!G101</f>
        <v>237104.98785899999</v>
      </c>
      <c r="C101" s="40">
        <f>spettri!AA101</f>
        <v>559487.88203938957</v>
      </c>
      <c r="D101" s="40">
        <f>chl!$B$2*spettri!H101</f>
        <v>0</v>
      </c>
      <c r="E101" s="40">
        <f>chl!$C$2*spettri!I101</f>
        <v>47349.881936363483</v>
      </c>
      <c r="F101" s="40">
        <f>carot!$B$2*spettri!J101</f>
        <v>38866.132672410036</v>
      </c>
      <c r="G101" s="40">
        <f>carot!$C$2*spettri!K101</f>
        <v>597.26484471142658</v>
      </c>
      <c r="H101" s="40">
        <f>carot!$D$2*spettri!L101</f>
        <v>67493.192247911793</v>
      </c>
      <c r="I101" s="40">
        <f>carot!$E$2*spettri!M101</f>
        <v>6912.6111111598539</v>
      </c>
      <c r="J101" s="40">
        <f>carot!$F$2*spettri!N101</f>
        <v>0</v>
      </c>
      <c r="K101" s="40">
        <f>chl!$D$2*spettri!AE101</f>
        <v>398268.79922683293</v>
      </c>
    </row>
    <row r="102" spans="1:11" x14ac:dyDescent="0.25">
      <c r="A102" s="40">
        <f>spettri!F102</f>
        <v>389.99999999999801</v>
      </c>
      <c r="B102" s="40">
        <f>spettri!G102</f>
        <v>238696.59575900002</v>
      </c>
      <c r="C102" s="40">
        <f>spettri!AA102</f>
        <v>560292.95461234148</v>
      </c>
      <c r="D102" s="40">
        <f>chl!$B$2*spettri!H102</f>
        <v>0</v>
      </c>
      <c r="E102" s="40">
        <f>chl!$C$2*spettri!I102</f>
        <v>46449.704677272479</v>
      </c>
      <c r="F102" s="40">
        <f>carot!$B$2*spettri!J102</f>
        <v>39353.288376635224</v>
      </c>
      <c r="G102" s="40">
        <f>carot!$C$2*spettri!K102</f>
        <v>608.99210149799376</v>
      </c>
      <c r="H102" s="40">
        <f>carot!$D$2*spettri!L102</f>
        <v>68865.005098479116</v>
      </c>
      <c r="I102" s="40">
        <f>carot!$E$2*spettri!M102</f>
        <v>7016.4454573753674</v>
      </c>
      <c r="J102" s="40">
        <f>carot!$F$2*spettri!N102</f>
        <v>0</v>
      </c>
      <c r="K102" s="40">
        <f>chl!$D$2*spettri!AE102</f>
        <v>397999.51890108135</v>
      </c>
    </row>
    <row r="103" spans="1:11" x14ac:dyDescent="0.25">
      <c r="A103" s="40">
        <f>spettri!F103</f>
        <v>390.39999999999799</v>
      </c>
      <c r="B103" s="40">
        <f>spettri!G103</f>
        <v>240197.410859</v>
      </c>
      <c r="C103" s="40">
        <f>spettri!AA103</f>
        <v>561212.87304565625</v>
      </c>
      <c r="D103" s="40">
        <f>chl!$B$2*spettri!H103</f>
        <v>0</v>
      </c>
      <c r="E103" s="40">
        <f>chl!$C$2*spettri!I103</f>
        <v>45578.497825222621</v>
      </c>
      <c r="F103" s="40">
        <f>carot!$B$2*spettri!J103</f>
        <v>39810.480138735446</v>
      </c>
      <c r="G103" s="40">
        <f>carot!$C$2*spettri!K103</f>
        <v>620.29949353541224</v>
      </c>
      <c r="H103" s="40">
        <f>carot!$D$2*spettri!L103</f>
        <v>70288.780557022459</v>
      </c>
      <c r="I103" s="40">
        <f>carot!$E$2*spettri!M103</f>
        <v>7139.4276667245786</v>
      </c>
      <c r="J103" s="40">
        <f>carot!$F$2*spettri!N103</f>
        <v>0</v>
      </c>
      <c r="K103" s="40">
        <f>chl!$D$2*spettri!AE103</f>
        <v>397775.38736441574</v>
      </c>
    </row>
    <row r="104" spans="1:11" x14ac:dyDescent="0.25">
      <c r="A104" s="40">
        <f>spettri!F104</f>
        <v>390.79999999999802</v>
      </c>
      <c r="B104" s="40">
        <f>spettri!G104</f>
        <v>241232.937259</v>
      </c>
      <c r="C104" s="40">
        <f>spettri!AA104</f>
        <v>562323.60880226211</v>
      </c>
      <c r="D104" s="40">
        <f>chl!$B$2*spettri!H104</f>
        <v>0</v>
      </c>
      <c r="E104" s="40">
        <f>chl!$C$2*spettri!I104</f>
        <v>44730.327721338246</v>
      </c>
      <c r="F104" s="40">
        <f>carot!$B$2*spettri!J104</f>
        <v>40292.802949069504</v>
      </c>
      <c r="G104" s="40">
        <f>carot!$C$2*spettri!K104</f>
        <v>631.83853508960237</v>
      </c>
      <c r="H104" s="40">
        <f>carot!$D$2*spettri!L104</f>
        <v>71760.361614903755</v>
      </c>
      <c r="I104" s="40">
        <f>carot!$E$2*spettri!M104</f>
        <v>7263.4995904500956</v>
      </c>
      <c r="J104" s="40">
        <f>carot!$F$2*spettri!N104</f>
        <v>0</v>
      </c>
      <c r="K104" s="40">
        <f>chl!$D$2*spettri!AE104</f>
        <v>397644.77839141095</v>
      </c>
    </row>
    <row r="105" spans="1:11" x14ac:dyDescent="0.25">
      <c r="A105" s="40">
        <f>spettri!F105</f>
        <v>391.199999999998</v>
      </c>
      <c r="B105" s="40">
        <f>spettri!G105</f>
        <v>242798.27445900001</v>
      </c>
      <c r="C105" s="40">
        <f>spettri!AA105</f>
        <v>563375.98438227933</v>
      </c>
      <c r="D105" s="40">
        <f>chl!$B$2*spettri!H105</f>
        <v>0</v>
      </c>
      <c r="E105" s="40">
        <f>chl!$C$2*spettri!I105</f>
        <v>43913.222279721092</v>
      </c>
      <c r="F105" s="40">
        <f>carot!$B$2*spettri!J105</f>
        <v>40644.637624343253</v>
      </c>
      <c r="G105" s="40">
        <f>carot!$C$2*spettri!K105</f>
        <v>642.36411000791634</v>
      </c>
      <c r="H105" s="40">
        <f>carot!$D$2*spettri!L105</f>
        <v>73192.451090723262</v>
      </c>
      <c r="I105" s="40">
        <f>carot!$E$2*spettri!M105</f>
        <v>7383.6796751589154</v>
      </c>
      <c r="J105" s="40">
        <f>carot!$F$2*spettri!N105</f>
        <v>0</v>
      </c>
      <c r="K105" s="40">
        <f>chl!$D$2*spettri!AE105</f>
        <v>397599.62960232492</v>
      </c>
    </row>
    <row r="106" spans="1:11" x14ac:dyDescent="0.25">
      <c r="A106" s="40">
        <f>spettri!F106</f>
        <v>391.59999999999798</v>
      </c>
      <c r="B106" s="40">
        <f>spettri!G106</f>
        <v>244254.65435900001</v>
      </c>
      <c r="C106" s="40">
        <f>spettri!AA106</f>
        <v>564749.97111001611</v>
      </c>
      <c r="D106" s="40">
        <f>chl!$B$2*spettri!H106</f>
        <v>0</v>
      </c>
      <c r="E106" s="40">
        <f>chl!$C$2*spettri!I106</f>
        <v>43147.774916168702</v>
      </c>
      <c r="F106" s="40">
        <f>carot!$B$2*spettri!J106</f>
        <v>41079.598074544308</v>
      </c>
      <c r="G106" s="40">
        <f>carot!$C$2*spettri!K106</f>
        <v>653.04894396901091</v>
      </c>
      <c r="H106" s="40">
        <f>carot!$D$2*spettri!L106</f>
        <v>74691.052704752103</v>
      </c>
      <c r="I106" s="40">
        <f>carot!$E$2*spettri!M106</f>
        <v>7503.0813888655757</v>
      </c>
      <c r="J106" s="40">
        <f>carot!$F$2*spettri!N106</f>
        <v>0</v>
      </c>
      <c r="K106" s="40">
        <f>chl!$D$2*spettri!AE106</f>
        <v>397675.41508171643</v>
      </c>
    </row>
    <row r="107" spans="1:11" x14ac:dyDescent="0.25">
      <c r="A107" s="40">
        <f>spettri!F107</f>
        <v>391.99999999999801</v>
      </c>
      <c r="B107" s="40">
        <f>spettri!G107</f>
        <v>245541.59315900001</v>
      </c>
      <c r="C107" s="40">
        <f>spettri!AA107</f>
        <v>566200.22473965364</v>
      </c>
      <c r="D107" s="40">
        <f>chl!$B$2*spettri!H107</f>
        <v>0</v>
      </c>
      <c r="E107" s="40">
        <f>chl!$C$2*spettri!I107</f>
        <v>42427.004859022731</v>
      </c>
      <c r="F107" s="40">
        <f>carot!$B$2*spettri!J107</f>
        <v>41460.430113164788</v>
      </c>
      <c r="G107" s="40">
        <f>carot!$C$2*spettri!K107</f>
        <v>663.09674175898328</v>
      </c>
      <c r="H107" s="40">
        <f>carot!$D$2*spettri!L107</f>
        <v>76154.319745357236</v>
      </c>
      <c r="I107" s="40">
        <f>carot!$E$2*spettri!M107</f>
        <v>7632.9132392711272</v>
      </c>
      <c r="J107" s="40">
        <f>carot!$F$2*spettri!N107</f>
        <v>0</v>
      </c>
      <c r="K107" s="40">
        <f>chl!$D$2*spettri!AE107</f>
        <v>397862.46004107874</v>
      </c>
    </row>
    <row r="108" spans="1:11" x14ac:dyDescent="0.25">
      <c r="A108" s="40">
        <f>spettri!F108</f>
        <v>392.39999999999799</v>
      </c>
      <c r="B108" s="40">
        <f>spettri!G108</f>
        <v>246584.22735900001</v>
      </c>
      <c r="C108" s="40">
        <f>spettri!AA108</f>
        <v>567765.6793733032</v>
      </c>
      <c r="D108" s="40">
        <f>chl!$B$2*spettri!H108</f>
        <v>0</v>
      </c>
      <c r="E108" s="40">
        <f>chl!$C$2*spettri!I108</f>
        <v>41764.524663440185</v>
      </c>
      <c r="F108" s="40">
        <f>carot!$B$2*spettri!J108</f>
        <v>41754.270061745061</v>
      </c>
      <c r="G108" s="40">
        <f>carot!$C$2*spettri!K108</f>
        <v>672.60885004142108</v>
      </c>
      <c r="H108" s="40">
        <f>carot!$D$2*spettri!L108</f>
        <v>77625.900803238546</v>
      </c>
      <c r="I108" s="40">
        <f>carot!$E$2*spettri!M108</f>
        <v>7761.8110504147526</v>
      </c>
      <c r="J108" s="40">
        <f>carot!$F$2*spettri!N108</f>
        <v>0</v>
      </c>
      <c r="K108" s="40">
        <f>chl!$D$2*spettri!AE108</f>
        <v>398186.56394442328</v>
      </c>
    </row>
    <row r="109" spans="1:11" x14ac:dyDescent="0.25">
      <c r="A109" s="40">
        <f>spettri!F109</f>
        <v>392.79999999999802</v>
      </c>
      <c r="B109" s="40">
        <f>spettri!G109</f>
        <v>247938.93665900003</v>
      </c>
      <c r="C109" s="40">
        <f>spettri!AA109</f>
        <v>569592.10129952466</v>
      </c>
      <c r="D109" s="40">
        <f>chl!$B$2*spettri!H109</f>
        <v>0</v>
      </c>
      <c r="E109" s="40">
        <f>chl!$C$2*spettri!I109</f>
        <v>41154.749688365802</v>
      </c>
      <c r="F109" s="40">
        <f>carot!$B$2*spettri!J109</f>
        <v>42106.104737018803</v>
      </c>
      <c r="G109" s="40">
        <f>carot!$C$2*spettri!K109</f>
        <v>681.77348404870133</v>
      </c>
      <c r="H109" s="40">
        <f>carot!$D$2*spettri!L109</f>
        <v>79095.403356800802</v>
      </c>
      <c r="I109" s="40">
        <f>carot!$E$2*spettri!M109</f>
        <v>7899.8936064817117</v>
      </c>
      <c r="J109" s="40">
        <f>carot!$F$2*spettri!N109</f>
        <v>0</v>
      </c>
      <c r="K109" s="40">
        <f>chl!$D$2*spettri!AE109</f>
        <v>398654.17642680882</v>
      </c>
    </row>
    <row r="110" spans="1:11" x14ac:dyDescent="0.25">
      <c r="A110" s="40">
        <f>spettri!F110</f>
        <v>393.19999999999698</v>
      </c>
      <c r="B110" s="40">
        <f>spettri!G110</f>
        <v>249173.67665899999</v>
      </c>
      <c r="C110" s="40">
        <f>spettri!AA110</f>
        <v>571535.52415447531</v>
      </c>
      <c r="D110" s="40">
        <f>chl!$B$2*spettri!H110</f>
        <v>0</v>
      </c>
      <c r="E110" s="40">
        <f>chl!$C$2*spettri!I110</f>
        <v>40589.651990037113</v>
      </c>
      <c r="F110" s="40">
        <f>carot!$B$2*spettri!J110</f>
        <v>42381.579688812802</v>
      </c>
      <c r="G110" s="40">
        <f>carot!$C$2*spettri!K110</f>
        <v>690.51825330683289</v>
      </c>
      <c r="H110" s="40">
        <f>carot!$D$2*spettri!L110</f>
        <v>80585.690953553465</v>
      </c>
      <c r="I110" s="40">
        <f>carot!$E$2*spettri!M110</f>
        <v>8038.9102040954685</v>
      </c>
      <c r="J110" s="40">
        <f>carot!$F$2*spettri!N110</f>
        <v>0</v>
      </c>
      <c r="K110" s="40">
        <f>chl!$D$2*spettri!AE110</f>
        <v>399249.17306466959</v>
      </c>
    </row>
    <row r="111" spans="1:11" x14ac:dyDescent="0.25">
      <c r="A111" s="40">
        <f>spettri!F111</f>
        <v>393.59999999999798</v>
      </c>
      <c r="B111" s="40">
        <f>spettri!G111</f>
        <v>250285.52685899998</v>
      </c>
      <c r="C111" s="40">
        <f>spettri!AA111</f>
        <v>573599.88252847746</v>
      </c>
      <c r="D111" s="40">
        <f>chl!$B$2*spettri!H111</f>
        <v>0</v>
      </c>
      <c r="E111" s="40">
        <f>chl!$C$2*spettri!I111</f>
        <v>40075.165256990498</v>
      </c>
      <c r="F111" s="40">
        <f>carot!$B$2*spettri!J111</f>
        <v>42661.887534497931</v>
      </c>
      <c r="G111" s="40">
        <f>carot!$C$2*spettri!K111</f>
        <v>698.29299021348299</v>
      </c>
      <c r="H111" s="40">
        <f>carot!$D$2*spettri!L111</f>
        <v>81994.916881863523</v>
      </c>
      <c r="I111" s="40">
        <f>carot!$E$2*spettri!M111</f>
        <v>8173.8792875781464</v>
      </c>
      <c r="J111" s="40">
        <f>carot!$F$2*spettri!N111</f>
        <v>0</v>
      </c>
      <c r="K111" s="40">
        <f>chl!$D$2*spettri!AE111</f>
        <v>399995.7405773339</v>
      </c>
    </row>
    <row r="112" spans="1:11" x14ac:dyDescent="0.25">
      <c r="A112" s="40">
        <f>spettri!F112</f>
        <v>393.99999999999699</v>
      </c>
      <c r="B112" s="40">
        <f>spettri!G112</f>
        <v>251328.99555899994</v>
      </c>
      <c r="C112" s="40">
        <f>spettri!AA112</f>
        <v>575920.09373809374</v>
      </c>
      <c r="D112" s="40">
        <f>chl!$B$2*spettri!H112</f>
        <v>0</v>
      </c>
      <c r="E112" s="40">
        <f>chl!$C$2*spettri!I112</f>
        <v>39608.497168698341</v>
      </c>
      <c r="F112" s="40">
        <f>carot!$B$2*spettri!J112</f>
        <v>42926.730119731466</v>
      </c>
      <c r="G112" s="40">
        <f>carot!$C$2*spettri!K112</f>
        <v>705.9084680773525</v>
      </c>
      <c r="H112" s="40">
        <f>carot!$D$2*spettri!L112</f>
        <v>83416.613836087839</v>
      </c>
      <c r="I112" s="40">
        <f>carot!$E$2*spettri!M112</f>
        <v>8305.5792233621651</v>
      </c>
      <c r="J112" s="40">
        <f>carot!$F$2*spettri!N112</f>
        <v>0</v>
      </c>
      <c r="K112" s="40">
        <f>chl!$D$2*spettri!AE112</f>
        <v>400956.76492213662</v>
      </c>
    </row>
    <row r="113" spans="1:11" x14ac:dyDescent="0.25">
      <c r="A113" s="40">
        <f>spettri!F113</f>
        <v>394.39999999999702</v>
      </c>
      <c r="B113" s="40">
        <f>spettri!G113</f>
        <v>252562.15605899994</v>
      </c>
      <c r="C113" s="40">
        <f>spettri!AA113</f>
        <v>578451.52805780387</v>
      </c>
      <c r="D113" s="40">
        <f>chl!$B$2*spettri!H113</f>
        <v>0</v>
      </c>
      <c r="E113" s="40">
        <f>chl!$C$2*spettri!I113</f>
        <v>39189.996772641767</v>
      </c>
      <c r="F113" s="40">
        <f>carot!$B$2*spettri!J113</f>
        <v>43162.575341618263</v>
      </c>
      <c r="G113" s="40">
        <f>carot!$C$2*spettri!K113</f>
        <v>712.68421644292471</v>
      </c>
      <c r="H113" s="40">
        <f>carot!$D$2*spettri!L113</f>
        <v>84794.66219961227</v>
      </c>
      <c r="I113" s="40">
        <f>carot!$E$2*spettri!M113</f>
        <v>8446.4639063543855</v>
      </c>
      <c r="J113" s="40">
        <f>carot!$F$2*spettri!N113</f>
        <v>0</v>
      </c>
      <c r="K113" s="40">
        <f>chl!$D$2*spettri!AE113</f>
        <v>402145.14562113426</v>
      </c>
    </row>
    <row r="114" spans="1:11" x14ac:dyDescent="0.25">
      <c r="A114" s="40">
        <f>spettri!F114</f>
        <v>394.79999999999802</v>
      </c>
      <c r="B114" s="40">
        <f>spettri!G114</f>
        <v>253492.67395899998</v>
      </c>
      <c r="C114" s="40">
        <f>spettri!AA114</f>
        <v>581302.44089105935</v>
      </c>
      <c r="D114" s="40">
        <f>chl!$B$2*spettri!H114</f>
        <v>0</v>
      </c>
      <c r="E114" s="40">
        <f>chl!$C$2*spettri!I114</f>
        <v>38832.927635818116</v>
      </c>
      <c r="F114" s="40">
        <f>carot!$B$2*spettri!J114</f>
        <v>43411.952666400197</v>
      </c>
      <c r="G114" s="40">
        <f>carot!$C$2*spettri!K114</f>
        <v>718.40306388822592</v>
      </c>
      <c r="H114" s="40">
        <f>carot!$D$2*spettri!L114</f>
        <v>86172.710563136701</v>
      </c>
      <c r="I114" s="40">
        <f>carot!$E$2*spettri!M114</f>
        <v>8582.9897249867699</v>
      </c>
      <c r="J114" s="40">
        <f>carot!$F$2*spettri!N114</f>
        <v>0</v>
      </c>
      <c r="K114" s="40">
        <f>chl!$D$2*spettri!AE114</f>
        <v>403583.45723682927</v>
      </c>
    </row>
    <row r="115" spans="1:11" x14ac:dyDescent="0.25">
      <c r="A115" s="40">
        <f>spettri!F115</f>
        <v>395.19999999999698</v>
      </c>
      <c r="B115" s="40">
        <f>spettri!G115</f>
        <v>254255.13655900001</v>
      </c>
      <c r="C115" s="40">
        <f>spettri!AA115</f>
        <v>584360.3900071953</v>
      </c>
      <c r="D115" s="40">
        <f>chl!$B$2*spettri!H115</f>
        <v>0</v>
      </c>
      <c r="E115" s="40">
        <f>chl!$C$2*spettri!I115</f>
        <v>38531.006992549119</v>
      </c>
      <c r="F115" s="40">
        <f>carot!$B$2*spettri!J115</f>
        <v>43603.335264488662</v>
      </c>
      <c r="G115" s="40">
        <f>carot!$C$2*spettri!K115</f>
        <v>724.23773609191312</v>
      </c>
      <c r="H115" s="40">
        <f>carot!$D$2*spettri!L115</f>
        <v>87498.796318685112</v>
      </c>
      <c r="I115" s="40">
        <f>carot!$E$2*spettri!M115</f>
        <v>8723.2517143760815</v>
      </c>
      <c r="J115" s="40">
        <f>carot!$F$2*spettri!N115</f>
        <v>0</v>
      </c>
      <c r="K115" s="40">
        <f>chl!$D$2*spettri!AE115</f>
        <v>405279.76198100438</v>
      </c>
    </row>
    <row r="116" spans="1:11" x14ac:dyDescent="0.25">
      <c r="A116" s="40">
        <f>spettri!F116</f>
        <v>395.59999999999701</v>
      </c>
      <c r="B116" s="40">
        <f>spettri!G116</f>
        <v>255385.24065899997</v>
      </c>
      <c r="C116" s="40">
        <f>spettri!AA116</f>
        <v>587787.52131165576</v>
      </c>
      <c r="D116" s="40">
        <f>chl!$B$2*spettri!H116</f>
        <v>0</v>
      </c>
      <c r="E116" s="40">
        <f>chl!$C$2*spettri!I116</f>
        <v>38280.744457005618</v>
      </c>
      <c r="F116" s="40">
        <f>carot!$B$2*spettri!J116</f>
        <v>43842.080222710138</v>
      </c>
      <c r="G116" s="40">
        <f>carot!$C$2*spettri!K116</f>
        <v>729.49328450367091</v>
      </c>
      <c r="H116" s="40">
        <f>carot!$D$2*spettri!L116</f>
        <v>88816.568056957345</v>
      </c>
      <c r="I116" s="40">
        <f>carot!$E$2*spettri!M116</f>
        <v>8865.2261117446105</v>
      </c>
      <c r="J116" s="40">
        <f>carot!$F$2*spettri!N116</f>
        <v>0</v>
      </c>
      <c r="K116" s="40">
        <f>chl!$D$2*spettri!AE116</f>
        <v>407253.40917873435</v>
      </c>
    </row>
    <row r="117" spans="1:11" x14ac:dyDescent="0.25">
      <c r="A117" s="40">
        <f>spettri!F117</f>
        <v>395.99999999999699</v>
      </c>
      <c r="B117" s="40">
        <f>spettri!G117</f>
        <v>256214.57965899995</v>
      </c>
      <c r="C117" s="40">
        <f>spettri!AA117</f>
        <v>591414.02769205254</v>
      </c>
      <c r="D117" s="40">
        <f>chl!$B$2*spettri!H117</f>
        <v>0</v>
      </c>
      <c r="E117" s="40">
        <f>chl!$C$2*spettri!I117</f>
        <v>38080.045773961509</v>
      </c>
      <c r="F117" s="40">
        <f>carot!$B$2*spettri!J117</f>
        <v>44071.159393149355</v>
      </c>
      <c r="G117" s="40">
        <f>carot!$C$2*spettri!K117</f>
        <v>734.02492817551729</v>
      </c>
      <c r="H117" s="40">
        <f>carot!$D$2*spettri!L117</f>
        <v>90017.943553363264</v>
      </c>
      <c r="I117" s="40">
        <f>carot!$E$2*spettri!M117</f>
        <v>9014.5171732277504</v>
      </c>
      <c r="J117" s="40">
        <f>carot!$F$2*spettri!N117</f>
        <v>0</v>
      </c>
      <c r="K117" s="40">
        <f>chl!$D$2*spettri!AE117</f>
        <v>409496.33687017515</v>
      </c>
    </row>
    <row r="118" spans="1:11" x14ac:dyDescent="0.25">
      <c r="A118" s="40">
        <f>spettri!F118</f>
        <v>396.39999999999702</v>
      </c>
      <c r="B118" s="40">
        <f>spettri!G118</f>
        <v>256685.21795899994</v>
      </c>
      <c r="C118" s="40">
        <f>spettri!AA118</f>
        <v>595334.7493404093</v>
      </c>
      <c r="D118" s="40">
        <f>chl!$B$2*spettri!H118</f>
        <v>0</v>
      </c>
      <c r="E118" s="40">
        <f>chl!$C$2*spettri!I118</f>
        <v>37934.495584472068</v>
      </c>
      <c r="F118" s="40">
        <f>carot!$B$2*spettri!J118</f>
        <v>44256.742518568477</v>
      </c>
      <c r="G118" s="40">
        <f>carot!$C$2*spettri!K118</f>
        <v>738.31044423579374</v>
      </c>
      <c r="H118" s="40">
        <f>carot!$D$2*spettri!L118</f>
        <v>91275.438666383299</v>
      </c>
      <c r="I118" s="40">
        <f>carot!$E$2*spettri!M118</f>
        <v>9159.9163934093176</v>
      </c>
      <c r="J118" s="40">
        <f>carot!$F$2*spettri!N118</f>
        <v>0</v>
      </c>
      <c r="K118" s="40">
        <f>chl!$D$2*spettri!AE118</f>
        <v>411969.84573334036</v>
      </c>
    </row>
    <row r="119" spans="1:11" x14ac:dyDescent="0.25">
      <c r="A119" s="40">
        <f>spettri!F119</f>
        <v>396.799999999997</v>
      </c>
      <c r="B119" s="40">
        <f>spettri!G119</f>
        <v>257248.21355899997</v>
      </c>
      <c r="C119" s="40">
        <f>spettri!AA119</f>
        <v>599490.48135481845</v>
      </c>
      <c r="D119" s="40">
        <f>chl!$B$2*spettri!H119</f>
        <v>0</v>
      </c>
      <c r="E119" s="40">
        <f>chl!$C$2*spettri!I119</f>
        <v>37840.952550189242</v>
      </c>
      <c r="F119" s="40">
        <f>carot!$B$2*spettri!J119</f>
        <v>44480.022216338351</v>
      </c>
      <c r="G119" s="40">
        <f>carot!$C$2*spettri!K119</f>
        <v>742.50909172728075</v>
      </c>
      <c r="H119" s="40">
        <f>carot!$D$2*spettri!L119</f>
        <v>92431.087067770306</v>
      </c>
      <c r="I119" s="40">
        <f>carot!$E$2*spettri!M119</f>
        <v>9299.4000140813441</v>
      </c>
      <c r="J119" s="40">
        <f>carot!$F$2*spettri!N119</f>
        <v>0</v>
      </c>
      <c r="K119" s="40">
        <f>chl!$D$2*spettri!AE119</f>
        <v>414696.51041471196</v>
      </c>
    </row>
    <row r="120" spans="1:11" x14ac:dyDescent="0.25">
      <c r="A120" s="40">
        <f>spettri!F120</f>
        <v>397.19999999999698</v>
      </c>
      <c r="B120" s="40">
        <f>spettri!G120</f>
        <v>257963.260759</v>
      </c>
      <c r="C120" s="40">
        <f>spettri!AA120</f>
        <v>604016.01472875907</v>
      </c>
      <c r="D120" s="40">
        <f>chl!$B$2*spettri!H120</f>
        <v>0</v>
      </c>
      <c r="E120" s="40">
        <f>chl!$C$2*spettri!I120</f>
        <v>37794.5300656986</v>
      </c>
      <c r="F120" s="40">
        <f>carot!$B$2*spettri!J120</f>
        <v>44713.934280668698</v>
      </c>
      <c r="G120" s="40">
        <f>carot!$C$2*spettri!K120</f>
        <v>745.73770686728619</v>
      </c>
      <c r="H120" s="40">
        <f>carot!$D$2*spettri!L120</f>
        <v>93582.578460519231</v>
      </c>
      <c r="I120" s="40">
        <f>carot!$E$2*spettri!M120</f>
        <v>9443.2424968283376</v>
      </c>
      <c r="J120" s="40">
        <f>carot!$F$2*spettri!N120</f>
        <v>0</v>
      </c>
      <c r="K120" s="40">
        <f>chl!$D$2*spettri!AE120</f>
        <v>417735.99171817693</v>
      </c>
    </row>
    <row r="121" spans="1:11" x14ac:dyDescent="0.25">
      <c r="A121" s="40">
        <f>spettri!F121</f>
        <v>397.59999999999701</v>
      </c>
      <c r="B121" s="40">
        <f>spettri!G121</f>
        <v>258320.17335899998</v>
      </c>
      <c r="C121" s="40">
        <f>spettri!AA121</f>
        <v>608961.66060492676</v>
      </c>
      <c r="D121" s="40">
        <f>chl!$B$2*spettri!H121</f>
        <v>0</v>
      </c>
      <c r="E121" s="40">
        <f>chl!$C$2*spettri!I121</f>
        <v>37794.181018217467</v>
      </c>
      <c r="F121" s="40">
        <f>carot!$B$2*spettri!J121</f>
        <v>45001.974756579621</v>
      </c>
      <c r="G121" s="40">
        <f>carot!$C$2*spettri!K121</f>
        <v>749.2558839032564</v>
      </c>
      <c r="H121" s="40">
        <f>carot!$D$2*spettri!L121</f>
        <v>94736.148357587212</v>
      </c>
      <c r="I121" s="40">
        <f>carot!$E$2*spettri!M121</f>
        <v>9590.1984521596132</v>
      </c>
      <c r="J121" s="40">
        <f>carot!$F$2*spettri!N121</f>
        <v>0</v>
      </c>
      <c r="K121" s="40">
        <f>chl!$D$2*spettri!AE121</f>
        <v>421089.90213647956</v>
      </c>
    </row>
    <row r="122" spans="1:11" x14ac:dyDescent="0.25">
      <c r="A122" s="40">
        <f>spettri!F122</f>
        <v>397.99999999999699</v>
      </c>
      <c r="B122" s="40">
        <f>spettri!G122</f>
        <v>258469.87035899999</v>
      </c>
      <c r="C122" s="40">
        <f>spettri!AA122</f>
        <v>614137.25440873625</v>
      </c>
      <c r="D122" s="40">
        <f>chl!$B$2*spettri!H122</f>
        <v>0</v>
      </c>
      <c r="E122" s="40">
        <f>chl!$C$2*spettri!I122</f>
        <v>37833.622671728306</v>
      </c>
      <c r="F122" s="40">
        <f>carot!$B$2*spettri!J122</f>
        <v>45301.614177829237</v>
      </c>
      <c r="G122" s="40">
        <f>carot!$C$2*spettri!K122</f>
        <v>752.54241142245485</v>
      </c>
      <c r="H122" s="40">
        <f>carot!$D$2*spettri!L122</f>
        <v>95783.714534384068</v>
      </c>
      <c r="I122" s="40">
        <f>carot!$E$2*spettri!M122</f>
        <v>9731.7058310396133</v>
      </c>
      <c r="J122" s="40">
        <f>carot!$F$2*spettri!N122</f>
        <v>0</v>
      </c>
      <c r="K122" s="40">
        <f>chl!$D$2*spettri!AE122</f>
        <v>424734.0547823325</v>
      </c>
    </row>
    <row r="123" spans="1:11" x14ac:dyDescent="0.25">
      <c r="A123" s="40">
        <f>spettri!F123</f>
        <v>398.39999999999702</v>
      </c>
      <c r="B123" s="40">
        <f>spettri!G123</f>
        <v>258730.61095899995</v>
      </c>
      <c r="C123" s="40">
        <f>spettri!AA123</f>
        <v>619700.2695310316</v>
      </c>
      <c r="D123" s="40">
        <f>chl!$B$2*spettri!H123</f>
        <v>0</v>
      </c>
      <c r="E123" s="40">
        <f>chl!$C$2*spettri!I123</f>
        <v>37911.807913448443</v>
      </c>
      <c r="F123" s="40">
        <f>carot!$B$2*spettri!J123</f>
        <v>45639.916750207834</v>
      </c>
      <c r="G123" s="40">
        <f>carot!$C$2*spettri!K123</f>
        <v>755.82893894165329</v>
      </c>
      <c r="H123" s="40">
        <f>carot!$D$2*spettri!L123</f>
        <v>96831.280711180923</v>
      </c>
      <c r="I123" s="40">
        <f>carot!$E$2*spettri!M123</f>
        <v>9870.4110829943529</v>
      </c>
      <c r="J123" s="40">
        <f>carot!$F$2*spettri!N123</f>
        <v>0</v>
      </c>
      <c r="K123" s="40">
        <f>chl!$D$2*spettri!AE123</f>
        <v>428691.02413425839</v>
      </c>
    </row>
    <row r="124" spans="1:11" x14ac:dyDescent="0.25">
      <c r="A124" s="40">
        <f>spettri!F124</f>
        <v>398.799999999997</v>
      </c>
      <c r="B124" s="40">
        <f>spettri!G124</f>
        <v>258873.96005899998</v>
      </c>
      <c r="C124" s="40">
        <f>spettri!AA124</f>
        <v>625527.80948628555</v>
      </c>
      <c r="D124" s="40">
        <f>chl!$B$2*spettri!H124</f>
        <v>0</v>
      </c>
      <c r="E124" s="40">
        <f>chl!$C$2*spettri!I124</f>
        <v>38022.802995520033</v>
      </c>
      <c r="F124" s="40">
        <f>carot!$B$2*spettri!J124</f>
        <v>45988.851689146912</v>
      </c>
      <c r="G124" s="40">
        <f>carot!$C$2*spettri!K124</f>
        <v>759.11546646085174</v>
      </c>
      <c r="H124" s="40">
        <f>carot!$D$2*spettri!L124</f>
        <v>97814.4132540875</v>
      </c>
      <c r="I124" s="40">
        <f>carot!$E$2*spettri!M124</f>
        <v>10006.002860079938</v>
      </c>
      <c r="J124" s="40">
        <f>carot!$F$2*spettri!N124</f>
        <v>0</v>
      </c>
      <c r="K124" s="40">
        <f>chl!$D$2*spettri!AE124</f>
        <v>432936.62322099035</v>
      </c>
    </row>
    <row r="125" spans="1:11" x14ac:dyDescent="0.25">
      <c r="A125" s="40">
        <f>spettri!F125</f>
        <v>399.19999999999698</v>
      </c>
      <c r="B125" s="40">
        <f>spettri!G125</f>
        <v>258549.174359</v>
      </c>
      <c r="C125" s="40">
        <f>spettri!AA125</f>
        <v>631649.71342444385</v>
      </c>
      <c r="D125" s="40">
        <f>chl!$B$2*spettri!H125</f>
        <v>0</v>
      </c>
      <c r="E125" s="40">
        <f>chl!$C$2*spettri!I125</f>
        <v>38165.560864481857</v>
      </c>
      <c r="F125" s="40">
        <f>carot!$B$2*spettri!J125</f>
        <v>46353.251888537576</v>
      </c>
      <c r="G125" s="40">
        <f>carot!$C$2*spettri!K125</f>
        <v>762.27169112686613</v>
      </c>
      <c r="H125" s="40">
        <f>carot!$D$2*spettri!L125</f>
        <v>98787.153275398858</v>
      </c>
      <c r="I125" s="40">
        <f>carot!$E$2*spettri!M125</f>
        <v>10150.935057203236</v>
      </c>
      <c r="J125" s="40">
        <f>carot!$F$2*spettri!N125</f>
        <v>0</v>
      </c>
      <c r="K125" s="40">
        <f>chl!$D$2*spettri!AE125</f>
        <v>437430.54064769548</v>
      </c>
    </row>
    <row r="126" spans="1:11" x14ac:dyDescent="0.25">
      <c r="A126" s="40">
        <f>spettri!F126</f>
        <v>399.59999999999701</v>
      </c>
      <c r="B126" s="40">
        <f>spettri!G126</f>
        <v>258593.87785899994</v>
      </c>
      <c r="C126" s="40">
        <f>spettri!AA126</f>
        <v>638080.18794499186</v>
      </c>
      <c r="D126" s="40">
        <f>chl!$B$2*spettri!H126</f>
        <v>0</v>
      </c>
      <c r="E126" s="40">
        <f>chl!$C$2*spettri!I126</f>
        <v>38339.383395710902</v>
      </c>
      <c r="F126" s="40">
        <f>carot!$B$2*spettri!J126</f>
        <v>46780.47970851283</v>
      </c>
      <c r="G126" s="40">
        <f>carot!$C$2*spettri!K126</f>
        <v>765.97808339521328</v>
      </c>
      <c r="H126" s="40">
        <f>carot!$D$2*spettri!L126</f>
        <v>99751.579279434067</v>
      </c>
      <c r="I126" s="40">
        <f>carot!$E$2*spettri!M126</f>
        <v>10284.50307836572</v>
      </c>
      <c r="J126" s="40">
        <f>carot!$F$2*spettri!N126</f>
        <v>0</v>
      </c>
      <c r="K126" s="40">
        <f>chl!$D$2*spettri!AE126</f>
        <v>442158.26439957309</v>
      </c>
    </row>
    <row r="127" spans="1:11" x14ac:dyDescent="0.25">
      <c r="A127" s="40">
        <f>spettri!F127</f>
        <v>399.99999999999699</v>
      </c>
      <c r="B127" s="40">
        <f>spettri!G127</f>
        <v>258391.57965900001</v>
      </c>
      <c r="C127" s="40">
        <f>spettri!AA127</f>
        <v>644880.50265179435</v>
      </c>
      <c r="D127" s="40">
        <f>chl!$B$2*spettri!H127</f>
        <v>0</v>
      </c>
      <c r="E127" s="40">
        <f>chl!$C$2*spettri!I127</f>
        <v>38543.92151206531</v>
      </c>
      <c r="F127" s="40">
        <f>carot!$B$2*spettri!J127</f>
        <v>47297.599354862978</v>
      </c>
      <c r="G127" s="40">
        <f>carot!$C$2*spettri!K127</f>
        <v>769.36595757799932</v>
      </c>
      <c r="H127" s="40">
        <f>carot!$D$2*spettri!L127</f>
        <v>100718.0837877883</v>
      </c>
      <c r="I127" s="40">
        <f>carot!$E$2*spettri!M127</f>
        <v>10423.675351093856</v>
      </c>
      <c r="J127" s="40">
        <f>carot!$F$2*spettri!N127</f>
        <v>0</v>
      </c>
      <c r="K127" s="40">
        <f>chl!$D$2*spettri!AE127</f>
        <v>447127.85668840591</v>
      </c>
    </row>
    <row r="128" spans="1:11" x14ac:dyDescent="0.25">
      <c r="A128" s="40">
        <f>spettri!F128</f>
        <v>400.39999999999702</v>
      </c>
      <c r="B128" s="40">
        <f>spettri!G128</f>
        <v>257969.87685899998</v>
      </c>
      <c r="C128" s="40">
        <f>spettri!AA128</f>
        <v>651949.35214088671</v>
      </c>
      <c r="D128" s="40">
        <f>chl!$B$2*spettri!H128</f>
        <v>0</v>
      </c>
      <c r="E128" s="40">
        <f>chl!$C$2*spettri!I128</f>
        <v>38781.269528092627</v>
      </c>
      <c r="F128" s="40">
        <f>carot!$B$2*spettri!J128</f>
        <v>47811.819264878453</v>
      </c>
      <c r="G128" s="40">
        <f>carot!$C$2*spettri!K128</f>
        <v>773.46325840589873</v>
      </c>
      <c r="H128" s="40">
        <f>carot!$D$2*spettri!L128</f>
        <v>101651.33222703788</v>
      </c>
      <c r="I128" s="40">
        <f>carot!$E$2*spettri!M128</f>
        <v>10555.063938933985</v>
      </c>
      <c r="J128" s="40">
        <f>carot!$F$2*spettri!N128</f>
        <v>0</v>
      </c>
      <c r="K128" s="40">
        <f>chl!$D$2*spettri!AE128</f>
        <v>452376.40392353787</v>
      </c>
    </row>
    <row r="129" spans="1:11" x14ac:dyDescent="0.25">
      <c r="A129" s="40">
        <f>spettri!F129</f>
        <v>400.799999999997</v>
      </c>
      <c r="B129" s="40">
        <f>spettri!G129</f>
        <v>257538.04115899999</v>
      </c>
      <c r="C129" s="40">
        <f>spettri!AA129</f>
        <v>659359.20900346607</v>
      </c>
      <c r="D129" s="40">
        <f>chl!$B$2*spettri!H129</f>
        <v>0</v>
      </c>
      <c r="E129" s="40">
        <f>chl!$C$2*spettri!I129</f>
        <v>39048.984141085632</v>
      </c>
      <c r="F129" s="40">
        <f>carot!$B$2*spettri!J129</f>
        <v>48422.697052716379</v>
      </c>
      <c r="G129" s="40">
        <f>carot!$C$2*spettri!K129</f>
        <v>778.11072683613088</v>
      </c>
      <c r="H129" s="40">
        <f>carot!$D$2*spettri!L129</f>
        <v>102538.85357126856</v>
      </c>
      <c r="I129" s="40">
        <f>carot!$E$2*spettri!M129</f>
        <v>10698.906421680978</v>
      </c>
      <c r="J129" s="40">
        <f>carot!$F$2*spettri!N129</f>
        <v>0</v>
      </c>
      <c r="K129" s="40">
        <f>chl!$D$2*spettri!AE129</f>
        <v>457871.6570898784</v>
      </c>
    </row>
    <row r="130" spans="1:11" x14ac:dyDescent="0.25">
      <c r="A130" s="40">
        <f>spettri!F130</f>
        <v>401.19999999999698</v>
      </c>
      <c r="B130" s="40">
        <f>spettri!G130</f>
        <v>257053.36605899996</v>
      </c>
      <c r="C130" s="40">
        <f>spettri!AA130</f>
        <v>667104.83159148158</v>
      </c>
      <c r="D130" s="40">
        <f>chl!$B$2*spettri!H130</f>
        <v>0</v>
      </c>
      <c r="E130" s="40">
        <f>chl!$C$2*spettri!I130</f>
        <v>39340.782555705337</v>
      </c>
      <c r="F130" s="40">
        <f>carot!$B$2*spettri!J130</f>
        <v>49118.633773038069</v>
      </c>
      <c r="G130" s="40">
        <f>carot!$C$2*spettri!K130</f>
        <v>783.17806001551185</v>
      </c>
      <c r="H130" s="40">
        <f>carot!$D$2*spettri!L130</f>
        <v>103467.94500188006</v>
      </c>
      <c r="I130" s="40">
        <f>carot!$E$2*spettri!M130</f>
        <v>10829.049620030419</v>
      </c>
      <c r="J130" s="40">
        <f>carot!$F$2*spettri!N130</f>
        <v>0</v>
      </c>
      <c r="K130" s="40">
        <f>chl!$D$2*spettri!AE130</f>
        <v>463565.24258081213</v>
      </c>
    </row>
    <row r="131" spans="1:11" x14ac:dyDescent="0.25">
      <c r="A131" s="40">
        <f>spettri!F131</f>
        <v>401.59999999999701</v>
      </c>
      <c r="B131" s="40">
        <f>spettri!G131</f>
        <v>256092.59875899999</v>
      </c>
      <c r="C131" s="40">
        <f>spettri!AA131</f>
        <v>675150.5928865982</v>
      </c>
      <c r="D131" s="40">
        <f>chl!$B$2*spettri!H131</f>
        <v>0</v>
      </c>
      <c r="E131" s="40">
        <f>chl!$C$2*spettri!I131</f>
        <v>39654.919653188983</v>
      </c>
      <c r="F131" s="40">
        <f>carot!$B$2*spettri!J131</f>
        <v>49865.799168605663</v>
      </c>
      <c r="G131" s="40">
        <f>carot!$C$2*spettri!K131</f>
        <v>788.89690746081305</v>
      </c>
      <c r="H131" s="40">
        <f>carot!$D$2*spettri!L131</f>
        <v>104399.1149368106</v>
      </c>
      <c r="I131" s="40">
        <f>carot!$E$2*spettri!M131</f>
        <v>10971.802386116235</v>
      </c>
      <c r="J131" s="40">
        <f>carot!$F$2*spettri!N131</f>
        <v>0</v>
      </c>
      <c r="K131" s="40">
        <f>chl!$D$2*spettri!AE131</f>
        <v>469470.05983441591</v>
      </c>
    </row>
    <row r="132" spans="1:11" x14ac:dyDescent="0.25">
      <c r="A132" s="40">
        <f>spettri!F132</f>
        <v>401.99999999999699</v>
      </c>
      <c r="B132" s="40">
        <f>spettri!G132</f>
        <v>255089.214159</v>
      </c>
      <c r="C132" s="40">
        <f>spettri!AA132</f>
        <v>683254.30014570779</v>
      </c>
      <c r="D132" s="40">
        <f>chl!$B$2*spettri!H132</f>
        <v>0</v>
      </c>
      <c r="E132" s="40">
        <f>chl!$C$2*spettri!I132</f>
        <v>39987.206863762927</v>
      </c>
      <c r="F132" s="40">
        <f>carot!$B$2*spettri!J132</f>
        <v>50658.393766749818</v>
      </c>
      <c r="G132" s="40">
        <f>carot!$C$2*spettri!K132</f>
        <v>795.55683106799938</v>
      </c>
      <c r="H132" s="40">
        <f>carot!$D$2*spettri!L132</f>
        <v>105222.20264715099</v>
      </c>
      <c r="I132" s="40">
        <f>carot!$E$2*spettri!M132</f>
        <v>11103.190976241234</v>
      </c>
      <c r="J132" s="40">
        <f>carot!$F$2*spettri!N132</f>
        <v>0</v>
      </c>
      <c r="K132" s="40">
        <f>chl!$D$2*spettri!AE132</f>
        <v>475487.74906073482</v>
      </c>
    </row>
    <row r="133" spans="1:11" x14ac:dyDescent="0.25">
      <c r="A133" s="40">
        <f>spettri!F133</f>
        <v>402.39999999999702</v>
      </c>
      <c r="B133" s="40">
        <f>spettri!G133</f>
        <v>254675.140659</v>
      </c>
      <c r="C133" s="40">
        <f>spettri!AA133</f>
        <v>691614.85743323842</v>
      </c>
      <c r="D133" s="40">
        <f>chl!$B$2*spettri!H133</f>
        <v>0</v>
      </c>
      <c r="E133" s="40">
        <f>chl!$C$2*spettri!I133</f>
        <v>40335.200944041433</v>
      </c>
      <c r="F133" s="40">
        <f>carot!$B$2*spettri!J133</f>
        <v>51489.651516022946</v>
      </c>
      <c r="G133" s="40">
        <f>carot!$C$2*spettri!K133</f>
        <v>802.82483465671135</v>
      </c>
      <c r="H133" s="40">
        <f>carot!$D$2*spettri!L133</f>
        <v>106174.15762527194</v>
      </c>
      <c r="I133" s="40">
        <f>carot!$E$2*spettri!M133</f>
        <v>11244.698352836363</v>
      </c>
      <c r="J133" s="40">
        <f>carot!$F$2*spettri!N133</f>
        <v>0</v>
      </c>
      <c r="K133" s="40">
        <f>chl!$D$2*spettri!AE133</f>
        <v>481568.32416040904</v>
      </c>
    </row>
    <row r="134" spans="1:11" x14ac:dyDescent="0.25">
      <c r="A134" s="40">
        <f>spettri!F134</f>
        <v>402.799999999997</v>
      </c>
      <c r="B134" s="40">
        <f>spettri!G134</f>
        <v>253345.24185899997</v>
      </c>
      <c r="C134" s="40">
        <f>spettri!AA134</f>
        <v>700113.87162915245</v>
      </c>
      <c r="D134" s="40">
        <f>chl!$B$2*spettri!H134</f>
        <v>0</v>
      </c>
      <c r="E134" s="40">
        <f>chl!$C$2*spettri!I134</f>
        <v>40698.552846543345</v>
      </c>
      <c r="F134" s="40">
        <f>carot!$B$2*spettri!J134</f>
        <v>52421.433458231433</v>
      </c>
      <c r="G134" s="40">
        <f>carot!$C$2*spettri!K134</f>
        <v>811.29452011367653</v>
      </c>
      <c r="H134" s="40">
        <f>carot!$D$2*spettri!L134</f>
        <v>107105.32756020248</v>
      </c>
      <c r="I134" s="40">
        <f>carot!$E$2*spettri!M134</f>
        <v>11375.152899129693</v>
      </c>
      <c r="J134" s="40">
        <f>carot!$F$2*spettri!N134</f>
        <v>0</v>
      </c>
      <c r="K134" s="40">
        <f>chl!$D$2*spettri!AE134</f>
        <v>487702.11034493177</v>
      </c>
    </row>
    <row r="135" spans="1:11" x14ac:dyDescent="0.25">
      <c r="A135" s="40">
        <f>spettri!F135</f>
        <v>403.19999999999698</v>
      </c>
      <c r="B135" s="40">
        <f>spettri!G135</f>
        <v>252298.52465899999</v>
      </c>
      <c r="C135" s="40">
        <f>spettri!AA135</f>
        <v>708722.50417743588</v>
      </c>
      <c r="D135" s="40">
        <f>chl!$B$2*spettri!H135</f>
        <v>0</v>
      </c>
      <c r="E135" s="40">
        <f>chl!$C$2*spettri!I135</f>
        <v>41086.686645634225</v>
      </c>
      <c r="F135" s="40">
        <f>carot!$B$2*spettri!J135</f>
        <v>53416.043021024518</v>
      </c>
      <c r="G135" s="40">
        <f>carot!$C$2*spettri!K135</f>
        <v>820.28541698337801</v>
      </c>
      <c r="H135" s="40">
        <f>carot!$D$2*spettri!L135</f>
        <v>108030.2619821759</v>
      </c>
      <c r="I135" s="40">
        <f>carot!$E$2*spettri!M135</f>
        <v>11505.918793366913</v>
      </c>
      <c r="J135" s="40">
        <f>carot!$F$2*spettri!N135</f>
        <v>0</v>
      </c>
      <c r="K135" s="40">
        <f>chl!$D$2*spettri!AE135</f>
        <v>493863.30831825099</v>
      </c>
    </row>
    <row r="136" spans="1:11" x14ac:dyDescent="0.25">
      <c r="A136" s="40">
        <f>spettri!F136</f>
        <v>403.59999999999701</v>
      </c>
      <c r="B136" s="40">
        <f>spettri!G136</f>
        <v>251116.32615899999</v>
      </c>
      <c r="C136" s="40">
        <f>spettri!AA136</f>
        <v>717438.07014144422</v>
      </c>
      <c r="D136" s="40">
        <f>chl!$B$2*spettri!H136</f>
        <v>0</v>
      </c>
      <c r="E136" s="40">
        <f>chl!$C$2*spettri!I136</f>
        <v>41496.461032626779</v>
      </c>
      <c r="F136" s="40">
        <f>carot!$B$2*spettri!J136</f>
        <v>54441.58310472079</v>
      </c>
      <c r="G136" s="40">
        <f>carot!$C$2*spettri!K136</f>
        <v>830.86890428088498</v>
      </c>
      <c r="H136" s="40">
        <f>carot!$D$2*spettri!L136</f>
        <v>108994.68798621109</v>
      </c>
      <c r="I136" s="40">
        <f>carot!$E$2*spettri!M136</f>
        <v>11630.61341298021</v>
      </c>
      <c r="J136" s="40">
        <f>carot!$F$2*spettri!N136</f>
        <v>0</v>
      </c>
      <c r="K136" s="40">
        <f>chl!$D$2*spettri!AE136</f>
        <v>500043.85570062447</v>
      </c>
    </row>
    <row r="137" spans="1:11" x14ac:dyDescent="0.25">
      <c r="A137" s="40">
        <f>spettri!F137</f>
        <v>403.99999999999699</v>
      </c>
      <c r="B137" s="40">
        <f>spettri!G137</f>
        <v>249955.376659</v>
      </c>
      <c r="C137" s="40">
        <f>spettri!AA137</f>
        <v>726306.99950796191</v>
      </c>
      <c r="D137" s="40">
        <f>chl!$B$2*spettri!H137</f>
        <v>0</v>
      </c>
      <c r="E137" s="40">
        <f>chl!$C$2*spettri!I137</f>
        <v>41922.64032496469</v>
      </c>
      <c r="F137" s="40">
        <f>carot!$B$2*spettri!J137</f>
        <v>55590.845272029808</v>
      </c>
      <c r="G137" s="40">
        <f>carot!$C$2*spettri!K137</f>
        <v>841.7853877587512</v>
      </c>
      <c r="H137" s="40">
        <f>carot!$D$2*spettri!L137</f>
        <v>109996.52706798904</v>
      </c>
      <c r="I137" s="40">
        <f>carot!$E$2*spettri!M137</f>
        <v>11759.822569782855</v>
      </c>
      <c r="J137" s="40">
        <f>carot!$F$2*spettri!N137</f>
        <v>0</v>
      </c>
      <c r="K137" s="40">
        <f>chl!$D$2*spettri!AE137</f>
        <v>506195.3788854368</v>
      </c>
    </row>
    <row r="138" spans="1:11" x14ac:dyDescent="0.25">
      <c r="A138" s="40">
        <f>spettri!F138</f>
        <v>404.39999999999702</v>
      </c>
      <c r="B138" s="40">
        <f>spettri!G138</f>
        <v>248641.39225900001</v>
      </c>
      <c r="C138" s="40">
        <f>spettri!AA138</f>
        <v>735234.34005212237</v>
      </c>
      <c r="D138" s="40">
        <f>chl!$B$2*spettri!H138</f>
        <v>0</v>
      </c>
      <c r="E138" s="40">
        <f>chl!$C$2*spettri!I138</f>
        <v>42351.611937830217</v>
      </c>
      <c r="F138" s="40">
        <f>carot!$B$2*spettri!J138</f>
        <v>56723.675600109003</v>
      </c>
      <c r="G138" s="40">
        <f>carot!$C$2*spettri!K138</f>
        <v>854.43924261240511</v>
      </c>
      <c r="H138" s="40">
        <f>carot!$D$2*spettri!L138</f>
        <v>111114.76239163331</v>
      </c>
      <c r="I138" s="40">
        <f>carot!$E$2*spettri!M138</f>
        <v>11888.097682753829</v>
      </c>
      <c r="J138" s="40">
        <f>carot!$F$2*spettri!N138</f>
        <v>0</v>
      </c>
      <c r="K138" s="40">
        <f>chl!$D$2*spettri!AE138</f>
        <v>512301.75319718354</v>
      </c>
    </row>
    <row r="139" spans="1:11" x14ac:dyDescent="0.25">
      <c r="A139" s="40">
        <f>spettri!F139</f>
        <v>404.799999999997</v>
      </c>
      <c r="B139" s="40">
        <f>spettri!G139</f>
        <v>247094.45805900003</v>
      </c>
      <c r="C139" s="40">
        <f>spettri!AA139</f>
        <v>744257.2101143694</v>
      </c>
      <c r="D139" s="40">
        <f>chl!$B$2*spettri!H139</f>
        <v>0</v>
      </c>
      <c r="E139" s="40">
        <f>chl!$C$2*spettri!I139</f>
        <v>42783.375930544848</v>
      </c>
      <c r="F139" s="40">
        <f>carot!$B$2*spettri!J139</f>
        <v>57970.5622240187</v>
      </c>
      <c r="G139" s="40">
        <f>carot!$C$2*spettri!K139</f>
        <v>868.43956028229456</v>
      </c>
      <c r="H139" s="40">
        <f>carot!$D$2*spettri!L139</f>
        <v>112260.01827142511</v>
      </c>
      <c r="I139" s="40">
        <f>carot!$E$2*spettri!M139</f>
        <v>12021.510028801933</v>
      </c>
      <c r="J139" s="40">
        <f>carot!$F$2*spettri!N139</f>
        <v>0</v>
      </c>
      <c r="K139" s="40">
        <f>chl!$D$2*spettri!AE139</f>
        <v>518353.30409929657</v>
      </c>
    </row>
    <row r="140" spans="1:11" x14ac:dyDescent="0.25">
      <c r="A140" s="40">
        <f>spettri!F140</f>
        <v>405.19999999999698</v>
      </c>
      <c r="B140" s="40">
        <f>spettri!G140</f>
        <v>245794.629759</v>
      </c>
      <c r="C140" s="40">
        <f>spettri!AA140</f>
        <v>753280.52175951737</v>
      </c>
      <c r="D140" s="40">
        <f>chl!$B$2*spettri!H140</f>
        <v>0</v>
      </c>
      <c r="E140" s="40">
        <f>chl!$C$2*spettri!I140</f>
        <v>43216.18700638142</v>
      </c>
      <c r="F140" s="40">
        <f>carot!$B$2*spettri!J140</f>
        <v>59323.772513533106</v>
      </c>
      <c r="G140" s="40">
        <f>carot!$C$2*spettri!K140</f>
        <v>883.87320933720889</v>
      </c>
      <c r="H140" s="40">
        <f>carot!$D$2*spettri!L140</f>
        <v>113440.60872464061</v>
      </c>
      <c r="I140" s="40">
        <f>carot!$E$2*spettri!M140</f>
        <v>12146.671671473498</v>
      </c>
      <c r="J140" s="40">
        <f>carot!$F$2*spettri!N140</f>
        <v>0</v>
      </c>
      <c r="K140" s="40">
        <f>chl!$D$2*spettri!AE140</f>
        <v>524269.40863415151</v>
      </c>
    </row>
    <row r="141" spans="1:11" x14ac:dyDescent="0.25">
      <c r="A141" s="40">
        <f>spettri!F141</f>
        <v>405.59999999999701</v>
      </c>
      <c r="B141" s="40">
        <f>spettri!G141</f>
        <v>244202.559859</v>
      </c>
      <c r="C141" s="40">
        <f>spettri!AA141</f>
        <v>762111.90115301311</v>
      </c>
      <c r="D141" s="40">
        <f>chl!$B$2*spettri!H141</f>
        <v>0</v>
      </c>
      <c r="E141" s="40">
        <f>chl!$C$2*spettri!I141</f>
        <v>43648.998111878718</v>
      </c>
      <c r="F141" s="40">
        <f>carot!$B$2*spettri!J141</f>
        <v>60622.854391466928</v>
      </c>
      <c r="G141" s="40">
        <f>carot!$C$2*spettri!K141</f>
        <v>899.71224504647375</v>
      </c>
      <c r="H141" s="40">
        <f>carot!$D$2*spettri!L141</f>
        <v>114652.37674264173</v>
      </c>
      <c r="I141" s="40">
        <f>carot!$E$2*spettri!M141</f>
        <v>12283.041817276371</v>
      </c>
      <c r="J141" s="40">
        <f>carot!$F$2*spettri!N141</f>
        <v>0</v>
      </c>
      <c r="K141" s="40">
        <f>chl!$D$2*spettri!AE141</f>
        <v>530004.91784470296</v>
      </c>
    </row>
    <row r="142" spans="1:11" x14ac:dyDescent="0.25">
      <c r="A142" s="40">
        <f>spettri!F142</f>
        <v>405.99999999999699</v>
      </c>
      <c r="B142" s="40">
        <f>spettri!G142</f>
        <v>242759.352659</v>
      </c>
      <c r="C142" s="40">
        <f>spettri!AA142</f>
        <v>770931.5845457617</v>
      </c>
      <c r="D142" s="40">
        <f>chl!$B$2*spettri!H142</f>
        <v>0</v>
      </c>
      <c r="E142" s="40">
        <f>chl!$C$2*spettri!I142</f>
        <v>44095.421802193756</v>
      </c>
      <c r="F142" s="40">
        <f>carot!$B$2*spettri!J142</f>
        <v>62010.861516997415</v>
      </c>
      <c r="G142" s="40">
        <f>carot!$C$2*spettri!K142</f>
        <v>916.88326547717577</v>
      </c>
      <c r="H142" s="40">
        <f>carot!$D$2*spettri!L142</f>
        <v>115961.83446363782</v>
      </c>
      <c r="I142" s="40">
        <f>carot!$E$2*spettri!M142</f>
        <v>12417.388204871271</v>
      </c>
      <c r="J142" s="40">
        <f>carot!$F$2*spettri!N142</f>
        <v>0</v>
      </c>
      <c r="K142" s="40">
        <f>chl!$D$2*spettri!AE142</f>
        <v>535529.19529258425</v>
      </c>
    </row>
    <row r="143" spans="1:11" x14ac:dyDescent="0.25">
      <c r="A143" s="40">
        <f>spettri!F143</f>
        <v>406.39999999999702</v>
      </c>
      <c r="B143" s="40">
        <f>spettri!G143</f>
        <v>241079.51495900002</v>
      </c>
      <c r="C143" s="40">
        <f>spettri!AA143</f>
        <v>779529.05892905267</v>
      </c>
      <c r="D143" s="40">
        <f>chl!$B$2*spettri!H143</f>
        <v>0</v>
      </c>
      <c r="E143" s="40">
        <f>chl!$C$2*spettri!I143</f>
        <v>44562.089890485913</v>
      </c>
      <c r="F143" s="40">
        <f>carot!$B$2*spettri!J143</f>
        <v>63366.971542846484</v>
      </c>
      <c r="G143" s="40">
        <f>carot!$C$2*spettri!K143</f>
        <v>934.76371255299114</v>
      </c>
      <c r="H143" s="40">
        <f>carot!$D$2*spettri!L143</f>
        <v>117319.09778397184</v>
      </c>
      <c r="I143" s="40">
        <f>carot!$E$2*spettri!M143</f>
        <v>12545.818992956629</v>
      </c>
      <c r="J143" s="40">
        <f>carot!$F$2*spettri!N143</f>
        <v>0</v>
      </c>
      <c r="K143" s="40">
        <f>chl!$D$2*spettri!AE143</f>
        <v>540800.31700623885</v>
      </c>
    </row>
    <row r="144" spans="1:11" x14ac:dyDescent="0.25">
      <c r="A144" s="40">
        <f>spettri!F144</f>
        <v>406.799999999997</v>
      </c>
      <c r="B144" s="40">
        <f>spettri!G144</f>
        <v>239798.059759</v>
      </c>
      <c r="C144" s="40">
        <f>spettri!AA144</f>
        <v>787953.19237295934</v>
      </c>
      <c r="D144" s="40">
        <f>chl!$B$2*spettri!H144</f>
        <v>0</v>
      </c>
      <c r="E144" s="40">
        <f>chl!$C$2*spettri!I144</f>
        <v>45050.747554839414</v>
      </c>
      <c r="F144" s="40">
        <f>carot!$B$2*spettri!J144</f>
        <v>64738.546829147155</v>
      </c>
      <c r="G144" s="40">
        <f>carot!$C$2*spettri!K144</f>
        <v>954.17883767741898</v>
      </c>
      <c r="H144" s="40">
        <f>carot!$D$2*spettri!L144</f>
        <v>118740.79473819614</v>
      </c>
      <c r="I144" s="40">
        <f>carot!$E$2*spettri!M144</f>
        <v>12671.6033292311</v>
      </c>
      <c r="J144" s="40">
        <f>carot!$F$2*spettri!N144</f>
        <v>0</v>
      </c>
      <c r="K144" s="40">
        <f>chl!$D$2*spettri!AE144</f>
        <v>545797.32108386816</v>
      </c>
    </row>
    <row r="145" spans="1:11" x14ac:dyDescent="0.25">
      <c r="A145" s="40">
        <f>spettri!F145</f>
        <v>407.19999999999698</v>
      </c>
      <c r="B145" s="40">
        <f>spettri!G145</f>
        <v>238207.61415900002</v>
      </c>
      <c r="C145" s="40">
        <f>spettri!AA145</f>
        <v>796247.73430583091</v>
      </c>
      <c r="D145" s="40">
        <f>chl!$B$2*spettri!H145</f>
        <v>0</v>
      </c>
      <c r="E145" s="40">
        <f>chl!$C$2*spettri!I145</f>
        <v>45557.555391604685</v>
      </c>
      <c r="F145" s="40">
        <f>carot!$B$2*spettri!J145</f>
        <v>66111.08869422604</v>
      </c>
      <c r="G145" s="40">
        <f>carot!$C$2*spettri!K145</f>
        <v>973.73874374982915</v>
      </c>
      <c r="H145" s="40">
        <f>carot!$D$2*spettri!L145</f>
        <v>120289.28045588198</v>
      </c>
      <c r="I145" s="40">
        <f>carot!$E$2*spettri!M145</f>
        <v>12803.925958618025</v>
      </c>
      <c r="J145" s="40">
        <f>carot!$F$2*spettri!N145</f>
        <v>0</v>
      </c>
      <c r="K145" s="40">
        <f>chl!$D$2*spettri!AE145</f>
        <v>550512.14506175031</v>
      </c>
    </row>
    <row r="146" spans="1:11" x14ac:dyDescent="0.25">
      <c r="A146" s="40">
        <f>spettri!F146</f>
        <v>407.59999999999701</v>
      </c>
      <c r="B146" s="40">
        <f>spettri!G146</f>
        <v>236319.14525899998</v>
      </c>
      <c r="C146" s="40">
        <f>spettri!AA146</f>
        <v>804252.90058433497</v>
      </c>
      <c r="D146" s="40">
        <f>chl!$B$2*spettri!H146</f>
        <v>0</v>
      </c>
      <c r="E146" s="40">
        <f>chl!$C$2*spettri!I146</f>
        <v>46068.551709161402</v>
      </c>
      <c r="F146" s="40">
        <f>carot!$B$2*spettri!J146</f>
        <v>67456.566353514645</v>
      </c>
      <c r="G146" s="40">
        <f>carot!$C$2*spettri!K146</f>
        <v>994.22524788932617</v>
      </c>
      <c r="H146" s="40">
        <f>carot!$D$2*spettri!L146</f>
        <v>121844.00168652492</v>
      </c>
      <c r="I146" s="40">
        <f>carot!$E$2*spettri!M146</f>
        <v>12941.541493911585</v>
      </c>
      <c r="J146" s="40">
        <f>carot!$F$2*spettri!N146</f>
        <v>0</v>
      </c>
      <c r="K146" s="40">
        <f>chl!$D$2*spettri!AE146</f>
        <v>554948.01409333316</v>
      </c>
    </row>
    <row r="147" spans="1:11" x14ac:dyDescent="0.25">
      <c r="A147" s="40">
        <f>spettri!F147</f>
        <v>407.99999999999699</v>
      </c>
      <c r="B147" s="40">
        <f>spettri!G147</f>
        <v>234721.62155899999</v>
      </c>
      <c r="C147" s="40">
        <f>spettri!AA147</f>
        <v>812181.83083397732</v>
      </c>
      <c r="D147" s="40">
        <f>chl!$B$2*spettri!H147</f>
        <v>0</v>
      </c>
      <c r="E147" s="40">
        <f>chl!$C$2*spettri!I147</f>
        <v>46593.160611535837</v>
      </c>
      <c r="F147" s="40">
        <f>carot!$B$2*spettri!J147</f>
        <v>68870.671106057198</v>
      </c>
      <c r="G147" s="40">
        <f>carot!$C$2*spettri!K147</f>
        <v>1015.4067005791383</v>
      </c>
      <c r="H147" s="40">
        <f>carot!$D$2*spettri!L147</f>
        <v>123523.43317631037</v>
      </c>
      <c r="I147" s="40">
        <f>carot!$E$2*spettri!M147</f>
        <v>13072.618736092696</v>
      </c>
      <c r="J147" s="40">
        <f>carot!$F$2*spettri!N147</f>
        <v>0</v>
      </c>
      <c r="K147" s="40">
        <f>chl!$D$2*spettri!AE147</f>
        <v>559106.54050340201</v>
      </c>
    </row>
    <row r="148" spans="1:11" x14ac:dyDescent="0.25">
      <c r="A148" s="40">
        <f>spettri!F148</f>
        <v>408.39999999999702</v>
      </c>
      <c r="B148" s="40">
        <f>spettri!G148</f>
        <v>233079.42425899999</v>
      </c>
      <c r="C148" s="40">
        <f>spettri!AA148</f>
        <v>819707.45960905333</v>
      </c>
      <c r="D148" s="40">
        <f>chl!$B$2*spettri!H148</f>
        <v>0</v>
      </c>
      <c r="E148" s="40">
        <f>chl!$C$2*spettri!I148</f>
        <v>47119.165703834828</v>
      </c>
      <c r="F148" s="40">
        <f>carot!$B$2*spettri!J148</f>
        <v>70163.953511321684</v>
      </c>
      <c r="G148" s="40">
        <f>carot!$C$2*spettri!K148</f>
        <v>1036.5157627949591</v>
      </c>
      <c r="H148" s="40">
        <f>carot!$D$2*spettri!L148</f>
        <v>125200.78616177676</v>
      </c>
      <c r="I148" s="40">
        <f>carot!$E$2*spettri!M148</f>
        <v>13208.98888189557</v>
      </c>
      <c r="J148" s="40">
        <f>carot!$F$2*spettri!N148</f>
        <v>0</v>
      </c>
      <c r="K148" s="40">
        <f>chl!$D$2*spettri!AE148</f>
        <v>562978.0495874295</v>
      </c>
    </row>
    <row r="149" spans="1:11" x14ac:dyDescent="0.25">
      <c r="A149" s="40">
        <f>spettri!F149</f>
        <v>408.799999999997</v>
      </c>
      <c r="B149" s="40">
        <f>spettri!G149</f>
        <v>231321.26595900001</v>
      </c>
      <c r="C149" s="40">
        <f>spettri!AA149</f>
        <v>827091.97395905689</v>
      </c>
      <c r="D149" s="40">
        <f>chl!$B$2*spettri!H149</f>
        <v>0</v>
      </c>
      <c r="E149" s="40">
        <f>chl!$C$2*spettri!I149</f>
        <v>47646.217908916493</v>
      </c>
      <c r="F149" s="40">
        <f>carot!$B$2*spettri!J149</f>
        <v>71475.600913372415</v>
      </c>
      <c r="G149" s="40">
        <f>carot!$C$2*spettri!K149</f>
        <v>1058.4935106986738</v>
      </c>
      <c r="H149" s="40">
        <f>carot!$D$2*spettri!L149</f>
        <v>127025.7129538951</v>
      </c>
      <c r="I149" s="40">
        <f>carot!$E$2*spettri!M149</f>
        <v>13345.981721301352</v>
      </c>
      <c r="J149" s="40">
        <f>carot!$F$2*spettri!N149</f>
        <v>0</v>
      </c>
      <c r="K149" s="40">
        <f>chl!$D$2*spettri!AE149</f>
        <v>566539.96695087291</v>
      </c>
    </row>
    <row r="150" spans="1:11" x14ac:dyDescent="0.25">
      <c r="A150" s="40">
        <f>spettri!F150</f>
        <v>409.19999999999698</v>
      </c>
      <c r="B150" s="40">
        <f>spettri!G150</f>
        <v>229726.469259</v>
      </c>
      <c r="C150" s="40">
        <f>spettri!AA150</f>
        <v>834241.89188035496</v>
      </c>
      <c r="D150" s="40">
        <f>chl!$B$2*spettri!H150</f>
        <v>0</v>
      </c>
      <c r="E150" s="40">
        <f>chl!$C$2*spettri!I150</f>
        <v>48190.722191447654</v>
      </c>
      <c r="F150" s="40">
        <f>carot!$B$2*spettri!J150</f>
        <v>72811.412784878776</v>
      </c>
      <c r="G150" s="40">
        <f>carot!$C$2*spettri!K150</f>
        <v>1080.4133462231957</v>
      </c>
      <c r="H150" s="40">
        <f>carot!$D$2*spettri!L150</f>
        <v>128900.52384967043</v>
      </c>
      <c r="I150" s="40">
        <f>carot!$E$2*spettri!M150</f>
        <v>13487.489100181352</v>
      </c>
      <c r="J150" s="40">
        <f>carot!$F$2*spettri!N150</f>
        <v>0</v>
      </c>
      <c r="K150" s="40">
        <f>chl!$D$2*spettri!AE150</f>
        <v>569771.3306079536</v>
      </c>
    </row>
    <row r="151" spans="1:11" x14ac:dyDescent="0.25">
      <c r="A151" s="40">
        <f>spettri!F151</f>
        <v>409.59999999999701</v>
      </c>
      <c r="B151" s="40">
        <f>spettri!G151</f>
        <v>228053.888359</v>
      </c>
      <c r="C151" s="40">
        <f>spettri!AA151</f>
        <v>840990.37232193304</v>
      </c>
      <c r="D151" s="40">
        <f>chl!$B$2*spettri!H151</f>
        <v>0</v>
      </c>
      <c r="E151" s="40">
        <f>chl!$C$2*spettri!I151</f>
        <v>48758.612210303974</v>
      </c>
      <c r="F151" s="40">
        <f>carot!$B$2*spettri!J151</f>
        <v>74037.034675667543</v>
      </c>
      <c r="G151" s="40">
        <f>carot!$C$2*spettri!K151</f>
        <v>1102.6951341176734</v>
      </c>
      <c r="H151" s="40">
        <f>carot!$D$2*spettri!L151</f>
        <v>130818.98333614561</v>
      </c>
      <c r="I151" s="40">
        <f>carot!$E$2*spettri!M151</f>
        <v>13629.93052060815</v>
      </c>
      <c r="J151" s="40">
        <f>carot!$F$2*spettri!N151</f>
        <v>0</v>
      </c>
      <c r="K151" s="40">
        <f>chl!$D$2*spettri!AE151</f>
        <v>572643.11644509016</v>
      </c>
    </row>
    <row r="152" spans="1:11" x14ac:dyDescent="0.25">
      <c r="A152" s="40">
        <f>spettri!F152</f>
        <v>409.99999999999699</v>
      </c>
      <c r="B152" s="40">
        <f>spettri!G152</f>
        <v>226300.42405900001</v>
      </c>
      <c r="C152" s="40">
        <f>spettri!AA152</f>
        <v>847407.34174349159</v>
      </c>
      <c r="D152" s="40">
        <f>chl!$B$2*spettri!H152</f>
        <v>0</v>
      </c>
      <c r="E152" s="40">
        <f>chl!$C$2*spettri!I152</f>
        <v>49360.70828909702</v>
      </c>
      <c r="F152" s="40">
        <f>carot!$B$2*spettri!J152</f>
        <v>75183.397106641874</v>
      </c>
      <c r="G152" s="40">
        <f>carot!$C$2*spettri!K152</f>
        <v>1124.9479658225546</v>
      </c>
      <c r="H152" s="40">
        <f>carot!$D$2*spettri!L152</f>
        <v>132830.97551697769</v>
      </c>
      <c r="I152" s="40">
        <f>carot!$E$2*spettri!M152</f>
        <v>13769.725486939195</v>
      </c>
      <c r="J152" s="40">
        <f>carot!$F$2*spettri!N152</f>
        <v>0</v>
      </c>
      <c r="K152" s="40">
        <f>chl!$D$2*spettri!AE152</f>
        <v>575137.5873780133</v>
      </c>
    </row>
    <row r="153" spans="1:11" x14ac:dyDescent="0.25">
      <c r="A153" s="40">
        <f>spettri!F153</f>
        <v>410.39999999999702</v>
      </c>
      <c r="B153" s="40">
        <f>spettri!G153</f>
        <v>224740.57045900001</v>
      </c>
      <c r="C153" s="40">
        <f>spettri!AA153</f>
        <v>853547.13755999249</v>
      </c>
      <c r="D153" s="40">
        <f>chl!$B$2*spettri!H153</f>
        <v>0</v>
      </c>
      <c r="E153" s="40">
        <f>chl!$C$2*spettri!I153</f>
        <v>49992.123792751612</v>
      </c>
      <c r="F153" s="40">
        <f>carot!$B$2*spettri!J153</f>
        <v>76329.759537616221</v>
      </c>
      <c r="G153" s="40">
        <f>carot!$C$2*spettri!K153</f>
        <v>1147.649618466181</v>
      </c>
      <c r="H153" s="40">
        <f>carot!$D$2*spettri!L153</f>
        <v>134926.1078705714</v>
      </c>
      <c r="I153" s="40">
        <f>carot!$E$2*spettri!M153</f>
        <v>13919.327896366223</v>
      </c>
      <c r="J153" s="40">
        <f>carot!$F$2*spettri!N153</f>
        <v>0</v>
      </c>
      <c r="K153" s="40">
        <f>chl!$D$2*spettri!AE153</f>
        <v>577232.16884422081</v>
      </c>
    </row>
    <row r="154" spans="1:11" x14ac:dyDescent="0.25">
      <c r="A154" s="40">
        <f>spettri!F154</f>
        <v>410.79999999999598</v>
      </c>
      <c r="B154" s="40">
        <f>spettri!G154</f>
        <v>223245.44755899999</v>
      </c>
      <c r="C154" s="40">
        <f>spettri!AA154</f>
        <v>859372.83594232611</v>
      </c>
      <c r="D154" s="40">
        <f>chl!$B$2*spettri!H154</f>
        <v>0</v>
      </c>
      <c r="E154" s="40">
        <f>chl!$C$2*spettri!I154</f>
        <v>50646.925092052821</v>
      </c>
      <c r="F154" s="40">
        <f>carot!$B$2*spettri!J154</f>
        <v>77457.756971804294</v>
      </c>
      <c r="G154" s="40">
        <f>carot!$C$2*spettri!K154</f>
        <v>1170.0182749294479</v>
      </c>
      <c r="H154" s="40">
        <f>carot!$D$2*spettri!L154</f>
        <v>137106.45890124582</v>
      </c>
      <c r="I154" s="40">
        <f>carot!$E$2*spettri!M154</f>
        <v>14071.265409660242</v>
      </c>
      <c r="J154" s="40">
        <f>carot!$F$2*spettri!N154</f>
        <v>0</v>
      </c>
      <c r="K154" s="40">
        <f>chl!$D$2*spettri!AE154</f>
        <v>578920.41129263351</v>
      </c>
    </row>
    <row r="155" spans="1:11" x14ac:dyDescent="0.25">
      <c r="A155" s="40">
        <f>spettri!F155</f>
        <v>411.19999999999698</v>
      </c>
      <c r="B155" s="40">
        <f>spettri!G155</f>
        <v>221699.36265900001</v>
      </c>
      <c r="C155" s="40">
        <f>spettri!AA155</f>
        <v>864808.90577972401</v>
      </c>
      <c r="D155" s="40">
        <f>chl!$B$2*spettri!H155</f>
        <v>0</v>
      </c>
      <c r="E155" s="40">
        <f>chl!$C$2*spettri!I155</f>
        <v>51346.054620618583</v>
      </c>
      <c r="F155" s="40">
        <f>carot!$B$2*spettri!J155</f>
        <v>78501.662052286832</v>
      </c>
      <c r="G155" s="40">
        <f>carot!$C$2*spettri!K155</f>
        <v>1192.4882780563025</v>
      </c>
      <c r="H155" s="40">
        <f>carot!$D$2*spettri!L155</f>
        <v>139301.35946215352</v>
      </c>
      <c r="I155" s="40">
        <f>carot!$E$2*spettri!M155</f>
        <v>14221.490514975048</v>
      </c>
      <c r="J155" s="40">
        <f>carot!$F$2*spettri!N155</f>
        <v>0</v>
      </c>
      <c r="K155" s="40">
        <f>chl!$D$2*spettri!AE155</f>
        <v>580245.8508516337</v>
      </c>
    </row>
    <row r="156" spans="1:11" x14ac:dyDescent="0.25">
      <c r="A156" s="40">
        <f>spettri!F156</f>
        <v>411.59999999999599</v>
      </c>
      <c r="B156" s="40">
        <f>spettri!G156</f>
        <v>220148.59885900002</v>
      </c>
      <c r="C156" s="40">
        <f>spettri!AA156</f>
        <v>869948.22129133414</v>
      </c>
      <c r="D156" s="40">
        <f>chl!$B$2*spettri!H156</f>
        <v>0</v>
      </c>
      <c r="E156" s="40">
        <f>chl!$C$2*spettri!I156</f>
        <v>52076.946876753114</v>
      </c>
      <c r="F156" s="40">
        <f>carot!$B$2*spettri!J156</f>
        <v>79467.274251733179</v>
      </c>
      <c r="G156" s="40">
        <f>carot!$C$2*spettri!K156</f>
        <v>1214.7121535715871</v>
      </c>
      <c r="H156" s="40">
        <f>carot!$D$2*spettri!L156</f>
        <v>141569.00767422764</v>
      </c>
      <c r="I156" s="40">
        <f>carot!$E$2*spettri!M156</f>
        <v>14382.768448306784</v>
      </c>
      <c r="J156" s="40">
        <f>carot!$F$2*spettri!N156</f>
        <v>0</v>
      </c>
      <c r="K156" s="40">
        <f>chl!$D$2*spettri!AE156</f>
        <v>581237.51188674185</v>
      </c>
    </row>
    <row r="157" spans="1:11" x14ac:dyDescent="0.25">
      <c r="A157" s="40">
        <f>spettri!F157</f>
        <v>411.99999999999602</v>
      </c>
      <c r="B157" s="40">
        <f>spettri!G157</f>
        <v>218759.31885900002</v>
      </c>
      <c r="C157" s="40">
        <f>spettri!AA157</f>
        <v>874952.72062118759</v>
      </c>
      <c r="D157" s="40">
        <f>chl!$B$2*spettri!H157</f>
        <v>0</v>
      </c>
      <c r="E157" s="40">
        <f>chl!$C$2*spettri!I157</f>
        <v>52848.676976323033</v>
      </c>
      <c r="F157" s="40">
        <f>carot!$B$2*spettri!J157</f>
        <v>80406.788824167466</v>
      </c>
      <c r="G157" s="40">
        <f>carot!$C$2*spettri!K157</f>
        <v>1236.7188576648985</v>
      </c>
      <c r="H157" s="40">
        <f>carot!$D$2*spettri!L157</f>
        <v>143980.07268431564</v>
      </c>
      <c r="I157" s="40">
        <f>carot!$E$2*spettri!M157</f>
        <v>14551.20737292362</v>
      </c>
      <c r="J157" s="40">
        <f>carot!$F$2*spettri!N157</f>
        <v>0</v>
      </c>
      <c r="K157" s="40">
        <f>chl!$D$2*spettri!AE157</f>
        <v>581929.25590579293</v>
      </c>
    </row>
    <row r="158" spans="1:11" x14ac:dyDescent="0.25">
      <c r="A158" s="40">
        <f>spettri!F158</f>
        <v>412.39999999999702</v>
      </c>
      <c r="B158" s="40">
        <f>spettri!G158</f>
        <v>217563.00895900003</v>
      </c>
      <c r="C158" s="40">
        <f>spettri!AA158</f>
        <v>879539.17204086308</v>
      </c>
      <c r="D158" s="40">
        <f>chl!$B$2*spettri!H158</f>
        <v>0</v>
      </c>
      <c r="E158" s="40">
        <f>chl!$C$2*spettri!I158</f>
        <v>53672.763248919975</v>
      </c>
      <c r="F158" s="40">
        <f>carot!$B$2*spettri!J158</f>
        <v>81175.218952855997</v>
      </c>
      <c r="G158" s="40">
        <f>carot!$C$2*spettri!K158</f>
        <v>1257.5528360795529</v>
      </c>
      <c r="H158" s="40">
        <f>carot!$D$2*spettri!L158</f>
        <v>146386.98068576559</v>
      </c>
      <c r="I158" s="40">
        <f>carot!$E$2*spettri!M158</f>
        <v>14720.736014201633</v>
      </c>
      <c r="J158" s="40">
        <f>carot!$F$2*spettri!N158</f>
        <v>0</v>
      </c>
      <c r="K158" s="40">
        <f>chl!$D$2*spettri!AE158</f>
        <v>582325.9203030403</v>
      </c>
    </row>
    <row r="159" spans="1:11" x14ac:dyDescent="0.25">
      <c r="A159" s="40">
        <f>spettri!F159</f>
        <v>412.79999999999598</v>
      </c>
      <c r="B159" s="40">
        <f>spettri!G159</f>
        <v>215969.71725900003</v>
      </c>
      <c r="C159" s="40">
        <f>spettri!AA159</f>
        <v>883929.15239247563</v>
      </c>
      <c r="D159" s="40">
        <f>chl!$B$2*spettri!H159</f>
        <v>0</v>
      </c>
      <c r="E159" s="40">
        <f>chl!$C$2*spettri!I159</f>
        <v>54548.158581761279</v>
      </c>
      <c r="F159" s="40">
        <f>carot!$B$2*spettri!J159</f>
        <v>81928.183821092942</v>
      </c>
      <c r="G159" s="40">
        <f>carot!$C$2*spettri!K159</f>
        <v>1278.6329421057774</v>
      </c>
      <c r="H159" s="40">
        <f>carot!$D$2*spettri!L159</f>
        <v>148839.61578223441</v>
      </c>
      <c r="I159" s="40">
        <f>carot!$E$2*spettri!M159</f>
        <v>14894.156496781214</v>
      </c>
      <c r="J159" s="40">
        <f>carot!$F$2*spettri!N159</f>
        <v>0</v>
      </c>
      <c r="K159" s="40">
        <f>chl!$D$2*spettri!AE159</f>
        <v>582440.40476849989</v>
      </c>
    </row>
    <row r="160" spans="1:11" x14ac:dyDescent="0.25">
      <c r="A160" s="40">
        <f>spettri!F160</f>
        <v>413.19999999999601</v>
      </c>
      <c r="B160" s="40">
        <f>spettri!G160</f>
        <v>214447.474159</v>
      </c>
      <c r="C160" s="40">
        <f>spettri!AA160</f>
        <v>888046.20269742934</v>
      </c>
      <c r="D160" s="40">
        <f>chl!$B$2*spettri!H160</f>
        <v>0</v>
      </c>
      <c r="E160" s="40">
        <f>chl!$C$2*spettri!I160</f>
        <v>55472.768689960118</v>
      </c>
      <c r="F160" s="40">
        <f>carot!$B$2*spettri!J160</f>
        <v>82649.251589648469</v>
      </c>
      <c r="G160" s="40">
        <f>carot!$C$2*spettri!K160</f>
        <v>1298.6851034013275</v>
      </c>
      <c r="H160" s="40">
        <f>carot!$D$2*spettri!L160</f>
        <v>151292.25087870326</v>
      </c>
      <c r="I160" s="40">
        <f>carot!$E$2*spettri!M160</f>
        <v>15075.049316304916</v>
      </c>
      <c r="J160" s="40">
        <f>carot!$F$2*spettri!N160</f>
        <v>0</v>
      </c>
      <c r="K160" s="40">
        <f>chl!$D$2*spettri!AE160</f>
        <v>582258.1971194112</v>
      </c>
    </row>
    <row r="161" spans="1:11" x14ac:dyDescent="0.25">
      <c r="A161" s="40">
        <f>spettri!F161</f>
        <v>413.59999999999599</v>
      </c>
      <c r="B161" s="40">
        <f>spettri!G161</f>
        <v>213500.460659</v>
      </c>
      <c r="C161" s="40">
        <f>spettri!AA161</f>
        <v>891809.84672503499</v>
      </c>
      <c r="D161" s="40">
        <f>chl!$B$2*spettri!H161</f>
        <v>0</v>
      </c>
      <c r="E161" s="40">
        <f>chl!$C$2*spettri!I161</f>
        <v>56448.338840582903</v>
      </c>
      <c r="F161" s="40">
        <f>carot!$B$2*spettri!J161</f>
        <v>83172.170708667967</v>
      </c>
      <c r="G161" s="40">
        <f>carot!$C$2*spettri!K161</f>
        <v>1317.7093199662031</v>
      </c>
      <c r="H161" s="40">
        <f>carot!$D$2*spettri!L161</f>
        <v>153828.02614793374</v>
      </c>
      <c r="I161" s="40">
        <f>carot!$E$2*spettri!M161</f>
        <v>15261.079366620872</v>
      </c>
      <c r="J161" s="40">
        <f>carot!$F$2*spettri!N161</f>
        <v>0</v>
      </c>
      <c r="K161" s="40">
        <f>chl!$D$2*spettri!AE161</f>
        <v>581782.52234126325</v>
      </c>
    </row>
    <row r="162" spans="1:11" x14ac:dyDescent="0.25">
      <c r="A162" s="40">
        <f>spettri!F162</f>
        <v>413.99999999999602</v>
      </c>
      <c r="B162" s="40">
        <f>spettri!G162</f>
        <v>212235.873659</v>
      </c>
      <c r="C162" s="40">
        <f>spettri!AA162</f>
        <v>895341.34224073915</v>
      </c>
      <c r="D162" s="40">
        <f>chl!$B$2*spettri!H162</f>
        <v>0</v>
      </c>
      <c r="E162" s="40">
        <f>chl!$C$2*spettri!I162</f>
        <v>57484.991232618195</v>
      </c>
      <c r="F162" s="40">
        <f>carot!$B$2*spettri!J162</f>
        <v>83672.858515788292</v>
      </c>
      <c r="G162" s="40">
        <f>carot!$C$2*spettri!K162</f>
        <v>1336.748014625877</v>
      </c>
      <c r="H162" s="40">
        <f>carot!$D$2*spettri!L162</f>
        <v>156384.58646035462</v>
      </c>
      <c r="I162" s="40">
        <f>carot!$E$2*spettri!M162</f>
        <v>15445.552681787127</v>
      </c>
      <c r="J162" s="40">
        <f>carot!$F$2*spettri!N162</f>
        <v>0</v>
      </c>
      <c r="K162" s="40">
        <f>chl!$D$2*spettri!AE162</f>
        <v>581016.60533556505</v>
      </c>
    </row>
    <row r="163" spans="1:11" x14ac:dyDescent="0.25">
      <c r="A163" s="40">
        <f>spettri!F163</f>
        <v>414.399999999996</v>
      </c>
      <c r="B163" s="40">
        <f>spettri!G163</f>
        <v>211102.521159</v>
      </c>
      <c r="C163" s="40">
        <f>spettri!AA163</f>
        <v>898655.99688842474</v>
      </c>
      <c r="D163" s="40">
        <f>chl!$B$2*spettri!H163</f>
        <v>0</v>
      </c>
      <c r="E163" s="40">
        <f>chl!$C$2*spettri!I163</f>
        <v>58589.008513101326</v>
      </c>
      <c r="F163" s="40">
        <f>carot!$B$2*spettri!J163</f>
        <v>84084.621075311967</v>
      </c>
      <c r="G163" s="40">
        <f>carot!$C$2*spettri!K163</f>
        <v>1354.8456331236657</v>
      </c>
      <c r="H163" s="40">
        <f>carot!$D$2*spettri!L163</f>
        <v>158959.8533116469</v>
      </c>
      <c r="I163" s="40">
        <f>carot!$E$2*spettri!M163</f>
        <v>15649.173857802203</v>
      </c>
      <c r="J163" s="40">
        <f>carot!$F$2*spettri!N163</f>
        <v>0</v>
      </c>
      <c r="K163" s="40">
        <f>chl!$D$2*spettri!AE163</f>
        <v>580018.49449743866</v>
      </c>
    </row>
    <row r="164" spans="1:11" x14ac:dyDescent="0.25">
      <c r="A164" s="40">
        <f>spettri!F164</f>
        <v>414.79999999999598</v>
      </c>
      <c r="B164" s="40">
        <f>spettri!G164</f>
        <v>210166.75805900001</v>
      </c>
      <c r="C164" s="40">
        <f>spettri!AA164</f>
        <v>901707.81792571931</v>
      </c>
      <c r="D164" s="40">
        <f>chl!$B$2*spettri!H164</f>
        <v>0</v>
      </c>
      <c r="E164" s="40">
        <f>chl!$C$2*spettri!I164</f>
        <v>59749.919554205546</v>
      </c>
      <c r="F164" s="40">
        <f>carot!$B$2*spettri!J164</f>
        <v>84407.458387238963</v>
      </c>
      <c r="G164" s="40">
        <f>carot!$C$2*spettri!K164</f>
        <v>1371.4954421416314</v>
      </c>
      <c r="H164" s="40">
        <f>carot!$D$2*spettri!L164</f>
        <v>161528.88464998206</v>
      </c>
      <c r="I164" s="40">
        <f>carot!$E$2*spettri!M164</f>
        <v>15842.520572232774</v>
      </c>
      <c r="J164" s="40">
        <f>carot!$F$2*spettri!N164</f>
        <v>0</v>
      </c>
      <c r="K164" s="40">
        <f>chl!$D$2*spettri!AE164</f>
        <v>578807.53931991837</v>
      </c>
    </row>
    <row r="165" spans="1:11" x14ac:dyDescent="0.25">
      <c r="A165" s="40">
        <f>spettri!F165</f>
        <v>415.19999999999601</v>
      </c>
      <c r="B165" s="40">
        <f>spettri!G165</f>
        <v>209174.87715900003</v>
      </c>
      <c r="C165" s="40">
        <f>spettri!AA165</f>
        <v>904620.66016964661</v>
      </c>
      <c r="D165" s="40">
        <f>chl!$B$2*spettri!H165</f>
        <v>0</v>
      </c>
      <c r="E165" s="40">
        <f>chl!$C$2*spettri!I165</f>
        <v>60987.968694586474</v>
      </c>
      <c r="F165" s="40">
        <f>carot!$B$2*spettri!J165</f>
        <v>84638.470715234638</v>
      </c>
      <c r="G165" s="40">
        <f>carot!$C$2*spettri!K165</f>
        <v>1387.6964302208521</v>
      </c>
      <c r="H165" s="40">
        <f>carot!$D$2*spettri!L165</f>
        <v>164133.25056174092</v>
      </c>
      <c r="I165" s="40">
        <f>carot!$E$2*spettri!M165</f>
        <v>16041.160190285103</v>
      </c>
      <c r="J165" s="40">
        <f>carot!$F$2*spettri!N165</f>
        <v>0</v>
      </c>
      <c r="K165" s="40">
        <f>chl!$D$2*spettri!AE165</f>
        <v>577432.11357757868</v>
      </c>
    </row>
    <row r="166" spans="1:11" x14ac:dyDescent="0.25">
      <c r="A166" s="40">
        <f>spettri!F166</f>
        <v>415.59999999999599</v>
      </c>
      <c r="B166" s="40">
        <f>spettri!G166</f>
        <v>208017.563559</v>
      </c>
      <c r="C166" s="40">
        <f>spettri!AA166</f>
        <v>907378.09902225505</v>
      </c>
      <c r="D166" s="40">
        <f>chl!$B$2*spettri!H166</f>
        <v>0</v>
      </c>
      <c r="E166" s="40">
        <f>chl!$C$2*spettri!I166</f>
        <v>62305.948254771778</v>
      </c>
      <c r="F166" s="40">
        <f>carot!$B$2*spettri!J166</f>
        <v>84782.490953190107</v>
      </c>
      <c r="G166" s="40">
        <f>carot!$C$2*spettri!K166</f>
        <v>1402.8260392850036</v>
      </c>
      <c r="H166" s="40">
        <f>carot!$D$2*spettri!L166</f>
        <v>166693.96788279989</v>
      </c>
      <c r="I166" s="40">
        <f>carot!$E$2*spettri!M166</f>
        <v>16265.174621209435</v>
      </c>
      <c r="J166" s="40">
        <f>carot!$F$2*spettri!N166</f>
        <v>0</v>
      </c>
      <c r="K166" s="40">
        <f>chl!$D$2*spettri!AE166</f>
        <v>575927.69127099891</v>
      </c>
    </row>
    <row r="167" spans="1:11" x14ac:dyDescent="0.25">
      <c r="A167" s="40">
        <f>spettri!F167</f>
        <v>415.99999999999602</v>
      </c>
      <c r="B167" s="40">
        <f>spettri!G167</f>
        <v>207013.52325900001</v>
      </c>
      <c r="C167" s="40">
        <f>spettri!AA167</f>
        <v>909918.96564268356</v>
      </c>
      <c r="D167" s="40">
        <f>chl!$B$2*spettri!H167</f>
        <v>0</v>
      </c>
      <c r="E167" s="40">
        <f>chl!$C$2*spettri!I167</f>
        <v>63700.01880145113</v>
      </c>
      <c r="F167" s="40">
        <f>carot!$B$2*spettri!J167</f>
        <v>84764.125956403834</v>
      </c>
      <c r="G167" s="40">
        <f>carot!$C$2*spettri!K167</f>
        <v>1416.1024522149814</v>
      </c>
      <c r="H167" s="40">
        <f>carot!$D$2*spettri!L167</f>
        <v>169223.50763907324</v>
      </c>
      <c r="I167" s="40">
        <f>carot!$E$2*spettri!M167</f>
        <v>16480.626998528474</v>
      </c>
      <c r="J167" s="40">
        <f>carot!$F$2*spettri!N167</f>
        <v>0</v>
      </c>
      <c r="K167" s="40">
        <f>chl!$D$2*spettri!AE167</f>
        <v>574334.58379501186</v>
      </c>
    </row>
    <row r="168" spans="1:11" x14ac:dyDescent="0.25">
      <c r="A168" s="40">
        <f>spettri!F168</f>
        <v>416.399999999996</v>
      </c>
      <c r="B168" s="40">
        <f>spettri!G168</f>
        <v>206549.50115900001</v>
      </c>
      <c r="C168" s="40">
        <f>spettri!AA168</f>
        <v>912447.19409941218</v>
      </c>
      <c r="D168" s="40">
        <f>chl!$B$2*spettri!H168</f>
        <v>0</v>
      </c>
      <c r="E168" s="40">
        <f>chl!$C$2*spettri!I168</f>
        <v>65179.953486131963</v>
      </c>
      <c r="F168" s="40">
        <f>carot!$B$2*spettri!J168</f>
        <v>84742.861223282889</v>
      </c>
      <c r="G168" s="40">
        <f>carot!$C$2*spettri!K168</f>
        <v>1427.4677566315929</v>
      </c>
      <c r="H168" s="40">
        <f>carot!$D$2*spettri!L168</f>
        <v>171711.47730896578</v>
      </c>
      <c r="I168" s="40">
        <f>carot!$E$2*spettri!M168</f>
        <v>16697.169090223815</v>
      </c>
      <c r="J168" s="40">
        <f>carot!$F$2*spettri!N168</f>
        <v>0</v>
      </c>
      <c r="K168" s="40">
        <f>chl!$D$2*spettri!AE168</f>
        <v>572688.26523417619</v>
      </c>
    </row>
    <row r="169" spans="1:11" x14ac:dyDescent="0.25">
      <c r="A169" s="40">
        <f>spettri!F169</f>
        <v>416.79999999999598</v>
      </c>
      <c r="B169" s="40">
        <f>spettri!G169</f>
        <v>205648.18945900002</v>
      </c>
      <c r="C169" s="40">
        <f>spettri!AA169</f>
        <v>914954.76778308186</v>
      </c>
      <c r="D169" s="40">
        <f>chl!$B$2*spettri!H169</f>
        <v>0</v>
      </c>
      <c r="E169" s="40">
        <f>chl!$C$2*spettri!I169</f>
        <v>66754.478347539029</v>
      </c>
      <c r="F169" s="40">
        <f>carot!$B$2*spettri!J169</f>
        <v>84612.373088222579</v>
      </c>
      <c r="G169" s="40">
        <f>carot!$C$2*spettri!K169</f>
        <v>1438.5434991522397</v>
      </c>
      <c r="H169" s="40">
        <f>carot!$D$2*spettri!L169</f>
        <v>174209.83950045353</v>
      </c>
      <c r="I169" s="40">
        <f>carot!$E$2*spettri!M169</f>
        <v>16913.71118191916</v>
      </c>
      <c r="J169" s="40">
        <f>carot!$F$2*spettri!N169</f>
        <v>0</v>
      </c>
      <c r="K169" s="40">
        <f>chl!$D$2*spettri!AE169</f>
        <v>571025.82216579525</v>
      </c>
    </row>
    <row r="170" spans="1:11" x14ac:dyDescent="0.25">
      <c r="A170" s="40">
        <f>spettri!F170</f>
        <v>417.19999999999601</v>
      </c>
      <c r="B170" s="40">
        <f>spettri!G170</f>
        <v>205040.34135900001</v>
      </c>
      <c r="C170" s="40">
        <f>spettri!AA170</f>
        <v>917396.16427846975</v>
      </c>
      <c r="D170" s="40">
        <f>chl!$B$2*spettri!H170</f>
        <v>0</v>
      </c>
      <c r="E170" s="40">
        <f>chl!$C$2*spettri!I170</f>
        <v>68431.621299774066</v>
      </c>
      <c r="F170" s="40">
        <f>carot!$B$2*spettri!J170</f>
        <v>84420.990490134107</v>
      </c>
      <c r="G170" s="40">
        <f>carot!$C$2*spettri!K170</f>
        <v>1447.7515674439146</v>
      </c>
      <c r="H170" s="40">
        <f>carot!$D$2*spettri!L170</f>
        <v>176546.07835505606</v>
      </c>
      <c r="I170" s="40">
        <f>carot!$E$2*spettri!M170</f>
        <v>17144.419581070324</v>
      </c>
      <c r="J170" s="40">
        <f>carot!$F$2*spettri!N170</f>
        <v>0</v>
      </c>
      <c r="K170" s="40">
        <f>chl!$D$2*spettri!AE170</f>
        <v>569405.30298499134</v>
      </c>
    </row>
    <row r="171" spans="1:11" x14ac:dyDescent="0.25">
      <c r="A171" s="40">
        <f>spettri!F171</f>
        <v>417.59999999999599</v>
      </c>
      <c r="B171" s="40">
        <f>spettri!G171</f>
        <v>204560.836859</v>
      </c>
      <c r="C171" s="40">
        <f>spettri!AA171</f>
        <v>920079.95263640489</v>
      </c>
      <c r="D171" s="40">
        <f>chl!$B$2*spettri!H171</f>
        <v>0</v>
      </c>
      <c r="E171" s="40">
        <f>chl!$C$2*spettri!I171</f>
        <v>70192.534134784495</v>
      </c>
      <c r="F171" s="40">
        <f>carot!$B$2*spettri!J171</f>
        <v>84131.98343544497</v>
      </c>
      <c r="G171" s="40">
        <f>carot!$C$2*spettri!K171</f>
        <v>1456.0619938580992</v>
      </c>
      <c r="H171" s="40">
        <f>carot!$D$2*spettri!L171</f>
        <v>179004.948964482</v>
      </c>
      <c r="I171" s="40">
        <f>carot!$E$2*spettri!M171</f>
        <v>17374.19393638982</v>
      </c>
      <c r="J171" s="40">
        <f>carot!$F$2*spettri!N171</f>
        <v>0</v>
      </c>
      <c r="K171" s="40">
        <f>chl!$D$2*spettri!AE171</f>
        <v>567920.23017144552</v>
      </c>
    </row>
    <row r="172" spans="1:11" x14ac:dyDescent="0.25">
      <c r="A172" s="40">
        <f>spettri!F172</f>
        <v>417.99999999999602</v>
      </c>
      <c r="B172" s="40">
        <f>spettri!G172</f>
        <v>204090.67545899999</v>
      </c>
      <c r="C172" s="40">
        <f>spettri!AA172</f>
        <v>922884.2183928109</v>
      </c>
      <c r="D172" s="40">
        <f>chl!$B$2*spettri!H172</f>
        <v>0</v>
      </c>
      <c r="E172" s="40">
        <f>chl!$C$2*spettri!I172</f>
        <v>72045.942920955815</v>
      </c>
      <c r="F172" s="40">
        <f>carot!$B$2*spettri!J172</f>
        <v>83841.043223199376</v>
      </c>
      <c r="G172" s="40">
        <f>carot!$C$2*spettri!K172</f>
        <v>1462.5771365173032</v>
      </c>
      <c r="H172" s="40">
        <f>carot!$D$2*spettri!L172</f>
        <v>181289.22521110848</v>
      </c>
      <c r="I172" s="40">
        <f>carot!$E$2*spettri!M172</f>
        <v>17620.002682258735</v>
      </c>
      <c r="J172" s="40">
        <f>carot!$F$2*spettri!N172</f>
        <v>0</v>
      </c>
      <c r="K172" s="40">
        <f>chl!$D$2*spettri!AE172</f>
        <v>566625.42721877119</v>
      </c>
    </row>
    <row r="173" spans="1:11" x14ac:dyDescent="0.25">
      <c r="A173" s="40">
        <f>spettri!F173</f>
        <v>418.399999999996</v>
      </c>
      <c r="B173" s="40">
        <f>spettri!G173</f>
        <v>203416.47235900001</v>
      </c>
      <c r="C173" s="40">
        <f>spettri!AA173</f>
        <v>925900.38046242786</v>
      </c>
      <c r="D173" s="40">
        <f>chl!$B$2*spettri!H173</f>
        <v>0</v>
      </c>
      <c r="E173" s="40">
        <f>chl!$C$2*spettri!I173</f>
        <v>73996.03610941871</v>
      </c>
      <c r="F173" s="40">
        <f>carot!$B$2*spettri!J173</f>
        <v>83449.578818018417</v>
      </c>
      <c r="G173" s="40">
        <f>carot!$C$2*spettri!K173</f>
        <v>1466.9205649567725</v>
      </c>
      <c r="H173" s="40">
        <f>carot!$D$2*spettri!L173</f>
        <v>183475.81175474002</v>
      </c>
      <c r="I173" s="40">
        <f>carot!$E$2*spettri!M173</f>
        <v>17855.69263708777</v>
      </c>
      <c r="J173" s="40">
        <f>carot!$F$2*spettri!N173</f>
        <v>0</v>
      </c>
      <c r="K173" s="40">
        <f>chl!$D$2*spettri!AE173</f>
        <v>565656.34057820612</v>
      </c>
    </row>
    <row r="174" spans="1:11" x14ac:dyDescent="0.25">
      <c r="A174" s="40">
        <f>spettri!F174</f>
        <v>418.79999999999598</v>
      </c>
      <c r="B174" s="40">
        <f>spettri!G174</f>
        <v>203117.48055899999</v>
      </c>
      <c r="C174" s="40">
        <f>spettri!AA174</f>
        <v>929193.2841925195</v>
      </c>
      <c r="D174" s="40">
        <f>chl!$B$2*spettri!H174</f>
        <v>0</v>
      </c>
      <c r="E174" s="40">
        <f>chl!$C$2*spettri!I174</f>
        <v>76023.616414978722</v>
      </c>
      <c r="F174" s="40">
        <f>carot!$B$2*spettri!J174</f>
        <v>83019.451261708484</v>
      </c>
      <c r="G174" s="40">
        <f>carot!$C$2*spettri!K174</f>
        <v>1470.1057458123835</v>
      </c>
      <c r="H174" s="40">
        <f>carot!$D$2*spettri!L174</f>
        <v>185481.56842261495</v>
      </c>
      <c r="I174" s="40">
        <f>carot!$E$2*spettri!M174</f>
        <v>18095.274435503252</v>
      </c>
      <c r="J174" s="40">
        <f>carot!$F$2*spettri!N174</f>
        <v>0</v>
      </c>
      <c r="K174" s="40">
        <f>chl!$D$2*spettri!AE174</f>
        <v>565103.26791190181</v>
      </c>
    </row>
    <row r="175" spans="1:11" x14ac:dyDescent="0.25">
      <c r="A175" s="40">
        <f>spettri!F175</f>
        <v>419.19999999999601</v>
      </c>
      <c r="B175" s="40">
        <f>spettri!G175</f>
        <v>203022.58995900003</v>
      </c>
      <c r="C175" s="40">
        <f>spettri!AA175</f>
        <v>932972.9322940053</v>
      </c>
      <c r="D175" s="40">
        <f>chl!$B$2*spettri!H175</f>
        <v>0</v>
      </c>
      <c r="E175" s="40">
        <f>chl!$C$2*spettri!I175</f>
        <v>78130.778122522708</v>
      </c>
      <c r="F175" s="40">
        <f>carot!$B$2*spettri!J175</f>
        <v>82570.958708612277</v>
      </c>
      <c r="G175" s="40">
        <f>carot!$C$2*spettri!K175</f>
        <v>1471.9878981361535</v>
      </c>
      <c r="H175" s="40">
        <f>carot!$D$2*spettri!L175</f>
        <v>187472.77556025659</v>
      </c>
      <c r="I175" s="40">
        <f>carot!$E$2*spettri!M175</f>
        <v>18319.911557745621</v>
      </c>
      <c r="J175" s="40">
        <f>carot!$F$2*spettri!N175</f>
        <v>0</v>
      </c>
      <c r="K175" s="40">
        <f>chl!$D$2*spettri!AE175</f>
        <v>565006.52044673206</v>
      </c>
    </row>
    <row r="176" spans="1:11" x14ac:dyDescent="0.25">
      <c r="A176" s="40">
        <f>spettri!F176</f>
        <v>419.59999999999599</v>
      </c>
      <c r="B176" s="40">
        <f>spettri!G176</f>
        <v>202651.610659</v>
      </c>
      <c r="C176" s="40">
        <f>spettri!AA176</f>
        <v>937079.8272911536</v>
      </c>
      <c r="D176" s="40">
        <f>chl!$B$2*spettri!H176</f>
        <v>0</v>
      </c>
      <c r="E176" s="40">
        <f>chl!$C$2*spettri!I176</f>
        <v>80328.690573482629</v>
      </c>
      <c r="F176" s="40">
        <f>carot!$B$2*spettri!J176</f>
        <v>82049.006168371008</v>
      </c>
      <c r="G176" s="40">
        <f>carot!$C$2*spettri!K176</f>
        <v>1471.9878981361535</v>
      </c>
      <c r="H176" s="40">
        <f>carot!$D$2*spettri!L176</f>
        <v>189278.99581350357</v>
      </c>
      <c r="I176" s="40">
        <f>carot!$E$2*spettri!M176</f>
        <v>18552.799387934272</v>
      </c>
      <c r="J176" s="40">
        <f>carot!$F$2*spettri!N176</f>
        <v>0</v>
      </c>
      <c r="K176" s="40">
        <f>chl!$D$2*spettri!AE176</f>
        <v>565398.34744972596</v>
      </c>
    </row>
    <row r="177" spans="1:11" x14ac:dyDescent="0.25">
      <c r="A177" s="40">
        <f>spettri!F177</f>
        <v>419.99999999999602</v>
      </c>
      <c r="B177" s="40">
        <f>spettri!G177</f>
        <v>202315.78325900002</v>
      </c>
      <c r="C177" s="40">
        <f>spettri!AA177</f>
        <v>941816.04385254881</v>
      </c>
      <c r="D177" s="40">
        <f>chl!$B$2*spettri!H177</f>
        <v>0</v>
      </c>
      <c r="E177" s="40">
        <f>chl!$C$2*spettri!I177</f>
        <v>82609.674782594913</v>
      </c>
      <c r="F177" s="40">
        <f>carot!$B$2*spettri!J177</f>
        <v>81605.346509165931</v>
      </c>
      <c r="G177" s="40">
        <f>carot!$C$2*spettri!K177</f>
        <v>1470.9744315002772</v>
      </c>
      <c r="H177" s="40">
        <f>carot!$D$2*spettri!L177</f>
        <v>191083.13756243148</v>
      </c>
      <c r="I177" s="40">
        <f>carot!$E$2*spettri!M177</f>
        <v>18784.286153517853</v>
      </c>
      <c r="J177" s="40">
        <f>carot!$F$2*spettri!N177</f>
        <v>0</v>
      </c>
      <c r="K177" s="40">
        <f>chl!$D$2*spettri!AE177</f>
        <v>566262.62441333837</v>
      </c>
    </row>
    <row r="178" spans="1:11" x14ac:dyDescent="0.25">
      <c r="A178" s="40">
        <f>spettri!F178</f>
        <v>420.399999999996</v>
      </c>
      <c r="B178" s="40">
        <f>spettri!G178</f>
        <v>202339.63995899999</v>
      </c>
      <c r="C178" s="40">
        <f>spettri!AA178</f>
        <v>946875.25548608205</v>
      </c>
      <c r="D178" s="40">
        <f>chl!$B$2*spettri!H178</f>
        <v>0</v>
      </c>
      <c r="E178" s="40">
        <f>chl!$C$2*spettri!I178</f>
        <v>84959.769176882211</v>
      </c>
      <c r="F178" s="40">
        <f>carot!$B$2*spettri!J178</f>
        <v>81088.226862815791</v>
      </c>
      <c r="G178" s="40">
        <f>carot!$C$2*spettri!K178</f>
        <v>1468.0788125406311</v>
      </c>
      <c r="H178" s="40">
        <f>carot!$D$2*spettri!L178</f>
        <v>192756.33353925979</v>
      </c>
      <c r="I178" s="40">
        <f>carot!$E$2*spettri!M178</f>
        <v>19016.395614989215</v>
      </c>
      <c r="J178" s="40">
        <f>carot!$F$2*spettri!N178</f>
        <v>0</v>
      </c>
      <c r="K178" s="40">
        <f>chl!$D$2*spettri!AE178</f>
        <v>567586.45147959434</v>
      </c>
    </row>
    <row r="179" spans="1:11" x14ac:dyDescent="0.25">
      <c r="A179" s="40">
        <f>spettri!F179</f>
        <v>420.79999999999598</v>
      </c>
      <c r="B179" s="40">
        <f>spettri!G179</f>
        <v>202259.03955900003</v>
      </c>
      <c r="C179" s="40">
        <f>spettri!AA179</f>
        <v>952283.13657652051</v>
      </c>
      <c r="D179" s="40">
        <f>chl!$B$2*spettri!H179</f>
        <v>0</v>
      </c>
      <c r="E179" s="40">
        <f>chl!$C$2*spettri!I179</f>
        <v>87370.247717619728</v>
      </c>
      <c r="F179" s="40">
        <f>carot!$B$2*spettri!J179</f>
        <v>80608.803788816396</v>
      </c>
      <c r="G179" s="40">
        <f>carot!$C$2*spettri!K179</f>
        <v>1464.4592888410732</v>
      </c>
      <c r="H179" s="40">
        <f>carot!$D$2*spettri!L179</f>
        <v>194240.38562305534</v>
      </c>
      <c r="I179" s="40">
        <f>carot!$E$2*spettri!M179</f>
        <v>19250.373159554169</v>
      </c>
      <c r="J179" s="40">
        <f>carot!$F$2*spettri!N179</f>
        <v>0</v>
      </c>
      <c r="K179" s="40">
        <f>chl!$D$2*spettri!AE179</f>
        <v>569348.86699863384</v>
      </c>
    </row>
    <row r="180" spans="1:11" x14ac:dyDescent="0.25">
      <c r="A180" s="40">
        <f>spettri!F180</f>
        <v>421.19999999999601</v>
      </c>
      <c r="B180" s="40">
        <f>spettri!G180</f>
        <v>202146.967959</v>
      </c>
      <c r="C180" s="40">
        <f>spettri!AA180</f>
        <v>958229.75013177935</v>
      </c>
      <c r="D180" s="40">
        <f>chl!$B$2*spettri!H180</f>
        <v>0</v>
      </c>
      <c r="E180" s="40">
        <f>chl!$C$2*spettri!I180</f>
        <v>89846.695016202008</v>
      </c>
      <c r="F180" s="40">
        <f>carot!$B$2*spettri!J180</f>
        <v>80191.241756623393</v>
      </c>
      <c r="G180" s="40">
        <f>carot!$C$2*spettri!K180</f>
        <v>1459.9710794536215</v>
      </c>
      <c r="H180" s="40">
        <f>carot!$D$2*spettri!L180</f>
        <v>195689.10313342718</v>
      </c>
      <c r="I180" s="40">
        <f>carot!$E$2*spettri!M180</f>
        <v>19489.64361002576</v>
      </c>
      <c r="J180" s="40">
        <f>carot!$F$2*spettri!N180</f>
        <v>0</v>
      </c>
      <c r="K180" s="40">
        <f>chl!$D$2*spettri!AE180</f>
        <v>571553.09553604736</v>
      </c>
    </row>
    <row r="181" spans="1:11" x14ac:dyDescent="0.25">
      <c r="A181" s="40">
        <f>spettri!F181</f>
        <v>421.59999999999599</v>
      </c>
      <c r="B181" s="40">
        <f>spettri!G181</f>
        <v>202509.244959</v>
      </c>
      <c r="C181" s="40">
        <f>spettri!AA181</f>
        <v>964450.41460134578</v>
      </c>
      <c r="D181" s="40">
        <f>chl!$B$2*spettri!H181</f>
        <v>0</v>
      </c>
      <c r="E181" s="40">
        <f>chl!$C$2*spettri!I181</f>
        <v>92368.517686492269</v>
      </c>
      <c r="F181" s="40">
        <f>carot!$B$2*spettri!J181</f>
        <v>79742.749203527186</v>
      </c>
      <c r="G181" s="40">
        <f>carot!$C$2*spettri!K181</f>
        <v>1453.8902796383645</v>
      </c>
      <c r="H181" s="40">
        <f>carot!$D$2*spettri!L181</f>
        <v>196927.89170757585</v>
      </c>
      <c r="I181" s="40">
        <f>carot!$E$2*spettri!M181</f>
        <v>19716.304492760974</v>
      </c>
      <c r="J181" s="40">
        <f>carot!$F$2*spettri!N181</f>
        <v>0</v>
      </c>
      <c r="K181" s="40">
        <f>chl!$D$2*spettri!AE181</f>
        <v>574241.06123135111</v>
      </c>
    </row>
    <row r="182" spans="1:11" x14ac:dyDescent="0.25">
      <c r="A182" s="40">
        <f>spettri!F182</f>
        <v>421.99999999999602</v>
      </c>
      <c r="B182" s="40">
        <f>spettri!G182</f>
        <v>202691.396759</v>
      </c>
      <c r="C182" s="40">
        <f>spettri!AA182</f>
        <v>971203.90971485851</v>
      </c>
      <c r="D182" s="40">
        <f>chl!$B$2*spettri!H182</f>
        <v>0</v>
      </c>
      <c r="E182" s="40">
        <f>chl!$C$2*spettri!I182</f>
        <v>94931.178170557163</v>
      </c>
      <c r="F182" s="40">
        <f>carot!$B$2*spettri!J182</f>
        <v>79328.08690766884</v>
      </c>
      <c r="G182" s="40">
        <f>carot!$C$2*spettri!K182</f>
        <v>1447.7515674439146</v>
      </c>
      <c r="H182" s="40">
        <f>carot!$D$2*spettri!L182</f>
        <v>198112.63916942943</v>
      </c>
      <c r="I182" s="40">
        <f>carot!$E$2*spettri!M182</f>
        <v>19934.403321890895</v>
      </c>
      <c r="J182" s="40">
        <f>carot!$F$2*spettri!N182</f>
        <v>0</v>
      </c>
      <c r="K182" s="40">
        <f>chl!$D$2*spettri!AE182</f>
        <v>577449.85057786829</v>
      </c>
    </row>
    <row r="183" spans="1:11" x14ac:dyDescent="0.25">
      <c r="A183" s="40">
        <f>spettri!F183</f>
        <v>422.399999999996</v>
      </c>
      <c r="B183" s="40">
        <f>spettri!G183</f>
        <v>202446.94325899999</v>
      </c>
      <c r="C183" s="40">
        <f>spettri!AA183</f>
        <v>978419.93465860793</v>
      </c>
      <c r="D183" s="40">
        <f>chl!$B$2*spettri!H183</f>
        <v>0</v>
      </c>
      <c r="E183" s="40">
        <f>chl!$C$2*spettri!I183</f>
        <v>97538.864949188166</v>
      </c>
      <c r="F183" s="40">
        <f>carot!$B$2*spettri!J183</f>
        <v>78976.252232395098</v>
      </c>
      <c r="G183" s="40">
        <f>carot!$C$2*spettri!K183</f>
        <v>1440.5559543291938</v>
      </c>
      <c r="H183" s="40">
        <f>carot!$D$2*spettri!L183</f>
        <v>199110.32124256931</v>
      </c>
      <c r="I183" s="40">
        <f>carot!$E$2*spettri!M183</f>
        <v>20142.227689436299</v>
      </c>
      <c r="J183" s="40">
        <f>carot!$F$2*spettri!N183</f>
        <v>0</v>
      </c>
      <c r="K183" s="40">
        <f>chl!$D$2*spettri!AE183</f>
        <v>581211.71259068989</v>
      </c>
    </row>
    <row r="184" spans="1:11" x14ac:dyDescent="0.25">
      <c r="A184" s="40">
        <f>spettri!F184</f>
        <v>422.79999999999598</v>
      </c>
      <c r="B184" s="40">
        <f>spettri!G184</f>
        <v>202784.439659</v>
      </c>
      <c r="C184" s="40">
        <f>spettri!AA184</f>
        <v>986187.25526194565</v>
      </c>
      <c r="D184" s="40">
        <f>chl!$B$2*spettri!H184</f>
        <v>0</v>
      </c>
      <c r="E184" s="40">
        <f>chl!$C$2*spettri!I184</f>
        <v>100189.48382648062</v>
      </c>
      <c r="F184" s="40">
        <f>carot!$B$2*spettri!J184</f>
        <v>78607.019139113312</v>
      </c>
      <c r="G184" s="40">
        <f>carot!$C$2*spettri!K184</f>
        <v>1432.5061336213773</v>
      </c>
      <c r="H184" s="40">
        <f>carot!$D$2*spettri!L184</f>
        <v>200087.21827251874</v>
      </c>
      <c r="I184" s="40">
        <f>carot!$E$2*spettri!M184</f>
        <v>20350.830423414125</v>
      </c>
      <c r="J184" s="40">
        <f>carot!$F$2*spettri!N184</f>
        <v>0</v>
      </c>
      <c r="K184" s="40">
        <f>chl!$D$2*spettri!AE184</f>
        <v>585520.19746679743</v>
      </c>
    </row>
    <row r="185" spans="1:11" x14ac:dyDescent="0.25">
      <c r="A185" s="40">
        <f>spettri!F185</f>
        <v>423.19999999999601</v>
      </c>
      <c r="B185" s="40">
        <f>spettri!G185</f>
        <v>203148.16205900002</v>
      </c>
      <c r="C185" s="40">
        <f>spettri!AA185</f>
        <v>994465.9869579334</v>
      </c>
      <c r="D185" s="40">
        <f>chl!$B$2*spettri!H185</f>
        <v>0</v>
      </c>
      <c r="E185" s="40">
        <f>chl!$C$2*spettri!I185</f>
        <v>102881.98763033043</v>
      </c>
      <c r="F185" s="40">
        <f>carot!$B$2*spettri!J185</f>
        <v>78365.374444557165</v>
      </c>
      <c r="G185" s="40">
        <f>carot!$C$2*spettri!K185</f>
        <v>1424.4418348187626</v>
      </c>
      <c r="H185" s="40">
        <f>carot!$D$2*spettri!L185</f>
        <v>200858.34337488312</v>
      </c>
      <c r="I185" s="40">
        <f>carot!$E$2*spettri!M185</f>
        <v>20555.696988919892</v>
      </c>
      <c r="J185" s="40">
        <f>carot!$F$2*spettri!N185</f>
        <v>0</v>
      </c>
      <c r="K185" s="40">
        <f>chl!$D$2*spettri!AE185</f>
        <v>590380.14268442406</v>
      </c>
    </row>
    <row r="186" spans="1:11" x14ac:dyDescent="0.25">
      <c r="A186" s="40">
        <f>spettri!F186</f>
        <v>423.59999999999599</v>
      </c>
      <c r="B186" s="40">
        <f>spettri!G186</f>
        <v>203456.28825899999</v>
      </c>
      <c r="C186" s="40">
        <f>spettri!AA186</f>
        <v>1003245.2783225426</v>
      </c>
      <c r="D186" s="40">
        <f>chl!$B$2*spettri!H186</f>
        <v>0</v>
      </c>
      <c r="E186" s="40">
        <f>chl!$C$2*spettri!I186</f>
        <v>105603.8108887025</v>
      </c>
      <c r="F186" s="40">
        <f>carot!$B$2*spettri!J186</f>
        <v>78163.359479908235</v>
      </c>
      <c r="G186" s="40">
        <f>carot!$C$2*spettri!K186</f>
        <v>1417.3041340832347</v>
      </c>
      <c r="H186" s="40">
        <f>carot!$D$2*spettri!L186</f>
        <v>201533.85727857155</v>
      </c>
      <c r="I186" s="40">
        <f>carot!$E$2*spettri!M186</f>
        <v>20756.360367465066</v>
      </c>
      <c r="J186" s="40">
        <f>carot!$F$2*spettri!N186</f>
        <v>0</v>
      </c>
      <c r="K186" s="40">
        <f>chl!$D$2*spettri!AE186</f>
        <v>595770.58617381193</v>
      </c>
    </row>
    <row r="187" spans="1:11" x14ac:dyDescent="0.25">
      <c r="A187" s="40">
        <f>spettri!F187</f>
        <v>423.99999999999602</v>
      </c>
      <c r="B187" s="40">
        <f>spettri!G187</f>
        <v>203840.38065900002</v>
      </c>
      <c r="C187" s="40">
        <f>spettri!AA187</f>
        <v>1012505.7662359923</v>
      </c>
      <c r="D187" s="40">
        <f>chl!$B$2*spettri!H187</f>
        <v>0</v>
      </c>
      <c r="E187" s="40">
        <f>chl!$C$2*spettri!I187</f>
        <v>108357.04788648368</v>
      </c>
      <c r="F187" s="40">
        <f>carot!$B$2*spettri!J187</f>
        <v>78037.704238739039</v>
      </c>
      <c r="G187" s="40">
        <f>carot!$C$2*spettri!K187</f>
        <v>1408.7765362470766</v>
      </c>
      <c r="H187" s="40">
        <f>carot!$D$2*spettri!L187</f>
        <v>202117.91699222219</v>
      </c>
      <c r="I187" s="40">
        <f>carot!$E$2*spettri!M187</f>
        <v>20954.065943970603</v>
      </c>
      <c r="J187" s="40">
        <f>carot!$F$2*spettri!N187</f>
        <v>0</v>
      </c>
      <c r="K187" s="40">
        <f>chl!$D$2*spettri!AE187</f>
        <v>601630.25463832973</v>
      </c>
    </row>
    <row r="188" spans="1:11" x14ac:dyDescent="0.25">
      <c r="A188" s="40">
        <f>spettri!F188</f>
        <v>424.399999999996</v>
      </c>
      <c r="B188" s="40">
        <f>spettri!G188</f>
        <v>204235.127259</v>
      </c>
      <c r="C188" s="40">
        <f>spettri!AA188</f>
        <v>1022240.0108748194</v>
      </c>
      <c r="D188" s="40">
        <f>chl!$B$2*spettri!H188</f>
        <v>0</v>
      </c>
      <c r="E188" s="40">
        <f>chl!$C$2*spettri!I188</f>
        <v>111122.85032663918</v>
      </c>
      <c r="F188" s="40">
        <f>carot!$B$2*spettri!J188</f>
        <v>78060.902129416427</v>
      </c>
      <c r="G188" s="40">
        <f>carot!$C$2*spettri!K188</f>
        <v>1400.3213288849097</v>
      </c>
      <c r="H188" s="40">
        <f>carot!$D$2*spettri!L188</f>
        <v>202531.53935171143</v>
      </c>
      <c r="I188" s="40">
        <f>carot!$E$2*spettri!M188</f>
        <v>21149.125068665257</v>
      </c>
      <c r="J188" s="40">
        <f>carot!$F$2*spettri!N188</f>
        <v>0</v>
      </c>
      <c r="K188" s="40">
        <f>chl!$D$2*spettri!AE188</f>
        <v>607975.27266950218</v>
      </c>
    </row>
    <row r="189" spans="1:11" x14ac:dyDescent="0.25">
      <c r="A189" s="40">
        <f>spettri!F189</f>
        <v>424.79999999999598</v>
      </c>
      <c r="B189" s="40">
        <f>spettri!G189</f>
        <v>204618.757659</v>
      </c>
      <c r="C189" s="40">
        <f>spettri!AA189</f>
        <v>1032443.2575929665</v>
      </c>
      <c r="D189" s="40">
        <f>chl!$B$2*spettri!H189</f>
        <v>0</v>
      </c>
      <c r="E189" s="40">
        <f>chl!$C$2*spettri!I189</f>
        <v>113895.28457995408</v>
      </c>
      <c r="F189" s="40">
        <f>carot!$B$2*spettri!J189</f>
        <v>78105.364753214759</v>
      </c>
      <c r="G189" s="40">
        <f>carot!$C$2*spettri!K189</f>
        <v>1392.0543367551197</v>
      </c>
      <c r="H189" s="40">
        <f>carot!$D$2*spettri!L189</f>
        <v>202982.5747889434</v>
      </c>
      <c r="I189" s="40">
        <f>carot!$E$2*spettri!M189</f>
        <v>21333.287035887621</v>
      </c>
      <c r="J189" s="40">
        <f>carot!$F$2*spettri!N189</f>
        <v>0</v>
      </c>
      <c r="K189" s="40">
        <f>chl!$D$2*spettri!AE189</f>
        <v>614734.69209821161</v>
      </c>
    </row>
    <row r="190" spans="1:11" x14ac:dyDescent="0.25">
      <c r="A190" s="40">
        <f>spettri!F190</f>
        <v>425.19999999999601</v>
      </c>
      <c r="B190" s="40">
        <f>spettri!G190</f>
        <v>204658.72255899999</v>
      </c>
      <c r="C190" s="40">
        <f>spettri!AA190</f>
        <v>1043039.2986758633</v>
      </c>
      <c r="D190" s="40">
        <f>chl!$B$2*spettri!H190</f>
        <v>0</v>
      </c>
      <c r="E190" s="40">
        <f>chl!$C$2*spettri!I190</f>
        <v>116673.65252180534</v>
      </c>
      <c r="F190" s="40">
        <f>carot!$B$2*spettri!J190</f>
        <v>78331.544187319305</v>
      </c>
      <c r="G190" s="40">
        <f>carot!$C$2*spettri!K190</f>
        <v>1384.873201735197</v>
      </c>
      <c r="H190" s="40">
        <f>carot!$D$2*spettri!L190</f>
        <v>203300.58594975673</v>
      </c>
      <c r="I190" s="40">
        <f>carot!$E$2*spettri!M190</f>
        <v>21506.240497693801</v>
      </c>
      <c r="J190" s="40">
        <f>carot!$F$2*spettri!N190</f>
        <v>0</v>
      </c>
      <c r="K190" s="40">
        <f>chl!$D$2*spettri!AE190</f>
        <v>621842.40231755283</v>
      </c>
    </row>
    <row r="191" spans="1:11" x14ac:dyDescent="0.25">
      <c r="A191" s="40">
        <f>spettri!F191</f>
        <v>425.59999999999599</v>
      </c>
      <c r="B191" s="40">
        <f>spettri!G191</f>
        <v>205243.25045900003</v>
      </c>
      <c r="C191" s="40">
        <f>spettri!AA191</f>
        <v>1053766.629676213</v>
      </c>
      <c r="D191" s="40">
        <f>chl!$B$2*spettri!H191</f>
        <v>0</v>
      </c>
      <c r="E191" s="40">
        <f>chl!$C$2*spettri!I191</f>
        <v>119442.94540711147</v>
      </c>
      <c r="F191" s="40">
        <f>carot!$B$2*spettri!J191</f>
        <v>78567.389409206109</v>
      </c>
      <c r="G191" s="40">
        <f>carot!$C$2*spettri!K191</f>
        <v>1377.5328076724938</v>
      </c>
      <c r="H191" s="40">
        <f>carot!$D$2*spettri!L191</f>
        <v>203471.02330391813</v>
      </c>
      <c r="I191" s="40">
        <f>carot!$E$2*spettri!M191</f>
        <v>21680.283673876293</v>
      </c>
      <c r="J191" s="40">
        <f>carot!$F$2*spettri!N191</f>
        <v>0</v>
      </c>
      <c r="K191" s="40">
        <f>chl!$D$2*spettri!AE191</f>
        <v>629227.45507442858</v>
      </c>
    </row>
    <row r="192" spans="1:11" x14ac:dyDescent="0.25">
      <c r="A192" s="40">
        <f>spettri!F192</f>
        <v>425.99999999999602</v>
      </c>
      <c r="B192" s="40">
        <f>spettri!G192</f>
        <v>205393.290259</v>
      </c>
      <c r="C192" s="40">
        <f>spettri!AA192</f>
        <v>1064933.0776793617</v>
      </c>
      <c r="D192" s="40">
        <f>chl!$B$2*spettri!H192</f>
        <v>0</v>
      </c>
      <c r="E192" s="40">
        <f>chl!$C$2*spettri!I192</f>
        <v>122185.71112876221</v>
      </c>
      <c r="F192" s="40">
        <f>carot!$B$2*spettri!J192</f>
        <v>79000.416701850714</v>
      </c>
      <c r="G192" s="40">
        <f>carot!$C$2*spettri!K192</f>
        <v>1371.9008287959821</v>
      </c>
      <c r="H192" s="40">
        <f>carot!$D$2*spettri!L192</f>
        <v>203714.20830924597</v>
      </c>
      <c r="I192" s="40">
        <f>carot!$E$2*spettri!M192</f>
        <v>21858.06301853084</v>
      </c>
      <c r="J192" s="40">
        <f>carot!$F$2*spettri!N192</f>
        <v>0</v>
      </c>
      <c r="K192" s="40">
        <f>chl!$D$2*spettri!AE192</f>
        <v>636802.77769217582</v>
      </c>
    </row>
    <row r="193" spans="1:11" x14ac:dyDescent="0.25">
      <c r="A193" s="40">
        <f>spettri!F193</f>
        <v>426.399999999996</v>
      </c>
      <c r="B193" s="40">
        <f>spettri!G193</f>
        <v>205784.505359</v>
      </c>
      <c r="C193" s="40">
        <f>spettri!AA193</f>
        <v>1076109.1732536468</v>
      </c>
      <c r="D193" s="40">
        <f>chl!$B$2*spettri!H193</f>
        <v>0</v>
      </c>
      <c r="E193" s="40">
        <f>chl!$C$2*spettri!I193</f>
        <v>124893.57275483543</v>
      </c>
      <c r="F193" s="40">
        <f>carot!$B$2*spettri!J193</f>
        <v>79566.831865890315</v>
      </c>
      <c r="G193" s="40">
        <f>carot!$C$2*spettri!K193</f>
        <v>1366.5149775310401</v>
      </c>
      <c r="H193" s="40">
        <f>carot!$D$2*spettri!L193</f>
        <v>203770.3279258601</v>
      </c>
      <c r="I193" s="40">
        <f>carot!$E$2*spettri!M193</f>
        <v>22019.340954147447</v>
      </c>
      <c r="J193" s="40">
        <f>carot!$F$2*spettri!N193</f>
        <v>0</v>
      </c>
      <c r="K193" s="40">
        <f>chl!$D$2*spettri!AE193</f>
        <v>644492.58477538242</v>
      </c>
    </row>
    <row r="194" spans="1:11" x14ac:dyDescent="0.25">
      <c r="A194" s="40">
        <f>spettri!F194</f>
        <v>426.79999999999598</v>
      </c>
      <c r="B194" s="40">
        <f>spettri!G194</f>
        <v>206110.19995900002</v>
      </c>
      <c r="C194" s="40">
        <f>spettri!AA194</f>
        <v>1087362.191995963</v>
      </c>
      <c r="D194" s="40">
        <f>chl!$B$2*spettri!H194</f>
        <v>0</v>
      </c>
      <c r="E194" s="40">
        <f>chl!$C$2*spettri!I194</f>
        <v>127556.75710416294</v>
      </c>
      <c r="F194" s="40">
        <f>carot!$B$2*spettri!J194</f>
        <v>80209.606753409651</v>
      </c>
      <c r="G194" s="40">
        <f>carot!$C$2*spettri!K194</f>
        <v>1362.6203700303158</v>
      </c>
      <c r="H194" s="40">
        <f>carot!$D$2*spettri!L194</f>
        <v>203847.23258566461</v>
      </c>
      <c r="I194" s="40">
        <f>carot!$E$2*spettri!M194</f>
        <v>22169.72173229176</v>
      </c>
      <c r="J194" s="40">
        <f>carot!$F$2*spettri!N194</f>
        <v>0</v>
      </c>
      <c r="K194" s="40">
        <f>chl!$D$2*spettri!AE194</f>
        <v>652216.25345040357</v>
      </c>
    </row>
    <row r="195" spans="1:11" x14ac:dyDescent="0.25">
      <c r="A195" s="40">
        <f>spettri!F195</f>
        <v>427.19999999999601</v>
      </c>
      <c r="B195" s="40">
        <f>spettri!G195</f>
        <v>206830.224159</v>
      </c>
      <c r="C195" s="40">
        <f>spettri!AA195</f>
        <v>1098492.1720505962</v>
      </c>
      <c r="D195" s="40">
        <f>chl!$B$2*spettri!H195</f>
        <v>0</v>
      </c>
      <c r="E195" s="40">
        <f>chl!$C$2*spettri!I195</f>
        <v>130163.04772253013</v>
      </c>
      <c r="F195" s="40">
        <f>carot!$B$2*spettri!J195</f>
        <v>80986.736091102212</v>
      </c>
      <c r="G195" s="40">
        <f>carot!$C$2*spettri!K195</f>
        <v>1360.2749186730025</v>
      </c>
      <c r="H195" s="40">
        <f>carot!$D$2*spettri!L195</f>
        <v>203770.3279258601</v>
      </c>
      <c r="I195" s="40">
        <f>carot!$E$2*spettri!M195</f>
        <v>22307.337267585324</v>
      </c>
      <c r="J195" s="40">
        <f>carot!$F$2*spettri!N195</f>
        <v>0</v>
      </c>
      <c r="K195" s="40">
        <f>chl!$D$2*spettri!AE195</f>
        <v>659904.44812484551</v>
      </c>
    </row>
    <row r="196" spans="1:11" x14ac:dyDescent="0.25">
      <c r="A196" s="40">
        <f>spettri!F196</f>
        <v>427.59999999999599</v>
      </c>
      <c r="B196" s="40">
        <f>spettri!G196</f>
        <v>207053.78625900001</v>
      </c>
      <c r="C196" s="40">
        <f>spettri!AA196</f>
        <v>1109827.9507562837</v>
      </c>
      <c r="D196" s="40">
        <f>chl!$B$2*spettri!H196</f>
        <v>0</v>
      </c>
      <c r="E196" s="40">
        <f>chl!$C$2*spettri!I196</f>
        <v>132705.1147907975</v>
      </c>
      <c r="F196" s="40">
        <f>carot!$B$2*spettri!J196</f>
        <v>82015.175911133148</v>
      </c>
      <c r="G196" s="40">
        <f>carot!$C$2*spettri!K196</f>
        <v>1359.6089263122838</v>
      </c>
      <c r="H196" s="40">
        <f>carot!$D$2*spettri!L196</f>
        <v>203770.3279258601</v>
      </c>
      <c r="I196" s="40">
        <f>carot!$E$2*spettri!M196</f>
        <v>22446.353867483951</v>
      </c>
      <c r="J196" s="40">
        <f>carot!$F$2*spettri!N196</f>
        <v>0</v>
      </c>
      <c r="K196" s="40">
        <f>chl!$D$2*spettri!AE196</f>
        <v>667531.36933469679</v>
      </c>
    </row>
    <row r="197" spans="1:11" x14ac:dyDescent="0.25">
      <c r="A197" s="40">
        <f>spettri!F197</f>
        <v>427.99999999999602</v>
      </c>
      <c r="B197" s="40">
        <f>spettri!G197</f>
        <v>207318.460659</v>
      </c>
      <c r="C197" s="40">
        <f>spettri!AA197</f>
        <v>1120966.9372743552</v>
      </c>
      <c r="D197" s="40">
        <f>chl!$B$2*spettri!H197</f>
        <v>0</v>
      </c>
      <c r="E197" s="40">
        <f>chl!$C$2*spettri!I197</f>
        <v>135183.65634460587</v>
      </c>
      <c r="F197" s="40">
        <f>carot!$B$2*spettri!J197</f>
        <v>83045.548888720543</v>
      </c>
      <c r="G197" s="40">
        <f>carot!$C$2*spettri!K197</f>
        <v>1359.5510139330909</v>
      </c>
      <c r="H197" s="40">
        <f>carot!$D$2*spettri!L197</f>
        <v>203828.52604679324</v>
      </c>
      <c r="I197" s="40">
        <f>carot!$E$2*spettri!M197</f>
        <v>22581.634296625649</v>
      </c>
      <c r="J197" s="40">
        <f>carot!$F$2*spettri!N197</f>
        <v>0</v>
      </c>
      <c r="K197" s="40">
        <f>chl!$D$2*spettri!AE197</f>
        <v>674968.02068367682</v>
      </c>
    </row>
    <row r="198" spans="1:11" x14ac:dyDescent="0.25">
      <c r="A198" s="40">
        <f>spettri!F198</f>
        <v>428.39999999999498</v>
      </c>
      <c r="B198" s="40">
        <f>spettri!G198</f>
        <v>207619.82175900001</v>
      </c>
      <c r="C198" s="40">
        <f>spettri!AA198</f>
        <v>1131999.6143650115</v>
      </c>
      <c r="D198" s="40">
        <f>chl!$B$2*spettri!H198</f>
        <v>0</v>
      </c>
      <c r="E198" s="40">
        <f>chl!$C$2*spettri!I198</f>
        <v>137596.22911090875</v>
      </c>
      <c r="F198" s="40">
        <f>carot!$B$2*spettri!J198</f>
        <v>84278.903409735096</v>
      </c>
      <c r="G198" s="40">
        <f>carot!$C$2*spettri!K198</f>
        <v>1362.0122900487902</v>
      </c>
      <c r="H198" s="40">
        <f>carot!$D$2*spettri!L198</f>
        <v>203940.76528002147</v>
      </c>
      <c r="I198" s="40">
        <f>carot!$E$2*spettri!M198</f>
        <v>22702.437074937374</v>
      </c>
      <c r="J198" s="40">
        <f>carot!$F$2*spettri!N198</f>
        <v>0</v>
      </c>
      <c r="K198" s="40">
        <f>chl!$D$2*spettri!AE198</f>
        <v>682119.26719935983</v>
      </c>
    </row>
    <row r="199" spans="1:11" x14ac:dyDescent="0.25">
      <c r="A199" s="40">
        <f>spettri!F199</f>
        <v>428.79999999999598</v>
      </c>
      <c r="B199" s="40">
        <f>spettri!G199</f>
        <v>208039.94505899999</v>
      </c>
      <c r="C199" s="40">
        <f>spettri!AA199</f>
        <v>1142519.7973393151</v>
      </c>
      <c r="D199" s="40">
        <f>chl!$B$2*spettri!H199</f>
        <v>0</v>
      </c>
      <c r="E199" s="40">
        <f>chl!$C$2*spettri!I199</f>
        <v>139931.31473045374</v>
      </c>
      <c r="F199" s="40">
        <f>carot!$B$2*spettri!J199</f>
        <v>85619.548175132586</v>
      </c>
      <c r="G199" s="40">
        <f>carot!$C$2*spettri!K199</f>
        <v>1366.4136308674524</v>
      </c>
      <c r="H199" s="40">
        <f>carot!$D$2*spettri!L199</f>
        <v>203903.35220227874</v>
      </c>
      <c r="I199" s="40">
        <f>carot!$E$2*spettri!M199</f>
        <v>22823.7068740225</v>
      </c>
      <c r="J199" s="40">
        <f>carot!$F$2*spettri!N199</f>
        <v>0</v>
      </c>
      <c r="K199" s="40">
        <f>chl!$D$2*spettri!AE199</f>
        <v>688875.46172656014</v>
      </c>
    </row>
    <row r="200" spans="1:11" x14ac:dyDescent="0.25">
      <c r="A200" s="40">
        <f>spettri!F200</f>
        <v>429.19999999999499</v>
      </c>
      <c r="B200" s="40">
        <f>spettri!G200</f>
        <v>208236.72985900001</v>
      </c>
      <c r="C200" s="40">
        <f>spettri!AA200</f>
        <v>1152800.8047454897</v>
      </c>
      <c r="D200" s="40">
        <f>chl!$B$2*spettri!H200</f>
        <v>0</v>
      </c>
      <c r="E200" s="40">
        <f>chl!$C$2*spettri!I200</f>
        <v>142188.56418542049</v>
      </c>
      <c r="F200" s="40">
        <f>carot!$B$2*spettri!J200</f>
        <v>87169.940535404792</v>
      </c>
      <c r="G200" s="40">
        <f>carot!$C$2*spettri!K200</f>
        <v>1372.4799525879112</v>
      </c>
      <c r="H200" s="40">
        <f>carot!$D$2*spettri!L200</f>
        <v>203996.8848966356</v>
      </c>
      <c r="I200" s="40">
        <f>carot!$E$2*spettri!M200</f>
        <v>22939.528094371482</v>
      </c>
      <c r="J200" s="40">
        <f>carot!$F$2*spettri!N200</f>
        <v>0</v>
      </c>
      <c r="K200" s="40">
        <f>chl!$D$2*spettri!AE200</f>
        <v>695133.40708106954</v>
      </c>
    </row>
    <row r="201" spans="1:11" x14ac:dyDescent="0.25">
      <c r="A201" s="40">
        <f>spettri!F201</f>
        <v>429.59999999999502</v>
      </c>
      <c r="B201" s="40">
        <f>spettri!G201</f>
        <v>208535.70675900002</v>
      </c>
      <c r="C201" s="40">
        <f>spettri!AA201</f>
        <v>1162528.7686823956</v>
      </c>
      <c r="D201" s="40">
        <f>chl!$B$2*spettri!H201</f>
        <v>0</v>
      </c>
      <c r="E201" s="40">
        <f>chl!$C$2*spettri!I201</f>
        <v>144363.78890603533</v>
      </c>
      <c r="F201" s="40">
        <f>carot!$B$2*spettri!J201</f>
        <v>88833.422612729279</v>
      </c>
      <c r="G201" s="40">
        <f>carot!$C$2*spettri!K201</f>
        <v>1381.1668094668498</v>
      </c>
      <c r="H201" s="40">
        <f>carot!$D$2*spettri!L201</f>
        <v>204127.8306687352</v>
      </c>
      <c r="I201" s="40">
        <f>carot!$E$2*spettri!M201</f>
        <v>23040.715986491243</v>
      </c>
      <c r="J201" s="40">
        <f>carot!$F$2*spettri!N201</f>
        <v>0</v>
      </c>
      <c r="K201" s="40">
        <f>chl!$D$2*spettri!AE201</f>
        <v>700781.84369893768</v>
      </c>
    </row>
    <row r="202" spans="1:11" x14ac:dyDescent="0.25">
      <c r="A202" s="40">
        <f>spettri!F202</f>
        <v>429.99999999999602</v>
      </c>
      <c r="B202" s="40">
        <f>spettri!G202</f>
        <v>208694.76165900001</v>
      </c>
      <c r="C202" s="40">
        <f>spettri!AA202</f>
        <v>1171627.1651122069</v>
      </c>
      <c r="D202" s="40">
        <f>chl!$B$2*spettri!H202</f>
        <v>0</v>
      </c>
      <c r="E202" s="40">
        <f>chl!$C$2*spettri!I202</f>
        <v>146438.48982070902</v>
      </c>
      <c r="F202" s="40">
        <f>carot!$B$2*spettri!J202</f>
        <v>90627.39282511409</v>
      </c>
      <c r="G202" s="40">
        <f>carot!$C$2*spettri!K202</f>
        <v>1393.0388472013994</v>
      </c>
      <c r="H202" s="40">
        <f>carot!$D$2*spettri!L202</f>
        <v>204298.26802289661</v>
      </c>
      <c r="I202" s="40">
        <f>carot!$E$2*spettri!M202</f>
        <v>23145.951397311823</v>
      </c>
      <c r="J202" s="40">
        <f>carot!$F$2*spettri!N202</f>
        <v>0</v>
      </c>
      <c r="K202" s="40">
        <f>chl!$D$2*spettri!AE202</f>
        <v>705724.02419897402</v>
      </c>
    </row>
    <row r="203" spans="1:11" x14ac:dyDescent="0.25">
      <c r="A203" s="40">
        <f>spettri!F203</f>
        <v>430.39999999999498</v>
      </c>
      <c r="B203" s="40">
        <f>spettri!G203</f>
        <v>209000.10135900002</v>
      </c>
      <c r="C203" s="40">
        <f>spettri!AA203</f>
        <v>1179900.8585453737</v>
      </c>
      <c r="D203" s="40">
        <f>chl!$B$2*spettri!H203</f>
        <v>0</v>
      </c>
      <c r="E203" s="40">
        <f>chl!$C$2*spettri!I203</f>
        <v>148398.70517849975</v>
      </c>
      <c r="F203" s="40">
        <f>carot!$B$2*spettri!J203</f>
        <v>92488.056973196391</v>
      </c>
      <c r="G203" s="40">
        <f>carot!$C$2*spettri!K203</f>
        <v>1406.735124880526</v>
      </c>
      <c r="H203" s="40">
        <f>carot!$D$2*spettri!L203</f>
        <v>204578.86610596717</v>
      </c>
      <c r="I203" s="40">
        <f>carot!$E$2*spettri!M203</f>
        <v>23236.242131959294</v>
      </c>
      <c r="J203" s="40">
        <f>carot!$F$2*spettri!N203</f>
        <v>0</v>
      </c>
      <c r="K203" s="40">
        <f>chl!$D$2*spettri!AE203</f>
        <v>709792.25303087058</v>
      </c>
    </row>
    <row r="204" spans="1:11" x14ac:dyDescent="0.25">
      <c r="A204" s="40">
        <f>spettri!F204</f>
        <v>430.79999999999501</v>
      </c>
      <c r="B204" s="40">
        <f>spettri!G204</f>
        <v>208743.81635899999</v>
      </c>
      <c r="C204" s="40">
        <f>spettri!AA204</f>
        <v>1187406.2251021673</v>
      </c>
      <c r="D204" s="40">
        <f>chl!$B$2*spettri!H204</f>
        <v>0</v>
      </c>
      <c r="E204" s="40">
        <f>chl!$C$2*spettri!I204</f>
        <v>150244.7840862101</v>
      </c>
      <c r="F204" s="40">
        <f>carot!$B$2*spettri!J204</f>
        <v>94515.939249911549</v>
      </c>
      <c r="G204" s="40">
        <f>carot!$C$2*spettri!K204</f>
        <v>1422.646551063782</v>
      </c>
      <c r="H204" s="40">
        <f>carot!$D$2*spettri!L204</f>
        <v>204955.07538771367</v>
      </c>
      <c r="I204" s="40">
        <f>carot!$E$2*spettri!M204</f>
        <v>23339.298111742388</v>
      </c>
      <c r="J204" s="40">
        <f>carot!$F$2*spettri!N204</f>
        <v>0</v>
      </c>
      <c r="K204" s="40">
        <f>chl!$D$2*spettri!AE204</f>
        <v>712928.48171552585</v>
      </c>
    </row>
    <row r="205" spans="1:11" x14ac:dyDescent="0.25">
      <c r="A205" s="40">
        <f>spettri!F205</f>
        <v>431.19999999999499</v>
      </c>
      <c r="B205" s="40">
        <f>spettri!G205</f>
        <v>209018.41495900002</v>
      </c>
      <c r="C205" s="40">
        <f>spettri!AA205</f>
        <v>1194016.3939160174</v>
      </c>
      <c r="D205" s="40">
        <f>chl!$B$2*spettri!H205</f>
        <v>0</v>
      </c>
      <c r="E205" s="40">
        <f>chl!$C$2*spettri!I205</f>
        <v>151968.34952293578</v>
      </c>
      <c r="F205" s="40">
        <f>carot!$B$2*spettri!J205</f>
        <v>96630.813616666899</v>
      </c>
      <c r="G205" s="40">
        <f>carot!$C$2*spettri!K205</f>
        <v>1440.4111733812115</v>
      </c>
      <c r="H205" s="40">
        <f>carot!$D$2*spettri!L205</f>
        <v>205539.13510136431</v>
      </c>
      <c r="I205" s="40">
        <f>carot!$E$2*spettri!M205</f>
        <v>23424.295940483225</v>
      </c>
      <c r="J205" s="40">
        <f>carot!$F$2*spettri!N205</f>
        <v>0</v>
      </c>
      <c r="K205" s="40">
        <f>chl!$D$2*spettri!AE205</f>
        <v>715013.38856118592</v>
      </c>
    </row>
    <row r="206" spans="1:11" x14ac:dyDescent="0.25">
      <c r="A206" s="40">
        <f>spettri!F206</f>
        <v>431.59999999999502</v>
      </c>
      <c r="B206" s="40">
        <f>spettri!G206</f>
        <v>209218.790859</v>
      </c>
      <c r="C206" s="40">
        <f>spettri!AA206</f>
        <v>1199396.5846238867</v>
      </c>
      <c r="D206" s="40">
        <f>chl!$B$2*spettri!H206</f>
        <v>0</v>
      </c>
      <c r="E206" s="40">
        <f>chl!$C$2*spettri!I206</f>
        <v>153569.40148867675</v>
      </c>
      <c r="F206" s="40">
        <f>carot!$B$2*spettri!J206</f>
        <v>98774.685346769009</v>
      </c>
      <c r="G206" s="40">
        <f>carot!$C$2*spettri!K206</f>
        <v>1461.7084508294095</v>
      </c>
      <c r="H206" s="40">
        <f>carot!$D$2*spettri!L206</f>
        <v>206121.11631069588</v>
      </c>
      <c r="I206" s="40">
        <f>carot!$E$2*spettri!M206</f>
        <v>23504.934909433963</v>
      </c>
      <c r="J206" s="40">
        <f>carot!$F$2*spettri!N206</f>
        <v>0</v>
      </c>
      <c r="K206" s="40">
        <f>chl!$D$2*spettri!AE206</f>
        <v>715964.7381174817</v>
      </c>
    </row>
    <row r="207" spans="1:11" x14ac:dyDescent="0.25">
      <c r="A207" s="40">
        <f>spettri!F207</f>
        <v>431.999999999995</v>
      </c>
      <c r="B207" s="40">
        <f>spettri!G207</f>
        <v>208976.33405900002</v>
      </c>
      <c r="C207" s="40">
        <f>spettri!AA207</f>
        <v>1203531.4411349965</v>
      </c>
      <c r="D207" s="40">
        <f>chl!$B$2*spettri!H207</f>
        <v>0</v>
      </c>
      <c r="E207" s="40">
        <f>chl!$C$2*spettri!I207</f>
        <v>155052.12852354595</v>
      </c>
      <c r="F207" s="40">
        <f>carot!$B$2*spettri!J207</f>
        <v>100939.82180999205</v>
      </c>
      <c r="G207" s="40">
        <f>carot!$C$2*spettri!K207</f>
        <v>1485.0181834545615</v>
      </c>
      <c r="H207" s="40">
        <f>carot!$D$2*spettri!L207</f>
        <v>206780.00217983202</v>
      </c>
      <c r="I207" s="40">
        <f>carot!$E$2*spettri!M207</f>
        <v>23588.687350968983</v>
      </c>
      <c r="J207" s="40">
        <f>carot!$F$2*spettri!N207</f>
        <v>0</v>
      </c>
      <c r="K207" s="40">
        <f>chl!$D$2*spettri!AE207</f>
        <v>715685.78308720293</v>
      </c>
    </row>
    <row r="208" spans="1:11" x14ac:dyDescent="0.25">
      <c r="A208" s="40">
        <f>spettri!F208</f>
        <v>432.39999999999498</v>
      </c>
      <c r="B208" s="40">
        <f>spettri!G208</f>
        <v>208725.21965900002</v>
      </c>
      <c r="C208" s="40">
        <f>spettri!AA208</f>
        <v>1206680.3267042448</v>
      </c>
      <c r="D208" s="40">
        <f>chl!$B$2*spettri!H208</f>
        <v>0</v>
      </c>
      <c r="E208" s="40">
        <f>chl!$C$2*spettri!I208</f>
        <v>156422.81330423942</v>
      </c>
      <c r="F208" s="40">
        <f>carot!$B$2*spettri!J208</f>
        <v>103201.61615103755</v>
      </c>
      <c r="G208" s="40">
        <f>carot!$C$2*spettri!K208</f>
        <v>1510.7891921954126</v>
      </c>
      <c r="H208" s="40">
        <f>carot!$D$2*spettri!L208</f>
        <v>207719.48613203873</v>
      </c>
      <c r="I208" s="40">
        <f>carot!$E$2*spettri!M208</f>
        <v>23666.835538653479</v>
      </c>
      <c r="J208" s="40">
        <f>carot!$F$2*spettri!N208</f>
        <v>0</v>
      </c>
      <c r="K208" s="40">
        <f>chl!$D$2*spettri!AE208</f>
        <v>714158.7863860802</v>
      </c>
    </row>
    <row r="209" spans="1:11" x14ac:dyDescent="0.25">
      <c r="A209" s="40">
        <f>spettri!F209</f>
        <v>432.79999999999501</v>
      </c>
      <c r="B209" s="40">
        <f>spettri!G209</f>
        <v>208685.83595900002</v>
      </c>
      <c r="C209" s="40">
        <f>spettri!AA209</f>
        <v>1208444.5769796704</v>
      </c>
      <c r="D209" s="40">
        <f>chl!$B$2*spettri!H209</f>
        <v>0</v>
      </c>
      <c r="E209" s="40">
        <f>chl!$C$2*spettri!I209</f>
        <v>157688.43669139768</v>
      </c>
      <c r="F209" s="40">
        <f>carot!$B$2*spettri!J209</f>
        <v>105424.74734095407</v>
      </c>
      <c r="G209" s="40">
        <f>carot!$C$2*spettri!K209</f>
        <v>1537.8632294681049</v>
      </c>
      <c r="H209" s="40">
        <f>carot!$D$2*spettri!L209</f>
        <v>208702.61867494529</v>
      </c>
      <c r="I209" s="40">
        <f>carot!$E$2*spettri!M209</f>
        <v>23747.474507604213</v>
      </c>
      <c r="J209" s="40">
        <f>carot!$F$2*spettri!N209</f>
        <v>0</v>
      </c>
      <c r="K209" s="40">
        <f>chl!$D$2*spettri!AE209</f>
        <v>711343.43653530115</v>
      </c>
    </row>
    <row r="210" spans="1:11" x14ac:dyDescent="0.25">
      <c r="A210" s="40">
        <f>spettri!F210</f>
        <v>433.19999999999499</v>
      </c>
      <c r="B210" s="40">
        <f>spettri!G210</f>
        <v>208472.94305900001</v>
      </c>
      <c r="C210" s="40">
        <f>spettri!AA210</f>
        <v>1208885.1119804143</v>
      </c>
      <c r="D210" s="40">
        <f>chl!$B$2*spettri!H210</f>
        <v>0</v>
      </c>
      <c r="E210" s="40">
        <f>chl!$C$2*spettri!I210</f>
        <v>158852.83811833107</v>
      </c>
      <c r="F210" s="40">
        <f>carot!$B$2*spettri!J210</f>
        <v>107589.88380417711</v>
      </c>
      <c r="G210" s="40">
        <f>carot!$C$2*spettri!K210</f>
        <v>1567.6881047524607</v>
      </c>
      <c r="H210" s="40">
        <f>carot!$D$2*spettri!L210</f>
        <v>209887.36613679887</v>
      </c>
      <c r="I210" s="40">
        <f>carot!$E$2*spettri!M210</f>
        <v>23825.000001685799</v>
      </c>
      <c r="J210" s="40">
        <f>carot!$F$2*spettri!N210</f>
        <v>0</v>
      </c>
      <c r="K210" s="40">
        <f>chl!$D$2*spettri!AE210</f>
        <v>707162.33581466891</v>
      </c>
    </row>
    <row r="211" spans="1:11" x14ac:dyDescent="0.25">
      <c r="A211" s="40">
        <f>spettri!F211</f>
        <v>433.59999999999502</v>
      </c>
      <c r="B211" s="40">
        <f>spettri!G211</f>
        <v>208177.11025900001</v>
      </c>
      <c r="C211" s="40">
        <f>spettri!AA211</f>
        <v>1208015.8236153519</v>
      </c>
      <c r="D211" s="40">
        <f>chl!$B$2*spettri!H211</f>
        <v>0</v>
      </c>
      <c r="E211" s="40">
        <f>chl!$C$2*spettri!I211</f>
        <v>159922.99844568007</v>
      </c>
      <c r="F211" s="40">
        <f>carot!$B$2*spettri!J211</f>
        <v>109813.01499409362</v>
      </c>
      <c r="G211" s="40">
        <f>carot!$C$2*spettri!K211</f>
        <v>1599.5399133085691</v>
      </c>
      <c r="H211" s="40">
        <f>carot!$D$2*spettri!L211</f>
        <v>211196.82385779495</v>
      </c>
      <c r="I211" s="40">
        <f>carot!$E$2*spettri!M211</f>
        <v>23913.111305295788</v>
      </c>
      <c r="J211" s="40">
        <f>carot!$F$2*spettri!N211</f>
        <v>0</v>
      </c>
      <c r="K211" s="40">
        <f>chl!$D$2*spettri!AE211</f>
        <v>701570.33509917883</v>
      </c>
    </row>
    <row r="212" spans="1:11" x14ac:dyDescent="0.25">
      <c r="A212" s="40">
        <f>spettri!F212</f>
        <v>433.999999999995</v>
      </c>
      <c r="B212" s="40">
        <f>spettri!G212</f>
        <v>207958.733759</v>
      </c>
      <c r="C212" s="40">
        <f>spettri!AA212</f>
        <v>1205748.7557717832</v>
      </c>
      <c r="D212" s="40">
        <f>chl!$B$2*spettri!H212</f>
        <v>0</v>
      </c>
      <c r="E212" s="40">
        <f>chl!$C$2*spettri!I212</f>
        <v>160908.34174781031</v>
      </c>
      <c r="F212" s="40">
        <f>carot!$B$2*spettri!J212</f>
        <v>111929.82251840543</v>
      </c>
      <c r="G212" s="40">
        <f>carot!$C$2*spettri!K212</f>
        <v>1632.4051885005538</v>
      </c>
      <c r="H212" s="40">
        <f>carot!$D$2*spettri!L212</f>
        <v>212714.13201069515</v>
      </c>
      <c r="I212" s="40">
        <f>carot!$E$2*spettri!M212</f>
        <v>23990.169778603977</v>
      </c>
      <c r="J212" s="40">
        <f>carot!$F$2*spettri!N212</f>
        <v>0</v>
      </c>
      <c r="K212" s="40">
        <f>chl!$D$2*spettri!AE212</f>
        <v>694573.88452776766</v>
      </c>
    </row>
    <row r="213" spans="1:11" x14ac:dyDescent="0.25">
      <c r="A213" s="40">
        <f>spettri!F213</f>
        <v>434.39999999999498</v>
      </c>
      <c r="B213" s="40">
        <f>spettri!G213</f>
        <v>207702.38905900001</v>
      </c>
      <c r="C213" s="40">
        <f>spettri!AA213</f>
        <v>1202039.1838301052</v>
      </c>
      <c r="D213" s="40">
        <f>chl!$B$2*spettri!H213</f>
        <v>0</v>
      </c>
      <c r="E213" s="40">
        <f>chl!$C$2*spettri!I213</f>
        <v>161814.45269543768</v>
      </c>
      <c r="F213" s="40">
        <f>carot!$B$2*spettri!J213</f>
        <v>114007.96689158826</v>
      </c>
      <c r="G213" s="40">
        <f>carot!$C$2*spettri!K213</f>
        <v>1666.4287112763968</v>
      </c>
      <c r="H213" s="40">
        <f>carot!$D$2*spettri!L213</f>
        <v>214356.15042273785</v>
      </c>
      <c r="I213" s="40">
        <f>carot!$E$2*spettri!M213</f>
        <v>24064.737472930792</v>
      </c>
      <c r="J213" s="40">
        <f>carot!$F$2*spettri!N213</f>
        <v>0</v>
      </c>
      <c r="K213" s="40">
        <f>chl!$D$2*spettri!AE213</f>
        <v>686129.44763613422</v>
      </c>
    </row>
    <row r="214" spans="1:11" x14ac:dyDescent="0.25">
      <c r="A214" s="40">
        <f>spettri!F214</f>
        <v>434.79999999999501</v>
      </c>
      <c r="B214" s="40">
        <f>spettri!G214</f>
        <v>207079.98245899999</v>
      </c>
      <c r="C214" s="40">
        <f>spettri!AA214</f>
        <v>1197091.3161361138</v>
      </c>
      <c r="D214" s="40">
        <f>chl!$B$2*spettri!H214</f>
        <v>0</v>
      </c>
      <c r="E214" s="40">
        <f>chl!$C$2*spettri!I214</f>
        <v>162661.22666871897</v>
      </c>
      <c r="F214" s="40">
        <f>carot!$B$2*spettri!J214</f>
        <v>116086.11126477108</v>
      </c>
      <c r="G214" s="40">
        <f>carot!$C$2*spettri!K214</f>
        <v>1702.1896054280276</v>
      </c>
      <c r="H214" s="40">
        <f>carot!$D$2*spettri!L214</f>
        <v>216247.5893530655</v>
      </c>
      <c r="I214" s="40">
        <f>carot!$E$2*spettri!M214</f>
        <v>24149.112608068717</v>
      </c>
      <c r="J214" s="40">
        <f>carot!$F$2*spettri!N214</f>
        <v>0</v>
      </c>
      <c r="K214" s="40">
        <f>chl!$D$2*spettri!AE214</f>
        <v>676245.08663606155</v>
      </c>
    </row>
    <row r="215" spans="1:11" x14ac:dyDescent="0.25">
      <c r="A215" s="40">
        <f>spettri!F215</f>
        <v>435.19999999999499</v>
      </c>
      <c r="B215" s="40">
        <f>spettri!G215</f>
        <v>206430.97725900001</v>
      </c>
      <c r="C215" s="40">
        <f>spettri!AA215</f>
        <v>1190506.8425246573</v>
      </c>
      <c r="D215" s="40">
        <f>chl!$B$2*spettri!H215</f>
        <v>0</v>
      </c>
      <c r="E215" s="40">
        <f>chl!$C$2*spettri!I215</f>
        <v>163470.65318439406</v>
      </c>
      <c r="F215" s="40">
        <f>carot!$B$2*spettri!J215</f>
        <v>117961.27409452676</v>
      </c>
      <c r="G215" s="40">
        <f>carot!$C$2*spettri!K215</f>
        <v>1737.805718631676</v>
      </c>
      <c r="H215" s="40">
        <f>carot!$D$2*spettri!L215</f>
        <v>218139.02828339316</v>
      </c>
      <c r="I215" s="40">
        <f>carot!$E$2*spettri!M215</f>
        <v>24235.35582858511</v>
      </c>
      <c r="J215" s="40">
        <f>carot!$F$2*spettri!N215</f>
        <v>0</v>
      </c>
      <c r="K215" s="40">
        <f>chl!$D$2*spettri!AE215</f>
        <v>664962.72541512654</v>
      </c>
    </row>
    <row r="216" spans="1:11" x14ac:dyDescent="0.25">
      <c r="A216" s="40">
        <f>spettri!F216</f>
        <v>435.59999999999502</v>
      </c>
      <c r="B216" s="40">
        <f>spettri!G216</f>
        <v>206153.01105899998</v>
      </c>
      <c r="C216" s="40">
        <f>spettri!AA216</f>
        <v>1182768.7944927949</v>
      </c>
      <c r="D216" s="40">
        <f>chl!$B$2*spettri!H216</f>
        <v>0</v>
      </c>
      <c r="E216" s="40">
        <f>chl!$C$2*spettri!I216</f>
        <v>164234.35534020149</v>
      </c>
      <c r="F216" s="40">
        <f>carot!$B$2*spettri!J216</f>
        <v>119749.44483424221</v>
      </c>
      <c r="G216" s="40">
        <f>carot!$C$2*spettri!K216</f>
        <v>1774.145736575236</v>
      </c>
      <c r="H216" s="40">
        <f>carot!$D$2*spettri!L216</f>
        <v>220342.24286157705</v>
      </c>
      <c r="I216" s="40">
        <f>carot!$E$2*spettri!M216</f>
        <v>24326.580607064247</v>
      </c>
      <c r="J216" s="40">
        <f>carot!$F$2*spettri!N216</f>
        <v>0</v>
      </c>
      <c r="K216" s="40">
        <f>chl!$D$2*spettri!AE216</f>
        <v>652342.02511313464</v>
      </c>
    </row>
    <row r="217" spans="1:11" x14ac:dyDescent="0.25">
      <c r="A217" s="40">
        <f>spettri!F217</f>
        <v>435.999999999995</v>
      </c>
      <c r="B217" s="40">
        <f>spettri!G217</f>
        <v>205436.816559</v>
      </c>
      <c r="C217" s="40">
        <f>spettri!AA217</f>
        <v>1173649.6056283975</v>
      </c>
      <c r="D217" s="40">
        <f>chl!$B$2*spettri!H217</f>
        <v>0</v>
      </c>
      <c r="E217" s="40">
        <f>chl!$C$2*spettri!I217</f>
        <v>164961.40813336501</v>
      </c>
      <c r="F217" s="40">
        <f>carot!$B$2*spettri!J217</f>
        <v>121469.95505948196</v>
      </c>
      <c r="G217" s="40">
        <f>carot!$C$2*spettri!K217</f>
        <v>1811.0648783107251</v>
      </c>
      <c r="H217" s="40">
        <f>carot!$D$2*spettri!L217</f>
        <v>222566.24248295132</v>
      </c>
      <c r="I217" s="40">
        <f>carot!$E$2*spettri!M217</f>
        <v>24422.475595562246</v>
      </c>
      <c r="J217" s="40">
        <f>carot!$F$2*spettri!N217</f>
        <v>0</v>
      </c>
      <c r="K217" s="40">
        <f>chl!$D$2*spettri!AE217</f>
        <v>638418.45947872626</v>
      </c>
    </row>
    <row r="218" spans="1:11" x14ac:dyDescent="0.25">
      <c r="A218" s="40">
        <f>spettri!F218</f>
        <v>436.39999999999498</v>
      </c>
      <c r="B218" s="40">
        <f>spettri!G218</f>
        <v>204625.224759</v>
      </c>
      <c r="C218" s="40">
        <f>spettri!AA218</f>
        <v>1163356.4756324077</v>
      </c>
      <c r="D218" s="40">
        <f>chl!$B$2*spettri!H218</f>
        <v>0</v>
      </c>
      <c r="E218" s="40">
        <f>chl!$C$2*spettri!I218</f>
        <v>165675.19738919189</v>
      </c>
      <c r="F218" s="40">
        <f>carot!$B$2*spettri!J218</f>
        <v>123074.47583133474</v>
      </c>
      <c r="G218" s="40">
        <f>carot!$C$2*spettri!K218</f>
        <v>1846.6809915143738</v>
      </c>
      <c r="H218" s="40">
        <f>carot!$D$2*spettri!L218</f>
        <v>224956.52244984891</v>
      </c>
      <c r="I218" s="40">
        <f>carot!$E$2*spettri!M218</f>
        <v>24522.885121249587</v>
      </c>
      <c r="J218" s="40">
        <f>carot!$F$2*spettri!N218</f>
        <v>0</v>
      </c>
      <c r="K218" s="40">
        <f>chl!$D$2*spettri!AE218</f>
        <v>623280.71384926827</v>
      </c>
    </row>
    <row r="219" spans="1:11" x14ac:dyDescent="0.25">
      <c r="A219" s="40">
        <f>spettri!F219</f>
        <v>436.79999999999501</v>
      </c>
      <c r="B219" s="40">
        <f>spettri!G219</f>
        <v>203964.23905900001</v>
      </c>
      <c r="C219" s="40">
        <f>spettri!AA219</f>
        <v>1151964.1539219115</v>
      </c>
      <c r="D219" s="40">
        <f>chl!$B$2*spettri!H219</f>
        <v>0</v>
      </c>
      <c r="E219" s="40">
        <f>chl!$C$2*spettri!I219</f>
        <v>166384.10006926509</v>
      </c>
      <c r="F219" s="40">
        <f>carot!$B$2*spettri!J219</f>
        <v>124524.3439986716</v>
      </c>
      <c r="G219" s="40">
        <f>carot!$C$2*spettri!K219</f>
        <v>1882.5866666139868</v>
      </c>
      <c r="H219" s="40">
        <f>carot!$D$2*spettri!L219</f>
        <v>227533.86780546024</v>
      </c>
      <c r="I219" s="40">
        <f>carot!$E$2*spettri!M219</f>
        <v>24625.007057201019</v>
      </c>
      <c r="J219" s="40">
        <f>carot!$F$2*spettri!N219</f>
        <v>0</v>
      </c>
      <c r="K219" s="40">
        <f>chl!$D$2*spettri!AE219</f>
        <v>607014.24832469947</v>
      </c>
    </row>
    <row r="220" spans="1:11" x14ac:dyDescent="0.25">
      <c r="A220" s="40">
        <f>spettri!F220</f>
        <v>437.19999999999499</v>
      </c>
      <c r="B220" s="40">
        <f>spettri!G220</f>
        <v>203260.96385900001</v>
      </c>
      <c r="C220" s="40">
        <f>spettri!AA220</f>
        <v>1139318.7048500229</v>
      </c>
      <c r="D220" s="40">
        <f>chl!$B$2*spettri!H220</f>
        <v>0</v>
      </c>
      <c r="E220" s="40">
        <f>chl!$C$2*spettri!I220</f>
        <v>167091.95563655559</v>
      </c>
      <c r="F220" s="40">
        <f>carot!$B$2*spettri!J220</f>
        <v>125771.23062258131</v>
      </c>
      <c r="G220" s="40">
        <f>carot!$C$2*spettri!K220</f>
        <v>1919.2162464535113</v>
      </c>
      <c r="H220" s="40">
        <f>carot!$D$2*spettri!L220</f>
        <v>230090.42811788112</v>
      </c>
      <c r="I220" s="40">
        <f>carot!$E$2*spettri!M220</f>
        <v>24739.738560888818</v>
      </c>
      <c r="J220" s="40">
        <f>carot!$F$2*spettri!N220</f>
        <v>0</v>
      </c>
      <c r="K220" s="40">
        <f>chl!$D$2*spettri!AE220</f>
        <v>589706.13566566259</v>
      </c>
    </row>
    <row r="221" spans="1:11" x14ac:dyDescent="0.25">
      <c r="A221" s="40">
        <f>spettri!F221</f>
        <v>437.59999999999502</v>
      </c>
      <c r="B221" s="40">
        <f>spettri!G221</f>
        <v>202343.90165900002</v>
      </c>
      <c r="C221" s="40">
        <f>spettri!AA221</f>
        <v>1125937.7063323217</v>
      </c>
      <c r="D221" s="40">
        <f>chl!$B$2*spettri!H221</f>
        <v>0</v>
      </c>
      <c r="E221" s="40">
        <f>chl!$C$2*spettri!I221</f>
        <v>167814.47090144653</v>
      </c>
      <c r="F221" s="40">
        <f>carot!$B$2*spettri!J221</f>
        <v>126882.79621753957</v>
      </c>
      <c r="G221" s="40">
        <f>carot!$C$2*spettri!K221</f>
        <v>1953.963673969266</v>
      </c>
      <c r="H221" s="40">
        <f>carot!$D$2*spettri!L221</f>
        <v>233000.33416453906</v>
      </c>
      <c r="I221" s="40">
        <f>carot!$E$2*spettri!M221</f>
        <v>24863.654811784829</v>
      </c>
      <c r="J221" s="40">
        <f>carot!$F$2*spettri!N221</f>
        <v>0</v>
      </c>
      <c r="K221" s="40">
        <f>chl!$D$2*spettri!AE221</f>
        <v>571422.4865630425</v>
      </c>
    </row>
    <row r="222" spans="1:11" x14ac:dyDescent="0.25">
      <c r="A222" s="40">
        <f>spettri!F222</f>
        <v>437.999999999995</v>
      </c>
      <c r="B222" s="40">
        <f>spettri!G222</f>
        <v>201559.698259</v>
      </c>
      <c r="C222" s="40">
        <f>spettri!AA222</f>
        <v>1111589.9534762071</v>
      </c>
      <c r="D222" s="40">
        <f>chl!$B$2*spettri!H222</f>
        <v>0</v>
      </c>
      <c r="E222" s="40">
        <f>chl!$C$2*spettri!I222</f>
        <v>168584.80484075262</v>
      </c>
      <c r="F222" s="40">
        <f>carot!$B$2*spettri!J222</f>
        <v>127859.04078354637</v>
      </c>
      <c r="G222" s="40">
        <f>carot!$C$2*spettri!K222</f>
        <v>1985.670701577392</v>
      </c>
      <c r="H222" s="40">
        <f>carot!$D$2*spettri!L222</f>
        <v>235868.67012481616</v>
      </c>
      <c r="I222" s="40">
        <f>carot!$E$2*spettri!M222</f>
        <v>24993.01964141698</v>
      </c>
      <c r="J222" s="40">
        <f>carot!$F$2*spettri!N222</f>
        <v>0</v>
      </c>
      <c r="K222" s="40">
        <f>chl!$D$2*spettri!AE222</f>
        <v>552298.74738409754</v>
      </c>
    </row>
    <row r="223" spans="1:11" x14ac:dyDescent="0.25">
      <c r="A223" s="40">
        <f>spettri!F223</f>
        <v>438.39999999999498</v>
      </c>
      <c r="B223" s="40">
        <f>spettri!G223</f>
        <v>200740.26855900002</v>
      </c>
      <c r="C223" s="40">
        <f>spettri!AA223</f>
        <v>1096508.9358569952</v>
      </c>
      <c r="D223" s="40">
        <f>chl!$B$2*spettri!H223</f>
        <v>0</v>
      </c>
      <c r="E223" s="40">
        <f>chl!$C$2*spettri!I223</f>
        <v>169432.27687933543</v>
      </c>
      <c r="F223" s="40">
        <f>carot!$B$2*spettri!J223</f>
        <v>128641.96959390827</v>
      </c>
      <c r="G223" s="40">
        <f>carot!$C$2*spettri!K223</f>
        <v>2017.8120720294651</v>
      </c>
      <c r="H223" s="40">
        <f>carot!$D$2*spettri!L223</f>
        <v>238840.93130104535</v>
      </c>
      <c r="I223" s="40">
        <f>carot!$E$2*spettri!M223</f>
        <v>25123.318514880801</v>
      </c>
      <c r="J223" s="40">
        <f>carot!$F$2*spettri!N223</f>
        <v>0</v>
      </c>
      <c r="K223" s="40">
        <f>chl!$D$2*spettri!AE223</f>
        <v>532452.62749579572</v>
      </c>
    </row>
    <row r="224" spans="1:11" x14ac:dyDescent="0.25">
      <c r="A224" s="40">
        <f>spettri!F224</f>
        <v>438.79999999999501</v>
      </c>
      <c r="B224" s="40">
        <f>spettri!G224</f>
        <v>199803.92425900002</v>
      </c>
      <c r="C224" s="40">
        <f>spettri!AA224</f>
        <v>1080846.1037281654</v>
      </c>
      <c r="D224" s="40">
        <f>chl!$B$2*spettri!H224</f>
        <v>0</v>
      </c>
      <c r="E224" s="40">
        <f>chl!$C$2*spettri!I224</f>
        <v>170354.09466700666</v>
      </c>
      <c r="F224" s="40">
        <f>carot!$B$2*spettri!J224</f>
        <v>129270.24579975425</v>
      </c>
      <c r="G224" s="40">
        <f>carot!$C$2*spettri!K224</f>
        <v>2047.2026044698741</v>
      </c>
      <c r="H224" s="40">
        <f>carot!$D$2*spettri!L224</f>
        <v>241917.11769322658</v>
      </c>
      <c r="I224" s="40">
        <f>carot!$E$2*spettri!M224</f>
        <v>25270.118797382569</v>
      </c>
      <c r="J224" s="40">
        <f>carot!$F$2*spettri!N224</f>
        <v>0</v>
      </c>
      <c r="K224" s="40">
        <f>chl!$D$2*spettri!AE224</f>
        <v>511987.32416632544</v>
      </c>
    </row>
    <row r="225" spans="1:11" x14ac:dyDescent="0.25">
      <c r="A225" s="40">
        <f>spettri!F225</f>
        <v>439.19999999999499</v>
      </c>
      <c r="B225" s="40">
        <f>spettri!G225</f>
        <v>198749.22005900001</v>
      </c>
      <c r="C225" s="40">
        <f>spettri!AA225</f>
        <v>1064693.2555613711</v>
      </c>
      <c r="D225" s="40">
        <f>chl!$B$2*spettri!H225</f>
        <v>0</v>
      </c>
      <c r="E225" s="40">
        <f>chl!$C$2*spettri!I225</f>
        <v>171373.29498159245</v>
      </c>
      <c r="F225" s="40">
        <f>carot!$B$2*spettri!J225</f>
        <v>129714.87203773756</v>
      </c>
      <c r="G225" s="40">
        <f>carot!$C$2*spettri!K225</f>
        <v>2074.8557655344953</v>
      </c>
      <c r="H225" s="40">
        <f>carot!$D$2*spettri!L225</f>
        <v>245055.6592149791</v>
      </c>
      <c r="I225" s="40">
        <f>carot!$E$2*spettri!M225</f>
        <v>25429.839995564595</v>
      </c>
      <c r="J225" s="40">
        <f>carot!$F$2*spettri!N225</f>
        <v>0</v>
      </c>
      <c r="K225" s="40">
        <f>chl!$D$2*spettri!AE225</f>
        <v>491044.73356596293</v>
      </c>
    </row>
    <row r="226" spans="1:11" x14ac:dyDescent="0.25">
      <c r="A226" s="40">
        <f>spettri!F226</f>
        <v>439.59999999999502</v>
      </c>
      <c r="B226" s="40">
        <f>spettri!G226</f>
        <v>197904.75635900002</v>
      </c>
      <c r="C226" s="40">
        <f>spettri!AA226</f>
        <v>1048223.9631199874</v>
      </c>
      <c r="D226" s="40">
        <f>chl!$B$2*spettri!H226</f>
        <v>0</v>
      </c>
      <c r="E226" s="40">
        <f>chl!$C$2*spettri!I226</f>
        <v>172512.21641697461</v>
      </c>
      <c r="F226" s="40">
        <f>carot!$B$2*spettri!J226</f>
        <v>129995.17988342268</v>
      </c>
      <c r="G226" s="40">
        <f>carot!$C$2*spettri!K226</f>
        <v>2101.0611171192936</v>
      </c>
      <c r="H226" s="40">
        <f>carot!$D$2*spettri!L226</f>
        <v>248277.34090949321</v>
      </c>
      <c r="I226" s="40">
        <f>carot!$E$2*spettri!M226</f>
        <v>25587.537435538652</v>
      </c>
      <c r="J226" s="40">
        <f>carot!$F$2*spettri!N226</f>
        <v>0</v>
      </c>
      <c r="K226" s="40">
        <f>chl!$D$2*spettri!AE226</f>
        <v>469750.62735743902</v>
      </c>
    </row>
    <row r="227" spans="1:11" x14ac:dyDescent="0.25">
      <c r="A227" s="40">
        <f>spettri!F227</f>
        <v>439.999999999995</v>
      </c>
      <c r="B227" s="40">
        <f>spettri!G227</f>
        <v>197030.35625899999</v>
      </c>
      <c r="C227" s="40">
        <f>spettri!AA227</f>
        <v>1031552.135719259</v>
      </c>
      <c r="D227" s="40">
        <f>chl!$B$2*spettri!H227</f>
        <v>0</v>
      </c>
      <c r="E227" s="40">
        <f>chl!$C$2*spettri!I227</f>
        <v>173770.1608781908</v>
      </c>
      <c r="F227" s="40">
        <f>carot!$B$2*spettri!J227</f>
        <v>130082.17197346289</v>
      </c>
      <c r="G227" s="40">
        <f>carot!$C$2*spettri!K227</f>
        <v>2123.2126021605873</v>
      </c>
      <c r="H227" s="40">
        <f>carot!$D$2*spettri!L227</f>
        <v>251602.94781995943</v>
      </c>
      <c r="I227" s="40">
        <f>carot!$E$2*spettri!M227</f>
        <v>25757.377424760554</v>
      </c>
      <c r="J227" s="40">
        <f>carot!$F$2*spettri!N227</f>
        <v>0</v>
      </c>
      <c r="K227" s="40">
        <f>chl!$D$2*spettri!AE227</f>
        <v>448216.26502072474</v>
      </c>
    </row>
    <row r="228" spans="1:11" x14ac:dyDescent="0.25">
      <c r="A228" s="40">
        <f>spettri!F228</f>
        <v>440.39999999999498</v>
      </c>
      <c r="B228" s="40">
        <f>spettri!G228</f>
        <v>195559.969259</v>
      </c>
      <c r="C228" s="40">
        <f>spettri!AA228</f>
        <v>1014596.7783846628</v>
      </c>
      <c r="D228" s="40">
        <f>chl!$B$2*spettri!H228</f>
        <v>0</v>
      </c>
      <c r="E228" s="40">
        <f>chl!$C$2*spettri!I228</f>
        <v>175161.09005686137</v>
      </c>
      <c r="F228" s="40">
        <f>carot!$B$2*spettri!J228</f>
        <v>130033.84303455167</v>
      </c>
      <c r="G228" s="40">
        <f>carot!$C$2*spettri!K228</f>
        <v>2143.0475920341637</v>
      </c>
      <c r="H228" s="40">
        <f>carot!$D$2*spettri!L228</f>
        <v>254720.70429852151</v>
      </c>
      <c r="I228" s="40">
        <f>carot!$E$2*spettri!M228</f>
        <v>25938.425917113764</v>
      </c>
      <c r="J228" s="40">
        <f>carot!$F$2*spettri!N228</f>
        <v>0</v>
      </c>
      <c r="K228" s="40">
        <f>chl!$D$2*spettri!AE228</f>
        <v>426599.66748558031</v>
      </c>
    </row>
    <row r="229" spans="1:11" x14ac:dyDescent="0.25">
      <c r="A229" s="40">
        <f>spettri!F229</f>
        <v>440.79999999999501</v>
      </c>
      <c r="B229" s="40">
        <f>spettri!G229</f>
        <v>194568.78875899999</v>
      </c>
      <c r="C229" s="40">
        <f>spettri!AA229</f>
        <v>997823.25735103711</v>
      </c>
      <c r="D229" s="40">
        <f>chl!$B$2*spettri!H229</f>
        <v>0</v>
      </c>
      <c r="E229" s="40">
        <f>chl!$C$2*spettri!I229</f>
        <v>176710.13489705647</v>
      </c>
      <c r="F229" s="40">
        <f>carot!$B$2*spettri!J229</f>
        <v>129763.20097664879</v>
      </c>
      <c r="G229" s="40">
        <f>carot!$C$2*spettri!K229</f>
        <v>2161.0004295839703</v>
      </c>
      <c r="H229" s="40">
        <f>carot!$D$2*spettri!L229</f>
        <v>258025.52616579732</v>
      </c>
      <c r="I229" s="40">
        <f>carot!$E$2*spettri!M229</f>
        <v>26122.276536392241</v>
      </c>
      <c r="J229" s="40">
        <f>carot!$F$2*spettri!N229</f>
        <v>0</v>
      </c>
      <c r="K229" s="40">
        <f>chl!$D$2*spettri!AE229</f>
        <v>405041.11834555824</v>
      </c>
    </row>
    <row r="230" spans="1:11" x14ac:dyDescent="0.25">
      <c r="A230" s="40">
        <f>spettri!F230</f>
        <v>441.19999999999499</v>
      </c>
      <c r="B230" s="40">
        <f>spettri!G230</f>
        <v>193602.388859</v>
      </c>
      <c r="C230" s="40">
        <f>spettri!AA230</f>
        <v>981348.68960469472</v>
      </c>
      <c r="D230" s="40">
        <f>chl!$B$2*spettri!H230</f>
        <v>0</v>
      </c>
      <c r="E230" s="40">
        <f>chl!$C$2*spettri!I230</f>
        <v>178453.246636797</v>
      </c>
      <c r="F230" s="40">
        <f>carot!$B$2*spettri!J230</f>
        <v>129395.90104092345</v>
      </c>
      <c r="G230" s="40">
        <f>carot!$C$2*spettri!K230</f>
        <v>2177.3606767059714</v>
      </c>
      <c r="H230" s="40">
        <f>carot!$D$2*spettri!L230</f>
        <v>261351.13307626353</v>
      </c>
      <c r="I230" s="40">
        <f>carot!$E$2*spettri!M230</f>
        <v>26311.108713633457</v>
      </c>
      <c r="J230" s="40">
        <f>carot!$F$2*spettri!N230</f>
        <v>0</v>
      </c>
      <c r="K230" s="40">
        <f>chl!$D$2*spettri!AE230</f>
        <v>383659.93946037127</v>
      </c>
    </row>
    <row r="231" spans="1:11" x14ac:dyDescent="0.25">
      <c r="A231" s="40">
        <f>spettri!F231</f>
        <v>441.59999999999502</v>
      </c>
      <c r="B231" s="40">
        <f>spettri!G231</f>
        <v>192415.13875900002</v>
      </c>
      <c r="C231" s="40">
        <f>spettri!AA231</f>
        <v>965236.17484557349</v>
      </c>
      <c r="D231" s="40">
        <f>chl!$B$2*spettri!H231</f>
        <v>0</v>
      </c>
      <c r="E231" s="40">
        <f>chl!$C$2*spettri!I231</f>
        <v>180411.7168165035</v>
      </c>
      <c r="F231" s="40">
        <f>carot!$B$2*spettri!J231</f>
        <v>128767.62483507747</v>
      </c>
      <c r="G231" s="40">
        <f>carot!$C$2*spettri!K231</f>
        <v>2189.3774953885031</v>
      </c>
      <c r="H231" s="40">
        <f>carot!$D$2*spettri!L231</f>
        <v>264780.66520268179</v>
      </c>
      <c r="I231" s="40">
        <f>carot!$E$2*spettri!M231</f>
        <v>26519.400101952266</v>
      </c>
      <c r="J231" s="40">
        <f>carot!$F$2*spettri!N231</f>
        <v>0</v>
      </c>
      <c r="K231" s="40">
        <f>chl!$D$2*spettri!AE231</f>
        <v>362567.39039396995</v>
      </c>
    </row>
    <row r="232" spans="1:11" x14ac:dyDescent="0.25">
      <c r="A232" s="40">
        <f>spettri!F232</f>
        <v>441.999999999995</v>
      </c>
      <c r="B232" s="40">
        <f>spettri!G232</f>
        <v>191478.31765899999</v>
      </c>
      <c r="C232" s="40">
        <f>spettri!AA232</f>
        <v>949185.68582639238</v>
      </c>
      <c r="D232" s="40">
        <f>chl!$B$2*spettri!H232</f>
        <v>0</v>
      </c>
      <c r="E232" s="40">
        <f>chl!$C$2*spettri!I232</f>
        <v>182590.43198226896</v>
      </c>
      <c r="F232" s="40">
        <f>carot!$B$2*spettri!J232</f>
        <v>128004.02760028007</v>
      </c>
      <c r="G232" s="40">
        <f>carot!$C$2*spettri!K232</f>
        <v>2199.5121617472651</v>
      </c>
      <c r="H232" s="40">
        <f>carot!$D$2*spettri!L232</f>
        <v>267794.49646529183</v>
      </c>
      <c r="I232" s="40">
        <f>carot!$E$2*spettri!M232</f>
        <v>26728.936877476888</v>
      </c>
      <c r="J232" s="40">
        <f>carot!$F$2*spettri!N232</f>
        <v>0</v>
      </c>
      <c r="K232" s="40">
        <f>chl!$D$2*spettri!AE232</f>
        <v>341868.28073932737</v>
      </c>
    </row>
    <row r="233" spans="1:11" x14ac:dyDescent="0.25">
      <c r="A233" s="40">
        <f>spettri!F233</f>
        <v>442.39999999999498</v>
      </c>
      <c r="B233" s="40">
        <f>spettri!G233</f>
        <v>190403.30325900001</v>
      </c>
      <c r="C233" s="40">
        <f>spettri!AA233</f>
        <v>933895.16459855763</v>
      </c>
      <c r="D233" s="40">
        <f>chl!$B$2*spettri!H233</f>
        <v>0</v>
      </c>
      <c r="E233" s="40">
        <f>chl!$C$2*spettri!I233</f>
        <v>185003.35379605298</v>
      </c>
      <c r="F233" s="40">
        <f>carot!$B$2*spettri!J233</f>
        <v>127124.4409120957</v>
      </c>
      <c r="G233" s="40">
        <f>carot!$C$2*spettri!K233</f>
        <v>2209.3572662100619</v>
      </c>
      <c r="H233" s="40">
        <f>carot!$D$2*spettri!L233</f>
        <v>270912.25294385391</v>
      </c>
      <c r="I233" s="40">
        <f>carot!$E$2*spettri!M233</f>
        <v>26950.927550193246</v>
      </c>
      <c r="J233" s="40">
        <f>carot!$F$2*spettri!N233</f>
        <v>0</v>
      </c>
      <c r="K233" s="40">
        <f>chl!$D$2*spettri!AE233</f>
        <v>321694.83213015168</v>
      </c>
    </row>
    <row r="234" spans="1:11" x14ac:dyDescent="0.25">
      <c r="A234" s="40">
        <f>spettri!F234</f>
        <v>442.79999999999501</v>
      </c>
      <c r="B234" s="40">
        <f>spettri!G234</f>
        <v>189022.755359</v>
      </c>
      <c r="C234" s="40">
        <f>spettri!AA234</f>
        <v>919258.63068209635</v>
      </c>
      <c r="D234" s="40">
        <f>chl!$B$2*spettri!H234</f>
        <v>0</v>
      </c>
      <c r="E234" s="40">
        <f>chl!$C$2*spettri!I234</f>
        <v>187651.87841811936</v>
      </c>
      <c r="F234" s="40">
        <f>carot!$B$2*spettri!J234</f>
        <v>126041.87268048419</v>
      </c>
      <c r="G234" s="40">
        <f>carot!$C$2*spettri!K234</f>
        <v>2213.411132753567</v>
      </c>
      <c r="H234" s="40">
        <f>carot!$D$2*spettri!L234</f>
        <v>274050.79446560639</v>
      </c>
      <c r="I234" s="40">
        <f>carot!$E$2*spettri!M234</f>
        <v>27179.456516022055</v>
      </c>
      <c r="J234" s="40">
        <f>carot!$F$2*spettri!N234</f>
        <v>0</v>
      </c>
      <c r="K234" s="40">
        <f>chl!$D$2*spettri!AE234</f>
        <v>302121.21746911074</v>
      </c>
    </row>
    <row r="235" spans="1:11" x14ac:dyDescent="0.25">
      <c r="A235" s="40">
        <f>spettri!F235</f>
        <v>443.19999999999499</v>
      </c>
      <c r="B235" s="40">
        <f>spettri!G235</f>
        <v>187749.54055900002</v>
      </c>
      <c r="C235" s="40">
        <f>spettri!AA235</f>
        <v>905195.65771068679</v>
      </c>
      <c r="D235" s="40">
        <f>chl!$B$2*spettri!H235</f>
        <v>0</v>
      </c>
      <c r="E235" s="40">
        <f>chl!$C$2*spettri!I235</f>
        <v>190532.86445079863</v>
      </c>
      <c r="F235" s="40">
        <f>carot!$B$2*spettri!J235</f>
        <v>124775.65448100999</v>
      </c>
      <c r="G235" s="40">
        <f>carot!$C$2*spettri!K235</f>
        <v>2217.175437401107</v>
      </c>
      <c r="H235" s="40">
        <f>carot!$D$2*spettri!L235</f>
        <v>277002.27059864515</v>
      </c>
      <c r="I235" s="40">
        <f>carot!$E$2*spettri!M235</f>
        <v>27420.28370392822</v>
      </c>
      <c r="J235" s="40">
        <f>carot!$F$2*spettri!N235</f>
        <v>0</v>
      </c>
      <c r="K235" s="40">
        <f>chl!$D$2*spettri!AE235</f>
        <v>283247.4090389036</v>
      </c>
    </row>
    <row r="236" spans="1:11" x14ac:dyDescent="0.25">
      <c r="A236" s="40">
        <f>spettri!F236</f>
        <v>443.59999999999502</v>
      </c>
      <c r="B236" s="40">
        <f>spettri!G236</f>
        <v>186814.26915900002</v>
      </c>
      <c r="C236" s="40">
        <f>spettri!AA236</f>
        <v>891955.55169635965</v>
      </c>
      <c r="D236" s="40">
        <f>chl!$B$2*spettri!H236</f>
        <v>0</v>
      </c>
      <c r="E236" s="40">
        <f>chl!$C$2*spettri!I236</f>
        <v>193651.89659446746</v>
      </c>
      <c r="F236" s="40">
        <f>carot!$B$2*spettri!J236</f>
        <v>123451.44155484233</v>
      </c>
      <c r="G236" s="40">
        <f>carot!$C$2*spettri!K236</f>
        <v>2218.7680278289122</v>
      </c>
      <c r="H236" s="40">
        <f>carot!$D$2*spettri!L236</f>
        <v>279808.25142935099</v>
      </c>
      <c r="I236" s="40">
        <f>carot!$E$2*spettri!M236</f>
        <v>27655.039617210467</v>
      </c>
      <c r="J236" s="40">
        <f>carot!$F$2*spettri!N236</f>
        <v>0</v>
      </c>
      <c r="K236" s="40">
        <f>chl!$D$2*spettri!AE236</f>
        <v>265170.15447265946</v>
      </c>
    </row>
    <row r="237" spans="1:11" x14ac:dyDescent="0.25">
      <c r="A237" s="40">
        <f>spettri!F237</f>
        <v>443.999999999995</v>
      </c>
      <c r="B237" s="40">
        <f>spettri!G237</f>
        <v>185557.75855900001</v>
      </c>
      <c r="C237" s="40">
        <f>spettri!AA237</f>
        <v>879722.75924980536</v>
      </c>
      <c r="D237" s="40">
        <f>chl!$B$2*spettri!H237</f>
        <v>0</v>
      </c>
      <c r="E237" s="40">
        <f>chl!$C$2*spettri!I237</f>
        <v>197018.39898281291</v>
      </c>
      <c r="F237" s="40">
        <f>carot!$B$2*spettri!J237</f>
        <v>121972.57602415873</v>
      </c>
      <c r="G237" s="40">
        <f>carot!$C$2*spettri!K237</f>
        <v>2217.4649992970717</v>
      </c>
      <c r="H237" s="40">
        <f>carot!$D$2*spettri!L237</f>
        <v>282697.37243281852</v>
      </c>
      <c r="I237" s="40">
        <f>carot!$E$2*spettri!M237</f>
        <v>27895.244109228854</v>
      </c>
      <c r="J237" s="40">
        <f>carot!$F$2*spettri!N237</f>
        <v>0</v>
      </c>
      <c r="K237" s="40">
        <f>chl!$D$2*spettri!AE237</f>
        <v>247921.7027014893</v>
      </c>
    </row>
    <row r="238" spans="1:11" x14ac:dyDescent="0.25">
      <c r="A238" s="40">
        <f>spettri!F238</f>
        <v>444.39999999999498</v>
      </c>
      <c r="B238" s="40">
        <f>spettri!G238</f>
        <v>184242.65655900002</v>
      </c>
      <c r="C238" s="40">
        <f>spettri!AA238</f>
        <v>868063.69419179752</v>
      </c>
      <c r="D238" s="40">
        <f>chl!$B$2*spettri!H238</f>
        <v>0</v>
      </c>
      <c r="E238" s="40">
        <f>chl!$C$2*spettri!I238</f>
        <v>200652.61595449064</v>
      </c>
      <c r="F238" s="40">
        <f>carot!$B$2*spettri!J238</f>
        <v>120377.72104008819</v>
      </c>
      <c r="G238" s="40">
        <f>carot!$C$2*spettri!K238</f>
        <v>2211.3841994818144</v>
      </c>
      <c r="H238" s="40">
        <f>carot!$D$2*spettri!L238</f>
        <v>285191.57761566818</v>
      </c>
      <c r="I238" s="40">
        <f>carot!$E$2*spettri!M238</f>
        <v>28149.303558474305</v>
      </c>
      <c r="J238" s="40">
        <f>carot!$F$2*spettri!N238</f>
        <v>0</v>
      </c>
      <c r="K238" s="40">
        <f>chl!$D$2*spettri!AE238</f>
        <v>231481.09182359444</v>
      </c>
    </row>
    <row r="239" spans="1:11" x14ac:dyDescent="0.25">
      <c r="A239" s="40">
        <f>spettri!F239</f>
        <v>444.79999999999501</v>
      </c>
      <c r="B239" s="40">
        <f>spettri!G239</f>
        <v>183092.04845900001</v>
      </c>
      <c r="C239" s="40">
        <f>spettri!AA239</f>
        <v>857296.30170284968</v>
      </c>
      <c r="D239" s="40">
        <f>chl!$B$2*spettri!H239</f>
        <v>0</v>
      </c>
      <c r="E239" s="40">
        <f>chl!$C$2*spettri!I239</f>
        <v>204564.66970848924</v>
      </c>
      <c r="F239" s="40">
        <f>carot!$B$2*spettri!J239</f>
        <v>118705.53975375969</v>
      </c>
      <c r="G239" s="40">
        <f>carot!$C$2*spettri!K239</f>
        <v>2205.7377425105042</v>
      </c>
      <c r="H239" s="40">
        <f>carot!$D$2*spettri!L239</f>
        <v>287581.8575825658</v>
      </c>
      <c r="I239" s="40">
        <f>carot!$E$2*spettri!M239</f>
        <v>28393.399894079132</v>
      </c>
      <c r="J239" s="40">
        <f>carot!$F$2*spettri!N239</f>
        <v>0</v>
      </c>
      <c r="K239" s="40">
        <f>chl!$D$2*spettri!AE239</f>
        <v>215845.09702144537</v>
      </c>
    </row>
    <row r="240" spans="1:11" x14ac:dyDescent="0.25">
      <c r="A240" s="40">
        <f>spettri!F240</f>
        <v>445.19999999999499</v>
      </c>
      <c r="B240" s="40">
        <f>spettri!G240</f>
        <v>181741.91385900002</v>
      </c>
      <c r="C240" s="40">
        <f>spettri!AA240</f>
        <v>847232.8661980019</v>
      </c>
      <c r="D240" s="40">
        <f>chl!$B$2*spettri!H240</f>
        <v>0</v>
      </c>
      <c r="E240" s="40">
        <f>chl!$C$2*spettri!I240</f>
        <v>208760.14491552458</v>
      </c>
      <c r="F240" s="40">
        <f>carot!$B$2*spettri!J240</f>
        <v>116878.70586291525</v>
      </c>
      <c r="G240" s="40">
        <f>carot!$C$2*spettri!K240</f>
        <v>2198.6434760593711</v>
      </c>
      <c r="H240" s="40">
        <f>carot!$D$2*spettri!L240</f>
        <v>289743.50207436882</v>
      </c>
      <c r="I240" s="40">
        <f>carot!$E$2*spettri!M240</f>
        <v>28646.213953833892</v>
      </c>
      <c r="J240" s="40">
        <f>carot!$F$2*spettri!N240</f>
        <v>0</v>
      </c>
      <c r="K240" s="40">
        <f>chl!$D$2*spettri!AE240</f>
        <v>201005.65591530004</v>
      </c>
    </row>
    <row r="241" spans="1:11" x14ac:dyDescent="0.25">
      <c r="A241" s="40">
        <f>spettri!F241</f>
        <v>445.59999999999502</v>
      </c>
      <c r="B241" s="40">
        <f>spettri!G241</f>
        <v>180404.74325899998</v>
      </c>
      <c r="C241" s="40">
        <f>spettri!AA241</f>
        <v>838127.67216093792</v>
      </c>
      <c r="D241" s="40">
        <f>chl!$B$2*spettri!H241</f>
        <v>0</v>
      </c>
      <c r="E241" s="40">
        <f>chl!$C$2*spettri!I241</f>
        <v>213238.34348063453</v>
      </c>
      <c r="F241" s="40">
        <f>carot!$B$2*spettri!J241</f>
        <v>115042.20618428856</v>
      </c>
      <c r="G241" s="40">
        <f>carot!$C$2*spettri!K241</f>
        <v>2189.0879334925385</v>
      </c>
      <c r="H241" s="40">
        <f>carot!$D$2*spettri!L241</f>
        <v>291780.43630702939</v>
      </c>
      <c r="I241" s="40">
        <f>carot!$E$2*spettri!M241</f>
        <v>28903.542553062871</v>
      </c>
      <c r="J241" s="40">
        <f>carot!$F$2*spettri!N241</f>
        <v>0</v>
      </c>
      <c r="K241" s="40">
        <f>chl!$D$2*spettri!AE241</f>
        <v>186974.05570242999</v>
      </c>
    </row>
    <row r="242" spans="1:11" x14ac:dyDescent="0.25">
      <c r="A242" s="40">
        <f>spettri!F242</f>
        <v>445.99999999999397</v>
      </c>
      <c r="B242" s="40">
        <f>spettri!G242</f>
        <v>178993.82685899999</v>
      </c>
      <c r="C242" s="40">
        <f>spettri!AA242</f>
        <v>829836.52584406885</v>
      </c>
      <c r="D242" s="40">
        <f>chl!$B$2*spettri!H242</f>
        <v>0</v>
      </c>
      <c r="E242" s="40">
        <f>chl!$C$2*spettri!I242</f>
        <v>217998.56736817819</v>
      </c>
      <c r="F242" s="40">
        <f>carot!$B$2*spettri!J242</f>
        <v>113128.3802034039</v>
      </c>
      <c r="G242" s="40">
        <f>carot!$C$2*spettri!K242</f>
        <v>2175.7680862781658</v>
      </c>
      <c r="H242" s="40">
        <f>carot!$D$2*spettri!L242</f>
        <v>293609.52010778582</v>
      </c>
      <c r="I242" s="40">
        <f>carot!$E$2*spettri!M242</f>
        <v>29154.644202553551</v>
      </c>
      <c r="J242" s="40">
        <f>carot!$F$2*spettri!N242</f>
        <v>0</v>
      </c>
      <c r="K242" s="40">
        <f>chl!$D$2*spettri!AE242</f>
        <v>173769.64587586917</v>
      </c>
    </row>
    <row r="243" spans="1:11" x14ac:dyDescent="0.25">
      <c r="A243" s="40">
        <f>spettri!F243</f>
        <v>446.39999999999498</v>
      </c>
      <c r="B243" s="40">
        <f>spettri!G243</f>
        <v>177835.84265900002</v>
      </c>
      <c r="C243" s="40">
        <f>spettri!AA243</f>
        <v>822347.22446847148</v>
      </c>
      <c r="D243" s="40">
        <f>chl!$B$2*spettri!H243</f>
        <v>0</v>
      </c>
      <c r="E243" s="40">
        <f>chl!$C$2*spettri!I243</f>
        <v>223030.34530202521</v>
      </c>
      <c r="F243" s="40">
        <f>carot!$B$2*spettri!J243</f>
        <v>111127.56213247904</v>
      </c>
      <c r="G243" s="40">
        <f>carot!$C$2*spettri!K243</f>
        <v>2162.7378009597583</v>
      </c>
      <c r="H243" s="40">
        <f>carot!$D$2*spettri!L243</f>
        <v>295230.75347663806</v>
      </c>
      <c r="I243" s="40">
        <f>carot!$E$2*spettri!M243</f>
        <v>29408.2366310256</v>
      </c>
      <c r="J243" s="40">
        <f>carot!$F$2*spettri!N243</f>
        <v>0</v>
      </c>
      <c r="K243" s="40">
        <f>chl!$D$2*spettri!AE243</f>
        <v>161387.58912534383</v>
      </c>
    </row>
    <row r="244" spans="1:11" x14ac:dyDescent="0.25">
      <c r="A244" s="40">
        <f>spettri!F244</f>
        <v>446.79999999999399</v>
      </c>
      <c r="B244" s="40">
        <f>spettri!G244</f>
        <v>176288.08885900001</v>
      </c>
      <c r="C244" s="40">
        <f>spettri!AA244</f>
        <v>815453.31087264139</v>
      </c>
      <c r="D244" s="40">
        <f>chl!$B$2*spettri!H244</f>
        <v>0</v>
      </c>
      <c r="E244" s="40">
        <f>chl!$C$2*spettri!I244</f>
        <v>228301.91452494598</v>
      </c>
      <c r="F244" s="40">
        <f>carot!$B$2*spettri!J244</f>
        <v>109078.41512264294</v>
      </c>
      <c r="G244" s="40">
        <f>carot!$C$2*spettri!K244</f>
        <v>2146.3775538377567</v>
      </c>
      <c r="H244" s="40">
        <f>carot!$D$2*spettri!L244</f>
        <v>296477.85606806289</v>
      </c>
      <c r="I244" s="40">
        <f>carot!$E$2*spettri!M244</f>
        <v>29653.111335347719</v>
      </c>
      <c r="J244" s="40">
        <f>carot!$F$2*spettri!N244</f>
        <v>0</v>
      </c>
      <c r="K244" s="40">
        <f>chl!$D$2*spettri!AE244</f>
        <v>149795.63626780413</v>
      </c>
    </row>
    <row r="245" spans="1:11" x14ac:dyDescent="0.25">
      <c r="A245" s="40">
        <f>spettri!F245</f>
        <v>447.19999999999402</v>
      </c>
      <c r="B245" s="40">
        <f>spettri!G245</f>
        <v>174723.43715900002</v>
      </c>
      <c r="C245" s="40">
        <f>spettri!AA245</f>
        <v>809826.39587153564</v>
      </c>
      <c r="D245" s="40">
        <f>chl!$B$2*spettri!H245</f>
        <v>0</v>
      </c>
      <c r="E245" s="40">
        <f>chl!$C$2*spettri!I245</f>
        <v>233802.80379047085</v>
      </c>
      <c r="F245" s="40">
        <f>carot!$B$2*spettri!J245</f>
        <v>107029.26811280685</v>
      </c>
      <c r="G245" s="40">
        <f>carot!$C$2*spettri!K245</f>
        <v>2128.5694972359329</v>
      </c>
      <c r="H245" s="40">
        <f>carot!$D$2*spettri!L245</f>
        <v>298015.94926415355</v>
      </c>
      <c r="I245" s="40">
        <f>carot!$E$2*spettri!M245</f>
        <v>29894.716889686304</v>
      </c>
      <c r="J245" s="40">
        <f>carot!$F$2*spettri!N245</f>
        <v>0</v>
      </c>
      <c r="K245" s="40">
        <f>chl!$D$2*spettri!AE245</f>
        <v>138955.08831718212</v>
      </c>
    </row>
    <row r="246" spans="1:11" x14ac:dyDescent="0.25">
      <c r="A246" s="40">
        <f>spettri!F246</f>
        <v>447.59999999999502</v>
      </c>
      <c r="B246" s="40">
        <f>spettri!G246</f>
        <v>173236.59925900001</v>
      </c>
      <c r="C246" s="40">
        <f>spettri!AA246</f>
        <v>804492.6070466016</v>
      </c>
      <c r="D246" s="40">
        <f>chl!$B$2*spettri!H246</f>
        <v>0</v>
      </c>
      <c r="E246" s="40">
        <f>chl!$C$2*spettri!I246</f>
        <v>239543.13535690992</v>
      </c>
      <c r="F246" s="40">
        <f>carot!$B$2*spettri!J246</f>
        <v>104951.12373962402</v>
      </c>
      <c r="G246" s="40">
        <f>carot!$C$2*spettri!K246</f>
        <v>2109.7479739982323</v>
      </c>
      <c r="H246" s="40">
        <f>carot!$D$2*spettri!L246</f>
        <v>298930.49116453173</v>
      </c>
      <c r="I246" s="40">
        <f>carot!$E$2*spettri!M246</f>
        <v>30135.69975042198</v>
      </c>
      <c r="J246" s="40">
        <f>carot!$F$2*spettri!N246</f>
        <v>0</v>
      </c>
      <c r="K246" s="40">
        <f>chl!$D$2*spettri!AE246</f>
        <v>128822.4090611157</v>
      </c>
    </row>
    <row r="247" spans="1:11" x14ac:dyDescent="0.25">
      <c r="A247" s="40">
        <f>spettri!F247</f>
        <v>447.99999999999397</v>
      </c>
      <c r="B247" s="40">
        <f>spettri!G247</f>
        <v>171864.51525900001</v>
      </c>
      <c r="C247" s="40">
        <f>spettri!AA247</f>
        <v>799861.66625411611</v>
      </c>
      <c r="D247" s="40">
        <f>chl!$B$2*spettri!H247</f>
        <v>0</v>
      </c>
      <c r="E247" s="40">
        <f>chl!$C$2*spettri!I247</f>
        <v>245509.64562760503</v>
      </c>
      <c r="F247" s="40">
        <f>carot!$B$2*spettri!J247</f>
        <v>102795.65306418322</v>
      </c>
      <c r="G247" s="40">
        <f>carot!$C$2*spettri!K247</f>
        <v>2087.8860508529033</v>
      </c>
      <c r="H247" s="40">
        <f>carot!$D$2*spettri!L247</f>
        <v>299720.32280576747</v>
      </c>
      <c r="I247" s="40">
        <f>carot!$E$2*spettri!M247</f>
        <v>30381.197148347004</v>
      </c>
      <c r="J247" s="40">
        <f>carot!$F$2*spettri!N247</f>
        <v>0</v>
      </c>
      <c r="K247" s="40">
        <f>chl!$D$2*spettri!AE247</f>
        <v>119366.96155736053</v>
      </c>
    </row>
    <row r="248" spans="1:11" x14ac:dyDescent="0.25">
      <c r="A248" s="40">
        <f>spettri!F248</f>
        <v>448.39999999999401</v>
      </c>
      <c r="B248" s="40">
        <f>spettri!G248</f>
        <v>170239.93105900002</v>
      </c>
      <c r="C248" s="40">
        <f>spettri!AA248</f>
        <v>795753.59378094901</v>
      </c>
      <c r="D248" s="40">
        <f>chl!$B$2*spettri!H248</f>
        <v>0</v>
      </c>
      <c r="E248" s="40">
        <f>chl!$C$2*spettri!I248</f>
        <v>251701.98552541435</v>
      </c>
      <c r="F248" s="40">
        <f>carot!$B$2*spettri!J248</f>
        <v>100678.84553987141</v>
      </c>
      <c r="G248" s="40">
        <f>carot!$C$2*spettri!K248</f>
        <v>2063.9971944358222</v>
      </c>
      <c r="H248" s="40">
        <f>carot!$D$2*spettri!L248</f>
        <v>300177.59375595656</v>
      </c>
      <c r="I248" s="40">
        <f>carot!$E$2*spettri!M248</f>
        <v>30606.923989535419</v>
      </c>
      <c r="J248" s="40">
        <f>carot!$F$2*spettri!N248</f>
        <v>0</v>
      </c>
      <c r="K248" s="40">
        <f>chl!$D$2*spettri!AE248</f>
        <v>110524.24777573544</v>
      </c>
    </row>
    <row r="249" spans="1:11" x14ac:dyDescent="0.25">
      <c r="A249" s="40">
        <f>spettri!F249</f>
        <v>448.79999999999399</v>
      </c>
      <c r="B249" s="40">
        <f>spettri!G249</f>
        <v>168626.56745900001</v>
      </c>
      <c r="C249" s="40">
        <f>spettri!AA249</f>
        <v>792712.46648339555</v>
      </c>
      <c r="D249" s="40">
        <f>chl!$B$2*spettri!H249</f>
        <v>0</v>
      </c>
      <c r="E249" s="40">
        <f>chl!$C$2*spettri!I249</f>
        <v>258105.14630525632</v>
      </c>
      <c r="F249" s="40">
        <f>carot!$B$2*spettri!J249</f>
        <v>98620.032742253083</v>
      </c>
      <c r="G249" s="40">
        <f>carot!$C$2*spettri!K249</f>
        <v>2039.3844332788292</v>
      </c>
      <c r="H249" s="40">
        <f>carot!$D$2*spettri!L249</f>
        <v>300821.93009485939</v>
      </c>
      <c r="I249" s="40">
        <f>carot!$E$2*spettri!M249</f>
        <v>30836.542669740535</v>
      </c>
      <c r="J249" s="40">
        <f>carot!$F$2*spettri!N249</f>
        <v>0</v>
      </c>
      <c r="K249" s="40">
        <f>chl!$D$2*spettri!AE249</f>
        <v>102289.43023800742</v>
      </c>
    </row>
    <row r="250" spans="1:11" x14ac:dyDescent="0.25">
      <c r="A250" s="40">
        <f>spettri!F250</f>
        <v>449.19999999999402</v>
      </c>
      <c r="B250" s="40">
        <f>spettri!G250</f>
        <v>166999.76295900001</v>
      </c>
      <c r="C250" s="40">
        <f>spettri!AA250</f>
        <v>789989.86198797834</v>
      </c>
      <c r="D250" s="40">
        <f>chl!$B$2*spettri!H250</f>
        <v>0</v>
      </c>
      <c r="E250" s="40">
        <f>chl!$C$2*spettri!I250</f>
        <v>264702.02499648411</v>
      </c>
      <c r="F250" s="40">
        <f>carot!$B$2*spettri!J250</f>
        <v>96538.988632735578</v>
      </c>
      <c r="G250" s="40">
        <f>carot!$C$2*spettri!K250</f>
        <v>2014.1925483299071</v>
      </c>
      <c r="H250" s="40">
        <f>carot!$D$2*spettri!L250</f>
        <v>301050.56556995393</v>
      </c>
      <c r="I250" s="40">
        <f>carot!$E$2*spettri!M250</f>
        <v>31045.768099606143</v>
      </c>
      <c r="J250" s="40">
        <f>carot!$F$2*spettri!N250</f>
        <v>0</v>
      </c>
      <c r="K250" s="40">
        <f>chl!$D$2*spettri!AE250</f>
        <v>94638.32214086871</v>
      </c>
    </row>
    <row r="251" spans="1:11" x14ac:dyDescent="0.25">
      <c r="A251" s="40">
        <f>spettri!F251</f>
        <v>449.599999999994</v>
      </c>
      <c r="B251" s="40">
        <f>spettri!G251</f>
        <v>165571.66545900001</v>
      </c>
      <c r="C251" s="40">
        <f>spettri!AA251</f>
        <v>787454.23495616962</v>
      </c>
      <c r="D251" s="40">
        <f>chl!$B$2*spettri!H251</f>
        <v>0</v>
      </c>
      <c r="E251" s="40">
        <f>chl!$C$2*spettri!I251</f>
        <v>271461.55684784823</v>
      </c>
      <c r="F251" s="40">
        <f>carot!$B$2*spettri!J251</f>
        <v>94502.407147016405</v>
      </c>
      <c r="G251" s="40">
        <f>carot!$C$2*spettri!K251</f>
        <v>1986.9737301092327</v>
      </c>
      <c r="H251" s="40">
        <f>carot!$D$2*spettri!L251</f>
        <v>300697.21983571688</v>
      </c>
      <c r="I251" s="40">
        <f>carot!$E$2*spettri!M251</f>
        <v>31264.178276679944</v>
      </c>
      <c r="J251" s="40">
        <f>carot!$F$2*spettri!N251</f>
        <v>0</v>
      </c>
      <c r="K251" s="40">
        <f>chl!$D$2*spettri!AE251</f>
        <v>87541.899118798945</v>
      </c>
    </row>
    <row r="252" spans="1:11" x14ac:dyDescent="0.25">
      <c r="A252" s="40">
        <f>spettri!F252</f>
        <v>449.99999999999397</v>
      </c>
      <c r="B252" s="40">
        <f>spettri!G252</f>
        <v>163440.650459</v>
      </c>
      <c r="C252" s="40">
        <f>spettri!AA252</f>
        <v>785719.60425871238</v>
      </c>
      <c r="D252" s="40">
        <f>chl!$B$2*spettri!H252</f>
        <v>0</v>
      </c>
      <c r="E252" s="40">
        <f>chl!$C$2*spettri!I252</f>
        <v>278336.97038669832</v>
      </c>
      <c r="F252" s="40">
        <f>carot!$B$2*spettri!J252</f>
        <v>92521.887230434251</v>
      </c>
      <c r="G252" s="40">
        <f>carot!$C$2*spettri!K252</f>
        <v>1958.7414452526823</v>
      </c>
      <c r="H252" s="40">
        <f>carot!$D$2*spettri!L252</f>
        <v>300468.58436062234</v>
      </c>
      <c r="I252" s="40">
        <f>carot!$E$2*spettri!M252</f>
        <v>31468.733496526696</v>
      </c>
      <c r="J252" s="40">
        <f>carot!$F$2*spettri!N252</f>
        <v>0</v>
      </c>
      <c r="K252" s="40">
        <f>chl!$D$2*spettri!AE252</f>
        <v>80964.687339178083</v>
      </c>
    </row>
    <row r="253" spans="1:11" x14ac:dyDescent="0.25">
      <c r="A253" s="40">
        <f>spettri!F253</f>
        <v>450.39999999999401</v>
      </c>
      <c r="B253" s="40">
        <f>spettri!G253</f>
        <v>161689.51065899999</v>
      </c>
      <c r="C253" s="40">
        <f>spettri!AA253</f>
        <v>784298.89344567573</v>
      </c>
      <c r="D253" s="40">
        <f>chl!$B$2*spettri!H253</f>
        <v>0</v>
      </c>
      <c r="E253" s="40">
        <f>chl!$C$2*spettri!I253</f>
        <v>285310.46451776457</v>
      </c>
      <c r="F253" s="40">
        <f>carot!$B$2*spettri!J253</f>
        <v>90578.097307424643</v>
      </c>
      <c r="G253" s="40">
        <f>carot!$C$2*spettri!K253</f>
        <v>1928.0478842804323</v>
      </c>
      <c r="H253" s="40">
        <f>carot!$D$2*spettri!L253</f>
        <v>299928.17323767161</v>
      </c>
      <c r="I253" s="40">
        <f>carot!$E$2*spettri!M253</f>
        <v>31657.098652994515</v>
      </c>
      <c r="J253" s="40">
        <f>carot!$F$2*spettri!N253</f>
        <v>0</v>
      </c>
      <c r="K253" s="40">
        <f>chl!$D$2*spettri!AE253</f>
        <v>74897.011845540081</v>
      </c>
    </row>
    <row r="254" spans="1:11" x14ac:dyDescent="0.25">
      <c r="A254" s="40">
        <f>spettri!F254</f>
        <v>450.79999999999399</v>
      </c>
      <c r="B254" s="40">
        <f>spettri!G254</f>
        <v>159908.47915900001</v>
      </c>
      <c r="C254" s="40">
        <f>spettri!AA254</f>
        <v>783393.83802124858</v>
      </c>
      <c r="D254" s="40">
        <f>chl!$B$2*spettri!H254</f>
        <v>0</v>
      </c>
      <c r="E254" s="40">
        <f>chl!$C$2*spettri!I254</f>
        <v>292379.24686119793</v>
      </c>
      <c r="F254" s="40">
        <f>carot!$B$2*spettri!J254</f>
        <v>88786.060252596275</v>
      </c>
      <c r="G254" s="40">
        <f>carot!$C$2*spettri!K254</f>
        <v>1897.3543233081825</v>
      </c>
      <c r="H254" s="40">
        <f>carot!$D$2*spettri!L254</f>
        <v>299179.91168281669</v>
      </c>
      <c r="I254" s="40">
        <f>carot!$E$2*spettri!M254</f>
        <v>31841.416293046386</v>
      </c>
      <c r="J254" s="40">
        <f>carot!$F$2*spettri!N254</f>
        <v>0</v>
      </c>
      <c r="K254" s="40">
        <f>chl!$D$2*spettri!AE254</f>
        <v>69309.848608283064</v>
      </c>
    </row>
    <row r="255" spans="1:11" x14ac:dyDescent="0.25">
      <c r="A255" s="40">
        <f>spettri!F255</f>
        <v>451.19999999999402</v>
      </c>
      <c r="B255" s="40">
        <f>spettri!G255</f>
        <v>158138.31065900001</v>
      </c>
      <c r="C255" s="40">
        <f>spettri!AA255</f>
        <v>782599.34720644704</v>
      </c>
      <c r="D255" s="40">
        <f>chl!$B$2*spettri!H255</f>
        <v>0</v>
      </c>
      <c r="E255" s="40">
        <f>chl!$C$2*spettri!I255</f>
        <v>299514.6961760812</v>
      </c>
      <c r="F255" s="40">
        <f>carot!$B$2*spettri!J255</f>
        <v>87015.287930888866</v>
      </c>
      <c r="G255" s="40">
        <f>carot!$C$2*spettri!K255</f>
        <v>1866.0816385440032</v>
      </c>
      <c r="H255" s="40">
        <f>carot!$D$2*spettri!L255</f>
        <v>298036.73430734396</v>
      </c>
      <c r="I255" s="40">
        <f>carot!$E$2*spettri!M255</f>
        <v>32011.723300756821</v>
      </c>
      <c r="J255" s="40">
        <f>carot!$F$2*spettri!N255</f>
        <v>0</v>
      </c>
      <c r="K255" s="40">
        <f>chl!$D$2*spettri!AE255</f>
        <v>64154.823852832262</v>
      </c>
    </row>
    <row r="256" spans="1:11" x14ac:dyDescent="0.25">
      <c r="A256" s="40">
        <f>spettri!F256</f>
        <v>451.599999999994</v>
      </c>
      <c r="B256" s="40">
        <f>spettri!G256</f>
        <v>156056.09685900001</v>
      </c>
      <c r="C256" s="40">
        <f>spettri!AA256</f>
        <v>782172.39821131201</v>
      </c>
      <c r="D256" s="40">
        <f>chl!$B$2*spettri!H256</f>
        <v>0</v>
      </c>
      <c r="E256" s="40">
        <f>chl!$C$2*spettri!I256</f>
        <v>306682.25717703212</v>
      </c>
      <c r="F256" s="40">
        <f>carot!$B$2*spettri!J256</f>
        <v>85336.340593112778</v>
      </c>
      <c r="G256" s="40">
        <f>carot!$C$2*spettri!K256</f>
        <v>1833.2163633520188</v>
      </c>
      <c r="H256" s="40">
        <f>carot!$D$2*spettri!L256</f>
        <v>296748.06162953831</v>
      </c>
      <c r="I256" s="40">
        <f>carot!$E$2*spettri!M256</f>
        <v>32177.671446392284</v>
      </c>
      <c r="J256" s="40">
        <f>carot!$F$2*spettri!N256</f>
        <v>0</v>
      </c>
      <c r="K256" s="40">
        <f>chl!$D$2*spettri!AE256</f>
        <v>59394.851001884475</v>
      </c>
    </row>
    <row r="257" spans="1:11" x14ac:dyDescent="0.25">
      <c r="A257" s="40">
        <f>spettri!F257</f>
        <v>451.99999999999397</v>
      </c>
      <c r="B257" s="40">
        <f>spettri!G257</f>
        <v>154261.281759</v>
      </c>
      <c r="C257" s="40">
        <f>spettri!AA257</f>
        <v>782224.97250222508</v>
      </c>
      <c r="D257" s="40">
        <f>chl!$B$2*spettri!H257</f>
        <v>0</v>
      </c>
      <c r="E257" s="40">
        <f>chl!$C$2*spettri!I257</f>
        <v>313846.32770317176</v>
      </c>
      <c r="F257" s="40">
        <f>carot!$B$2*spettri!J257</f>
        <v>83732.786400038225</v>
      </c>
      <c r="G257" s="40">
        <f>carot!$C$2*spettri!K257</f>
        <v>1799.4824024721404</v>
      </c>
      <c r="H257" s="40">
        <f>carot!$D$2*spettri!L257</f>
        <v>295500.95903811348</v>
      </c>
      <c r="I257" s="40">
        <f>carot!$E$2*spettri!M257</f>
        <v>32318.711804498882</v>
      </c>
      <c r="J257" s="40">
        <f>carot!$F$2*spettri!N257</f>
        <v>0</v>
      </c>
      <c r="K257" s="40">
        <f>chl!$D$2*spettri!AE257</f>
        <v>55026.705153930634</v>
      </c>
    </row>
    <row r="258" spans="1:11" x14ac:dyDescent="0.25">
      <c r="A258" s="40">
        <f>spettri!F258</f>
        <v>452.39999999999401</v>
      </c>
      <c r="B258" s="40">
        <f>spettri!G258</f>
        <v>152282.09465899999</v>
      </c>
      <c r="C258" s="40">
        <f>spettri!AA258</f>
        <v>782348.02509612869</v>
      </c>
      <c r="D258" s="40">
        <f>chl!$B$2*spettri!H258</f>
        <v>0</v>
      </c>
      <c r="E258" s="40">
        <f>chl!$C$2*spettri!I258</f>
        <v>320958.04199696286</v>
      </c>
      <c r="F258" s="40">
        <f>carot!$B$2*spettri!J258</f>
        <v>82347.679010842403</v>
      </c>
      <c r="G258" s="40">
        <f>carot!$C$2*spettri!K258</f>
        <v>1766.9066891761204</v>
      </c>
      <c r="H258" s="40">
        <f>carot!$D$2*spettri!L258</f>
        <v>293796.58549649949</v>
      </c>
      <c r="I258" s="40">
        <f>carot!$E$2*spettri!M258</f>
        <v>32465.512087000643</v>
      </c>
      <c r="J258" s="40">
        <f>carot!$F$2*spettri!N258</f>
        <v>0</v>
      </c>
      <c r="K258" s="40">
        <f>chl!$D$2*spettri!AE258</f>
        <v>51013.299815647144</v>
      </c>
    </row>
    <row r="259" spans="1:11" x14ac:dyDescent="0.25">
      <c r="A259" s="40">
        <f>spettri!F259</f>
        <v>452.79999999999399</v>
      </c>
      <c r="B259" s="40">
        <f>spettri!G259</f>
        <v>150131.991259</v>
      </c>
      <c r="C259" s="40">
        <f>spettri!AA259</f>
        <v>782385.79693493689</v>
      </c>
      <c r="D259" s="40">
        <f>chl!$B$2*spettri!H259</f>
        <v>0</v>
      </c>
      <c r="E259" s="40">
        <f>chl!$C$2*spettri!I259</f>
        <v>327976.91167770146</v>
      </c>
      <c r="F259" s="40">
        <f>carot!$B$2*spettri!J259</f>
        <v>81014.766875670728</v>
      </c>
      <c r="G259" s="40">
        <f>carot!$C$2*spettri!K259</f>
        <v>1732.4488235563306</v>
      </c>
      <c r="H259" s="40">
        <f>carot!$D$2*spettri!L259</f>
        <v>291759.65126383898</v>
      </c>
      <c r="I259" s="40">
        <f>carot!$E$2*spettri!M259</f>
        <v>32574.795011952308</v>
      </c>
      <c r="J259" s="40">
        <f>carot!$F$2*spettri!N259</f>
        <v>0</v>
      </c>
      <c r="K259" s="40">
        <f>chl!$D$2*spettri!AE259</f>
        <v>47327.223282217194</v>
      </c>
    </row>
    <row r="260" spans="1:11" x14ac:dyDescent="0.25">
      <c r="A260" s="40">
        <f>spettri!F260</f>
        <v>453.19999999999402</v>
      </c>
      <c r="B260" s="40">
        <f>spettri!G260</f>
        <v>148022.47855900001</v>
      </c>
      <c r="C260" s="40">
        <f>spettri!AA260</f>
        <v>782992.41936577833</v>
      </c>
      <c r="D260" s="40">
        <f>chl!$B$2*spettri!H260</f>
        <v>0</v>
      </c>
      <c r="E260" s="40">
        <f>chl!$C$2*spettri!I260</f>
        <v>334861.40015445382</v>
      </c>
      <c r="F260" s="40">
        <f>carot!$B$2*spettri!J260</f>
        <v>79816.209190672249</v>
      </c>
      <c r="G260" s="40">
        <f>carot!$C$2*spettri!K260</f>
        <v>1698.8596436244343</v>
      </c>
      <c r="H260" s="40">
        <f>carot!$D$2*spettri!L260</f>
        <v>289972.13754946337</v>
      </c>
      <c r="I260" s="40">
        <f>carot!$E$2*spettri!M260</f>
        <v>32685.011978450759</v>
      </c>
      <c r="J260" s="40">
        <f>carot!$F$2*spettri!N260</f>
        <v>0</v>
      </c>
      <c r="K260" s="40">
        <f>chl!$D$2*spettri!AE260</f>
        <v>43958.800849113613</v>
      </c>
    </row>
    <row r="261" spans="1:11" x14ac:dyDescent="0.25">
      <c r="A261" s="40">
        <f>spettri!F261</f>
        <v>453.599999999994</v>
      </c>
      <c r="B261" s="40">
        <f>spettri!G261</f>
        <v>146163.171259</v>
      </c>
      <c r="C261" s="40">
        <f>spettri!AA261</f>
        <v>783523.57259447756</v>
      </c>
      <c r="D261" s="40">
        <f>chl!$B$2*spettri!H261</f>
        <v>0</v>
      </c>
      <c r="E261" s="40">
        <f>chl!$C$2*spettri!I261</f>
        <v>341560.89702549175</v>
      </c>
      <c r="F261" s="40">
        <f>carot!$B$2*spettri!J261</f>
        <v>78819.666470322714</v>
      </c>
      <c r="G261" s="40">
        <f>carot!$C$2*spettri!K261</f>
        <v>1665.4152446405205</v>
      </c>
      <c r="H261" s="40">
        <f>carot!$D$2*spettri!L261</f>
        <v>287831.27810085076</v>
      </c>
      <c r="I261" s="40">
        <f>carot!$E$2*spettri!M261</f>
        <v>32768.920095100162</v>
      </c>
      <c r="J261" s="40">
        <f>carot!$F$2*spettri!N261</f>
        <v>0</v>
      </c>
      <c r="K261" s="40">
        <f>chl!$D$2*spettri!AE261</f>
        <v>40877.395658071669</v>
      </c>
    </row>
    <row r="262" spans="1:11" x14ac:dyDescent="0.25">
      <c r="A262" s="40">
        <f>spettri!F262</f>
        <v>453.99999999999397</v>
      </c>
      <c r="B262" s="40">
        <f>spettri!G262</f>
        <v>143750.09205899999</v>
      </c>
      <c r="C262" s="40">
        <f>spettri!AA262</f>
        <v>783827.62404454802</v>
      </c>
      <c r="D262" s="40">
        <f>chl!$B$2*spettri!H262</f>
        <v>0</v>
      </c>
      <c r="E262" s="40">
        <f>chl!$C$2*spettri!I262</f>
        <v>348035.96034069709</v>
      </c>
      <c r="F262" s="40">
        <f>carot!$B$2*spettri!J262</f>
        <v>77890.784264448899</v>
      </c>
      <c r="G262" s="40">
        <f>carot!$C$2*spettri!K262</f>
        <v>1632.2604075525715</v>
      </c>
      <c r="H262" s="40">
        <f>carot!$D$2*spettri!L262</f>
        <v>285378.64300438191</v>
      </c>
      <c r="I262" s="40">
        <f>carot!$E$2*spettri!M262</f>
        <v>32845.667220464456</v>
      </c>
      <c r="J262" s="40">
        <f>carot!$F$2*spettri!N262</f>
        <v>0</v>
      </c>
      <c r="K262" s="40">
        <f>chl!$D$2*spettri!AE262</f>
        <v>38044.308807003043</v>
      </c>
    </row>
    <row r="263" spans="1:11" x14ac:dyDescent="0.25">
      <c r="A263" s="40">
        <f>spettri!F263</f>
        <v>454.39999999999401</v>
      </c>
      <c r="B263" s="40">
        <f>spettri!G263</f>
        <v>141580.79595900001</v>
      </c>
      <c r="C263" s="40">
        <f>spettri!AA263</f>
        <v>784251.23338672903</v>
      </c>
      <c r="D263" s="40">
        <f>chl!$B$2*spettri!H263</f>
        <v>0</v>
      </c>
      <c r="E263" s="40">
        <f>chl!$C$2*spettri!I263</f>
        <v>354247.49725675426</v>
      </c>
      <c r="F263" s="40">
        <f>carot!$B$2*spettri!J263</f>
        <v>77101.089402639423</v>
      </c>
      <c r="G263" s="40">
        <f>carot!$C$2*spettri!K263</f>
        <v>1599.3951323605868</v>
      </c>
      <c r="H263" s="40">
        <f>carot!$D$2*spettri!L263</f>
        <v>282967.57799429388</v>
      </c>
      <c r="I263" s="40">
        <f>carot!$E$2*spettri!M263</f>
        <v>32895.482797807053</v>
      </c>
      <c r="J263" s="40">
        <f>carot!$F$2*spettri!N263</f>
        <v>0</v>
      </c>
      <c r="K263" s="40">
        <f>chl!$D$2*spettri!AE263</f>
        <v>35440.190802873767</v>
      </c>
    </row>
    <row r="264" spans="1:11" x14ac:dyDescent="0.25">
      <c r="A264" s="40">
        <f>spettri!F264</f>
        <v>454.79999999999399</v>
      </c>
      <c r="B264" s="40">
        <f>spettri!G264</f>
        <v>139635.61325900001</v>
      </c>
      <c r="C264" s="40">
        <f>spettri!AA264</f>
        <v>784653.06298270542</v>
      </c>
      <c r="D264" s="40">
        <f>chl!$B$2*spettri!H264</f>
        <v>0</v>
      </c>
      <c r="E264" s="40">
        <f>chl!$C$2*spettri!I264</f>
        <v>360142.45421753154</v>
      </c>
      <c r="F264" s="40">
        <f>carot!$B$2*spettri!J264</f>
        <v>76547.239762716752</v>
      </c>
      <c r="G264" s="40">
        <f>carot!$C$2*spettri!K264</f>
        <v>1567.5433238044786</v>
      </c>
      <c r="H264" s="40">
        <f>carot!$D$2*spettri!L264</f>
        <v>280411.017681873</v>
      </c>
      <c r="I264" s="40">
        <f>carot!$E$2*spettri!M264</f>
        <v>32942.340577679737</v>
      </c>
      <c r="J264" s="40">
        <f>carot!$F$2*spettri!N264</f>
        <v>0</v>
      </c>
      <c r="K264" s="40">
        <f>chl!$D$2*spettri!AE264</f>
        <v>33042.467419100052</v>
      </c>
    </row>
    <row r="265" spans="1:11" x14ac:dyDescent="0.25">
      <c r="A265" s="40">
        <f>spettri!F265</f>
        <v>455.19999999999402</v>
      </c>
      <c r="B265" s="40">
        <f>spettri!G265</f>
        <v>137255.406059</v>
      </c>
      <c r="C265" s="40">
        <f>spettri!AA265</f>
        <v>784832.97985750262</v>
      </c>
      <c r="D265" s="40">
        <f>chl!$B$2*spettri!H265</f>
        <v>0</v>
      </c>
      <c r="E265" s="40">
        <f>chl!$C$2*spettri!I265</f>
        <v>365687.671712321</v>
      </c>
      <c r="F265" s="40">
        <f>carot!$B$2*spettri!J265</f>
        <v>76143.209833418878</v>
      </c>
      <c r="G265" s="40">
        <f>carot!$C$2*spettri!K265</f>
        <v>1535.4019533524056</v>
      </c>
      <c r="H265" s="40">
        <f>carot!$D$2*spettri!L265</f>
        <v>277667.39198073838</v>
      </c>
      <c r="I265" s="40">
        <f>carot!$E$2*spettri!M265</f>
        <v>32964.290565453826</v>
      </c>
      <c r="J265" s="40">
        <f>carot!$F$2*spettri!N265</f>
        <v>0</v>
      </c>
      <c r="K265" s="40">
        <f>chl!$D$2*spettri!AE265</f>
        <v>30835.01381221812</v>
      </c>
    </row>
    <row r="266" spans="1:11" x14ac:dyDescent="0.25">
      <c r="A266" s="40">
        <f>spettri!F266</f>
        <v>455.599999999994</v>
      </c>
      <c r="B266" s="40">
        <f>spettri!G266</f>
        <v>134681.42425900002</v>
      </c>
      <c r="C266" s="40">
        <f>spettri!AA266</f>
        <v>784866.60064445576</v>
      </c>
      <c r="D266" s="40">
        <f>chl!$B$2*spettri!H266</f>
        <v>0</v>
      </c>
      <c r="E266" s="40">
        <f>chl!$C$2*spettri!I266</f>
        <v>370836.02951759851</v>
      </c>
      <c r="F266" s="40">
        <f>carot!$B$2*spettri!J266</f>
        <v>75944.094605104619</v>
      </c>
      <c r="G266" s="40">
        <f>carot!$C$2*spettri!K266</f>
        <v>1505.8666399640142</v>
      </c>
      <c r="H266" s="40">
        <f>carot!$D$2*spettri!L266</f>
        <v>274799.05602046126</v>
      </c>
      <c r="I266" s="40">
        <f>carot!$E$2*spettri!M266</f>
        <v>32962.111134416351</v>
      </c>
      <c r="J266" s="40">
        <f>carot!$F$2*spettri!N266</f>
        <v>0</v>
      </c>
      <c r="K266" s="40">
        <f>chl!$D$2*spettri!AE266</f>
        <v>28819.442726911187</v>
      </c>
    </row>
    <row r="267" spans="1:11" x14ac:dyDescent="0.25">
      <c r="A267" s="40">
        <f>spettri!F267</f>
        <v>455.99999999999397</v>
      </c>
      <c r="B267" s="40">
        <f>spettri!G267</f>
        <v>132426.84875900001</v>
      </c>
      <c r="C267" s="40">
        <f>spettri!AA267</f>
        <v>784622.34633639839</v>
      </c>
      <c r="D267" s="40">
        <f>chl!$B$2*spettri!H267</f>
        <v>0</v>
      </c>
      <c r="E267" s="40">
        <f>chl!$C$2*spettri!I267</f>
        <v>375528.88836839068</v>
      </c>
      <c r="F267" s="40">
        <f>carot!$B$2*spettri!J267</f>
        <v>75896.732244971616</v>
      </c>
      <c r="G267" s="40">
        <f>carot!$C$2*spettri!K267</f>
        <v>1477.6343551074635</v>
      </c>
      <c r="H267" s="40">
        <f>carot!$D$2*spettri!L267</f>
        <v>271764.43971466087</v>
      </c>
      <c r="I267" s="40">
        <f>carot!$E$2*spettri!M267</f>
        <v>32957.285249283108</v>
      </c>
      <c r="J267" s="40">
        <f>carot!$F$2*spettri!N267</f>
        <v>0</v>
      </c>
      <c r="K267" s="40">
        <f>chl!$D$2*spettri!AE267</f>
        <v>26997.36640398471</v>
      </c>
    </row>
    <row r="268" spans="1:11" x14ac:dyDescent="0.25">
      <c r="A268" s="40">
        <f>spettri!F268</f>
        <v>456.39999999999401</v>
      </c>
      <c r="B268" s="40">
        <f>spettri!G268</f>
        <v>130258.342359</v>
      </c>
      <c r="C268" s="40">
        <f>spettri!AA268</f>
        <v>784355.1780891245</v>
      </c>
      <c r="D268" s="40">
        <f>chl!$B$2*spettri!H268</f>
        <v>0</v>
      </c>
      <c r="E268" s="40">
        <f>chl!$C$2*spettri!I268</f>
        <v>379754.38130287494</v>
      </c>
      <c r="F268" s="40">
        <f>carot!$B$2*spettri!J268</f>
        <v>76035.919589035955</v>
      </c>
      <c r="G268" s="40">
        <f>carot!$C$2*spettri!K268</f>
        <v>1452.0081273145945</v>
      </c>
      <c r="H268" s="40">
        <f>carot!$D$2*spettri!L268</f>
        <v>268812.96358162211</v>
      </c>
      <c r="I268" s="40">
        <f>carot!$E$2*spettri!M268</f>
        <v>32935.957955111931</v>
      </c>
      <c r="J268" s="40">
        <f>carot!$F$2*spettri!N268</f>
        <v>0</v>
      </c>
      <c r="K268" s="40">
        <f>chl!$D$2*spettri!AE268</f>
        <v>25363.947533164923</v>
      </c>
    </row>
    <row r="269" spans="1:11" x14ac:dyDescent="0.25">
      <c r="A269" s="40">
        <f>spettri!F269</f>
        <v>456.79999999999399</v>
      </c>
      <c r="B269" s="40">
        <f>spettri!G269</f>
        <v>127995.76495900001</v>
      </c>
      <c r="C269" s="40">
        <f>spettri!AA269</f>
        <v>784061.82797505509</v>
      </c>
      <c r="D269" s="40">
        <f>chl!$B$2*spettri!H269</f>
        <v>0</v>
      </c>
      <c r="E269" s="40">
        <f>chl!$C$2*spettri!I269</f>
        <v>383490.51815177553</v>
      </c>
      <c r="F269" s="40">
        <f>carot!$B$2*spettri!J269</f>
        <v>76395.486894535497</v>
      </c>
      <c r="G269" s="40">
        <f>carot!$C$2*spettri!K269</f>
        <v>1427.4677566315929</v>
      </c>
      <c r="H269" s="40">
        <f>carot!$D$2*spettri!L269</f>
        <v>265965.4126645354</v>
      </c>
      <c r="I269" s="40">
        <f>carot!$E$2*spettri!M269</f>
        <v>32894.393083430747</v>
      </c>
      <c r="J269" s="40">
        <f>carot!$F$2*spettri!N269</f>
        <v>0</v>
      </c>
      <c r="K269" s="40">
        <f>chl!$D$2*spettri!AE269</f>
        <v>23888.549424146338</v>
      </c>
    </row>
    <row r="270" spans="1:11" x14ac:dyDescent="0.25">
      <c r="A270" s="40">
        <f>spettri!F270</f>
        <v>457.19999999999402</v>
      </c>
      <c r="B270" s="40">
        <f>spettri!G270</f>
        <v>125613.72485900002</v>
      </c>
      <c r="C270" s="40">
        <f>spettri!AA270</f>
        <v>783432.23623903899</v>
      </c>
      <c r="D270" s="40">
        <f>chl!$B$2*spettri!H270</f>
        <v>0</v>
      </c>
      <c r="E270" s="40">
        <f>chl!$C$2*spettri!I270</f>
        <v>386707.6307690175</v>
      </c>
      <c r="F270" s="40">
        <f>carot!$B$2*spettri!J270</f>
        <v>76922.272328667881</v>
      </c>
      <c r="G270" s="40">
        <f>carot!$C$2*spettri!K270</f>
        <v>1405.0846220735277</v>
      </c>
      <c r="H270" s="40">
        <f>carot!$D$2*spettri!L270</f>
        <v>263013.93653149664</v>
      </c>
      <c r="I270" s="40">
        <f>carot!$E$2*spettri!M270</f>
        <v>32836.326798141868</v>
      </c>
      <c r="J270" s="40">
        <f>carot!$F$2*spettri!N270</f>
        <v>0</v>
      </c>
      <c r="K270" s="40">
        <f>chl!$D$2*spettri!AE270</f>
        <v>22546.985189641589</v>
      </c>
    </row>
    <row r="271" spans="1:11" x14ac:dyDescent="0.25">
      <c r="A271" s="40">
        <f>spettri!F271</f>
        <v>457.599999999994</v>
      </c>
      <c r="B271" s="40">
        <f>spettri!G271</f>
        <v>123305.63935899999</v>
      </c>
      <c r="C271" s="40">
        <f>spettri!AA271</f>
        <v>782287.6943349347</v>
      </c>
      <c r="D271" s="40">
        <f>chl!$B$2*spettri!H271</f>
        <v>0</v>
      </c>
      <c r="E271" s="40">
        <f>chl!$C$2*spettri!I271</f>
        <v>389407.81349880941</v>
      </c>
      <c r="F271" s="40">
        <f>carot!$B$2*spettri!J271</f>
        <v>77652.039306227438</v>
      </c>
      <c r="G271" s="40">
        <f>carot!$C$2*spettri!K271</f>
        <v>1385.2061979155565</v>
      </c>
      <c r="H271" s="40">
        <f>carot!$D$2*spettri!L271</f>
        <v>259750.68475060165</v>
      </c>
      <c r="I271" s="40">
        <f>carot!$E$2*spettri!M271</f>
        <v>32767.207682551201</v>
      </c>
      <c r="J271" s="40">
        <f>carot!$F$2*spettri!N271</f>
        <v>0</v>
      </c>
      <c r="K271" s="40">
        <f>chl!$D$2*spettri!AE271</f>
        <v>21324.742898829343</v>
      </c>
    </row>
    <row r="272" spans="1:11" x14ac:dyDescent="0.25">
      <c r="A272" s="40">
        <f>spettri!F272</f>
        <v>457.99999999999397</v>
      </c>
      <c r="B272" s="40">
        <f>spettri!G272</f>
        <v>120934.365359</v>
      </c>
      <c r="C272" s="40">
        <f>spettri!AA272</f>
        <v>781351.90994656377</v>
      </c>
      <c r="D272" s="40">
        <f>chl!$B$2*spettri!H272</f>
        <v>0</v>
      </c>
      <c r="E272" s="40">
        <f>chl!$C$2*spettri!I272</f>
        <v>391603.63181318622</v>
      </c>
      <c r="F272" s="40">
        <f>carot!$B$2*spettri!J272</f>
        <v>78564.489672871438</v>
      </c>
      <c r="G272" s="40">
        <f>carot!$C$2*spettri!K272</f>
        <v>1367.6587470201002</v>
      </c>
      <c r="H272" s="40">
        <f>carot!$D$2*spettri!L272</f>
        <v>256923.91887670537</v>
      </c>
      <c r="I272" s="40">
        <f>carot!$E$2*spettri!M272</f>
        <v>32688.125453319914</v>
      </c>
      <c r="J272" s="40">
        <f>carot!$F$2*spettri!N272</f>
        <v>0</v>
      </c>
      <c r="K272" s="40">
        <f>chl!$D$2*spettri!AE272</f>
        <v>20204.08538346073</v>
      </c>
    </row>
    <row r="273" spans="1:11" x14ac:dyDescent="0.25">
      <c r="A273" s="40">
        <f>spettri!F273</f>
        <v>458.39999999999401</v>
      </c>
      <c r="B273" s="40">
        <f>spettri!G273</f>
        <v>118575.615859</v>
      </c>
      <c r="C273" s="40">
        <f>spettri!AA273</f>
        <v>779779.68016673799</v>
      </c>
      <c r="D273" s="40">
        <f>chl!$B$2*spettri!H273</f>
        <v>0</v>
      </c>
      <c r="E273" s="40">
        <f>chl!$C$2*spettri!I273</f>
        <v>393280.42559929716</v>
      </c>
      <c r="F273" s="40">
        <f>carot!$B$2*spettri!J273</f>
        <v>79646.091325704721</v>
      </c>
      <c r="G273" s="40">
        <f>carot!$C$2*spettri!K273</f>
        <v>1352.5291379559487</v>
      </c>
      <c r="H273" s="40">
        <f>carot!$D$2*spettri!L273</f>
        <v>253743.80726857207</v>
      </c>
      <c r="I273" s="40">
        <f>carot!$E$2*spettri!M273</f>
        <v>32581.488980179136</v>
      </c>
      <c r="J273" s="40">
        <f>carot!$F$2*spettri!N273</f>
        <v>0</v>
      </c>
      <c r="K273" s="40">
        <f>chl!$D$2*spettri!AE273</f>
        <v>19175.337855028949</v>
      </c>
    </row>
    <row r="274" spans="1:11" x14ac:dyDescent="0.25">
      <c r="A274" s="40">
        <f>spettri!F274</f>
        <v>458.79999999999399</v>
      </c>
      <c r="B274" s="40">
        <f>spettri!G274</f>
        <v>116485.288459</v>
      </c>
      <c r="C274" s="40">
        <f>spettri!AA274</f>
        <v>778365.52078469901</v>
      </c>
      <c r="D274" s="40">
        <f>chl!$B$2*spettri!H274</f>
        <v>0</v>
      </c>
      <c r="E274" s="40">
        <f>chl!$C$2*spettri!I274</f>
        <v>394411.31897227385</v>
      </c>
      <c r="F274" s="40">
        <f>carot!$B$2*spettri!J274</f>
        <v>80904.576894953119</v>
      </c>
      <c r="G274" s="40">
        <f>carot!$C$2*spettri!K274</f>
        <v>1340.193801187856</v>
      </c>
      <c r="H274" s="40">
        <f>carot!$D$2*spettri!L274</f>
        <v>251000.18156743745</v>
      </c>
      <c r="I274" s="40">
        <f>carot!$E$2*spettri!M274</f>
        <v>32472.361728056989</v>
      </c>
      <c r="J274" s="40">
        <f>carot!$F$2*spettri!N274</f>
        <v>0</v>
      </c>
      <c r="K274" s="40">
        <f>chl!$D$2*spettri!AE274</f>
        <v>18236.88782078966</v>
      </c>
    </row>
    <row r="275" spans="1:11" x14ac:dyDescent="0.25">
      <c r="A275" s="40">
        <f>spettri!F275</f>
        <v>459.19999999999402</v>
      </c>
      <c r="B275" s="40">
        <f>spettri!G275</f>
        <v>114215.856459</v>
      </c>
      <c r="C275" s="40">
        <f>spettri!AA275</f>
        <v>776372.99370917107</v>
      </c>
      <c r="D275" s="40">
        <f>chl!$B$2*spettri!H275</f>
        <v>0</v>
      </c>
      <c r="E275" s="40">
        <f>chl!$C$2*spettri!I275</f>
        <v>394954.77623100457</v>
      </c>
      <c r="F275" s="40">
        <f>carot!$B$2*spettri!J275</f>
        <v>82345.74585328596</v>
      </c>
      <c r="G275" s="40">
        <f>carot!$C$2*spettri!K275</f>
        <v>1331.1015576545669</v>
      </c>
      <c r="H275" s="40">
        <f>carot!$D$2*spettri!L275</f>
        <v>248007.13534801785</v>
      </c>
      <c r="I275" s="40">
        <f>carot!$E$2*spettri!M275</f>
        <v>32340.661792272971</v>
      </c>
      <c r="J275" s="40">
        <f>carot!$F$2*spettri!N275</f>
        <v>0</v>
      </c>
      <c r="K275" s="40">
        <f>chl!$D$2*spettri!AE275</f>
        <v>17393.572926935132</v>
      </c>
    </row>
    <row r="276" spans="1:11" x14ac:dyDescent="0.25">
      <c r="A276" s="40">
        <f>spettri!F276</f>
        <v>459.599999999994</v>
      </c>
      <c r="B276" s="40">
        <f>spettri!G276</f>
        <v>111715.01695899999</v>
      </c>
      <c r="C276" s="40">
        <f>spettri!AA276</f>
        <v>774301.53465468623</v>
      </c>
      <c r="D276" s="40">
        <f>chl!$B$2*spettri!H276</f>
        <v>0</v>
      </c>
      <c r="E276" s="40">
        <f>chl!$C$2*spettri!I276</f>
        <v>394943.25807937729</v>
      </c>
      <c r="F276" s="40">
        <f>carot!$B$2*spettri!J276</f>
        <v>83945.433731247627</v>
      </c>
      <c r="G276" s="40">
        <f>carot!$C$2*spettri!K276</f>
        <v>1324.0796816774248</v>
      </c>
      <c r="H276" s="40">
        <f>carot!$D$2*spettri!L276</f>
        <v>245263.50964688323</v>
      </c>
      <c r="I276" s="40">
        <f>carot!$E$2*spettri!M276</f>
        <v>32197.597678243263</v>
      </c>
      <c r="J276" s="40">
        <f>carot!$F$2*spettri!N276</f>
        <v>0</v>
      </c>
      <c r="K276" s="40">
        <f>chl!$D$2*spettri!AE276</f>
        <v>16627.655837257244</v>
      </c>
    </row>
    <row r="277" spans="1:11" x14ac:dyDescent="0.25">
      <c r="A277" s="40">
        <f>spettri!F277</f>
        <v>459.99999999999397</v>
      </c>
      <c r="B277" s="40">
        <f>spettri!G277</f>
        <v>109487.50945899999</v>
      </c>
      <c r="C277" s="40">
        <f>spettri!AA277</f>
        <v>771908.15007319965</v>
      </c>
      <c r="D277" s="40">
        <f>chl!$B$2*spettri!H277</f>
        <v>0</v>
      </c>
      <c r="E277" s="40">
        <f>chl!$C$2*spettri!I277</f>
        <v>394381.9996363945</v>
      </c>
      <c r="F277" s="40">
        <f>carot!$B$2*spettri!J277</f>
        <v>85714.272895398593</v>
      </c>
      <c r="G277" s="40">
        <f>carot!$C$2*spettri!K277</f>
        <v>1320.7207636842352</v>
      </c>
      <c r="H277" s="40">
        <f>carot!$D$2*spettri!L277</f>
        <v>242499.09890255818</v>
      </c>
      <c r="I277" s="40">
        <f>carot!$E$2*spettri!M277</f>
        <v>32054.533564213561</v>
      </c>
      <c r="J277" s="40">
        <f>carot!$F$2*spettri!N277</f>
        <v>0</v>
      </c>
      <c r="K277" s="40">
        <f>chl!$D$2*spettri!AE277</f>
        <v>15937.524310950521</v>
      </c>
    </row>
    <row r="278" spans="1:11" x14ac:dyDescent="0.25">
      <c r="A278" s="40">
        <f>spettri!F278</f>
        <v>460.39999999999401</v>
      </c>
      <c r="B278" s="40">
        <f>spettri!G278</f>
        <v>107443.584259</v>
      </c>
      <c r="C278" s="40">
        <f>spettri!AA278</f>
        <v>769417.19144708884</v>
      </c>
      <c r="D278" s="40">
        <f>chl!$B$2*spettri!H278</f>
        <v>0</v>
      </c>
      <c r="E278" s="40">
        <f>chl!$C$2*spettri!I278</f>
        <v>393256.34167902748</v>
      </c>
      <c r="F278" s="40">
        <f>carot!$B$2*spettri!J278</f>
        <v>87626.165718726799</v>
      </c>
      <c r="G278" s="40">
        <f>carot!$C$2*spettri!K278</f>
        <v>1320.8076322530246</v>
      </c>
      <c r="H278" s="40">
        <f>carot!$D$2*spettri!L278</f>
        <v>240004.89371970852</v>
      </c>
      <c r="I278" s="40">
        <f>carot!$E$2*spettri!M278</f>
        <v>31898.704207333099</v>
      </c>
      <c r="J278" s="40">
        <f>carot!$F$2*spettri!N278</f>
        <v>0</v>
      </c>
      <c r="K278" s="40">
        <f>chl!$D$2*spettri!AE278</f>
        <v>15310.278490039862</v>
      </c>
    </row>
    <row r="279" spans="1:11" x14ac:dyDescent="0.25">
      <c r="A279" s="40">
        <f>spettri!F279</f>
        <v>460.79999999999399</v>
      </c>
      <c r="B279" s="40">
        <f>spettri!G279</f>
        <v>105047.64145899999</v>
      </c>
      <c r="C279" s="40">
        <f>spettri!AA279</f>
        <v>766684.11316172569</v>
      </c>
      <c r="D279" s="40">
        <f>chl!$B$2*spettri!H279</f>
        <v>0</v>
      </c>
      <c r="E279" s="40">
        <f>chl!$C$2*spettri!I279</f>
        <v>391587.57586633973</v>
      </c>
      <c r="F279" s="40">
        <f>carot!$B$2*spettri!J279</f>
        <v>89685.945095123359</v>
      </c>
      <c r="G279" s="40">
        <f>carot!$C$2*spettri!K279</f>
        <v>1323.8190759710567</v>
      </c>
      <c r="H279" s="40">
        <f>carot!$D$2*spettri!L279</f>
        <v>237635.39879600133</v>
      </c>
      <c r="I279" s="40">
        <f>carot!$E$2*spettri!M279</f>
        <v>31729.642589113355</v>
      </c>
      <c r="J279" s="40">
        <f>carot!$F$2*spettri!N279</f>
        <v>0</v>
      </c>
      <c r="K279" s="40">
        <f>chl!$D$2*spettri!AE279</f>
        <v>14721.731739176768</v>
      </c>
    </row>
    <row r="280" spans="1:11" x14ac:dyDescent="0.25">
      <c r="A280" s="40">
        <f>spettri!F280</f>
        <v>461.19999999999402</v>
      </c>
      <c r="B280" s="40">
        <f>spettri!G280</f>
        <v>102714.521859</v>
      </c>
      <c r="C280" s="40">
        <f>spettri!AA280</f>
        <v>763682.12548007118</v>
      </c>
      <c r="D280" s="40">
        <f>chl!$B$2*spettri!H280</f>
        <v>0</v>
      </c>
      <c r="E280" s="40">
        <f>chl!$C$2*spettri!I280</f>
        <v>389408.16260561201</v>
      </c>
      <c r="F280" s="40">
        <f>carot!$B$2*spettri!J280</f>
        <v>91845.282085677056</v>
      </c>
      <c r="G280" s="40">
        <f>carot!$C$2*spettri!K280</f>
        <v>1329.7116605539366</v>
      </c>
      <c r="H280" s="40">
        <f>carot!$D$2*spettri!L280</f>
        <v>235369.82908824625</v>
      </c>
      <c r="I280" s="40">
        <f>carot!$E$2*spettri!M280</f>
        <v>31558.868558344653</v>
      </c>
      <c r="J280" s="40">
        <f>carot!$F$2*spettri!N280</f>
        <v>0</v>
      </c>
      <c r="K280" s="40">
        <f>chl!$D$2*spettri!AE280</f>
        <v>14170.271481637277</v>
      </c>
    </row>
    <row r="281" spans="1:11" x14ac:dyDescent="0.25">
      <c r="A281" s="40">
        <f>spettri!F281</f>
        <v>461.599999999994</v>
      </c>
      <c r="B281" s="40">
        <f>spettri!G281</f>
        <v>100638.328159</v>
      </c>
      <c r="C281" s="40">
        <f>spettri!AA281</f>
        <v>760652.92625189363</v>
      </c>
      <c r="D281" s="40">
        <f>chl!$B$2*spettri!H281</f>
        <v>0</v>
      </c>
      <c r="E281" s="40">
        <f>chl!$C$2*spettri!I281</f>
        <v>386714.61171864026</v>
      </c>
      <c r="F281" s="40">
        <f>carot!$B$2*spettri!J281</f>
        <v>94104.176690387874</v>
      </c>
      <c r="G281" s="40">
        <f>carot!$C$2*spettri!K281</f>
        <v>1338.8328602768222</v>
      </c>
      <c r="H281" s="40">
        <f>carot!$D$2*spettri!L281</f>
        <v>233478.39015791859</v>
      </c>
      <c r="I281" s="40">
        <f>carot!$E$2*spettri!M281</f>
        <v>31378.754107538243</v>
      </c>
      <c r="J281" s="40">
        <f>carot!$F$2*spettri!N281</f>
        <v>0</v>
      </c>
      <c r="K281" s="40">
        <f>chl!$D$2*spettri!AE281</f>
        <v>13638.160717131757</v>
      </c>
    </row>
    <row r="282" spans="1:11" x14ac:dyDescent="0.25">
      <c r="A282" s="40">
        <f>spettri!F282</f>
        <v>461.99999999999397</v>
      </c>
      <c r="B282" s="40">
        <f>spettri!G282</f>
        <v>98461.514428999988</v>
      </c>
      <c r="C282" s="40">
        <f>spettri!AA282</f>
        <v>757069.99458881328</v>
      </c>
      <c r="D282" s="40">
        <f>chl!$B$2*spettri!H282</f>
        <v>0</v>
      </c>
      <c r="E282" s="40">
        <f>chl!$C$2*spettri!I282</f>
        <v>383541.82736032351</v>
      </c>
      <c r="F282" s="40">
        <f>carot!$B$2*spettri!J282</f>
        <v>96425.898915683298</v>
      </c>
      <c r="G282" s="40">
        <f>carot!$C$2*spettri!K282</f>
        <v>1351.8197113108356</v>
      </c>
      <c r="H282" s="40">
        <f>carot!$D$2*spettri!L282</f>
        <v>231420.67088206761</v>
      </c>
      <c r="I282" s="40">
        <f>carot!$E$2*spettri!M282</f>
        <v>31191.478667731601</v>
      </c>
      <c r="J282" s="40">
        <f>carot!$F$2*spettri!N282</f>
        <v>0</v>
      </c>
      <c r="K282" s="40">
        <f>chl!$D$2*spettri!AE282</f>
        <v>13138.299051696438</v>
      </c>
    </row>
    <row r="283" spans="1:11" x14ac:dyDescent="0.25">
      <c r="A283" s="40">
        <f>spettri!F283</f>
        <v>462.39999999999401</v>
      </c>
      <c r="B283" s="40">
        <f>spettri!G283</f>
        <v>96009.707169000001</v>
      </c>
      <c r="C283" s="40">
        <f>spettri!AA283</f>
        <v>753551.19843310013</v>
      </c>
      <c r="D283" s="40">
        <f>chl!$B$2*spettri!H283</f>
        <v>0</v>
      </c>
      <c r="E283" s="40">
        <f>chl!$C$2*spettri!I283</f>
        <v>379903.77083669254</v>
      </c>
      <c r="F283" s="40">
        <f>carot!$B$2*spettri!J283</f>
        <v>98861.677436809216</v>
      </c>
      <c r="G283" s="40">
        <f>carot!$C$2*spettri!K283</f>
        <v>1367.9048746316703</v>
      </c>
      <c r="H283" s="40">
        <f>carot!$D$2*spettri!L283</f>
        <v>229757.86742683451</v>
      </c>
      <c r="I283" s="40">
        <f>carot!$E$2*spettri!M283</f>
        <v>30997.353584583747</v>
      </c>
      <c r="J283" s="40">
        <f>carot!$F$2*spettri!N283</f>
        <v>0</v>
      </c>
      <c r="K283" s="40">
        <f>chl!$D$2*spettri!AE283</f>
        <v>12662.62427354849</v>
      </c>
    </row>
    <row r="284" spans="1:11" x14ac:dyDescent="0.25">
      <c r="A284" s="40">
        <f>spettri!F284</f>
        <v>462.79999999999399</v>
      </c>
      <c r="B284" s="40">
        <f>spettri!G284</f>
        <v>94094.013878999991</v>
      </c>
      <c r="C284" s="40">
        <f>spettri!AA284</f>
        <v>749805.39464987349</v>
      </c>
      <c r="D284" s="40">
        <f>chl!$B$2*spettri!H284</f>
        <v>0</v>
      </c>
      <c r="E284" s="40">
        <f>chl!$C$2*spettri!I284</f>
        <v>375823.82844762644</v>
      </c>
      <c r="F284" s="40">
        <f>carot!$B$2*spettri!J284</f>
        <v>101355.45068462861</v>
      </c>
      <c r="G284" s="40">
        <f>carot!$C$2*spettri!K284</f>
        <v>1386.8277445329581</v>
      </c>
      <c r="H284" s="40">
        <f>carot!$D$2*spettri!L284</f>
        <v>228219.77423074387</v>
      </c>
      <c r="I284" s="40">
        <f>carot!$E$2*spettri!M284</f>
        <v>30803.539849379773</v>
      </c>
      <c r="J284" s="40">
        <f>carot!$F$2*spettri!N284</f>
        <v>0</v>
      </c>
      <c r="K284" s="40">
        <f>chl!$D$2*spettri!AE284</f>
        <v>12215.973692961687</v>
      </c>
    </row>
    <row r="285" spans="1:11" x14ac:dyDescent="0.25">
      <c r="A285" s="40">
        <f>spettri!F285</f>
        <v>463.19999999999402</v>
      </c>
      <c r="B285" s="40">
        <f>spettri!G285</f>
        <v>92073.259958999988</v>
      </c>
      <c r="C285" s="40">
        <f>spettri!AA285</f>
        <v>745849.79828915931</v>
      </c>
      <c r="D285" s="40">
        <f>chl!$B$2*spettri!H285</f>
        <v>0</v>
      </c>
      <c r="E285" s="40">
        <f>chl!$C$2*spettri!I285</f>
        <v>371309.67846653122</v>
      </c>
      <c r="F285" s="40">
        <f>carot!$B$2*spettri!J285</f>
        <v>103800.89499353679</v>
      </c>
      <c r="G285" s="40">
        <f>carot!$C$2*spettri!K285</f>
        <v>1409.5149190817863</v>
      </c>
      <c r="H285" s="40">
        <f>carot!$D$2*spettri!L285</f>
        <v>226889.53146655738</v>
      </c>
      <c r="I285" s="40">
        <f>carot!$E$2*spettri!M285</f>
        <v>30604.744556213063</v>
      </c>
      <c r="J285" s="40">
        <f>carot!$F$2*spettri!N285</f>
        <v>0</v>
      </c>
      <c r="K285" s="40">
        <f>chl!$D$2*spettri!AE285</f>
        <v>11835.433887239255</v>
      </c>
    </row>
    <row r="286" spans="1:11" x14ac:dyDescent="0.25">
      <c r="A286" s="40">
        <f>spettri!F286</f>
        <v>463.599999999994</v>
      </c>
      <c r="B286" s="40">
        <f>spettri!G286</f>
        <v>89920.049618999998</v>
      </c>
      <c r="C286" s="40">
        <f>spettri!AA286</f>
        <v>741828.88798360829</v>
      </c>
      <c r="D286" s="40">
        <f>chl!$B$2*spettri!H286</f>
        <v>0</v>
      </c>
      <c r="E286" s="40">
        <f>chl!$C$2*spettri!I286</f>
        <v>366367.60392603156</v>
      </c>
      <c r="F286" s="40">
        <f>carot!$B$2*spettri!J286</f>
        <v>106246.33930244495</v>
      </c>
      <c r="G286" s="40">
        <f>carot!$C$2*spettri!K286</f>
        <v>1434.6633697463137</v>
      </c>
      <c r="H286" s="40">
        <f>carot!$D$2*spettri!L286</f>
        <v>225871.06435022713</v>
      </c>
      <c r="I286" s="40">
        <f>carot!$E$2*spettri!M286</f>
        <v>30405.94926304635</v>
      </c>
      <c r="J286" s="40">
        <f>carot!$F$2*spettri!N286</f>
        <v>0</v>
      </c>
      <c r="K286" s="40">
        <f>chl!$D$2*spettri!AE286</f>
        <v>11503.267772111934</v>
      </c>
    </row>
    <row r="287" spans="1:11" x14ac:dyDescent="0.25">
      <c r="A287" s="40">
        <f>spettri!F287</f>
        <v>463.99999999999397</v>
      </c>
      <c r="B287" s="40">
        <f>spettri!G287</f>
        <v>87728.856218999994</v>
      </c>
      <c r="C287" s="40">
        <f>spettri!AA287</f>
        <v>737710.54567499214</v>
      </c>
      <c r="D287" s="40">
        <f>chl!$B$2*spettri!H287</f>
        <v>0</v>
      </c>
      <c r="E287" s="40">
        <f>chl!$C$2*spettri!I287</f>
        <v>361012.26493897836</v>
      </c>
      <c r="F287" s="40">
        <f>carot!$B$2*spettri!J287</f>
        <v>108691.78361135311</v>
      </c>
      <c r="G287" s="40">
        <f>carot!$C$2*spettri!K287</f>
        <v>1463.8801650491441</v>
      </c>
      <c r="H287" s="40">
        <f>carot!$D$2*spettri!L287</f>
        <v>225143.58783856264</v>
      </c>
      <c r="I287" s="40">
        <f>carot!$E$2*spettri!M287</f>
        <v>30198.903266503105</v>
      </c>
      <c r="J287" s="40">
        <f>carot!$F$2*spettri!N287</f>
        <v>0</v>
      </c>
      <c r="K287" s="40">
        <f>chl!$D$2*spettri!AE287</f>
        <v>11200.12585454576</v>
      </c>
    </row>
    <row r="288" spans="1:11" x14ac:dyDescent="0.25">
      <c r="A288" s="40">
        <f>spettri!F288</f>
        <v>464.39999999999299</v>
      </c>
      <c r="B288" s="40">
        <f>spettri!G288</f>
        <v>85858.007978999987</v>
      </c>
      <c r="C288" s="40">
        <f>spettri!AA288</f>
        <v>733416.88269441016</v>
      </c>
      <c r="D288" s="40">
        <f>chl!$B$2*spettri!H288</f>
        <v>0</v>
      </c>
      <c r="E288" s="40">
        <f>chl!$C$2*spettri!I288</f>
        <v>355271.93352084293</v>
      </c>
      <c r="F288" s="40">
        <f>carot!$B$2*spettri!J288</f>
        <v>111079.23319356781</v>
      </c>
      <c r="G288" s="40">
        <f>carot!$C$2*spettri!K288</f>
        <v>1495.5871926572702</v>
      </c>
      <c r="H288" s="40">
        <f>carot!$D$2*spettri!L288</f>
        <v>224644.7468019927</v>
      </c>
      <c r="I288" s="40">
        <f>carot!$E$2*spettri!M288</f>
        <v>30002.598752317765</v>
      </c>
      <c r="J288" s="40">
        <f>carot!$F$2*spettri!N288</f>
        <v>0</v>
      </c>
      <c r="K288" s="40">
        <f>chl!$D$2*spettri!AE288</f>
        <v>10922.783233031676</v>
      </c>
    </row>
    <row r="289" spans="1:11" x14ac:dyDescent="0.25">
      <c r="A289" s="40">
        <f>spettri!F289</f>
        <v>464.79999999999302</v>
      </c>
      <c r="B289" s="40">
        <f>spettri!G289</f>
        <v>83858.287048999991</v>
      </c>
      <c r="C289" s="40">
        <f>spettri!AA289</f>
        <v>728923.25994429225</v>
      </c>
      <c r="D289" s="40">
        <f>chl!$B$2*spettri!H289</f>
        <v>0</v>
      </c>
      <c r="E289" s="40">
        <f>chl!$C$2*spettri!I289</f>
        <v>349185.00400472851</v>
      </c>
      <c r="F289" s="40">
        <f>carot!$B$2*spettri!J289</f>
        <v>113370.02489796004</v>
      </c>
      <c r="G289" s="40">
        <f>carot!$C$2*spettri!K289</f>
        <v>1530.04505827706</v>
      </c>
      <c r="H289" s="40">
        <f>carot!$D$2*spettri!L289</f>
        <v>224374.54124051731</v>
      </c>
      <c r="I289" s="40">
        <f>carot!$E$2*spettri!M289</f>
        <v>29806.916934020202</v>
      </c>
      <c r="J289" s="40">
        <f>carot!$F$2*spettri!N289</f>
        <v>0</v>
      </c>
      <c r="K289" s="40">
        <f>chl!$D$2*spettri!AE289</f>
        <v>10656.727808789103</v>
      </c>
    </row>
    <row r="290" spans="1:11" x14ac:dyDescent="0.25">
      <c r="A290" s="40">
        <f>spettri!F290</f>
        <v>465.199999999993</v>
      </c>
      <c r="B290" s="40">
        <f>spettri!G290</f>
        <v>81899.760378999999</v>
      </c>
      <c r="C290" s="40">
        <f>spettri!AA290</f>
        <v>724084.44219361572</v>
      </c>
      <c r="D290" s="40">
        <f>chl!$B$2*spettri!H290</f>
        <v>0</v>
      </c>
      <c r="E290" s="40">
        <f>chl!$C$2*spettri!I290</f>
        <v>342798.24810057116</v>
      </c>
      <c r="F290" s="40">
        <f>carot!$B$2*spettri!J290</f>
        <v>115477.16663448961</v>
      </c>
      <c r="G290" s="40">
        <f>carot!$C$2*spettri!K290</f>
        <v>1567.253761908514</v>
      </c>
      <c r="H290" s="40">
        <f>carot!$D$2*spettri!L290</f>
        <v>224229.04593818443</v>
      </c>
      <c r="I290" s="40">
        <f>carot!$E$2*spettri!M290</f>
        <v>29610.768092664373</v>
      </c>
      <c r="J290" s="40">
        <f>carot!$F$2*spettri!N290</f>
        <v>0</v>
      </c>
      <c r="K290" s="40">
        <f>chl!$D$2*spettri!AE290</f>
        <v>10401.959665797667</v>
      </c>
    </row>
    <row r="291" spans="1:11" x14ac:dyDescent="0.25">
      <c r="A291" s="40">
        <f>spettri!F291</f>
        <v>465.59999999999297</v>
      </c>
      <c r="B291" s="40">
        <f>spettri!G291</f>
        <v>80191.841438999996</v>
      </c>
      <c r="C291" s="40">
        <f>spettri!AA291</f>
        <v>719175.67661122512</v>
      </c>
      <c r="D291" s="40">
        <f>chl!$B$2*spettri!H291</f>
        <v>0</v>
      </c>
      <c r="E291" s="40">
        <f>chl!$C$2*spettri!I291</f>
        <v>336128.07056541258</v>
      </c>
      <c r="F291" s="40">
        <f>carot!$B$2*spettri!J291</f>
        <v>117477.98470541448</v>
      </c>
      <c r="G291" s="40">
        <f>carot!$C$2*spettri!K291</f>
        <v>1607.0685226036494</v>
      </c>
      <c r="H291" s="40">
        <f>carot!$D$2*spettri!L291</f>
        <v>224395.32628370772</v>
      </c>
      <c r="I291" s="40">
        <f>carot!$E$2*spettri!M291</f>
        <v>29411.972799497664</v>
      </c>
      <c r="J291" s="40">
        <f>carot!$F$2*spettri!N291</f>
        <v>0</v>
      </c>
      <c r="K291" s="40">
        <f>chl!$D$2*spettri!AE291</f>
        <v>10155.253734589069</v>
      </c>
    </row>
    <row r="292" spans="1:11" x14ac:dyDescent="0.25">
      <c r="A292" s="40">
        <f>spettri!F292</f>
        <v>465.99999999999301</v>
      </c>
      <c r="B292" s="40">
        <f>spettri!G292</f>
        <v>78473.946169000003</v>
      </c>
      <c r="C292" s="40">
        <f>spettri!AA292</f>
        <v>714112.17198464274</v>
      </c>
      <c r="D292" s="40">
        <f>chl!$B$2*spettri!H292</f>
        <v>0</v>
      </c>
      <c r="E292" s="40">
        <f>chl!$C$2*spettri!I292</f>
        <v>329189.48061890603</v>
      </c>
      <c r="F292" s="40">
        <f>carot!$B$2*spettri!J292</f>
        <v>119266.15544512993</v>
      </c>
      <c r="G292" s="40">
        <f>carot!$C$2*spettri!K292</f>
        <v>1648.1863118306255</v>
      </c>
      <c r="H292" s="40">
        <f>carot!$D$2*spettri!L292</f>
        <v>224852.59723389684</v>
      </c>
      <c r="I292" s="40">
        <f>carot!$E$2*spettri!M292</f>
        <v>29231.079979973962</v>
      </c>
      <c r="J292" s="40">
        <f>carot!$F$2*spettri!N292</f>
        <v>0</v>
      </c>
      <c r="K292" s="40">
        <f>chl!$D$2*spettri!AE292</f>
        <v>9924.6723949053794</v>
      </c>
    </row>
    <row r="293" spans="1:11" x14ac:dyDescent="0.25">
      <c r="A293" s="40">
        <f>spettri!F293</f>
        <v>466.39999999999299</v>
      </c>
      <c r="B293" s="40">
        <f>spettri!G293</f>
        <v>76687.058518999998</v>
      </c>
      <c r="C293" s="40">
        <f>spettri!AA293</f>
        <v>708741.53094153758</v>
      </c>
      <c r="D293" s="40">
        <f>chl!$B$2*spettri!H293</f>
        <v>0</v>
      </c>
      <c r="E293" s="40">
        <f>chl!$C$2*spettri!I293</f>
        <v>322010.05235952523</v>
      </c>
      <c r="F293" s="40">
        <f>carot!$B$2*spettri!J293</f>
        <v>120822.34727807149</v>
      </c>
      <c r="G293" s="40">
        <f>carot!$C$2*spettri!K293</f>
        <v>1690.6071295894426</v>
      </c>
      <c r="H293" s="40">
        <f>carot!$D$2*spettri!L293</f>
        <v>225455.36348641885</v>
      </c>
      <c r="I293" s="40">
        <f>carot!$E$2*spettri!M293</f>
        <v>29049.720139676858</v>
      </c>
      <c r="J293" s="40">
        <f>carot!$F$2*spettri!N293</f>
        <v>0</v>
      </c>
      <c r="K293" s="40">
        <f>chl!$D$2*spettri!AE293</f>
        <v>9713.4405482556631</v>
      </c>
    </row>
    <row r="294" spans="1:11" x14ac:dyDescent="0.25">
      <c r="A294" s="40">
        <f>spettri!F294</f>
        <v>466.79999999999302</v>
      </c>
      <c r="B294" s="40">
        <f>spettri!G294</f>
        <v>74932.826768999992</v>
      </c>
      <c r="C294" s="40">
        <f>spettri!AA294</f>
        <v>703383.24467677693</v>
      </c>
      <c r="D294" s="40">
        <f>chl!$B$2*spettri!H294</f>
        <v>0</v>
      </c>
      <c r="E294" s="40">
        <f>chl!$C$2*spettri!I294</f>
        <v>314613.1711973272</v>
      </c>
      <c r="F294" s="40">
        <f>carot!$B$2*spettri!J294</f>
        <v>122214.22071871487</v>
      </c>
      <c r="G294" s="40">
        <f>carot!$C$2*spettri!K294</f>
        <v>1734.3309758801006</v>
      </c>
      <c r="H294" s="40">
        <f>carot!$D$2*spettri!L294</f>
        <v>226432.26051636829</v>
      </c>
      <c r="I294" s="40">
        <f>carot!$E$2*spettri!M294</f>
        <v>28882.215256606822</v>
      </c>
      <c r="J294" s="40">
        <f>carot!$F$2*spettri!N294</f>
        <v>0</v>
      </c>
      <c r="K294" s="40">
        <f>chl!$D$2*spettri!AE294</f>
        <v>9507.0460118797218</v>
      </c>
    </row>
    <row r="295" spans="1:11" x14ac:dyDescent="0.25">
      <c r="A295" s="40">
        <f>spettri!F295</f>
        <v>467.199999999993</v>
      </c>
      <c r="B295" s="40">
        <f>spettri!G295</f>
        <v>73361.789898999996</v>
      </c>
      <c r="C295" s="40">
        <f>spettri!AA295</f>
        <v>697878.10662823229</v>
      </c>
      <c r="D295" s="40">
        <f>chl!$B$2*spettri!H295</f>
        <v>0</v>
      </c>
      <c r="E295" s="40">
        <f>chl!$C$2*spettri!I295</f>
        <v>307028.15676479868</v>
      </c>
      <c r="F295" s="40">
        <f>carot!$B$2*spettri!J295</f>
        <v>123287.12316254416</v>
      </c>
      <c r="G295" s="40">
        <f>carot!$C$2*spettri!K295</f>
        <v>1779.2130697546168</v>
      </c>
      <c r="H295" s="40">
        <f>carot!$D$2*spettri!L295</f>
        <v>227762.50328055478</v>
      </c>
      <c r="I295" s="40">
        <f>carot!$E$2*spettri!M295</f>
        <v>28725.296185350056</v>
      </c>
      <c r="J295" s="40">
        <f>carot!$F$2*spettri!N295</f>
        <v>0</v>
      </c>
      <c r="K295" s="40">
        <f>chl!$D$2*spettri!AE295</f>
        <v>9295.8141652300055</v>
      </c>
    </row>
    <row r="296" spans="1:11" x14ac:dyDescent="0.25">
      <c r="A296" s="40">
        <f>spettri!F296</f>
        <v>467.59999999999297</v>
      </c>
      <c r="B296" s="40">
        <f>spettri!G296</f>
        <v>71857.428268999996</v>
      </c>
      <c r="C296" s="40">
        <f>spettri!AA296</f>
        <v>692008.12957261386</v>
      </c>
      <c r="D296" s="40">
        <f>chl!$B$2*spettri!H296</f>
        <v>0</v>
      </c>
      <c r="E296" s="40">
        <f>chl!$C$2*spettri!I296</f>
        <v>299292.35696445685</v>
      </c>
      <c r="F296" s="40">
        <f>carot!$B$2*spettri!J296</f>
        <v>124118.38091181728</v>
      </c>
      <c r="G296" s="40">
        <f>carot!$C$2*spettri!K296</f>
        <v>1824.2399445771155</v>
      </c>
      <c r="H296" s="40">
        <f>carot!$D$2*spettri!L296</f>
        <v>229113.53108793168</v>
      </c>
      <c r="I296" s="40">
        <f>carot!$E$2*spettri!M296</f>
        <v>28566.976049488221</v>
      </c>
      <c r="J296" s="40">
        <f>carot!$F$2*spettri!N296</f>
        <v>0</v>
      </c>
      <c r="K296" s="40">
        <f>chl!$D$2*spettri!AE296</f>
        <v>9092.6446143427438</v>
      </c>
    </row>
    <row r="297" spans="1:11" x14ac:dyDescent="0.25">
      <c r="A297" s="40">
        <f>spettri!F297</f>
        <v>467.99999999999301</v>
      </c>
      <c r="B297" s="40">
        <f>spettri!G297</f>
        <v>70055.497898999995</v>
      </c>
      <c r="C297" s="40">
        <f>spettri!AA297</f>
        <v>686120.57788495149</v>
      </c>
      <c r="D297" s="40">
        <f>chl!$B$2*spettri!H297</f>
        <v>0</v>
      </c>
      <c r="E297" s="40">
        <f>chl!$C$2*spettri!I297</f>
        <v>291453.24056307453</v>
      </c>
      <c r="F297" s="40">
        <f>carot!$B$2*spettri!J297</f>
        <v>124707.99396653427</v>
      </c>
      <c r="G297" s="40">
        <f>carot!$C$2*spettri!K297</f>
        <v>1869.5563812955788</v>
      </c>
      <c r="H297" s="40">
        <f>carot!$D$2*spettri!L297</f>
        <v>230755.54949997435</v>
      </c>
      <c r="I297" s="40">
        <f>carot!$E$2*spettri!M297</f>
        <v>28427.025410327667</v>
      </c>
      <c r="J297" s="40">
        <f>carot!$F$2*spettri!N297</f>
        <v>0</v>
      </c>
      <c r="K297" s="40">
        <f>chl!$D$2*spettri!AE297</f>
        <v>8907.2120637451135</v>
      </c>
    </row>
    <row r="298" spans="1:11" x14ac:dyDescent="0.25">
      <c r="A298" s="40">
        <f>spettri!F298</f>
        <v>468.39999999999299</v>
      </c>
      <c r="B298" s="40">
        <f>spettri!G298</f>
        <v>68581.631498999996</v>
      </c>
      <c r="C298" s="40">
        <f>spettri!AA298</f>
        <v>680001.4915895866</v>
      </c>
      <c r="D298" s="40">
        <f>chl!$B$2*spettri!H298</f>
        <v>0</v>
      </c>
      <c r="E298" s="40">
        <f>chl!$C$2*spettri!I298</f>
        <v>283552.69302110217</v>
      </c>
      <c r="F298" s="40">
        <f>carot!$B$2*spettri!J298</f>
        <v>124949.63866109042</v>
      </c>
      <c r="G298" s="40">
        <f>carot!$C$2*spettri!K298</f>
        <v>1913.8593513781659</v>
      </c>
      <c r="H298" s="40">
        <f>carot!$D$2*spettri!L298</f>
        <v>232543.06321434997</v>
      </c>
      <c r="I298" s="40">
        <f>carot!$E$2*spettri!M298</f>
        <v>28291.433630957214</v>
      </c>
      <c r="J298" s="40">
        <f>carot!$F$2*spettri!N298</f>
        <v>0</v>
      </c>
      <c r="K298" s="40">
        <f>chl!$D$2*spettri!AE298</f>
        <v>8750.8037107086293</v>
      </c>
    </row>
    <row r="299" spans="1:11" x14ac:dyDescent="0.25">
      <c r="A299" s="40">
        <f>spettri!F299</f>
        <v>468.79999999999302</v>
      </c>
      <c r="B299" s="40">
        <f>spettri!G299</f>
        <v>67192.701708999986</v>
      </c>
      <c r="C299" s="40">
        <f>spettri!AA299</f>
        <v>673776.43359612173</v>
      </c>
      <c r="D299" s="40">
        <f>chl!$B$2*spettri!H299</f>
        <v>0</v>
      </c>
      <c r="E299" s="40">
        <f>chl!$C$2*spettri!I299</f>
        <v>275630.85396837007</v>
      </c>
      <c r="F299" s="40">
        <f>carot!$B$2*spettri!J299</f>
        <v>124891.64393439694</v>
      </c>
      <c r="G299" s="40">
        <f>carot!$C$2*spettri!K299</f>
        <v>1954.977140605142</v>
      </c>
      <c r="H299" s="40">
        <f>carot!$D$2*spettri!L299</f>
        <v>234496.85727424885</v>
      </c>
      <c r="I299" s="40">
        <f>carot!$E$2*spettri!M299</f>
        <v>28175.456737778717</v>
      </c>
      <c r="J299" s="40">
        <f>carot!$F$2*spettri!N299</f>
        <v>0</v>
      </c>
      <c r="K299" s="40">
        <f>chl!$D$2*spettri!AE299</f>
        <v>8626.644540721969</v>
      </c>
    </row>
    <row r="300" spans="1:11" x14ac:dyDescent="0.25">
      <c r="A300" s="40">
        <f>spettri!F300</f>
        <v>469.199999999993</v>
      </c>
      <c r="B300" s="40">
        <f>spettri!G300</f>
        <v>65725.280058999997</v>
      </c>
      <c r="C300" s="40">
        <f>spettri!AA300</f>
        <v>667477.20544916904</v>
      </c>
      <c r="D300" s="40">
        <f>chl!$B$2*spettri!H300</f>
        <v>0</v>
      </c>
      <c r="E300" s="40">
        <f>chl!$C$2*spettri!I300</f>
        <v>267704.12833988422</v>
      </c>
      <c r="F300" s="40">
        <f>carot!$B$2*spettri!J300</f>
        <v>124543.6755742361</v>
      </c>
      <c r="G300" s="40">
        <f>carot!$C$2*spettri!K300</f>
        <v>1994.2127775083484</v>
      </c>
      <c r="H300" s="40">
        <f>carot!$D$2*spettri!L300</f>
        <v>236637.71672286149</v>
      </c>
      <c r="I300" s="40">
        <f>carot!$E$2*spettri!M300</f>
        <v>28067.574875147257</v>
      </c>
      <c r="J300" s="40">
        <f>carot!$F$2*spettri!N300</f>
        <v>0</v>
      </c>
      <c r="K300" s="40">
        <f>chl!$D$2*spettri!AE300</f>
        <v>8529.897159531738</v>
      </c>
    </row>
    <row r="301" spans="1:11" x14ac:dyDescent="0.25">
      <c r="A301" s="40">
        <f>spettri!F301</f>
        <v>469.59999999999297</v>
      </c>
      <c r="B301" s="40">
        <f>spettri!G301</f>
        <v>64307.136549000003</v>
      </c>
      <c r="C301" s="40">
        <f>spettri!AA301</f>
        <v>660932.10680967418</v>
      </c>
      <c r="D301" s="40">
        <f>chl!$B$2*spettri!H301</f>
        <v>0</v>
      </c>
      <c r="E301" s="40">
        <f>chl!$C$2*spettri!I301</f>
        <v>259786.12872046241</v>
      </c>
      <c r="F301" s="40">
        <f>carot!$B$2*spettri!J301</f>
        <v>123876.73621726115</v>
      </c>
      <c r="G301" s="40">
        <f>carot!$C$2*spettri!K301</f>
        <v>2031.5662620877845</v>
      </c>
      <c r="H301" s="40">
        <f>carot!$D$2*spettri!L301</f>
        <v>238820.14625785494</v>
      </c>
      <c r="I301" s="40">
        <f>carot!$E$2*spettri!M301</f>
        <v>27968.255066121092</v>
      </c>
      <c r="J301" s="40">
        <f>carot!$F$2*spettri!N301</f>
        <v>0</v>
      </c>
      <c r="K301" s="40">
        <f>chl!$D$2*spettri!AE301</f>
        <v>8449.274285886795</v>
      </c>
    </row>
    <row r="302" spans="1:11" x14ac:dyDescent="0.25">
      <c r="A302" s="40">
        <f>spettri!F302</f>
        <v>469.99999999999301</v>
      </c>
      <c r="B302" s="40">
        <f>spettri!G302</f>
        <v>63032.826498999995</v>
      </c>
      <c r="C302" s="40">
        <f>spettri!AA302</f>
        <v>654382.85123042436</v>
      </c>
      <c r="D302" s="40">
        <f>chl!$B$2*spettri!H302</f>
        <v>0</v>
      </c>
      <c r="E302" s="40">
        <f>chl!$C$2*spettri!I302</f>
        <v>251886.97736841463</v>
      </c>
      <c r="F302" s="40">
        <f>carot!$B$2*spettri!J302</f>
        <v>122958.4863779478</v>
      </c>
      <c r="G302" s="40">
        <f>carot!$C$2*spettri!K302</f>
        <v>2065.4450039156454</v>
      </c>
      <c r="H302" s="40">
        <f>carot!$D$2*spettri!L302</f>
        <v>241210.42622475253</v>
      </c>
      <c r="I302" s="40">
        <f>carot!$E$2*spettri!M302</f>
        <v>27889.639857663198</v>
      </c>
      <c r="J302" s="40">
        <f>carot!$F$2*spettri!N302</f>
        <v>0</v>
      </c>
      <c r="K302" s="40">
        <f>chl!$D$2*spettri!AE302</f>
        <v>8371.8763977305352</v>
      </c>
    </row>
    <row r="303" spans="1:11" x14ac:dyDescent="0.25">
      <c r="A303" s="40">
        <f>spettri!F303</f>
        <v>470.39999999999299</v>
      </c>
      <c r="B303" s="40">
        <f>spettri!G303</f>
        <v>61712.587338999998</v>
      </c>
      <c r="C303" s="40">
        <f>spettri!AA303</f>
        <v>647581.81696918502</v>
      </c>
      <c r="D303" s="40">
        <f>chl!$B$2*spettri!H303</f>
        <v>0</v>
      </c>
      <c r="E303" s="40">
        <f>chl!$C$2*spettri!I303</f>
        <v>244024.47531968937</v>
      </c>
      <c r="F303" s="40">
        <f>carot!$B$2*spettri!J303</f>
        <v>121711.59975403809</v>
      </c>
      <c r="G303" s="40">
        <f>carot!$C$2*spettri!K303</f>
        <v>2096.572907731842</v>
      </c>
      <c r="H303" s="40">
        <f>carot!$D$2*spettri!L303</f>
        <v>243642.27627803094</v>
      </c>
      <c r="I303" s="40">
        <f>carot!$E$2*spettri!M303</f>
        <v>27817.251594373869</v>
      </c>
      <c r="J303" s="40">
        <f>carot!$F$2*spettri!N303</f>
        <v>0</v>
      </c>
      <c r="K303" s="40">
        <f>chl!$D$2*spettri!AE303</f>
        <v>8289.6411153208755</v>
      </c>
    </row>
    <row r="304" spans="1:11" x14ac:dyDescent="0.25">
      <c r="A304" s="40">
        <f>spettri!F304</f>
        <v>470.79999999999302</v>
      </c>
      <c r="B304" s="40">
        <f>spettri!G304</f>
        <v>60355.747209000001</v>
      </c>
      <c r="C304" s="40">
        <f>spettri!AA304</f>
        <v>640636.04534869804</v>
      </c>
      <c r="D304" s="40">
        <f>chl!$B$2*spettri!H304</f>
        <v>0</v>
      </c>
      <c r="E304" s="40">
        <f>chl!$C$2*spettri!I304</f>
        <v>236210.14096319964</v>
      </c>
      <c r="F304" s="40">
        <f>carot!$B$2*spettri!J304</f>
        <v>120252.06579891899</v>
      </c>
      <c r="G304" s="40">
        <f>carot!$C$2*spettri!K304</f>
        <v>2123.5021640565519</v>
      </c>
      <c r="H304" s="40">
        <f>carot!$D$2*spettri!L304</f>
        <v>246074.12633130935</v>
      </c>
      <c r="I304" s="40">
        <f>carot!$E$2*spettri!M304</f>
        <v>27760.742046519576</v>
      </c>
      <c r="J304" s="40">
        <f>carot!$F$2*spettri!N304</f>
        <v>0</v>
      </c>
      <c r="K304" s="40">
        <f>chl!$D$2*spettri!AE304</f>
        <v>8215.4680446940492</v>
      </c>
    </row>
    <row r="305" spans="1:11" x14ac:dyDescent="0.25">
      <c r="A305" s="40">
        <f>spettri!F305</f>
        <v>471.199999999993</v>
      </c>
      <c r="B305" s="40">
        <f>spettri!G305</f>
        <v>59236.435309</v>
      </c>
      <c r="C305" s="40">
        <f>spettri!AA305</f>
        <v>633431.93828130793</v>
      </c>
      <c r="D305" s="40">
        <f>chl!$B$2*spettri!H305</f>
        <v>0</v>
      </c>
      <c r="E305" s="40">
        <f>chl!$C$2*spettri!I305</f>
        <v>228454.44551575452</v>
      </c>
      <c r="F305" s="40">
        <f>carot!$B$2*spettri!J305</f>
        <v>118502.55821033251</v>
      </c>
      <c r="G305" s="40">
        <f>carot!$C$2*spettri!K305</f>
        <v>2144.6401824619693</v>
      </c>
      <c r="H305" s="40">
        <f>carot!$D$2*spettri!L305</f>
        <v>248464.40629820694</v>
      </c>
      <c r="I305" s="40">
        <f>carot!$E$2*spettri!M305</f>
        <v>27716.530720742634</v>
      </c>
      <c r="J305" s="40">
        <f>carot!$F$2*spettri!N305</f>
        <v>0</v>
      </c>
      <c r="K305" s="40">
        <f>chl!$D$2*spettri!AE305</f>
        <v>8149.3573538093033</v>
      </c>
    </row>
    <row r="306" spans="1:11" x14ac:dyDescent="0.25">
      <c r="A306" s="40">
        <f>spettri!F306</f>
        <v>471.59999999999297</v>
      </c>
      <c r="B306" s="40">
        <f>spettri!G306</f>
        <v>57882.467369000005</v>
      </c>
      <c r="C306" s="40">
        <f>spettri!AA306</f>
        <v>626338.32674702024</v>
      </c>
      <c r="D306" s="40">
        <f>chl!$B$2*spettri!H306</f>
        <v>0</v>
      </c>
      <c r="E306" s="40">
        <f>chl!$C$2*spettri!I306</f>
        <v>220785.31230127311</v>
      </c>
      <c r="F306" s="40">
        <f>carot!$B$2*spettri!J306</f>
        <v>116530.73750275439</v>
      </c>
      <c r="G306" s="40">
        <f>carot!$C$2*spettri!K306</f>
        <v>2164.1856104395811</v>
      </c>
      <c r="H306" s="40">
        <f>carot!$D$2*spettri!L306</f>
        <v>251083.32174019908</v>
      </c>
      <c r="I306" s="40">
        <f>carot!$E$2*spettri!M306</f>
        <v>27689.910520664816</v>
      </c>
      <c r="J306" s="40">
        <f>carot!$F$2*spettri!N306</f>
        <v>0</v>
      </c>
      <c r="K306" s="40">
        <f>chl!$D$2*spettri!AE306</f>
        <v>8084.859071689275</v>
      </c>
    </row>
    <row r="307" spans="1:11" x14ac:dyDescent="0.25">
      <c r="A307" s="40">
        <f>spettri!F307</f>
        <v>471.99999999999301</v>
      </c>
      <c r="B307" s="40">
        <f>spettri!G307</f>
        <v>56771.392089000001</v>
      </c>
      <c r="C307" s="40">
        <f>spettri!AA307</f>
        <v>619017.38696964167</v>
      </c>
      <c r="D307" s="40">
        <f>chl!$B$2*spettri!H307</f>
        <v>0</v>
      </c>
      <c r="E307" s="40">
        <f>chl!$C$2*spettri!I307</f>
        <v>213220.54241502538</v>
      </c>
      <c r="F307" s="40">
        <f>carot!$B$2*spettri!J307</f>
        <v>114375.26682731359</v>
      </c>
      <c r="G307" s="40">
        <f>carot!$C$2*spettri!K307</f>
        <v>2177.6502386019361</v>
      </c>
      <c r="H307" s="40">
        <f>carot!$D$2*spettri!L307</f>
        <v>253535.95683666793</v>
      </c>
      <c r="I307" s="40">
        <f>carot!$E$2*spettri!M307</f>
        <v>27673.097763682985</v>
      </c>
      <c r="J307" s="40">
        <f>carot!$F$2*spettri!N307</f>
        <v>0</v>
      </c>
      <c r="K307" s="40">
        <f>chl!$D$2*spettri!AE307</f>
        <v>8034.8728883498179</v>
      </c>
    </row>
    <row r="308" spans="1:11" x14ac:dyDescent="0.25">
      <c r="A308" s="40">
        <f>spettri!F308</f>
        <v>472.39999999999299</v>
      </c>
      <c r="B308" s="40">
        <f>spettri!G308</f>
        <v>55470.170539000006</v>
      </c>
      <c r="C308" s="40">
        <f>spettri!AA308</f>
        <v>611447.84875513834</v>
      </c>
      <c r="D308" s="40">
        <f>chl!$B$2*spettri!H308</f>
        <v>0</v>
      </c>
      <c r="E308" s="40">
        <f>chl!$C$2*spettri!I308</f>
        <v>205767.46567615075</v>
      </c>
      <c r="F308" s="40">
        <f>carot!$B$2*spettri!J308</f>
        <v>111929.82251840543</v>
      </c>
      <c r="G308" s="40">
        <f>carot!$C$2*spettri!K308</f>
        <v>2184.4549431571045</v>
      </c>
      <c r="H308" s="40">
        <f>carot!$D$2*spettri!L308</f>
        <v>255905.45176037512</v>
      </c>
      <c r="I308" s="40">
        <f>carot!$E$2*spettri!M308</f>
        <v>27666.092447512263</v>
      </c>
      <c r="J308" s="40">
        <f>carot!$F$2*spettri!N308</f>
        <v>0</v>
      </c>
      <c r="K308" s="40">
        <f>chl!$D$2*spettri!AE308</f>
        <v>7994.5614095375358</v>
      </c>
    </row>
    <row r="309" spans="1:11" x14ac:dyDescent="0.25">
      <c r="A309" s="40">
        <f>spettri!F309</f>
        <v>472.79999999999302</v>
      </c>
      <c r="B309" s="40">
        <f>spettri!G309</f>
        <v>54619.418549000002</v>
      </c>
      <c r="C309" s="40">
        <f>spettri!AA309</f>
        <v>603939.36663466447</v>
      </c>
      <c r="D309" s="40">
        <f>chl!$B$2*spettri!H309</f>
        <v>0</v>
      </c>
      <c r="E309" s="40">
        <f>chl!$C$2*spettri!I309</f>
        <v>198425.38404900848</v>
      </c>
      <c r="F309" s="40">
        <f>carot!$B$2*spettri!J309</f>
        <v>109358.72296832807</v>
      </c>
      <c r="G309" s="40">
        <f>carot!$C$2*spettri!K309</f>
        <v>2188.2192478046445</v>
      </c>
      <c r="H309" s="40">
        <f>carot!$D$2*spettri!L309</f>
        <v>258337.30181365352</v>
      </c>
      <c r="I309" s="40">
        <f>carot!$E$2*spettri!M309</f>
        <v>27673.87613240027</v>
      </c>
      <c r="J309" s="40">
        <f>carot!$F$2*spettri!N309</f>
        <v>0</v>
      </c>
      <c r="K309" s="40">
        <f>chl!$D$2*spettri!AE309</f>
        <v>7955.8624234695935</v>
      </c>
    </row>
    <row r="310" spans="1:11" x14ac:dyDescent="0.25">
      <c r="A310" s="40">
        <f>spettri!F310</f>
        <v>473.199999999993</v>
      </c>
      <c r="B310" s="40">
        <f>spettri!G310</f>
        <v>53480.876699</v>
      </c>
      <c r="C310" s="40">
        <f>spettri!AA310</f>
        <v>596327.23226932611</v>
      </c>
      <c r="D310" s="40">
        <f>chl!$B$2*spettri!H310</f>
        <v>0</v>
      </c>
      <c r="E310" s="40">
        <f>chl!$C$2*spettri!I310</f>
        <v>191203.02357232323</v>
      </c>
      <c r="F310" s="40">
        <f>carot!$B$2*spettri!J310</f>
        <v>106652.30238929926</v>
      </c>
      <c r="G310" s="40">
        <f>carot!$C$2*spettri!K310</f>
        <v>2186.7714383248217</v>
      </c>
      <c r="H310" s="40">
        <f>carot!$D$2*spettri!L310</f>
        <v>260686.01169417027</v>
      </c>
      <c r="I310" s="40">
        <f>carot!$E$2*spettri!M310</f>
        <v>27686.797048080538</v>
      </c>
      <c r="J310" s="40">
        <f>carot!$F$2*spettri!N310</f>
        <v>0</v>
      </c>
      <c r="K310" s="40">
        <f>chl!$D$2*spettri!AE310</f>
        <v>7912.3261271278761</v>
      </c>
    </row>
    <row r="311" spans="1:11" x14ac:dyDescent="0.25">
      <c r="A311" s="40">
        <f>spettri!F311</f>
        <v>473.59999999999297</v>
      </c>
      <c r="B311" s="40">
        <f>spettri!G311</f>
        <v>52508.050659</v>
      </c>
      <c r="C311" s="40">
        <f>spettri!AA311</f>
        <v>588525.17289451382</v>
      </c>
      <c r="D311" s="40">
        <f>chl!$B$2*spettri!H311</f>
        <v>0</v>
      </c>
      <c r="E311" s="40">
        <f>chl!$C$2*spettri!I311</f>
        <v>184106.66695245187</v>
      </c>
      <c r="F311" s="40">
        <f>carot!$B$2*spettri!J311</f>
        <v>103781.56341797228</v>
      </c>
      <c r="G311" s="40">
        <f>carot!$C$2*spettri!K311</f>
        <v>2180.1115147176351</v>
      </c>
      <c r="H311" s="40">
        <f>carot!$D$2*spettri!L311</f>
        <v>262868.44122916373</v>
      </c>
      <c r="I311" s="40">
        <f>carot!$E$2*spettri!M311</f>
        <v>27716.375047913123</v>
      </c>
      <c r="J311" s="40">
        <f>carot!$F$2*spettri!N311</f>
        <v>0</v>
      </c>
      <c r="K311" s="40">
        <f>chl!$D$2*spettri!AE311</f>
        <v>7872.0147322952171</v>
      </c>
    </row>
    <row r="312" spans="1:11" x14ac:dyDescent="0.25">
      <c r="A312" s="40">
        <f>spettri!F312</f>
        <v>473.99999999999301</v>
      </c>
      <c r="B312" s="40">
        <f>spettri!G312</f>
        <v>51607.119009000002</v>
      </c>
      <c r="C312" s="40">
        <f>spettri!AA312</f>
        <v>580458.10056082939</v>
      </c>
      <c r="D312" s="40">
        <f>chl!$B$2*spettri!H312</f>
        <v>0</v>
      </c>
      <c r="E312" s="40">
        <f>chl!$C$2*spettri!I312</f>
        <v>177139.45558706389</v>
      </c>
      <c r="F312" s="40">
        <f>carot!$B$2*spettri!J312</f>
        <v>100717.5086910004</v>
      </c>
      <c r="G312" s="40">
        <f>carot!$C$2*spettri!K312</f>
        <v>2167.9499150871211</v>
      </c>
      <c r="H312" s="40">
        <f>carot!$D$2*spettri!L312</f>
        <v>264843.02033225307</v>
      </c>
      <c r="I312" s="40">
        <f>carot!$E$2*spettri!M312</f>
        <v>27756.850205218001</v>
      </c>
      <c r="J312" s="40">
        <f>carot!$F$2*spettri!N312</f>
        <v>0</v>
      </c>
      <c r="K312" s="40">
        <f>chl!$D$2*spettri!AE312</f>
        <v>7833.3158302068978</v>
      </c>
    </row>
    <row r="313" spans="1:11" x14ac:dyDescent="0.25">
      <c r="A313" s="40">
        <f>spettri!F313</f>
        <v>474.39999999999299</v>
      </c>
      <c r="B313" s="40">
        <f>spettri!G313</f>
        <v>50527.038139000004</v>
      </c>
      <c r="C313" s="40">
        <f>spettri!AA313</f>
        <v>572386.38438994531</v>
      </c>
      <c r="D313" s="40">
        <f>chl!$B$2*spettri!H313</f>
        <v>0</v>
      </c>
      <c r="E313" s="40">
        <f>chl!$C$2*spettri!I313</f>
        <v>170304.18176702611</v>
      </c>
      <c r="F313" s="40">
        <f>carot!$B$2*spettri!J313</f>
        <v>97614.790812899519</v>
      </c>
      <c r="G313" s="40">
        <f>carot!$C$2*spettri!K313</f>
        <v>2149.128391849421</v>
      </c>
      <c r="H313" s="40">
        <f>carot!$D$2*spettri!L313</f>
        <v>266734.45926258073</v>
      </c>
      <c r="I313" s="40">
        <f>carot!$E$2*spettri!M313</f>
        <v>27798.882099957456</v>
      </c>
      <c r="J313" s="40">
        <f>carot!$F$2*spettri!N313</f>
        <v>0</v>
      </c>
      <c r="K313" s="40">
        <f>chl!$D$2*spettri!AE313</f>
        <v>7784.9420556321593</v>
      </c>
    </row>
    <row r="314" spans="1:11" x14ac:dyDescent="0.25">
      <c r="A314" s="40">
        <f>spettri!F314</f>
        <v>474.79999999999302</v>
      </c>
      <c r="B314" s="40">
        <f>spettri!G314</f>
        <v>49490.539449000004</v>
      </c>
      <c r="C314" s="40">
        <f>spettri!AA314</f>
        <v>564112.80311268813</v>
      </c>
      <c r="D314" s="40">
        <f>chl!$B$2*spettri!H314</f>
        <v>0</v>
      </c>
      <c r="E314" s="40">
        <f>chl!$C$2*spettri!I314</f>
        <v>163609.92063786599</v>
      </c>
      <c r="F314" s="40">
        <f>carot!$B$2*spettri!J314</f>
        <v>94431.846896206</v>
      </c>
      <c r="G314" s="40">
        <f>carot!$C$2*spettri!K314</f>
        <v>2125.6738782762864</v>
      </c>
      <c r="H314" s="40">
        <f>carot!$D$2*spettri!L314</f>
        <v>268355.69263143296</v>
      </c>
      <c r="I314" s="40">
        <f>carot!$E$2*spettri!M314</f>
        <v>27856.325689358549</v>
      </c>
      <c r="J314" s="40">
        <f>carot!$F$2*spettri!N314</f>
        <v>0</v>
      </c>
      <c r="K314" s="40">
        <f>chl!$D$2*spettri!AE314</f>
        <v>7733.3433795483625</v>
      </c>
    </row>
    <row r="315" spans="1:11" x14ac:dyDescent="0.25">
      <c r="A315" s="40">
        <f>spettri!F315</f>
        <v>475.199999999993</v>
      </c>
      <c r="B315" s="40">
        <f>spettri!G315</f>
        <v>48578.975809000003</v>
      </c>
      <c r="C315" s="40">
        <f>spettri!AA315</f>
        <v>555822.06364418927</v>
      </c>
      <c r="D315" s="40">
        <f>chl!$B$2*spettri!H315</f>
        <v>0</v>
      </c>
      <c r="E315" s="40">
        <f>chl!$C$2*spettri!I315</f>
        <v>157066.79430958981</v>
      </c>
      <c r="F315" s="40">
        <f>carot!$B$2*spettri!J315</f>
        <v>91162.877468250503</v>
      </c>
      <c r="G315" s="40">
        <f>carot!$C$2*spettri!K315</f>
        <v>2098.7446219515768</v>
      </c>
      <c r="H315" s="40">
        <f>carot!$D$2*spettri!L315</f>
        <v>269893.78582752362</v>
      </c>
      <c r="I315" s="40">
        <f>carot!$E$2*spettri!M315</f>
        <v>27922.954023682974</v>
      </c>
      <c r="J315" s="40">
        <f>carot!$F$2*spettri!N315</f>
        <v>0</v>
      </c>
      <c r="K315" s="40">
        <f>chl!$D$2*spettri!AE315</f>
        <v>7676.9073931907906</v>
      </c>
    </row>
    <row r="316" spans="1:11" x14ac:dyDescent="0.25">
      <c r="A316" s="40">
        <f>spettri!F316</f>
        <v>475.59999999999297</v>
      </c>
      <c r="B316" s="40">
        <f>spettri!G316</f>
        <v>47838.134779</v>
      </c>
      <c r="C316" s="40">
        <f>spettri!AA316</f>
        <v>547611.29106973554</v>
      </c>
      <c r="D316" s="40">
        <f>chl!$B$2*spettri!H316</f>
        <v>0</v>
      </c>
      <c r="E316" s="40">
        <f>chl!$C$2*spettri!I316</f>
        <v>150678.29325700895</v>
      </c>
      <c r="F316" s="40">
        <f>carot!$B$2*spettri!J316</f>
        <v>87915.172773415936</v>
      </c>
      <c r="G316" s="40">
        <f>carot!$C$2*spettri!K316</f>
        <v>2068.6301847712562</v>
      </c>
      <c r="H316" s="40">
        <f>carot!$D$2*spettri!L316</f>
        <v>271327.95380766218</v>
      </c>
      <c r="I316" s="40">
        <f>carot!$E$2*spettri!M316</f>
        <v>27987.869950028187</v>
      </c>
      <c r="J316" s="40">
        <f>carot!$F$2*spettri!N316</f>
        <v>0</v>
      </c>
      <c r="K316" s="40">
        <f>chl!$D$2*spettri!AE316</f>
        <v>7633.3710968490723</v>
      </c>
    </row>
    <row r="317" spans="1:11" x14ac:dyDescent="0.25">
      <c r="A317" s="40">
        <f>spettri!F317</f>
        <v>475.99999999999301</v>
      </c>
      <c r="B317" s="40">
        <f>spettri!G317</f>
        <v>47009.578058999999</v>
      </c>
      <c r="C317" s="40">
        <f>spettri!AA317</f>
        <v>539120.63273519021</v>
      </c>
      <c r="D317" s="40">
        <f>chl!$B$2*spettri!H317</f>
        <v>0</v>
      </c>
      <c r="E317" s="40">
        <f>chl!$C$2*spettri!I317</f>
        <v>144451.04923396136</v>
      </c>
      <c r="F317" s="40">
        <f>carot!$B$2*spettri!J317</f>
        <v>84549.545467637989</v>
      </c>
      <c r="G317" s="40">
        <f>carot!$C$2*spettri!K317</f>
        <v>2032.0006049317315</v>
      </c>
      <c r="H317" s="40">
        <f>carot!$D$2*spettri!L317</f>
        <v>272408.77605356369</v>
      </c>
      <c r="I317" s="40">
        <f>carot!$E$2*spettri!M317</f>
        <v>28065.239771280267</v>
      </c>
      <c r="J317" s="40">
        <f>carot!$F$2*spettri!N317</f>
        <v>0</v>
      </c>
      <c r="K317" s="40">
        <f>chl!$D$2*spettri!AE317</f>
        <v>7614.0216038151011</v>
      </c>
    </row>
    <row r="318" spans="1:11" x14ac:dyDescent="0.25">
      <c r="A318" s="40">
        <f>spettri!F318</f>
        <v>476.39999999999299</v>
      </c>
      <c r="B318" s="40">
        <f>spettri!G318</f>
        <v>46128.785328999998</v>
      </c>
      <c r="C318" s="40">
        <f>spettri!AA318</f>
        <v>530762.12169454305</v>
      </c>
      <c r="D318" s="40">
        <f>chl!$B$2*spettri!H318</f>
        <v>0</v>
      </c>
      <c r="E318" s="40">
        <f>chl!$C$2*spettri!I318</f>
        <v>138382.96798522095</v>
      </c>
      <c r="F318" s="40">
        <f>carot!$B$2*spettri!J318</f>
        <v>81248.678940001075</v>
      </c>
      <c r="G318" s="40">
        <f>carot!$C$2*spettri!K318</f>
        <v>1992.0410632886137</v>
      </c>
      <c r="H318" s="40">
        <f>carot!$D$2*spettri!L318</f>
        <v>273364.88804032269</v>
      </c>
      <c r="I318" s="40">
        <f>carot!$E$2*spettri!M318</f>
        <v>28138.562076116392</v>
      </c>
      <c r="J318" s="40">
        <f>carot!$F$2*spettri!N318</f>
        <v>0</v>
      </c>
      <c r="K318" s="40">
        <f>chl!$D$2*spettri!AE318</f>
        <v>7634.9835895934129</v>
      </c>
    </row>
    <row r="319" spans="1:11" x14ac:dyDescent="0.25">
      <c r="A319" s="40">
        <f>spettri!F319</f>
        <v>476.79999999999302</v>
      </c>
      <c r="B319" s="40">
        <f>spettri!G319</f>
        <v>45494.644058999998</v>
      </c>
      <c r="C319" s="40">
        <f>spettri!AA319</f>
        <v>522069.65289911517</v>
      </c>
      <c r="D319" s="40">
        <f>chl!$B$2*spettri!H319</f>
        <v>0</v>
      </c>
      <c r="E319" s="40">
        <f>chl!$C$2*spettri!I319</f>
        <v>132476.84183131534</v>
      </c>
      <c r="F319" s="40">
        <f>carot!$B$2*spettri!J319</f>
        <v>77924.614521686759</v>
      </c>
      <c r="G319" s="40">
        <f>carot!$C$2*spettri!K319</f>
        <v>1947.7380932060266</v>
      </c>
      <c r="H319" s="40">
        <f>carot!$D$2*spettri!L319</f>
        <v>273822.15899051185</v>
      </c>
      <c r="I319" s="40">
        <f>carot!$E$2*spettri!M319</f>
        <v>28216.554590971376</v>
      </c>
      <c r="J319" s="40">
        <f>carot!$F$2*spettri!N319</f>
        <v>0</v>
      </c>
      <c r="K319" s="40">
        <f>chl!$D$2*spettri!AE319</f>
        <v>7681.7448714238117</v>
      </c>
    </row>
    <row r="320" spans="1:11" x14ac:dyDescent="0.25">
      <c r="A320" s="40">
        <f>spettri!F320</f>
        <v>477.199999999993</v>
      </c>
      <c r="B320" s="40">
        <f>spettri!G320</f>
        <v>44630.037709000004</v>
      </c>
      <c r="C320" s="40">
        <f>spettri!AA320</f>
        <v>513895.96724234725</v>
      </c>
      <c r="D320" s="40">
        <f>chl!$B$2*spettri!H320</f>
        <v>0</v>
      </c>
      <c r="E320" s="40">
        <f>chl!$C$2*spettri!I320</f>
        <v>126740.34972784735</v>
      </c>
      <c r="F320" s="40">
        <f>carot!$B$2*spettri!J320</f>
        <v>74666.277460291734</v>
      </c>
      <c r="G320" s="40">
        <f>carot!$C$2*spettri!K320</f>
        <v>1899.8155994238816</v>
      </c>
      <c r="H320" s="40">
        <f>carot!$D$2*spettri!L320</f>
        <v>274549.6355021763</v>
      </c>
      <c r="I320" s="40">
        <f>carot!$E$2*spettri!M320</f>
        <v>28301.708094826594</v>
      </c>
      <c r="J320" s="40">
        <f>carot!$F$2*spettri!N320</f>
        <v>0</v>
      </c>
      <c r="K320" s="40">
        <f>chl!$D$2*spettri!AE320</f>
        <v>7738.1808577813836</v>
      </c>
    </row>
    <row r="321" spans="1:11" x14ac:dyDescent="0.25">
      <c r="A321" s="40">
        <f>spettri!F321</f>
        <v>477.59999999999297</v>
      </c>
      <c r="B321" s="40">
        <f>spettri!G321</f>
        <v>43842.876419000007</v>
      </c>
      <c r="C321" s="40">
        <f>spettri!AA321</f>
        <v>504937.23036198312</v>
      </c>
      <c r="D321" s="40">
        <f>chl!$B$2*spettri!H321</f>
        <v>0</v>
      </c>
      <c r="E321" s="40">
        <f>chl!$C$2*spettri!I321</f>
        <v>121174.53878759962</v>
      </c>
      <c r="F321" s="40">
        <f>carot!$B$2*spettri!J321</f>
        <v>71334.480411751632</v>
      </c>
      <c r="G321" s="40">
        <f>carot!$C$2*spettri!K321</f>
        <v>1849.5766104740198</v>
      </c>
      <c r="H321" s="40">
        <f>carot!$D$2*spettri!L321</f>
        <v>274404.14019984339</v>
      </c>
      <c r="I321" s="40">
        <f>carot!$E$2*spettri!M321</f>
        <v>28392.77719819135</v>
      </c>
      <c r="J321" s="40">
        <f>carot!$F$2*spettri!N321</f>
        <v>0</v>
      </c>
      <c r="K321" s="40">
        <f>chl!$D$2*spettri!AE321</f>
        <v>7781.717154123101</v>
      </c>
    </row>
    <row r="322" spans="1:11" x14ac:dyDescent="0.25">
      <c r="A322" s="40">
        <f>spettri!F322</f>
        <v>477.99999999999301</v>
      </c>
      <c r="B322" s="40">
        <f>spettri!G322</f>
        <v>43118.188249000006</v>
      </c>
      <c r="C322" s="40">
        <f>spettri!AA322</f>
        <v>496306.64893747302</v>
      </c>
      <c r="D322" s="40">
        <f>chl!$B$2*spettri!H322</f>
        <v>0</v>
      </c>
      <c r="E322" s="40">
        <f>chl!$C$2*spettri!I322</f>
        <v>115787.43692467395</v>
      </c>
      <c r="F322" s="40">
        <f>carot!$B$2*spettri!J322</f>
        <v>68191.166224965331</v>
      </c>
      <c r="G322" s="40">
        <f>carot!$C$2*spettri!K322</f>
        <v>1797.3106882524057</v>
      </c>
      <c r="H322" s="40">
        <f>carot!$D$2*spettri!L322</f>
        <v>274237.85985432012</v>
      </c>
      <c r="I322" s="40">
        <f>carot!$E$2*spettri!M322</f>
        <v>28482.133893576894</v>
      </c>
      <c r="J322" s="40">
        <f>carot!$F$2*spettri!N322</f>
        <v>0</v>
      </c>
      <c r="K322" s="40">
        <f>chl!$D$2*spettri!AE322</f>
        <v>7810.7413516842462</v>
      </c>
    </row>
    <row r="323" spans="1:11" x14ac:dyDescent="0.25">
      <c r="A323" s="40">
        <f>spettri!F323</f>
        <v>478.39999999999299</v>
      </c>
      <c r="B323" s="40">
        <f>spettri!G323</f>
        <v>42408.784938999997</v>
      </c>
      <c r="C323" s="40">
        <f>spettri!AA323</f>
        <v>487579.16055410967</v>
      </c>
      <c r="D323" s="40">
        <f>chl!$B$2*spettri!H323</f>
        <v>0</v>
      </c>
      <c r="E323" s="40">
        <f>chl!$C$2*spettri!I323</f>
        <v>110582.88360204131</v>
      </c>
      <c r="F323" s="40">
        <f>carot!$B$2*spettri!J323</f>
        <v>65076.849401525753</v>
      </c>
      <c r="G323" s="40">
        <f>carot!$C$2*spettri!K323</f>
        <v>1742.004366123163</v>
      </c>
      <c r="H323" s="40">
        <f>carot!$D$2*spettri!L323</f>
        <v>273801.37394732144</v>
      </c>
      <c r="I323" s="40">
        <f>carot!$E$2*spettri!M323</f>
        <v>28568.532786922795</v>
      </c>
      <c r="J323" s="40">
        <f>carot!$F$2*spettri!N323</f>
        <v>0</v>
      </c>
      <c r="K323" s="40">
        <f>chl!$D$2*spettri!AE323</f>
        <v>7807.5164501751879</v>
      </c>
    </row>
    <row r="324" spans="1:11" x14ac:dyDescent="0.25">
      <c r="A324" s="40">
        <f>spettri!F324</f>
        <v>478.79999999999302</v>
      </c>
      <c r="B324" s="40">
        <f>spettri!G324</f>
        <v>41562.063709000002</v>
      </c>
      <c r="C324" s="40">
        <f>spettri!AA324</f>
        <v>478617.57963129011</v>
      </c>
      <c r="D324" s="40">
        <f>chl!$B$2*spettri!H324</f>
        <v>0</v>
      </c>
      <c r="E324" s="40">
        <f>chl!$C$2*spettri!I324</f>
        <v>105548.66239514785</v>
      </c>
      <c r="F324" s="40">
        <f>carot!$B$2*spettri!J324</f>
        <v>62029.22651378368</v>
      </c>
      <c r="G324" s="40">
        <f>carot!$C$2*spettri!K324</f>
        <v>1685.6845773580442</v>
      </c>
      <c r="H324" s="40">
        <f>carot!$D$2*spettri!L324</f>
        <v>272886.83204694319</v>
      </c>
      <c r="I324" s="40">
        <f>carot!$E$2*spettri!M324</f>
        <v>28658.04515513785</v>
      </c>
      <c r="J324" s="40">
        <f>carot!$F$2*spettri!N324</f>
        <v>0</v>
      </c>
      <c r="K324" s="40">
        <f>chl!$D$2*spettri!AE324</f>
        <v>7809.1289429195285</v>
      </c>
    </row>
    <row r="325" spans="1:11" x14ac:dyDescent="0.25">
      <c r="A325" s="40">
        <f>spettri!F325</f>
        <v>479.199999999993</v>
      </c>
      <c r="B325" s="40">
        <f>spettri!G325</f>
        <v>41030.777709000002</v>
      </c>
      <c r="C325" s="40">
        <f>spettri!AA325</f>
        <v>469914.34231123579</v>
      </c>
      <c r="D325" s="40">
        <f>chl!$B$2*spettri!H325</f>
        <v>0</v>
      </c>
      <c r="E325" s="40">
        <f>chl!$C$2*spettri!I325</f>
        <v>100691.05604001104</v>
      </c>
      <c r="F325" s="40">
        <f>carot!$B$2*spettri!J325</f>
        <v>59022.199934727039</v>
      </c>
      <c r="G325" s="40">
        <f>carot!$C$2*spettri!K325</f>
        <v>1626.9035124772258</v>
      </c>
      <c r="H325" s="40">
        <f>carot!$D$2*spettri!L325</f>
        <v>271993.07518975541</v>
      </c>
      <c r="I325" s="40">
        <f>carot!$E$2*spettri!M325</f>
        <v>28736.504690766236</v>
      </c>
      <c r="J325" s="40">
        <f>carot!$F$2*spettri!N325</f>
        <v>0</v>
      </c>
      <c r="K325" s="40">
        <f>chl!$D$2*spettri!AE325</f>
        <v>7844.6029434987895</v>
      </c>
    </row>
    <row r="326" spans="1:11" x14ac:dyDescent="0.25">
      <c r="A326" s="40">
        <f>spettri!F326</f>
        <v>479.59999999999297</v>
      </c>
      <c r="B326" s="40">
        <f>spettri!G326</f>
        <v>40486.743758999997</v>
      </c>
      <c r="C326" s="40">
        <f>spettri!AA326</f>
        <v>461001.71654601709</v>
      </c>
      <c r="D326" s="40">
        <f>chl!$B$2*spettri!H326</f>
        <v>0</v>
      </c>
      <c r="E326" s="40">
        <f>chl!$C$2*spettri!I326</f>
        <v>96009.366441668652</v>
      </c>
      <c r="F326" s="40">
        <f>carot!$B$2*spettri!J326</f>
        <v>56123.430178831542</v>
      </c>
      <c r="G326" s="40">
        <f>carot!$C$2*spettri!K326</f>
        <v>1567.5433238044786</v>
      </c>
      <c r="H326" s="40">
        <f>carot!$D$2*spettri!L326</f>
        <v>270558.90720961685</v>
      </c>
      <c r="I326" s="40">
        <f>carot!$E$2*spettri!M326</f>
        <v>28818.856067696186</v>
      </c>
      <c r="J326" s="40">
        <f>carot!$F$2*spettri!N326</f>
        <v>0</v>
      </c>
      <c r="K326" s="40">
        <f>chl!$D$2*spettri!AE326</f>
        <v>7923.6133243993909</v>
      </c>
    </row>
    <row r="327" spans="1:11" x14ac:dyDescent="0.25">
      <c r="A327" s="40">
        <f>spettri!F327</f>
        <v>479.99999999999301</v>
      </c>
      <c r="B327" s="40">
        <f>spettri!G327</f>
        <v>39677.957158999998</v>
      </c>
      <c r="C327" s="40">
        <f>spettri!AA327</f>
        <v>452124.26945249579</v>
      </c>
      <c r="D327" s="40">
        <f>chl!$B$2*spettri!H327</f>
        <v>0</v>
      </c>
      <c r="E327" s="40">
        <f>chl!$C$2*spettri!I327</f>
        <v>91510.574431100453</v>
      </c>
      <c r="F327" s="40">
        <f>carot!$B$2*spettri!J327</f>
        <v>53279.755413294857</v>
      </c>
      <c r="G327" s="40">
        <f>carot!$C$2*spettri!K327</f>
        <v>1506.7353256519079</v>
      </c>
      <c r="H327" s="40">
        <f>carot!$D$2*spettri!L327</f>
        <v>268916.88879757415</v>
      </c>
      <c r="I327" s="40">
        <f>carot!$E$2*spettri!M327</f>
        <v>28886.72979379617</v>
      </c>
      <c r="J327" s="40">
        <f>carot!$F$2*spettri!N327</f>
        <v>0</v>
      </c>
      <c r="K327" s="40">
        <f>chl!$D$2*spettri!AE327</f>
        <v>8023.5856910783032</v>
      </c>
    </row>
    <row r="328" spans="1:11" x14ac:dyDescent="0.25">
      <c r="A328" s="40">
        <f>spettri!F328</f>
        <v>480.39999999999299</v>
      </c>
      <c r="B328" s="40">
        <f>spettri!G328</f>
        <v>38967.998788999997</v>
      </c>
      <c r="C328" s="40">
        <f>spettri!AA328</f>
        <v>443082.87516554561</v>
      </c>
      <c r="D328" s="40">
        <f>chl!$B$2*spettri!H328</f>
        <v>0</v>
      </c>
      <c r="E328" s="40">
        <f>chl!$C$2*spettri!I328</f>
        <v>87194.330931164601</v>
      </c>
      <c r="F328" s="40">
        <f>carot!$B$2*spettri!J328</f>
        <v>50598.465882499891</v>
      </c>
      <c r="G328" s="40">
        <f>carot!$C$2*spettri!K328</f>
        <v>1445.7391122669605</v>
      </c>
      <c r="H328" s="40">
        <f>carot!$D$2*spettri!L328</f>
        <v>266776.02934896154</v>
      </c>
      <c r="I328" s="40">
        <f>carot!$E$2*spettri!M328</f>
        <v>28941.526931386379</v>
      </c>
      <c r="J328" s="40">
        <f>carot!$F$2*spettri!N328</f>
        <v>0</v>
      </c>
      <c r="K328" s="40">
        <f>chl!$D$2*spettri!AE328</f>
        <v>8126.7829592662738</v>
      </c>
    </row>
    <row r="329" spans="1:11" x14ac:dyDescent="0.25">
      <c r="A329" s="40">
        <f>spettri!F329</f>
        <v>480.79999999999302</v>
      </c>
      <c r="B329" s="40">
        <f>spettri!G329</f>
        <v>38335.817019000002</v>
      </c>
      <c r="C329" s="40">
        <f>spettri!AA329</f>
        <v>434252.91293172643</v>
      </c>
      <c r="D329" s="40">
        <f>chl!$B$2*spettri!H329</f>
        <v>0</v>
      </c>
      <c r="E329" s="40">
        <f>chl!$C$2*spettri!I329</f>
        <v>83065.871654078117</v>
      </c>
      <c r="F329" s="40">
        <f>carot!$B$2*spettri!J329</f>
        <v>47969.371605729059</v>
      </c>
      <c r="G329" s="40">
        <f>carot!$C$2*spettri!K329</f>
        <v>1383.685997961742</v>
      </c>
      <c r="H329" s="40">
        <f>carot!$D$2*spettri!L329</f>
        <v>264614.38485715853</v>
      </c>
      <c r="I329" s="40">
        <f>carot!$E$2*spettri!M329</f>
        <v>28994.455983598124</v>
      </c>
      <c r="J329" s="40">
        <f>carot!$F$2*spettri!N329</f>
        <v>0</v>
      </c>
      <c r="K329" s="40">
        <f>chl!$D$2*spettri!AE329</f>
        <v>8225.1428332008472</v>
      </c>
    </row>
    <row r="330" spans="1:11" x14ac:dyDescent="0.25">
      <c r="A330" s="40">
        <f>spettri!F330</f>
        <v>481.199999999993</v>
      </c>
      <c r="B330" s="40">
        <f>spettri!G330</f>
        <v>37826.346319000004</v>
      </c>
      <c r="C330" s="40">
        <f>spettri!AA330</f>
        <v>425502.4842639725</v>
      </c>
      <c r="D330" s="40">
        <f>chl!$B$2*spettri!H330</f>
        <v>0</v>
      </c>
      <c r="E330" s="40">
        <f>chl!$C$2*spettri!I330</f>
        <v>79138.80912533727</v>
      </c>
      <c r="F330" s="40">
        <f>carot!$B$2*spettri!J330</f>
        <v>45503.629142478174</v>
      </c>
      <c r="G330" s="40">
        <f>carot!$C$2*spettri!K330</f>
        <v>1324.1375940566177</v>
      </c>
      <c r="H330" s="40">
        <f>carot!$D$2*spettri!L330</f>
        <v>262182.53480388009</v>
      </c>
      <c r="I330" s="40">
        <f>carot!$E$2*spettri!M330</f>
        <v>29041.158088356435</v>
      </c>
      <c r="J330" s="40">
        <f>carot!$F$2*spettri!N330</f>
        <v>0</v>
      </c>
      <c r="K330" s="40">
        <f>chl!$D$2*spettri!AE330</f>
        <v>8312.215509863905</v>
      </c>
    </row>
    <row r="331" spans="1:11" x14ac:dyDescent="0.25">
      <c r="A331" s="40">
        <f>spettri!F331</f>
        <v>481.59999999999297</v>
      </c>
      <c r="B331" s="40">
        <f>spettri!G331</f>
        <v>37156.315608999997</v>
      </c>
      <c r="C331" s="40">
        <f>spettri!AA331</f>
        <v>416543.98755560792</v>
      </c>
      <c r="D331" s="40">
        <f>chl!$B$2*spettri!H331</f>
        <v>0</v>
      </c>
      <c r="E331" s="40">
        <f>chl!$C$2*spettri!I331</f>
        <v>75393.946119069078</v>
      </c>
      <c r="F331" s="40">
        <f>carot!$B$2*spettri!J331</f>
        <v>43162.575341618263</v>
      </c>
      <c r="G331" s="40">
        <f>carot!$C$2*spettri!K331</f>
        <v>1265.6750472613605</v>
      </c>
      <c r="H331" s="40">
        <f>carot!$D$2*spettri!L331</f>
        <v>259272.62875722215</v>
      </c>
      <c r="I331" s="40">
        <f>carot!$E$2*spettri!M331</f>
        <v>29072.448498453108</v>
      </c>
      <c r="J331" s="40">
        <f>carot!$F$2*spettri!N331</f>
        <v>0</v>
      </c>
      <c r="K331" s="40">
        <f>chl!$D$2*spettri!AE331</f>
        <v>8376.7137919839333</v>
      </c>
    </row>
    <row r="332" spans="1:11" x14ac:dyDescent="0.25">
      <c r="A332" s="40">
        <f>spettri!F332</f>
        <v>481.99999999999199</v>
      </c>
      <c r="B332" s="40">
        <f>spettri!G332</f>
        <v>36636.276259000006</v>
      </c>
      <c r="C332" s="40">
        <f>spettri!AA332</f>
        <v>407803.84132464003</v>
      </c>
      <c r="D332" s="40">
        <f>chl!$B$2*spettri!H332</f>
        <v>0</v>
      </c>
      <c r="E332" s="40">
        <f>chl!$C$2*spettri!I332</f>
        <v>71813.13243320107</v>
      </c>
      <c r="F332" s="40">
        <f>carot!$B$2*spettri!J332</f>
        <v>40920.112576137253</v>
      </c>
      <c r="G332" s="40">
        <f>carot!$C$2*spettri!K332</f>
        <v>1207.806102352831</v>
      </c>
      <c r="H332" s="40">
        <f>carot!$D$2*spettri!L332</f>
        <v>256321.15262418339</v>
      </c>
      <c r="I332" s="40">
        <f>carot!$E$2*spettri!M332</f>
        <v>29097.200613152458</v>
      </c>
      <c r="J332" s="40">
        <f>carot!$F$2*spettri!N332</f>
        <v>0</v>
      </c>
      <c r="K332" s="40">
        <f>chl!$D$2*spettri!AE332</f>
        <v>8444.43697561302</v>
      </c>
    </row>
    <row r="333" spans="1:11" x14ac:dyDescent="0.25">
      <c r="A333" s="40">
        <f>spettri!F333</f>
        <v>482.39999999999202</v>
      </c>
      <c r="B333" s="40">
        <f>spettri!G333</f>
        <v>36043.362778999995</v>
      </c>
      <c r="C333" s="40">
        <f>spettri!AA333</f>
        <v>398946.85572383692</v>
      </c>
      <c r="D333" s="40">
        <f>chl!$B$2*spettri!H333</f>
        <v>0</v>
      </c>
      <c r="E333" s="40">
        <f>chl!$C$2*spettri!I333</f>
        <v>68399.160477243029</v>
      </c>
      <c r="F333" s="40">
        <f>carot!$B$2*spettri!J333</f>
        <v>38776.240846035151</v>
      </c>
      <c r="G333" s="40">
        <f>carot!$C$2*spettri!K333</f>
        <v>1150.7479307530023</v>
      </c>
      <c r="H333" s="40">
        <f>carot!$D$2*spettri!L333</f>
        <v>252974.76067052674</v>
      </c>
      <c r="I333" s="40">
        <f>carot!$E$2*spettri!M333</f>
        <v>29111.211245493902</v>
      </c>
      <c r="J333" s="40">
        <f>carot!$F$2*spettri!N333</f>
        <v>0</v>
      </c>
      <c r="K333" s="40">
        <f>chl!$D$2*spettri!AE333</f>
        <v>8534.7345537851361</v>
      </c>
    </row>
    <row r="334" spans="1:11" x14ac:dyDescent="0.25">
      <c r="A334" s="40">
        <f>spettri!F334</f>
        <v>482.799999999992</v>
      </c>
      <c r="B334" s="40">
        <f>spettri!G334</f>
        <v>35365.650519000003</v>
      </c>
      <c r="C334" s="40">
        <f>spettri!AA334</f>
        <v>390277.32147287281</v>
      </c>
      <c r="D334" s="40">
        <f>chl!$B$2*spettri!H334</f>
        <v>0</v>
      </c>
      <c r="E334" s="40">
        <f>chl!$C$2*spettri!I334</f>
        <v>65147.841711082059</v>
      </c>
      <c r="F334" s="40">
        <f>carot!$B$2*spettri!J334</f>
        <v>36787.988299227211</v>
      </c>
      <c r="G334" s="40">
        <f>carot!$C$2*spettri!K334</f>
        <v>1095.6298238561367</v>
      </c>
      <c r="H334" s="40">
        <f>carot!$D$2*spettri!L334</f>
        <v>249482.87341453723</v>
      </c>
      <c r="I334" s="40">
        <f>carot!$E$2*spettri!M334</f>
        <v>29107.319401907462</v>
      </c>
      <c r="J334" s="40">
        <f>carot!$F$2*spettri!N334</f>
        <v>0</v>
      </c>
      <c r="K334" s="40">
        <f>chl!$D$2*spettri!AE334</f>
        <v>8655.6688222627363</v>
      </c>
    </row>
    <row r="335" spans="1:11" x14ac:dyDescent="0.25">
      <c r="A335" s="40">
        <f>spettri!F335</f>
        <v>483.19999999999197</v>
      </c>
      <c r="B335" s="40">
        <f>spettri!G335</f>
        <v>34804.245548999999</v>
      </c>
      <c r="C335" s="40">
        <f>spettri!AA335</f>
        <v>381578.91786374489</v>
      </c>
      <c r="D335" s="40">
        <f>chl!$B$2*spettri!H335</f>
        <v>0</v>
      </c>
      <c r="E335" s="40">
        <f>chl!$C$2*spettri!I335</f>
        <v>62044.516407457028</v>
      </c>
      <c r="F335" s="40">
        <f>carot!$B$2*spettri!J335</f>
        <v>34846.131533774045</v>
      </c>
      <c r="G335" s="40">
        <f>carot!$C$2*spettri!K335</f>
        <v>1042.1622197662693</v>
      </c>
      <c r="H335" s="40">
        <f>carot!$D$2*spettri!L335</f>
        <v>245762.35068345314</v>
      </c>
      <c r="I335" s="40">
        <f>carot!$E$2*spettri!M335</f>
        <v>29089.416928264451</v>
      </c>
      <c r="J335" s="40">
        <f>carot!$F$2*spettri!N335</f>
        <v>0</v>
      </c>
      <c r="K335" s="40">
        <f>chl!$D$2*spettri!AE335</f>
        <v>8794.3400910299697</v>
      </c>
    </row>
    <row r="336" spans="1:11" x14ac:dyDescent="0.25">
      <c r="A336" s="40">
        <f>spettri!F336</f>
        <v>483.59999999999201</v>
      </c>
      <c r="B336" s="40">
        <f>spettri!G336</f>
        <v>34442.650238999995</v>
      </c>
      <c r="C336" s="40">
        <f>spettri!AA336</f>
        <v>372886.19154420798</v>
      </c>
      <c r="D336" s="40">
        <f>chl!$B$2*spettri!H336</f>
        <v>0</v>
      </c>
      <c r="E336" s="40">
        <f>chl!$C$2*spettri!I336</f>
        <v>59099.655812837642</v>
      </c>
      <c r="F336" s="40">
        <f>carot!$B$2*spettri!J336</f>
        <v>33067.626581840828</v>
      </c>
      <c r="G336" s="40">
        <f>carot!$C$2*spettri!K336</f>
        <v>990.44646514698786</v>
      </c>
      <c r="H336" s="40">
        <f>carot!$D$2*spettri!L336</f>
        <v>241730.05230451288</v>
      </c>
      <c r="I336" s="40">
        <f>carot!$E$2*spettri!M336</f>
        <v>29062.174034583724</v>
      </c>
      <c r="J336" s="40">
        <f>carot!$F$2*spettri!N336</f>
        <v>0</v>
      </c>
      <c r="K336" s="40">
        <f>chl!$D$2*spettri!AE336</f>
        <v>8936.2363452858826</v>
      </c>
    </row>
    <row r="337" spans="1:11" x14ac:dyDescent="0.25">
      <c r="A337" s="40">
        <f>spettri!F337</f>
        <v>483.99999999999199</v>
      </c>
      <c r="B337" s="40">
        <f>spettri!G337</f>
        <v>33851.826649000002</v>
      </c>
      <c r="C337" s="40">
        <f>spettri!AA337</f>
        <v>364413.37690061581</v>
      </c>
      <c r="D337" s="40">
        <f>chl!$B$2*spettri!H337</f>
        <v>0</v>
      </c>
      <c r="E337" s="40">
        <f>chl!$C$2*spettri!I337</f>
        <v>56312.910850082015</v>
      </c>
      <c r="F337" s="40">
        <f>carot!$B$2*spettri!J337</f>
        <v>31356.782144383338</v>
      </c>
      <c r="G337" s="40">
        <f>carot!$C$2*spettri!K337</f>
        <v>939.94687049075787</v>
      </c>
      <c r="H337" s="40">
        <f>carot!$D$2*spettri!L337</f>
        <v>237718.53896876299</v>
      </c>
      <c r="I337" s="40">
        <f>carot!$E$2*spettri!M337</f>
        <v>29007.065551334497</v>
      </c>
      <c r="J337" s="40">
        <f>carot!$F$2*spettri!N337</f>
        <v>0</v>
      </c>
      <c r="K337" s="40">
        <f>chl!$D$2*spettri!AE337</f>
        <v>9078.1325155621707</v>
      </c>
    </row>
    <row r="338" spans="1:11" x14ac:dyDescent="0.25">
      <c r="A338" s="40">
        <f>spettri!F338</f>
        <v>484.39999999999202</v>
      </c>
      <c r="B338" s="40">
        <f>spettri!G338</f>
        <v>33301.601269000006</v>
      </c>
      <c r="C338" s="40">
        <f>spettri!AA338</f>
        <v>355878.58625482098</v>
      </c>
      <c r="D338" s="40">
        <f>chl!$B$2*spettri!H338</f>
        <v>0</v>
      </c>
      <c r="E338" s="40">
        <f>chl!$C$2*spettri!I338</f>
        <v>53682.536400427409</v>
      </c>
      <c r="F338" s="40">
        <f>carot!$B$2*spettri!J338</f>
        <v>29764.826896647468</v>
      </c>
      <c r="G338" s="40">
        <f>carot!$C$2*spettri!K338</f>
        <v>892.25602622538474</v>
      </c>
      <c r="H338" s="40">
        <f>carot!$D$2*spettri!L338</f>
        <v>233374.46494196652</v>
      </c>
      <c r="I338" s="40">
        <f>carot!$E$2*spettri!M338</f>
        <v>28949.310613989517</v>
      </c>
      <c r="J338" s="40">
        <f>carot!$F$2*spettri!N338</f>
        <v>0</v>
      </c>
      <c r="K338" s="40">
        <f>chl!$D$2*spettri!AE338</f>
        <v>9215.1913755646856</v>
      </c>
    </row>
    <row r="339" spans="1:11" x14ac:dyDescent="0.25">
      <c r="A339" s="40">
        <f>spettri!F339</f>
        <v>484.799999999992</v>
      </c>
      <c r="B339" s="40">
        <f>spettri!G339</f>
        <v>32676.408158999999</v>
      </c>
      <c r="C339" s="40">
        <f>spettri!AA339</f>
        <v>347340.09362461616</v>
      </c>
      <c r="D339" s="40">
        <f>chl!$B$2*spettri!H339</f>
        <v>0</v>
      </c>
      <c r="E339" s="40">
        <f>chl!$C$2*spettri!I339</f>
        <v>51188.637054056351</v>
      </c>
      <c r="F339" s="40">
        <f>carot!$B$2*spettri!J339</f>
        <v>28245.365057278443</v>
      </c>
      <c r="G339" s="40">
        <f>carot!$C$2*spettri!K339</f>
        <v>845.49178002709834</v>
      </c>
      <c r="H339" s="40">
        <f>carot!$D$2*spettri!L339</f>
        <v>228843.32552645629</v>
      </c>
      <c r="I339" s="40">
        <f>carot!$E$2*spettri!M339</f>
        <v>28871.473774248912</v>
      </c>
      <c r="J339" s="40">
        <f>carot!$F$2*spettri!N339</f>
        <v>0</v>
      </c>
      <c r="K339" s="40">
        <f>chl!$D$2*spettri!AE339</f>
        <v>9345.8004325490838</v>
      </c>
    </row>
    <row r="340" spans="1:11" x14ac:dyDescent="0.25">
      <c r="A340" s="40">
        <f>spettri!F340</f>
        <v>485.19999999999197</v>
      </c>
      <c r="B340" s="40">
        <f>spettri!G340</f>
        <v>32322.747719000003</v>
      </c>
      <c r="C340" s="40">
        <f>spettri!AA340</f>
        <v>339048.50704732473</v>
      </c>
      <c r="D340" s="40">
        <f>chl!$B$2*spettri!H340</f>
        <v>0</v>
      </c>
      <c r="E340" s="40">
        <f>chl!$C$2*spettri!I340</f>
        <v>48819.345374574616</v>
      </c>
      <c r="F340" s="40">
        <f>carot!$B$2*spettri!J340</f>
        <v>26802.262941389155</v>
      </c>
      <c r="G340" s="40">
        <f>carot!$C$2*spettri!K340</f>
        <v>800.58072996298552</v>
      </c>
      <c r="H340" s="40">
        <f>carot!$D$2*spettri!L340</f>
        <v>224374.54124051731</v>
      </c>
      <c r="I340" s="40">
        <f>carot!$E$2*spettri!M340</f>
        <v>28776.979848071114</v>
      </c>
      <c r="J340" s="40">
        <f>carot!$F$2*spettri!N340</f>
        <v>0</v>
      </c>
      <c r="K340" s="40">
        <f>chl!$D$2*spettri!AE340</f>
        <v>9474.7969128095174</v>
      </c>
    </row>
    <row r="341" spans="1:11" x14ac:dyDescent="0.25">
      <c r="A341" s="40">
        <f>spettri!F341</f>
        <v>485.59999999999201</v>
      </c>
      <c r="B341" s="40">
        <f>spettri!G341</f>
        <v>31855.819839000003</v>
      </c>
      <c r="C341" s="40">
        <f>spettri!AA341</f>
        <v>330615.71307431435</v>
      </c>
      <c r="D341" s="40">
        <f>chl!$B$2*spettri!H341</f>
        <v>0</v>
      </c>
      <c r="E341" s="40">
        <f>chl!$C$2*spettri!I341</f>
        <v>46562.444996749749</v>
      </c>
      <c r="F341" s="40">
        <f>carot!$B$2*spettri!J341</f>
        <v>25475.150278886817</v>
      </c>
      <c r="G341" s="40">
        <f>carot!$C$2*spettri!K341</f>
        <v>758.13095601457201</v>
      </c>
      <c r="H341" s="40">
        <f>carot!$D$2*spettri!L341</f>
        <v>219552.41122034131</v>
      </c>
      <c r="I341" s="40">
        <f>carot!$E$2*spettri!M341</f>
        <v>28673.456849799488</v>
      </c>
      <c r="J341" s="40">
        <f>carot!$F$2*spettri!N341</f>
        <v>0</v>
      </c>
      <c r="K341" s="40">
        <f>chl!$D$2*spettri!AE341</f>
        <v>9594.1187725224027</v>
      </c>
    </row>
    <row r="342" spans="1:11" x14ac:dyDescent="0.25">
      <c r="A342" s="40">
        <f>spettri!F342</f>
        <v>485.99999999999199</v>
      </c>
      <c r="B342" s="40">
        <f>spettri!G342</f>
        <v>31291.803429000003</v>
      </c>
      <c r="C342" s="40">
        <f>spettri!AA342</f>
        <v>322308.26413459191</v>
      </c>
      <c r="D342" s="40">
        <f>chl!$B$2*spettri!H342</f>
        <v>0</v>
      </c>
      <c r="E342" s="40">
        <f>chl!$C$2*spettri!I342</f>
        <v>44410.256964978937</v>
      </c>
      <c r="F342" s="40">
        <f>carot!$B$2*spettri!J342</f>
        <v>24215.698130860201</v>
      </c>
      <c r="G342" s="40">
        <f>carot!$C$2*spettri!K342</f>
        <v>717.40407534714802</v>
      </c>
      <c r="H342" s="40">
        <f>carot!$D$2*spettri!L342</f>
        <v>214709.4961569749</v>
      </c>
      <c r="I342" s="40">
        <f>carot!$E$2*spettri!M342</f>
        <v>28540.355849410404</v>
      </c>
      <c r="J342" s="40">
        <f>carot!$F$2*spettri!N342</f>
        <v>0</v>
      </c>
      <c r="K342" s="40">
        <f>chl!$D$2*spettri!AE342</f>
        <v>9715.0529570203798</v>
      </c>
    </row>
    <row r="343" spans="1:11" x14ac:dyDescent="0.25">
      <c r="A343" s="40">
        <f>spettri!F343</f>
        <v>486.39999999999202</v>
      </c>
      <c r="B343" s="40">
        <f>spettri!G343</f>
        <v>30910.728588999998</v>
      </c>
      <c r="C343" s="40">
        <f>spettri!AA343</f>
        <v>314017.66432121809</v>
      </c>
      <c r="D343" s="40">
        <f>chl!$B$2*spettri!H343</f>
        <v>0</v>
      </c>
      <c r="E343" s="40">
        <f>chl!$C$2*spettri!I343</f>
        <v>42362.432231781058</v>
      </c>
      <c r="F343" s="40">
        <f>carot!$B$2*spettri!J343</f>
        <v>23051.937281877817</v>
      </c>
      <c r="G343" s="40">
        <f>carot!$C$2*spettri!K343</f>
        <v>678.40008796071345</v>
      </c>
      <c r="H343" s="40">
        <f>carot!$D$2*spettri!L343</f>
        <v>209700.30074808517</v>
      </c>
      <c r="I343" s="40">
        <f>carot!$E$2*spettri!M343</f>
        <v>28396.66904177779</v>
      </c>
      <c r="J343" s="40">
        <f>carot!$F$2*spettri!N343</f>
        <v>0</v>
      </c>
      <c r="K343" s="40">
        <f>chl!$D$2*spettri!AE343</f>
        <v>9827.9249297355254</v>
      </c>
    </row>
    <row r="344" spans="1:11" x14ac:dyDescent="0.25">
      <c r="A344" s="40">
        <f>spettri!F344</f>
        <v>486.799999999992</v>
      </c>
      <c r="B344" s="40">
        <f>spettri!G344</f>
        <v>30316.712418999999</v>
      </c>
      <c r="C344" s="40">
        <f>spettri!AA344</f>
        <v>305657.88306683442</v>
      </c>
      <c r="D344" s="40">
        <f>chl!$B$2*spettri!H344</f>
        <v>0</v>
      </c>
      <c r="E344" s="40">
        <f>chl!$C$2*spettri!I344</f>
        <v>40425.60263997622</v>
      </c>
      <c r="F344" s="40">
        <f>carot!$B$2*spettri!J344</f>
        <v>21857.245911992246</v>
      </c>
      <c r="G344" s="40">
        <f>carot!$C$2*spettri!K344</f>
        <v>641.13347195006668</v>
      </c>
      <c r="H344" s="40">
        <f>carot!$D$2*spettri!L344</f>
        <v>204560.1595670958</v>
      </c>
      <c r="I344" s="40">
        <f>carot!$E$2*spettri!M344</f>
        <v>28236.169474878472</v>
      </c>
      <c r="J344" s="40">
        <f>carot!$F$2*spettri!N344</f>
        <v>0</v>
      </c>
      <c r="K344" s="40">
        <f>chl!$D$2*spettri!AE344</f>
        <v>9937.5720009416109</v>
      </c>
    </row>
    <row r="345" spans="1:11" x14ac:dyDescent="0.25">
      <c r="A345" s="40">
        <f>spettri!F345</f>
        <v>487.19999999999197</v>
      </c>
      <c r="B345" s="40">
        <f>spettri!G345</f>
        <v>29791.727749000001</v>
      </c>
      <c r="C345" s="40">
        <f>spettri!AA345</f>
        <v>297599.02175013034</v>
      </c>
      <c r="D345" s="40">
        <f>chl!$B$2*spettri!H345</f>
        <v>0</v>
      </c>
      <c r="E345" s="40">
        <f>chl!$C$2*spettri!I345</f>
        <v>38589.296854112545</v>
      </c>
      <c r="F345" s="40">
        <f>carot!$B$2*spettri!J345</f>
        <v>20842.338194856446</v>
      </c>
      <c r="G345" s="40">
        <f>carot!$C$2*spettri!K345</f>
        <v>605.99513587475985</v>
      </c>
      <c r="H345" s="40">
        <f>carot!$D$2*spettri!L345</f>
        <v>199465.74548112537</v>
      </c>
      <c r="I345" s="40">
        <f>carot!$E$2*spettri!M345</f>
        <v>28048.427012013559</v>
      </c>
      <c r="J345" s="40">
        <f>carot!$F$2*spettri!N345</f>
        <v>0</v>
      </c>
      <c r="K345" s="40">
        <f>chl!$D$2*spettri!AE345</f>
        <v>10047.219072147698</v>
      </c>
    </row>
    <row r="346" spans="1:11" x14ac:dyDescent="0.25">
      <c r="A346" s="40">
        <f>spettri!F346</f>
        <v>487.59999999999201</v>
      </c>
      <c r="B346" s="40">
        <f>spettri!G346</f>
        <v>29453.519819000001</v>
      </c>
      <c r="C346" s="40">
        <f>spettri!AA346</f>
        <v>289446.18635289709</v>
      </c>
      <c r="D346" s="40">
        <f>chl!$B$2*spettri!H346</f>
        <v>0</v>
      </c>
      <c r="E346" s="40">
        <f>chl!$C$2*spettri!I346</f>
        <v>36852.467850389541</v>
      </c>
      <c r="F346" s="40">
        <f>carot!$B$2*spettri!J346</f>
        <v>19833.229950389992</v>
      </c>
      <c r="G346" s="40">
        <f>carot!$C$2*spettri!K346</f>
        <v>572.98507973479309</v>
      </c>
      <c r="H346" s="40">
        <f>carot!$D$2*spettri!L346</f>
        <v>194165.55946756987</v>
      </c>
      <c r="I346" s="40">
        <f>carot!$E$2*spettri!M346</f>
        <v>27850.565762678518</v>
      </c>
      <c r="J346" s="40">
        <f>carot!$F$2*spettri!N346</f>
        <v>0</v>
      </c>
      <c r="K346" s="40">
        <f>chl!$D$2*spettri!AE346</f>
        <v>10171.378242134359</v>
      </c>
    </row>
    <row r="347" spans="1:11" x14ac:dyDescent="0.25">
      <c r="A347" s="40">
        <f>spettri!F347</f>
        <v>487.99999999999199</v>
      </c>
      <c r="B347" s="40">
        <f>spettri!G347</f>
        <v>29114.633889000001</v>
      </c>
      <c r="C347" s="40">
        <f>spettri!AA347</f>
        <v>281460.01267627487</v>
      </c>
      <c r="D347" s="40">
        <f>chl!$B$2*spettri!H347</f>
        <v>0</v>
      </c>
      <c r="E347" s="40">
        <f>chl!$C$2*spettri!I347</f>
        <v>35210.927118355037</v>
      </c>
      <c r="F347" s="40">
        <f>carot!$B$2*spettri!J347</f>
        <v>18871.484066056542</v>
      </c>
      <c r="G347" s="40">
        <f>carot!$C$2*spettri!K347</f>
        <v>541.35044260065808</v>
      </c>
      <c r="H347" s="40">
        <f>carot!$D$2*spettri!L347</f>
        <v>188902.78653175707</v>
      </c>
      <c r="I347" s="40">
        <f>carot!$E$2*spettri!M347</f>
        <v>27633.089627151505</v>
      </c>
      <c r="J347" s="40">
        <f>carot!$F$2*spettri!N347</f>
        <v>0</v>
      </c>
      <c r="K347" s="40">
        <f>chl!$D$2*spettri!AE347</f>
        <v>10300.374890354038</v>
      </c>
    </row>
    <row r="348" spans="1:11" x14ac:dyDescent="0.25">
      <c r="A348" s="40">
        <f>spettri!F348</f>
        <v>488.39999999999202</v>
      </c>
      <c r="B348" s="40">
        <f>spettri!G348</f>
        <v>28591.042469000004</v>
      </c>
      <c r="C348" s="40">
        <f>spettri!AA348</f>
        <v>273460.28226857481</v>
      </c>
      <c r="D348" s="40">
        <f>chl!$B$2*spettri!H348</f>
        <v>0</v>
      </c>
      <c r="E348" s="40">
        <f>chl!$C$2*spettri!I348</f>
        <v>33660.835135716537</v>
      </c>
      <c r="F348" s="40">
        <f>carot!$B$2*spettri!J348</f>
        <v>17979.331853755262</v>
      </c>
      <c r="G348" s="40">
        <f>carot!$C$2*spettri!K348</f>
        <v>511.30839589432867</v>
      </c>
      <c r="H348" s="40">
        <f>carot!$D$2*spettri!L348</f>
        <v>183482.04726769714</v>
      </c>
      <c r="I348" s="40">
        <f>carot!$E$2*spettri!M348</f>
        <v>27402.225555170833</v>
      </c>
      <c r="J348" s="40">
        <f>carot!$F$2*spettri!N348</f>
        <v>0</v>
      </c>
      <c r="K348" s="40">
        <f>chl!$D$2*spettri!AE348</f>
        <v>10424.534060340698</v>
      </c>
    </row>
    <row r="349" spans="1:11" x14ac:dyDescent="0.25">
      <c r="A349" s="40">
        <f>spettri!F349</f>
        <v>488.799999999992</v>
      </c>
      <c r="B349" s="40">
        <f>spettri!G349</f>
        <v>27963.554569</v>
      </c>
      <c r="C349" s="40">
        <f>spettri!AA349</f>
        <v>265712.13069898268</v>
      </c>
      <c r="D349" s="40">
        <f>chl!$B$2*spettri!H349</f>
        <v>0</v>
      </c>
      <c r="E349" s="40">
        <f>chl!$C$2*spettri!I349</f>
        <v>32189.975537241589</v>
      </c>
      <c r="F349" s="40">
        <f>carot!$B$2*spettri!J349</f>
        <v>17179.004625385318</v>
      </c>
      <c r="G349" s="40">
        <f>carot!$C$2*spettri!K349</f>
        <v>483.24984817535682</v>
      </c>
      <c r="H349" s="40">
        <f>carot!$D$2*spettri!L349</f>
        <v>178167.31172390832</v>
      </c>
      <c r="I349" s="40">
        <f>carot!$E$2*spettri!M349</f>
        <v>27150.345536962865</v>
      </c>
      <c r="J349" s="40">
        <f>carot!$F$2*spettri!N349</f>
        <v>0</v>
      </c>
      <c r="K349" s="40">
        <f>chl!$D$2*spettri!AE349</f>
        <v>10542.24342730924</v>
      </c>
    </row>
    <row r="350" spans="1:11" x14ac:dyDescent="0.25">
      <c r="A350" s="40">
        <f>spettri!F350</f>
        <v>489.19999999999197</v>
      </c>
      <c r="B350" s="40">
        <f>spettri!G350</f>
        <v>27722.377419</v>
      </c>
      <c r="C350" s="40">
        <f>spettri!AA350</f>
        <v>257938.58915033049</v>
      </c>
      <c r="D350" s="40">
        <f>chl!$B$2*spettri!H350</f>
        <v>0</v>
      </c>
      <c r="E350" s="40">
        <f>chl!$C$2*spettri!I350</f>
        <v>30799.74442387254</v>
      </c>
      <c r="F350" s="40">
        <f>carot!$B$2*spettri!J350</f>
        <v>16389.309763575842</v>
      </c>
      <c r="G350" s="40">
        <f>carot!$C$2*spettri!K350</f>
        <v>456.58119755701517</v>
      </c>
      <c r="H350" s="40">
        <f>carot!$D$2*spettri!L350</f>
        <v>172759.04348576264</v>
      </c>
      <c r="I350" s="40">
        <f>carot!$E$2*spettri!M350</f>
        <v>26880.407372282381</v>
      </c>
      <c r="J350" s="40">
        <f>carot!$F$2*spettri!N350</f>
        <v>0</v>
      </c>
      <c r="K350" s="40">
        <f>chl!$D$2*spettri!AE350</f>
        <v>10653.502907280044</v>
      </c>
    </row>
    <row r="351" spans="1:11" x14ac:dyDescent="0.25">
      <c r="A351" s="40">
        <f>spettri!F351</f>
        <v>489.59999999999201</v>
      </c>
      <c r="B351" s="40">
        <f>spettri!G351</f>
        <v>27278.682309</v>
      </c>
      <c r="C351" s="40">
        <f>spettri!AA351</f>
        <v>250270.63639060839</v>
      </c>
      <c r="D351" s="40">
        <f>chl!$B$2*spettri!H351</f>
        <v>0</v>
      </c>
      <c r="E351" s="40">
        <f>chl!$C$2*spettri!I351</f>
        <v>29485.604296997546</v>
      </c>
      <c r="F351" s="40">
        <f>carot!$B$2*spettri!J351</f>
        <v>15632.478580226001</v>
      </c>
      <c r="G351" s="40">
        <f>carot!$C$2*spettri!K351</f>
        <v>431.09975071212853</v>
      </c>
      <c r="H351" s="40">
        <f>carot!$D$2*spettri!L351</f>
        <v>167363.24627353123</v>
      </c>
      <c r="I351" s="40">
        <f>carot!$E$2*spettri!M351</f>
        <v>26595.057510655388</v>
      </c>
      <c r="J351" s="40">
        <f>carot!$F$2*spettri!N351</f>
        <v>0</v>
      </c>
      <c r="K351" s="40">
        <f>chl!$D$2*spettri!AE351</f>
        <v>10763.149978486132</v>
      </c>
    </row>
    <row r="352" spans="1:11" x14ac:dyDescent="0.25">
      <c r="A352" s="40">
        <f>spettri!F352</f>
        <v>489.99999999999199</v>
      </c>
      <c r="B352" s="40">
        <f>spettri!G352</f>
        <v>26767.216709</v>
      </c>
      <c r="C352" s="40">
        <f>spettri!AA352</f>
        <v>242723.3854671364</v>
      </c>
      <c r="D352" s="40">
        <f>chl!$B$2*spettri!H352</f>
        <v>0</v>
      </c>
      <c r="E352" s="40">
        <f>chl!$C$2*spettri!I352</f>
        <v>28244.413818268575</v>
      </c>
      <c r="F352" s="40">
        <f>carot!$B$2*spettri!J352</f>
        <v>14942.341332573658</v>
      </c>
      <c r="G352" s="40">
        <f>carot!$C$2*spettri!K352</f>
        <v>407.23985048464368</v>
      </c>
      <c r="H352" s="40">
        <f>carot!$D$2*spettri!L352</f>
        <v>161973.68457425691</v>
      </c>
      <c r="I352" s="40">
        <f>carot!$E$2*spettri!M352</f>
        <v>26292.583546387541</v>
      </c>
      <c r="J352" s="40">
        <f>carot!$F$2*spettri!N352</f>
        <v>0</v>
      </c>
      <c r="K352" s="40">
        <f>chl!$D$2*spettri!AE352</f>
        <v>10863.122345165044</v>
      </c>
    </row>
    <row r="353" spans="1:11" x14ac:dyDescent="0.25">
      <c r="A353" s="40">
        <f>spettri!F353</f>
        <v>490.39999999999202</v>
      </c>
      <c r="B353" s="40">
        <f>spettri!G353</f>
        <v>26394.549849000003</v>
      </c>
      <c r="C353" s="40">
        <f>spettri!AA353</f>
        <v>235299.90269448326</v>
      </c>
      <c r="D353" s="40">
        <f>chl!$B$2*spettri!H353</f>
        <v>0</v>
      </c>
      <c r="E353" s="40">
        <f>chl!$C$2*spettri!I353</f>
        <v>27075.823880883025</v>
      </c>
      <c r="F353" s="40">
        <f>carot!$B$2*spettri!J353</f>
        <v>14316.96486306236</v>
      </c>
      <c r="G353" s="40">
        <f>carot!$C$2*spettri!K353</f>
        <v>385.0304530641572</v>
      </c>
      <c r="H353" s="40">
        <f>carot!$D$2*spettri!L353</f>
        <v>156582.04437066356</v>
      </c>
      <c r="I353" s="40">
        <f>carot!$E$2*spettri!M353</f>
        <v>25970.494695927726</v>
      </c>
      <c r="J353" s="40">
        <f>carot!$F$2*spettri!N353</f>
        <v>0</v>
      </c>
      <c r="K353" s="40">
        <f>chl!$D$2*spettri!AE353</f>
        <v>10969.54443088245</v>
      </c>
    </row>
    <row r="354" spans="1:11" x14ac:dyDescent="0.25">
      <c r="A354" s="40">
        <f>spettri!F354</f>
        <v>490.799999999992</v>
      </c>
      <c r="B354" s="40">
        <f>spettri!G354</f>
        <v>26250.876569000004</v>
      </c>
      <c r="C354" s="40">
        <f>spettri!AA354</f>
        <v>228051.24495586124</v>
      </c>
      <c r="D354" s="40">
        <f>chl!$B$2*spettri!H354</f>
        <v>0</v>
      </c>
      <c r="E354" s="40">
        <f>chl!$C$2*spettri!I354</f>
        <v>25970.410410475342</v>
      </c>
      <c r="F354" s="40">
        <f>carot!$B$2*spettri!J354</f>
        <v>13720.585756897799</v>
      </c>
      <c r="G354" s="40">
        <f>carot!$C$2*spettri!K354</f>
        <v>363.92139084833633</v>
      </c>
      <c r="H354" s="40">
        <f>carot!$D$2*spettri!L354</f>
        <v>151273.54433983186</v>
      </c>
      <c r="I354" s="40">
        <f>carot!$E$2*spettri!M354</f>
        <v>25638.754077486312</v>
      </c>
      <c r="J354" s="40">
        <f>carot!$F$2*spettri!N354</f>
        <v>0</v>
      </c>
      <c r="K354" s="40">
        <f>chl!$D$2*spettri!AE354</f>
        <v>11084.028980321558</v>
      </c>
    </row>
    <row r="355" spans="1:11" x14ac:dyDescent="0.25">
      <c r="A355" s="40">
        <f>spettri!F355</f>
        <v>491.19999999999197</v>
      </c>
      <c r="B355" s="40">
        <f>spettri!G355</f>
        <v>25729.158979</v>
      </c>
      <c r="C355" s="40">
        <f>spettri!AA355</f>
        <v>220938.64385719516</v>
      </c>
      <c r="D355" s="40">
        <f>chl!$B$2*spettri!H355</f>
        <v>0</v>
      </c>
      <c r="E355" s="40">
        <f>chl!$C$2*spettri!I355</f>
        <v>24921.89064136727</v>
      </c>
      <c r="F355" s="40">
        <f>carot!$B$2*spettri!J355</f>
        <v>13119.373756842115</v>
      </c>
      <c r="G355" s="40">
        <f>carot!$C$2*spettri!K355</f>
        <v>344.52074381870665</v>
      </c>
      <c r="H355" s="40">
        <f>carot!$D$2*spettri!L355</f>
        <v>146066.89102063319</v>
      </c>
      <c r="I355" s="40">
        <f>carot!$E$2*spettri!M355</f>
        <v>25285.841839988094</v>
      </c>
      <c r="J355" s="40">
        <f>carot!$F$2*spettri!N355</f>
        <v>0</v>
      </c>
      <c r="K355" s="40">
        <f>chl!$D$2*spettri!AE355</f>
        <v>11200.12585454576</v>
      </c>
    </row>
    <row r="356" spans="1:11" x14ac:dyDescent="0.25">
      <c r="A356" s="40">
        <f>spettri!F356</f>
        <v>491.59999999999201</v>
      </c>
      <c r="B356" s="40">
        <f>spettri!G356</f>
        <v>25398.602799</v>
      </c>
      <c r="C356" s="40">
        <f>spettri!AA356</f>
        <v>213795.28929957704</v>
      </c>
      <c r="D356" s="40">
        <f>chl!$B$2*spettri!H356</f>
        <v>0</v>
      </c>
      <c r="E356" s="40">
        <f>chl!$C$2*spettri!I356</f>
        <v>23932.358828784883</v>
      </c>
      <c r="F356" s="40">
        <f>carot!$B$2*spettri!J356</f>
        <v>12525.894387012228</v>
      </c>
      <c r="G356" s="40">
        <f>carot!$C$2*spettri!K356</f>
        <v>325.67026439140983</v>
      </c>
      <c r="H356" s="40">
        <f>carot!$D$2*spettri!L356</f>
        <v>140766.70500707769</v>
      </c>
      <c r="I356" s="40">
        <f>carot!$E$2*spettri!M356</f>
        <v>24918.763295034056</v>
      </c>
      <c r="J356" s="40">
        <f>carot!$F$2*spettri!N356</f>
        <v>0</v>
      </c>
      <c r="K356" s="40">
        <f>chl!$D$2*spettri!AE356</f>
        <v>11325.897517276762</v>
      </c>
    </row>
    <row r="357" spans="1:11" x14ac:dyDescent="0.25">
      <c r="A357" s="40">
        <f>spettri!F357</f>
        <v>491.99999999999199</v>
      </c>
      <c r="B357" s="40">
        <f>spettri!G357</f>
        <v>25322.642269000004</v>
      </c>
      <c r="C357" s="40">
        <f>spettri!AA357</f>
        <v>206916.42286423797</v>
      </c>
      <c r="D357" s="40">
        <f>chl!$B$2*spettri!H357</f>
        <v>0</v>
      </c>
      <c r="E357" s="40">
        <f>chl!$C$2*spettri!I357</f>
        <v>22998.67363438016</v>
      </c>
      <c r="F357" s="40">
        <f>carot!$B$2*spettri!J357</f>
        <v>12010.70789821853</v>
      </c>
      <c r="G357" s="40">
        <f>carot!$C$2*spettri!K357</f>
        <v>308.28207253873427</v>
      </c>
      <c r="H357" s="40">
        <f>carot!$D$2*spettri!L357</f>
        <v>135603.70027857888</v>
      </c>
      <c r="I357" s="40">
        <f>carot!$E$2*spettri!M357</f>
        <v>24540.16489900482</v>
      </c>
      <c r="J357" s="40">
        <f>carot!$F$2*spettri!N357</f>
        <v>0</v>
      </c>
      <c r="K357" s="40">
        <f>chl!$D$2*spettri!AE357</f>
        <v>11454.894081516819</v>
      </c>
    </row>
    <row r="358" spans="1:11" x14ac:dyDescent="0.25">
      <c r="A358" s="40">
        <f>spettri!F358</f>
        <v>492.39999999999202</v>
      </c>
      <c r="B358" s="40">
        <f>spettri!G358</f>
        <v>24992.203429000001</v>
      </c>
      <c r="C358" s="40">
        <f>spettri!AA358</f>
        <v>200115.74370056641</v>
      </c>
      <c r="D358" s="40">
        <f>chl!$B$2*spettri!H358</f>
        <v>0</v>
      </c>
      <c r="E358" s="40">
        <f>chl!$C$2*spettri!I358</f>
        <v>22112.108989767621</v>
      </c>
      <c r="F358" s="40">
        <f>carot!$B$2*spettri!J358</f>
        <v>11512.919827432876</v>
      </c>
      <c r="G358" s="40">
        <f>carot!$C$2*spettri!K358</f>
        <v>291.80600065834733</v>
      </c>
      <c r="H358" s="40">
        <f>carot!$D$2*spettri!L358</f>
        <v>130463.55909758955</v>
      </c>
      <c r="I358" s="40">
        <f>carot!$E$2*spettri!M358</f>
        <v>24146.621829087344</v>
      </c>
      <c r="J358" s="40">
        <f>carot!$F$2*spettri!N358</f>
        <v>0</v>
      </c>
      <c r="K358" s="40">
        <f>chl!$D$2*spettri!AE358</f>
        <v>11588.727956030652</v>
      </c>
    </row>
    <row r="359" spans="1:11" x14ac:dyDescent="0.25">
      <c r="A359" s="40">
        <f>spettri!F359</f>
        <v>492.799999999992</v>
      </c>
      <c r="B359" s="40">
        <f>spettri!G359</f>
        <v>24448.808368999998</v>
      </c>
      <c r="C359" s="40">
        <f>spettri!AA359</f>
        <v>193435.91567455255</v>
      </c>
      <c r="D359" s="40">
        <f>chl!$B$2*spettri!H359</f>
        <v>0</v>
      </c>
      <c r="E359" s="40">
        <f>chl!$C$2*spettri!I359</f>
        <v>21275.457245135622</v>
      </c>
      <c r="F359" s="40">
        <f>carot!$B$2*spettri!J359</f>
        <v>11044.129119993959</v>
      </c>
      <c r="G359" s="40">
        <f>carot!$C$2*spettri!K359</f>
        <v>276.21309256065246</v>
      </c>
      <c r="H359" s="40">
        <f>carot!$D$2*spettri!L359</f>
        <v>125392.00855912856</v>
      </c>
      <c r="I359" s="40">
        <f>carot!$E$2*spettri!M359</f>
        <v>23738.445433225519</v>
      </c>
      <c r="J359" s="40">
        <f>carot!$F$2*spettri!N359</f>
        <v>0</v>
      </c>
      <c r="K359" s="40">
        <f>chl!$D$2*spettri!AE359</f>
        <v>11709.662224508253</v>
      </c>
    </row>
    <row r="360" spans="1:11" x14ac:dyDescent="0.25">
      <c r="A360" s="40">
        <f>spettri!F360</f>
        <v>493.19999999999197</v>
      </c>
      <c r="B360" s="40">
        <f>spettri!G360</f>
        <v>24370.573549000001</v>
      </c>
      <c r="C360" s="40">
        <f>spettri!AA360</f>
        <v>186892.10722633032</v>
      </c>
      <c r="D360" s="40">
        <f>chl!$B$2*spettri!H360</f>
        <v>0</v>
      </c>
      <c r="E360" s="40">
        <f>chl!$C$2*spettri!I360</f>
        <v>20491.510691351057</v>
      </c>
      <c r="F360" s="40">
        <f>carot!$B$2*spettri!J360</f>
        <v>10613.0349849058</v>
      </c>
      <c r="G360" s="40">
        <f>carot!$C$2*spettri!K360</f>
        <v>261.38752348726382</v>
      </c>
      <c r="H360" s="40">
        <f>carot!$D$2*spettri!L360</f>
        <v>120386.97015887691</v>
      </c>
      <c r="I360" s="40">
        <f>carot!$E$2*spettri!M360</f>
        <v>23318.282163230229</v>
      </c>
      <c r="J360" s="40">
        <f>carot!$F$2*spettri!N360</f>
        <v>0</v>
      </c>
      <c r="K360" s="40">
        <f>chl!$D$2*spettri!AE360</f>
        <v>11820.921704479057</v>
      </c>
    </row>
    <row r="361" spans="1:11" x14ac:dyDescent="0.25">
      <c r="A361" s="40">
        <f>spettri!F361</f>
        <v>493.59999999999201</v>
      </c>
      <c r="B361" s="40">
        <f>spettri!G361</f>
        <v>24082.860069000002</v>
      </c>
      <c r="C361" s="40">
        <f>spettri!AA361</f>
        <v>180461.51761741802</v>
      </c>
      <c r="D361" s="40">
        <f>chl!$B$2*spettri!H361</f>
        <v>0</v>
      </c>
      <c r="E361" s="40">
        <f>chl!$C$2*spettri!I361</f>
        <v>19758.524179990436</v>
      </c>
      <c r="F361" s="40">
        <f>carot!$B$2*spettri!J361</f>
        <v>10149.077171358005</v>
      </c>
      <c r="G361" s="40">
        <f>carot!$C$2*spettri!K361</f>
        <v>247.73468009253193</v>
      </c>
      <c r="H361" s="40">
        <f>carot!$D$2*spettri!L361</f>
        <v>115487.93547889638</v>
      </c>
      <c r="I361" s="40">
        <f>carot!$E$2*spettri!M361</f>
        <v>22892.514641669281</v>
      </c>
      <c r="J361" s="40">
        <f>carot!$F$2*spettri!N361</f>
        <v>0</v>
      </c>
      <c r="K361" s="40">
        <f>chl!$D$2*spettri!AE361</f>
        <v>11925.731465411369</v>
      </c>
    </row>
    <row r="362" spans="1:11" x14ac:dyDescent="0.25">
      <c r="A362" s="40">
        <f>spettri!F362</f>
        <v>493.99999999999199</v>
      </c>
      <c r="B362" s="40">
        <f>spettri!G362</f>
        <v>23536.609569</v>
      </c>
      <c r="C362" s="40">
        <f>spettri!AA362</f>
        <v>174375.84161841578</v>
      </c>
      <c r="D362" s="40">
        <f>chl!$B$2*spettri!H362</f>
        <v>0</v>
      </c>
      <c r="E362" s="40">
        <f>chl!$C$2*spettri!I362</f>
        <v>19074.752473648088</v>
      </c>
      <c r="F362" s="40">
        <f>carot!$B$2*spettri!J362</f>
        <v>9777.9109205197692</v>
      </c>
      <c r="G362" s="40">
        <f>carot!$C$2*spettri!K362</f>
        <v>235.16769380766735</v>
      </c>
      <c r="H362" s="40">
        <f>carot!$D$2*spettri!L362</f>
        <v>110800.90823945806</v>
      </c>
      <c r="I362" s="40">
        <f>carot!$E$2*spettri!M362</f>
        <v>22463.010951636275</v>
      </c>
      <c r="J362" s="40">
        <f>carot!$F$2*spettri!N362</f>
        <v>0</v>
      </c>
      <c r="K362" s="40">
        <f>chl!$D$2*spettri!AE362</f>
        <v>12024.09133934594</v>
      </c>
    </row>
    <row r="363" spans="1:11" x14ac:dyDescent="0.25">
      <c r="A363" s="40">
        <f>spettri!F363</f>
        <v>494.39999999999202</v>
      </c>
      <c r="B363" s="40">
        <f>spettri!G363</f>
        <v>23420.535119</v>
      </c>
      <c r="C363" s="40">
        <f>spettri!AA363</f>
        <v>168366.41969641269</v>
      </c>
      <c r="D363" s="40">
        <f>chl!$B$2*spettri!H363</f>
        <v>0</v>
      </c>
      <c r="E363" s="40">
        <f>chl!$C$2*spettri!I363</f>
        <v>18429.375308033897</v>
      </c>
      <c r="F363" s="40">
        <f>carot!$B$2*spettri!J363</f>
        <v>9351.8429950783793</v>
      </c>
      <c r="G363" s="40">
        <f>carot!$C$2*spettri!K363</f>
        <v>223.07848465114441</v>
      </c>
      <c r="H363" s="40">
        <f>carot!$D$2*spettri!L363</f>
        <v>106215.72771165277</v>
      </c>
      <c r="I363" s="40">
        <f>carot!$E$2*spettri!M363</f>
        <v>22030.393786734119</v>
      </c>
      <c r="J363" s="40">
        <f>carot!$F$2*spettri!N363</f>
        <v>0</v>
      </c>
      <c r="K363" s="40">
        <f>chl!$D$2*spettri!AE363</f>
        <v>12116.001410262397</v>
      </c>
    </row>
    <row r="364" spans="1:11" x14ac:dyDescent="0.25">
      <c r="A364" s="40">
        <f>spettri!F364</f>
        <v>494.799999999992</v>
      </c>
      <c r="B364" s="40">
        <f>spettri!G364</f>
        <v>23200.722499</v>
      </c>
      <c r="C364" s="40">
        <f>spettri!AA364</f>
        <v>162538.29047196824</v>
      </c>
      <c r="D364" s="40">
        <f>chl!$B$2*spettri!H364</f>
        <v>0</v>
      </c>
      <c r="E364" s="40">
        <f>chl!$C$2*spettri!I364</f>
        <v>17827.279229240856</v>
      </c>
      <c r="F364" s="40">
        <f>carot!$B$2*spettri!J364</f>
        <v>9005.2278452070477</v>
      </c>
      <c r="G364" s="40">
        <f>carot!$C$2*spettri!K364</f>
        <v>212.00274213049764</v>
      </c>
      <c r="H364" s="40">
        <f>carot!$D$2*spettri!L364</f>
        <v>101707.451843652</v>
      </c>
      <c r="I364" s="40">
        <f>carot!$E$2*spettri!M364</f>
        <v>21580.029823303328</v>
      </c>
      <c r="J364" s="40">
        <f>carot!$F$2*spettri!N364</f>
        <v>0</v>
      </c>
      <c r="K364" s="40">
        <f>chl!$D$2*spettri!AE364</f>
        <v>12206.298988434513</v>
      </c>
    </row>
    <row r="365" spans="1:11" x14ac:dyDescent="0.25">
      <c r="A365" s="40">
        <f>spettri!F365</f>
        <v>495.19999999999197</v>
      </c>
      <c r="B365" s="40">
        <f>spettri!G365</f>
        <v>22991.780278999999</v>
      </c>
      <c r="C365" s="40">
        <f>spettri!AA365</f>
        <v>156974.23740424644</v>
      </c>
      <c r="D365" s="40">
        <f>chl!$B$2*spettri!H365</f>
        <v>0</v>
      </c>
      <c r="E365" s="40">
        <f>chl!$C$2*spettri!I365</f>
        <v>17261.832483431026</v>
      </c>
      <c r="F365" s="40">
        <f>carot!$B$2*spettri!J365</f>
        <v>8713.51436993887</v>
      </c>
      <c r="G365" s="40">
        <f>carot!$C$2*spettri!K365</f>
        <v>201.76672910814827</v>
      </c>
      <c r="H365" s="40">
        <f>carot!$D$2*spettri!L365</f>
        <v>97388.319868684004</v>
      </c>
      <c r="I365" s="40">
        <f>carot!$E$2*spettri!M365</f>
        <v>21121.88217498453</v>
      </c>
      <c r="J365" s="40">
        <f>carot!$F$2*spettri!N365</f>
        <v>0</v>
      </c>
      <c r="K365" s="40">
        <f>chl!$D$2*spettri!AE365</f>
        <v>12286.921778099831</v>
      </c>
    </row>
    <row r="366" spans="1:11" x14ac:dyDescent="0.25">
      <c r="A366" s="40">
        <f>spettri!F366</f>
        <v>495.59999999999201</v>
      </c>
      <c r="B366" s="40">
        <f>spettri!G366</f>
        <v>22821.161979</v>
      </c>
      <c r="C366" s="40">
        <f>spettri!AA366</f>
        <v>151411.93723686857</v>
      </c>
      <c r="D366" s="40">
        <f>chl!$B$2*spettri!H366</f>
        <v>0</v>
      </c>
      <c r="E366" s="40">
        <f>chl!$C$2*spettri!I366</f>
        <v>16721.516711352037</v>
      </c>
      <c r="F366" s="40">
        <f>carot!$B$2*spettri!J366</f>
        <v>8355.1069589731997</v>
      </c>
      <c r="G366" s="40">
        <f>carot!$C$2*spettri!K366</f>
        <v>191.71893131817589</v>
      </c>
      <c r="H366" s="40">
        <f>carot!$D$2*spettri!L366</f>
        <v>93133.621527606301</v>
      </c>
      <c r="I366" s="40">
        <f>carot!$E$2*spettri!M366</f>
        <v>20655.328145889944</v>
      </c>
      <c r="J366" s="40">
        <f>carot!$F$2*spettri!N366</f>
        <v>0</v>
      </c>
      <c r="K366" s="40">
        <f>chl!$D$2*spettri!AE366</f>
        <v>12354.64496172892</v>
      </c>
    </row>
    <row r="367" spans="1:11" x14ac:dyDescent="0.25">
      <c r="A367" s="40">
        <f>spettri!F367</f>
        <v>495.99999999999199</v>
      </c>
      <c r="B367" s="40">
        <f>spettri!G367</f>
        <v>22697.718899000003</v>
      </c>
      <c r="C367" s="40">
        <f>spettri!AA367</f>
        <v>146139.04375005868</v>
      </c>
      <c r="D367" s="40">
        <f>chl!$B$2*spettri!H367</f>
        <v>0</v>
      </c>
      <c r="E367" s="40">
        <f>chl!$C$2*spettri!I367</f>
        <v>16218.199290076665</v>
      </c>
      <c r="F367" s="40">
        <f>carot!$B$2*spettri!J367</f>
        <v>8026.373516499023</v>
      </c>
      <c r="G367" s="40">
        <f>carot!$C$2*spettri!K367</f>
        <v>182.74251254327262</v>
      </c>
      <c r="H367" s="40">
        <f>carot!$D$2*spettri!L367</f>
        <v>89107.558661623145</v>
      </c>
      <c r="I367" s="40">
        <f>carot!$E$2*spettri!M367</f>
        <v>20189.863835741409</v>
      </c>
      <c r="J367" s="40">
        <f>carot!$F$2*spettri!N367</f>
        <v>0</v>
      </c>
      <c r="K367" s="40">
        <f>chl!$D$2*spettri!AE367</f>
        <v>12414.305933575171</v>
      </c>
    </row>
    <row r="368" spans="1:11" x14ac:dyDescent="0.25">
      <c r="A368" s="40">
        <f>spettri!F368</f>
        <v>496.39999999999202</v>
      </c>
      <c r="B368" s="40">
        <f>spettri!G368</f>
        <v>22441.689008999998</v>
      </c>
      <c r="C368" s="40">
        <f>spettri!AA368</f>
        <v>141015.76569600782</v>
      </c>
      <c r="D368" s="40">
        <f>chl!$B$2*spettri!H368</f>
        <v>0</v>
      </c>
      <c r="E368" s="40">
        <f>chl!$C$2*spettri!I368</f>
        <v>15750.484089001829</v>
      </c>
      <c r="F368" s="40">
        <f>carot!$B$2*spettri!J368</f>
        <v>7769.2635614912861</v>
      </c>
      <c r="G368" s="40">
        <f>carot!$C$2*spettri!K368</f>
        <v>174.25834899150922</v>
      </c>
      <c r="H368" s="40">
        <f>carot!$D$2*spettri!L368</f>
        <v>85137.615412254105</v>
      </c>
      <c r="I368" s="40">
        <f>carot!$E$2*spettri!M368</f>
        <v>19711.789955571629</v>
      </c>
      <c r="J368" s="40">
        <f>carot!$F$2*spettri!N368</f>
        <v>0</v>
      </c>
      <c r="K368" s="40">
        <f>chl!$D$2*spettri!AE368</f>
        <v>12472.354328697462</v>
      </c>
    </row>
    <row r="369" spans="1:11" x14ac:dyDescent="0.25">
      <c r="A369" s="40">
        <f>spettri!F369</f>
        <v>496.799999999992</v>
      </c>
      <c r="B369" s="40">
        <f>spettri!G369</f>
        <v>22337.278439000002</v>
      </c>
      <c r="C369" s="40">
        <f>spettri!AA369</f>
        <v>136031.78915777817</v>
      </c>
      <c r="D369" s="40">
        <f>chl!$B$2*spettri!H369</f>
        <v>0</v>
      </c>
      <c r="E369" s="40">
        <f>chl!$C$2*spettri!I369</f>
        <v>15313.13548489268</v>
      </c>
      <c r="F369" s="40">
        <f>carot!$B$2*spettri!J369</f>
        <v>7476.7768232005319</v>
      </c>
      <c r="G369" s="40">
        <f>carot!$C$2*spettri!K369</f>
        <v>166.0058349565175</v>
      </c>
      <c r="H369" s="40">
        <f>carot!$D$2*spettri!L369</f>
        <v>81294.460926346583</v>
      </c>
      <c r="I369" s="40">
        <f>carot!$E$2*spettri!M369</f>
        <v>19246.169970308711</v>
      </c>
      <c r="J369" s="40">
        <f>carot!$F$2*spettri!N369</f>
        <v>0</v>
      </c>
      <c r="K369" s="40">
        <f>chl!$D$2*spettri!AE369</f>
        <v>12535.24011807315</v>
      </c>
    </row>
    <row r="370" spans="1:11" x14ac:dyDescent="0.25">
      <c r="A370" s="40">
        <f>spettri!F370</f>
        <v>497.19999999999197</v>
      </c>
      <c r="B370" s="40">
        <f>spettri!G370</f>
        <v>22074.429409</v>
      </c>
      <c r="C370" s="40">
        <f>spettri!AA370</f>
        <v>131202.20506087874</v>
      </c>
      <c r="D370" s="40">
        <f>chl!$B$2*spettri!H370</f>
        <v>0</v>
      </c>
      <c r="E370" s="40">
        <f>chl!$C$2*spettri!I370</f>
        <v>14904.059192862402</v>
      </c>
      <c r="F370" s="40">
        <f>carot!$B$2*spettri!J370</f>
        <v>7174.0443498605955</v>
      </c>
      <c r="G370" s="40">
        <f>carot!$C$2*spettri!K370</f>
        <v>158.28901042906034</v>
      </c>
      <c r="H370" s="40">
        <f>carot!$D$2*spettri!L370</f>
        <v>77600.958751410042</v>
      </c>
      <c r="I370" s="40">
        <f>carot!$E$2*spettri!M370</f>
        <v>18774.79006065063</v>
      </c>
      <c r="J370" s="40">
        <f>carot!$F$2*spettri!N370</f>
        <v>0</v>
      </c>
      <c r="K370" s="40">
        <f>chl!$D$2*spettri!AE370</f>
        <v>12590.063695666004</v>
      </c>
    </row>
    <row r="371" spans="1:11" x14ac:dyDescent="0.25">
      <c r="A371" s="40">
        <f>spettri!F371</f>
        <v>497.59999999999201</v>
      </c>
      <c r="B371" s="40">
        <f>spettri!G371</f>
        <v>21978.147419000001</v>
      </c>
      <c r="C371" s="40">
        <f>spettri!AA371</f>
        <v>126669.73113063462</v>
      </c>
      <c r="D371" s="40">
        <f>chl!$B$2*spettri!H371</f>
        <v>0</v>
      </c>
      <c r="E371" s="40">
        <f>chl!$C$2*spettri!I371</f>
        <v>14517.670571855739</v>
      </c>
      <c r="F371" s="40">
        <f>carot!$B$2*spettri!J371</f>
        <v>6950.4746784572517</v>
      </c>
      <c r="G371" s="40">
        <f>carot!$C$2*spettri!K371</f>
        <v>151.29609064151472</v>
      </c>
      <c r="H371" s="40">
        <f>carot!$D$2*spettri!L371</f>
        <v>74098.678973825314</v>
      </c>
      <c r="I371" s="40">
        <f>carot!$E$2*spettri!M371</f>
        <v>18309.948444105001</v>
      </c>
      <c r="J371" s="40">
        <f>carot!$F$2*spettri!N371</f>
        <v>0</v>
      </c>
      <c r="K371" s="40">
        <f>chl!$D$2*spettri!AE371</f>
        <v>12641.662371749801</v>
      </c>
    </row>
    <row r="372" spans="1:11" x14ac:dyDescent="0.25">
      <c r="A372" s="40">
        <f>spettri!F372</f>
        <v>497.99999999999199</v>
      </c>
      <c r="B372" s="40">
        <f>spettri!G372</f>
        <v>21559.879269000001</v>
      </c>
      <c r="C372" s="40">
        <f>spettri!AA372</f>
        <v>122160.5420806101</v>
      </c>
      <c r="D372" s="40">
        <f>chl!$B$2*spettri!H372</f>
        <v>0</v>
      </c>
      <c r="E372" s="40">
        <f>chl!$C$2*spettri!I372</f>
        <v>14164.789945484255</v>
      </c>
      <c r="F372" s="40">
        <f>carot!$B$2*spettri!J372</f>
        <v>6693.1714076938715</v>
      </c>
      <c r="G372" s="40">
        <f>carot!$C$2*spettri!K372</f>
        <v>144.27855809281212</v>
      </c>
      <c r="H372" s="40">
        <f>carot!$D$2*spettri!L372</f>
        <v>70633.81227398332</v>
      </c>
      <c r="I372" s="40">
        <f>carot!$E$2*spettri!M372</f>
        <v>17840.903636029041</v>
      </c>
      <c r="J372" s="40">
        <f>carot!$F$2*spettri!N372</f>
        <v>0</v>
      </c>
      <c r="K372" s="40">
        <f>chl!$D$2*spettri!AE372</f>
        <v>12683.586259326801</v>
      </c>
    </row>
    <row r="373" spans="1:11" x14ac:dyDescent="0.25">
      <c r="A373" s="40">
        <f>spettri!F373</f>
        <v>498.39999999999202</v>
      </c>
      <c r="B373" s="40">
        <f>spettri!G373</f>
        <v>21390.339449000003</v>
      </c>
      <c r="C373" s="40">
        <f>spettri!AA373</f>
        <v>117770.60981600672</v>
      </c>
      <c r="D373" s="40">
        <f>chl!$B$2*spettri!H373</f>
        <v>0</v>
      </c>
      <c r="E373" s="40">
        <f>chl!$C$2*spettri!I373</f>
        <v>13832.85175273071</v>
      </c>
      <c r="F373" s="40">
        <f>carot!$B$2*spettri!J373</f>
        <v>6405.0342739051257</v>
      </c>
      <c r="G373" s="40">
        <f>carot!$C$2*spettri!K373</f>
        <v>137.70260743545558</v>
      </c>
      <c r="H373" s="40">
        <f>carot!$D$2*spettri!L373</f>
        <v>67308.205363517118</v>
      </c>
      <c r="I373" s="40">
        <f>carot!$E$2*spettri!M373</f>
        <v>17369.368051256584</v>
      </c>
      <c r="J373" s="40">
        <f>carot!$F$2*spettri!N373</f>
        <v>0</v>
      </c>
      <c r="K373" s="40">
        <f>chl!$D$2*spettri!AE373</f>
        <v>12717.447767161722</v>
      </c>
    </row>
    <row r="374" spans="1:11" x14ac:dyDescent="0.25">
      <c r="A374" s="40">
        <f>spettri!F374</f>
        <v>498.799999999992</v>
      </c>
      <c r="B374" s="40">
        <f>spettri!G374</f>
        <v>21434.398459</v>
      </c>
      <c r="C374" s="40">
        <f>spettri!AA374</f>
        <v>113605.01170107005</v>
      </c>
      <c r="D374" s="40">
        <f>chl!$B$2*spettri!H374</f>
        <v>0</v>
      </c>
      <c r="E374" s="40">
        <f>chl!$C$2*spettri!I374</f>
        <v>13520.459862992015</v>
      </c>
      <c r="F374" s="40">
        <f>carot!$B$2*spettri!J374</f>
        <v>6189.1972327275789</v>
      </c>
      <c r="G374" s="40">
        <f>carot!$C$2*spettri!K374</f>
        <v>131.91136951616315</v>
      </c>
      <c r="H374" s="40">
        <f>carot!$D$2*spettri!L374</f>
        <v>64134.329268340924</v>
      </c>
      <c r="I374" s="40">
        <f>carot!$E$2*spettri!M374</f>
        <v>16898.766510315792</v>
      </c>
      <c r="J374" s="40">
        <f>carot!$F$2*spettri!N374</f>
        <v>0</v>
      </c>
      <c r="K374" s="40">
        <f>chl!$D$2*spettri!AE374</f>
        <v>12730.347457177577</v>
      </c>
    </row>
    <row r="375" spans="1:11" x14ac:dyDescent="0.25">
      <c r="A375" s="40">
        <f>spettri!F375</f>
        <v>499.19999999999197</v>
      </c>
      <c r="B375" s="40">
        <f>spettri!G375</f>
        <v>21442.862319</v>
      </c>
      <c r="C375" s="40">
        <f>spettri!AA375</f>
        <v>109590.22180754581</v>
      </c>
      <c r="D375" s="40">
        <f>chl!$B$2*spettri!H375</f>
        <v>0</v>
      </c>
      <c r="E375" s="40">
        <f>chl!$C$2*spettri!I375</f>
        <v>13230.057608636127</v>
      </c>
      <c r="F375" s="40">
        <f>carot!$B$2*spettri!J375</f>
        <v>5995.4948455713748</v>
      </c>
      <c r="G375" s="40">
        <f>carot!$C$2*spettri!K375</f>
        <v>126.32282492404596</v>
      </c>
      <c r="H375" s="40">
        <f>carot!$D$2*spettri!L375</f>
        <v>61068.53539775488</v>
      </c>
      <c r="I375" s="40">
        <f>carot!$E$2*spettri!M375</f>
        <v>16423.339081956889</v>
      </c>
      <c r="J375" s="40">
        <f>carot!$F$2*spettri!N375</f>
        <v>0</v>
      </c>
      <c r="K375" s="40">
        <f>chl!$D$2*spettri!AE375</f>
        <v>12746.47204870249</v>
      </c>
    </row>
    <row r="376" spans="1:11" x14ac:dyDescent="0.25">
      <c r="A376" s="40">
        <f>spettri!F376</f>
        <v>499.59999999999098</v>
      </c>
      <c r="B376" s="40">
        <f>spettri!G376</f>
        <v>21251.250149000003</v>
      </c>
      <c r="C376" s="40">
        <f>spettri!AA376</f>
        <v>105728.15852286553</v>
      </c>
      <c r="D376" s="40">
        <f>chl!$B$2*spettri!H376</f>
        <v>0</v>
      </c>
      <c r="E376" s="40">
        <f>chl!$C$2*spettri!I376</f>
        <v>12956.758354587868</v>
      </c>
      <c r="F376" s="40">
        <f>carot!$B$2*spettri!J376</f>
        <v>5779.3678307603604</v>
      </c>
      <c r="G376" s="40">
        <f>carot!$C$2*spettri!K376</f>
        <v>120.8805090893909</v>
      </c>
      <c r="H376" s="40">
        <f>carot!$D$2*spettri!L376</f>
        <v>58154.472342458859</v>
      </c>
      <c r="I376" s="40">
        <f>carot!$E$2*spettri!M376</f>
        <v>15955.695338485997</v>
      </c>
      <c r="J376" s="40">
        <f>carot!$F$2*spettri!N376</f>
        <v>0</v>
      </c>
      <c r="K376" s="40">
        <f>chl!$D$2*spettri!AE376</f>
        <v>12760.984147483063</v>
      </c>
    </row>
    <row r="377" spans="1:11" x14ac:dyDescent="0.25">
      <c r="A377" s="40">
        <f>spettri!F377</f>
        <v>499.99999999999102</v>
      </c>
      <c r="B377" s="40">
        <f>spettri!G377</f>
        <v>21097.276449000001</v>
      </c>
      <c r="C377" s="40">
        <f>spettri!AA377</f>
        <v>101994.92112499221</v>
      </c>
      <c r="D377" s="40">
        <f>chl!$B$2*spettri!H377</f>
        <v>0</v>
      </c>
      <c r="E377" s="40">
        <f>chl!$C$2*spettri!I377</f>
        <v>12700.911148328374</v>
      </c>
      <c r="F377" s="40">
        <f>carot!$B$2*spettri!J377</f>
        <v>5575.9996558219109</v>
      </c>
      <c r="G377" s="40">
        <f>carot!$C$2*spettri!K377</f>
        <v>115.91452257359764</v>
      </c>
      <c r="H377" s="40">
        <f>carot!$D$2*spettri!L377</f>
        <v>55327.706468562581</v>
      </c>
      <c r="I377" s="40">
        <f>carot!$E$2*spettri!M377</f>
        <v>15500.505492206843</v>
      </c>
      <c r="J377" s="40">
        <f>carot!$F$2*spettri!N377</f>
        <v>0</v>
      </c>
      <c r="K377" s="40">
        <f>chl!$D$2*spettri!AE377</f>
        <v>12773.883837498917</v>
      </c>
    </row>
    <row r="378" spans="1:11" x14ac:dyDescent="0.25">
      <c r="A378" s="40">
        <f>spettri!F378</f>
        <v>500.399999999991</v>
      </c>
      <c r="B378" s="40">
        <f>spettri!G378</f>
        <v>20947.679969000001</v>
      </c>
      <c r="C378" s="40">
        <f>spettri!AA378</f>
        <v>98389.602855799094</v>
      </c>
      <c r="D378" s="40">
        <f>chl!$B$2*spettri!H378</f>
        <v>0</v>
      </c>
      <c r="E378" s="40">
        <f>chl!$C$2*spettri!I378</f>
        <v>12461.119829593837</v>
      </c>
      <c r="F378" s="40">
        <f>carot!$B$2*spettri!J378</f>
        <v>5352.5266422963896</v>
      </c>
      <c r="G378" s="40">
        <f>carot!$C$2*spettri!K378</f>
        <v>111.03974805503323</v>
      </c>
      <c r="H378" s="40">
        <f>carot!$D$2*spettri!L378</f>
        <v>52638.121879723032</v>
      </c>
      <c r="I378" s="40">
        <f>carot!$E$2*spettri!M378</f>
        <v>15044.84862286942</v>
      </c>
      <c r="J378" s="40">
        <f>carot!$F$2*spettri!N378</f>
        <v>0</v>
      </c>
      <c r="K378" s="40">
        <f>chl!$D$2*spettri!AE378</f>
        <v>12781.946133261374</v>
      </c>
    </row>
    <row r="379" spans="1:11" x14ac:dyDescent="0.25">
      <c r="A379" s="40">
        <f>spettri!F379</f>
        <v>500.79999999999097</v>
      </c>
      <c r="B379" s="40">
        <f>spettri!G379</f>
        <v>20888.911649000001</v>
      </c>
      <c r="C379" s="40">
        <f>spettri!AA379</f>
        <v>94926.135541009106</v>
      </c>
      <c r="D379" s="40">
        <f>chl!$B$2*spettri!H379</f>
        <v>0</v>
      </c>
      <c r="E379" s="40">
        <f>chl!$C$2*spettri!I379</f>
        <v>12235.639220300031</v>
      </c>
      <c r="F379" s="40">
        <f>carot!$B$2*spettri!J379</f>
        <v>5167.8134377776742</v>
      </c>
      <c r="G379" s="40">
        <f>carot!$C$2*spettri!K379</f>
        <v>106.40965333855893</v>
      </c>
      <c r="H379" s="40">
        <f>carot!$D$2*spettri!L379</f>
        <v>50050.384002516505</v>
      </c>
      <c r="I379" s="40">
        <f>carot!$E$2*spettri!M379</f>
        <v>14587.167995324022</v>
      </c>
      <c r="J379" s="40">
        <f>carot!$F$2*spettri!N379</f>
        <v>0</v>
      </c>
      <c r="K379" s="40">
        <f>chl!$D$2*spettri!AE379</f>
        <v>12778.721231752315</v>
      </c>
    </row>
    <row r="380" spans="1:11" x14ac:dyDescent="0.25">
      <c r="A380" s="40">
        <f>spettri!F380</f>
        <v>501.19999999999101</v>
      </c>
      <c r="B380" s="40">
        <f>spettri!G380</f>
        <v>20862.735898999999</v>
      </c>
      <c r="C380" s="40">
        <f>spettri!AA380</f>
        <v>91598.907591732408</v>
      </c>
      <c r="D380" s="40">
        <f>chl!$B$2*spettri!H380</f>
        <v>0</v>
      </c>
      <c r="E380" s="40">
        <f>chl!$C$2*spettri!I380</f>
        <v>12034.59148977479</v>
      </c>
      <c r="F380" s="40">
        <f>carot!$B$2*spettri!J380</f>
        <v>4985.226706571053</v>
      </c>
      <c r="G380" s="40">
        <f>carot!$C$2*spettri!K380</f>
        <v>102.0966288981659</v>
      </c>
      <c r="H380" s="40">
        <f>carot!$D$2*spettri!L380</f>
        <v>47589.43488877151</v>
      </c>
      <c r="I380" s="40">
        <f>carot!$E$2*spettri!M380</f>
        <v>14129.798715722512</v>
      </c>
      <c r="J380" s="40">
        <f>carot!$F$2*spettri!N380</f>
        <v>0</v>
      </c>
      <c r="K380" s="40">
        <f>chl!$D$2*spettri!AE380</f>
        <v>12757.759161994383</v>
      </c>
    </row>
    <row r="381" spans="1:11" x14ac:dyDescent="0.25">
      <c r="A381" s="40">
        <f>spettri!F381</f>
        <v>501.59999999999098</v>
      </c>
      <c r="B381" s="40">
        <f>spettri!G381</f>
        <v>21064.074799000002</v>
      </c>
      <c r="C381" s="40">
        <f>spettri!AA381</f>
        <v>88348.503302636804</v>
      </c>
      <c r="D381" s="40">
        <f>chl!$B$2*spettri!H381</f>
        <v>0</v>
      </c>
      <c r="E381" s="40">
        <f>chl!$C$2*spettri!I381</f>
        <v>11850.995836699049</v>
      </c>
      <c r="F381" s="40">
        <f>carot!$B$2*spettri!J381</f>
        <v>4769.0030338822153</v>
      </c>
      <c r="G381" s="40">
        <f>carot!$C$2*spettri!K381</f>
        <v>97.798082552571088</v>
      </c>
      <c r="H381" s="40">
        <f>carot!$D$2*spettri!L381</f>
        <v>45207.468939150087</v>
      </c>
      <c r="I381" s="40">
        <f>carot!$E$2*spettri!M381</f>
        <v>13686.440066177573</v>
      </c>
      <c r="J381" s="40">
        <f>carot!$F$2*spettri!N381</f>
        <v>0</v>
      </c>
      <c r="K381" s="40">
        <f>chl!$D$2*spettri!AE381</f>
        <v>12736.797344175317</v>
      </c>
    </row>
    <row r="382" spans="1:11" x14ac:dyDescent="0.25">
      <c r="A382" s="40">
        <f>spettri!F382</f>
        <v>501.99999999999102</v>
      </c>
      <c r="B382" s="40">
        <f>spettri!G382</f>
        <v>20782.671958999999</v>
      </c>
      <c r="C382" s="40">
        <f>spettri!AA382</f>
        <v>85342.544058034837</v>
      </c>
      <c r="D382" s="40">
        <f>chl!$B$2*spettri!H382</f>
        <v>0</v>
      </c>
      <c r="E382" s="40">
        <f>chl!$C$2*spettri!I382</f>
        <v>11678.220418252678</v>
      </c>
      <c r="F382" s="40">
        <f>carot!$B$2*spettri!J382</f>
        <v>4607.6810357965342</v>
      </c>
      <c r="G382" s="40">
        <f>carot!$C$2*spettri!K382</f>
        <v>94.087346855784475</v>
      </c>
      <c r="H382" s="40">
        <f>carot!$D$2*spettri!L382</f>
        <v>42989.704830732931</v>
      </c>
      <c r="I382" s="40">
        <f>carot!$E$2*spettri!M382</f>
        <v>13245.727870728389</v>
      </c>
      <c r="J382" s="40">
        <f>carot!$F$2*spettri!N382</f>
        <v>0</v>
      </c>
      <c r="K382" s="40">
        <f>chl!$D$2*spettri!AE382</f>
        <v>12727.122555668519</v>
      </c>
    </row>
    <row r="383" spans="1:11" x14ac:dyDescent="0.25">
      <c r="A383" s="40">
        <f>spettri!F383</f>
        <v>502.399999999991</v>
      </c>
      <c r="B383" s="40">
        <f>spettri!G383</f>
        <v>20534.314299000001</v>
      </c>
      <c r="C383" s="40">
        <f>spettri!AA383</f>
        <v>82426.917646267379</v>
      </c>
      <c r="D383" s="40">
        <f>chl!$B$2*spettri!H383</f>
        <v>0</v>
      </c>
      <c r="E383" s="40">
        <f>chl!$C$2*spettri!I383</f>
        <v>11509.982557739617</v>
      </c>
      <c r="F383" s="40">
        <f>carot!$B$2*spettri!J383</f>
        <v>4468.6870074878407</v>
      </c>
      <c r="G383" s="40">
        <f>carot!$C$2*spettri!K383</f>
        <v>90.108766405230568</v>
      </c>
      <c r="H383" s="40">
        <f>carot!$D$2*spettri!L383</f>
        <v>40809.353800058518</v>
      </c>
      <c r="I383" s="40">
        <f>carot!$E$2*spettri!M383</f>
        <v>12803.925958618025</v>
      </c>
      <c r="J383" s="40">
        <f>carot!$F$2*spettri!N383</f>
        <v>0</v>
      </c>
      <c r="K383" s="40">
        <f>chl!$D$2*spettri!AE383</f>
        <v>12744.859555958148</v>
      </c>
    </row>
    <row r="384" spans="1:11" x14ac:dyDescent="0.25">
      <c r="A384" s="40">
        <f>spettri!F384</f>
        <v>502.79999999999097</v>
      </c>
      <c r="B384" s="40">
        <f>spettri!G384</f>
        <v>20657.116639000003</v>
      </c>
      <c r="C384" s="40">
        <f>spettri!AA384</f>
        <v>79636.087417516843</v>
      </c>
      <c r="D384" s="40">
        <f>chl!$B$2*spettri!H384</f>
        <v>0</v>
      </c>
      <c r="E384" s="40">
        <f>chl!$C$2*spettri!I384</f>
        <v>11345.58416019759</v>
      </c>
      <c r="F384" s="40">
        <f>carot!$B$2*spettri!J384</f>
        <v>4311.5212981485256</v>
      </c>
      <c r="G384" s="40">
        <f>carot!$C$2*spettri!K384</f>
        <v>86.558737560704316</v>
      </c>
      <c r="H384" s="40">
        <f>carot!$D$2*spettri!L384</f>
        <v>38728.770976698092</v>
      </c>
      <c r="I384" s="40">
        <f>carot!$E$2*spettri!M384</f>
        <v>12373.643899867731</v>
      </c>
      <c r="J384" s="40">
        <f>carot!$F$2*spettri!N384</f>
        <v>0</v>
      </c>
      <c r="K384" s="40">
        <f>chl!$D$2*spettri!AE384</f>
        <v>12790.008345044207</v>
      </c>
    </row>
    <row r="385" spans="1:11" x14ac:dyDescent="0.25">
      <c r="A385" s="40">
        <f>spettri!F385</f>
        <v>503.19999999999101</v>
      </c>
      <c r="B385" s="40">
        <f>spettri!G385</f>
        <v>20525.813189</v>
      </c>
      <c r="C385" s="40">
        <f>spettri!AA385</f>
        <v>76987.638707076534</v>
      </c>
      <c r="D385" s="40">
        <f>chl!$B$2*spettri!H385</f>
        <v>0</v>
      </c>
      <c r="E385" s="40">
        <f>chl!$C$2*spettri!I385</f>
        <v>11185.374273107736</v>
      </c>
      <c r="F385" s="40">
        <f>carot!$B$2*spettri!J385</f>
        <v>4132.607566299157</v>
      </c>
      <c r="G385" s="40">
        <f>carot!$C$2*spettri!K385</f>
        <v>83.382243561972402</v>
      </c>
      <c r="H385" s="40">
        <f>carot!$D$2*spettri!L385</f>
        <v>36781.21242975632</v>
      </c>
      <c r="I385" s="40">
        <f>carot!$E$2*spettri!M385</f>
        <v>11958.617862949566</v>
      </c>
      <c r="J385" s="40">
        <f>carot!$F$2*spettri!N385</f>
        <v>0</v>
      </c>
      <c r="K385" s="40">
        <f>chl!$D$2*spettri!AE385</f>
        <v>12846.444331401779</v>
      </c>
    </row>
    <row r="386" spans="1:11" x14ac:dyDescent="0.25">
      <c r="A386" s="40">
        <f>spettri!F386</f>
        <v>503.59999999999098</v>
      </c>
      <c r="B386" s="40">
        <f>spettri!G386</f>
        <v>20428.162159</v>
      </c>
      <c r="C386" s="40">
        <f>spettri!AA386</f>
        <v>74484.178176736765</v>
      </c>
      <c r="D386" s="40">
        <f>chl!$B$2*spettri!H386</f>
        <v>0</v>
      </c>
      <c r="E386" s="40">
        <f>chl!$C$2*spettri!I386</f>
        <v>11030.399979591999</v>
      </c>
      <c r="F386" s="40">
        <f>carot!$B$2*spettri!J386</f>
        <v>3997.4798531033621</v>
      </c>
      <c r="G386" s="40">
        <f>carot!$C$2*spettri!K386</f>
        <v>80.147837184047589</v>
      </c>
      <c r="H386" s="40">
        <f>carot!$D$2*spettri!L386</f>
        <v>34925.108072852359</v>
      </c>
      <c r="I386" s="40">
        <f>carot!$E$2*spettri!M386</f>
        <v>11546.549623501302</v>
      </c>
      <c r="J386" s="40">
        <f>carot!$F$2*spettri!N386</f>
        <v>0</v>
      </c>
      <c r="K386" s="40">
        <f>chl!$D$2*spettri!AE386</f>
        <v>12904.492810503694</v>
      </c>
    </row>
    <row r="387" spans="1:11" x14ac:dyDescent="0.25">
      <c r="A387" s="40">
        <f>spettri!F387</f>
        <v>503.99999999999102</v>
      </c>
      <c r="B387" s="40">
        <f>spettri!G387</f>
        <v>20396.612669000002</v>
      </c>
      <c r="C387" s="40">
        <f>spettri!AA387</f>
        <v>72025.442466137509</v>
      </c>
      <c r="D387" s="40">
        <f>chl!$B$2*spettri!H387</f>
        <v>0</v>
      </c>
      <c r="E387" s="40">
        <f>chl!$C$2*spettri!I387</f>
        <v>10881.010356792249</v>
      </c>
      <c r="F387" s="40">
        <f>carot!$B$2*spettri!J387</f>
        <v>3825.6221463350334</v>
      </c>
      <c r="G387" s="40">
        <f>carot!$C$2*spettri!K387</f>
        <v>76.994508136992863</v>
      </c>
      <c r="H387" s="40">
        <f>carot!$D$2*spettri!L387</f>
        <v>33152.143888710059</v>
      </c>
      <c r="I387" s="40">
        <f>carot!$E$2*spettri!M387</f>
        <v>11141.642375338137</v>
      </c>
      <c r="J387" s="40">
        <f>carot!$F$2*spettri!N387</f>
        <v>0</v>
      </c>
      <c r="K387" s="40">
        <f>chl!$D$2*spettri!AE387</f>
        <v>12948.029190825033</v>
      </c>
    </row>
    <row r="388" spans="1:11" x14ac:dyDescent="0.25">
      <c r="A388" s="40">
        <f>spettri!F388</f>
        <v>504.399999999991</v>
      </c>
      <c r="B388" s="40">
        <f>spettri!G388</f>
        <v>20358.441489000001</v>
      </c>
      <c r="C388" s="40">
        <f>spettri!AA388</f>
        <v>69666.95721124133</v>
      </c>
      <c r="D388" s="40">
        <f>chl!$B$2*spettri!H388</f>
        <v>0</v>
      </c>
      <c r="E388" s="40">
        <f>chl!$C$2*spettri!I388</f>
        <v>10747.676621517452</v>
      </c>
      <c r="F388" s="40">
        <f>carot!$B$2*spettri!J388</f>
        <v>3684.6949604698907</v>
      </c>
      <c r="G388" s="40">
        <f>carot!$C$2*spettri!K388</f>
        <v>74.17417527029744</v>
      </c>
      <c r="H388" s="40">
        <f>carot!$D$2*spettri!L388</f>
        <v>31451.927355734209</v>
      </c>
      <c r="I388" s="40">
        <f>carot!$E$2*spettri!M388</f>
        <v>10736.268104116703</v>
      </c>
      <c r="J388" s="40">
        <f>carot!$F$2*spettri!N388</f>
        <v>0</v>
      </c>
      <c r="K388" s="40">
        <f>chl!$D$2*spettri!AE388</f>
        <v>12972.215994132779</v>
      </c>
    </row>
    <row r="389" spans="1:11" x14ac:dyDescent="0.25">
      <c r="A389" s="40">
        <f>spettri!F389</f>
        <v>504.79999999999097</v>
      </c>
      <c r="B389" s="40">
        <f>spettri!G389</f>
        <v>20315.630449</v>
      </c>
      <c r="C389" s="40">
        <f>spettri!AA389</f>
        <v>67444.697663402549</v>
      </c>
      <c r="D389" s="40">
        <f>chl!$B$2*spettri!H389</f>
        <v>0</v>
      </c>
      <c r="E389" s="40">
        <f>chl!$C$2*spettri!I389</f>
        <v>10625.512198013892</v>
      </c>
      <c r="F389" s="40">
        <f>carot!$B$2*spettri!J389</f>
        <v>3557.0099038664248</v>
      </c>
      <c r="G389" s="40">
        <f>carot!$C$2*spettri!K389</f>
        <v>71.378455164759032</v>
      </c>
      <c r="H389" s="40">
        <f>carot!$D$2*spettri!L389</f>
        <v>29872.264073262759</v>
      </c>
      <c r="I389" s="40">
        <f>carot!$E$2*spettri!M389</f>
        <v>10341.479644708541</v>
      </c>
      <c r="J389" s="40">
        <f>carot!$F$2*spettri!N389</f>
        <v>0</v>
      </c>
      <c r="K389" s="40">
        <f>chl!$D$2*spettri!AE389</f>
        <v>12977.053388386179</v>
      </c>
    </row>
    <row r="390" spans="1:11" x14ac:dyDescent="0.25">
      <c r="A390" s="40">
        <f>spettri!F390</f>
        <v>505.19999999999101</v>
      </c>
      <c r="B390" s="40">
        <f>spettri!G390</f>
        <v>20300.809379000002</v>
      </c>
      <c r="C390" s="40">
        <f>spettri!AA390</f>
        <v>65277.118301424358</v>
      </c>
      <c r="D390" s="40">
        <f>chl!$B$2*spettri!H390</f>
        <v>0</v>
      </c>
      <c r="E390" s="40">
        <f>chl!$C$2*spettri!I390</f>
        <v>10513.818991319302</v>
      </c>
      <c r="F390" s="40">
        <f>carot!$B$2*spettri!J390</f>
        <v>3419.2724279694235</v>
      </c>
      <c r="G390" s="40">
        <f>carot!$C$2*spettri!K390</f>
        <v>68.817280194951948</v>
      </c>
      <c r="H390" s="40">
        <f>carot!$D$2*spettri!L390</f>
        <v>28327.935364215013</v>
      </c>
      <c r="I390" s="40">
        <f>carot!$E$2*spettri!M390</f>
        <v>9960.5461448123115</v>
      </c>
      <c r="J390" s="40">
        <f>carot!$F$2*spettri!N390</f>
        <v>0</v>
      </c>
      <c r="K390" s="40">
        <f>chl!$D$2*spettri!AE390</f>
        <v>12986.728092913352</v>
      </c>
    </row>
    <row r="391" spans="1:11" x14ac:dyDescent="0.25">
      <c r="A391" s="40">
        <f>spettri!F391</f>
        <v>505.59999999999098</v>
      </c>
      <c r="B391" s="40">
        <f>spettri!G391</f>
        <v>20264.221439000001</v>
      </c>
      <c r="C391" s="40">
        <f>spettri!AA391</f>
        <v>63215.121234697996</v>
      </c>
      <c r="D391" s="40">
        <f>chl!$B$2*spettri!H391</f>
        <v>0</v>
      </c>
      <c r="E391" s="40">
        <f>chl!$C$2*spettri!I391</f>
        <v>10419.577862074209</v>
      </c>
      <c r="F391" s="40">
        <f>carot!$B$2*spettri!J391</f>
        <v>3290.717450465555</v>
      </c>
      <c r="G391" s="40">
        <f>carot!$C$2*spettri!K391</f>
        <v>65.950617424902191</v>
      </c>
      <c r="H391" s="40">
        <f>carot!$D$2*spettri!L391</f>
        <v>26856.354306333713</v>
      </c>
      <c r="I391" s="40">
        <f>carot!$E$2*spettri!M391</f>
        <v>9578.0559051966356</v>
      </c>
      <c r="J391" s="40">
        <f>carot!$F$2*spettri!N391</f>
        <v>0</v>
      </c>
      <c r="K391" s="40">
        <f>chl!$D$2*spettri!AE391</f>
        <v>13004.465093202982</v>
      </c>
    </row>
    <row r="392" spans="1:11" x14ac:dyDescent="0.25">
      <c r="A392" s="40">
        <f>spettri!F392</f>
        <v>505.99999999999102</v>
      </c>
      <c r="B392" s="40">
        <f>spettri!G392</f>
        <v>20189.613189000003</v>
      </c>
      <c r="C392" s="40">
        <f>spettri!AA392</f>
        <v>61290.356242329559</v>
      </c>
      <c r="D392" s="40">
        <f>chl!$B$2*spettri!H392</f>
        <v>0</v>
      </c>
      <c r="E392" s="40">
        <f>chl!$C$2*spettri!I392</f>
        <v>10337.553187043764</v>
      </c>
      <c r="F392" s="40">
        <f>carot!$B$2*spettri!J392</f>
        <v>3154.2365269802458</v>
      </c>
      <c r="G392" s="40">
        <f>carot!$C$2*spettri!K392</f>
        <v>63.631226638225577</v>
      </c>
      <c r="H392" s="40">
        <f>carot!$D$2*spettri!L392</f>
        <v>25484.541455766401</v>
      </c>
      <c r="I392" s="40">
        <f>carot!$E$2*spettri!M392</f>
        <v>9212.0670769037752</v>
      </c>
      <c r="J392" s="40">
        <f>carot!$F$2*spettri!N392</f>
        <v>0</v>
      </c>
      <c r="K392" s="40">
        <f>chl!$D$2*spettri!AE392</f>
        <v>13038.326768997149</v>
      </c>
    </row>
    <row r="393" spans="1:11" x14ac:dyDescent="0.25">
      <c r="A393" s="40">
        <f>spettri!F393</f>
        <v>506.399999999991</v>
      </c>
      <c r="B393" s="40">
        <f>spettri!G393</f>
        <v>20001.728179000002</v>
      </c>
      <c r="C393" s="40">
        <f>spettri!AA393</f>
        <v>59519.127516931861</v>
      </c>
      <c r="D393" s="40">
        <f>chl!$B$2*spettri!H393</f>
        <v>0</v>
      </c>
      <c r="E393" s="40">
        <f>chl!$C$2*spettri!I393</f>
        <v>10260.066040285896</v>
      </c>
      <c r="F393" s="40">
        <f>carot!$B$2*spettri!J393</f>
        <v>3058.5452279360134</v>
      </c>
      <c r="G393" s="40">
        <f>carot!$C$2*spettri!K393</f>
        <v>61.294462137791086</v>
      </c>
      <c r="H393" s="40">
        <f>carot!$D$2*spettri!L393</f>
        <v>24195.868777960743</v>
      </c>
      <c r="I393" s="40">
        <f>carot!$E$2*spettri!M393</f>
        <v>8861.4899432725524</v>
      </c>
      <c r="J393" s="40">
        <f>carot!$F$2*spettri!N393</f>
        <v>0</v>
      </c>
      <c r="K393" s="40">
        <f>chl!$D$2*spettri!AE393</f>
        <v>13081.863065338866</v>
      </c>
    </row>
    <row r="394" spans="1:11" x14ac:dyDescent="0.25">
      <c r="A394" s="40">
        <f>spettri!F394</f>
        <v>506.79999999999097</v>
      </c>
      <c r="B394" s="40">
        <f>spettri!G394</f>
        <v>19897.984429000004</v>
      </c>
      <c r="C394" s="40">
        <f>spettri!AA394</f>
        <v>57852.234941922412</v>
      </c>
      <c r="D394" s="40">
        <f>chl!$B$2*spettri!H394</f>
        <v>0</v>
      </c>
      <c r="E394" s="40">
        <f>chl!$C$2*spettri!I394</f>
        <v>10191.653979733914</v>
      </c>
      <c r="F394" s="40">
        <f>carot!$B$2*spettri!J394</f>
        <v>2954.0580620099367</v>
      </c>
      <c r="G394" s="40">
        <f>carot!$C$2*spettri!K394</f>
        <v>59.171973440370408</v>
      </c>
      <c r="H394" s="40">
        <f>carot!$D$2*spettri!L394</f>
        <v>23019.435333383321</v>
      </c>
      <c r="I394" s="40">
        <f>carot!$E$2*spettri!M394</f>
        <v>8520.2532319639122</v>
      </c>
      <c r="J394" s="40">
        <f>carot!$F$2*spettri!N394</f>
        <v>0</v>
      </c>
      <c r="K394" s="40">
        <f>chl!$D$2*spettri!AE394</f>
        <v>13107.662361390954</v>
      </c>
    </row>
    <row r="395" spans="1:11" x14ac:dyDescent="0.25">
      <c r="A395" s="40">
        <f>spettri!F395</f>
        <v>507.19999999999101</v>
      </c>
      <c r="B395" s="40">
        <f>spettri!G395</f>
        <v>19995.218229000002</v>
      </c>
      <c r="C395" s="40">
        <f>spettri!AA395</f>
        <v>56162.846064758691</v>
      </c>
      <c r="D395" s="40">
        <f>chl!$B$2*spettri!H395</f>
        <v>0</v>
      </c>
      <c r="E395" s="40">
        <f>chl!$C$2*spettri!I395</f>
        <v>10122.892842040063</v>
      </c>
      <c r="F395" s="40">
        <f>carot!$B$2*spettri!J395</f>
        <v>2807.4280613532692</v>
      </c>
      <c r="G395" s="40">
        <f>carot!$C$2*spettri!K395</f>
        <v>57.016185124913797</v>
      </c>
      <c r="H395" s="40">
        <f>carot!$D$2*spettri!L395</f>
        <v>21861.708427677269</v>
      </c>
      <c r="I395" s="40">
        <f>carot!$E$2*spettri!M395</f>
        <v>8191.6260883916484</v>
      </c>
      <c r="J395" s="40">
        <f>carot!$F$2*spettri!N395</f>
        <v>0</v>
      </c>
      <c r="K395" s="40">
        <f>chl!$D$2*spettri!AE395</f>
        <v>13122.174460171525</v>
      </c>
    </row>
    <row r="396" spans="1:11" x14ac:dyDescent="0.25">
      <c r="A396" s="40">
        <f>spettri!F396</f>
        <v>507.59999999999098</v>
      </c>
      <c r="B396" s="40">
        <f>spettri!G396</f>
        <v>19948.700529000002</v>
      </c>
      <c r="C396" s="40">
        <f>spettri!AA396</f>
        <v>54568.146067224247</v>
      </c>
      <c r="D396" s="40">
        <f>chl!$B$2*spettri!H396</f>
        <v>0</v>
      </c>
      <c r="E396" s="40">
        <f>chl!$C$2*spettri!I396</f>
        <v>10057.273102015706</v>
      </c>
      <c r="F396" s="40">
        <f>carot!$B$2*spettri!J396</f>
        <v>2705.6473160062214</v>
      </c>
      <c r="G396" s="40">
        <f>carot!$C$2*spettri!K396</f>
        <v>55.071776993511364</v>
      </c>
      <c r="H396" s="40">
        <f>carot!$D$2*spettri!L396</f>
        <v>20772.36431406768</v>
      </c>
      <c r="I396" s="40">
        <f>carot!$E$2*spettri!M396</f>
        <v>7862.064900987717</v>
      </c>
      <c r="J396" s="40">
        <f>carot!$F$2*spettri!N396</f>
        <v>0</v>
      </c>
      <c r="K396" s="40">
        <f>chl!$D$2*spettri!AE396</f>
        <v>13115.724657153411</v>
      </c>
    </row>
    <row r="397" spans="1:11" x14ac:dyDescent="0.25">
      <c r="A397" s="40">
        <f>spettri!F397</f>
        <v>507.99999999999102</v>
      </c>
      <c r="B397" s="40">
        <f>spettri!G397</f>
        <v>19885.536369000001</v>
      </c>
      <c r="C397" s="40">
        <f>spettri!AA397</f>
        <v>53053.587706489161</v>
      </c>
      <c r="D397" s="40">
        <f>chl!$B$2*spettri!H397</f>
        <v>0</v>
      </c>
      <c r="E397" s="40">
        <f>chl!$C$2*spettri!I397</f>
        <v>9990.95529668981</v>
      </c>
      <c r="F397" s="40">
        <f>carot!$B$2*spettri!J397</f>
        <v>2607.5395700164277</v>
      </c>
      <c r="G397" s="40">
        <f>carot!$C$2*spettri!K397</f>
        <v>53.370600854719214</v>
      </c>
      <c r="H397" s="40">
        <f>carot!$D$2*spettri!L397</f>
        <v>19755.352150760733</v>
      </c>
      <c r="I397" s="40">
        <f>carot!$E$2*spettri!M397</f>
        <v>7548.3824313036912</v>
      </c>
      <c r="J397" s="40">
        <f>carot!$F$2*spettri!N397</f>
        <v>0</v>
      </c>
      <c r="K397" s="40">
        <f>chl!$D$2*spettri!AE397</f>
        <v>13097.987656863779</v>
      </c>
    </row>
    <row r="398" spans="1:11" x14ac:dyDescent="0.25">
      <c r="A398" s="40">
        <f>spettri!F398</f>
        <v>508.399999999991</v>
      </c>
      <c r="B398" s="40">
        <f>spettri!G398</f>
        <v>19922.174598999998</v>
      </c>
      <c r="C398" s="40">
        <f>spettri!AA398</f>
        <v>51643.429663286719</v>
      </c>
      <c r="D398" s="40">
        <f>chl!$B$2*spettri!H398</f>
        <v>0</v>
      </c>
      <c r="E398" s="40">
        <f>chl!$C$2*spettri!I398</f>
        <v>9929.1749899757579</v>
      </c>
      <c r="F398" s="40">
        <f>carot!$B$2*spettri!J398</f>
        <v>2524.8970844782266</v>
      </c>
      <c r="G398" s="40">
        <f>carot!$C$2*spettri!K398</f>
        <v>51.70127652448317</v>
      </c>
      <c r="H398" s="40">
        <f>carot!$D$2*spettri!L398</f>
        <v>18809.840536028809</v>
      </c>
      <c r="I398" s="40">
        <f>carot!$E$2*spettri!M398</f>
        <v>7249.1776124496355</v>
      </c>
      <c r="J398" s="40">
        <f>carot!$F$2*spettri!N398</f>
        <v>0</v>
      </c>
      <c r="K398" s="40">
        <f>chl!$D$2*spettri!AE398</f>
        <v>13078.638163829808</v>
      </c>
    </row>
    <row r="399" spans="1:11" x14ac:dyDescent="0.25">
      <c r="A399" s="40">
        <f>spettri!F399</f>
        <v>508.79999999999097</v>
      </c>
      <c r="B399" s="40">
        <f>spettri!G399</f>
        <v>19743.323409000001</v>
      </c>
      <c r="C399" s="40">
        <f>spettri!AA399</f>
        <v>50301.346703896183</v>
      </c>
      <c r="D399" s="40">
        <f>chl!$B$2*spettri!H399</f>
        <v>0</v>
      </c>
      <c r="E399" s="40">
        <f>chl!$C$2*spettri!I399</f>
        <v>9873.328401458828</v>
      </c>
      <c r="F399" s="40">
        <f>carot!$B$2*spettri!J399</f>
        <v>2457.4298857581516</v>
      </c>
      <c r="G399" s="40">
        <f>carot!$C$2*spettri!K399</f>
        <v>49.868349723027116</v>
      </c>
      <c r="H399" s="40">
        <f>carot!$D$2*spettri!L399</f>
        <v>17894.46723392298</v>
      </c>
      <c r="I399" s="40">
        <f>carot!$E$2*spettri!M399</f>
        <v>6957.2894577101897</v>
      </c>
      <c r="J399" s="40">
        <f>carot!$F$2*spettri!N399</f>
        <v>0</v>
      </c>
      <c r="K399" s="40">
        <f>chl!$D$2*spettri!AE399</f>
        <v>13068.963375323012</v>
      </c>
    </row>
    <row r="400" spans="1:11" x14ac:dyDescent="0.25">
      <c r="A400" s="40">
        <f>spettri!F400</f>
        <v>509.19999999999101</v>
      </c>
      <c r="B400" s="40">
        <f>spettri!G400</f>
        <v>19598.474808999999</v>
      </c>
      <c r="C400" s="40">
        <f>spettri!AA400</f>
        <v>48998.217823928506</v>
      </c>
      <c r="D400" s="40">
        <f>chl!$B$2*spettri!H400</f>
        <v>0</v>
      </c>
      <c r="E400" s="40">
        <f>chl!$C$2*spettri!I400</f>
        <v>9825.1607092232389</v>
      </c>
      <c r="F400" s="40">
        <f>carot!$B$2*spettri!J400</f>
        <v>2344.1468529502317</v>
      </c>
      <c r="G400" s="40">
        <f>carot!$C$2*spettri!K400</f>
        <v>48.002123303535129</v>
      </c>
      <c r="H400" s="40">
        <f>carot!$D$2*spettri!L400</f>
        <v>17009.024394011351</v>
      </c>
      <c r="I400" s="40">
        <f>carot!$E$2*spettri!M400</f>
        <v>6680.3459745741129</v>
      </c>
      <c r="J400" s="40">
        <f>carot!$F$2*spettri!N400</f>
        <v>0</v>
      </c>
      <c r="K400" s="40">
        <f>chl!$D$2*spettri!AE400</f>
        <v>13091.53776986604</v>
      </c>
    </row>
    <row r="401" spans="1:11" x14ac:dyDescent="0.25">
      <c r="A401" s="40">
        <f>spettri!F401</f>
        <v>509.59999999999098</v>
      </c>
      <c r="B401" s="40">
        <f>spettri!G401</f>
        <v>19390.257159000001</v>
      </c>
      <c r="C401" s="40">
        <f>spettri!AA401</f>
        <v>47794.066878557889</v>
      </c>
      <c r="D401" s="40">
        <f>chl!$B$2*spettri!H401</f>
        <v>0</v>
      </c>
      <c r="E401" s="40">
        <f>chl!$C$2*spettri!I401</f>
        <v>9779.0872722137356</v>
      </c>
      <c r="F401" s="40">
        <f>carot!$B$2*spettri!J401</f>
        <v>2213.7553757677374</v>
      </c>
      <c r="G401" s="40">
        <f>carot!$C$2*spettri!K401</f>
        <v>46.370442019774494</v>
      </c>
      <c r="H401" s="40">
        <f>carot!$D$2*spettri!L401</f>
        <v>16203.811820814719</v>
      </c>
      <c r="I401" s="40">
        <f>carot!$E$2*spettri!M401</f>
        <v>6412.7429160454913</v>
      </c>
      <c r="J401" s="40">
        <f>carot!$F$2*spettri!N401</f>
        <v>0</v>
      </c>
      <c r="K401" s="40">
        <f>chl!$D$2*spettri!AE401</f>
        <v>13138.299051696438</v>
      </c>
    </row>
    <row r="402" spans="1:11" x14ac:dyDescent="0.25">
      <c r="A402" s="40">
        <f>spettri!F402</f>
        <v>509.99999999999102</v>
      </c>
      <c r="B402" s="40">
        <f>spettri!G402</f>
        <v>19646.797419000002</v>
      </c>
      <c r="C402" s="40">
        <f>spettri!AA402</f>
        <v>46772.776336035058</v>
      </c>
      <c r="D402" s="40">
        <f>chl!$B$2*spettri!H402</f>
        <v>0</v>
      </c>
      <c r="E402" s="40">
        <f>chl!$C$2*spettri!I402</f>
        <v>9730.9196096388769</v>
      </c>
      <c r="F402" s="40">
        <f>carot!$B$2*spettri!J402</f>
        <v>2180.8916973081018</v>
      </c>
      <c r="G402" s="40">
        <f>carot!$C$2*spettri!K402</f>
        <v>44.955932157987313</v>
      </c>
      <c r="H402" s="40">
        <f>carot!$D$2*spettri!L402</f>
        <v>15464.279984099796</v>
      </c>
      <c r="I402" s="40">
        <f>carot!$E$2*spettri!M402</f>
        <v>6147.3192862694823</v>
      </c>
      <c r="J402" s="40">
        <f>carot!$F$2*spettri!N402</f>
        <v>0</v>
      </c>
      <c r="K402" s="40">
        <f>chl!$D$2*spettri!AE402</f>
        <v>13204.40982656081</v>
      </c>
    </row>
    <row r="403" spans="1:11" x14ac:dyDescent="0.25">
      <c r="A403" s="40">
        <f>spettri!F403</f>
        <v>510.399999999991</v>
      </c>
      <c r="B403" s="40">
        <f>spettri!G403</f>
        <v>19397.733819000001</v>
      </c>
      <c r="C403" s="40">
        <f>spettri!AA403</f>
        <v>45725.94152510634</v>
      </c>
      <c r="D403" s="40">
        <f>chl!$B$2*spettri!H403</f>
        <v>0</v>
      </c>
      <c r="E403" s="40">
        <f>chl!$C$2*spettri!I403</f>
        <v>9683.1009352236906</v>
      </c>
      <c r="F403" s="40">
        <f>carot!$B$2*spettri!J403</f>
        <v>2076.7911628933152</v>
      </c>
      <c r="G403" s="40">
        <f>carot!$C$2*spettri!K403</f>
        <v>43.564587247877306</v>
      </c>
      <c r="H403" s="40">
        <f>carot!$D$2*spettri!L403</f>
        <v>14743.246835824339</v>
      </c>
      <c r="I403" s="40">
        <f>carot!$E$2*spettri!M403</f>
        <v>5889.3679934375932</v>
      </c>
      <c r="J403" s="40">
        <f>carot!$F$2*spettri!N403</f>
        <v>0</v>
      </c>
      <c r="K403" s="40">
        <f>chl!$D$2*spettri!AE403</f>
        <v>13289.870010479526</v>
      </c>
    </row>
    <row r="404" spans="1:11" x14ac:dyDescent="0.25">
      <c r="A404" s="40">
        <f>spettri!F404</f>
        <v>510.79999999999097</v>
      </c>
      <c r="B404" s="40">
        <f>spettri!G404</f>
        <v>19180.569888999999</v>
      </c>
      <c r="C404" s="40">
        <f>spettri!AA404</f>
        <v>44763.942856780253</v>
      </c>
      <c r="D404" s="40">
        <f>chl!$B$2*spettri!H404</f>
        <v>0</v>
      </c>
      <c r="E404" s="40">
        <f>chl!$C$2*spettri!I404</f>
        <v>9644.0082995332559</v>
      </c>
      <c r="F404" s="40">
        <f>carot!$B$2*spettri!J404</f>
        <v>1978.876732659166</v>
      </c>
      <c r="G404" s="40">
        <f>carot!$C$2*spettri!K404</f>
        <v>41.850380823766749</v>
      </c>
      <c r="H404" s="40">
        <f>carot!$D$2*spettri!L404</f>
        <v>14062.536671338286</v>
      </c>
      <c r="I404" s="40">
        <f>carot!$E$2*spettri!M404</f>
        <v>5646.828395267341</v>
      </c>
      <c r="J404" s="40">
        <f>carot!$F$2*spettri!N404</f>
        <v>0</v>
      </c>
      <c r="K404" s="40">
        <f>chl!$D$2*spettri!AE404</f>
        <v>13389.842377158438</v>
      </c>
    </row>
    <row r="405" spans="1:11" x14ac:dyDescent="0.25">
      <c r="A405" s="40">
        <f>spettri!F405</f>
        <v>511.19999999999101</v>
      </c>
      <c r="B405" s="40">
        <f>spettri!G405</f>
        <v>19121.578049000003</v>
      </c>
      <c r="C405" s="40">
        <f>spettri!AA405</f>
        <v>43852.525409778566</v>
      </c>
      <c r="D405" s="40">
        <f>chl!$B$2*spettri!H405</f>
        <v>0</v>
      </c>
      <c r="E405" s="40">
        <f>chl!$C$2*spettri!I405</f>
        <v>9611.8965244833507</v>
      </c>
      <c r="F405" s="40">
        <f>carot!$B$2*spettri!J405</f>
        <v>1901.8404040346677</v>
      </c>
      <c r="G405" s="40">
        <f>carot!$C$2*spettri!K405</f>
        <v>40.527082959208421</v>
      </c>
      <c r="H405" s="40">
        <f>carot!$D$2*spettri!L405</f>
        <v>13397.830990108851</v>
      </c>
      <c r="I405" s="40">
        <f>carot!$E$2*spettri!M405</f>
        <v>5412.2281570994783</v>
      </c>
      <c r="J405" s="40">
        <f>carot!$F$2*spettri!N405</f>
        <v>0</v>
      </c>
      <c r="K405" s="40">
        <f>chl!$D$2*spettri!AE405</f>
        <v>13488.202251093011</v>
      </c>
    </row>
    <row r="406" spans="1:11" x14ac:dyDescent="0.25">
      <c r="A406" s="40">
        <f>spettri!F406</f>
        <v>511.59999999999098</v>
      </c>
      <c r="B406" s="40">
        <f>spettri!G406</f>
        <v>19032.118929000004</v>
      </c>
      <c r="C406" s="40">
        <f>spettri!AA406</f>
        <v>43037.01108192098</v>
      </c>
      <c r="D406" s="40">
        <f>chl!$B$2*spettri!H406</f>
        <v>0</v>
      </c>
      <c r="E406" s="40">
        <f>chl!$C$2*spettri!I406</f>
        <v>9585.3693904886986</v>
      </c>
      <c r="F406" s="40">
        <f>carot!$B$2*spettri!J406</f>
        <v>1843.2657300742587</v>
      </c>
      <c r="G406" s="40">
        <f>carot!$C$2*spettri!K406</f>
        <v>39.219710998928164</v>
      </c>
      <c r="H406" s="40">
        <f>carot!$D$2*spettri!L406</f>
        <v>12807.535763501099</v>
      </c>
      <c r="I406" s="40">
        <f>carot!$E$2*spettri!M406</f>
        <v>5186.3456430815513</v>
      </c>
      <c r="J406" s="40">
        <f>carot!$F$2*spettri!N406</f>
        <v>0</v>
      </c>
      <c r="K406" s="40">
        <f>chl!$D$2*spettri!AE406</f>
        <v>13575.274843776446</v>
      </c>
    </row>
    <row r="407" spans="1:11" x14ac:dyDescent="0.25">
      <c r="A407" s="40">
        <f>spettri!F407</f>
        <v>511.99999999999102</v>
      </c>
      <c r="B407" s="40">
        <f>spettri!G407</f>
        <v>18967.328679000002</v>
      </c>
      <c r="C407" s="40">
        <f>spettri!AA407</f>
        <v>42234.493619670793</v>
      </c>
      <c r="D407" s="40">
        <f>chl!$B$2*spettri!H407</f>
        <v>0</v>
      </c>
      <c r="E407" s="40">
        <f>chl!$C$2*spettri!I407</f>
        <v>9562.3327016446783</v>
      </c>
      <c r="F407" s="40">
        <f>carot!$B$2*spettri!J407</f>
        <v>1781.5980040235311</v>
      </c>
      <c r="G407" s="40">
        <f>carot!$C$2*spettri!K407</f>
        <v>38.000655416917098</v>
      </c>
      <c r="H407" s="40">
        <f>carot!$D$2*spettri!L407</f>
        <v>12226.593806329032</v>
      </c>
      <c r="I407" s="40">
        <f>carot!$E$2*spettri!M407</f>
        <v>4966.8457493465658</v>
      </c>
      <c r="J407" s="40">
        <f>carot!$F$2*spettri!N407</f>
        <v>0</v>
      </c>
      <c r="K407" s="40">
        <f>chl!$D$2*spettri!AE407</f>
        <v>13659.122702910068</v>
      </c>
    </row>
    <row r="408" spans="1:11" x14ac:dyDescent="0.25">
      <c r="A408" s="40">
        <f>spettri!F408</f>
        <v>512.399999999991</v>
      </c>
      <c r="B408" s="40">
        <f>spettri!G408</f>
        <v>18950.389789000001</v>
      </c>
      <c r="C408" s="40">
        <f>spettri!AA408</f>
        <v>41470.610752073582</v>
      </c>
      <c r="D408" s="40">
        <f>chl!$B$2*spettri!H408</f>
        <v>0</v>
      </c>
      <c r="E408" s="40">
        <f>chl!$C$2*spettri!I408</f>
        <v>9546.2767844589944</v>
      </c>
      <c r="F408" s="40">
        <f>carot!$B$2*spettri!J408</f>
        <v>1705.8182278107245</v>
      </c>
      <c r="G408" s="40">
        <f>carot!$C$2*spettri!K408</f>
        <v>36.936515449247118</v>
      </c>
      <c r="H408" s="40">
        <f>carot!$D$2*spettri!L408</f>
        <v>11674.127358327834</v>
      </c>
      <c r="I408" s="40">
        <f>carot!$E$2*spettri!M408</f>
        <v>4759.6440776889367</v>
      </c>
      <c r="J408" s="40">
        <f>carot!$F$2*spettri!N408</f>
        <v>0</v>
      </c>
      <c r="K408" s="40">
        <f>chl!$D$2*spettri!AE408</f>
        <v>13747.807788337843</v>
      </c>
    </row>
    <row r="409" spans="1:11" x14ac:dyDescent="0.25">
      <c r="A409" s="40">
        <f>spettri!F409</f>
        <v>512.79999999999097</v>
      </c>
      <c r="B409" s="40">
        <f>spettri!G409</f>
        <v>18626.572649000002</v>
      </c>
      <c r="C409" s="40">
        <f>spettri!AA409</f>
        <v>40781.504180250922</v>
      </c>
      <c r="D409" s="40">
        <f>chl!$B$2*spettri!H409</f>
        <v>0</v>
      </c>
      <c r="E409" s="40">
        <f>chl!$C$2*spettri!I409</f>
        <v>9531.2680097167195</v>
      </c>
      <c r="F409" s="40">
        <f>carot!$B$2*spettri!J409</f>
        <v>1648.4034483841851</v>
      </c>
      <c r="G409" s="40">
        <f>carot!$C$2*spettri!K409</f>
        <v>35.827493387702617</v>
      </c>
      <c r="H409" s="40">
        <f>carot!$D$2*spettri!L409</f>
        <v>11158.450436773666</v>
      </c>
      <c r="I409" s="40">
        <f>carot!$E$2*spettri!M409</f>
        <v>4559.7746369718943</v>
      </c>
      <c r="J409" s="40">
        <f>carot!$F$2*spettri!N409</f>
        <v>0</v>
      </c>
      <c r="K409" s="40">
        <f>chl!$D$2*spettri!AE409</f>
        <v>13847.780155016757</v>
      </c>
    </row>
    <row r="410" spans="1:11" x14ac:dyDescent="0.25">
      <c r="A410" s="40">
        <f>spettri!F410</f>
        <v>513.19999999999095</v>
      </c>
      <c r="B410" s="40">
        <f>spettri!G410</f>
        <v>18486.691729000002</v>
      </c>
      <c r="C410" s="40">
        <f>spettri!AA410</f>
        <v>40149.840445074638</v>
      </c>
      <c r="D410" s="40">
        <f>chl!$B$2*spettri!H410</f>
        <v>0</v>
      </c>
      <c r="E410" s="40">
        <f>chl!$C$2*spettri!I410</f>
        <v>9520.0987276062096</v>
      </c>
      <c r="F410" s="40">
        <f>carot!$B$2*spettri!J410</f>
        <v>1585.3825120439431</v>
      </c>
      <c r="G410" s="40">
        <f>carot!$C$2*spettri!K410</f>
        <v>34.476687143027661</v>
      </c>
      <c r="H410" s="40">
        <f>carot!$D$2*spettri!L410</f>
        <v>10670.625473094653</v>
      </c>
      <c r="I410" s="40">
        <f>carot!$E$2*spettri!M410</f>
        <v>4364.092818674334</v>
      </c>
      <c r="J410" s="40">
        <f>carot!$F$2*spettri!N410</f>
        <v>0</v>
      </c>
      <c r="K410" s="40">
        <f>chl!$D$2*spettri!AE410</f>
        <v>13975.164226512474</v>
      </c>
    </row>
    <row r="411" spans="1:11" x14ac:dyDescent="0.25">
      <c r="A411" s="40">
        <f>spettri!F411</f>
        <v>513.59999999999104</v>
      </c>
      <c r="B411" s="40">
        <f>spettri!G411</f>
        <v>18365.688709000002</v>
      </c>
      <c r="C411" s="40">
        <f>spettri!AA411</f>
        <v>39625.711450842013</v>
      </c>
      <c r="D411" s="40">
        <f>chl!$B$2*spettri!H411</f>
        <v>0</v>
      </c>
      <c r="E411" s="40">
        <f>chl!$C$2*spettri!I411</f>
        <v>9521.8439056904299</v>
      </c>
      <c r="F411" s="40">
        <f>carot!$B$2*spettri!J411</f>
        <v>1543.7229667024637</v>
      </c>
      <c r="G411" s="40">
        <f>carot!$C$2*spettri!K411</f>
        <v>33.634062025770611</v>
      </c>
      <c r="H411" s="40">
        <f>carot!$D$2*spettri!L411</f>
        <v>10227.072651411221</v>
      </c>
      <c r="I411" s="40">
        <f>carot!$E$2*spettri!M411</f>
        <v>4179.1524827346839</v>
      </c>
      <c r="J411" s="40">
        <f>carot!$F$2*spettri!N411</f>
        <v>0</v>
      </c>
      <c r="K411" s="40">
        <f>chl!$D$2*spettri!AE411</f>
        <v>14120.285382277445</v>
      </c>
    </row>
    <row r="412" spans="1:11" x14ac:dyDescent="0.25">
      <c r="A412" s="40">
        <f>spettri!F412</f>
        <v>513.99999999999102</v>
      </c>
      <c r="B412" s="40">
        <f>spettri!G412</f>
        <v>18407.145599000003</v>
      </c>
      <c r="C412" s="40">
        <f>spettri!AA412</f>
        <v>39076.145899684569</v>
      </c>
      <c r="D412" s="40">
        <f>chl!$B$2*spettri!H412</f>
        <v>0</v>
      </c>
      <c r="E412" s="40">
        <f>chl!$C$2*spettri!I412</f>
        <v>9534.7584252066172</v>
      </c>
      <c r="F412" s="40">
        <f>carot!$B$2*spettri!J412</f>
        <v>1442.9088001336409</v>
      </c>
      <c r="G412" s="40">
        <f>carot!$C$2*spettri!K412</f>
        <v>32.387498063642916</v>
      </c>
      <c r="H412" s="40">
        <f>carot!$D$2*spettri!L412</f>
        <v>9785.598334046832</v>
      </c>
      <c r="I412" s="40">
        <f>carot!$E$2*spettri!M412</f>
        <v>4007.0240924085897</v>
      </c>
      <c r="J412" s="40">
        <f>carot!$F$2*spettri!N412</f>
        <v>0</v>
      </c>
      <c r="K412" s="40">
        <f>chl!$D$2*spettri!AE412</f>
        <v>14273.468749825248</v>
      </c>
    </row>
    <row r="413" spans="1:11" x14ac:dyDescent="0.25">
      <c r="A413" s="40">
        <f>spettri!F413</f>
        <v>514.399999999991</v>
      </c>
      <c r="B413" s="40">
        <f>spettri!G413</f>
        <v>18119.653779</v>
      </c>
      <c r="C413" s="40">
        <f>spettri!AA413</f>
        <v>38612.295865508568</v>
      </c>
      <c r="D413" s="40">
        <f>chl!$B$2*spettri!H413</f>
        <v>0</v>
      </c>
      <c r="E413" s="40">
        <f>chl!$C$2*spettri!I413</f>
        <v>9551.1633898734381</v>
      </c>
      <c r="F413" s="40">
        <f>carot!$B$2*spettri!J413</f>
        <v>1405.1155699050603</v>
      </c>
      <c r="G413" s="40">
        <f>carot!$C$2*spettri!K413</f>
        <v>31.583963802341092</v>
      </c>
      <c r="H413" s="40">
        <f>carot!$D$2*spettri!L413</f>
        <v>9374.8858806042535</v>
      </c>
      <c r="I413" s="40">
        <f>carot!$E$2*spettri!M413</f>
        <v>3830.9571557332542</v>
      </c>
      <c r="J413" s="40">
        <f>carot!$F$2*spettri!N413</f>
        <v>0</v>
      </c>
      <c r="K413" s="40">
        <f>chl!$D$2*spettri!AE413</f>
        <v>14418.589905590219</v>
      </c>
    </row>
    <row r="414" spans="1:11" x14ac:dyDescent="0.25">
      <c r="A414" s="40">
        <f>spettri!F414</f>
        <v>514.79999999999097</v>
      </c>
      <c r="B414" s="40">
        <f>spettri!G414</f>
        <v>17856.698569</v>
      </c>
      <c r="C414" s="40">
        <f>spettri!AA414</f>
        <v>38159.542965356901</v>
      </c>
      <c r="D414" s="40">
        <f>chl!$B$2*spettri!H414</f>
        <v>0</v>
      </c>
      <c r="E414" s="40">
        <f>chl!$C$2*spettri!I414</f>
        <v>9563.728861908492</v>
      </c>
      <c r="F414" s="40">
        <f>carot!$B$2*spettri!J414</f>
        <v>1362.3927879075341</v>
      </c>
      <c r="G414" s="40">
        <f>carot!$C$2*spettri!K414</f>
        <v>30.586423070742967</v>
      </c>
      <c r="H414" s="40">
        <f>carot!$D$2*spettri!L414</f>
        <v>8977.4758548035425</v>
      </c>
      <c r="I414" s="40">
        <f>carot!$E$2*spettri!M414</f>
        <v>3669.7103560534729</v>
      </c>
      <c r="J414" s="40">
        <f>carot!$F$2*spettri!N414</f>
        <v>0</v>
      </c>
      <c r="K414" s="40">
        <f>chl!$D$2*spettri!AE414</f>
        <v>14555.648681613111</v>
      </c>
    </row>
    <row r="415" spans="1:11" x14ac:dyDescent="0.25">
      <c r="A415" s="40">
        <f>spettri!F415</f>
        <v>515.19999999999095</v>
      </c>
      <c r="B415" s="40">
        <f>spettri!G415</f>
        <v>17992.246979000003</v>
      </c>
      <c r="C415" s="40">
        <f>spettri!AA415</f>
        <v>37706.92419209014</v>
      </c>
      <c r="D415" s="40">
        <f>chl!$B$2*spettri!H415</f>
        <v>0</v>
      </c>
      <c r="E415" s="40">
        <f>chl!$C$2*spettri!I415</f>
        <v>9570.7096632275588</v>
      </c>
      <c r="F415" s="40">
        <f>carot!$B$2*spettri!J415</f>
        <v>1303.9147718249476</v>
      </c>
      <c r="G415" s="40">
        <f>carot!$C$2*spettri!K415</f>
        <v>29.381845583530147</v>
      </c>
      <c r="H415" s="40">
        <f>carot!$D$2*spettri!L415</f>
        <v>8593.9918079404069</v>
      </c>
      <c r="I415" s="40">
        <f>carot!$E$2*spettri!M415</f>
        <v>3512.993660389016</v>
      </c>
      <c r="J415" s="40">
        <f>carot!$F$2*spettri!N415</f>
        <v>0</v>
      </c>
      <c r="K415" s="40">
        <f>chl!$D$2*spettri!AE415</f>
        <v>14695.932443124682</v>
      </c>
    </row>
    <row r="416" spans="1:11" x14ac:dyDescent="0.25">
      <c r="A416" s="40">
        <f>spettri!F416</f>
        <v>515.59999999999104</v>
      </c>
      <c r="B416" s="40">
        <f>spettri!G416</f>
        <v>17822.744409000003</v>
      </c>
      <c r="C416" s="40">
        <f>spettri!AA416</f>
        <v>37293.386120018229</v>
      </c>
      <c r="D416" s="40">
        <f>chl!$B$2*spettri!H416</f>
        <v>0</v>
      </c>
      <c r="E416" s="40">
        <f>chl!$C$2*spettri!I416</f>
        <v>9575.247191500137</v>
      </c>
      <c r="F416" s="40">
        <f>carot!$B$2*spettri!J416</f>
        <v>1235.9642837157601</v>
      </c>
      <c r="G416" s="40">
        <f>carot!$C$2*spettri!K416</f>
        <v>28.600028464425666</v>
      </c>
      <c r="H416" s="40">
        <f>carot!$D$2*spettri!L416</f>
        <v>8235.8655137695769</v>
      </c>
      <c r="I416" s="40">
        <f>carot!$E$2*spettri!M416</f>
        <v>3365.3683064071615</v>
      </c>
      <c r="J416" s="40">
        <f>carot!$F$2*spettri!N416</f>
        <v>0</v>
      </c>
      <c r="K416" s="40">
        <f>chl!$D$2*spettri!AE416</f>
        <v>14852.340796161168</v>
      </c>
    </row>
    <row r="417" spans="1:11" x14ac:dyDescent="0.25">
      <c r="A417" s="40">
        <f>spettri!F417</f>
        <v>515.99999999999102</v>
      </c>
      <c r="B417" s="40">
        <f>spettri!G417</f>
        <v>17385.862859000001</v>
      </c>
      <c r="C417" s="40">
        <f>spettri!AA417</f>
        <v>36921.646742283177</v>
      </c>
      <c r="D417" s="40">
        <f>chl!$B$2*spettri!H417</f>
        <v>0</v>
      </c>
      <c r="E417" s="40">
        <f>chl!$C$2*spettri!I417</f>
        <v>9578.3885891696318</v>
      </c>
      <c r="F417" s="40">
        <f>carot!$B$2*spettri!J417</f>
        <v>1170.3335846743116</v>
      </c>
      <c r="G417" s="40">
        <f>carot!$C$2*spettri!K417</f>
        <v>27.582218400110019</v>
      </c>
      <c r="H417" s="40">
        <f>carot!$D$2*spettri!L417</f>
        <v>7872.542958801143</v>
      </c>
      <c r="I417" s="40">
        <f>carot!$E$2*spettri!M417</f>
        <v>3220.5139456986162</v>
      </c>
      <c r="J417" s="40">
        <f>carot!$F$2*spettri!N417</f>
        <v>0</v>
      </c>
      <c r="K417" s="40">
        <f>chl!$D$2*spettri!AE417</f>
        <v>15052.28544553937</v>
      </c>
    </row>
    <row r="418" spans="1:11" x14ac:dyDescent="0.25">
      <c r="A418" s="40">
        <f>spettri!F418</f>
        <v>516.399999999991</v>
      </c>
      <c r="B418" s="40">
        <f>spettri!G418</f>
        <v>17220.584759000001</v>
      </c>
      <c r="C418" s="40">
        <f>spettri!AA418</f>
        <v>36700.247590606014</v>
      </c>
      <c r="D418" s="40">
        <f>chl!$B$2*spettri!H418</f>
        <v>0</v>
      </c>
      <c r="E418" s="40">
        <f>chl!$C$2*spettri!I418</f>
        <v>9587.4636457147844</v>
      </c>
      <c r="F418" s="40">
        <f>carot!$B$2*spettri!J418</f>
        <v>1118.9115936727644</v>
      </c>
      <c r="G418" s="40">
        <f>carot!$C$2*spettri!K418</f>
        <v>26.761310425050322</v>
      </c>
      <c r="H418" s="40">
        <f>carot!$D$2*spettri!L418</f>
        <v>7580.9288028396377</v>
      </c>
      <c r="I418" s="40">
        <f>carot!$E$2*spettri!M418</f>
        <v>3082.3535509320318</v>
      </c>
      <c r="J418" s="40">
        <f>carot!$F$2*spettri!N418</f>
        <v>0</v>
      </c>
      <c r="K418" s="40">
        <f>chl!$D$2*spettri!AE418</f>
        <v>15303.828687021747</v>
      </c>
    </row>
    <row r="419" spans="1:11" x14ac:dyDescent="0.25">
      <c r="A419" s="40">
        <f>spettri!F419</f>
        <v>516.79999999999097</v>
      </c>
      <c r="B419" s="40">
        <f>spettri!G419</f>
        <v>17266.972078999999</v>
      </c>
      <c r="C419" s="40">
        <f>spettri!AA419</f>
        <v>36553.080441597369</v>
      </c>
      <c r="D419" s="40">
        <f>chl!$B$2*spettri!H419</f>
        <v>0</v>
      </c>
      <c r="E419" s="40">
        <f>chl!$C$2*spettri!I419</f>
        <v>9605.9628359469607</v>
      </c>
      <c r="F419" s="40">
        <f>carot!$B$2*spettri!J419</f>
        <v>1106.6360431893124</v>
      </c>
      <c r="G419" s="40">
        <f>carot!$C$2*spettri!K419</f>
        <v>26.059122827336115</v>
      </c>
      <c r="H419" s="40">
        <f>carot!$D$2*spettri!L419</f>
        <v>7285.5733391038557</v>
      </c>
      <c r="I419" s="40">
        <f>carot!$E$2*spettri!M419</f>
        <v>2950.9026935031261</v>
      </c>
      <c r="J419" s="40">
        <f>carot!$F$2*spettri!N419</f>
        <v>0</v>
      </c>
      <c r="K419" s="40">
        <f>chl!$D$2*spettri!AE419</f>
        <v>15577.946407026775</v>
      </c>
    </row>
    <row r="420" spans="1:11" x14ac:dyDescent="0.25">
      <c r="A420" s="40">
        <f>spettri!F420</f>
        <v>517.19999999999004</v>
      </c>
      <c r="B420" s="40">
        <f>spettri!G420</f>
        <v>17047.988339000003</v>
      </c>
      <c r="C420" s="40">
        <f>spettri!AA420</f>
        <v>36351.750529835146</v>
      </c>
      <c r="D420" s="40">
        <f>chl!$B$2*spettri!H420</f>
        <v>0</v>
      </c>
      <c r="E420" s="40">
        <f>chl!$C$2*spettri!I420</f>
        <v>9634.2351776865598</v>
      </c>
      <c r="F420" s="40">
        <f>carot!$B$2*spettri!J420</f>
        <v>1030.2763197095712</v>
      </c>
      <c r="G420" s="40">
        <f>carot!$C$2*spettri!K420</f>
        <v>25.333770277944733</v>
      </c>
      <c r="H420" s="40">
        <f>carot!$D$2*spettri!L420</f>
        <v>6989.3864736404594</v>
      </c>
      <c r="I420" s="40">
        <f>carot!$E$2*spettri!M420</f>
        <v>2822.0671542331497</v>
      </c>
      <c r="J420" s="40">
        <f>carot!$F$2*spettri!N420</f>
        <v>0</v>
      </c>
      <c r="K420" s="40">
        <f>chl!$D$2*spettri!AE420</f>
        <v>15850.451634287461</v>
      </c>
    </row>
    <row r="421" spans="1:11" x14ac:dyDescent="0.25">
      <c r="A421" s="40">
        <f>spettri!F421</f>
        <v>517.59999999999002</v>
      </c>
      <c r="B421" s="40">
        <f>spettri!G421</f>
        <v>16796.693289000003</v>
      </c>
      <c r="C421" s="40">
        <f>spettri!AA421</f>
        <v>36153.494123076831</v>
      </c>
      <c r="D421" s="40">
        <f>chl!$B$2*spettri!H421</f>
        <v>0</v>
      </c>
      <c r="E421" s="40">
        <f>chl!$C$2*spettri!I421</f>
        <v>9671.2335284901801</v>
      </c>
      <c r="F421" s="40">
        <f>carot!$B$2*spettri!J421</f>
        <v>961.52357121445743</v>
      </c>
      <c r="G421" s="40">
        <f>carot!$C$2*spettri!K421</f>
        <v>24.349259831665023</v>
      </c>
      <c r="H421" s="40">
        <f>carot!$D$2*spettri!L421</f>
        <v>6672.2067145547444</v>
      </c>
      <c r="I421" s="40">
        <f>carot!$E$2*spettri!M421</f>
        <v>2702.8366801819748</v>
      </c>
      <c r="J421" s="40">
        <f>carot!$F$2*spettri!N421</f>
        <v>0</v>
      </c>
      <c r="K421" s="40">
        <f>chl!$D$2*spettri!AE421</f>
        <v>16121.34436880381</v>
      </c>
    </row>
    <row r="422" spans="1:11" x14ac:dyDescent="0.25">
      <c r="A422" s="40">
        <f>spettri!F422</f>
        <v>517.99999999999</v>
      </c>
      <c r="B422" s="40">
        <f>spettri!G422</f>
        <v>16603.702769</v>
      </c>
      <c r="C422" s="40">
        <f>spettri!AA422</f>
        <v>36024.783970932549</v>
      </c>
      <c r="D422" s="40">
        <f>chl!$B$2*spettri!H422</f>
        <v>0</v>
      </c>
      <c r="E422" s="40">
        <f>chl!$C$2*spettri!I422</f>
        <v>9708.2318792937986</v>
      </c>
      <c r="F422" s="40">
        <f>carot!$B$2*spettri!J422</f>
        <v>922.69610169317639</v>
      </c>
      <c r="G422" s="40">
        <f>carot!$C$2*spettri!K422</f>
        <v>23.616668234874531</v>
      </c>
      <c r="H422" s="40">
        <f>carot!$D$2*spettri!L422</f>
        <v>6405.9503112855427</v>
      </c>
      <c r="I422" s="40">
        <f>carot!$E$2*spettri!M422</f>
        <v>2586.564005885572</v>
      </c>
      <c r="J422" s="40">
        <f>carot!$F$2*spettri!N422</f>
        <v>0</v>
      </c>
      <c r="K422" s="40">
        <f>chl!$D$2*spettri!AE422</f>
        <v>16377.725004539585</v>
      </c>
    </row>
    <row r="423" spans="1:11" x14ac:dyDescent="0.25">
      <c r="A423" s="40">
        <f>spettri!F423</f>
        <v>518.39999999998997</v>
      </c>
      <c r="B423" s="40">
        <f>spettri!G423</f>
        <v>16462.612989000001</v>
      </c>
      <c r="C423" s="40">
        <f>spettri!AA423</f>
        <v>35928.03302229791</v>
      </c>
      <c r="D423" s="40">
        <f>chl!$B$2*spettri!H423</f>
        <v>0</v>
      </c>
      <c r="E423" s="40">
        <f>chl!$C$2*spettri!I423</f>
        <v>9753.9562984828972</v>
      </c>
      <c r="F423" s="40">
        <f>carot!$B$2*spettri!J423</f>
        <v>884.91253725237789</v>
      </c>
      <c r="G423" s="40">
        <f>carot!$C$2*spettri!K423</f>
        <v>22.981079873232186</v>
      </c>
      <c r="H423" s="40">
        <f>carot!$D$2*spettri!L423</f>
        <v>6160.894652070564</v>
      </c>
      <c r="I423" s="40">
        <f>carot!$E$2*spettri!M423</f>
        <v>2476.0201246172501</v>
      </c>
      <c r="J423" s="40">
        <f>carot!$F$2*spettri!N423</f>
        <v>0</v>
      </c>
      <c r="K423" s="40">
        <f>chl!$D$2*spettri!AE423</f>
        <v>16629.268330001585</v>
      </c>
    </row>
    <row r="424" spans="1:11" x14ac:dyDescent="0.25">
      <c r="A424" s="40">
        <f>spettri!F424</f>
        <v>518.79999999998995</v>
      </c>
      <c r="B424" s="40">
        <f>spettri!G424</f>
        <v>16252.262608999999</v>
      </c>
      <c r="C424" s="40">
        <f>spettri!AA424</f>
        <v>35887.376537332915</v>
      </c>
      <c r="D424" s="40">
        <f>chl!$B$2*spettri!H424</f>
        <v>0</v>
      </c>
      <c r="E424" s="40">
        <f>chl!$C$2*spettri!I424</f>
        <v>9800.7278304546726</v>
      </c>
      <c r="F424" s="40">
        <f>carot!$B$2*spettri!J424</f>
        <v>868.12306387461706</v>
      </c>
      <c r="G424" s="40">
        <f>carot!$C$2*spettri!K424</f>
        <v>22.351282749509135</v>
      </c>
      <c r="H424" s="40">
        <f>carot!$D$2*spettri!L424</f>
        <v>5933.5062795674366</v>
      </c>
      <c r="I424" s="40">
        <f>carot!$E$2*spettri!M424</f>
        <v>2367.3443264425223</v>
      </c>
      <c r="J424" s="40">
        <f>carot!$F$2*spettri!N424</f>
        <v>0</v>
      </c>
      <c r="K424" s="40">
        <f>chl!$D$2*spettri!AE424</f>
        <v>16895.323754244157</v>
      </c>
    </row>
    <row r="425" spans="1:11" x14ac:dyDescent="0.25">
      <c r="A425" s="40">
        <f>spettri!F425</f>
        <v>519.19999999999004</v>
      </c>
      <c r="B425" s="40">
        <f>spettri!G425</f>
        <v>16030.941249000001</v>
      </c>
      <c r="C425" s="40">
        <f>spettri!AA425</f>
        <v>35856.824903682369</v>
      </c>
      <c r="D425" s="40">
        <f>chl!$B$2*spettri!H425</f>
        <v>0</v>
      </c>
      <c r="E425" s="40">
        <f>chl!$C$2*spettri!I425</f>
        <v>9846.8012674641777</v>
      </c>
      <c r="F425" s="40">
        <f>carot!$B$2*spettri!J425</f>
        <v>818.01562001145521</v>
      </c>
      <c r="G425" s="40">
        <f>carot!$C$2*spettri!K425</f>
        <v>21.456536490978454</v>
      </c>
      <c r="H425" s="40">
        <f>carot!$D$2*spettri!L425</f>
        <v>5711.3141678619131</v>
      </c>
      <c r="I425" s="40">
        <f>carot!$E$2*spettri!M425</f>
        <v>2268.8340197855978</v>
      </c>
      <c r="J425" s="40">
        <f>carot!$F$2*spettri!N425</f>
        <v>0</v>
      </c>
      <c r="K425" s="40">
        <f>chl!$D$2*spettri!AE425</f>
        <v>17190.403292068251</v>
      </c>
    </row>
    <row r="426" spans="1:11" x14ac:dyDescent="0.25">
      <c r="A426" s="40">
        <f>spettri!F426</f>
        <v>519.59999999999002</v>
      </c>
      <c r="B426" s="40">
        <f>spettri!G426</f>
        <v>16073.277308999999</v>
      </c>
      <c r="C426" s="40">
        <f>spettri!AA426</f>
        <v>35882.799631712915</v>
      </c>
      <c r="D426" s="40">
        <f>chl!$B$2*spettri!H426</f>
        <v>0</v>
      </c>
      <c r="E426" s="40">
        <f>chl!$C$2*spettri!I426</f>
        <v>9893.9218172563578</v>
      </c>
      <c r="F426" s="40">
        <f>carot!$B$2*spettri!J426</f>
        <v>780.23205557065671</v>
      </c>
      <c r="G426" s="40">
        <f>carot!$C$2*spettri!K426</f>
        <v>21.045358598708688</v>
      </c>
      <c r="H426" s="40">
        <f>carot!$D$2*spettri!L426</f>
        <v>5500.3459794792125</v>
      </c>
      <c r="I426" s="40">
        <f>carot!$E$2*spettri!M426</f>
        <v>2179.1971123929884</v>
      </c>
      <c r="J426" s="40">
        <f>carot!$F$2*spettri!N426</f>
        <v>0</v>
      </c>
      <c r="K426" s="40">
        <f>chl!$D$2*spettri!AE426</f>
        <v>17508.057308414995</v>
      </c>
    </row>
    <row r="427" spans="1:11" x14ac:dyDescent="0.25">
      <c r="A427" s="40">
        <f>spettri!F427</f>
        <v>519.99999999999</v>
      </c>
      <c r="B427" s="40">
        <f>spettri!G427</f>
        <v>15602.972448999999</v>
      </c>
      <c r="C427" s="40">
        <f>spettri!AA427</f>
        <v>35926.940710497147</v>
      </c>
      <c r="D427" s="40">
        <f>chl!$B$2*spettri!H427</f>
        <v>0</v>
      </c>
      <c r="E427" s="40">
        <f>chl!$C$2*spettri!I427</f>
        <v>9945.5799249818465</v>
      </c>
      <c r="F427" s="40">
        <f>carot!$B$2*spettri!J427</f>
        <v>753.99910752964183</v>
      </c>
      <c r="G427" s="40">
        <f>carot!$C$2*spettri!K427</f>
        <v>20.574820517766181</v>
      </c>
      <c r="H427" s="40">
        <f>carot!$D$2*spettri!L427</f>
        <v>5296.6525562131574</v>
      </c>
      <c r="I427" s="40">
        <f>carot!$E$2*spettri!M427</f>
        <v>2084.4229764929946</v>
      </c>
      <c r="J427" s="40">
        <f>carot!$F$2*spettri!N427</f>
        <v>0</v>
      </c>
      <c r="K427" s="40">
        <f>chl!$D$2*spettri!AE427</f>
        <v>17825.711324761742</v>
      </c>
    </row>
    <row r="428" spans="1:11" x14ac:dyDescent="0.25">
      <c r="A428" s="40">
        <f>spettri!F428</f>
        <v>520.39999999998997</v>
      </c>
      <c r="B428" s="40">
        <f>spettri!G428</f>
        <v>15631.597579000001</v>
      </c>
      <c r="C428" s="40">
        <f>spettri!AA428</f>
        <v>35987.610340704254</v>
      </c>
      <c r="D428" s="40">
        <f>chl!$B$2*spettri!H428</f>
        <v>0</v>
      </c>
      <c r="E428" s="40">
        <f>chl!$C$2*spettri!I428</f>
        <v>10001.775560979913</v>
      </c>
      <c r="F428" s="40">
        <f>carot!$B$2*spettri!J428</f>
        <v>746.39213254501453</v>
      </c>
      <c r="G428" s="40">
        <f>carot!$C$2*spettri!K428</f>
        <v>19.819063969298519</v>
      </c>
      <c r="H428" s="40">
        <f>carot!$D$2*spettri!L428</f>
        <v>5099.4024963361298</v>
      </c>
      <c r="I428" s="40">
        <f>carot!$E$2*spettri!M428</f>
        <v>1992.9802533106979</v>
      </c>
      <c r="J428" s="40">
        <f>carot!$F$2*spettri!N428</f>
        <v>0</v>
      </c>
      <c r="K428" s="40">
        <f>chl!$D$2*spettri!AE428</f>
        <v>18127.240833563195</v>
      </c>
    </row>
    <row r="429" spans="1:11" x14ac:dyDescent="0.25">
      <c r="A429" s="40">
        <f>spettri!F429</f>
        <v>520.79999999998995</v>
      </c>
      <c r="B429" s="40">
        <f>spettri!G429</f>
        <v>15409.033828999998</v>
      </c>
      <c r="C429" s="40">
        <f>spettri!AA429</f>
        <v>36084.965591123328</v>
      </c>
      <c r="D429" s="40">
        <f>chl!$B$2*spettri!H429</f>
        <v>0</v>
      </c>
      <c r="E429" s="40">
        <f>chl!$C$2*spettri!I429</f>
        <v>10065.301045778184</v>
      </c>
      <c r="F429" s="40">
        <f>carot!$B$2*spettri!J429</f>
        <v>733.01468225438634</v>
      </c>
      <c r="G429" s="40">
        <f>carot!$C$2*spettri!K429</f>
        <v>19.208088368813169</v>
      </c>
      <c r="H429" s="40">
        <f>carot!$D$2*spettri!L429</f>
        <v>4931.459347357586</v>
      </c>
      <c r="I429" s="40">
        <f>carot!$E$2*spettri!M429</f>
        <v>1916.8869574861317</v>
      </c>
      <c r="J429" s="40">
        <f>carot!$F$2*spettri!N429</f>
        <v>0</v>
      </c>
      <c r="K429" s="40">
        <f>chl!$D$2*spettri!AE429</f>
        <v>18419.09546987823</v>
      </c>
    </row>
    <row r="430" spans="1:11" x14ac:dyDescent="0.25">
      <c r="A430" s="40">
        <f>spettri!F430</f>
        <v>521.19999999999004</v>
      </c>
      <c r="B430" s="40">
        <f>spettri!G430</f>
        <v>15104.262248999999</v>
      </c>
      <c r="C430" s="40">
        <f>spettri!AA430</f>
        <v>36078.124873886707</v>
      </c>
      <c r="D430" s="40">
        <f>chl!$B$2*spettri!H430</f>
        <v>0</v>
      </c>
      <c r="E430" s="40">
        <f>chl!$C$2*spettri!I430</f>
        <v>10131.967928245947</v>
      </c>
      <c r="F430" s="40">
        <f>carot!$B$2*spettri!J430</f>
        <v>660.57926861423687</v>
      </c>
      <c r="G430" s="40">
        <f>carot!$C$2*spettri!K430</f>
        <v>18.589873720928701</v>
      </c>
      <c r="H430" s="40">
        <f>carot!$D$2*spettri!L430</f>
        <v>4731.7150822977092</v>
      </c>
      <c r="I430" s="40">
        <f>carot!$E$2*spettri!M430</f>
        <v>1835.6097281065088</v>
      </c>
      <c r="J430" s="40">
        <f>carot!$F$2*spettri!N430</f>
        <v>0</v>
      </c>
      <c r="K430" s="40">
        <f>chl!$D$2*spettri!AE430</f>
        <v>18699.662992901376</v>
      </c>
    </row>
    <row r="431" spans="1:11" x14ac:dyDescent="0.25">
      <c r="A431" s="40">
        <f>spettri!F431</f>
        <v>521.59999999999002</v>
      </c>
      <c r="B431" s="40">
        <f>spettri!G431</f>
        <v>14743.528419</v>
      </c>
      <c r="C431" s="40">
        <f>spettri!AA431</f>
        <v>36175.752735820293</v>
      </c>
      <c r="D431" s="40">
        <f>chl!$B$2*spettri!H431</f>
        <v>0</v>
      </c>
      <c r="E431" s="40">
        <f>chl!$C$2*spettri!I431</f>
        <v>10205.266594212375</v>
      </c>
      <c r="F431" s="40">
        <f>carot!$B$2*spettri!J431</f>
        <v>626.15939832165986</v>
      </c>
      <c r="G431" s="40">
        <f>carot!$C$2*spettri!K431</f>
        <v>18.253981921609739</v>
      </c>
      <c r="H431" s="40">
        <f>carot!$D$2*spettri!L431</f>
        <v>4577.4900618248384</v>
      </c>
      <c r="I431" s="40">
        <f>carot!$E$2*spettri!M431</f>
        <v>1766.7396908709504</v>
      </c>
      <c r="J431" s="40">
        <f>carot!$F$2*spettri!N431</f>
        <v>0</v>
      </c>
      <c r="K431" s="40">
        <f>chl!$D$2*spettri!AE431</f>
        <v>18981.843008668864</v>
      </c>
    </row>
    <row r="432" spans="1:11" x14ac:dyDescent="0.25">
      <c r="A432" s="40">
        <f>spettri!F432</f>
        <v>521.99999999999</v>
      </c>
      <c r="B432" s="40">
        <f>spettri!G432</f>
        <v>14929.608528999999</v>
      </c>
      <c r="C432" s="40">
        <f>spettri!AA432</f>
        <v>36275.053696902854</v>
      </c>
      <c r="D432" s="40">
        <f>chl!$B$2*spettri!H432</f>
        <v>0</v>
      </c>
      <c r="E432" s="40">
        <f>chl!$C$2*spettri!I432</f>
        <v>10280.659485744156</v>
      </c>
      <c r="F432" s="40">
        <f>carot!$B$2*spettri!J432</f>
        <v>629.51342668209918</v>
      </c>
      <c r="G432" s="40">
        <f>carot!$C$2*spettri!K432</f>
        <v>17.360683472558883</v>
      </c>
      <c r="H432" s="40">
        <f>carot!$D$2*spettri!L432</f>
        <v>4385.8519636092224</v>
      </c>
      <c r="I432" s="40">
        <f>carot!$E$2*spettri!M432</f>
        <v>1696.0327041937514</v>
      </c>
      <c r="J432" s="40">
        <f>carot!$F$2*spettri!N432</f>
        <v>0</v>
      </c>
      <c r="K432" s="40">
        <f>chl!$D$2*spettri!AE432</f>
        <v>19265.635433201067</v>
      </c>
    </row>
    <row r="433" spans="1:11" x14ac:dyDescent="0.25">
      <c r="A433" s="40">
        <f>spettri!F433</f>
        <v>522.39999999998997</v>
      </c>
      <c r="B433" s="40">
        <f>spettri!G433</f>
        <v>14644.355599</v>
      </c>
      <c r="C433" s="40">
        <f>spettri!AA433</f>
        <v>36419.194699129876</v>
      </c>
      <c r="D433" s="40">
        <f>chl!$B$2*spettri!H433</f>
        <v>0</v>
      </c>
      <c r="E433" s="40">
        <f>chl!$C$2*spettri!I433</f>
        <v>10360.24085806738</v>
      </c>
      <c r="F433" s="40">
        <f>carot!$B$2*spettri!J433</f>
        <v>592.75443574621875</v>
      </c>
      <c r="G433" s="40">
        <f>carot!$C$2*spettri!K433</f>
        <v>16.814859298665571</v>
      </c>
      <c r="H433" s="40">
        <f>carot!$D$2*spettri!L433</f>
        <v>4251.580584599149</v>
      </c>
      <c r="I433" s="40">
        <f>carot!$E$2*spettri!M433</f>
        <v>1624.1893003774446</v>
      </c>
      <c r="J433" s="40">
        <f>carot!$F$2*spettri!N433</f>
        <v>0</v>
      </c>
      <c r="K433" s="40">
        <f>chl!$D$2*spettri!AE433</f>
        <v>19573.614661041014</v>
      </c>
    </row>
    <row r="434" spans="1:11" x14ac:dyDescent="0.25">
      <c r="A434" s="40">
        <f>spettri!F434</f>
        <v>522.79999999998995</v>
      </c>
      <c r="B434" s="40">
        <f>spettri!G434</f>
        <v>14444.069088999999</v>
      </c>
      <c r="C434" s="40">
        <f>spettri!AA434</f>
        <v>36623.408414460602</v>
      </c>
      <c r="D434" s="40">
        <f>chl!$B$2*spettri!H434</f>
        <v>0</v>
      </c>
      <c r="E434" s="40">
        <f>chl!$C$2*spettri!I434</f>
        <v>10445.406930767318</v>
      </c>
      <c r="F434" s="40">
        <f>carot!$B$2*spettri!J434</f>
        <v>597.7419822418575</v>
      </c>
      <c r="G434" s="40">
        <f>carot!$C$2*spettri!K434</f>
        <v>16.457250357149263</v>
      </c>
      <c r="H434" s="40">
        <f>carot!$D$2*spettri!L434</f>
        <v>4110.6579917681438</v>
      </c>
      <c r="I434" s="40">
        <f>carot!$E$2*spettri!M434</f>
        <v>1558.6506804293256</v>
      </c>
      <c r="J434" s="40">
        <f>carot!$F$2*spettri!N434</f>
        <v>0</v>
      </c>
      <c r="K434" s="40">
        <f>chl!$D$2*spettri!AE434</f>
        <v>19894.493578896814</v>
      </c>
    </row>
    <row r="435" spans="1:11" x14ac:dyDescent="0.25">
      <c r="A435" s="40">
        <f>spettri!F435</f>
        <v>523.19999999999004</v>
      </c>
      <c r="B435" s="40">
        <f>spettri!G435</f>
        <v>14212.263838999999</v>
      </c>
      <c r="C435" s="40">
        <f>spettri!AA435</f>
        <v>36821.019681041798</v>
      </c>
      <c r="D435" s="40">
        <f>chl!$B$2*spettri!H435</f>
        <v>0</v>
      </c>
      <c r="E435" s="40">
        <f>chl!$C$2*spettri!I435</f>
        <v>10534.063389296427</v>
      </c>
      <c r="F435" s="40">
        <f>carot!$B$2*spettri!J435</f>
        <v>584.80915818921278</v>
      </c>
      <c r="G435" s="40">
        <f>carot!$C$2*spettri!K435</f>
        <v>16.141627890547827</v>
      </c>
      <c r="H435" s="40">
        <f>carot!$D$2*spettri!L435</f>
        <v>3968.2804459138088</v>
      </c>
      <c r="I435" s="40">
        <f>carot!$E$2*spettri!M435</f>
        <v>1500.740070254835</v>
      </c>
      <c r="J435" s="40">
        <f>carot!$F$2*spettri!N435</f>
        <v>0</v>
      </c>
      <c r="K435" s="40">
        <f>chl!$D$2*spettri!AE435</f>
        <v>20216.984989496963</v>
      </c>
    </row>
    <row r="436" spans="1:11" x14ac:dyDescent="0.25">
      <c r="A436" s="40">
        <f>spettri!F436</f>
        <v>523.59999999999002</v>
      </c>
      <c r="B436" s="40">
        <f>spettri!G436</f>
        <v>14173.802079000001</v>
      </c>
      <c r="C436" s="40">
        <f>spettri!AA436</f>
        <v>36984.179586816099</v>
      </c>
      <c r="D436" s="40">
        <f>chl!$B$2*spettri!H436</f>
        <v>0</v>
      </c>
      <c r="E436" s="40">
        <f>chl!$C$2*spettri!I436</f>
        <v>10630.747791588012</v>
      </c>
      <c r="F436" s="40">
        <f>carot!$B$2*spettri!J436</f>
        <v>541.34211053245372</v>
      </c>
      <c r="G436" s="40">
        <f>carot!$C$2*spettri!K436</f>
        <v>15.545130384860705</v>
      </c>
      <c r="H436" s="40">
        <f>carot!$D$2*spettri!L436</f>
        <v>3834.4247677675435</v>
      </c>
      <c r="I436" s="40">
        <f>carot!$E$2*spettri!M436</f>
        <v>1446.8302737334927</v>
      </c>
      <c r="J436" s="40">
        <f>carot!$F$2*spettri!N436</f>
        <v>0</v>
      </c>
      <c r="K436" s="40">
        <f>chl!$D$2*spettri!AE436</f>
        <v>20515.289512809737</v>
      </c>
    </row>
    <row r="437" spans="1:11" x14ac:dyDescent="0.25">
      <c r="A437" s="40">
        <f>spettri!F437</f>
        <v>523.99999999999</v>
      </c>
      <c r="B437" s="40">
        <f>spettri!G437</f>
        <v>14027.319938999999</v>
      </c>
      <c r="C437" s="40">
        <f>spettri!AA437</f>
        <v>37115.788279021996</v>
      </c>
      <c r="D437" s="40">
        <f>chl!$B$2*spettri!H437</f>
        <v>0</v>
      </c>
      <c r="E437" s="40">
        <f>chl!$C$2*spettri!I437</f>
        <v>10738.25248783043</v>
      </c>
      <c r="F437" s="40">
        <f>carot!$B$2*spettri!J437</f>
        <v>484.45894943393768</v>
      </c>
      <c r="G437" s="40">
        <f>carot!$C$2*spettri!K437</f>
        <v>14.952976307613055</v>
      </c>
      <c r="H437" s="40">
        <f>carot!$D$2*spettri!L437</f>
        <v>3677.2898412480154</v>
      </c>
      <c r="I437" s="40">
        <f>carot!$E$2*spettri!M437</f>
        <v>1395.3022838419442</v>
      </c>
      <c r="J437" s="40">
        <f>carot!$F$2*spettri!N437</f>
        <v>0</v>
      </c>
      <c r="K437" s="40">
        <f>chl!$D$2*spettri!AE437</f>
        <v>20805.531740360053</v>
      </c>
    </row>
    <row r="438" spans="1:11" x14ac:dyDescent="0.25">
      <c r="A438" s="40">
        <f>spettri!F438</f>
        <v>524.39999999998997</v>
      </c>
      <c r="B438" s="40">
        <f>spettri!G438</f>
        <v>13649.381788999999</v>
      </c>
      <c r="C438" s="40">
        <f>spettri!AA438</f>
        <v>37339.849504340382</v>
      </c>
      <c r="D438" s="40">
        <f>chl!$B$2*spettri!H438</f>
        <v>0</v>
      </c>
      <c r="E438" s="40">
        <f>chl!$C$2*spettri!I438</f>
        <v>10845.408136591714</v>
      </c>
      <c r="F438" s="40">
        <f>carot!$B$2*spettri!J438</f>
        <v>492.98417425787841</v>
      </c>
      <c r="G438" s="40">
        <f>carot!$C$2*spettri!K438</f>
        <v>14.667757840087903</v>
      </c>
      <c r="H438" s="40">
        <f>carot!$D$2*spettri!L438</f>
        <v>3558.8150950626564</v>
      </c>
      <c r="I438" s="40">
        <f>carot!$E$2*spettri!M438</f>
        <v>1341.8750772048481</v>
      </c>
      <c r="J438" s="40">
        <f>carot!$F$2*spettri!N438</f>
        <v>0</v>
      </c>
      <c r="K438" s="40">
        <f>chl!$D$2*spettri!AE438</f>
        <v>21086.099263383199</v>
      </c>
    </row>
    <row r="439" spans="1:11" x14ac:dyDescent="0.25">
      <c r="A439" s="40">
        <f>spettri!F439</f>
        <v>524.79999999998995</v>
      </c>
      <c r="B439" s="40">
        <f>spettri!G439</f>
        <v>13454.657138999999</v>
      </c>
      <c r="C439" s="40">
        <f>spettri!AA439</f>
        <v>37519.201304243026</v>
      </c>
      <c r="D439" s="40">
        <f>chl!$B$2*spettri!H439</f>
        <v>0</v>
      </c>
      <c r="E439" s="40">
        <f>chl!$C$2*spettri!I439</f>
        <v>10949.422417344233</v>
      </c>
      <c r="F439" s="40">
        <f>carot!$B$2*spettri!J439</f>
        <v>484.56527309954242</v>
      </c>
      <c r="G439" s="40">
        <f>carot!$C$2*spettri!K439</f>
        <v>14.230953720025271</v>
      </c>
      <c r="H439" s="40">
        <f>carot!$D$2*spettri!L439</f>
        <v>3428.2850238268575</v>
      </c>
      <c r="I439" s="40">
        <f>carot!$E$2*spettri!M439</f>
        <v>1288.9304558822562</v>
      </c>
      <c r="J439" s="40">
        <f>carot!$F$2*spettri!N439</f>
        <v>0</v>
      </c>
      <c r="K439" s="40">
        <f>chl!$D$2*spettri!AE439</f>
        <v>21353.767180370112</v>
      </c>
    </row>
    <row r="440" spans="1:11" x14ac:dyDescent="0.25">
      <c r="A440" s="40">
        <f>spettri!F440</f>
        <v>525.19999999999004</v>
      </c>
      <c r="B440" s="40">
        <f>spettri!G440</f>
        <v>13159.530328999999</v>
      </c>
      <c r="C440" s="40">
        <f>spettri!AA440</f>
        <v>37672.243017576846</v>
      </c>
      <c r="D440" s="40">
        <f>chl!$B$2*spettri!H440</f>
        <v>0</v>
      </c>
      <c r="E440" s="40">
        <f>chl!$C$2*spettri!I440</f>
        <v>11060.068451934683</v>
      </c>
      <c r="F440" s="40">
        <f>carot!$B$2*spettri!J440</f>
        <v>440.30563084463921</v>
      </c>
      <c r="G440" s="40">
        <f>carot!$C$2*spettri!K440</f>
        <v>13.520224046380108</v>
      </c>
      <c r="H440" s="40">
        <f>carot!$D$2*spettri!L440</f>
        <v>3296.7157004315377</v>
      </c>
      <c r="I440" s="40">
        <f>carot!$E$2*spettri!M440</f>
        <v>1238.5855881774874</v>
      </c>
      <c r="J440" s="40">
        <f>carot!$F$2*spettri!N440</f>
        <v>0</v>
      </c>
      <c r="K440" s="40">
        <f>chl!$D$2*spettri!AE440</f>
        <v>21623.047422142117</v>
      </c>
    </row>
    <row r="441" spans="1:11" x14ac:dyDescent="0.25">
      <c r="A441" s="40">
        <f>spettri!F441</f>
        <v>525.59999999999002</v>
      </c>
      <c r="B441" s="40">
        <f>spettri!G441</f>
        <v>12912.930078999998</v>
      </c>
      <c r="C441" s="40">
        <f>spettri!AA441</f>
        <v>37957.623581646141</v>
      </c>
      <c r="D441" s="40">
        <f>chl!$B$2*spettri!H441</f>
        <v>0</v>
      </c>
      <c r="E441" s="40">
        <f>chl!$C$2*spettri!I441</f>
        <v>11174.204931675766</v>
      </c>
      <c r="F441" s="40">
        <f>carot!$B$2*spettri!J441</f>
        <v>448.12525316047606</v>
      </c>
      <c r="G441" s="40">
        <f>carot!$C$2*spettri!K441</f>
        <v>13.32172936669636</v>
      </c>
      <c r="H441" s="40">
        <f>carot!$D$2*spettri!L441</f>
        <v>3213.1598268060743</v>
      </c>
      <c r="I441" s="40">
        <f>carot!$E$2*spettri!M441</f>
        <v>1190.6847966912908</v>
      </c>
      <c r="J441" s="40">
        <f>carot!$F$2*spettri!N441</f>
        <v>0</v>
      </c>
      <c r="K441" s="40">
        <f>chl!$D$2*spettri!AE441</f>
        <v>21918.127043945835</v>
      </c>
    </row>
    <row r="442" spans="1:11" x14ac:dyDescent="0.25">
      <c r="A442" s="40">
        <f>spettri!F442</f>
        <v>525.99999999999</v>
      </c>
      <c r="B442" s="40">
        <f>spettri!G442</f>
        <v>12702.611358999999</v>
      </c>
      <c r="C442" s="40">
        <f>spettri!AA442</f>
        <v>38178.536663879524</v>
      </c>
      <c r="D442" s="40">
        <f>chl!$B$2*spettri!H442</f>
        <v>0</v>
      </c>
      <c r="E442" s="40">
        <f>chl!$C$2*spettri!I442</f>
        <v>11286.596203671897</v>
      </c>
      <c r="F442" s="40">
        <f>carot!$B$2*spettri!J442</f>
        <v>422.56891026421835</v>
      </c>
      <c r="G442" s="40">
        <f>carot!$C$2*spettri!K442</f>
        <v>12.743329479507027</v>
      </c>
      <c r="H442" s="40">
        <f>carot!$D$2*spettri!L442</f>
        <v>3084.9161103212209</v>
      </c>
      <c r="I442" s="40">
        <f>carot!$E$2*spettri!M442</f>
        <v>1150.4431486306762</v>
      </c>
      <c r="J442" s="40">
        <f>carot!$F$2*spettri!N442</f>
        <v>0</v>
      </c>
      <c r="K442" s="40">
        <f>chl!$D$2*spettri!AE442</f>
        <v>22221.268961512007</v>
      </c>
    </row>
    <row r="443" spans="1:11" x14ac:dyDescent="0.25">
      <c r="A443" s="40">
        <f>spettri!F443</f>
        <v>526.39999999998997</v>
      </c>
      <c r="B443" s="40">
        <f>spettri!G443</f>
        <v>12671.483769</v>
      </c>
      <c r="C443" s="40">
        <f>spettri!AA443</f>
        <v>38420.461189006935</v>
      </c>
      <c r="D443" s="40">
        <f>chl!$B$2*spettri!H443</f>
        <v>0</v>
      </c>
      <c r="E443" s="40">
        <f>chl!$C$2*spettri!I443</f>
        <v>11395.148012696995</v>
      </c>
      <c r="F443" s="40">
        <f>carot!$B$2*spettri!J443</f>
        <v>409.19145997359027</v>
      </c>
      <c r="G443" s="40">
        <f>carot!$C$2*spettri!K443</f>
        <v>12.606511483663745</v>
      </c>
      <c r="H443" s="40">
        <f>carot!$D$2*spettri!L443</f>
        <v>2975.3789327077402</v>
      </c>
      <c r="I443" s="40">
        <f>carot!$E$2*spettri!M443</f>
        <v>1103.7254770463883</v>
      </c>
      <c r="J443" s="40">
        <f>carot!$F$2*spettri!N443</f>
        <v>0</v>
      </c>
      <c r="K443" s="40">
        <f>chl!$D$2*spettri!AE443</f>
        <v>22524.41079509856</v>
      </c>
    </row>
    <row r="444" spans="1:11" x14ac:dyDescent="0.25">
      <c r="A444" s="40">
        <f>spettri!F444</f>
        <v>526.79999999998995</v>
      </c>
      <c r="B444" s="40">
        <f>spettri!G444</f>
        <v>12588.649149000001</v>
      </c>
      <c r="C444" s="40">
        <f>spettri!AA444</f>
        <v>38669.350714882996</v>
      </c>
      <c r="D444" s="40">
        <f>chl!$B$2*spettri!H444</f>
        <v>0</v>
      </c>
      <c r="E444" s="40">
        <f>chl!$C$2*spettri!I444</f>
        <v>11517.312436200551</v>
      </c>
      <c r="F444" s="40">
        <f>carot!$B$2*spettri!J444</f>
        <v>394.39313887897208</v>
      </c>
      <c r="G444" s="40">
        <f>carot!$C$2*spettri!K444</f>
        <v>12.074151937932788</v>
      </c>
      <c r="H444" s="40">
        <f>carot!$D$2*spettri!L444</f>
        <v>2872.7008193470956</v>
      </c>
      <c r="I444" s="40">
        <f>carot!$E$2*spettri!M444</f>
        <v>1064.6669488876823</v>
      </c>
      <c r="J444" s="40">
        <f>carot!$F$2*spettri!N444</f>
        <v>0</v>
      </c>
      <c r="K444" s="40">
        <f>chl!$D$2*spettri!AE444</f>
        <v>22808.203219630763</v>
      </c>
    </row>
    <row r="445" spans="1:11" x14ac:dyDescent="0.25">
      <c r="A445" s="40">
        <f>spettri!F445</f>
        <v>527.19999999999004</v>
      </c>
      <c r="B445" s="40">
        <f>spettri!G445</f>
        <v>12300.346138999999</v>
      </c>
      <c r="C445" s="40">
        <f>spettri!AA445</f>
        <v>38940.929254662304</v>
      </c>
      <c r="D445" s="40">
        <f>chl!$B$2*spettri!H445</f>
        <v>0</v>
      </c>
      <c r="E445" s="40">
        <f>chl!$C$2*spettri!I445</f>
        <v>11647.504803466587</v>
      </c>
      <c r="F445" s="40">
        <f>carot!$B$2*spettri!J445</f>
        <v>364.5935151463085</v>
      </c>
      <c r="G445" s="40">
        <f>carot!$C$2*spettri!K445</f>
        <v>11.464189804083313</v>
      </c>
      <c r="H445" s="40">
        <f>carot!$D$2*spettri!L445</f>
        <v>2792.4705526320981</v>
      </c>
      <c r="I445" s="40">
        <f>carot!$E$2*spettri!M445</f>
        <v>1034.5129582149873</v>
      </c>
      <c r="J445" s="40">
        <f>carot!$F$2*spettri!N445</f>
        <v>0</v>
      </c>
      <c r="K445" s="40">
        <f>chl!$D$2*spettri!AE445</f>
        <v>23090.383235398243</v>
      </c>
    </row>
    <row r="446" spans="1:11" x14ac:dyDescent="0.25">
      <c r="A446" s="40">
        <f>spettri!F446</f>
        <v>527.59999999999002</v>
      </c>
      <c r="B446" s="40">
        <f>spettri!G446</f>
        <v>12207.005259</v>
      </c>
      <c r="C446" s="40">
        <f>spettri!AA446</f>
        <v>39176.429282126584</v>
      </c>
      <c r="D446" s="40">
        <f>chl!$B$2*spettri!H446</f>
        <v>0</v>
      </c>
      <c r="E446" s="40">
        <f>chl!$C$2*spettri!I446</f>
        <v>11777.697170732621</v>
      </c>
      <c r="F446" s="40">
        <f>carot!$B$2*spettri!J446</f>
        <v>343.41577411540817</v>
      </c>
      <c r="G446" s="40">
        <f>carot!$C$2*spettri!K446</f>
        <v>10.961944695532676</v>
      </c>
      <c r="H446" s="40">
        <f>carot!$D$2*spettri!L446</f>
        <v>2677.1135629253017</v>
      </c>
      <c r="I446" s="40">
        <f>carot!$E$2*spettri!M446</f>
        <v>1002.7399582340673</v>
      </c>
      <c r="J446" s="40">
        <f>carot!$F$2*spettri!N446</f>
        <v>0</v>
      </c>
      <c r="K446" s="40">
        <f>chl!$D$2*spettri!AE446</f>
        <v>23364.500871423654</v>
      </c>
    </row>
    <row r="447" spans="1:11" x14ac:dyDescent="0.25">
      <c r="A447" s="40">
        <f>spettri!F447</f>
        <v>527.99999999999</v>
      </c>
      <c r="B447" s="40">
        <f>spettri!G447</f>
        <v>12073.623099</v>
      </c>
      <c r="C447" s="40">
        <f>spettri!AA447</f>
        <v>39434.186844821197</v>
      </c>
      <c r="D447" s="40">
        <f>chl!$B$2*spettri!H447</f>
        <v>0</v>
      </c>
      <c r="E447" s="40">
        <f>chl!$C$2*spettri!I447</f>
        <v>11921.153104995981</v>
      </c>
      <c r="F447" s="40">
        <f>carot!$B$2*spettri!J447</f>
        <v>324.08419855091677</v>
      </c>
      <c r="G447" s="40">
        <f>carot!$C$2*spettri!K447</f>
        <v>11.074149930218967</v>
      </c>
      <c r="H447" s="40">
        <f>carot!$D$2*spettri!L447</f>
        <v>2583.3730181365354</v>
      </c>
      <c r="I447" s="40">
        <f>carot!$E$2*spettri!M447</f>
        <v>963.94607754132051</v>
      </c>
      <c r="J447" s="40">
        <f>carot!$F$2*spettri!N447</f>
        <v>0</v>
      </c>
      <c r="K447" s="40">
        <f>chl!$D$2*spettri!AE447</f>
        <v>23630.556295666225</v>
      </c>
    </row>
    <row r="448" spans="1:11" x14ac:dyDescent="0.25">
      <c r="A448" s="40">
        <f>spettri!F448</f>
        <v>528.39999999998997</v>
      </c>
      <c r="B448" s="40">
        <f>spettri!G448</f>
        <v>11658.049278999999</v>
      </c>
      <c r="C448" s="40">
        <f>spettri!AA448</f>
        <v>39713.541384300537</v>
      </c>
      <c r="D448" s="40">
        <f>chl!$B$2*spettri!H448</f>
        <v>0</v>
      </c>
      <c r="E448" s="40">
        <f>chl!$C$2*spettri!I448</f>
        <v>12072.287935540682</v>
      </c>
      <c r="F448" s="40">
        <f>carot!$B$2*spettri!J448</f>
        <v>318.46837584943199</v>
      </c>
      <c r="G448" s="40">
        <f>carot!$C$2*spettri!K448</f>
        <v>10.416699645431294</v>
      </c>
      <c r="H448" s="40">
        <f>carot!$D$2*spettri!L448</f>
        <v>2490.6717255072895</v>
      </c>
      <c r="I448" s="40">
        <f>carot!$E$2*spettri!M448</f>
        <v>931.53481484664508</v>
      </c>
      <c r="J448" s="40">
        <f>carot!$F$2*spettri!N448</f>
        <v>0</v>
      </c>
      <c r="K448" s="40">
        <f>chl!$D$2*spettri!AE448</f>
        <v>23890.161832911057</v>
      </c>
    </row>
    <row r="449" spans="1:11" x14ac:dyDescent="0.25">
      <c r="A449" s="40">
        <f>spettri!F449</f>
        <v>528.79999999998995</v>
      </c>
      <c r="B449" s="40">
        <f>spettri!G449</f>
        <v>11493.048718999999</v>
      </c>
      <c r="C449" s="40">
        <f>spettri!AA449</f>
        <v>39954.624005513477</v>
      </c>
      <c r="D449" s="40">
        <f>chl!$B$2*spettri!H449</f>
        <v>0</v>
      </c>
      <c r="E449" s="40">
        <f>chl!$C$2*spettri!I449</f>
        <v>12222.375653302704</v>
      </c>
      <c r="F449" s="40">
        <f>carot!$B$2*spettri!J449</f>
        <v>292.20643044507034</v>
      </c>
      <c r="G449" s="40">
        <f>carot!$C$2*spettri!K449</f>
        <v>10.22529923219868</v>
      </c>
      <c r="H449" s="40">
        <f>carot!$D$2*spettri!L449</f>
        <v>2401.2960397885099</v>
      </c>
      <c r="I449" s="40">
        <f>carot!$E$2*spettri!M449</f>
        <v>899.71511438779498</v>
      </c>
      <c r="J449" s="40">
        <f>carot!$F$2*spettri!N449</f>
        <v>0</v>
      </c>
      <c r="K449" s="40">
        <f>chl!$D$2*spettri!AE449</f>
        <v>24128.805468357201</v>
      </c>
    </row>
    <row r="450" spans="1:11" x14ac:dyDescent="0.25">
      <c r="A450" s="40">
        <f>spettri!F450</f>
        <v>529.19999999999004</v>
      </c>
      <c r="B450" s="40">
        <f>spettri!G450</f>
        <v>11472.009209</v>
      </c>
      <c r="C450" s="40">
        <f>spettri!AA450</f>
        <v>40241.50174146505</v>
      </c>
      <c r="D450" s="40">
        <f>chl!$B$2*spettri!H450</f>
        <v>0</v>
      </c>
      <c r="E450" s="40">
        <f>chl!$C$2*spettri!I450</f>
        <v>12371.765305763187</v>
      </c>
      <c r="F450" s="40">
        <f>carot!$B$2*spettri!J450</f>
        <v>308.10665134686457</v>
      </c>
      <c r="G450" s="40">
        <f>carot!$C$2*spettri!K450</f>
        <v>10.068501465533837</v>
      </c>
      <c r="H450" s="40">
        <f>carot!$D$2*spettri!L450</f>
        <v>2337.4859571939392</v>
      </c>
      <c r="I450" s="40">
        <f>carot!$E$2*spettri!M450</f>
        <v>872.42551794426913</v>
      </c>
      <c r="J450" s="40">
        <f>carot!$F$2*spettri!N450</f>
        <v>0</v>
      </c>
      <c r="K450" s="40">
        <f>chl!$D$2*spettri!AE450</f>
        <v>24341.649807751259</v>
      </c>
    </row>
    <row r="451" spans="1:11" x14ac:dyDescent="0.25">
      <c r="A451" s="40">
        <f>spettri!F451</f>
        <v>529.59999999999002</v>
      </c>
      <c r="B451" s="40">
        <f>spettri!G451</f>
        <v>11439.188469000001</v>
      </c>
      <c r="C451" s="40">
        <f>spettri!AA451</f>
        <v>40469.284357429664</v>
      </c>
      <c r="D451" s="40">
        <f>chl!$B$2*spettri!H451</f>
        <v>0</v>
      </c>
      <c r="E451" s="40">
        <f>chl!$C$2*spettri!I451</f>
        <v>12521.154928562939</v>
      </c>
      <c r="F451" s="40">
        <f>carot!$B$2*spettri!J451</f>
        <v>317.55012601011862</v>
      </c>
      <c r="G451" s="40">
        <f>carot!$C$2*spettri!K451</f>
        <v>9.4397178084466606</v>
      </c>
      <c r="H451" s="40">
        <f>carot!$D$2*spettri!L451</f>
        <v>2250.1887757942013</v>
      </c>
      <c r="I451" s="40">
        <f>carot!$E$2*spettri!M451</f>
        <v>842.25595816072632</v>
      </c>
      <c r="J451" s="40">
        <f>carot!$F$2*spettri!N451</f>
        <v>0</v>
      </c>
      <c r="K451" s="40">
        <f>chl!$D$2*spettri!AE451</f>
        <v>24528.694851093231</v>
      </c>
    </row>
    <row r="452" spans="1:11" x14ac:dyDescent="0.25">
      <c r="A452" s="40">
        <f>spettri!F452</f>
        <v>529.99999999999</v>
      </c>
      <c r="B452" s="40">
        <f>spettri!G452</f>
        <v>11167.647408999999</v>
      </c>
      <c r="C452" s="40">
        <f>spettri!AA452</f>
        <v>40616.160269237109</v>
      </c>
      <c r="D452" s="40">
        <f>chl!$B$2*spettri!H452</f>
        <v>0</v>
      </c>
      <c r="E452" s="40">
        <f>chl!$C$2*spettri!I452</f>
        <v>12669.49740891928</v>
      </c>
      <c r="F452" s="40">
        <f>carot!$B$2*spettri!J452</f>
        <v>276.62518054009024</v>
      </c>
      <c r="G452" s="40">
        <f>carot!$C$2*spettri!K452</f>
        <v>9.3447415065702657</v>
      </c>
      <c r="H452" s="40">
        <f>carot!$D$2*spettri!L452</f>
        <v>2153.3304745268729</v>
      </c>
      <c r="I452" s="40">
        <f>carot!$E$2*spettri!M452</f>
        <v>812.58455508740644</v>
      </c>
      <c r="J452" s="40">
        <f>carot!$F$2*spettri!N452</f>
        <v>0</v>
      </c>
      <c r="K452" s="40">
        <f>chl!$D$2*spettri!AE452</f>
        <v>24694.777908656888</v>
      </c>
    </row>
    <row r="453" spans="1:11" x14ac:dyDescent="0.25">
      <c r="A453" s="40">
        <f>spettri!F453</f>
        <v>530.39999999998997</v>
      </c>
      <c r="B453" s="40">
        <f>spettri!G453</f>
        <v>11241.836558999999</v>
      </c>
      <c r="C453" s="40">
        <f>spettri!AA453</f>
        <v>40804.483719956792</v>
      </c>
      <c r="D453" s="40">
        <f>chl!$B$2*spettri!H453</f>
        <v>0</v>
      </c>
      <c r="E453" s="40">
        <f>chl!$C$2*spettri!I453</f>
        <v>12822.726524350797</v>
      </c>
      <c r="F453" s="40">
        <f>carot!$B$2*spettri!J453</f>
        <v>241.47071037606256</v>
      </c>
      <c r="G453" s="40">
        <f>carot!$C$2*spettri!K453</f>
        <v>8.993647707713162</v>
      </c>
      <c r="H453" s="40">
        <f>carot!$D$2*spettri!L453</f>
        <v>2074.5551608352048</v>
      </c>
      <c r="I453" s="40">
        <f>carot!$E$2*spettri!M453</f>
        <v>791.03931621306731</v>
      </c>
      <c r="J453" s="40">
        <f>carot!$F$2*spettri!N453</f>
        <v>0</v>
      </c>
      <c r="K453" s="40">
        <f>chl!$D$2*spettri!AE453</f>
        <v>24865.698360473947</v>
      </c>
    </row>
    <row r="454" spans="1:11" x14ac:dyDescent="0.25">
      <c r="A454" s="40">
        <f>spettri!F454</f>
        <v>530.79999999998995</v>
      </c>
      <c r="B454" s="40">
        <f>spettri!G454</f>
        <v>11009.687649</v>
      </c>
      <c r="C454" s="40">
        <f>spettri!AA454</f>
        <v>41109.301902402651</v>
      </c>
      <c r="D454" s="40">
        <f>chl!$B$2*spettri!H454</f>
        <v>0</v>
      </c>
      <c r="E454" s="40">
        <f>chl!$C$2*spettri!I454</f>
        <v>12987.124921892826</v>
      </c>
      <c r="F454" s="40">
        <f>carot!$B$2*spettri!J454</f>
        <v>281.44840864343087</v>
      </c>
      <c r="G454" s="40">
        <f>carot!$C$2*spettri!K454</f>
        <v>8.7950082470814319</v>
      </c>
      <c r="H454" s="40">
        <f>carot!$D$2*spettri!L454</f>
        <v>2024.1722161416415</v>
      </c>
      <c r="I454" s="40">
        <f>carot!$E$2*spettri!M454</f>
        <v>763.08032340383272</v>
      </c>
      <c r="J454" s="40">
        <f>carot!$F$2*spettri!N454</f>
        <v>0</v>
      </c>
      <c r="K454" s="40">
        <f>chl!$D$2*spettri!AE454</f>
        <v>25044.681024073838</v>
      </c>
    </row>
    <row r="455" spans="1:11" x14ac:dyDescent="0.25">
      <c r="A455" s="40">
        <f>spettri!F455</f>
        <v>531.19999999999004</v>
      </c>
      <c r="B455" s="40">
        <f>spettri!G455</f>
        <v>10736.768219</v>
      </c>
      <c r="C455" s="40">
        <f>spettri!AA455</f>
        <v>41327.506594943319</v>
      </c>
      <c r="D455" s="40">
        <f>chl!$B$2*spettri!H455</f>
        <v>0</v>
      </c>
      <c r="E455" s="40">
        <f>chl!$C$2*spettri!I455</f>
        <v>13158.853197895785</v>
      </c>
      <c r="F455" s="40">
        <f>carot!$B$2*spettri!J455</f>
        <v>253.92991082737728</v>
      </c>
      <c r="G455" s="40">
        <f>carot!$C$2*spettri!K455</f>
        <v>8.4872039516710398</v>
      </c>
      <c r="H455" s="40">
        <f>carot!$D$2*spettri!L455</f>
        <v>1936.7711095259513</v>
      </c>
      <c r="I455" s="40">
        <f>carot!$E$2*spettri!M455</f>
        <v>734.51420381766684</v>
      </c>
      <c r="J455" s="40">
        <f>carot!$F$2*spettri!N455</f>
        <v>0</v>
      </c>
      <c r="K455" s="40">
        <f>chl!$D$2*spettri!AE455</f>
        <v>25234.950968924866</v>
      </c>
    </row>
    <row r="456" spans="1:11" x14ac:dyDescent="0.25">
      <c r="A456" s="40">
        <f>spettri!F456</f>
        <v>531.59999999999002</v>
      </c>
      <c r="B456" s="40">
        <f>spettri!G456</f>
        <v>10772.988289000001</v>
      </c>
      <c r="C456" s="40">
        <f>spettri!AA456</f>
        <v>41562.50060976953</v>
      </c>
      <c r="D456" s="40">
        <f>chl!$B$2*spettri!H456</f>
        <v>0</v>
      </c>
      <c r="E456" s="40">
        <f>chl!$C$2*spettri!I456</f>
        <v>13322.553500475538</v>
      </c>
      <c r="F456" s="40">
        <f>carot!$B$2*spettri!J456</f>
        <v>237.58506368759978</v>
      </c>
      <c r="G456" s="40">
        <f>carot!$C$2*spettri!K456</f>
        <v>8.0627062121869031</v>
      </c>
      <c r="H456" s="40">
        <f>carot!$D$2*spettri!L456</f>
        <v>1859.6793843327064</v>
      </c>
      <c r="I456" s="40">
        <f>carot!$E$2*spettri!M456</f>
        <v>715.84892828334489</v>
      </c>
      <c r="J456" s="40">
        <f>carot!$F$2*spettri!N456</f>
        <v>0</v>
      </c>
      <c r="K456" s="40">
        <f>chl!$D$2*spettri!AE456</f>
        <v>25418.771026778155</v>
      </c>
    </row>
    <row r="457" spans="1:11" x14ac:dyDescent="0.25">
      <c r="A457" s="40">
        <f>spettri!F457</f>
        <v>531.99999999999</v>
      </c>
      <c r="B457" s="40">
        <f>spettri!G457</f>
        <v>10694.709688999999</v>
      </c>
      <c r="C457" s="40">
        <f>spettri!AA457</f>
        <v>41808.791173044709</v>
      </c>
      <c r="D457" s="40">
        <f>chl!$B$2*spettri!H457</f>
        <v>0</v>
      </c>
      <c r="E457" s="40">
        <f>chl!$C$2*spettri!I457</f>
        <v>13486.253832716024</v>
      </c>
      <c r="F457" s="40">
        <f>carot!$B$2*spettri!J457</f>
        <v>222.40011108169176</v>
      </c>
      <c r="G457" s="40">
        <f>carot!$C$2*spettri!K457</f>
        <v>7.8123799531254887</v>
      </c>
      <c r="H457" s="40">
        <f>carot!$D$2*spettri!L457</f>
        <v>1812.6844016791808</v>
      </c>
      <c r="I457" s="40">
        <f>carot!$E$2*spettri!M457</f>
        <v>694.78627929325205</v>
      </c>
      <c r="J457" s="40">
        <f>carot!$F$2*spettri!N457</f>
        <v>0</v>
      </c>
      <c r="K457" s="40">
        <f>chl!$D$2*spettri!AE457</f>
        <v>25584.854168321439</v>
      </c>
    </row>
    <row r="458" spans="1:11" x14ac:dyDescent="0.25">
      <c r="A458" s="40">
        <f>spettri!F458</f>
        <v>532.39999999998997</v>
      </c>
      <c r="B458" s="40">
        <f>spettri!G458</f>
        <v>10373.937989</v>
      </c>
      <c r="C458" s="40">
        <f>spettri!AA458</f>
        <v>42021.669808380015</v>
      </c>
      <c r="D458" s="40">
        <f>chl!$B$2*spettri!H458</f>
        <v>0</v>
      </c>
      <c r="E458" s="40">
        <f>chl!$C$2*spettri!I458</f>
        <v>13651.001277739186</v>
      </c>
      <c r="F458" s="40">
        <f>carot!$B$2*spettri!J458</f>
        <v>231.39895950696254</v>
      </c>
      <c r="G458" s="40">
        <f>carot!$C$2*spettri!K458</f>
        <v>7.5375857138550622</v>
      </c>
      <c r="H458" s="40">
        <f>carot!$D$2*spettri!L458</f>
        <v>1739.7496851240185</v>
      </c>
      <c r="I458" s="40">
        <f>carot!$E$2*spettri!M458</f>
        <v>674.90675020506796</v>
      </c>
      <c r="J458" s="40">
        <f>carot!$F$2*spettri!N458</f>
        <v>0</v>
      </c>
      <c r="K458" s="40">
        <f>chl!$D$2*spettri!AE458</f>
        <v>25717.075550090929</v>
      </c>
    </row>
    <row r="459" spans="1:11" x14ac:dyDescent="0.25">
      <c r="A459" s="40">
        <f>spettri!F459</f>
        <v>532.79999999998995</v>
      </c>
      <c r="B459" s="40">
        <f>spettri!G459</f>
        <v>10189.693509000001</v>
      </c>
      <c r="C459" s="40">
        <f>spettri!AA459</f>
        <v>42176.321465518122</v>
      </c>
      <c r="D459" s="40">
        <f>chl!$B$2*spettri!H459</f>
        <v>0</v>
      </c>
      <c r="E459" s="40">
        <f>chl!$C$2*spettri!I459</f>
        <v>13816.795865205757</v>
      </c>
      <c r="F459" s="40">
        <f>carot!$B$2*spettri!J459</f>
        <v>191.25694284729605</v>
      </c>
      <c r="G459" s="40">
        <f>carot!$C$2*spettri!K459</f>
        <v>7.262646693636654</v>
      </c>
      <c r="H459" s="40">
        <f>carot!$D$2*spettri!L459</f>
        <v>1692.1935063043518</v>
      </c>
      <c r="I459" s="40">
        <f>carot!$E$2*spettri!M459</f>
        <v>653.3770804415766</v>
      </c>
      <c r="J459" s="40">
        <f>carot!$F$2*spettri!N459</f>
        <v>0</v>
      </c>
      <c r="K459" s="40">
        <f>chl!$D$2*spettri!AE459</f>
        <v>25815.435424025502</v>
      </c>
    </row>
    <row r="460" spans="1:11" x14ac:dyDescent="0.25">
      <c r="A460" s="40">
        <f>spettri!F460</f>
        <v>533.19999999999004</v>
      </c>
      <c r="B460" s="40">
        <f>spettri!G460</f>
        <v>10314.115409</v>
      </c>
      <c r="C460" s="40">
        <f>spettri!AA460</f>
        <v>42345.922145290475</v>
      </c>
      <c r="D460" s="40">
        <f>chl!$B$2*spettri!H460</f>
        <v>0</v>
      </c>
      <c r="E460" s="40">
        <f>chl!$C$2*spettri!I460</f>
        <v>13974.56247924912</v>
      </c>
      <c r="F460" s="40">
        <f>carot!$B$2*spettri!J460</f>
        <v>213.42059423198549</v>
      </c>
      <c r="G460" s="40">
        <f>carot!$C$2*spettri!K460</f>
        <v>6.855522667910396</v>
      </c>
      <c r="H460" s="40">
        <f>carot!$D$2*spettri!L460</f>
        <v>1623.9562095102231</v>
      </c>
      <c r="I460" s="40">
        <f>carot!$E$2*spettri!M460</f>
        <v>631.06904196079711</v>
      </c>
      <c r="J460" s="40">
        <f>carot!$F$2*spettri!N460</f>
        <v>0</v>
      </c>
      <c r="K460" s="40">
        <f>chl!$D$2*spettri!AE460</f>
        <v>25896.058297670443</v>
      </c>
    </row>
    <row r="461" spans="1:11" x14ac:dyDescent="0.25">
      <c r="A461" s="40">
        <f>spettri!F461</f>
        <v>533.59999999999002</v>
      </c>
      <c r="B461" s="40">
        <f>spettri!G461</f>
        <v>10221.889329</v>
      </c>
      <c r="C461" s="40">
        <f>spettri!AA461</f>
        <v>42482.558095938388</v>
      </c>
      <c r="D461" s="40">
        <f>chl!$B$2*spettri!H461</f>
        <v>0</v>
      </c>
      <c r="E461" s="40">
        <f>chl!$C$2*spettri!I461</f>
        <v>14129.536802425588</v>
      </c>
      <c r="F461" s="40">
        <f>carot!$B$2*spettri!J461</f>
        <v>202.53691718917679</v>
      </c>
      <c r="G461" s="40">
        <f>carot!$C$2*spettri!K461</f>
        <v>6.4799608888442819</v>
      </c>
      <c r="H461" s="40">
        <f>carot!$D$2*spettri!L461</f>
        <v>1548.9637736792101</v>
      </c>
      <c r="I461" s="40">
        <f>carot!$E$2*spettri!M461</f>
        <v>616.74706167546594</v>
      </c>
      <c r="J461" s="40">
        <f>carot!$F$2*spettri!N461</f>
        <v>0</v>
      </c>
      <c r="K461" s="40">
        <f>chl!$D$2*spettri!AE461</f>
        <v>25978.293580080102</v>
      </c>
    </row>
    <row r="462" spans="1:11" x14ac:dyDescent="0.25">
      <c r="A462" s="40">
        <f>spettri!F462</f>
        <v>533.99999999999</v>
      </c>
      <c r="B462" s="40">
        <f>spettri!G462</f>
        <v>9931.6798990000007</v>
      </c>
      <c r="C462" s="40">
        <f>spettri!AA462</f>
        <v>42647.835915027477</v>
      </c>
      <c r="D462" s="40">
        <f>chl!$B$2*spettri!H462</f>
        <v>0</v>
      </c>
      <c r="E462" s="40">
        <f>chl!$C$2*spettri!I462</f>
        <v>14289.746689515443</v>
      </c>
      <c r="F462" s="40">
        <f>carot!$B$2*spettri!J462</f>
        <v>187.37129615883327</v>
      </c>
      <c r="G462" s="40">
        <f>carot!$C$2*spettri!K462</f>
        <v>6.4971898216541772</v>
      </c>
      <c r="H462" s="40">
        <f>carot!$D$2*spettri!L462</f>
        <v>1496.5023246666055</v>
      </c>
      <c r="I462" s="40">
        <f>carot!$E$2*spettri!M462</f>
        <v>595.90235510366017</v>
      </c>
      <c r="J462" s="40">
        <f>carot!$F$2*spettri!N462</f>
        <v>0</v>
      </c>
      <c r="K462" s="40">
        <f>chl!$D$2*spettri!AE462</f>
        <v>26071.816059761277</v>
      </c>
    </row>
    <row r="463" spans="1:11" x14ac:dyDescent="0.25">
      <c r="A463" s="40">
        <f>spettri!F463</f>
        <v>534.39999999998997</v>
      </c>
      <c r="B463" s="40">
        <f>spettri!G463</f>
        <v>9940.5060489999978</v>
      </c>
      <c r="C463" s="40">
        <f>spettri!AA463</f>
        <v>42847.238886754698</v>
      </c>
      <c r="D463" s="40">
        <f>chl!$B$2*spettri!H463</f>
        <v>0</v>
      </c>
      <c r="E463" s="40">
        <f>chl!$C$2*spettri!I463</f>
        <v>14446.466161115397</v>
      </c>
      <c r="F463" s="40">
        <f>carot!$B$2*spettri!J463</f>
        <v>198.20664426273072</v>
      </c>
      <c r="G463" s="40">
        <f>carot!$C$2*spettri!K463</f>
        <v>6.3749947015571067</v>
      </c>
      <c r="H463" s="40">
        <f>carot!$D$2*spettri!L463</f>
        <v>1437.306521660307</v>
      </c>
      <c r="I463" s="40">
        <f>carot!$E$2*spettri!M463</f>
        <v>580.64633555640285</v>
      </c>
      <c r="J463" s="40">
        <f>carot!$F$2*spettri!N463</f>
        <v>0</v>
      </c>
      <c r="K463" s="40">
        <f>chl!$D$2*spettri!AE463</f>
        <v>26178.238229458308</v>
      </c>
    </row>
    <row r="464" spans="1:11" x14ac:dyDescent="0.25">
      <c r="A464" s="40">
        <f>spettri!F464</f>
        <v>534.79999999998904</v>
      </c>
      <c r="B464" s="40">
        <f>spettri!G464</f>
        <v>9737.3175389999997</v>
      </c>
      <c r="C464" s="40">
        <f>spettri!AA464</f>
        <v>43076.720255273263</v>
      </c>
      <c r="D464" s="40">
        <f>chl!$B$2*spettri!H464</f>
        <v>0</v>
      </c>
      <c r="E464" s="40">
        <f>chl!$C$2*spettri!I464</f>
        <v>14600.393341848456</v>
      </c>
      <c r="F464" s="40">
        <f>carot!$B$2*spettri!J464</f>
        <v>230.31639127535101</v>
      </c>
      <c r="G464" s="40">
        <f>carot!$C$2*spettri!K464</f>
        <v>6.1691161935262615</v>
      </c>
      <c r="H464" s="40">
        <f>carot!$D$2*spettri!L464</f>
        <v>1396.3184164888107</v>
      </c>
      <c r="I464" s="40">
        <f>carot!$E$2*spettri!M464</f>
        <v>565.31247730951986</v>
      </c>
      <c r="J464" s="40">
        <f>carot!$F$2*spettri!N464</f>
        <v>0</v>
      </c>
      <c r="K464" s="40">
        <f>chl!$D$2*spettri!AE464</f>
        <v>26278.210512157595</v>
      </c>
    </row>
    <row r="465" spans="1:11" x14ac:dyDescent="0.25">
      <c r="A465" s="40">
        <f>spettri!F465</f>
        <v>535.19999999998902</v>
      </c>
      <c r="B465" s="40">
        <f>spettri!G465</f>
        <v>9559.4060549999995</v>
      </c>
      <c r="C465" s="40">
        <f>spettri!AA465</f>
        <v>43204.315837506248</v>
      </c>
      <c r="D465" s="40">
        <f>chl!$B$2*spettri!H465</f>
        <v>0</v>
      </c>
      <c r="E465" s="40">
        <f>chl!$C$2*spettri!I465</f>
        <v>14761.301353561312</v>
      </c>
      <c r="F465" s="40">
        <f>carot!$B$2*spettri!J465</f>
        <v>202.45959088691885</v>
      </c>
      <c r="G465" s="40">
        <f>carot!$C$2*spettri!K465</f>
        <v>5.8051368902987317</v>
      </c>
      <c r="H465" s="40">
        <f>carot!$D$2*spettri!L465</f>
        <v>1312.0974214812541</v>
      </c>
      <c r="I465" s="40">
        <f>carot!$E$2*spettri!M465</f>
        <v>552.53166763278796</v>
      </c>
      <c r="J465" s="40">
        <f>carot!$F$2*spettri!N465</f>
        <v>0</v>
      </c>
      <c r="K465" s="40">
        <f>chl!$D$2*spettri!AE465</f>
        <v>26370.120667053674</v>
      </c>
    </row>
    <row r="466" spans="1:11" x14ac:dyDescent="0.25">
      <c r="A466" s="40">
        <f>spettri!F466</f>
        <v>535.599999999989</v>
      </c>
      <c r="B466" s="40">
        <f>spettri!G466</f>
        <v>9505.2021499999992</v>
      </c>
      <c r="C466" s="40">
        <f>spettri!AA466</f>
        <v>43348.232274014365</v>
      </c>
      <c r="D466" s="40">
        <f>chl!$B$2*spettri!H466</f>
        <v>0</v>
      </c>
      <c r="E466" s="40">
        <f>chl!$C$2*spettri!I466</f>
        <v>14925.699751103341</v>
      </c>
      <c r="F466" s="40">
        <f>carot!$B$2*spettri!J466</f>
        <v>172.41832245969914</v>
      </c>
      <c r="G466" s="40">
        <f>carot!$C$2*spettri!K466</f>
        <v>5.5160093371780574</v>
      </c>
      <c r="H466" s="40">
        <f>carot!$D$2*spettri!L466</f>
        <v>1278.4464365559741</v>
      </c>
      <c r="I466" s="40">
        <f>carot!$E$2*spettri!M466</f>
        <v>539.59518512654688</v>
      </c>
      <c r="J466" s="40">
        <f>carot!$F$2*spettri!N466</f>
        <v>0</v>
      </c>
      <c r="K466" s="40">
        <f>chl!$D$2*spettri!AE466</f>
        <v>26426.556569431625</v>
      </c>
    </row>
    <row r="467" spans="1:11" x14ac:dyDescent="0.25">
      <c r="A467" s="40">
        <f>spettri!F467</f>
        <v>535.99999999998897</v>
      </c>
      <c r="B467" s="40">
        <f>spettri!G467</f>
        <v>9530.5955909999993</v>
      </c>
      <c r="C467" s="40">
        <f>spettri!AA467</f>
        <v>43412.222706123866</v>
      </c>
      <c r="D467" s="40">
        <f>chl!$B$2*spettri!H467</f>
        <v>0</v>
      </c>
      <c r="E467" s="40">
        <f>chl!$C$2*spettri!I467</f>
        <v>15086.258685674329</v>
      </c>
      <c r="F467" s="40">
        <f>carot!$B$2*spettri!J467</f>
        <v>141.06250689409401</v>
      </c>
      <c r="G467" s="40">
        <f>carot!$C$2*spettri!K467</f>
        <v>5.1015014831047019</v>
      </c>
      <c r="H467" s="40">
        <f>carot!$D$2*spettri!L467</f>
        <v>1210.791120971177</v>
      </c>
      <c r="I467" s="40">
        <f>carot!$E$2*spettri!M467</f>
        <v>521.49033589122575</v>
      </c>
      <c r="J467" s="40">
        <f>carot!$F$2*spettri!N467</f>
        <v>0</v>
      </c>
      <c r="K467" s="40">
        <f>chl!$D$2*spettri!AE467</f>
        <v>26447.518555209936</v>
      </c>
    </row>
    <row r="468" spans="1:11" x14ac:dyDescent="0.25">
      <c r="A468" s="40">
        <f>spettri!F468</f>
        <v>536.39999999998895</v>
      </c>
      <c r="B468" s="40">
        <f>spettri!G468</f>
        <v>9515.4765000000007</v>
      </c>
      <c r="C468" s="40">
        <f>spettri!AA468</f>
        <v>43554.844136300839</v>
      </c>
      <c r="D468" s="40">
        <f>chl!$B$2*spettri!H468</f>
        <v>0</v>
      </c>
      <c r="E468" s="40">
        <f>chl!$C$2*spettri!I468</f>
        <v>15231.808875163775</v>
      </c>
      <c r="F468" s="40">
        <f>carot!$B$2*spettri!J468</f>
        <v>175.90767184908987</v>
      </c>
      <c r="G468" s="40">
        <f>carot!$C$2*spettri!K468</f>
        <v>4.9432559069600366</v>
      </c>
      <c r="H468" s="40">
        <f>carot!$D$2*spettri!L468</f>
        <v>1183.521144305354</v>
      </c>
      <c r="I468" s="40">
        <f>carot!$E$2*spettri!M468</f>
        <v>512.75704263044304</v>
      </c>
      <c r="J468" s="40">
        <f>carot!$F$2*spettri!N468</f>
        <v>0</v>
      </c>
      <c r="K468" s="40">
        <f>chl!$D$2*spettri!AE468</f>
        <v>26445.906146445217</v>
      </c>
    </row>
    <row r="469" spans="1:11" x14ac:dyDescent="0.25">
      <c r="A469" s="40">
        <f>spettri!F469</f>
        <v>536.79999999998904</v>
      </c>
      <c r="B469" s="40">
        <f>spettri!G469</f>
        <v>9338.4767819999997</v>
      </c>
      <c r="C469" s="40">
        <f>spettri!AA469</f>
        <v>43563.490073349938</v>
      </c>
      <c r="D469" s="40">
        <f>chl!$B$2*spettri!H469</f>
        <v>0</v>
      </c>
      <c r="E469" s="40">
        <f>chl!$C$2*spettri!I469</f>
        <v>15364.444545137032</v>
      </c>
      <c r="F469" s="40">
        <f>carot!$B$2*spettri!J469</f>
        <v>131.49337698967076</v>
      </c>
      <c r="G469" s="40">
        <f>carot!$C$2*spettri!K469</f>
        <v>4.7246366755067468</v>
      </c>
      <c r="H469" s="40">
        <f>carot!$D$2*spettri!L469</f>
        <v>1122.4339023687278</v>
      </c>
      <c r="I469" s="40">
        <f>carot!$E$2*spettri!M469</f>
        <v>496.09995847811888</v>
      </c>
      <c r="J469" s="40">
        <f>carot!$F$2*spettri!N469</f>
        <v>0</v>
      </c>
      <c r="K469" s="40">
        <f>chl!$D$2*spettri!AE469</f>
        <v>26444.293653700879</v>
      </c>
    </row>
    <row r="470" spans="1:11" x14ac:dyDescent="0.25">
      <c r="A470" s="40">
        <f>spettri!F470</f>
        <v>537.19999999998902</v>
      </c>
      <c r="B470" s="40">
        <f>spettri!G470</f>
        <v>9413.4128589999982</v>
      </c>
      <c r="C470" s="40">
        <f>spettri!AA470</f>
        <v>43612.764437263708</v>
      </c>
      <c r="D470" s="40">
        <f>chl!$B$2*spettri!H470</f>
        <v>0</v>
      </c>
      <c r="E470" s="40">
        <f>chl!$C$2*spettri!I470</f>
        <v>15489.052241687083</v>
      </c>
      <c r="F470" s="40">
        <f>carot!$B$2*spettri!J470</f>
        <v>116.9560321651732</v>
      </c>
      <c r="G470" s="40">
        <f>carot!$C$2*spettri!K470</f>
        <v>4.5000814251861829</v>
      </c>
      <c r="H470" s="40">
        <f>carot!$D$2*spettri!L470</f>
        <v>1072.6121538413058</v>
      </c>
      <c r="I470" s="40">
        <f>carot!$E$2*spettri!M470</f>
        <v>475.6755699169106</v>
      </c>
      <c r="J470" s="40">
        <f>carot!$F$2*spettri!N470</f>
        <v>0</v>
      </c>
      <c r="K470" s="40">
        <f>chl!$D$2*spettri!AE470</f>
        <v>26453.968358228049</v>
      </c>
    </row>
    <row r="471" spans="1:11" x14ac:dyDescent="0.25">
      <c r="A471" s="40">
        <f>spettri!F471</f>
        <v>537.599999999989</v>
      </c>
      <c r="B471" s="40">
        <f>spettri!G471</f>
        <v>9344.5108209999999</v>
      </c>
      <c r="C471" s="40">
        <f>spettri!AA471</f>
        <v>43730.698709990364</v>
      </c>
      <c r="D471" s="40">
        <f>chl!$B$2*spettri!H471</f>
        <v>0</v>
      </c>
      <c r="E471" s="40">
        <f>chl!$C$2*spettri!I471</f>
        <v>15614.008985718268</v>
      </c>
      <c r="F471" s="40">
        <f>carot!$B$2*spettri!J471</f>
        <v>126.6604830985479</v>
      </c>
      <c r="G471" s="40">
        <f>carot!$C$2*spettri!K471</f>
        <v>4.2439639282054751</v>
      </c>
      <c r="H471" s="40">
        <f>carot!$D$2*spettri!L471</f>
        <v>1045.3629622186734</v>
      </c>
      <c r="I471" s="40">
        <f>carot!$E$2*spettri!M471</f>
        <v>468.71695650899085</v>
      </c>
      <c r="J471" s="40">
        <f>carot!$F$2*spettri!N471</f>
        <v>0</v>
      </c>
      <c r="K471" s="40">
        <f>chl!$D$2*spettri!AE471</f>
        <v>26471.705358517684</v>
      </c>
    </row>
    <row r="472" spans="1:11" x14ac:dyDescent="0.25">
      <c r="A472" s="40">
        <f>spettri!F472</f>
        <v>537.99999999998897</v>
      </c>
      <c r="B472" s="40">
        <f>spettri!G472</f>
        <v>9151.4420639999989</v>
      </c>
      <c r="C472" s="40">
        <f>spettri!AA472</f>
        <v>43850.988883708458</v>
      </c>
      <c r="D472" s="40">
        <f>chl!$B$2*spettri!H472</f>
        <v>0</v>
      </c>
      <c r="E472" s="40">
        <f>chl!$C$2*spettri!I472</f>
        <v>15745.946560729253</v>
      </c>
      <c r="F472" s="40">
        <f>carot!$B$2*spettri!J472</f>
        <v>140.54055435385277</v>
      </c>
      <c r="G472" s="40">
        <f>carot!$C$2*spettri!K472</f>
        <v>4.2584420230037061</v>
      </c>
      <c r="H472" s="40">
        <f>carot!$D$2*spettri!L472</f>
        <v>1006.4533613662186</v>
      </c>
      <c r="I472" s="40">
        <f>carot!$E$2*spettri!M472</f>
        <v>457.89763545145559</v>
      </c>
      <c r="J472" s="40">
        <f>carot!$F$2*spettri!N472</f>
        <v>0</v>
      </c>
      <c r="K472" s="40">
        <f>chl!$D$2*spettri!AE472</f>
        <v>26495.892329784674</v>
      </c>
    </row>
    <row r="473" spans="1:11" x14ac:dyDescent="0.25">
      <c r="A473" s="40">
        <f>spettri!F473</f>
        <v>538.39999999998895</v>
      </c>
      <c r="B473" s="40">
        <f>spettri!G473</f>
        <v>9144.8548189999983</v>
      </c>
      <c r="C473" s="40">
        <f>spettri!AA473</f>
        <v>43908.707078295934</v>
      </c>
      <c r="D473" s="40">
        <f>chl!$B$2*spettri!H473</f>
        <v>0</v>
      </c>
      <c r="E473" s="40">
        <f>chl!$C$2*spettri!I473</f>
        <v>15890.449637436021</v>
      </c>
      <c r="F473" s="40">
        <f>carot!$B$2*spettri!J473</f>
        <v>113.12838020340391</v>
      </c>
      <c r="G473" s="40">
        <f>carot!$C$2*spettri!K473</f>
        <v>3.9994289070633524</v>
      </c>
      <c r="H473" s="40">
        <f>carot!$D$2*spettri!L473</f>
        <v>936.88582180790354</v>
      </c>
      <c r="I473" s="40">
        <f>carot!$E$2*spettri!M473</f>
        <v>447.3896623378098</v>
      </c>
      <c r="J473" s="40">
        <f>carot!$F$2*spettri!N473</f>
        <v>0</v>
      </c>
      <c r="K473" s="40">
        <f>chl!$D$2*spettri!AE473</f>
        <v>26516.854147603739</v>
      </c>
    </row>
    <row r="474" spans="1:11" x14ac:dyDescent="0.25">
      <c r="A474" s="40">
        <f>spettri!F474</f>
        <v>538.79999999998904</v>
      </c>
      <c r="B474" s="40">
        <f>spettri!G474</f>
        <v>9086.6024549999984</v>
      </c>
      <c r="C474" s="40">
        <f>spettri!AA474</f>
        <v>43957.831067048108</v>
      </c>
      <c r="D474" s="40">
        <f>chl!$B$2*spettri!H474</f>
        <v>0</v>
      </c>
      <c r="E474" s="40">
        <f>chl!$C$2*spettri!I474</f>
        <v>16039.490212754636</v>
      </c>
      <c r="F474" s="40">
        <f>carot!$B$2*spettri!J474</f>
        <v>77.866619794993284</v>
      </c>
      <c r="G474" s="40">
        <f>carot!$C$2*spettri!K474</f>
        <v>3.7792170851822573</v>
      </c>
      <c r="H474" s="40">
        <f>carot!$D$2*spettri!L474</f>
        <v>894.79610934731545</v>
      </c>
      <c r="I474" s="40">
        <f>carot!$E$2*spettri!M474</f>
        <v>434.71938100979327</v>
      </c>
      <c r="J474" s="40">
        <f>carot!$F$2*spettri!N474</f>
        <v>0</v>
      </c>
      <c r="K474" s="40">
        <f>chl!$D$2*spettri!AE474</f>
        <v>26507.179527056189</v>
      </c>
    </row>
    <row r="475" spans="1:11" x14ac:dyDescent="0.25">
      <c r="A475" s="40">
        <f>spettri!F475</f>
        <v>539.19999999998902</v>
      </c>
      <c r="B475" s="40">
        <f>spettri!G475</f>
        <v>8996.277204</v>
      </c>
      <c r="C475" s="40">
        <f>spettri!AA475</f>
        <v>44048.655605345572</v>
      </c>
      <c r="D475" s="40">
        <f>chl!$B$2*spettri!H475</f>
        <v>0</v>
      </c>
      <c r="E475" s="40">
        <f>chl!$C$2*spettri!I475</f>
        <v>16188.879865215118</v>
      </c>
      <c r="F475" s="40">
        <f>carot!$B$2*spettri!J475</f>
        <v>112.25845930300179</v>
      </c>
      <c r="G475" s="40">
        <f>carot!$C$2*spettri!K475</f>
        <v>3.4770592467431749</v>
      </c>
      <c r="H475" s="40">
        <f>carot!$D$2*spettri!L475</f>
        <v>851.91656524549171</v>
      </c>
      <c r="I475" s="40">
        <f>carot!$E$2*spettri!M475</f>
        <v>423.64319932659367</v>
      </c>
      <c r="J475" s="40">
        <f>carot!$F$2*spettri!N475</f>
        <v>0</v>
      </c>
      <c r="K475" s="40">
        <f>chl!$D$2*spettri!AE475</f>
        <v>26468.480457008623</v>
      </c>
    </row>
    <row r="476" spans="1:11" x14ac:dyDescent="0.25">
      <c r="A476" s="40">
        <f>spettri!F476</f>
        <v>539.599999999989</v>
      </c>
      <c r="B476" s="40">
        <f>spettri!G476</f>
        <v>8955.0745619999998</v>
      </c>
      <c r="C476" s="40">
        <f>spettri!AA476</f>
        <v>44076.159530517638</v>
      </c>
      <c r="D476" s="40">
        <f>chl!$B$2*spettri!H476</f>
        <v>0</v>
      </c>
      <c r="E476" s="40">
        <f>chl!$C$2*spettri!I476</f>
        <v>16334.081007223427</v>
      </c>
      <c r="F476" s="40">
        <f>carot!$B$2*spettri!J476</f>
        <v>92.216448336515285</v>
      </c>
      <c r="G476" s="40">
        <f>carot!$C$2*spettri!K476</f>
        <v>3.4554868854938108</v>
      </c>
      <c r="H476" s="40">
        <f>carot!$D$2*spettri!L476</f>
        <v>810.76217972847235</v>
      </c>
      <c r="I476" s="40">
        <f>carot!$E$2*spettri!M476</f>
        <v>417.15005069493611</v>
      </c>
      <c r="J476" s="40">
        <f>carot!$F$2*spettri!N476</f>
        <v>0</v>
      </c>
      <c r="K476" s="40">
        <f>chl!$D$2*spettri!AE476</f>
        <v>26418.494357648789</v>
      </c>
    </row>
    <row r="477" spans="1:11" x14ac:dyDescent="0.25">
      <c r="A477" s="40">
        <f>spettri!F477</f>
        <v>539.99999999998897</v>
      </c>
      <c r="B477" s="40">
        <f>spettri!G477</f>
        <v>8920.8307619999996</v>
      </c>
      <c r="C477" s="40">
        <f>spettri!AA477</f>
        <v>44099.889554037378</v>
      </c>
      <c r="D477" s="40">
        <f>chl!$B$2*spettri!H477</f>
        <v>0</v>
      </c>
      <c r="E477" s="40">
        <f>chl!$C$2*spettri!I477</f>
        <v>16470.55611050699</v>
      </c>
      <c r="F477" s="40">
        <f>carot!$B$2*spettri!J477</f>
        <v>92.636910105042972</v>
      </c>
      <c r="G477" s="40">
        <f>carot!$C$2*spettri!K477</f>
        <v>3.1145277529954689</v>
      </c>
      <c r="H477" s="40">
        <f>carot!$D$2*spettri!L477</f>
        <v>775.80173708219627</v>
      </c>
      <c r="I477" s="40">
        <f>carot!$E$2*spettri!M477</f>
        <v>405.39668580573272</v>
      </c>
      <c r="J477" s="40">
        <f>carot!$F$2*spettri!N477</f>
        <v>0</v>
      </c>
      <c r="K477" s="40">
        <f>chl!$D$2*spettri!AE477</f>
        <v>26352.38358278442</v>
      </c>
    </row>
    <row r="478" spans="1:11" x14ac:dyDescent="0.25">
      <c r="A478" s="40">
        <f>spettri!F478</f>
        <v>540.39999999998895</v>
      </c>
      <c r="B478" s="40">
        <f>spettri!G478</f>
        <v>8771.589113</v>
      </c>
      <c r="C478" s="40">
        <f>spettri!AA478</f>
        <v>44089.04035146645</v>
      </c>
      <c r="D478" s="40">
        <f>chl!$B$2*spettri!H478</f>
        <v>0</v>
      </c>
      <c r="E478" s="40">
        <f>chl!$C$2*spettri!I478</f>
        <v>16590.975326265598</v>
      </c>
      <c r="F478" s="40">
        <f>carot!$B$2*spettri!J478</f>
        <v>97.991756536407095</v>
      </c>
      <c r="G478" s="40">
        <f>carot!$C$2*spettri!K478</f>
        <v>3.0713830304967402</v>
      </c>
      <c r="H478" s="40">
        <f>carot!$D$2*spettri!L478</f>
        <v>724.10933466763709</v>
      </c>
      <c r="I478" s="40">
        <f>carot!$E$2*spettri!M478</f>
        <v>396.29444757343379</v>
      </c>
      <c r="J478" s="40">
        <f>carot!$F$2*spettri!N478</f>
        <v>0</v>
      </c>
      <c r="K478" s="40">
        <f>chl!$D$2*spettri!AE478</f>
        <v>26276.598103392877</v>
      </c>
    </row>
    <row r="479" spans="1:11" x14ac:dyDescent="0.25">
      <c r="A479" s="40">
        <f>spettri!F479</f>
        <v>540.79999999998904</v>
      </c>
      <c r="B479" s="40">
        <f>spettri!G479</f>
        <v>8599.9919979999995</v>
      </c>
      <c r="C479" s="40">
        <f>spettri!AA479</f>
        <v>44054.384674859772</v>
      </c>
      <c r="D479" s="40">
        <f>chl!$B$2*spettri!H479</f>
        <v>0</v>
      </c>
      <c r="E479" s="40">
        <f>chl!$C$2*spettri!I479</f>
        <v>16695.338624838521</v>
      </c>
      <c r="F479" s="40">
        <f>carot!$B$2*spettri!J479</f>
        <v>89.042203628825789</v>
      </c>
      <c r="G479" s="40">
        <f>carot!$C$2*spettri!K479</f>
        <v>3.1072887055963534</v>
      </c>
      <c r="H479" s="40">
        <f>carot!$D$2*spettri!L479</f>
        <v>676.53237080477982</v>
      </c>
      <c r="I479" s="40">
        <f>carot!$E$2*spettri!M479</f>
        <v>386.32666137166103</v>
      </c>
      <c r="J479" s="40">
        <f>carot!$F$2*spettri!N479</f>
        <v>0</v>
      </c>
      <c r="K479" s="40">
        <f>chl!$D$2*spettri!AE479</f>
        <v>26204.03752551039</v>
      </c>
    </row>
    <row r="480" spans="1:11" x14ac:dyDescent="0.25">
      <c r="A480" s="40">
        <f>spettri!F480</f>
        <v>541.19999999998902</v>
      </c>
      <c r="B480" s="40">
        <f>spettri!G480</f>
        <v>8944.708940999999</v>
      </c>
      <c r="C480" s="40">
        <f>spettri!AA480</f>
        <v>44052.745764587344</v>
      </c>
      <c r="D480" s="40">
        <f>chl!$B$2*spettri!H480</f>
        <v>0</v>
      </c>
      <c r="E480" s="40">
        <f>chl!$C$2*spettri!I480</f>
        <v>16786.438356414121</v>
      </c>
      <c r="F480" s="40">
        <f>carot!$B$2*spettri!J480</f>
        <v>98.987332677978415</v>
      </c>
      <c r="G480" s="40">
        <f>carot!$C$2*spettri!K480</f>
        <v>2.8306123140021575</v>
      </c>
      <c r="H480" s="40">
        <f>carot!$D$2*spettri!L480</f>
        <v>647.41252529501003</v>
      </c>
      <c r="I480" s="40">
        <f>carot!$E$2*spettri!M480</f>
        <v>379.15010326058319</v>
      </c>
      <c r="J480" s="40">
        <f>carot!$F$2*spettri!N480</f>
        <v>0</v>
      </c>
      <c r="K480" s="40">
        <f>chl!$D$2*spettri!AE480</f>
        <v>26137.926834625647</v>
      </c>
    </row>
    <row r="481" spans="1:11" x14ac:dyDescent="0.25">
      <c r="A481" s="40">
        <f>spettri!F481</f>
        <v>541.599999999989</v>
      </c>
      <c r="B481" s="40">
        <f>spettri!G481</f>
        <v>8761.7822859999997</v>
      </c>
      <c r="C481" s="40">
        <f>spettri!AA481</f>
        <v>44014.129955965036</v>
      </c>
      <c r="D481" s="40">
        <f>chl!$B$2*spettri!H481</f>
        <v>0</v>
      </c>
      <c r="E481" s="40">
        <f>chl!$C$2*spettri!I481</f>
        <v>16870.208239189516</v>
      </c>
      <c r="F481" s="40">
        <f>carot!$B$2*spettri!J481</f>
        <v>88.963910747789612</v>
      </c>
      <c r="G481" s="40">
        <f>carot!$C$2*spettri!K481</f>
        <v>2.6574543002153139</v>
      </c>
      <c r="H481" s="40">
        <f>carot!$D$2*spettri!L481</f>
        <v>600.04341186405691</v>
      </c>
      <c r="I481" s="40">
        <f>carot!$E$2*spettri!M481</f>
        <v>373.99107708406348</v>
      </c>
      <c r="J481" s="40">
        <f>carot!$F$2*spettri!N481</f>
        <v>0</v>
      </c>
      <c r="K481" s="40">
        <f>chl!$D$2*spettri!AE481</f>
        <v>26078.265862779394</v>
      </c>
    </row>
    <row r="482" spans="1:11" x14ac:dyDescent="0.25">
      <c r="A482" s="40">
        <f>spettri!F482</f>
        <v>541.99999999998897</v>
      </c>
      <c r="B482" s="40">
        <f>spettri!G482</f>
        <v>8759.0339540000004</v>
      </c>
      <c r="C482" s="40">
        <f>spettri!AA482</f>
        <v>44012.149320226294</v>
      </c>
      <c r="D482" s="40">
        <f>chl!$B$2*spettri!H482</f>
        <v>0</v>
      </c>
      <c r="E482" s="40">
        <f>chl!$C$2*spettri!I482</f>
        <v>16956.770472153268</v>
      </c>
      <c r="F482" s="40">
        <f>carot!$B$2*spettri!J482</f>
        <v>71.097668611086618</v>
      </c>
      <c r="G482" s="40">
        <f>carot!$C$2*spettri!K482</f>
        <v>2.5452490655290232</v>
      </c>
      <c r="H482" s="40">
        <f>carot!$D$2*spettri!L482</f>
        <v>593.26748778398201</v>
      </c>
      <c r="I482" s="40">
        <f>carot!$E$2*spettri!M482</f>
        <v>358.57627042815324</v>
      </c>
      <c r="J482" s="40">
        <f>carot!$F$2*spettri!N482</f>
        <v>0</v>
      </c>
      <c r="K482" s="40">
        <f>chl!$D$2*spettri!AE482</f>
        <v>26029.892172184278</v>
      </c>
    </row>
    <row r="483" spans="1:11" x14ac:dyDescent="0.25">
      <c r="A483" s="40">
        <f>spettri!F483</f>
        <v>542.39999999998895</v>
      </c>
      <c r="B483" s="40">
        <f>spettri!G483</f>
        <v>8416.6825690000005</v>
      </c>
      <c r="C483" s="40">
        <f>spettri!AA483</f>
        <v>44008.924079594195</v>
      </c>
      <c r="D483" s="40">
        <f>chl!$B$2*spettri!H483</f>
        <v>0</v>
      </c>
      <c r="E483" s="40">
        <f>chl!$C$2*spettri!I483</f>
        <v>17049.964458954953</v>
      </c>
      <c r="F483" s="40">
        <f>carot!$B$2*spettri!J483</f>
        <v>64.931862584792071</v>
      </c>
      <c r="G483" s="40">
        <f>carot!$C$2*spettri!K483</f>
        <v>2.351821719024656</v>
      </c>
      <c r="H483" s="40">
        <f>carot!$D$2*spettri!L483</f>
        <v>538.00005794067158</v>
      </c>
      <c r="I483" s="40">
        <f>carot!$E$2*spettri!M483</f>
        <v>349.58300226256227</v>
      </c>
      <c r="J483" s="40">
        <f>carot!$F$2*spettri!N483</f>
        <v>0</v>
      </c>
      <c r="K483" s="40">
        <f>chl!$D$2*spettri!AE483</f>
        <v>26004.092876132188</v>
      </c>
    </row>
    <row r="484" spans="1:11" x14ac:dyDescent="0.25">
      <c r="A484" s="40">
        <f>spettri!F484</f>
        <v>542.79999999998904</v>
      </c>
      <c r="B484" s="40">
        <f>spettri!G484</f>
        <v>8526.0673369999986</v>
      </c>
      <c r="C484" s="40">
        <f>spettri!AA484</f>
        <v>44070.757932985347</v>
      </c>
      <c r="D484" s="40">
        <f>chl!$B$2*spettri!H484</f>
        <v>0</v>
      </c>
      <c r="E484" s="40">
        <f>chl!$C$2*spettri!I484</f>
        <v>17144.90368316232</v>
      </c>
      <c r="F484" s="40">
        <f>carot!$B$2*spettri!J484</f>
        <v>88.911715493765485</v>
      </c>
      <c r="G484" s="40">
        <f>carot!$C$2*spettri!K484</f>
        <v>2.2024077807069111</v>
      </c>
      <c r="H484" s="40">
        <f>carot!$D$2*spettri!L484</f>
        <v>503.22668068310929</v>
      </c>
      <c r="I484" s="40">
        <f>carot!$E$2*spettri!M484</f>
        <v>346.76997878760312</v>
      </c>
      <c r="J484" s="40">
        <f>carot!$F$2*spettri!N484</f>
        <v>0</v>
      </c>
      <c r="K484" s="40">
        <f>chl!$D$2*spettri!AE484</f>
        <v>25984.743467077842</v>
      </c>
    </row>
    <row r="485" spans="1:11" x14ac:dyDescent="0.25">
      <c r="A485" s="40">
        <f>spettri!F485</f>
        <v>543.19999999998902</v>
      </c>
      <c r="B485" s="40">
        <f>spettri!G485</f>
        <v>8491.355082</v>
      </c>
      <c r="C485" s="40">
        <f>spettri!AA485</f>
        <v>44106.451893586054</v>
      </c>
      <c r="D485" s="40">
        <f>chl!$B$2*spettri!H485</f>
        <v>0</v>
      </c>
      <c r="E485" s="40">
        <f>chl!$C$2*spettri!I485</f>
        <v>17241.937162595772</v>
      </c>
      <c r="F485" s="40">
        <f>carot!$B$2*spettri!J485</f>
        <v>85.18555430370975</v>
      </c>
      <c r="G485" s="40">
        <f>carot!$C$2*spettri!K485</f>
        <v>1.9564249500849651</v>
      </c>
      <c r="H485" s="40">
        <f>carot!$D$2*spettri!L485</f>
        <v>478.59640450246889</v>
      </c>
      <c r="I485" s="40">
        <f>carot!$E$2*spettri!M485</f>
        <v>343.05716169694398</v>
      </c>
      <c r="J485" s="40">
        <f>carot!$F$2*spettri!N485</f>
        <v>0</v>
      </c>
      <c r="K485" s="40">
        <f>chl!$D$2*spettri!AE485</f>
        <v>25955.719185537073</v>
      </c>
    </row>
    <row r="486" spans="1:11" x14ac:dyDescent="0.25">
      <c r="A486" s="40">
        <f>spettri!F486</f>
        <v>543.599999999989</v>
      </c>
      <c r="B486" s="40">
        <f>spettri!G486</f>
        <v>8535.8946529999994</v>
      </c>
      <c r="C486" s="40">
        <f>spettri!AA486</f>
        <v>44102.218612560682</v>
      </c>
      <c r="D486" s="40">
        <f>chl!$B$2*spettri!H486</f>
        <v>0</v>
      </c>
      <c r="E486" s="40">
        <f>chl!$C$2*spettri!I486</f>
        <v>17329.197460861065</v>
      </c>
      <c r="F486" s="40">
        <f>carot!$B$2*spettri!J486</f>
        <v>81.959114341996141</v>
      </c>
      <c r="G486" s="40">
        <f>carot!$C$2*spettri!K486</f>
        <v>1.8479840200462145</v>
      </c>
      <c r="H486" s="40">
        <f>carot!$D$2*spettri!L486</f>
        <v>458.85061347157574</v>
      </c>
      <c r="I486" s="40">
        <f>carot!$E$2*spettri!M486</f>
        <v>326.24284643310324</v>
      </c>
      <c r="J486" s="40">
        <f>carot!$F$2*spettri!N486</f>
        <v>0</v>
      </c>
      <c r="K486" s="40">
        <f>chl!$D$2*spettri!AE486</f>
        <v>25904.120593432901</v>
      </c>
    </row>
    <row r="487" spans="1:11" x14ac:dyDescent="0.25">
      <c r="A487" s="40">
        <f>spettri!F487</f>
        <v>543.99999999998897</v>
      </c>
      <c r="B487" s="40">
        <f>spettri!G487</f>
        <v>8364.7343269999983</v>
      </c>
      <c r="C487" s="40">
        <f>spettri!AA487</f>
        <v>44038.049658558812</v>
      </c>
      <c r="D487" s="40">
        <f>chl!$B$2*spettri!H487</f>
        <v>0</v>
      </c>
      <c r="E487" s="40">
        <f>chl!$C$2*spettri!I487</f>
        <v>17407.731720401611</v>
      </c>
      <c r="F487" s="40">
        <f>carot!$B$2*spettri!J487</f>
        <v>55.067926153010312</v>
      </c>
      <c r="G487" s="40">
        <f>carot!$C$2*spettri!K487</f>
        <v>1.7656036606442798</v>
      </c>
      <c r="H487" s="40">
        <f>carot!$D$2*spettri!L487</f>
        <v>409.04964998734425</v>
      </c>
      <c r="I487" s="40">
        <f>carot!$E$2*spettri!M487</f>
        <v>318.36264402521937</v>
      </c>
      <c r="J487" s="40">
        <f>carot!$F$2*spettri!N487</f>
        <v>0</v>
      </c>
      <c r="K487" s="40">
        <f>chl!$D$2*spettri!AE487</f>
        <v>25846.072114330986</v>
      </c>
    </row>
    <row r="488" spans="1:11" x14ac:dyDescent="0.25">
      <c r="A488" s="40">
        <f>spettri!F488</f>
        <v>544.39999999998895</v>
      </c>
      <c r="B488" s="40">
        <f>spettri!G488</f>
        <v>8453.7659709999989</v>
      </c>
      <c r="C488" s="40">
        <f>spettri!AA488</f>
        <v>43985.736977341927</v>
      </c>
      <c r="D488" s="40">
        <f>chl!$B$2*spettri!H488</f>
        <v>0</v>
      </c>
      <c r="E488" s="40">
        <f>chl!$C$2*spettri!I488</f>
        <v>17486.615027423293</v>
      </c>
      <c r="F488" s="40">
        <f>carot!$B$2*spettri!J488</f>
        <v>26.759733475147272</v>
      </c>
      <c r="G488" s="40">
        <f>carot!$C$2*spettri!K488</f>
        <v>1.5779675520592049</v>
      </c>
      <c r="H488" s="40">
        <f>carot!$D$2*spettri!L488</f>
        <v>384.79350458413126</v>
      </c>
      <c r="I488" s="40">
        <f>carot!$E$2*spettri!M488</f>
        <v>317.31651813257037</v>
      </c>
      <c r="J488" s="40">
        <f>carot!$F$2*spettri!N488</f>
        <v>0</v>
      </c>
      <c r="K488" s="40">
        <f>chl!$D$2*spettri!AE488</f>
        <v>25768.674226174724</v>
      </c>
    </row>
    <row r="489" spans="1:11" x14ac:dyDescent="0.25">
      <c r="A489" s="40">
        <f>spettri!F489</f>
        <v>544.79999999998904</v>
      </c>
      <c r="B489" s="40">
        <f>spettri!G489</f>
        <v>8185.4836029999997</v>
      </c>
      <c r="C489" s="40">
        <f>spettri!AA489</f>
        <v>43996.524578499244</v>
      </c>
      <c r="D489" s="40">
        <f>chl!$B$2*spettri!H489</f>
        <v>0</v>
      </c>
      <c r="E489" s="40">
        <f>chl!$C$2*spettri!I489</f>
        <v>17568.290654972599</v>
      </c>
      <c r="F489" s="40">
        <f>carot!$B$2*spettri!J489</f>
        <v>55.750330770436861</v>
      </c>
      <c r="G489" s="40">
        <f>carot!$C$2*spettri!K489</f>
        <v>1.5448127149712558</v>
      </c>
      <c r="H489" s="40">
        <f>carot!$D$2*spettri!L489</f>
        <v>368.43567559327556</v>
      </c>
      <c r="I489" s="40">
        <f>carot!$E$2*spettri!M489</f>
        <v>312.83934315346357</v>
      </c>
      <c r="J489" s="40">
        <f>carot!$F$2*spettri!N489</f>
        <v>0</v>
      </c>
      <c r="K489" s="40">
        <f>chl!$D$2*spettri!AE489</f>
        <v>25689.663761294501</v>
      </c>
    </row>
    <row r="490" spans="1:11" x14ac:dyDescent="0.25">
      <c r="A490" s="40">
        <f>spettri!F490</f>
        <v>545.19999999998902</v>
      </c>
      <c r="B490" s="40">
        <f>spettri!G490</f>
        <v>8268.2744540000003</v>
      </c>
      <c r="C490" s="40">
        <f>spettri!AA490</f>
        <v>43954.965272833069</v>
      </c>
      <c r="D490" s="40">
        <f>chl!$B$2*spettri!H490</f>
        <v>0</v>
      </c>
      <c r="E490" s="40">
        <f>chl!$C$2*spettri!I490</f>
        <v>17651.71151992759</v>
      </c>
      <c r="F490" s="40">
        <f>carot!$B$2*spettri!J490</f>
        <v>34.10573218965402</v>
      </c>
      <c r="G490" s="40">
        <f>carot!$C$2*spettri!K490</f>
        <v>1.4397017467360982</v>
      </c>
      <c r="H490" s="40">
        <f>carot!$D$2*spettri!L490</f>
        <v>344.94857678810797</v>
      </c>
      <c r="I490" s="40">
        <f>carot!$E$2*spettri!M490</f>
        <v>305.65655876896926</v>
      </c>
      <c r="J490" s="40">
        <f>carot!$F$2*spettri!N490</f>
        <v>0</v>
      </c>
      <c r="K490" s="40">
        <f>chl!$D$2*spettri!AE490</f>
        <v>25617.103183412015</v>
      </c>
    </row>
    <row r="491" spans="1:11" x14ac:dyDescent="0.25">
      <c r="A491" s="40">
        <f>spettri!F491</f>
        <v>545.599999999989</v>
      </c>
      <c r="B491" s="40">
        <f>spettri!G491</f>
        <v>8526.0142509999987</v>
      </c>
      <c r="C491" s="40">
        <f>spettri!AA491</f>
        <v>43889.142253398873</v>
      </c>
      <c r="D491" s="40">
        <f>chl!$B$2*spettri!H491</f>
        <v>0</v>
      </c>
      <c r="E491" s="40">
        <f>chl!$C$2*spettri!I491</f>
        <v>17730.245779468136</v>
      </c>
      <c r="F491" s="40">
        <f>carot!$B$2*spettri!J491</f>
        <v>11.09729095279631</v>
      </c>
      <c r="G491" s="40">
        <f>carot!$C$2*spettri!K491</f>
        <v>1.0943847077034887</v>
      </c>
      <c r="H491" s="40">
        <f>carot!$D$2*spettri!L491</f>
        <v>288.37168922380152</v>
      </c>
      <c r="I491" s="40">
        <f>carot!$E$2*spettri!M491</f>
        <v>297.6658280123699</v>
      </c>
      <c r="J491" s="40">
        <f>carot!$F$2*spettri!N491</f>
        <v>0</v>
      </c>
      <c r="K491" s="40">
        <f>chl!$D$2*spettri!AE491</f>
        <v>25560.667281034068</v>
      </c>
    </row>
    <row r="492" spans="1:11" x14ac:dyDescent="0.25">
      <c r="A492" s="40">
        <f>spettri!F492</f>
        <v>545.99999999998897</v>
      </c>
      <c r="B492" s="40">
        <f>spettri!G492</f>
        <v>8693.0367109999988</v>
      </c>
      <c r="C492" s="40">
        <f>spettri!AA492</f>
        <v>43852.904290699997</v>
      </c>
      <c r="D492" s="40">
        <f>chl!$B$2*spettri!H492</f>
        <v>0</v>
      </c>
      <c r="E492" s="40">
        <f>chl!$C$2*spettri!I492</f>
        <v>17797.610727237443</v>
      </c>
      <c r="F492" s="40">
        <f>carot!$B$2*spettri!J492</f>
        <v>-11.018998071760121</v>
      </c>
      <c r="G492" s="40">
        <f>carot!$C$2*spettri!K492</f>
        <v>0.87567860768141004</v>
      </c>
      <c r="H492" s="40">
        <f>carot!$D$2*spettri!L492</f>
        <v>261.10171255797854</v>
      </c>
      <c r="I492" s="40">
        <f>carot!$E$2*spettri!M492</f>
        <v>285.59177691158789</v>
      </c>
      <c r="J492" s="40">
        <f>carot!$F$2*spettri!N492</f>
        <v>0</v>
      </c>
      <c r="K492" s="40">
        <f>chl!$D$2*spettri!AE492</f>
        <v>25518.743393457065</v>
      </c>
    </row>
    <row r="493" spans="1:11" x14ac:dyDescent="0.25">
      <c r="A493" s="40">
        <f>spettri!F493</f>
        <v>546.39999999998895</v>
      </c>
      <c r="B493" s="40">
        <f>spettri!G493</f>
        <v>8465.4149539999999</v>
      </c>
      <c r="C493" s="40">
        <f>spettri!AA493</f>
        <v>43876.839282179542</v>
      </c>
      <c r="D493" s="40">
        <f>chl!$B$2*spettri!H493</f>
        <v>0</v>
      </c>
      <c r="E493" s="40">
        <f>chl!$C$2*spettri!I493</f>
        <v>17857.645826206543</v>
      </c>
      <c r="F493" s="40">
        <f>carot!$B$2*spettri!J493</f>
        <v>12.88159537739887</v>
      </c>
      <c r="G493" s="40">
        <f>carot!$C$2*spettri!K493</f>
        <v>0.69481824746190757</v>
      </c>
      <c r="H493" s="40">
        <f>carot!$D$2*spettri!L493</f>
        <v>226.14126991170249</v>
      </c>
      <c r="I493" s="40">
        <f>carot!$E$2*spettri!M493</f>
        <v>284.91926626673524</v>
      </c>
      <c r="J493" s="40">
        <f>carot!$F$2*spettri!N493</f>
        <v>0</v>
      </c>
      <c r="K493" s="40">
        <f>chl!$D$2*spettri!AE493</f>
        <v>25494.556506169698</v>
      </c>
    </row>
    <row r="494" spans="1:11" x14ac:dyDescent="0.25">
      <c r="A494" s="40">
        <f>spettri!F494</f>
        <v>546.79999999998904</v>
      </c>
      <c r="B494" s="40">
        <f>spettri!G494</f>
        <v>8601.9999289999996</v>
      </c>
      <c r="C494" s="40">
        <f>spettri!AA494</f>
        <v>43873.518671163518</v>
      </c>
      <c r="D494" s="40">
        <f>chl!$B$2*spettri!H494</f>
        <v>0</v>
      </c>
      <c r="E494" s="40">
        <f>chl!$C$2*spettri!I494</f>
        <v>17908.954856790166</v>
      </c>
      <c r="F494" s="40">
        <f>carot!$B$2*spettri!J494</f>
        <v>8.5526756612423025</v>
      </c>
      <c r="G494" s="40">
        <f>carot!$C$2*spettri!K494</f>
        <v>0.70705223756641278</v>
      </c>
      <c r="H494" s="40">
        <f>carot!$D$2*spettri!L494</f>
        <v>195.87616852214092</v>
      </c>
      <c r="I494" s="40">
        <f>carot!$E$2*spettri!M494</f>
        <v>279.38351056327542</v>
      </c>
      <c r="J494" s="40">
        <f>carot!$F$2*spettri!N494</f>
        <v>0</v>
      </c>
      <c r="K494" s="40">
        <f>chl!$D$2*spettri!AE494</f>
        <v>25480.044407389127</v>
      </c>
    </row>
    <row r="495" spans="1:11" x14ac:dyDescent="0.25">
      <c r="A495" s="40">
        <f>spettri!F495</f>
        <v>547.19999999998902</v>
      </c>
      <c r="B495" s="40">
        <f>spettri!G495</f>
        <v>8423.6553809999987</v>
      </c>
      <c r="C495" s="40">
        <f>spettri!AA495</f>
        <v>43865.611560393016</v>
      </c>
      <c r="D495" s="40">
        <f>chl!$B$2*spettri!H495</f>
        <v>0</v>
      </c>
      <c r="E495" s="40">
        <f>chl!$C$2*spettri!I495</f>
        <v>17956.77350154462</v>
      </c>
      <c r="F495" s="40">
        <f>carot!$B$2*spettri!J495</f>
        <v>-2.4398381519944645</v>
      </c>
      <c r="G495" s="40">
        <f>carot!$C$2*spettri!K495</f>
        <v>0.66460246361799935</v>
      </c>
      <c r="H495" s="40">
        <f>carot!$D$2*spettri!L495</f>
        <v>150.38394449128216</v>
      </c>
      <c r="I495" s="40">
        <f>carot!$E$2*spettri!M495</f>
        <v>278.57244991202663</v>
      </c>
      <c r="J495" s="40">
        <f>carot!$F$2*spettri!N495</f>
        <v>0</v>
      </c>
      <c r="K495" s="40">
        <f>chl!$D$2*spettri!AE495</f>
        <v>25481.656900133465</v>
      </c>
    </row>
    <row r="496" spans="1:11" x14ac:dyDescent="0.25">
      <c r="A496" s="40">
        <f>spettri!F496</f>
        <v>547.599999999989</v>
      </c>
      <c r="B496" s="40">
        <f>spettri!G496</f>
        <v>8339.3036329999995</v>
      </c>
      <c r="C496" s="40">
        <f>spettri!AA496</f>
        <v>43905.994095521004</v>
      </c>
      <c r="D496" s="40">
        <f>chl!$B$2*spettri!H496</f>
        <v>0</v>
      </c>
      <c r="E496" s="40">
        <f>chl!$C$2*spettri!I496</f>
        <v>18011.573006939601</v>
      </c>
      <c r="F496" s="40">
        <f>carot!$B$2*spettri!J496</f>
        <v>-8.3427347506119247</v>
      </c>
      <c r="G496" s="40">
        <f>carot!$C$2*spettri!K496</f>
        <v>0.67007518345173056</v>
      </c>
      <c r="H496" s="40">
        <f>carot!$D$2*spettri!L496</f>
        <v>130.8335328663789</v>
      </c>
      <c r="I496" s="40">
        <f>carot!$E$2*spettri!M496</f>
        <v>273.47880760342855</v>
      </c>
      <c r="J496" s="40">
        <f>carot!$F$2*spettri!N496</f>
        <v>0</v>
      </c>
      <c r="K496" s="40">
        <f>chl!$D$2*spettri!AE496</f>
        <v>25497.781407678754</v>
      </c>
    </row>
    <row r="497" spans="1:11" x14ac:dyDescent="0.25">
      <c r="A497" s="40">
        <f>spettri!F497</f>
        <v>547.99999999998897</v>
      </c>
      <c r="B497" s="40">
        <f>spettri!G497</f>
        <v>8389.5056449999993</v>
      </c>
      <c r="C497" s="40">
        <f>spettri!AA497</f>
        <v>43965.40661896488</v>
      </c>
      <c r="D497" s="40">
        <f>chl!$B$2*spettri!H497</f>
        <v>0</v>
      </c>
      <c r="E497" s="40">
        <f>chl!$C$2*spettri!I497</f>
        <v>18066.721500494259</v>
      </c>
      <c r="F497" s="40">
        <f>carot!$B$2*spettri!J497</f>
        <v>-11.805793197234921</v>
      </c>
      <c r="G497" s="40">
        <f>carot!$C$2*spettri!K497</f>
        <v>0.50301244757494223</v>
      </c>
      <c r="H497" s="40">
        <f>carot!$D$2*spettri!L497</f>
        <v>109.21708794834852</v>
      </c>
      <c r="I497" s="40">
        <f>carot!$E$2*spettri!M497</f>
        <v>269.12772779901383</v>
      </c>
      <c r="J497" s="40">
        <f>carot!$F$2*spettri!N497</f>
        <v>0</v>
      </c>
      <c r="K497" s="40">
        <f>chl!$D$2*spettri!AE497</f>
        <v>25531.643083472922</v>
      </c>
    </row>
    <row r="498" spans="1:11" x14ac:dyDescent="0.25">
      <c r="A498" s="40">
        <f>spettri!F498</f>
        <v>548.39999999998895</v>
      </c>
      <c r="B498" s="40">
        <f>spettri!G498</f>
        <v>8516.9003290000001</v>
      </c>
      <c r="C498" s="40">
        <f>spettri!AA498</f>
        <v>44017.771494951761</v>
      </c>
      <c r="D498" s="40">
        <f>chl!$B$2*spettri!H498</f>
        <v>0</v>
      </c>
      <c r="E498" s="40">
        <f>chl!$C$2*spettri!I498</f>
        <v>18116.983418295204</v>
      </c>
      <c r="F498" s="40">
        <f>carot!$B$2*spettri!J498</f>
        <v>-17.446746946953525</v>
      </c>
      <c r="G498" s="40">
        <f>carot!$C$2*spettri!K498</f>
        <v>0.37308602485561654</v>
      </c>
      <c r="H498" s="40">
        <f>carot!$D$2*spettri!L498</f>
        <v>87.598564525999109</v>
      </c>
      <c r="I498" s="40">
        <f>carot!$E$2*spettri!M498</f>
        <v>259.92118749141599</v>
      </c>
      <c r="J498" s="40">
        <f>carot!$F$2*spettri!N498</f>
        <v>0</v>
      </c>
      <c r="K498" s="40">
        <f>chl!$D$2*spettri!AE498</f>
        <v>25570.341985561241</v>
      </c>
    </row>
    <row r="499" spans="1:11" x14ac:dyDescent="0.25">
      <c r="A499" s="40">
        <f>spettri!F499</f>
        <v>548.79999999998904</v>
      </c>
      <c r="B499" s="40">
        <f>spettri!G499</f>
        <v>8474.9507659999999</v>
      </c>
      <c r="C499" s="40">
        <f>spettri!AA499</f>
        <v>44106.997182688137</v>
      </c>
      <c r="D499" s="40">
        <f>chl!$B$2*spettri!H499</f>
        <v>0</v>
      </c>
      <c r="E499" s="40">
        <f>chl!$C$2*spettri!I499</f>
        <v>18160.613582258218</v>
      </c>
      <c r="F499" s="40">
        <f>carot!$B$2*spettri!J499</f>
        <v>10.992900444748056</v>
      </c>
      <c r="G499" s="40">
        <f>carot!$C$2*spettri!K499</f>
        <v>0.32359989683526275</v>
      </c>
      <c r="H499" s="40">
        <f>carot!$D$2*spettri!L499</f>
        <v>64.664347869696471</v>
      </c>
      <c r="I499" s="40">
        <f>carot!$E$2*spettri!M499</f>
        <v>256.52438633605533</v>
      </c>
      <c r="J499" s="40">
        <f>carot!$F$2*spettri!N499</f>
        <v>0</v>
      </c>
      <c r="K499" s="40">
        <f>chl!$D$2*spettri!AE499</f>
        <v>25613.878365882581</v>
      </c>
    </row>
    <row r="500" spans="1:11" x14ac:dyDescent="0.25">
      <c r="A500" s="40">
        <f>spettri!F500</f>
        <v>549.19999999998902</v>
      </c>
      <c r="B500" s="40">
        <f>spettri!G500</f>
        <v>8434.9867830000003</v>
      </c>
      <c r="C500" s="40">
        <f>spettri!AA500</f>
        <v>44178.023655667748</v>
      </c>
      <c r="D500" s="40">
        <f>chl!$B$2*spettri!H500</f>
        <v>0</v>
      </c>
      <c r="E500" s="40">
        <f>chl!$C$2*spettri!I500</f>
        <v>18193.074434449991</v>
      </c>
      <c r="F500" s="40">
        <f>carot!$B$2*spettri!J500</f>
        <v>-1.4691030850235269</v>
      </c>
      <c r="G500" s="40">
        <f>carot!$C$2*spettri!K500</f>
        <v>0.20201285671971819</v>
      </c>
      <c r="H500" s="40">
        <f>carot!$D$2*spettri!L500</f>
        <v>58.272947088644223</v>
      </c>
      <c r="I500" s="40">
        <f>carot!$E$2*spettri!M500</f>
        <v>254.40411060820571</v>
      </c>
      <c r="J500" s="40">
        <f>carot!$F$2*spettri!N500</f>
        <v>0</v>
      </c>
      <c r="K500" s="40">
        <f>chl!$D$2*spettri!AE500</f>
        <v>25673.539253749212</v>
      </c>
    </row>
    <row r="501" spans="1:11" x14ac:dyDescent="0.25">
      <c r="A501" s="40">
        <f>spettri!F501</f>
        <v>549.599999999989</v>
      </c>
      <c r="B501" s="40">
        <f>spettri!G501</f>
        <v>8333.2826329999989</v>
      </c>
      <c r="C501" s="40">
        <f>spettri!AA501</f>
        <v>44188.733585784787</v>
      </c>
      <c r="D501" s="40">
        <f>chl!$B$2*spettri!H501</f>
        <v>0</v>
      </c>
      <c r="E501" s="40">
        <f>chl!$C$2*spettri!I501</f>
        <v>18218.205378520095</v>
      </c>
      <c r="F501" s="40">
        <f>carot!$B$2*spettri!J501</f>
        <v>-33.056027636502137</v>
      </c>
      <c r="G501" s="40">
        <f>carot!$C$2*spettri!K501</f>
        <v>-0.11712199567977012</v>
      </c>
      <c r="H501" s="40">
        <f>carot!$D$2*spettri!L501</f>
        <v>9.7749979620197198</v>
      </c>
      <c r="I501" s="40">
        <f>carot!$E$2*spettri!M501</f>
        <v>246.21411853843981</v>
      </c>
      <c r="J501" s="40">
        <f>carot!$F$2*spettri!N501</f>
        <v>0</v>
      </c>
      <c r="K501" s="40">
        <f>chl!$D$2*spettri!AE501</f>
        <v>25747.712240396417</v>
      </c>
    </row>
    <row r="502" spans="1:11" x14ac:dyDescent="0.25">
      <c r="A502" s="40">
        <f>spettri!F502</f>
        <v>549.99999999998897</v>
      </c>
      <c r="B502" s="40">
        <f>spettri!G502</f>
        <v>8360.931736999999</v>
      </c>
      <c r="C502" s="40">
        <f>spettri!AA502</f>
        <v>44062.212980605291</v>
      </c>
      <c r="D502" s="40">
        <f>chl!$B$2*spettri!H502</f>
        <v>0</v>
      </c>
      <c r="E502" s="40">
        <f>chl!$C$2*spettri!I502</f>
        <v>18241.940162326388</v>
      </c>
      <c r="F502" s="40">
        <f>carot!$B$2*spettri!J502</f>
        <v>0</v>
      </c>
      <c r="G502" s="40">
        <f>carot!$C$2*spettri!K502</f>
        <v>0</v>
      </c>
      <c r="H502" s="40">
        <f>carot!$D$2*spettri!L502</f>
        <v>0</v>
      </c>
      <c r="I502" s="40">
        <f>carot!$E$2*spettri!M502</f>
        <v>0</v>
      </c>
      <c r="J502" s="40">
        <f>carot!$F$2*spettri!N502</f>
        <v>0</v>
      </c>
      <c r="K502" s="40">
        <f>chl!$D$2*spettri!AE502</f>
        <v>25820.272818278903</v>
      </c>
    </row>
    <row r="503" spans="1:11" x14ac:dyDescent="0.25">
      <c r="A503" s="40">
        <f>spettri!F503</f>
        <v>550.39999999998895</v>
      </c>
      <c r="B503" s="40">
        <f>spettri!G503</f>
        <v>8242.8232709999993</v>
      </c>
      <c r="C503" s="40">
        <f>spettri!AA503</f>
        <v>44164.476412491167</v>
      </c>
      <c r="D503" s="40">
        <f>chl!$B$2*spettri!H503</f>
        <v>0</v>
      </c>
      <c r="E503" s="40">
        <f>chl!$C$2*spettri!I503</f>
        <v>18263.580720567326</v>
      </c>
      <c r="F503" s="40">
        <f>carot!$B$2*spettri!J503</f>
        <v>0</v>
      </c>
      <c r="G503" s="40">
        <f>carot!$C$2*spettri!K503</f>
        <v>0</v>
      </c>
      <c r="H503" s="40">
        <f>carot!$D$2*spettri!L503</f>
        <v>0</v>
      </c>
      <c r="I503" s="40">
        <f>carot!$E$2*spettri!M503</f>
        <v>0</v>
      </c>
      <c r="J503" s="40">
        <f>carot!$F$2*spettri!N503</f>
        <v>0</v>
      </c>
      <c r="K503" s="40">
        <f>chl!$D$2*spettri!AE503</f>
        <v>25900.895691923841</v>
      </c>
    </row>
    <row r="504" spans="1:11" x14ac:dyDescent="0.25">
      <c r="A504" s="40">
        <f>spettri!F504</f>
        <v>550.79999999998904</v>
      </c>
      <c r="B504" s="40">
        <f>spettri!G504</f>
        <v>8369.8314559999999</v>
      </c>
      <c r="C504" s="40">
        <f>spettri!AA504</f>
        <v>44305.620726945912</v>
      </c>
      <c r="D504" s="40">
        <f>chl!$B$2*spettri!H504</f>
        <v>0</v>
      </c>
      <c r="E504" s="40">
        <f>chl!$C$2*spettri!I504</f>
        <v>18291.853062306927</v>
      </c>
      <c r="F504" s="40">
        <f>carot!$B$2*spettri!J504</f>
        <v>0</v>
      </c>
      <c r="G504" s="40">
        <f>carot!$C$2*spettri!K504</f>
        <v>0</v>
      </c>
      <c r="H504" s="40">
        <f>carot!$D$2*spettri!L504</f>
        <v>0</v>
      </c>
      <c r="I504" s="40">
        <f>carot!$E$2*spettri!M504</f>
        <v>0</v>
      </c>
      <c r="J504" s="40">
        <f>carot!$F$2*spettri!N504</f>
        <v>0</v>
      </c>
      <c r="K504" s="40">
        <f>chl!$D$2*spettri!AE504</f>
        <v>26013.767664638988</v>
      </c>
    </row>
    <row r="505" spans="1:11" x14ac:dyDescent="0.25">
      <c r="A505" s="40">
        <f>spettri!F505</f>
        <v>551.19999999998902</v>
      </c>
      <c r="B505" s="40">
        <f>spettri!G505</f>
        <v>8490.4302789999983</v>
      </c>
      <c r="C505" s="40">
        <f>spettri!AA505</f>
        <v>44478.881425470259</v>
      </c>
      <c r="D505" s="40">
        <f>chl!$B$2*spettri!H505</f>
        <v>0</v>
      </c>
      <c r="E505" s="40">
        <f>chl!$C$2*spettri!I505</f>
        <v>18318.380196301579</v>
      </c>
      <c r="F505" s="40">
        <f>carot!$B$2*spettri!J505</f>
        <v>0</v>
      </c>
      <c r="G505" s="40">
        <f>carot!$C$2*spettri!K505</f>
        <v>0</v>
      </c>
      <c r="H505" s="40">
        <f>carot!$D$2*spettri!L505</f>
        <v>0</v>
      </c>
      <c r="I505" s="40">
        <f>carot!$E$2*spettri!M505</f>
        <v>0</v>
      </c>
      <c r="J505" s="40">
        <f>carot!$F$2*spettri!N505</f>
        <v>0</v>
      </c>
      <c r="K505" s="40">
        <f>chl!$D$2*spettri!AE505</f>
        <v>26160.501229168676</v>
      </c>
    </row>
    <row r="506" spans="1:11" x14ac:dyDescent="0.25">
      <c r="A506" s="40">
        <f>spettri!F506</f>
        <v>551.599999999989</v>
      </c>
      <c r="B506" s="40">
        <f>spettri!G506</f>
        <v>8358.8716519999998</v>
      </c>
      <c r="C506" s="40">
        <f>spettri!AA506</f>
        <v>44680.251978092565</v>
      </c>
      <c r="D506" s="40">
        <f>chl!$B$2*spettri!H506</f>
        <v>0</v>
      </c>
      <c r="E506" s="40">
        <f>chl!$C$2*spettri!I506</f>
        <v>18345.605395597773</v>
      </c>
      <c r="F506" s="40">
        <f>carot!$B$2*spettri!J506</f>
        <v>0</v>
      </c>
      <c r="G506" s="40">
        <f>carot!$C$2*spettri!K506</f>
        <v>0</v>
      </c>
      <c r="H506" s="40">
        <f>carot!$D$2*spettri!L506</f>
        <v>0</v>
      </c>
      <c r="I506" s="40">
        <f>carot!$E$2*spettri!M506</f>
        <v>0</v>
      </c>
      <c r="J506" s="40">
        <f>carot!$F$2*spettri!N506</f>
        <v>0</v>
      </c>
      <c r="K506" s="40">
        <f>chl!$D$2*spettri!AE506</f>
        <v>26334.646582494788</v>
      </c>
    </row>
    <row r="507" spans="1:11" x14ac:dyDescent="0.25">
      <c r="A507" s="40">
        <f>spettri!F507</f>
        <v>551.99999999998897</v>
      </c>
      <c r="B507" s="40">
        <f>spettri!G507</f>
        <v>8338.9078210000007</v>
      </c>
      <c r="C507" s="40">
        <f>spettri!AA507</f>
        <v>44913.355544964084</v>
      </c>
      <c r="D507" s="40">
        <f>chl!$B$2*spettri!H507</f>
        <v>0</v>
      </c>
      <c r="E507" s="40">
        <f>chl!$C$2*spettri!I507</f>
        <v>18378.764313091087</v>
      </c>
      <c r="F507" s="40">
        <f>carot!$B$2*spettri!J507</f>
        <v>0</v>
      </c>
      <c r="G507" s="40">
        <f>carot!$C$2*spettri!K507</f>
        <v>0</v>
      </c>
      <c r="H507" s="40">
        <f>carot!$D$2*spettri!L507</f>
        <v>0</v>
      </c>
      <c r="I507" s="40">
        <f>carot!$E$2*spettri!M507</f>
        <v>0</v>
      </c>
      <c r="J507" s="40">
        <f>carot!$F$2*spettri!N507</f>
        <v>0</v>
      </c>
      <c r="K507" s="40">
        <f>chl!$D$2*spettri!AE507</f>
        <v>26534.591231872993</v>
      </c>
    </row>
    <row r="508" spans="1:11" x14ac:dyDescent="0.25">
      <c r="A508" s="40">
        <f>spettri!F508</f>
        <v>552.39999999998804</v>
      </c>
      <c r="B508" s="40">
        <f>spettri!G508</f>
        <v>8530.8226699999977</v>
      </c>
      <c r="C508" s="40">
        <f>spettri!AA508</f>
        <v>45172.956502849956</v>
      </c>
      <c r="D508" s="40">
        <f>chl!$B$2*spettri!H508</f>
        <v>0</v>
      </c>
      <c r="E508" s="40">
        <f>chl!$C$2*spettri!I508</f>
        <v>18412.621325546672</v>
      </c>
      <c r="F508" s="40">
        <f>carot!$B$2*spettri!J508</f>
        <v>0</v>
      </c>
      <c r="G508" s="40">
        <f>carot!$C$2*spettri!K508</f>
        <v>0</v>
      </c>
      <c r="H508" s="40">
        <f>carot!$D$2*spettri!L508</f>
        <v>0</v>
      </c>
      <c r="I508" s="40">
        <f>carot!$E$2*spettri!M508</f>
        <v>0</v>
      </c>
      <c r="J508" s="40">
        <f>carot!$F$2*spettri!N508</f>
        <v>0</v>
      </c>
      <c r="K508" s="40">
        <f>chl!$D$2*spettri!AE508</f>
        <v>26760.335177303285</v>
      </c>
    </row>
    <row r="509" spans="1:11" x14ac:dyDescent="0.25">
      <c r="A509" s="40">
        <f>spettri!F509</f>
        <v>552.79999999998802</v>
      </c>
      <c r="B509" s="40">
        <f>spettri!G509</f>
        <v>8511.4846879999986</v>
      </c>
      <c r="C509" s="40">
        <f>spettri!AA509</f>
        <v>45439.307184053658</v>
      </c>
      <c r="D509" s="40">
        <f>chl!$B$2*spettri!H509</f>
        <v>0</v>
      </c>
      <c r="E509" s="40">
        <f>chl!$C$2*spettri!I509</f>
        <v>18441.940780068951</v>
      </c>
      <c r="F509" s="40">
        <f>carot!$B$2*spettri!J509</f>
        <v>0</v>
      </c>
      <c r="G509" s="40">
        <f>carot!$C$2*spettri!K509</f>
        <v>0</v>
      </c>
      <c r="H509" s="40">
        <f>carot!$D$2*spettri!L509</f>
        <v>0</v>
      </c>
      <c r="I509" s="40">
        <f>carot!$E$2*spettri!M509</f>
        <v>0</v>
      </c>
      <c r="J509" s="40">
        <f>carot!$F$2*spettri!N509</f>
        <v>0</v>
      </c>
      <c r="K509" s="40">
        <f>chl!$D$2*spettri!AE509</f>
        <v>26997.36640398471</v>
      </c>
    </row>
    <row r="510" spans="1:11" x14ac:dyDescent="0.25">
      <c r="A510" s="40">
        <f>spettri!F510</f>
        <v>553.19999999998799</v>
      </c>
      <c r="B510" s="40">
        <f>spettri!G510</f>
        <v>8454.9552700000004</v>
      </c>
      <c r="C510" s="40">
        <f>spettri!AA510</f>
        <v>45716.994160049573</v>
      </c>
      <c r="D510" s="40">
        <f>chl!$B$2*spettri!H510</f>
        <v>0</v>
      </c>
      <c r="E510" s="40">
        <f>chl!$C$2*spettri!I510</f>
        <v>18476.146810344944</v>
      </c>
      <c r="F510" s="40">
        <f>carot!$B$2*spettri!J510</f>
        <v>0</v>
      </c>
      <c r="G510" s="40">
        <f>carot!$C$2*spettri!K510</f>
        <v>0</v>
      </c>
      <c r="H510" s="40">
        <f>carot!$D$2*spettri!L510</f>
        <v>0</v>
      </c>
      <c r="I510" s="40">
        <f>carot!$E$2*spettri!M510</f>
        <v>0</v>
      </c>
      <c r="J510" s="40">
        <f>carot!$F$2*spettri!N510</f>
        <v>0</v>
      </c>
      <c r="K510" s="40">
        <f>chl!$D$2*spettri!AE510</f>
        <v>27240.847349704629</v>
      </c>
    </row>
    <row r="511" spans="1:11" x14ac:dyDescent="0.25">
      <c r="A511" s="40">
        <f>spettri!F511</f>
        <v>553.59999999998797</v>
      </c>
      <c r="B511" s="40">
        <f>spettri!G511</f>
        <v>8708.9204169999994</v>
      </c>
      <c r="C511" s="40">
        <f>spettri!AA511</f>
        <v>46008.062702183437</v>
      </c>
      <c r="D511" s="40">
        <f>chl!$B$2*spettri!H511</f>
        <v>0</v>
      </c>
      <c r="E511" s="40">
        <f>chl!$C$2*spettri!I511</f>
        <v>18512.447125507751</v>
      </c>
      <c r="F511" s="40">
        <f>carot!$B$2*spettri!J511</f>
        <v>0</v>
      </c>
      <c r="G511" s="40">
        <f>carot!$C$2*spettri!K511</f>
        <v>0</v>
      </c>
      <c r="H511" s="40">
        <f>carot!$D$2*spettri!L511</f>
        <v>0</v>
      </c>
      <c r="I511" s="40">
        <f>carot!$E$2*spettri!M511</f>
        <v>0</v>
      </c>
      <c r="J511" s="40">
        <f>carot!$F$2*spettri!N511</f>
        <v>0</v>
      </c>
      <c r="K511" s="40">
        <f>chl!$D$2*spettri!AE511</f>
        <v>27495.615576675686</v>
      </c>
    </row>
    <row r="512" spans="1:11" x14ac:dyDescent="0.25">
      <c r="A512" s="40">
        <f>spettri!F512</f>
        <v>553.99999999998795</v>
      </c>
      <c r="B512" s="40">
        <f>spettri!G512</f>
        <v>8700.304752</v>
      </c>
      <c r="C512" s="40">
        <f>spettri!AA512</f>
        <v>46330.73140026482</v>
      </c>
      <c r="D512" s="40">
        <f>chl!$B$2*spettri!H512</f>
        <v>0</v>
      </c>
      <c r="E512" s="40">
        <f>chl!$C$2*spettri!I512</f>
        <v>18552.935891801269</v>
      </c>
      <c r="F512" s="40">
        <f>carot!$B$2*spettri!J512</f>
        <v>0</v>
      </c>
      <c r="G512" s="40">
        <f>carot!$C$2*spettri!K512</f>
        <v>0</v>
      </c>
      <c r="H512" s="40">
        <f>carot!$D$2*spettri!L512</f>
        <v>0</v>
      </c>
      <c r="I512" s="40">
        <f>carot!$E$2*spettri!M512</f>
        <v>0</v>
      </c>
      <c r="J512" s="40">
        <f>carot!$F$2*spettri!N512</f>
        <v>0</v>
      </c>
      <c r="K512" s="40">
        <f>chl!$D$2*spettri!AE512</f>
        <v>27777.795508463551</v>
      </c>
    </row>
    <row r="513" spans="1:11" x14ac:dyDescent="0.25">
      <c r="A513" s="40">
        <f>spettri!F513</f>
        <v>554.39999999998804</v>
      </c>
      <c r="B513" s="40">
        <f>spettri!G513</f>
        <v>8691.0017709999993</v>
      </c>
      <c r="C513" s="40">
        <f>spettri!AA513</f>
        <v>46672.783943380149</v>
      </c>
      <c r="D513" s="40">
        <f>chl!$B$2*spettri!H513</f>
        <v>0</v>
      </c>
      <c r="E513" s="40">
        <f>chl!$C$2*spettri!I513</f>
        <v>18585.39671433231</v>
      </c>
      <c r="F513" s="40">
        <f>carot!$B$2*spettri!J513</f>
        <v>0</v>
      </c>
      <c r="G513" s="40">
        <f>carot!$C$2*spettri!K513</f>
        <v>0</v>
      </c>
      <c r="H513" s="40">
        <f>carot!$D$2*spettri!L513</f>
        <v>0</v>
      </c>
      <c r="I513" s="40">
        <f>carot!$E$2*spettri!M513</f>
        <v>0</v>
      </c>
      <c r="J513" s="40">
        <f>carot!$F$2*spettri!N513</f>
        <v>0</v>
      </c>
      <c r="K513" s="40">
        <f>chl!$D$2*spettri!AE513</f>
        <v>28087.387229047839</v>
      </c>
    </row>
    <row r="514" spans="1:11" x14ac:dyDescent="0.25">
      <c r="A514" s="40">
        <f>spettri!F514</f>
        <v>554.79999999998802</v>
      </c>
      <c r="B514" s="40">
        <f>spettri!G514</f>
        <v>8628.0015239999993</v>
      </c>
      <c r="C514" s="40">
        <f>spettri!AA514</f>
        <v>47056.195107751169</v>
      </c>
      <c r="D514" s="40">
        <f>chl!$B$2*spettri!H514</f>
        <v>0</v>
      </c>
      <c r="E514" s="40">
        <f>chl!$C$2*spettri!I514</f>
        <v>18618.904679306761</v>
      </c>
      <c r="F514" s="40">
        <f>carot!$B$2*spettri!J514</f>
        <v>0</v>
      </c>
      <c r="G514" s="40">
        <f>carot!$C$2*spettri!K514</f>
        <v>0</v>
      </c>
      <c r="H514" s="40">
        <f>carot!$D$2*spettri!L514</f>
        <v>0</v>
      </c>
      <c r="I514" s="40">
        <f>carot!$E$2*spettri!M514</f>
        <v>0</v>
      </c>
      <c r="J514" s="40">
        <f>carot!$F$2*spettri!N514</f>
        <v>0</v>
      </c>
      <c r="K514" s="40">
        <f>chl!$D$2*spettri!AE514</f>
        <v>28437.290428444408</v>
      </c>
    </row>
    <row r="515" spans="1:11" x14ac:dyDescent="0.25">
      <c r="A515" s="40">
        <f>spettri!F515</f>
        <v>555.19999999998799</v>
      </c>
      <c r="B515" s="40">
        <f>spettri!G515</f>
        <v>8691.0809329999993</v>
      </c>
      <c r="C515" s="40">
        <f>spettri!AA515</f>
        <v>47475.827519503306</v>
      </c>
      <c r="D515" s="40">
        <f>chl!$B$2*spettri!H515</f>
        <v>0</v>
      </c>
      <c r="E515" s="40">
        <f>chl!$C$2*spettri!I515</f>
        <v>18657.997285336467</v>
      </c>
      <c r="F515" s="40">
        <f>carot!$B$2*spettri!J515</f>
        <v>0</v>
      </c>
      <c r="G515" s="40">
        <f>carot!$C$2*spettri!K515</f>
        <v>0</v>
      </c>
      <c r="H515" s="40">
        <f>carot!$D$2*spettri!L515</f>
        <v>0</v>
      </c>
      <c r="I515" s="40">
        <f>carot!$E$2*spettri!M515</f>
        <v>0</v>
      </c>
      <c r="J515" s="40">
        <f>carot!$F$2*spettri!N515</f>
        <v>0</v>
      </c>
      <c r="K515" s="40">
        <f>chl!$D$2*spettri!AE515</f>
        <v>28817.830234166842</v>
      </c>
    </row>
    <row r="516" spans="1:11" x14ac:dyDescent="0.25">
      <c r="A516" s="40">
        <f>spettri!F516</f>
        <v>555.59999999998797</v>
      </c>
      <c r="B516" s="40">
        <f>spettri!G516</f>
        <v>8571.9843339999989</v>
      </c>
      <c r="C516" s="40">
        <f>spettri!AA516</f>
        <v>47934.424431304229</v>
      </c>
      <c r="D516" s="40">
        <f>chl!$B$2*spettri!H516</f>
        <v>0</v>
      </c>
      <c r="E516" s="40">
        <f>chl!$C$2*spettri!I516</f>
        <v>18700.580306856071</v>
      </c>
      <c r="F516" s="40">
        <f>carot!$B$2*spettri!J516</f>
        <v>0</v>
      </c>
      <c r="G516" s="40">
        <f>carot!$C$2*spettri!K516</f>
        <v>0</v>
      </c>
      <c r="H516" s="40">
        <f>carot!$D$2*spettri!L516</f>
        <v>0</v>
      </c>
      <c r="I516" s="40">
        <f>carot!$E$2*spettri!M516</f>
        <v>0</v>
      </c>
      <c r="J516" s="40">
        <f>carot!$F$2*spettri!N516</f>
        <v>0</v>
      </c>
      <c r="K516" s="40">
        <f>chl!$D$2*spettri!AE516</f>
        <v>29233.844124448162</v>
      </c>
    </row>
    <row r="517" spans="1:11" x14ac:dyDescent="0.25">
      <c r="A517" s="40">
        <f>spettri!F517</f>
        <v>555.99999999998795</v>
      </c>
      <c r="B517" s="40">
        <f>spettri!G517</f>
        <v>8538.3254049999996</v>
      </c>
      <c r="C517" s="40">
        <f>spettri!AA517</f>
        <v>48422.345436307849</v>
      </c>
      <c r="D517" s="40">
        <f>chl!$B$2*spettri!H517</f>
        <v>0</v>
      </c>
      <c r="E517" s="40">
        <f>chl!$C$2*spettri!I517</f>
        <v>18738.625829763827</v>
      </c>
      <c r="F517" s="40">
        <f>carot!$B$2*spettri!J517</f>
        <v>0</v>
      </c>
      <c r="G517" s="40">
        <f>carot!$C$2*spettri!K517</f>
        <v>0</v>
      </c>
      <c r="H517" s="40">
        <f>carot!$D$2*spettri!L517</f>
        <v>0</v>
      </c>
      <c r="I517" s="40">
        <f>carot!$E$2*spettri!M517</f>
        <v>0</v>
      </c>
      <c r="J517" s="40">
        <f>carot!$F$2*spettri!N517</f>
        <v>0</v>
      </c>
      <c r="K517" s="40">
        <f>chl!$D$2*spettri!AE517</f>
        <v>29683.719606544026</v>
      </c>
    </row>
    <row r="518" spans="1:11" x14ac:dyDescent="0.25">
      <c r="A518" s="40">
        <f>spettri!F518</f>
        <v>556.39999999998804</v>
      </c>
      <c r="B518" s="40">
        <f>spettri!G518</f>
        <v>8633.7878309999996</v>
      </c>
      <c r="C518" s="40">
        <f>spettri!AA518</f>
        <v>48937.378418445973</v>
      </c>
      <c r="D518" s="40">
        <f>chl!$B$2*spettri!H518</f>
        <v>0</v>
      </c>
      <c r="E518" s="40">
        <f>chl!$C$2*spettri!I518</f>
        <v>18781.208851283434</v>
      </c>
      <c r="F518" s="40">
        <f>carot!$B$2*spettri!J518</f>
        <v>0</v>
      </c>
      <c r="G518" s="40">
        <f>carot!$C$2*spettri!K518</f>
        <v>0</v>
      </c>
      <c r="H518" s="40">
        <f>carot!$D$2*spettri!L518</f>
        <v>0</v>
      </c>
      <c r="I518" s="40">
        <f>carot!$E$2*spettri!M518</f>
        <v>0</v>
      </c>
      <c r="J518" s="40">
        <f>carot!$F$2*spettri!N518</f>
        <v>0</v>
      </c>
      <c r="K518" s="40">
        <f>chl!$D$2*spettri!AE518</f>
        <v>30156.169567162538</v>
      </c>
    </row>
    <row r="519" spans="1:11" x14ac:dyDescent="0.25">
      <c r="A519" s="40">
        <f>spettri!F519</f>
        <v>556.79999999998802</v>
      </c>
      <c r="B519" s="40">
        <f>spettri!G519</f>
        <v>8818.0611779999981</v>
      </c>
      <c r="C519" s="40">
        <f>spettri!AA519</f>
        <v>49491.11018903205</v>
      </c>
      <c r="D519" s="40">
        <f>chl!$B$2*spettri!H519</f>
        <v>0</v>
      </c>
      <c r="E519" s="40">
        <f>chl!$C$2*spettri!I519</f>
        <v>18823.791843142306</v>
      </c>
      <c r="F519" s="40">
        <f>carot!$B$2*spettri!J519</f>
        <v>0</v>
      </c>
      <c r="G519" s="40">
        <f>carot!$C$2*spettri!K519</f>
        <v>0</v>
      </c>
      <c r="H519" s="40">
        <f>carot!$D$2*spettri!L519</f>
        <v>0</v>
      </c>
      <c r="I519" s="40">
        <f>carot!$E$2*spettri!M519</f>
        <v>0</v>
      </c>
      <c r="J519" s="40">
        <f>carot!$F$2*spettri!N519</f>
        <v>0</v>
      </c>
      <c r="K519" s="40">
        <f>chl!$D$2*spettri!AE519</f>
        <v>30667.318345889744</v>
      </c>
    </row>
    <row r="520" spans="1:11" x14ac:dyDescent="0.25">
      <c r="A520" s="40">
        <f>spettri!F520</f>
        <v>557.19999999998799</v>
      </c>
      <c r="B520" s="40">
        <f>spettri!G520</f>
        <v>8688.4378399999987</v>
      </c>
      <c r="C520" s="40">
        <f>spettri!AA520</f>
        <v>50065.504138737087</v>
      </c>
      <c r="D520" s="40">
        <f>chl!$B$2*spettri!H520</f>
        <v>0</v>
      </c>
      <c r="E520" s="40">
        <f>chl!$C$2*spettri!I520</f>
        <v>18870.912422595218</v>
      </c>
      <c r="F520" s="40">
        <f>carot!$B$2*spettri!J520</f>
        <v>0</v>
      </c>
      <c r="G520" s="40">
        <f>carot!$C$2*spettri!K520</f>
        <v>0</v>
      </c>
      <c r="H520" s="40">
        <f>carot!$D$2*spettri!L520</f>
        <v>0</v>
      </c>
      <c r="I520" s="40">
        <f>carot!$E$2*spettri!M520</f>
        <v>0</v>
      </c>
      <c r="J520" s="40">
        <f>carot!$F$2*spettri!N520</f>
        <v>0</v>
      </c>
      <c r="K520" s="40">
        <f>chl!$D$2*spettri!AE520</f>
        <v>31194.591716141869</v>
      </c>
    </row>
    <row r="521" spans="1:11" x14ac:dyDescent="0.25">
      <c r="A521" s="40">
        <f>spettri!F521</f>
        <v>557.59999999998797</v>
      </c>
      <c r="B521" s="40">
        <f>spettri!G521</f>
        <v>8757.8176459999995</v>
      </c>
      <c r="C521" s="40">
        <f>spettri!AA521</f>
        <v>50669.536901784137</v>
      </c>
      <c r="D521" s="40">
        <f>chl!$B$2*spettri!H521</f>
        <v>0</v>
      </c>
      <c r="E521" s="40">
        <f>chl!$C$2*spettri!I521</f>
        <v>18921.872435358437</v>
      </c>
      <c r="F521" s="40">
        <f>carot!$B$2*spettri!J521</f>
        <v>0</v>
      </c>
      <c r="G521" s="40">
        <f>carot!$C$2*spettri!K521</f>
        <v>0</v>
      </c>
      <c r="H521" s="40">
        <f>carot!$D$2*spettri!L521</f>
        <v>0</v>
      </c>
      <c r="I521" s="40">
        <f>carot!$E$2*spettri!M521</f>
        <v>0</v>
      </c>
      <c r="J521" s="40">
        <f>carot!$F$2*spettri!N521</f>
        <v>0</v>
      </c>
      <c r="K521" s="40">
        <f>chl!$D$2*spettri!AE521</f>
        <v>31747.6644664257</v>
      </c>
    </row>
    <row r="522" spans="1:11" x14ac:dyDescent="0.25">
      <c r="A522" s="40">
        <f>spettri!F522</f>
        <v>557.99999999998795</v>
      </c>
      <c r="B522" s="40">
        <f>spettri!G522</f>
        <v>8844.9745379999986</v>
      </c>
      <c r="C522" s="40">
        <f>spettri!AA522</f>
        <v>51306.266258362775</v>
      </c>
      <c r="D522" s="40">
        <f>chl!$B$2*spettri!H522</f>
        <v>0</v>
      </c>
      <c r="E522" s="40">
        <f>chl!$C$2*spettri!I522</f>
        <v>18982.954647110215</v>
      </c>
      <c r="F522" s="40">
        <f>carot!$B$2*spettri!J522</f>
        <v>0</v>
      </c>
      <c r="G522" s="40">
        <f>carot!$C$2*spettri!K522</f>
        <v>0</v>
      </c>
      <c r="H522" s="40">
        <f>carot!$D$2*spettri!L522</f>
        <v>0</v>
      </c>
      <c r="I522" s="40">
        <f>carot!$E$2*spettri!M522</f>
        <v>0</v>
      </c>
      <c r="J522" s="40">
        <f>carot!$F$2*spettri!N522</f>
        <v>0</v>
      </c>
      <c r="K522" s="40">
        <f>chl!$D$2*spettri!AE522</f>
        <v>32323.31161125256</v>
      </c>
    </row>
    <row r="523" spans="1:11" x14ac:dyDescent="0.25">
      <c r="A523" s="40">
        <f>spettri!F523</f>
        <v>558.39999999998804</v>
      </c>
      <c r="B523" s="40">
        <f>spettri!G523</f>
        <v>8876.6208790000001</v>
      </c>
      <c r="C523" s="40">
        <f>spettri!AA523</f>
        <v>51990.071508273351</v>
      </c>
      <c r="D523" s="40">
        <f>chl!$B$2*spettri!H523</f>
        <v>0</v>
      </c>
      <c r="E523" s="40">
        <f>chl!$C$2*spettri!I523</f>
        <v>19052.413850105604</v>
      </c>
      <c r="F523" s="40">
        <f>carot!$B$2*spettri!J523</f>
        <v>0</v>
      </c>
      <c r="G523" s="40">
        <f>carot!$C$2*spettri!K523</f>
        <v>0</v>
      </c>
      <c r="H523" s="40">
        <f>carot!$D$2*spettri!L523</f>
        <v>0</v>
      </c>
      <c r="I523" s="40">
        <f>carot!$E$2*spettri!M523</f>
        <v>0</v>
      </c>
      <c r="J523" s="40">
        <f>carot!$F$2*spettri!N523</f>
        <v>0</v>
      </c>
      <c r="K523" s="40">
        <f>chl!$D$2*spettri!AE523</f>
        <v>32937.657658167744</v>
      </c>
    </row>
    <row r="524" spans="1:11" x14ac:dyDescent="0.25">
      <c r="A524" s="40">
        <f>spettri!F524</f>
        <v>558.79999999998802</v>
      </c>
      <c r="B524" s="40">
        <f>spettri!G524</f>
        <v>8843.9426330000006</v>
      </c>
      <c r="C524" s="40">
        <f>spettri!AA524</f>
        <v>52716.729957022937</v>
      </c>
      <c r="D524" s="40">
        <f>chl!$B$2*spettri!H524</f>
        <v>0</v>
      </c>
      <c r="E524" s="40">
        <f>chl!$C$2*spettri!I524</f>
        <v>19134.089477654914</v>
      </c>
      <c r="F524" s="40">
        <f>carot!$B$2*spettri!J524</f>
        <v>0</v>
      </c>
      <c r="G524" s="40">
        <f>carot!$C$2*spettri!K524</f>
        <v>0</v>
      </c>
      <c r="H524" s="40">
        <f>carot!$D$2*spettri!L524</f>
        <v>0</v>
      </c>
      <c r="I524" s="40">
        <f>carot!$E$2*spettri!M524</f>
        <v>0</v>
      </c>
      <c r="J524" s="40">
        <f>carot!$F$2*spettri!N524</f>
        <v>0</v>
      </c>
      <c r="K524" s="40">
        <f>chl!$D$2*spettri!AE524</f>
        <v>33582.640479368027</v>
      </c>
    </row>
    <row r="525" spans="1:11" x14ac:dyDescent="0.25">
      <c r="A525" s="40">
        <f>spettri!F525</f>
        <v>559.19999999998799</v>
      </c>
      <c r="B525" s="40">
        <f>spettri!G525</f>
        <v>9052.8243160000002</v>
      </c>
      <c r="C525" s="40">
        <f>spettri!AA525</f>
        <v>53450.836169733753</v>
      </c>
      <c r="D525" s="40">
        <f>chl!$B$2*spettri!H525</f>
        <v>0</v>
      </c>
      <c r="E525" s="40">
        <f>chl!$C$2*spettri!I525</f>
        <v>19211.925671893921</v>
      </c>
      <c r="F525" s="40">
        <f>carot!$B$2*spettri!J525</f>
        <v>0</v>
      </c>
      <c r="G525" s="40">
        <f>carot!$C$2*spettri!K525</f>
        <v>0</v>
      </c>
      <c r="H525" s="40">
        <f>carot!$D$2*spettri!L525</f>
        <v>0</v>
      </c>
      <c r="I525" s="40">
        <f>carot!$E$2*spettri!M525</f>
        <v>0</v>
      </c>
      <c r="J525" s="40">
        <f>carot!$F$2*spettri!N525</f>
        <v>0</v>
      </c>
      <c r="K525" s="40">
        <f>chl!$D$2*spettri!AE525</f>
        <v>34238.910497839832</v>
      </c>
    </row>
    <row r="526" spans="1:11" x14ac:dyDescent="0.25">
      <c r="A526" s="40">
        <f>spettri!F526</f>
        <v>559.59999999998797</v>
      </c>
      <c r="B526" s="40">
        <f>spettri!G526</f>
        <v>9142.1828550000009</v>
      </c>
      <c r="C526" s="40">
        <f>spettri!AA526</f>
        <v>54209.743633573933</v>
      </c>
      <c r="D526" s="40">
        <f>chl!$B$2*spettri!H526</f>
        <v>0</v>
      </c>
      <c r="E526" s="40">
        <f>chl!$C$2*spettri!I526</f>
        <v>19293.601299443228</v>
      </c>
      <c r="F526" s="40">
        <f>carot!$B$2*spettri!J526</f>
        <v>0</v>
      </c>
      <c r="G526" s="40">
        <f>carot!$C$2*spettri!K526</f>
        <v>0</v>
      </c>
      <c r="H526" s="40">
        <f>carot!$D$2*spettri!L526</f>
        <v>0</v>
      </c>
      <c r="I526" s="40">
        <f>carot!$E$2*spettri!M526</f>
        <v>0</v>
      </c>
      <c r="J526" s="40">
        <f>carot!$F$2*spettri!N526</f>
        <v>0</v>
      </c>
      <c r="K526" s="40">
        <f>chl!$D$2*spettri!AE526</f>
        <v>34916.142334130702</v>
      </c>
    </row>
    <row r="527" spans="1:11" x14ac:dyDescent="0.25">
      <c r="A527" s="40">
        <f>spettri!F527</f>
        <v>559.99999999998795</v>
      </c>
      <c r="B527" s="40">
        <f>spettri!G527</f>
        <v>9103.3206260000006</v>
      </c>
      <c r="C527" s="40">
        <f>spettri!AA527</f>
        <v>55004.125295613339</v>
      </c>
      <c r="D527" s="40">
        <f>chl!$B$2*spettri!H527</f>
        <v>0</v>
      </c>
      <c r="E527" s="40">
        <f>chl!$C$2*spettri!I527</f>
        <v>19375.276956653266</v>
      </c>
      <c r="F527" s="40">
        <f>carot!$B$2*spettri!J527</f>
        <v>0</v>
      </c>
      <c r="G527" s="40">
        <f>carot!$C$2*spettri!K527</f>
        <v>0</v>
      </c>
      <c r="H527" s="40">
        <f>carot!$D$2*spettri!L527</f>
        <v>0</v>
      </c>
      <c r="I527" s="40">
        <f>carot!$E$2*spettri!M527</f>
        <v>0</v>
      </c>
      <c r="J527" s="40">
        <f>carot!$F$2*spettri!N527</f>
        <v>0</v>
      </c>
      <c r="K527" s="40">
        <f>chl!$D$2*spettri!AE527</f>
        <v>35628.848338960073</v>
      </c>
    </row>
    <row r="528" spans="1:11" x14ac:dyDescent="0.25">
      <c r="A528" s="40">
        <f>spettri!F528</f>
        <v>560.39999999998804</v>
      </c>
      <c r="B528" s="40">
        <f>spettri!G528</f>
        <v>9187.9536339999995</v>
      </c>
      <c r="C528" s="40">
        <f>spettri!AA528</f>
        <v>55819.252526970915</v>
      </c>
      <c r="D528" s="40">
        <f>chl!$B$2*spettri!H528</f>
        <v>0</v>
      </c>
      <c r="E528" s="40">
        <f>chl!$C$2*spettri!I528</f>
        <v>19458.34877412712</v>
      </c>
      <c r="F528" s="40">
        <f>carot!$B$2*spettri!J528</f>
        <v>0</v>
      </c>
      <c r="G528" s="40">
        <f>carot!$C$2*spettri!K528</f>
        <v>0</v>
      </c>
      <c r="H528" s="40">
        <f>carot!$D$2*spettri!L528</f>
        <v>0</v>
      </c>
      <c r="I528" s="40">
        <f>carot!$E$2*spettri!M528</f>
        <v>0</v>
      </c>
      <c r="J528" s="40">
        <f>carot!$F$2*spettri!N528</f>
        <v>0</v>
      </c>
      <c r="K528" s="40">
        <f>chl!$D$2*spettri!AE528</f>
        <v>36360.903752843798</v>
      </c>
    </row>
    <row r="529" spans="1:11" x14ac:dyDescent="0.25">
      <c r="A529" s="40">
        <f>spettri!F529</f>
        <v>560.79999999998802</v>
      </c>
      <c r="B529" s="40">
        <f>spettri!G529</f>
        <v>9304.7312399999992</v>
      </c>
      <c r="C529" s="40">
        <f>spettri!AA529</f>
        <v>56660.144756699498</v>
      </c>
      <c r="D529" s="40">
        <f>chl!$B$2*spettri!H529</f>
        <v>0</v>
      </c>
      <c r="E529" s="40">
        <f>chl!$C$2*spettri!I529</f>
        <v>19549.44850570272</v>
      </c>
      <c r="F529" s="40">
        <f>carot!$B$2*spettri!J529</f>
        <v>0</v>
      </c>
      <c r="G529" s="40">
        <f>carot!$C$2*spettri!K529</f>
        <v>0</v>
      </c>
      <c r="H529" s="40">
        <f>carot!$D$2*spettri!L529</f>
        <v>0</v>
      </c>
      <c r="I529" s="40">
        <f>carot!$E$2*spettri!M529</f>
        <v>0</v>
      </c>
      <c r="J529" s="40">
        <f>carot!$F$2*spettri!N529</f>
        <v>0</v>
      </c>
      <c r="K529" s="40">
        <f>chl!$D$2*spettri!AE529</f>
        <v>37110.696250996778</v>
      </c>
    </row>
    <row r="530" spans="1:11" x14ac:dyDescent="0.25">
      <c r="A530" s="40">
        <f>spettri!F530</f>
        <v>561.19999999998799</v>
      </c>
      <c r="B530" s="40">
        <f>spettri!G530</f>
        <v>9277.7899409999991</v>
      </c>
      <c r="C530" s="40">
        <f>spettri!AA530</f>
        <v>57532.504486696431</v>
      </c>
      <c r="D530" s="40">
        <f>chl!$B$2*spettri!H530</f>
        <v>0</v>
      </c>
      <c r="E530" s="40">
        <f>chl!$C$2*spettri!I530</f>
        <v>19642.991539985542</v>
      </c>
      <c r="F530" s="40">
        <f>carot!$B$2*spettri!J530</f>
        <v>0</v>
      </c>
      <c r="G530" s="40">
        <f>carot!$C$2*spettri!K530</f>
        <v>0</v>
      </c>
      <c r="H530" s="40">
        <f>carot!$D$2*spettri!L530</f>
        <v>0</v>
      </c>
      <c r="I530" s="40">
        <f>carot!$E$2*spettri!M530</f>
        <v>0</v>
      </c>
      <c r="J530" s="40">
        <f>carot!$F$2*spettri!N530</f>
        <v>0</v>
      </c>
      <c r="K530" s="40">
        <f>chl!$D$2*spettri!AE530</f>
        <v>37889.512946710893</v>
      </c>
    </row>
    <row r="531" spans="1:11" x14ac:dyDescent="0.25">
      <c r="A531" s="40">
        <f>spettri!F531</f>
        <v>561.59999999998797</v>
      </c>
      <c r="B531" s="40">
        <f>spettri!G531</f>
        <v>9355.4957709999999</v>
      </c>
      <c r="C531" s="40">
        <f>spettri!AA531</f>
        <v>58453.469069269362</v>
      </c>
      <c r="D531" s="40">
        <f>chl!$B$2*spettri!H531</f>
        <v>0</v>
      </c>
      <c r="E531" s="40">
        <f>chl!$C$2*spettri!I531</f>
        <v>19748.052933520739</v>
      </c>
      <c r="F531" s="40">
        <f>carot!$B$2*spettri!J531</f>
        <v>0</v>
      </c>
      <c r="G531" s="40">
        <f>carot!$C$2*spettri!K531</f>
        <v>0</v>
      </c>
      <c r="H531" s="40">
        <f>carot!$D$2*spettri!L531</f>
        <v>0</v>
      </c>
      <c r="I531" s="40">
        <f>carot!$E$2*spettri!M531</f>
        <v>0</v>
      </c>
      <c r="J531" s="40">
        <f>carot!$F$2*spettri!N531</f>
        <v>0</v>
      </c>
      <c r="K531" s="40">
        <f>chl!$D$2*spettri!AE531</f>
        <v>38705.416135748623</v>
      </c>
    </row>
    <row r="532" spans="1:11" x14ac:dyDescent="0.25">
      <c r="A532" s="40">
        <f>spettri!F532</f>
        <v>561.99999999998795</v>
      </c>
      <c r="B532" s="40">
        <f>spettri!G532</f>
        <v>9501.5746479999998</v>
      </c>
      <c r="C532" s="40">
        <f>spettri!AA532</f>
        <v>59398.020836828735</v>
      </c>
      <c r="D532" s="40">
        <f>chl!$B$2*spettri!H532</f>
        <v>0</v>
      </c>
      <c r="E532" s="40">
        <f>chl!$C$2*spettri!I532</f>
        <v>19862.189413261818</v>
      </c>
      <c r="F532" s="40">
        <f>carot!$B$2*spettri!J532</f>
        <v>0</v>
      </c>
      <c r="G532" s="40">
        <f>carot!$C$2*spettri!K532</f>
        <v>0</v>
      </c>
      <c r="H532" s="40">
        <f>carot!$D$2*spettri!L532</f>
        <v>0</v>
      </c>
      <c r="I532" s="40">
        <f>carot!$E$2*spettri!M532</f>
        <v>0</v>
      </c>
      <c r="J532" s="40">
        <f>carot!$F$2*spettri!N532</f>
        <v>0</v>
      </c>
      <c r="K532" s="40">
        <f>chl!$D$2*spettri!AE532</f>
        <v>39535.831423566917</v>
      </c>
    </row>
    <row r="533" spans="1:11" x14ac:dyDescent="0.25">
      <c r="A533" s="40">
        <f>spettri!F533</f>
        <v>562.39999999998804</v>
      </c>
      <c r="B533" s="40">
        <f>spettri!G533</f>
        <v>9415.9814470000001</v>
      </c>
      <c r="C533" s="40">
        <f>spettri!AA533</f>
        <v>60336.506200851116</v>
      </c>
      <c r="D533" s="40">
        <f>chl!$B$2*spettri!H533</f>
        <v>0</v>
      </c>
      <c r="E533" s="40">
        <f>chl!$C$2*spettri!I533</f>
        <v>19968.646996721563</v>
      </c>
      <c r="F533" s="40">
        <f>carot!$B$2*spettri!J533</f>
        <v>0</v>
      </c>
      <c r="G533" s="40">
        <f>carot!$C$2*spettri!K533</f>
        <v>0</v>
      </c>
      <c r="H533" s="40">
        <f>carot!$D$2*spettri!L533</f>
        <v>0</v>
      </c>
      <c r="I533" s="40">
        <f>carot!$E$2*spettri!M533</f>
        <v>0</v>
      </c>
      <c r="J533" s="40">
        <f>carot!$F$2*spettri!N533</f>
        <v>0</v>
      </c>
      <c r="K533" s="40">
        <f>chl!$D$2*spettri!AE533</f>
        <v>40367.859204129556</v>
      </c>
    </row>
    <row r="534" spans="1:11" x14ac:dyDescent="0.25">
      <c r="A534" s="40">
        <f>spettri!F534</f>
        <v>562.79999999998802</v>
      </c>
      <c r="B534" s="40">
        <f>spettri!G534</f>
        <v>9335.3000410000004</v>
      </c>
      <c r="C534" s="40">
        <f>spettri!AA534</f>
        <v>61277.085790438847</v>
      </c>
      <c r="D534" s="40">
        <f>chl!$B$2*spettri!H534</f>
        <v>0</v>
      </c>
      <c r="E534" s="40">
        <f>chl!$C$2*spettri!I534</f>
        <v>20077.198805746659</v>
      </c>
      <c r="F534" s="40">
        <f>carot!$B$2*spettri!J534</f>
        <v>0</v>
      </c>
      <c r="G534" s="40">
        <f>carot!$C$2*spettri!K534</f>
        <v>0</v>
      </c>
      <c r="H534" s="40">
        <f>carot!$D$2*spettri!L534</f>
        <v>0</v>
      </c>
      <c r="I534" s="40">
        <f>carot!$E$2*spettri!M534</f>
        <v>0</v>
      </c>
      <c r="J534" s="40">
        <f>carot!$F$2*spettri!N534</f>
        <v>0</v>
      </c>
      <c r="K534" s="40">
        <f>chl!$D$2*spettri!AE534</f>
        <v>41199.886984692188</v>
      </c>
    </row>
    <row r="535" spans="1:11" x14ac:dyDescent="0.25">
      <c r="A535" s="40">
        <f>spettri!F535</f>
        <v>563.19999999998799</v>
      </c>
      <c r="B535" s="40">
        <f>spettri!G535</f>
        <v>9509.1742410000006</v>
      </c>
      <c r="C535" s="40">
        <f>spettri!AA535</f>
        <v>62216.269219762769</v>
      </c>
      <c r="D535" s="40">
        <f>chl!$B$2*spettri!H535</f>
        <v>0</v>
      </c>
      <c r="E535" s="40">
        <f>chl!$C$2*spettri!I535</f>
        <v>20184.354454507942</v>
      </c>
      <c r="F535" s="40">
        <f>carot!$B$2*spettri!J535</f>
        <v>0</v>
      </c>
      <c r="G535" s="40">
        <f>carot!$C$2*spettri!K535</f>
        <v>0</v>
      </c>
      <c r="H535" s="40">
        <f>carot!$D$2*spettri!L535</f>
        <v>0</v>
      </c>
      <c r="I535" s="40">
        <f>carot!$E$2*spettri!M535</f>
        <v>0</v>
      </c>
      <c r="J535" s="40">
        <f>carot!$F$2*spettri!N535</f>
        <v>0</v>
      </c>
      <c r="K535" s="40">
        <f>chl!$D$2*spettri!AE535</f>
        <v>42031.914765254827</v>
      </c>
    </row>
    <row r="536" spans="1:11" x14ac:dyDescent="0.25">
      <c r="A536" s="40">
        <f>spettri!F536</f>
        <v>563.59999999998797</v>
      </c>
      <c r="B536" s="40">
        <f>spettri!G536</f>
        <v>9821.6497289999988</v>
      </c>
      <c r="C536" s="40">
        <f>spettri!AA536</f>
        <v>63141.191205125899</v>
      </c>
      <c r="D536" s="40">
        <f>chl!$B$2*spettri!H536</f>
        <v>0</v>
      </c>
      <c r="E536" s="40">
        <f>chl!$C$2*spettri!I536</f>
        <v>20282.085969582204</v>
      </c>
      <c r="F536" s="40">
        <f>carot!$B$2*spettri!J536</f>
        <v>0</v>
      </c>
      <c r="G536" s="40">
        <f>carot!$C$2*spettri!K536</f>
        <v>0</v>
      </c>
      <c r="H536" s="40">
        <f>carot!$D$2*spettri!L536</f>
        <v>0</v>
      </c>
      <c r="I536" s="40">
        <f>carot!$E$2*spettri!M536</f>
        <v>0</v>
      </c>
      <c r="J536" s="40">
        <f>carot!$F$2*spettri!N536</f>
        <v>0</v>
      </c>
      <c r="K536" s="40">
        <f>chl!$D$2*spettri!AE536</f>
        <v>42859.105235543691</v>
      </c>
    </row>
    <row r="537" spans="1:11" x14ac:dyDescent="0.25">
      <c r="A537" s="40">
        <f>spettri!F537</f>
        <v>563.99999999998795</v>
      </c>
      <c r="B537" s="40">
        <f>spettri!G537</f>
        <v>9753.8485089999995</v>
      </c>
      <c r="C537" s="40">
        <f>spettri!AA537</f>
        <v>64074.126166452639</v>
      </c>
      <c r="D537" s="40">
        <f>chl!$B$2*spettri!H537</f>
        <v>0</v>
      </c>
      <c r="E537" s="40">
        <f>chl!$C$2*spettri!I537</f>
        <v>20374.930938563481</v>
      </c>
      <c r="F537" s="40">
        <f>carot!$B$2*spettri!J537</f>
        <v>0</v>
      </c>
      <c r="G537" s="40">
        <f>carot!$C$2*spettri!K537</f>
        <v>0</v>
      </c>
      <c r="H537" s="40">
        <f>carot!$D$2*spettri!L537</f>
        <v>0</v>
      </c>
      <c r="I537" s="40">
        <f>carot!$E$2*spettri!M537</f>
        <v>0</v>
      </c>
      <c r="J537" s="40">
        <f>carot!$F$2*spettri!N537</f>
        <v>0</v>
      </c>
      <c r="K537" s="40">
        <f>chl!$D$2*spettri!AE537</f>
        <v>43699.195227889155</v>
      </c>
    </row>
    <row r="538" spans="1:11" x14ac:dyDescent="0.25">
      <c r="A538" s="40">
        <f>spettri!F538</f>
        <v>564.39999999998804</v>
      </c>
      <c r="B538" s="40">
        <f>spettri!G538</f>
        <v>9863.4912589999985</v>
      </c>
      <c r="C538" s="40">
        <f>spettri!AA538</f>
        <v>65036.036143840218</v>
      </c>
      <c r="D538" s="40">
        <f>chl!$B$2*spettri!H538</f>
        <v>0</v>
      </c>
      <c r="E538" s="40">
        <f>chl!$C$2*spettri!I538</f>
        <v>20462.889331791048</v>
      </c>
      <c r="F538" s="40">
        <f>carot!$B$2*spettri!J538</f>
        <v>0</v>
      </c>
      <c r="G538" s="40">
        <f>carot!$C$2*spettri!K538</f>
        <v>0</v>
      </c>
      <c r="H538" s="40">
        <f>carot!$D$2*spettri!L538</f>
        <v>0</v>
      </c>
      <c r="I538" s="40">
        <f>carot!$E$2*spettri!M538</f>
        <v>0</v>
      </c>
      <c r="J538" s="40">
        <f>carot!$F$2*spettri!N538</f>
        <v>0</v>
      </c>
      <c r="K538" s="40">
        <f>chl!$D$2*spettri!AE538</f>
        <v>44573.14681204917</v>
      </c>
    </row>
    <row r="539" spans="1:11" x14ac:dyDescent="0.25">
      <c r="A539" s="40">
        <f>spettri!F539</f>
        <v>564.79999999998802</v>
      </c>
      <c r="B539" s="40">
        <f>spettri!G539</f>
        <v>10023.128328999999</v>
      </c>
      <c r="C539" s="40">
        <f>spettri!AA539</f>
        <v>66038.139798519434</v>
      </c>
      <c r="D539" s="40">
        <f>chl!$B$2*spettri!H539</f>
        <v>0</v>
      </c>
      <c r="E539" s="40">
        <f>chl!$C$2*spettri!I539</f>
        <v>20562.017036789854</v>
      </c>
      <c r="F539" s="40">
        <f>carot!$B$2*spettri!J539</f>
        <v>0</v>
      </c>
      <c r="G539" s="40">
        <f>carot!$C$2*spettri!K539</f>
        <v>0</v>
      </c>
      <c r="H539" s="40">
        <f>carot!$D$2*spettri!L539</f>
        <v>0</v>
      </c>
      <c r="I539" s="40">
        <f>carot!$E$2*spettri!M539</f>
        <v>0</v>
      </c>
      <c r="J539" s="40">
        <f>carot!$F$2*spettri!N539</f>
        <v>0</v>
      </c>
      <c r="K539" s="40">
        <f>chl!$D$2*spettri!AE539</f>
        <v>45476.122761729574</v>
      </c>
    </row>
    <row r="540" spans="1:11" x14ac:dyDescent="0.25">
      <c r="A540" s="40">
        <f>spettri!F540</f>
        <v>565.19999999998799</v>
      </c>
      <c r="B540" s="40">
        <f>spettri!G540</f>
        <v>10372.293268999998</v>
      </c>
      <c r="C540" s="40">
        <f>spettri!AA540</f>
        <v>67057.415073526601</v>
      </c>
      <c r="D540" s="40">
        <f>chl!$B$2*spettri!H540</f>
        <v>0</v>
      </c>
      <c r="E540" s="40">
        <f>chl!$C$2*spettri!I540</f>
        <v>20662.191854571338</v>
      </c>
      <c r="F540" s="40">
        <f>carot!$B$2*spettri!J540</f>
        <v>0</v>
      </c>
      <c r="G540" s="40">
        <f>carot!$C$2*spettri!K540</f>
        <v>0</v>
      </c>
      <c r="H540" s="40">
        <f>carot!$D$2*spettri!L540</f>
        <v>0</v>
      </c>
      <c r="I540" s="40">
        <f>carot!$E$2*spettri!M540</f>
        <v>0</v>
      </c>
      <c r="J540" s="40">
        <f>carot!$F$2*spettri!N540</f>
        <v>0</v>
      </c>
      <c r="K540" s="40">
        <f>chl!$D$2*spettri!AE540</f>
        <v>46395.223218955267</v>
      </c>
    </row>
    <row r="541" spans="1:11" x14ac:dyDescent="0.25">
      <c r="A541" s="40">
        <f>spettri!F541</f>
        <v>565.59999999998797</v>
      </c>
      <c r="B541" s="40">
        <f>spettri!G541</f>
        <v>10128.861379</v>
      </c>
      <c r="C541" s="40">
        <f>spettri!AA541</f>
        <v>68062.512467734021</v>
      </c>
      <c r="D541" s="40">
        <f>chl!$B$2*spettri!H541</f>
        <v>0</v>
      </c>
      <c r="E541" s="40">
        <f>chl!$C$2*spettri!I541</f>
        <v>20749.801200317768</v>
      </c>
      <c r="F541" s="40">
        <f>carot!$B$2*spettri!J541</f>
        <v>0</v>
      </c>
      <c r="G541" s="40">
        <f>carot!$C$2*spettri!K541</f>
        <v>0</v>
      </c>
      <c r="H541" s="40">
        <f>carot!$D$2*spettri!L541</f>
        <v>0</v>
      </c>
      <c r="I541" s="40">
        <f>carot!$E$2*spettri!M541</f>
        <v>0</v>
      </c>
      <c r="J541" s="40">
        <f>carot!$F$2*spettri!N541</f>
        <v>0</v>
      </c>
      <c r="K541" s="40">
        <f>chl!$D$2*spettri!AE541</f>
        <v>47312.711267416249</v>
      </c>
    </row>
    <row r="542" spans="1:11" x14ac:dyDescent="0.25">
      <c r="A542" s="40">
        <f>spettri!F542</f>
        <v>565.99999999998795</v>
      </c>
      <c r="B542" s="40">
        <f>spettri!G542</f>
        <v>10210.219858999999</v>
      </c>
      <c r="C542" s="40">
        <f>spettri!AA542</f>
        <v>69052.483117719239</v>
      </c>
      <c r="D542" s="40">
        <f>chl!$B$2*spettri!H542</f>
        <v>0</v>
      </c>
      <c r="E542" s="40">
        <f>chl!$C$2*spettri!I542</f>
        <v>20833.571083093164</v>
      </c>
      <c r="F542" s="40">
        <f>carot!$B$2*spettri!J542</f>
        <v>0</v>
      </c>
      <c r="G542" s="40">
        <f>carot!$C$2*spettri!K542</f>
        <v>0</v>
      </c>
      <c r="H542" s="40">
        <f>carot!$D$2*spettri!L542</f>
        <v>0</v>
      </c>
      <c r="I542" s="40">
        <f>carot!$E$2*spettri!M542</f>
        <v>0</v>
      </c>
      <c r="J542" s="40">
        <f>carot!$F$2*spettri!N542</f>
        <v>0</v>
      </c>
      <c r="K542" s="40">
        <f>chl!$D$2*spettri!AE542</f>
        <v>48218.912034626082</v>
      </c>
    </row>
    <row r="543" spans="1:11" x14ac:dyDescent="0.25">
      <c r="A543" s="40">
        <f>spettri!F543</f>
        <v>566.39999999998804</v>
      </c>
      <c r="B543" s="40">
        <f>spettri!G543</f>
        <v>10364.625689</v>
      </c>
      <c r="C543" s="40">
        <f>spettri!AA543</f>
        <v>70047.605857439034</v>
      </c>
      <c r="D543" s="40">
        <f>chl!$B$2*spettri!H543</f>
        <v>0</v>
      </c>
      <c r="E543" s="40">
        <f>chl!$C$2*spettri!I543</f>
        <v>20925.717957112171</v>
      </c>
      <c r="F543" s="40">
        <f>carot!$B$2*spettri!J543</f>
        <v>0</v>
      </c>
      <c r="G543" s="40">
        <f>carot!$C$2*spettri!K543</f>
        <v>0</v>
      </c>
      <c r="H543" s="40">
        <f>carot!$D$2*spettri!L543</f>
        <v>0</v>
      </c>
      <c r="I543" s="40">
        <f>carot!$E$2*spettri!M543</f>
        <v>0</v>
      </c>
      <c r="J543" s="40">
        <f>carot!$F$2*spettri!N543</f>
        <v>0</v>
      </c>
      <c r="K543" s="40">
        <f>chl!$D$2*spettri!AE543</f>
        <v>49121.887900326859</v>
      </c>
    </row>
    <row r="544" spans="1:11" x14ac:dyDescent="0.25">
      <c r="A544" s="40">
        <f>spettri!F544</f>
        <v>566.79999999998802</v>
      </c>
      <c r="B544" s="40">
        <f>spettri!G544</f>
        <v>10205.393748999999</v>
      </c>
      <c r="C544" s="40">
        <f>spettri!AA544</f>
        <v>71034.799100376593</v>
      </c>
      <c r="D544" s="40">
        <f>chl!$B$2*spettri!H544</f>
        <v>0</v>
      </c>
      <c r="E544" s="40">
        <f>chl!$C$2*spettri!I544</f>
        <v>21019.61003887613</v>
      </c>
      <c r="F544" s="40">
        <f>carot!$B$2*spettri!J544</f>
        <v>0</v>
      </c>
      <c r="G544" s="40">
        <f>carot!$C$2*spettri!K544</f>
        <v>0</v>
      </c>
      <c r="H544" s="40">
        <f>carot!$D$2*spettri!L544</f>
        <v>0</v>
      </c>
      <c r="I544" s="40">
        <f>carot!$E$2*spettri!M544</f>
        <v>0</v>
      </c>
      <c r="J544" s="40">
        <f>carot!$F$2*spettri!N544</f>
        <v>0</v>
      </c>
      <c r="K544" s="40">
        <f>chl!$D$2*spettri!AE544</f>
        <v>50015.189061500467</v>
      </c>
    </row>
    <row r="545" spans="1:11" x14ac:dyDescent="0.25">
      <c r="A545" s="40">
        <f>spettri!F545</f>
        <v>567.19999999998799</v>
      </c>
      <c r="B545" s="40">
        <f>spettri!G545</f>
        <v>10054.305279</v>
      </c>
      <c r="C545" s="40">
        <f>spettri!AA545</f>
        <v>72047.840820866564</v>
      </c>
      <c r="D545" s="40">
        <f>chl!$B$2*spettri!H545</f>
        <v>0</v>
      </c>
      <c r="E545" s="40">
        <f>chl!$C$2*spettri!I545</f>
        <v>21118.388696393798</v>
      </c>
      <c r="F545" s="40">
        <f>carot!$B$2*spettri!J545</f>
        <v>0</v>
      </c>
      <c r="G545" s="40">
        <f>carot!$C$2*spettri!K545</f>
        <v>0</v>
      </c>
      <c r="H545" s="40">
        <f>carot!$D$2*spettri!L545</f>
        <v>0</v>
      </c>
      <c r="I545" s="40">
        <f>carot!$E$2*spettri!M545</f>
        <v>0</v>
      </c>
      <c r="J545" s="40">
        <f>carot!$F$2*spettri!N545</f>
        <v>0</v>
      </c>
      <c r="K545" s="40">
        <f>chl!$D$2*spettri!AE545</f>
        <v>50929.452124472766</v>
      </c>
    </row>
    <row r="546" spans="1:11" x14ac:dyDescent="0.25">
      <c r="A546" s="40">
        <f>spettri!F546</f>
        <v>567.59999999998797</v>
      </c>
      <c r="B546" s="40">
        <f>spettri!G546</f>
        <v>10507.330388999999</v>
      </c>
      <c r="C546" s="40">
        <f>spettri!AA546</f>
        <v>73082.85731757828</v>
      </c>
      <c r="D546" s="40">
        <f>chl!$B$2*spettri!H546</f>
        <v>0</v>
      </c>
      <c r="E546" s="40">
        <f>chl!$C$2*spettri!I546</f>
        <v>21226.242440117356</v>
      </c>
      <c r="F546" s="40">
        <f>carot!$B$2*spettri!J546</f>
        <v>0</v>
      </c>
      <c r="G546" s="40">
        <f>carot!$C$2*spettri!K546</f>
        <v>0</v>
      </c>
      <c r="H546" s="40">
        <f>carot!$D$2*spettri!L546</f>
        <v>0</v>
      </c>
      <c r="I546" s="40">
        <f>carot!$E$2*spettri!M546</f>
        <v>0</v>
      </c>
      <c r="J546" s="40">
        <f>carot!$F$2*spettri!N546</f>
        <v>0</v>
      </c>
      <c r="K546" s="40">
        <f>chl!$D$2*spettri!AE546</f>
        <v>51856.614877460917</v>
      </c>
    </row>
    <row r="547" spans="1:11" x14ac:dyDescent="0.25">
      <c r="A547" s="40">
        <f>spettri!F547</f>
        <v>567.99999999998795</v>
      </c>
      <c r="B547" s="40">
        <f>spettri!G547</f>
        <v>10713.773869000001</v>
      </c>
      <c r="C547" s="40">
        <f>spettri!AA547</f>
        <v>74133.049626372114</v>
      </c>
      <c r="D547" s="40">
        <f>chl!$B$2*spettri!H547</f>
        <v>0</v>
      </c>
      <c r="E547" s="40">
        <f>chl!$C$2*spettri!I547</f>
        <v>21342.822192904925</v>
      </c>
      <c r="F547" s="40">
        <f>carot!$B$2*spettri!J547</f>
        <v>0</v>
      </c>
      <c r="G547" s="40">
        <f>carot!$C$2*spettri!K547</f>
        <v>0</v>
      </c>
      <c r="H547" s="40">
        <f>carot!$D$2*spettri!L547</f>
        <v>0</v>
      </c>
      <c r="I547" s="40">
        <f>carot!$E$2*spettri!M547</f>
        <v>0</v>
      </c>
      <c r="J547" s="40">
        <f>carot!$F$2*spettri!N547</f>
        <v>0</v>
      </c>
      <c r="K547" s="40">
        <f>chl!$D$2*spettri!AE547</f>
        <v>52790.227433467189</v>
      </c>
    </row>
    <row r="548" spans="1:11" x14ac:dyDescent="0.25">
      <c r="A548" s="40">
        <f>spettri!F548</f>
        <v>568.39999999998804</v>
      </c>
      <c r="B548" s="40">
        <f>spettri!G548</f>
        <v>10837.416249</v>
      </c>
      <c r="C548" s="40">
        <f>spettri!AA548</f>
        <v>75161.965337886097</v>
      </c>
      <c r="D548" s="40">
        <f>chl!$B$2*spettri!H548</f>
        <v>0</v>
      </c>
      <c r="E548" s="40">
        <f>chl!$C$2*spettri!I548</f>
        <v>21451.024954448887</v>
      </c>
      <c r="F548" s="40">
        <f>carot!$B$2*spettri!J548</f>
        <v>0</v>
      </c>
      <c r="G548" s="40">
        <f>carot!$C$2*spettri!K548</f>
        <v>0</v>
      </c>
      <c r="H548" s="40">
        <f>carot!$D$2*spettri!L548</f>
        <v>0</v>
      </c>
      <c r="I548" s="40">
        <f>carot!$E$2*spettri!M548</f>
        <v>0</v>
      </c>
      <c r="J548" s="40">
        <f>carot!$F$2*spettri!N548</f>
        <v>0</v>
      </c>
      <c r="K548" s="40">
        <f>chl!$D$2*spettri!AE548</f>
        <v>53710.940383437213</v>
      </c>
    </row>
    <row r="549" spans="1:11" x14ac:dyDescent="0.25">
      <c r="A549" s="40">
        <f>spettri!F549</f>
        <v>568.79999999998802</v>
      </c>
      <c r="B549" s="40">
        <f>spettri!G549</f>
        <v>10921.829469</v>
      </c>
      <c r="C549" s="40">
        <f>spettri!AA549</f>
        <v>76155.077355880101</v>
      </c>
      <c r="D549" s="40">
        <f>chl!$B$2*spettri!H549</f>
        <v>0</v>
      </c>
      <c r="E549" s="40">
        <f>chl!$C$2*spettri!I549</f>
        <v>21537.936205233043</v>
      </c>
      <c r="F549" s="40">
        <f>carot!$B$2*spettri!J549</f>
        <v>0</v>
      </c>
      <c r="G549" s="40">
        <f>carot!$C$2*spettri!K549</f>
        <v>0</v>
      </c>
      <c r="H549" s="40">
        <f>carot!$D$2*spettri!L549</f>
        <v>0</v>
      </c>
      <c r="I549" s="40">
        <f>carot!$E$2*spettri!M549</f>
        <v>0</v>
      </c>
      <c r="J549" s="40">
        <f>carot!$F$2*spettri!N549</f>
        <v>0</v>
      </c>
      <c r="K549" s="40">
        <f>chl!$D$2*spettri!AE549</f>
        <v>54617.141150647054</v>
      </c>
    </row>
    <row r="550" spans="1:11" x14ac:dyDescent="0.25">
      <c r="A550" s="40">
        <f>spettri!F550</f>
        <v>569.19999999998799</v>
      </c>
      <c r="B550" s="40">
        <f>spettri!G550</f>
        <v>11162.172158999998</v>
      </c>
      <c r="C550" s="40">
        <f>spettri!AA550</f>
        <v>77122.424375503091</v>
      </c>
      <c r="D550" s="40">
        <f>chl!$B$2*spettri!H550</f>
        <v>0</v>
      </c>
      <c r="E550" s="40">
        <f>chl!$C$2*spettri!I550</f>
        <v>21616.819541915458</v>
      </c>
      <c r="F550" s="40">
        <f>carot!$B$2*spettri!J550</f>
        <v>0</v>
      </c>
      <c r="G550" s="40">
        <f>carot!$C$2*spettri!K550</f>
        <v>0</v>
      </c>
      <c r="H550" s="40">
        <f>carot!$D$2*spettri!L550</f>
        <v>0</v>
      </c>
      <c r="I550" s="40">
        <f>carot!$E$2*spettri!M550</f>
        <v>0</v>
      </c>
      <c r="J550" s="40">
        <f>carot!$F$2*spettri!N550</f>
        <v>0</v>
      </c>
      <c r="K550" s="40">
        <f>chl!$D$2*spettri!AE550</f>
        <v>55505.60483358764</v>
      </c>
    </row>
    <row r="551" spans="1:11" x14ac:dyDescent="0.25">
      <c r="A551" s="40">
        <f>spettri!F551</f>
        <v>569.59999999998797</v>
      </c>
      <c r="B551" s="40">
        <f>spettri!G551</f>
        <v>11106.040418999999</v>
      </c>
      <c r="C551" s="40">
        <f>spettri!AA551</f>
        <v>78059.650957600854</v>
      </c>
      <c r="D551" s="40">
        <f>chl!$B$2*spettri!H551</f>
        <v>0</v>
      </c>
      <c r="E551" s="40">
        <f>chl!$C$2*spettri!I551</f>
        <v>21689.769160400749</v>
      </c>
      <c r="F551" s="40">
        <f>carot!$B$2*spettri!J551</f>
        <v>0</v>
      </c>
      <c r="G551" s="40">
        <f>carot!$C$2*spettri!K551</f>
        <v>0</v>
      </c>
      <c r="H551" s="40">
        <f>carot!$D$2*spettri!L551</f>
        <v>0</v>
      </c>
      <c r="I551" s="40">
        <f>carot!$E$2*spettri!M551</f>
        <v>0</v>
      </c>
      <c r="J551" s="40">
        <f>carot!$F$2*spettri!N551</f>
        <v>0</v>
      </c>
      <c r="K551" s="40">
        <f>chl!$D$2*spettri!AE551</f>
        <v>56369.881797200098</v>
      </c>
    </row>
    <row r="552" spans="1:11" x14ac:dyDescent="0.25">
      <c r="A552" s="40">
        <f>spettri!F552</f>
        <v>569.99999999998704</v>
      </c>
      <c r="B552" s="40">
        <f>spettri!G552</f>
        <v>11250.582608999999</v>
      </c>
      <c r="C552" s="40">
        <f>spettri!AA552</f>
        <v>78979.007710768012</v>
      </c>
      <c r="D552" s="40">
        <f>chl!$B$2*spettri!H552</f>
        <v>0</v>
      </c>
      <c r="E552" s="40">
        <f>chl!$C$2*spettri!I552</f>
        <v>21760.973541480358</v>
      </c>
      <c r="F552" s="40">
        <f>carot!$B$2*spettri!J552</f>
        <v>0</v>
      </c>
      <c r="G552" s="40">
        <f>carot!$C$2*spettri!K552</f>
        <v>0</v>
      </c>
      <c r="H552" s="40">
        <f>carot!$D$2*spettri!L552</f>
        <v>0</v>
      </c>
      <c r="I552" s="40">
        <f>carot!$E$2*spettri!M552</f>
        <v>0</v>
      </c>
      <c r="J552" s="40">
        <f>carot!$F$2*spettri!N552</f>
        <v>0</v>
      </c>
      <c r="K552" s="40">
        <f>chl!$D$2*spettri!AE552</f>
        <v>57218.034169287654</v>
      </c>
    </row>
    <row r="553" spans="1:11" x14ac:dyDescent="0.25">
      <c r="A553" s="40">
        <f>spettri!F553</f>
        <v>570.39999999998702</v>
      </c>
      <c r="B553" s="40">
        <f>spettri!G553</f>
        <v>11281.554678999999</v>
      </c>
      <c r="C553" s="40">
        <f>spettri!AA553</f>
        <v>79870.303737018621</v>
      </c>
      <c r="D553" s="40">
        <f>chl!$B$2*spettri!H553</f>
        <v>0</v>
      </c>
      <c r="E553" s="40">
        <f>chl!$C$2*spettri!I553</f>
        <v>21836.366462672871</v>
      </c>
      <c r="F553" s="40">
        <f>carot!$B$2*spettri!J553</f>
        <v>0</v>
      </c>
      <c r="G553" s="40">
        <f>carot!$C$2*spettri!K553</f>
        <v>0</v>
      </c>
      <c r="H553" s="40">
        <f>carot!$D$2*spettri!L553</f>
        <v>0</v>
      </c>
      <c r="I553" s="40">
        <f>carot!$E$2*spettri!M553</f>
        <v>0</v>
      </c>
      <c r="J553" s="40">
        <f>carot!$F$2*spettri!N553</f>
        <v>0</v>
      </c>
      <c r="K553" s="40">
        <f>chl!$D$2*spettri!AE553</f>
        <v>58033.93727434575</v>
      </c>
    </row>
    <row r="554" spans="1:11" x14ac:dyDescent="0.25">
      <c r="A554" s="40">
        <f>spettri!F554</f>
        <v>570.79999999998699</v>
      </c>
      <c r="B554" s="40">
        <f>spettri!G554</f>
        <v>11309.817518999998</v>
      </c>
      <c r="C554" s="40">
        <f>spettri!AA554</f>
        <v>80725.344188546296</v>
      </c>
      <c r="D554" s="40">
        <f>chl!$B$2*spettri!H554</f>
        <v>0</v>
      </c>
      <c r="E554" s="40">
        <f>chl!$C$2*spettri!I554</f>
        <v>21914.202627251143</v>
      </c>
      <c r="F554" s="40">
        <f>carot!$B$2*spettri!J554</f>
        <v>0</v>
      </c>
      <c r="G554" s="40">
        <f>carot!$C$2*spettri!K554</f>
        <v>0</v>
      </c>
      <c r="H554" s="40">
        <f>carot!$D$2*spettri!L554</f>
        <v>0</v>
      </c>
      <c r="I554" s="40">
        <f>carot!$E$2*spettri!M554</f>
        <v>0</v>
      </c>
      <c r="J554" s="40">
        <f>carot!$F$2*spettri!N554</f>
        <v>0</v>
      </c>
      <c r="K554" s="40">
        <f>chl!$D$2*spettri!AE554</f>
        <v>58811.141561295153</v>
      </c>
    </row>
    <row r="555" spans="1:11" x14ac:dyDescent="0.25">
      <c r="A555" s="40">
        <f>spettri!F555</f>
        <v>571.19999999998697</v>
      </c>
      <c r="B555" s="40">
        <f>spettri!G555</f>
        <v>11519.835418999999</v>
      </c>
      <c r="C555" s="40">
        <f>spettri!AA555</f>
        <v>81545.426669996814</v>
      </c>
      <c r="D555" s="40">
        <f>chl!$B$2*spettri!H555</f>
        <v>0</v>
      </c>
      <c r="E555" s="40">
        <f>chl!$C$2*spettri!I555</f>
        <v>21986.105103293026</v>
      </c>
      <c r="F555" s="40">
        <f>carot!$B$2*spettri!J555</f>
        <v>0</v>
      </c>
      <c r="G555" s="40">
        <f>carot!$C$2*spettri!K555</f>
        <v>0</v>
      </c>
      <c r="H555" s="40">
        <f>carot!$D$2*spettri!L555</f>
        <v>0</v>
      </c>
      <c r="I555" s="40">
        <f>carot!$E$2*spettri!M555</f>
        <v>0</v>
      </c>
      <c r="J555" s="40">
        <f>carot!$F$2*spettri!N555</f>
        <v>0</v>
      </c>
      <c r="K555" s="40">
        <f>chl!$D$2*spettri!AE555</f>
        <v>59559.321566703795</v>
      </c>
    </row>
    <row r="556" spans="1:11" x14ac:dyDescent="0.25">
      <c r="A556" s="40">
        <f>spettri!F556</f>
        <v>571.59999999998695</v>
      </c>
      <c r="B556" s="40">
        <f>spettri!G556</f>
        <v>11595.495128999999</v>
      </c>
      <c r="C556" s="40">
        <f>spettri!AA556</f>
        <v>82325.846586097003</v>
      </c>
      <c r="D556" s="40">
        <f>chl!$B$2*spettri!H556</f>
        <v>0</v>
      </c>
      <c r="E556" s="40">
        <f>chl!$C$2*spettri!I556</f>
        <v>22053.81909854347</v>
      </c>
      <c r="F556" s="40">
        <f>carot!$B$2*spettri!J556</f>
        <v>0</v>
      </c>
      <c r="G556" s="40">
        <f>carot!$C$2*spettri!K556</f>
        <v>0</v>
      </c>
      <c r="H556" s="40">
        <f>carot!$D$2*spettri!L556</f>
        <v>0</v>
      </c>
      <c r="I556" s="40">
        <f>carot!$E$2*spettri!M556</f>
        <v>0</v>
      </c>
      <c r="J556" s="40">
        <f>carot!$F$2*spettri!N556</f>
        <v>0</v>
      </c>
      <c r="K556" s="40">
        <f>chl!$D$2*spettri!AE556</f>
        <v>60272.02748755354</v>
      </c>
    </row>
    <row r="557" spans="1:11" x14ac:dyDescent="0.25">
      <c r="A557" s="40">
        <f>spettri!F557</f>
        <v>571.99999999998704</v>
      </c>
      <c r="B557" s="40">
        <f>spettri!G557</f>
        <v>11675.665238999998</v>
      </c>
      <c r="C557" s="40">
        <f>spettri!AA557</f>
        <v>83072.355812861977</v>
      </c>
      <c r="D557" s="40">
        <f>chl!$B$2*spettri!H557</f>
        <v>0</v>
      </c>
      <c r="E557" s="40">
        <f>chl!$C$2*spettri!I557</f>
        <v>22116.646518040197</v>
      </c>
      <c r="F557" s="40">
        <f>carot!$B$2*spettri!J557</f>
        <v>0</v>
      </c>
      <c r="G557" s="40">
        <f>carot!$C$2*spettri!K557</f>
        <v>0</v>
      </c>
      <c r="H557" s="40">
        <f>carot!$D$2*spettri!L557</f>
        <v>0</v>
      </c>
      <c r="I557" s="40">
        <f>carot!$E$2*spettri!M557</f>
        <v>0</v>
      </c>
      <c r="J557" s="40">
        <f>carot!$F$2*spettri!N557</f>
        <v>0</v>
      </c>
      <c r="K557" s="40">
        <f>chl!$D$2*spettri!AE557</f>
        <v>60955.709294821776</v>
      </c>
    </row>
    <row r="558" spans="1:11" x14ac:dyDescent="0.25">
      <c r="A558" s="40">
        <f>spettri!F558</f>
        <v>572.39999999998702</v>
      </c>
      <c r="B558" s="40">
        <f>spettri!G558</f>
        <v>11773.577049</v>
      </c>
      <c r="C558" s="40">
        <f>spettri!AA558</f>
        <v>83794.412638358714</v>
      </c>
      <c r="D558" s="40">
        <f>chl!$B$2*spettri!H558</f>
        <v>0</v>
      </c>
      <c r="E558" s="40">
        <f>chl!$C$2*spettri!I558</f>
        <v>22175.983522047027</v>
      </c>
      <c r="F558" s="40">
        <f>carot!$B$2*spettri!J558</f>
        <v>0</v>
      </c>
      <c r="G558" s="40">
        <f>carot!$C$2*spettri!K558</f>
        <v>0</v>
      </c>
      <c r="H558" s="40">
        <f>carot!$D$2*spettri!L558</f>
        <v>0</v>
      </c>
      <c r="I558" s="40">
        <f>carot!$E$2*spettri!M558</f>
        <v>0</v>
      </c>
      <c r="J558" s="40">
        <f>carot!$F$2*spettri!N558</f>
        <v>0</v>
      </c>
      <c r="K558" s="40">
        <f>chl!$D$2*spettri!AE558</f>
        <v>61618.429116311694</v>
      </c>
    </row>
    <row r="559" spans="1:11" x14ac:dyDescent="0.25">
      <c r="A559" s="40">
        <f>spettri!F559</f>
        <v>572.79999999998699</v>
      </c>
      <c r="B559" s="40">
        <f>spettri!G559</f>
        <v>12038.306419</v>
      </c>
      <c r="C559" s="40">
        <f>spettri!AA559</f>
        <v>84517.216740318065</v>
      </c>
      <c r="D559" s="40">
        <f>chl!$B$2*spettri!H559</f>
        <v>0</v>
      </c>
      <c r="E559" s="40">
        <f>chl!$C$2*spettri!I559</f>
        <v>22240.905196769843</v>
      </c>
      <c r="F559" s="40">
        <f>carot!$B$2*spettri!J559</f>
        <v>0</v>
      </c>
      <c r="G559" s="40">
        <f>carot!$C$2*spettri!K559</f>
        <v>0</v>
      </c>
      <c r="H559" s="40">
        <f>carot!$D$2*spettri!L559</f>
        <v>0</v>
      </c>
      <c r="I559" s="40">
        <f>carot!$E$2*spettri!M559</f>
        <v>0</v>
      </c>
      <c r="J559" s="40">
        <f>carot!$F$2*spettri!N559</f>
        <v>0</v>
      </c>
      <c r="K559" s="40">
        <f>chl!$D$2*spettri!AE559</f>
        <v>62276.311543548218</v>
      </c>
    </row>
    <row r="560" spans="1:11" x14ac:dyDescent="0.25">
      <c r="A560" s="40">
        <f>spettri!F560</f>
        <v>573.19999999998697</v>
      </c>
      <c r="B560" s="40">
        <f>spettri!G560</f>
        <v>12148.181058999999</v>
      </c>
      <c r="C560" s="40">
        <f>spettri!AA560</f>
        <v>85247.350607097978</v>
      </c>
      <c r="D560" s="40">
        <f>chl!$B$2*spettri!H560</f>
        <v>0</v>
      </c>
      <c r="E560" s="40">
        <f>chl!$C$2*spettri!I560</f>
        <v>22313.156720292864</v>
      </c>
      <c r="F560" s="40">
        <f>carot!$B$2*spettri!J560</f>
        <v>0</v>
      </c>
      <c r="G560" s="40">
        <f>carot!$C$2*spettri!K560</f>
        <v>0</v>
      </c>
      <c r="H560" s="40">
        <f>carot!$D$2*spettri!L560</f>
        <v>0</v>
      </c>
      <c r="I560" s="40">
        <f>carot!$E$2*spettri!M560</f>
        <v>0</v>
      </c>
      <c r="J560" s="40">
        <f>carot!$F$2*spettri!N560</f>
        <v>0</v>
      </c>
      <c r="K560" s="40">
        <f>chl!$D$2*spettri!AE560</f>
        <v>62934.193886805115</v>
      </c>
    </row>
    <row r="561" spans="1:11" x14ac:dyDescent="0.25">
      <c r="A561" s="40">
        <f>spettri!F561</f>
        <v>573.59999999998695</v>
      </c>
      <c r="B561" s="40">
        <f>spettri!G561</f>
        <v>12019.557038999999</v>
      </c>
      <c r="C561" s="40">
        <f>spettri!AA561</f>
        <v>85968.507948292623</v>
      </c>
      <c r="D561" s="40">
        <f>chl!$B$2*spettri!H561</f>
        <v>0</v>
      </c>
      <c r="E561" s="40">
        <f>chl!$C$2*spettri!I561</f>
        <v>22386.106338778154</v>
      </c>
      <c r="F561" s="40">
        <f>carot!$B$2*spettri!J561</f>
        <v>0</v>
      </c>
      <c r="G561" s="40">
        <f>carot!$C$2*spettri!K561</f>
        <v>0</v>
      </c>
      <c r="H561" s="40">
        <f>carot!$D$2*spettri!L561</f>
        <v>0</v>
      </c>
      <c r="I561" s="40">
        <f>carot!$E$2*spettri!M561</f>
        <v>0</v>
      </c>
      <c r="J561" s="40">
        <f>carot!$F$2*spettri!N561</f>
        <v>0</v>
      </c>
      <c r="K561" s="40">
        <f>chl!$D$2*spettri!AE561</f>
        <v>63582.401609514462</v>
      </c>
    </row>
    <row r="562" spans="1:11" x14ac:dyDescent="0.25">
      <c r="A562" s="40">
        <f>spettri!F562</f>
        <v>573.99999999998704</v>
      </c>
      <c r="B562" s="40">
        <f>spettri!G562</f>
        <v>12163.764889</v>
      </c>
      <c r="C562" s="40">
        <f>spettri!AA562</f>
        <v>86689.881537988142</v>
      </c>
      <c r="D562" s="40">
        <f>chl!$B$2*spettri!H562</f>
        <v>0</v>
      </c>
      <c r="E562" s="40">
        <f>chl!$C$2*spettri!I562</f>
        <v>22457.659796999629</v>
      </c>
      <c r="F562" s="40">
        <f>carot!$B$2*spettri!J562</f>
        <v>0</v>
      </c>
      <c r="G562" s="40">
        <f>carot!$C$2*spettri!K562</f>
        <v>0</v>
      </c>
      <c r="H562" s="40">
        <f>carot!$D$2*spettri!L562</f>
        <v>0</v>
      </c>
      <c r="I562" s="40">
        <f>carot!$E$2*spettri!M562</f>
        <v>0</v>
      </c>
      <c r="J562" s="40">
        <f>carot!$F$2*spettri!N562</f>
        <v>0</v>
      </c>
      <c r="K562" s="40">
        <f>chl!$D$2*spettri!AE562</f>
        <v>64232.22174098852</v>
      </c>
    </row>
    <row r="563" spans="1:11" x14ac:dyDescent="0.25">
      <c r="A563" s="40">
        <f>spettri!F563</f>
        <v>574.39999999998702</v>
      </c>
      <c r="B563" s="40">
        <f>spettri!G563</f>
        <v>12233.142829</v>
      </c>
      <c r="C563" s="40">
        <f>spettri!AA563</f>
        <v>87412.518543286162</v>
      </c>
      <c r="D563" s="40">
        <f>chl!$B$2*spettri!H563</f>
        <v>0</v>
      </c>
      <c r="E563" s="40">
        <f>chl!$C$2*spettri!I563</f>
        <v>22528.864178079242</v>
      </c>
      <c r="F563" s="40">
        <f>carot!$B$2*spettri!J563</f>
        <v>0</v>
      </c>
      <c r="G563" s="40">
        <f>carot!$C$2*spettri!K563</f>
        <v>0</v>
      </c>
      <c r="H563" s="40">
        <f>carot!$D$2*spettri!L563</f>
        <v>0</v>
      </c>
      <c r="I563" s="40">
        <f>carot!$E$2*spettri!M563</f>
        <v>0</v>
      </c>
      <c r="J563" s="40">
        <f>carot!$F$2*spettri!N563</f>
        <v>0</v>
      </c>
      <c r="K563" s="40">
        <f>chl!$D$2*spettri!AE563</f>
        <v>64883.654365206923</v>
      </c>
    </row>
    <row r="564" spans="1:11" x14ac:dyDescent="0.25">
      <c r="A564" s="40">
        <f>spettri!F564</f>
        <v>574.79999999998699</v>
      </c>
      <c r="B564" s="40">
        <f>spettri!G564</f>
        <v>12369.692408999999</v>
      </c>
      <c r="C564" s="40">
        <f>spettri!AA564</f>
        <v>88121.041624466161</v>
      </c>
      <c r="D564" s="40">
        <f>chl!$B$2*spettri!H564</f>
        <v>0</v>
      </c>
      <c r="E564" s="40">
        <f>chl!$C$2*spettri!I564</f>
        <v>22605.304212054431</v>
      </c>
      <c r="F564" s="40">
        <f>carot!$B$2*spettri!J564</f>
        <v>0</v>
      </c>
      <c r="G564" s="40">
        <f>carot!$C$2*spettri!K564</f>
        <v>0</v>
      </c>
      <c r="H564" s="40">
        <f>carot!$D$2*spettri!L564</f>
        <v>0</v>
      </c>
      <c r="I564" s="40">
        <f>carot!$E$2*spettri!M564</f>
        <v>0</v>
      </c>
      <c r="J564" s="40">
        <f>carot!$F$2*spettri!N564</f>
        <v>0</v>
      </c>
      <c r="K564" s="40">
        <f>chl!$D$2*spettri!AE564</f>
        <v>65515.737412411734</v>
      </c>
    </row>
    <row r="565" spans="1:11" x14ac:dyDescent="0.25">
      <c r="A565" s="40">
        <f>spettri!F565</f>
        <v>575.19999999998697</v>
      </c>
      <c r="B565" s="40">
        <f>spettri!G565</f>
        <v>12633.078818999998</v>
      </c>
      <c r="C565" s="40">
        <f>spettri!AA565</f>
        <v>88814.138347382046</v>
      </c>
      <c r="D565" s="40">
        <f>chl!$B$2*spettri!H565</f>
        <v>0</v>
      </c>
      <c r="E565" s="40">
        <f>chl!$C$2*spettri!I565</f>
        <v>22682.442311331164</v>
      </c>
      <c r="F565" s="40">
        <f>carot!$B$2*spettri!J565</f>
        <v>0</v>
      </c>
      <c r="G565" s="40">
        <f>carot!$C$2*spettri!K565</f>
        <v>0</v>
      </c>
      <c r="H565" s="40">
        <f>carot!$D$2*spettri!L565</f>
        <v>0</v>
      </c>
      <c r="I565" s="40">
        <f>carot!$E$2*spettri!M565</f>
        <v>0</v>
      </c>
      <c r="J565" s="40">
        <f>carot!$F$2*spettri!N565</f>
        <v>0</v>
      </c>
      <c r="K565" s="40">
        <f>chl!$D$2*spettri!AE565</f>
        <v>66131.696036050882</v>
      </c>
    </row>
    <row r="566" spans="1:11" x14ac:dyDescent="0.25">
      <c r="A566" s="40">
        <f>spettri!F566</f>
        <v>575.59999999998695</v>
      </c>
      <c r="B566" s="40">
        <f>spettri!G566</f>
        <v>12805.023318999998</v>
      </c>
      <c r="C566" s="40">
        <f>spettri!AA566</f>
        <v>89491.243109793984</v>
      </c>
      <c r="D566" s="40">
        <f>chl!$B$2*spettri!H566</f>
        <v>0</v>
      </c>
      <c r="E566" s="40">
        <f>chl!$C$2*spettri!I566</f>
        <v>22761.325618352847</v>
      </c>
      <c r="F566" s="40">
        <f>carot!$B$2*spettri!J566</f>
        <v>0</v>
      </c>
      <c r="G566" s="40">
        <f>carot!$C$2*spettri!K566</f>
        <v>0</v>
      </c>
      <c r="H566" s="40">
        <f>carot!$D$2*spettri!L566</f>
        <v>0</v>
      </c>
      <c r="I566" s="40">
        <f>carot!$E$2*spettri!M566</f>
        <v>0</v>
      </c>
      <c r="J566" s="40">
        <f>carot!$F$2*spettri!N566</f>
        <v>0</v>
      </c>
      <c r="K566" s="40">
        <f>chl!$D$2*spettri!AE566</f>
        <v>66729.917491441141</v>
      </c>
    </row>
    <row r="567" spans="1:11" x14ac:dyDescent="0.25">
      <c r="A567" s="40">
        <f>spettri!F567</f>
        <v>575.99999999998704</v>
      </c>
      <c r="B567" s="40">
        <f>spettri!G567</f>
        <v>12849.260208999998</v>
      </c>
      <c r="C567" s="40">
        <f>spettri!AA567</f>
        <v>90155.330380669431</v>
      </c>
      <c r="D567" s="40">
        <f>chl!$B$2*spettri!H567</f>
        <v>0</v>
      </c>
      <c r="E567" s="40">
        <f>chl!$C$2*spettri!I567</f>
        <v>22851.378237145767</v>
      </c>
      <c r="F567" s="40">
        <f>carot!$B$2*spettri!J567</f>
        <v>0</v>
      </c>
      <c r="G567" s="40">
        <f>carot!$C$2*spettri!K567</f>
        <v>0</v>
      </c>
      <c r="H567" s="40">
        <f>carot!$D$2*spettri!L567</f>
        <v>0</v>
      </c>
      <c r="I567" s="40">
        <f>carot!$E$2*spettri!M567</f>
        <v>0</v>
      </c>
      <c r="J567" s="40">
        <f>carot!$F$2*spettri!N567</f>
        <v>0</v>
      </c>
      <c r="K567" s="40">
        <f>chl!$D$2*spettri!AE567</f>
        <v>67303.952143523667</v>
      </c>
    </row>
    <row r="568" spans="1:11" x14ac:dyDescent="0.25">
      <c r="A568" s="40">
        <f>spettri!F568</f>
        <v>576.39999999998702</v>
      </c>
      <c r="B568" s="40">
        <f>spettri!G568</f>
        <v>12881.494218999998</v>
      </c>
      <c r="C568" s="40">
        <f>spettri!AA568</f>
        <v>90795.412858378419</v>
      </c>
      <c r="D568" s="40">
        <f>chl!$B$2*spettri!H568</f>
        <v>0</v>
      </c>
      <c r="E568" s="40">
        <f>chl!$C$2*spettri!I568</f>
        <v>22948.062669098083</v>
      </c>
      <c r="F568" s="40">
        <f>carot!$B$2*spettri!J568</f>
        <v>0</v>
      </c>
      <c r="G568" s="40">
        <f>carot!$C$2*spettri!K568</f>
        <v>0</v>
      </c>
      <c r="H568" s="40">
        <f>carot!$D$2*spettri!L568</f>
        <v>0</v>
      </c>
      <c r="I568" s="40">
        <f>carot!$E$2*spettri!M568</f>
        <v>0</v>
      </c>
      <c r="J568" s="40">
        <f>carot!$F$2*spettri!N568</f>
        <v>0</v>
      </c>
      <c r="K568" s="40">
        <f>chl!$D$2*spettri!AE568</f>
        <v>67847.350189280332</v>
      </c>
    </row>
    <row r="569" spans="1:11" x14ac:dyDescent="0.25">
      <c r="A569" s="40">
        <f>spettri!F569</f>
        <v>576.79999999998699</v>
      </c>
      <c r="B569" s="40">
        <f>spettri!G569</f>
        <v>13174.082238999999</v>
      </c>
      <c r="C569" s="40">
        <f>spettri!AA569</f>
        <v>91407.036375186814</v>
      </c>
      <c r="D569" s="40">
        <f>chl!$B$2*spettri!H569</f>
        <v>0</v>
      </c>
      <c r="E569" s="40">
        <f>chl!$C$2*spettri!I569</f>
        <v>23043.699928946258</v>
      </c>
      <c r="F569" s="40">
        <f>carot!$B$2*spettri!J569</f>
        <v>0</v>
      </c>
      <c r="G569" s="40">
        <f>carot!$C$2*spettri!K569</f>
        <v>0</v>
      </c>
      <c r="H569" s="40">
        <f>carot!$D$2*spettri!L569</f>
        <v>0</v>
      </c>
      <c r="I569" s="40">
        <f>carot!$E$2*spettri!M569</f>
        <v>0</v>
      </c>
      <c r="J569" s="40">
        <f>carot!$F$2*spettri!N569</f>
        <v>0</v>
      </c>
      <c r="K569" s="40">
        <f>chl!$D$2*spettri!AE569</f>
        <v>68363.336446240559</v>
      </c>
    </row>
    <row r="570" spans="1:11" x14ac:dyDescent="0.25">
      <c r="A570" s="40">
        <f>spettri!F570</f>
        <v>577.19999999998697</v>
      </c>
      <c r="B570" s="40">
        <f>spettri!G570</f>
        <v>13237.559319</v>
      </c>
      <c r="C570" s="40">
        <f>spettri!AA570</f>
        <v>92013.35565374259</v>
      </c>
      <c r="D570" s="40">
        <f>chl!$B$2*spettri!H570</f>
        <v>0</v>
      </c>
      <c r="E570" s="40">
        <f>chl!$C$2*spettri!I570</f>
        <v>23150.157542066729</v>
      </c>
      <c r="F570" s="40">
        <f>carot!$B$2*spettri!J570</f>
        <v>0</v>
      </c>
      <c r="G570" s="40">
        <f>carot!$C$2*spettri!K570</f>
        <v>0</v>
      </c>
      <c r="H570" s="40">
        <f>carot!$D$2*spettri!L570</f>
        <v>0</v>
      </c>
      <c r="I570" s="40">
        <f>carot!$E$2*spettri!M570</f>
        <v>0</v>
      </c>
      <c r="J570" s="40">
        <f>carot!$F$2*spettri!N570</f>
        <v>0</v>
      </c>
      <c r="K570" s="40">
        <f>chl!$D$2*spettri!AE570</f>
        <v>68863.198111675869</v>
      </c>
    </row>
    <row r="571" spans="1:11" x14ac:dyDescent="0.25">
      <c r="A571" s="40">
        <f>spettri!F571</f>
        <v>577.59999999998695</v>
      </c>
      <c r="B571" s="40">
        <f>spettri!G571</f>
        <v>13323.376038999999</v>
      </c>
      <c r="C571" s="40">
        <f>spettri!AA571</f>
        <v>92620.038749958403</v>
      </c>
      <c r="D571" s="40">
        <f>chl!$B$2*spettri!H571</f>
        <v>0</v>
      </c>
      <c r="E571" s="40">
        <f>chl!$C$2*spettri!I571</f>
        <v>23269.878662863066</v>
      </c>
      <c r="F571" s="40">
        <f>carot!$B$2*spettri!J571</f>
        <v>0</v>
      </c>
      <c r="G571" s="40">
        <f>carot!$C$2*spettri!K571</f>
        <v>0</v>
      </c>
      <c r="H571" s="40">
        <f>carot!$D$2*spettri!L571</f>
        <v>0</v>
      </c>
      <c r="I571" s="40">
        <f>carot!$E$2*spettri!M571</f>
        <v>0</v>
      </c>
      <c r="J571" s="40">
        <f>carot!$F$2*spettri!N571</f>
        <v>0</v>
      </c>
      <c r="K571" s="40">
        <f>chl!$D$2*spettri!AE571</f>
        <v>69350.160087095341</v>
      </c>
    </row>
    <row r="572" spans="1:11" x14ac:dyDescent="0.25">
      <c r="A572" s="40">
        <f>spettri!F572</f>
        <v>577.99999999998704</v>
      </c>
      <c r="B572" s="40">
        <f>spettri!G572</f>
        <v>13491.478838999999</v>
      </c>
      <c r="C572" s="40">
        <f>spettri!AA572</f>
        <v>93224.29337296731</v>
      </c>
      <c r="D572" s="40">
        <f>chl!$B$2*spettri!H572</f>
        <v>0</v>
      </c>
      <c r="E572" s="40">
        <f>chl!$C$2*spettri!I572</f>
        <v>23400.071000468368</v>
      </c>
      <c r="F572" s="40">
        <f>carot!$B$2*spettri!J572</f>
        <v>0</v>
      </c>
      <c r="G572" s="40">
        <f>carot!$C$2*spettri!K572</f>
        <v>0</v>
      </c>
      <c r="H572" s="40">
        <f>carot!$D$2*spettri!L572</f>
        <v>0</v>
      </c>
      <c r="I572" s="40">
        <f>carot!$E$2*spettri!M572</f>
        <v>0</v>
      </c>
      <c r="J572" s="40">
        <f>carot!$F$2*spettri!N572</f>
        <v>0</v>
      </c>
      <c r="K572" s="40">
        <f>chl!$D$2*spettri!AE572</f>
        <v>69824.222372498945</v>
      </c>
    </row>
    <row r="573" spans="1:11" x14ac:dyDescent="0.25">
      <c r="A573" s="40">
        <f>spettri!F573</f>
        <v>578.39999999998702</v>
      </c>
      <c r="B573" s="40">
        <f>spettri!G573</f>
        <v>13904.477558999999</v>
      </c>
      <c r="C573" s="40">
        <f>spettri!AA573</f>
        <v>93813.003727553674</v>
      </c>
      <c r="D573" s="40">
        <f>chl!$B$2*spettri!H573</f>
        <v>0</v>
      </c>
      <c r="E573" s="40">
        <f>chl!$C$2*spettri!I573</f>
        <v>23542.130774467918</v>
      </c>
      <c r="F573" s="40">
        <f>carot!$B$2*spettri!J573</f>
        <v>0</v>
      </c>
      <c r="G573" s="40">
        <f>carot!$C$2*spettri!K573</f>
        <v>0</v>
      </c>
      <c r="H573" s="40">
        <f>carot!$D$2*spettri!L573</f>
        <v>0</v>
      </c>
      <c r="I573" s="40">
        <f>carot!$E$2*spettri!M573</f>
        <v>0</v>
      </c>
      <c r="J573" s="40">
        <f>carot!$F$2*spettri!N573</f>
        <v>0</v>
      </c>
      <c r="K573" s="40">
        <f>chl!$D$2*spettri!AE573</f>
        <v>70270.872953085753</v>
      </c>
    </row>
    <row r="574" spans="1:11" x14ac:dyDescent="0.25">
      <c r="A574" s="40">
        <f>spettri!F574</f>
        <v>578.79999999998699</v>
      </c>
      <c r="B574" s="40">
        <f>spettri!G574</f>
        <v>13863.930569</v>
      </c>
      <c r="C574" s="40">
        <f>spettri!AA574</f>
        <v>94391.705189292756</v>
      </c>
      <c r="D574" s="40">
        <f>chl!$B$2*spettri!H574</f>
        <v>0</v>
      </c>
      <c r="E574" s="40">
        <f>chl!$C$2*spettri!I574</f>
        <v>23696.756050163247</v>
      </c>
      <c r="F574" s="40">
        <f>carot!$B$2*spettri!J574</f>
        <v>0</v>
      </c>
      <c r="G574" s="40">
        <f>carot!$C$2*spettri!K574</f>
        <v>0</v>
      </c>
      <c r="H574" s="40">
        <f>carot!$D$2*spettri!L574</f>
        <v>0</v>
      </c>
      <c r="I574" s="40">
        <f>carot!$E$2*spettri!M574</f>
        <v>0</v>
      </c>
      <c r="J574" s="40">
        <f>carot!$F$2*spettri!N574</f>
        <v>0</v>
      </c>
      <c r="K574" s="40">
        <f>chl!$D$2*spettri!AE574</f>
        <v>70694.949139129516</v>
      </c>
    </row>
    <row r="575" spans="1:11" x14ac:dyDescent="0.25">
      <c r="A575" s="40">
        <f>spettri!F575</f>
        <v>579.19999999998697</v>
      </c>
      <c r="B575" s="40">
        <f>spettri!G575</f>
        <v>13994.251468999999</v>
      </c>
      <c r="C575" s="40">
        <f>spettri!AA575</f>
        <v>94943.874908017548</v>
      </c>
      <c r="D575" s="40">
        <f>chl!$B$2*spettri!H575</f>
        <v>0</v>
      </c>
      <c r="E575" s="40">
        <f>chl!$C$2*spettri!I575</f>
        <v>23858.711174658783</v>
      </c>
      <c r="F575" s="40">
        <f>carot!$B$2*spettri!J575</f>
        <v>0</v>
      </c>
      <c r="G575" s="40">
        <f>carot!$C$2*spettri!K575</f>
        <v>0</v>
      </c>
      <c r="H575" s="40">
        <f>carot!$D$2*spettri!L575</f>
        <v>0</v>
      </c>
      <c r="I575" s="40">
        <f>carot!$E$2*spettri!M575</f>
        <v>0</v>
      </c>
      <c r="J575" s="40">
        <f>carot!$F$2*spettri!N575</f>
        <v>0</v>
      </c>
      <c r="K575" s="40">
        <f>chl!$D$2*spettri!AE575</f>
        <v>71085.163733358757</v>
      </c>
    </row>
    <row r="576" spans="1:11" x14ac:dyDescent="0.25">
      <c r="A576" s="40">
        <f>spettri!F576</f>
        <v>579.59999999998695</v>
      </c>
      <c r="B576" s="40">
        <f>spettri!G576</f>
        <v>14228.163379</v>
      </c>
      <c r="C576" s="40">
        <f>spettri!AA576</f>
        <v>95462.281397928382</v>
      </c>
      <c r="D576" s="40">
        <f>chl!$B$2*spettri!H576</f>
        <v>0</v>
      </c>
      <c r="E576" s="40">
        <f>chl!$C$2*spettri!I576</f>
        <v>24030.439450661743</v>
      </c>
      <c r="F576" s="40">
        <f>carot!$B$2*spettri!J576</f>
        <v>0</v>
      </c>
      <c r="G576" s="40">
        <f>carot!$C$2*spettri!K576</f>
        <v>0</v>
      </c>
      <c r="H576" s="40">
        <f>carot!$D$2*spettri!L576</f>
        <v>0</v>
      </c>
      <c r="I576" s="40">
        <f>carot!$E$2*spettri!M576</f>
        <v>0</v>
      </c>
      <c r="J576" s="40">
        <f>carot!$F$2*spettri!N576</f>
        <v>0</v>
      </c>
      <c r="K576" s="40">
        <f>chl!$D$2*spettri!AE576</f>
        <v>71431.841947266643</v>
      </c>
    </row>
    <row r="577" spans="1:11" x14ac:dyDescent="0.25">
      <c r="A577" s="40">
        <f>spettri!F577</f>
        <v>579.99999999998704</v>
      </c>
      <c r="B577" s="40">
        <f>spettri!G577</f>
        <v>14545.607468999999</v>
      </c>
      <c r="C577" s="40">
        <f>spettri!AA577</f>
        <v>95949.451549551741</v>
      </c>
      <c r="D577" s="40">
        <f>chl!$B$2*spettri!H577</f>
        <v>0</v>
      </c>
      <c r="E577" s="40">
        <f>chl!$C$2*spettri!I577</f>
        <v>24211.242783209858</v>
      </c>
      <c r="F577" s="40">
        <f>carot!$B$2*spettri!J577</f>
        <v>0</v>
      </c>
      <c r="G577" s="40">
        <f>carot!$C$2*spettri!K577</f>
        <v>0</v>
      </c>
      <c r="H577" s="40">
        <f>carot!$D$2*spettri!L577</f>
        <v>0</v>
      </c>
      <c r="I577" s="40">
        <f>carot!$E$2*spettri!M577</f>
        <v>0</v>
      </c>
      <c r="J577" s="40">
        <f>carot!$F$2*spettri!N577</f>
        <v>0</v>
      </c>
      <c r="K577" s="40">
        <f>chl!$D$2*spettri!AE577</f>
        <v>71738.208766341879</v>
      </c>
    </row>
    <row r="578" spans="1:11" x14ac:dyDescent="0.25">
      <c r="A578" s="40">
        <f>spettri!F578</f>
        <v>580.39999999998702</v>
      </c>
      <c r="B578" s="40">
        <f>spettri!G578</f>
        <v>14525.812208999998</v>
      </c>
      <c r="C578" s="40">
        <f>spettri!AA578</f>
        <v>96425.398598883854</v>
      </c>
      <c r="D578" s="40">
        <f>chl!$B$2*spettri!H578</f>
        <v>0</v>
      </c>
      <c r="E578" s="40">
        <f>chl!$C$2*spettri!I578</f>
        <v>24409.847211027874</v>
      </c>
      <c r="F578" s="40">
        <f>carot!$B$2*spettri!J578</f>
        <v>0</v>
      </c>
      <c r="G578" s="40">
        <f>carot!$C$2*spettri!K578</f>
        <v>0</v>
      </c>
      <c r="H578" s="40">
        <f>carot!$D$2*spettri!L578</f>
        <v>0</v>
      </c>
      <c r="I578" s="40">
        <f>carot!$E$2*spettri!M578</f>
        <v>0</v>
      </c>
      <c r="J578" s="40">
        <f>carot!$F$2*spettri!N578</f>
        <v>0</v>
      </c>
      <c r="K578" s="40">
        <f>chl!$D$2*spettri!AE578</f>
        <v>72015.551387855972</v>
      </c>
    </row>
    <row r="579" spans="1:11" x14ac:dyDescent="0.25">
      <c r="A579" s="40">
        <f>spettri!F579</f>
        <v>580.79999999998699</v>
      </c>
      <c r="B579" s="40">
        <f>spettri!G579</f>
        <v>14858.271078999998</v>
      </c>
      <c r="C579" s="40">
        <f>spettri!AA579</f>
        <v>96887.064627436601</v>
      </c>
      <c r="D579" s="40">
        <f>chl!$B$2*spettri!H579</f>
        <v>0</v>
      </c>
      <c r="E579" s="40">
        <f>chl!$C$2*spettri!I579</f>
        <v>24619.96999809827</v>
      </c>
      <c r="F579" s="40">
        <f>carot!$B$2*spettri!J579</f>
        <v>0</v>
      </c>
      <c r="G579" s="40">
        <f>carot!$C$2*spettri!K579</f>
        <v>0</v>
      </c>
      <c r="H579" s="40">
        <f>carot!$D$2*spettri!L579</f>
        <v>0</v>
      </c>
      <c r="I579" s="40">
        <f>carot!$E$2*spettri!M579</f>
        <v>0</v>
      </c>
      <c r="J579" s="40">
        <f>carot!$F$2*spettri!N579</f>
        <v>0</v>
      </c>
      <c r="K579" s="40">
        <f>chl!$D$2*spettri!AE579</f>
        <v>72267.094629338331</v>
      </c>
    </row>
    <row r="580" spans="1:11" x14ac:dyDescent="0.25">
      <c r="A580" s="40">
        <f>spettri!F580</f>
        <v>581.19999999998697</v>
      </c>
      <c r="B580" s="40">
        <f>spettri!G580</f>
        <v>15104.315328999999</v>
      </c>
      <c r="C580" s="40">
        <f>spettri!AA580</f>
        <v>97335.098632651629</v>
      </c>
      <c r="D580" s="40">
        <f>chl!$B$2*spettri!H580</f>
        <v>0</v>
      </c>
      <c r="E580" s="40">
        <f>chl!$C$2*spettri!I580</f>
        <v>24837.422663629597</v>
      </c>
      <c r="F580" s="40">
        <f>carot!$B$2*spettri!J580</f>
        <v>0</v>
      </c>
      <c r="G580" s="40">
        <f>carot!$C$2*spettri!K580</f>
        <v>0</v>
      </c>
      <c r="H580" s="40">
        <f>carot!$D$2*spettri!L580</f>
        <v>0</v>
      </c>
      <c r="I580" s="40">
        <f>carot!$E$2*spettri!M580</f>
        <v>0</v>
      </c>
      <c r="J580" s="40">
        <f>carot!$F$2*spettri!N580</f>
        <v>0</v>
      </c>
      <c r="K580" s="40">
        <f>chl!$D$2*spettri!AE580</f>
        <v>72497.675969022035</v>
      </c>
    </row>
    <row r="581" spans="1:11" x14ac:dyDescent="0.25">
      <c r="A581" s="40">
        <f>spettri!F581</f>
        <v>581.59999999998695</v>
      </c>
      <c r="B581" s="40">
        <f>spettri!G581</f>
        <v>15376.022169</v>
      </c>
      <c r="C581" s="40">
        <f>spettri!AA581</f>
        <v>97755.603047549565</v>
      </c>
      <c r="D581" s="40">
        <f>chl!$B$2*spettri!H581</f>
        <v>0</v>
      </c>
      <c r="E581" s="40">
        <f>chl!$C$2*spettri!I581</f>
        <v>25066.04464093217</v>
      </c>
      <c r="F581" s="40">
        <f>carot!$B$2*spettri!J581</f>
        <v>0</v>
      </c>
      <c r="G581" s="40">
        <f>carot!$C$2*spettri!K581</f>
        <v>0</v>
      </c>
      <c r="H581" s="40">
        <f>carot!$D$2*spettri!L581</f>
        <v>0</v>
      </c>
      <c r="I581" s="40">
        <f>carot!$E$2*spettri!M581</f>
        <v>0</v>
      </c>
      <c r="J581" s="40">
        <f>carot!$F$2*spettri!N581</f>
        <v>0</v>
      </c>
      <c r="K581" s="40">
        <f>chl!$D$2*spettri!AE581</f>
        <v>72689.558406617391</v>
      </c>
    </row>
    <row r="582" spans="1:11" x14ac:dyDescent="0.25">
      <c r="A582" s="40">
        <f>spettri!F582</f>
        <v>581.99999999998704</v>
      </c>
      <c r="B582" s="40">
        <f>spettri!G582</f>
        <v>15358.658598999999</v>
      </c>
      <c r="C582" s="40">
        <f>spettri!AA582</f>
        <v>98155.293021170131</v>
      </c>
      <c r="D582" s="40">
        <f>chl!$B$2*spettri!H582</f>
        <v>0</v>
      </c>
      <c r="E582" s="40">
        <f>chl!$C$2*spettri!I582</f>
        <v>25309.326345495876</v>
      </c>
      <c r="F582" s="40">
        <f>carot!$B$2*spettri!J582</f>
        <v>0</v>
      </c>
      <c r="G582" s="40">
        <f>carot!$C$2*spettri!K582</f>
        <v>0</v>
      </c>
      <c r="H582" s="40">
        <f>carot!$D$2*spettri!L582</f>
        <v>0</v>
      </c>
      <c r="I582" s="40">
        <f>carot!$E$2*spettri!M582</f>
        <v>0</v>
      </c>
      <c r="J582" s="40">
        <f>carot!$F$2*spettri!N582</f>
        <v>0</v>
      </c>
      <c r="K582" s="40">
        <f>chl!$D$2*spettri!AE582</f>
        <v>72845.966675674252</v>
      </c>
    </row>
    <row r="583" spans="1:11" x14ac:dyDescent="0.25">
      <c r="A583" s="40">
        <f>spettri!F583</f>
        <v>582.39999999998702</v>
      </c>
      <c r="B583" s="40">
        <f>spettri!G583</f>
        <v>15912.905418999999</v>
      </c>
      <c r="C583" s="40">
        <f>spettri!AA583</f>
        <v>98526.322787851386</v>
      </c>
      <c r="D583" s="40">
        <f>chl!$B$2*spettri!H583</f>
        <v>0</v>
      </c>
      <c r="E583" s="40">
        <f>chl!$C$2*spettri!I583</f>
        <v>25565.871646717638</v>
      </c>
      <c r="F583" s="40">
        <f>carot!$B$2*spettri!J583</f>
        <v>0</v>
      </c>
      <c r="G583" s="40">
        <f>carot!$C$2*spettri!K583</f>
        <v>0</v>
      </c>
      <c r="H583" s="40">
        <f>carot!$D$2*spettri!L583</f>
        <v>0</v>
      </c>
      <c r="I583" s="40">
        <f>carot!$E$2*spettri!M583</f>
        <v>0</v>
      </c>
      <c r="J583" s="40">
        <f>carot!$F$2*spettri!N583</f>
        <v>0</v>
      </c>
      <c r="K583" s="40">
        <f>chl!$D$2*spettri!AE583</f>
        <v>72960.451141133744</v>
      </c>
    </row>
    <row r="584" spans="1:11" x14ac:dyDescent="0.25">
      <c r="A584" s="40">
        <f>spettri!F584</f>
        <v>582.79999999998699</v>
      </c>
      <c r="B584" s="40">
        <f>spettri!G584</f>
        <v>15913.629989000003</v>
      </c>
      <c r="C584" s="40">
        <f>spettri!AA584</f>
        <v>98875.889283772936</v>
      </c>
      <c r="D584" s="40">
        <f>chl!$B$2*spettri!H584</f>
        <v>0</v>
      </c>
      <c r="E584" s="40">
        <f>chl!$C$2*spettri!I584</f>
        <v>25841.265155991983</v>
      </c>
      <c r="F584" s="40">
        <f>carot!$B$2*spettri!J584</f>
        <v>0</v>
      </c>
      <c r="G584" s="40">
        <f>carot!$C$2*spettri!K584</f>
        <v>0</v>
      </c>
      <c r="H584" s="40">
        <f>carot!$D$2*spettri!L584</f>
        <v>0</v>
      </c>
      <c r="I584" s="40">
        <f>carot!$E$2*spettri!M584</f>
        <v>0</v>
      </c>
      <c r="J584" s="40">
        <f>carot!$F$2*spettri!N584</f>
        <v>0</v>
      </c>
      <c r="K584" s="40">
        <f>chl!$D$2*spettri!AE584</f>
        <v>73034.62412778096</v>
      </c>
    </row>
    <row r="585" spans="1:11" x14ac:dyDescent="0.25">
      <c r="A585" s="40">
        <f>spettri!F585</f>
        <v>583.19999999998697</v>
      </c>
      <c r="B585" s="40">
        <f>spettri!G585</f>
        <v>15999.870459</v>
      </c>
      <c r="C585" s="40">
        <f>spettri!AA585</f>
        <v>99194.484955387816</v>
      </c>
      <c r="D585" s="40">
        <f>chl!$B$2*spettri!H585</f>
        <v>0</v>
      </c>
      <c r="E585" s="40">
        <f>chl!$C$2*spettri!I585</f>
        <v>26129.224137301382</v>
      </c>
      <c r="F585" s="40">
        <f>carot!$B$2*spettri!J585</f>
        <v>0</v>
      </c>
      <c r="G585" s="40">
        <f>carot!$C$2*spettri!K585</f>
        <v>0</v>
      </c>
      <c r="H585" s="40">
        <f>carot!$D$2*spettri!L585</f>
        <v>0</v>
      </c>
      <c r="I585" s="40">
        <f>carot!$E$2*spettri!M585</f>
        <v>0</v>
      </c>
      <c r="J585" s="40">
        <f>carot!$F$2*spettri!N585</f>
        <v>0</v>
      </c>
      <c r="K585" s="40">
        <f>chl!$D$2*spettri!AE585</f>
        <v>73065.260818086434</v>
      </c>
    </row>
    <row r="586" spans="1:11" x14ac:dyDescent="0.25">
      <c r="A586" s="40">
        <f>spettri!F586</f>
        <v>583.59999999998695</v>
      </c>
      <c r="B586" s="40">
        <f>spettri!G586</f>
        <v>16399.417159000001</v>
      </c>
      <c r="C586" s="40">
        <f>spettri!AA586</f>
        <v>99481.893499876242</v>
      </c>
      <c r="D586" s="40">
        <f>chl!$B$2*spettri!H586</f>
        <v>0</v>
      </c>
      <c r="E586" s="40">
        <f>chl!$C$2*spettri!I586</f>
        <v>26431.144780570379</v>
      </c>
      <c r="F586" s="40">
        <f>carot!$B$2*spettri!J586</f>
        <v>0</v>
      </c>
      <c r="G586" s="40">
        <f>carot!$C$2*spettri!K586</f>
        <v>0</v>
      </c>
      <c r="H586" s="40">
        <f>carot!$D$2*spettri!L586</f>
        <v>0</v>
      </c>
      <c r="I586" s="40">
        <f>carot!$E$2*spettri!M586</f>
        <v>0</v>
      </c>
      <c r="J586" s="40">
        <f>carot!$F$2*spettri!N586</f>
        <v>0</v>
      </c>
      <c r="K586" s="40">
        <f>chl!$D$2*spettri!AE586</f>
        <v>73050.748719305862</v>
      </c>
    </row>
    <row r="587" spans="1:11" x14ac:dyDescent="0.25">
      <c r="A587" s="40">
        <f>spettri!F587</f>
        <v>583.99999999998704</v>
      </c>
      <c r="B587" s="40">
        <f>spettri!G587</f>
        <v>16634.224069</v>
      </c>
      <c r="C587" s="40">
        <f>spettri!AA587</f>
        <v>99719.365126505159</v>
      </c>
      <c r="D587" s="40">
        <f>chl!$B$2*spettri!H587</f>
        <v>0</v>
      </c>
      <c r="E587" s="40">
        <f>chl!$C$2*spettri!I587</f>
        <v>26737.95199959309</v>
      </c>
      <c r="F587" s="40">
        <f>carot!$B$2*spettri!J587</f>
        <v>0</v>
      </c>
      <c r="G587" s="40">
        <f>carot!$C$2*spettri!K587</f>
        <v>0</v>
      </c>
      <c r="H587" s="40">
        <f>carot!$D$2*spettri!L587</f>
        <v>0</v>
      </c>
      <c r="I587" s="40">
        <f>carot!$E$2*spettri!M587</f>
        <v>0</v>
      </c>
      <c r="J587" s="40">
        <f>carot!$F$2*spettri!N587</f>
        <v>0</v>
      </c>
      <c r="K587" s="40">
        <f>chl!$D$2*spettri!AE587</f>
        <v>72981.41312691207</v>
      </c>
    </row>
    <row r="588" spans="1:11" x14ac:dyDescent="0.25">
      <c r="A588" s="40">
        <f>spettri!F588</f>
        <v>584.39999999998702</v>
      </c>
      <c r="B588" s="40">
        <f>spettri!G588</f>
        <v>16719.341368999998</v>
      </c>
      <c r="C588" s="40">
        <f>spettri!AA588</f>
        <v>99914.696449096897</v>
      </c>
      <c r="D588" s="40">
        <f>chl!$B$2*spettri!H588</f>
        <v>0</v>
      </c>
      <c r="E588" s="40">
        <f>chl!$C$2*spettri!I588</f>
        <v>27046.155378879612</v>
      </c>
      <c r="F588" s="40">
        <f>carot!$B$2*spettri!J588</f>
        <v>0</v>
      </c>
      <c r="G588" s="40">
        <f>carot!$C$2*spettri!K588</f>
        <v>0</v>
      </c>
      <c r="H588" s="40">
        <f>carot!$D$2*spettri!L588</f>
        <v>0</v>
      </c>
      <c r="I588" s="40">
        <f>carot!$E$2*spettri!M588</f>
        <v>0</v>
      </c>
      <c r="J588" s="40">
        <f>carot!$F$2*spettri!N588</f>
        <v>0</v>
      </c>
      <c r="K588" s="40">
        <f>chl!$D$2*spettri!AE588</f>
        <v>72868.541070217281</v>
      </c>
    </row>
    <row r="589" spans="1:11" x14ac:dyDescent="0.25">
      <c r="A589" s="40">
        <f>spettri!F589</f>
        <v>584.79999999998699</v>
      </c>
      <c r="B589" s="40">
        <f>spettri!G589</f>
        <v>17146.498049000002</v>
      </c>
      <c r="C589" s="40">
        <f>spettri!AA589</f>
        <v>100050.23416882141</v>
      </c>
      <c r="D589" s="40">
        <f>chl!$B$2*spettri!H589</f>
        <v>0</v>
      </c>
      <c r="E589" s="40">
        <f>chl!$C$2*spettri!I589</f>
        <v>27352.613550421182</v>
      </c>
      <c r="F589" s="40">
        <f>carot!$B$2*spettri!J589</f>
        <v>0</v>
      </c>
      <c r="G589" s="40">
        <f>carot!$C$2*spettri!K589</f>
        <v>0</v>
      </c>
      <c r="H589" s="40">
        <f>carot!$D$2*spettri!L589</f>
        <v>0</v>
      </c>
      <c r="I589" s="40">
        <f>carot!$E$2*spettri!M589</f>
        <v>0</v>
      </c>
      <c r="J589" s="40">
        <f>carot!$F$2*spettri!N589</f>
        <v>0</v>
      </c>
      <c r="K589" s="40">
        <f>chl!$D$2*spettri!AE589</f>
        <v>72697.620618400222</v>
      </c>
    </row>
    <row r="590" spans="1:11" x14ac:dyDescent="0.25">
      <c r="A590" s="40">
        <f>spettri!F590</f>
        <v>585.19999999998697</v>
      </c>
      <c r="B590" s="40">
        <f>spettri!G590</f>
        <v>17346.229489000001</v>
      </c>
      <c r="C590" s="40">
        <f>spettri!AA590</f>
        <v>100139.27620467599</v>
      </c>
      <c r="D590" s="40">
        <f>chl!$B$2*spettri!H590</f>
        <v>0</v>
      </c>
      <c r="E590" s="40">
        <f>chl!$C$2*spettri!I590</f>
        <v>27662.562137452656</v>
      </c>
      <c r="F590" s="40">
        <f>carot!$B$2*spettri!J590</f>
        <v>0</v>
      </c>
      <c r="G590" s="40">
        <f>carot!$C$2*spettri!K590</f>
        <v>0</v>
      </c>
      <c r="H590" s="40">
        <f>carot!$D$2*spettri!L590</f>
        <v>0</v>
      </c>
      <c r="I590" s="40">
        <f>carot!$E$2*spettri!M590</f>
        <v>0</v>
      </c>
      <c r="J590" s="40">
        <f>carot!$F$2*spettri!N590</f>
        <v>0</v>
      </c>
      <c r="K590" s="40">
        <f>chl!$D$2*spettri!AE590</f>
        <v>72476.714067223336</v>
      </c>
    </row>
    <row r="591" spans="1:11" x14ac:dyDescent="0.25">
      <c r="A591" s="40">
        <f>spettri!F591</f>
        <v>585.59999999998695</v>
      </c>
      <c r="B591" s="40">
        <f>spettri!G591</f>
        <v>17634.745779000001</v>
      </c>
      <c r="C591" s="40">
        <f>spettri!AA591</f>
        <v>100191.89540618964</v>
      </c>
      <c r="D591" s="40">
        <f>chl!$B$2*spettri!H591</f>
        <v>0</v>
      </c>
      <c r="E591" s="40">
        <f>chl!$C$2*spettri!I591</f>
        <v>27981.236763208879</v>
      </c>
      <c r="F591" s="40">
        <f>carot!$B$2*spettri!J591</f>
        <v>0</v>
      </c>
      <c r="G591" s="40">
        <f>carot!$C$2*spettri!K591</f>
        <v>0</v>
      </c>
      <c r="H591" s="40">
        <f>carot!$D$2*spettri!L591</f>
        <v>0</v>
      </c>
      <c r="I591" s="40">
        <f>carot!$E$2*spettri!M591</f>
        <v>0</v>
      </c>
      <c r="J591" s="40">
        <f>carot!$F$2*spettri!N591</f>
        <v>0</v>
      </c>
      <c r="K591" s="40">
        <f>chl!$D$2*spettri!AE591</f>
        <v>72210.658642980765</v>
      </c>
    </row>
    <row r="592" spans="1:11" x14ac:dyDescent="0.25">
      <c r="A592" s="40">
        <f>spettri!F592</f>
        <v>585.99999999998704</v>
      </c>
      <c r="B592" s="40">
        <f>spettri!G592</f>
        <v>17806.334509</v>
      </c>
      <c r="C592" s="40">
        <f>spettri!AA592</f>
        <v>100223.90172372501</v>
      </c>
      <c r="D592" s="40">
        <f>chl!$B$2*spettri!H592</f>
        <v>0</v>
      </c>
      <c r="E592" s="40">
        <f>chl!$C$2*spettri!I592</f>
        <v>28300.260406785503</v>
      </c>
      <c r="F592" s="40">
        <f>carot!$B$2*spettri!J592</f>
        <v>0</v>
      </c>
      <c r="G592" s="40">
        <f>carot!$C$2*spettri!K592</f>
        <v>0</v>
      </c>
      <c r="H592" s="40">
        <f>carot!$D$2*spettri!L592</f>
        <v>0</v>
      </c>
      <c r="I592" s="40">
        <f>carot!$E$2*spettri!M592</f>
        <v>0</v>
      </c>
      <c r="J592" s="40">
        <f>carot!$F$2*spettri!N592</f>
        <v>0</v>
      </c>
      <c r="K592" s="40">
        <f>chl!$D$2*spettri!AE592</f>
        <v>71923.641316939509</v>
      </c>
    </row>
    <row r="593" spans="1:11" x14ac:dyDescent="0.25">
      <c r="A593" s="40">
        <f>spettri!F593</f>
        <v>586.39999999998702</v>
      </c>
      <c r="B593" s="40">
        <f>spettri!G593</f>
        <v>18113.469789000002</v>
      </c>
      <c r="C593" s="40">
        <f>spettri!AA593</f>
        <v>100242.95919940494</v>
      </c>
      <c r="D593" s="40">
        <f>chl!$B$2*spettri!H593</f>
        <v>0</v>
      </c>
      <c r="E593" s="40">
        <f>chl!$C$2*spettri!I593</f>
        <v>28614.397504269149</v>
      </c>
      <c r="F593" s="40">
        <f>carot!$B$2*spettri!J593</f>
        <v>0</v>
      </c>
      <c r="G593" s="40">
        <f>carot!$C$2*spettri!K593</f>
        <v>0</v>
      </c>
      <c r="H593" s="40">
        <f>carot!$D$2*spettri!L593</f>
        <v>0</v>
      </c>
      <c r="I593" s="40">
        <f>carot!$E$2*spettri!M593</f>
        <v>0</v>
      </c>
      <c r="J593" s="40">
        <f>carot!$F$2*spettri!N593</f>
        <v>0</v>
      </c>
      <c r="K593" s="40">
        <f>chl!$D$2*spettri!AE593</f>
        <v>71628.561695135795</v>
      </c>
    </row>
    <row r="594" spans="1:11" x14ac:dyDescent="0.25">
      <c r="A594" s="40">
        <f>spettri!F594</f>
        <v>586.79999999998699</v>
      </c>
      <c r="B594" s="40">
        <f>spettri!G594</f>
        <v>18338.909459000002</v>
      </c>
      <c r="C594" s="40">
        <f>spettri!AA594</f>
        <v>100246.59014886149</v>
      </c>
      <c r="D594" s="40">
        <f>chl!$B$2*spettri!H594</f>
        <v>0</v>
      </c>
      <c r="E594" s="40">
        <f>chl!$C$2*spettri!I594</f>
        <v>28929.232667054333</v>
      </c>
      <c r="F594" s="40">
        <f>carot!$B$2*spettri!J594</f>
        <v>0</v>
      </c>
      <c r="G594" s="40">
        <f>carot!$C$2*spettri!K594</f>
        <v>0</v>
      </c>
      <c r="H594" s="40">
        <f>carot!$D$2*spettri!L594</f>
        <v>0</v>
      </c>
      <c r="I594" s="40">
        <f>carot!$E$2*spettri!M594</f>
        <v>0</v>
      </c>
      <c r="J594" s="40">
        <f>carot!$F$2*spettri!N594</f>
        <v>0</v>
      </c>
      <c r="K594" s="40">
        <f>chl!$D$2*spettri!AE594</f>
        <v>71317.35748180715</v>
      </c>
    </row>
    <row r="595" spans="1:11" x14ac:dyDescent="0.25">
      <c r="A595" s="40">
        <f>spettri!F595</f>
        <v>587.19999999998697</v>
      </c>
      <c r="B595" s="40">
        <f>spettri!G595</f>
        <v>18385.335889000002</v>
      </c>
      <c r="C595" s="40">
        <f>spettri!AA595</f>
        <v>100250.270363798</v>
      </c>
      <c r="D595" s="40">
        <f>chl!$B$2*spettri!H595</f>
        <v>0</v>
      </c>
      <c r="E595" s="40">
        <f>chl!$C$2*spettri!I595</f>
        <v>29248.954405593231</v>
      </c>
      <c r="F595" s="40">
        <f>carot!$B$2*spettri!J595</f>
        <v>0</v>
      </c>
      <c r="G595" s="40">
        <f>carot!$C$2*spettri!K595</f>
        <v>0</v>
      </c>
      <c r="H595" s="40">
        <f>carot!$D$2*spettri!L595</f>
        <v>0</v>
      </c>
      <c r="I595" s="40">
        <f>carot!$E$2*spettri!M595</f>
        <v>0</v>
      </c>
      <c r="J595" s="40">
        <f>carot!$F$2*spettri!N595</f>
        <v>0</v>
      </c>
      <c r="K595" s="40">
        <f>chl!$D$2*spettri!AE595</f>
        <v>71001.315958204767</v>
      </c>
    </row>
    <row r="596" spans="1:11" x14ac:dyDescent="0.25">
      <c r="A596" s="40">
        <f>spettri!F596</f>
        <v>587.59999999998604</v>
      </c>
      <c r="B596" s="40">
        <f>spettri!G596</f>
        <v>18881.877969000001</v>
      </c>
      <c r="C596" s="40">
        <f>spettri!AA596</f>
        <v>100251.15822854612</v>
      </c>
      <c r="D596" s="40">
        <f>chl!$B$2*spettri!H596</f>
        <v>0</v>
      </c>
      <c r="E596" s="40">
        <f>chl!$C$2*spettri!I596</f>
        <v>29565.883793943773</v>
      </c>
      <c r="F596" s="40">
        <f>carot!$B$2*spettri!J596</f>
        <v>0</v>
      </c>
      <c r="G596" s="40">
        <f>carot!$C$2*spettri!K596</f>
        <v>0</v>
      </c>
      <c r="H596" s="40">
        <f>carot!$D$2*spettri!L596</f>
        <v>0</v>
      </c>
      <c r="I596" s="40">
        <f>carot!$E$2*spettri!M596</f>
        <v>0</v>
      </c>
      <c r="J596" s="40">
        <f>carot!$F$2*spettri!N596</f>
        <v>0</v>
      </c>
      <c r="K596" s="40">
        <f>chl!$D$2*spettri!AE596</f>
        <v>70685.274434602354</v>
      </c>
    </row>
    <row r="597" spans="1:11" x14ac:dyDescent="0.25">
      <c r="A597" s="40">
        <f>spettri!F597</f>
        <v>587.99999999998602</v>
      </c>
      <c r="B597" s="40">
        <f>spettri!G597</f>
        <v>19200.632439000001</v>
      </c>
      <c r="C597" s="40">
        <f>spettri!AA597</f>
        <v>100252.0953044553</v>
      </c>
      <c r="D597" s="40">
        <f>chl!$B$2*spettri!H597</f>
        <v>0</v>
      </c>
      <c r="E597" s="40">
        <f>chl!$C$2*spettri!I597</f>
        <v>29887.699787708756</v>
      </c>
      <c r="F597" s="40">
        <f>carot!$B$2*spettri!J597</f>
        <v>0</v>
      </c>
      <c r="G597" s="40">
        <f>carot!$C$2*spettri!K597</f>
        <v>0</v>
      </c>
      <c r="H597" s="40">
        <f>carot!$D$2*spettri!L597</f>
        <v>0</v>
      </c>
      <c r="I597" s="40">
        <f>carot!$E$2*spettri!M597</f>
        <v>0</v>
      </c>
      <c r="J597" s="40">
        <f>carot!$F$2*spettri!N597</f>
        <v>0</v>
      </c>
      <c r="K597" s="40">
        <f>chl!$D$2*spettri!AE597</f>
        <v>70364.395516746546</v>
      </c>
    </row>
    <row r="598" spans="1:11" x14ac:dyDescent="0.25">
      <c r="A598" s="40">
        <f>spettri!F598</f>
        <v>588.39999999998599</v>
      </c>
      <c r="B598" s="40">
        <f>spettri!G598</f>
        <v>19385.678779000002</v>
      </c>
      <c r="C598" s="40">
        <f>spettri!AA598</f>
        <v>100258.10082295838</v>
      </c>
      <c r="D598" s="40">
        <f>chl!$B$2*spettri!H598</f>
        <v>0</v>
      </c>
      <c r="E598" s="40">
        <f>chl!$C$2*spettri!I598</f>
        <v>30221.034111065383</v>
      </c>
      <c r="F598" s="40">
        <f>carot!$B$2*spettri!J598</f>
        <v>0</v>
      </c>
      <c r="G598" s="40">
        <f>carot!$C$2*spettri!K598</f>
        <v>0</v>
      </c>
      <c r="H598" s="40">
        <f>carot!$D$2*spettri!L598</f>
        <v>0</v>
      </c>
      <c r="I598" s="40">
        <f>carot!$E$2*spettri!M598</f>
        <v>0</v>
      </c>
      <c r="J598" s="40">
        <f>carot!$F$2*spettri!N598</f>
        <v>0</v>
      </c>
      <c r="K598" s="40">
        <f>chl!$D$2*spettri!AE598</f>
        <v>70037.066711893</v>
      </c>
    </row>
    <row r="599" spans="1:11" x14ac:dyDescent="0.25">
      <c r="A599" s="40">
        <f>spettri!F599</f>
        <v>588.79999999998597</v>
      </c>
      <c r="B599" s="40">
        <f>spettri!G599</f>
        <v>19502.928569000003</v>
      </c>
      <c r="C599" s="40">
        <f>spettri!AA599</f>
        <v>100240.40133029621</v>
      </c>
      <c r="D599" s="40">
        <f>chl!$B$2*spettri!H599</f>
        <v>0</v>
      </c>
      <c r="E599" s="40">
        <f>chl!$C$2*spettri!I599</f>
        <v>30556.462719308834</v>
      </c>
      <c r="F599" s="40">
        <f>carot!$B$2*spettri!J599</f>
        <v>0</v>
      </c>
      <c r="G599" s="40">
        <f>carot!$C$2*spettri!K599</f>
        <v>0</v>
      </c>
      <c r="H599" s="40">
        <f>carot!$D$2*spettri!L599</f>
        <v>0</v>
      </c>
      <c r="I599" s="40">
        <f>carot!$E$2*spettri!M599</f>
        <v>0</v>
      </c>
      <c r="J599" s="40">
        <f>carot!$F$2*spettri!N599</f>
        <v>0</v>
      </c>
      <c r="K599" s="40">
        <f>chl!$D$2*spettri!AE599</f>
        <v>69683.938610987374</v>
      </c>
    </row>
    <row r="600" spans="1:11" x14ac:dyDescent="0.25">
      <c r="A600" s="40">
        <f>spettri!F600</f>
        <v>589.19999999998595</v>
      </c>
      <c r="B600" s="40">
        <f>spettri!G600</f>
        <v>20068.327049000003</v>
      </c>
      <c r="C600" s="40">
        <f>spettri!AA600</f>
        <v>100202.77221911767</v>
      </c>
      <c r="D600" s="40">
        <f>chl!$B$2*spettri!H600</f>
        <v>0</v>
      </c>
      <c r="E600" s="40">
        <f>chl!$C$2*spettri!I600</f>
        <v>30880.02392081877</v>
      </c>
      <c r="F600" s="40">
        <f>carot!$B$2*spettri!J600</f>
        <v>0</v>
      </c>
      <c r="G600" s="40">
        <f>carot!$C$2*spettri!K600</f>
        <v>0</v>
      </c>
      <c r="H600" s="40">
        <f>carot!$D$2*spettri!L600</f>
        <v>0</v>
      </c>
      <c r="I600" s="40">
        <f>carot!$E$2*spettri!M600</f>
        <v>0</v>
      </c>
      <c r="J600" s="40">
        <f>carot!$F$2*spettri!N600</f>
        <v>0</v>
      </c>
      <c r="K600" s="40">
        <f>chl!$D$2*spettri!AE600</f>
        <v>69322.748298298902</v>
      </c>
    </row>
    <row r="601" spans="1:11" x14ac:dyDescent="0.25">
      <c r="A601" s="40">
        <f>spettri!F601</f>
        <v>589.59999999998604</v>
      </c>
      <c r="B601" s="40">
        <f>spettri!G601</f>
        <v>20157.320509000001</v>
      </c>
      <c r="C601" s="40">
        <f>spettri!AA601</f>
        <v>100160.25641854508</v>
      </c>
      <c r="D601" s="40">
        <f>chl!$B$2*spettri!H601</f>
        <v>0</v>
      </c>
      <c r="E601" s="40">
        <f>chl!$C$2*spettri!I601</f>
        <v>31198.698516914257</v>
      </c>
      <c r="F601" s="40">
        <f>carot!$B$2*spettri!J601</f>
        <v>0</v>
      </c>
      <c r="G601" s="40">
        <f>carot!$C$2*spettri!K601</f>
        <v>0</v>
      </c>
      <c r="H601" s="40">
        <f>carot!$D$2*spettri!L601</f>
        <v>0</v>
      </c>
      <c r="I601" s="40">
        <f>carot!$E$2*spettri!M601</f>
        <v>0</v>
      </c>
      <c r="J601" s="40">
        <f>carot!$F$2*spettri!N601</f>
        <v>0</v>
      </c>
      <c r="K601" s="40">
        <f>chl!$D$2*spettri!AE601</f>
        <v>68961.557901630818</v>
      </c>
    </row>
    <row r="602" spans="1:11" x14ac:dyDescent="0.25">
      <c r="A602" s="40">
        <f>spettri!F602</f>
        <v>589.99999999998602</v>
      </c>
      <c r="B602" s="40">
        <f>spettri!G602</f>
        <v>20482.253368999998</v>
      </c>
      <c r="C602" s="40">
        <f>spettri!AA602</f>
        <v>100122.47967888598</v>
      </c>
      <c r="D602" s="40">
        <f>chl!$B$2*spettri!H602</f>
        <v>0</v>
      </c>
      <c r="E602" s="40">
        <f>chl!$C$2*spettri!I602</f>
        <v>31507.599991163053</v>
      </c>
      <c r="F602" s="40">
        <f>carot!$B$2*spettri!J602</f>
        <v>0</v>
      </c>
      <c r="G602" s="40">
        <f>carot!$C$2*spettri!K602</f>
        <v>0</v>
      </c>
      <c r="H602" s="40">
        <f>carot!$D$2*spettri!L602</f>
        <v>0</v>
      </c>
      <c r="I602" s="40">
        <f>carot!$E$2*spettri!M602</f>
        <v>0</v>
      </c>
      <c r="J602" s="40">
        <f>carot!$F$2*spettri!N602</f>
        <v>0</v>
      </c>
      <c r="K602" s="40">
        <f>chl!$D$2*spettri!AE602</f>
        <v>68614.879687722932</v>
      </c>
    </row>
    <row r="603" spans="1:11" x14ac:dyDescent="0.25">
      <c r="A603" s="40">
        <f>spettri!F603</f>
        <v>590.39999999998599</v>
      </c>
      <c r="B603" s="40">
        <f>spettri!G603</f>
        <v>20823.191939</v>
      </c>
      <c r="C603" s="40">
        <f>spettri!AA603</f>
        <v>100094.22998561276</v>
      </c>
      <c r="D603" s="40">
        <f>chl!$B$2*spettri!H603</f>
        <v>0</v>
      </c>
      <c r="E603" s="40">
        <f>chl!$C$2*spettri!I603</f>
        <v>31801.841708489974</v>
      </c>
      <c r="F603" s="40">
        <f>carot!$B$2*spettri!J603</f>
        <v>0</v>
      </c>
      <c r="G603" s="40">
        <f>carot!$C$2*spettri!K603</f>
        <v>0</v>
      </c>
      <c r="H603" s="40">
        <f>carot!$D$2*spettri!L603</f>
        <v>0</v>
      </c>
      <c r="I603" s="40">
        <f>carot!$E$2*spettri!M603</f>
        <v>0</v>
      </c>
      <c r="J603" s="40">
        <f>carot!$F$2*spettri!N603</f>
        <v>0</v>
      </c>
      <c r="K603" s="40">
        <f>chl!$D$2*spettri!AE603</f>
        <v>68292.388277122795</v>
      </c>
    </row>
    <row r="604" spans="1:11" x14ac:dyDescent="0.25">
      <c r="A604" s="40">
        <f>spettri!F604</f>
        <v>590.79999999998597</v>
      </c>
      <c r="B604" s="40">
        <f>spettri!G604</f>
        <v>21318.694659000001</v>
      </c>
      <c r="C604" s="40">
        <f>spettri!AA604</f>
        <v>100095.37317352183</v>
      </c>
      <c r="D604" s="40">
        <f>chl!$B$2*spettri!H604</f>
        <v>0</v>
      </c>
      <c r="E604" s="40">
        <f>chl!$C$2*spettri!I604</f>
        <v>32075.490039680102</v>
      </c>
      <c r="F604" s="40">
        <f>carot!$B$2*spettri!J604</f>
        <v>0</v>
      </c>
      <c r="G604" s="40">
        <f>carot!$C$2*spettri!K604</f>
        <v>0</v>
      </c>
      <c r="H604" s="40">
        <f>carot!$D$2*spettri!L604</f>
        <v>0</v>
      </c>
      <c r="I604" s="40">
        <f>carot!$E$2*spettri!M604</f>
        <v>0</v>
      </c>
      <c r="J604" s="40">
        <f>carot!$F$2*spettri!N604</f>
        <v>0</v>
      </c>
      <c r="K604" s="40">
        <f>chl!$D$2*spettri!AE604</f>
        <v>68019.883133841722</v>
      </c>
    </row>
    <row r="605" spans="1:11" x14ac:dyDescent="0.25">
      <c r="A605" s="40">
        <f>spettri!F605</f>
        <v>591.19999999998595</v>
      </c>
      <c r="B605" s="40">
        <f>spettri!G605</f>
        <v>21375.889049000001</v>
      </c>
      <c r="C605" s="40">
        <f>spettri!AA605</f>
        <v>100150.02716895915</v>
      </c>
      <c r="D605" s="40">
        <f>chl!$B$2*spettri!H605</f>
        <v>0</v>
      </c>
      <c r="E605" s="40">
        <f>chl!$C$2*spettri!I605</f>
        <v>32344.60078327619</v>
      </c>
      <c r="F605" s="40">
        <f>carot!$B$2*spettri!J605</f>
        <v>0</v>
      </c>
      <c r="G605" s="40">
        <f>carot!$C$2*spettri!K605</f>
        <v>0</v>
      </c>
      <c r="H605" s="40">
        <f>carot!$D$2*spettri!L605</f>
        <v>0</v>
      </c>
      <c r="I605" s="40">
        <f>carot!$E$2*spettri!M605</f>
        <v>0</v>
      </c>
      <c r="J605" s="40">
        <f>carot!$F$2*spettri!N605</f>
        <v>0</v>
      </c>
      <c r="K605" s="40">
        <f>chl!$D$2*spettri!AE605</f>
        <v>67805.426385682949</v>
      </c>
    </row>
    <row r="606" spans="1:11" x14ac:dyDescent="0.25">
      <c r="A606" s="40">
        <f>spettri!F606</f>
        <v>591.59999999998604</v>
      </c>
      <c r="B606" s="40">
        <f>spettri!G606</f>
        <v>21691.277708999998</v>
      </c>
      <c r="C606" s="40">
        <f>spettri!AA606</f>
        <v>100255.09984473772</v>
      </c>
      <c r="D606" s="40">
        <f>chl!$B$2*spettri!H606</f>
        <v>0</v>
      </c>
      <c r="E606" s="40">
        <f>chl!$C$2*spettri!I606</f>
        <v>32610.91920634465</v>
      </c>
      <c r="F606" s="40">
        <f>carot!$B$2*spettri!J606</f>
        <v>0</v>
      </c>
      <c r="G606" s="40">
        <f>carot!$C$2*spettri!K606</f>
        <v>0</v>
      </c>
      <c r="H606" s="40">
        <f>carot!$D$2*spettri!L606</f>
        <v>0</v>
      </c>
      <c r="I606" s="40">
        <f>carot!$E$2*spettri!M606</f>
        <v>0</v>
      </c>
      <c r="J606" s="40">
        <f>carot!$F$2*spettri!N606</f>
        <v>0</v>
      </c>
      <c r="K606" s="40">
        <f>chl!$D$2*spettri!AE606</f>
        <v>67644.180638393067</v>
      </c>
    </row>
    <row r="607" spans="1:11" x14ac:dyDescent="0.25">
      <c r="A607" s="40">
        <f>spettri!F607</f>
        <v>591.99999999998602</v>
      </c>
      <c r="B607" s="40">
        <f>spettri!G607</f>
        <v>21940.244449000002</v>
      </c>
      <c r="C607" s="40">
        <f>spettri!AA607</f>
        <v>100377.11317648337</v>
      </c>
      <c r="D607" s="40">
        <f>chl!$B$2*spettri!H607</f>
        <v>0</v>
      </c>
      <c r="E607" s="40">
        <f>chl!$C$2*spettri!I607</f>
        <v>32866.766412604142</v>
      </c>
      <c r="F607" s="40">
        <f>carot!$B$2*spettri!J607</f>
        <v>0</v>
      </c>
      <c r="G607" s="40">
        <f>carot!$C$2*spettri!K607</f>
        <v>0</v>
      </c>
      <c r="H607" s="40">
        <f>carot!$D$2*spettri!L607</f>
        <v>0</v>
      </c>
      <c r="I607" s="40">
        <f>carot!$E$2*spettri!M607</f>
        <v>0</v>
      </c>
      <c r="J607" s="40">
        <f>carot!$F$2*spettri!N607</f>
        <v>0</v>
      </c>
      <c r="K607" s="40">
        <f>chl!$D$2*spettri!AE607</f>
        <v>67510.346763879235</v>
      </c>
    </row>
    <row r="608" spans="1:11" x14ac:dyDescent="0.25">
      <c r="A608" s="40">
        <f>spettri!F608</f>
        <v>592.39999999998599</v>
      </c>
      <c r="B608" s="40">
        <f>spettri!G608</f>
        <v>22265.205249000002</v>
      </c>
      <c r="C608" s="40">
        <f>spettri!AA608</f>
        <v>100540.42083688448</v>
      </c>
      <c r="D608" s="40">
        <f>chl!$B$2*spettri!H608</f>
        <v>0</v>
      </c>
      <c r="E608" s="40">
        <f>chl!$C$2*spettri!I608</f>
        <v>33105.859636376408</v>
      </c>
      <c r="F608" s="40">
        <f>carot!$B$2*spettri!J608</f>
        <v>0</v>
      </c>
      <c r="G608" s="40">
        <f>carot!$C$2*spettri!K608</f>
        <v>0</v>
      </c>
      <c r="H608" s="40">
        <f>carot!$D$2*spettri!L608</f>
        <v>0</v>
      </c>
      <c r="I608" s="40">
        <f>carot!$E$2*spettri!M608</f>
        <v>0</v>
      </c>
      <c r="J608" s="40">
        <f>carot!$F$2*spettri!N608</f>
        <v>0</v>
      </c>
      <c r="K608" s="40">
        <f>chl!$D$2*spettri!AE608</f>
        <v>67434.561200508077</v>
      </c>
    </row>
    <row r="609" spans="1:11" x14ac:dyDescent="0.25">
      <c r="A609" s="40">
        <f>spettri!F609</f>
        <v>592.79999999998597</v>
      </c>
      <c r="B609" s="40">
        <f>spettri!G609</f>
        <v>22507.106969</v>
      </c>
      <c r="C609" s="40">
        <f>spettri!AA609</f>
        <v>100769.092079667</v>
      </c>
      <c r="D609" s="40">
        <f>chl!$B$2*spettri!H609</f>
        <v>0</v>
      </c>
      <c r="E609" s="40">
        <f>chl!$C$2*spettri!I609</f>
        <v>33339.368189432695</v>
      </c>
      <c r="F609" s="40">
        <f>carot!$B$2*spettri!J609</f>
        <v>0</v>
      </c>
      <c r="G609" s="40">
        <f>carot!$C$2*spettri!K609</f>
        <v>0</v>
      </c>
      <c r="H609" s="40">
        <f>carot!$D$2*spettri!L609</f>
        <v>0</v>
      </c>
      <c r="I609" s="40">
        <f>carot!$E$2*spettri!M609</f>
        <v>0</v>
      </c>
      <c r="J609" s="40">
        <f>carot!$F$2*spettri!N609</f>
        <v>0</v>
      </c>
      <c r="K609" s="40">
        <f>chl!$D$2*spettri!AE609</f>
        <v>67429.723890234294</v>
      </c>
    </row>
    <row r="610" spans="1:11" x14ac:dyDescent="0.25">
      <c r="A610" s="40">
        <f>spettri!F610</f>
        <v>593.19999999998595</v>
      </c>
      <c r="B610" s="40">
        <f>spettri!G610</f>
        <v>22935.820829</v>
      </c>
      <c r="C610" s="40">
        <f>spettri!AA610</f>
        <v>101039.44108024679</v>
      </c>
      <c r="D610" s="40">
        <f>chl!$B$2*spettri!H610</f>
        <v>0</v>
      </c>
      <c r="E610" s="40">
        <f>chl!$C$2*spettri!I610</f>
        <v>33548.44389338114</v>
      </c>
      <c r="F610" s="40">
        <f>carot!$B$2*spettri!J610</f>
        <v>0</v>
      </c>
      <c r="G610" s="40">
        <f>carot!$C$2*spettri!K610</f>
        <v>0</v>
      </c>
      <c r="H610" s="40">
        <f>carot!$D$2*spettri!L610</f>
        <v>0</v>
      </c>
      <c r="I610" s="40">
        <f>carot!$E$2*spettri!M610</f>
        <v>0</v>
      </c>
      <c r="J610" s="40">
        <f>carot!$F$2*spettri!N610</f>
        <v>0</v>
      </c>
      <c r="K610" s="40">
        <f>chl!$D$2*spettri!AE610</f>
        <v>67490.997186865643</v>
      </c>
    </row>
    <row r="611" spans="1:11" x14ac:dyDescent="0.25">
      <c r="A611" s="40">
        <f>spettri!F611</f>
        <v>593.59999999998604</v>
      </c>
      <c r="B611" s="40">
        <f>spettri!G611</f>
        <v>23161.619989000003</v>
      </c>
      <c r="C611" s="40">
        <f>spettri!AA611</f>
        <v>101354.99268509078</v>
      </c>
      <c r="D611" s="40">
        <f>chl!$B$2*spettri!H611</f>
        <v>0</v>
      </c>
      <c r="E611" s="40">
        <f>chl!$C$2*spettri!I611</f>
        <v>33728.549130966981</v>
      </c>
      <c r="F611" s="40">
        <f>carot!$B$2*spettri!J611</f>
        <v>0</v>
      </c>
      <c r="G611" s="40">
        <f>carot!$C$2*spettri!K611</f>
        <v>0</v>
      </c>
      <c r="H611" s="40">
        <f>carot!$D$2*spettri!L611</f>
        <v>0</v>
      </c>
      <c r="I611" s="40">
        <f>carot!$E$2*spettri!M611</f>
        <v>0</v>
      </c>
      <c r="J611" s="40">
        <f>carot!$F$2*spettri!N611</f>
        <v>0</v>
      </c>
      <c r="K611" s="40">
        <f>chl!$D$2*spettri!AE611</f>
        <v>67626.443554123805</v>
      </c>
    </row>
    <row r="612" spans="1:11" x14ac:dyDescent="0.25">
      <c r="A612" s="40">
        <f>spettri!F612</f>
        <v>593.99999999998602</v>
      </c>
      <c r="B612" s="40">
        <f>spettri!G612</f>
        <v>23458.866489000004</v>
      </c>
      <c r="C612" s="40">
        <f>spettri!AA612</f>
        <v>101709.69537948383</v>
      </c>
      <c r="D612" s="40">
        <f>chl!$B$2*spettri!H612</f>
        <v>0</v>
      </c>
      <c r="E612" s="40">
        <f>chl!$C$2*spettri!I612</f>
        <v>33884.919584746531</v>
      </c>
      <c r="F612" s="40">
        <f>carot!$B$2*spettri!J612</f>
        <v>0</v>
      </c>
      <c r="G612" s="40">
        <f>carot!$C$2*spettri!K612</f>
        <v>0</v>
      </c>
      <c r="H612" s="40">
        <f>carot!$D$2*spettri!L612</f>
        <v>0</v>
      </c>
      <c r="I612" s="40">
        <f>carot!$E$2*spettri!M612</f>
        <v>0</v>
      </c>
      <c r="J612" s="40">
        <f>carot!$F$2*spettri!N612</f>
        <v>0</v>
      </c>
      <c r="K612" s="40">
        <f>chl!$D$2*spettri!AE612</f>
        <v>67824.775794737303</v>
      </c>
    </row>
    <row r="613" spans="1:11" x14ac:dyDescent="0.25">
      <c r="A613" s="40">
        <f>spettri!F613</f>
        <v>594.39999999998599</v>
      </c>
      <c r="B613" s="40">
        <f>spettri!G613</f>
        <v>23906.311108999998</v>
      </c>
      <c r="C613" s="40">
        <f>spettri!AA613</f>
        <v>102120.90268025477</v>
      </c>
      <c r="D613" s="40">
        <f>chl!$B$2*spettri!H613</f>
        <v>0</v>
      </c>
      <c r="E613" s="40">
        <f>chl!$C$2*spettri!I613</f>
        <v>34025.234151001125</v>
      </c>
      <c r="F613" s="40">
        <f>carot!$B$2*spettri!J613</f>
        <v>0</v>
      </c>
      <c r="G613" s="40">
        <f>carot!$C$2*spettri!K613</f>
        <v>0</v>
      </c>
      <c r="H613" s="40">
        <f>carot!$D$2*spettri!L613</f>
        <v>0</v>
      </c>
      <c r="I613" s="40">
        <f>carot!$E$2*spettri!M613</f>
        <v>0</v>
      </c>
      <c r="J613" s="40">
        <f>carot!$F$2*spettri!N613</f>
        <v>0</v>
      </c>
      <c r="K613" s="40">
        <f>chl!$D$2*spettri!AE613</f>
        <v>68095.668529253642</v>
      </c>
    </row>
    <row r="614" spans="1:11" x14ac:dyDescent="0.25">
      <c r="A614" s="40">
        <f>spettri!F614</f>
        <v>594.79999999998597</v>
      </c>
      <c r="B614" s="40">
        <f>spettri!G614</f>
        <v>24433.380079000002</v>
      </c>
      <c r="C614" s="40">
        <f>spettri!AA614</f>
        <v>102583.77733144874</v>
      </c>
      <c r="D614" s="40">
        <f>chl!$B$2*spettri!H614</f>
        <v>0</v>
      </c>
      <c r="E614" s="40">
        <f>chl!$C$2*spettri!I614</f>
        <v>34149.492800070038</v>
      </c>
      <c r="F614" s="40">
        <f>carot!$B$2*spettri!J614</f>
        <v>0</v>
      </c>
      <c r="G614" s="40">
        <f>carot!$C$2*spettri!K614</f>
        <v>0</v>
      </c>
      <c r="H614" s="40">
        <f>carot!$D$2*spettri!L614</f>
        <v>0</v>
      </c>
      <c r="I614" s="40">
        <f>carot!$E$2*spettri!M614</f>
        <v>0</v>
      </c>
      <c r="J614" s="40">
        <f>carot!$F$2*spettri!N614</f>
        <v>0</v>
      </c>
      <c r="K614" s="40">
        <f>chl!$D$2*spettri!AE614</f>
        <v>68434.284531378697</v>
      </c>
    </row>
    <row r="615" spans="1:11" x14ac:dyDescent="0.25">
      <c r="A615" s="40">
        <f>spettri!F615</f>
        <v>595.19999999998595</v>
      </c>
      <c r="B615" s="40">
        <f>spettri!G615</f>
        <v>24626.921949</v>
      </c>
      <c r="C615" s="40">
        <f>spettri!AA615</f>
        <v>103101.32787743612</v>
      </c>
      <c r="D615" s="40">
        <f>chl!$B$2*spettri!H615</f>
        <v>0</v>
      </c>
      <c r="E615" s="40">
        <f>chl!$C$2*spettri!I615</f>
        <v>34259.091751538544</v>
      </c>
      <c r="F615" s="40">
        <f>carot!$B$2*spettri!J615</f>
        <v>0</v>
      </c>
      <c r="G615" s="40">
        <f>carot!$C$2*spettri!K615</f>
        <v>0</v>
      </c>
      <c r="H615" s="40">
        <f>carot!$D$2*spettri!L615</f>
        <v>0</v>
      </c>
      <c r="I615" s="40">
        <f>carot!$E$2*spettri!M615</f>
        <v>0</v>
      </c>
      <c r="J615" s="40">
        <f>carot!$F$2*spettri!N615</f>
        <v>0</v>
      </c>
      <c r="K615" s="40">
        <f>chl!$D$2*spettri!AE615</f>
        <v>68842.236125897572</v>
      </c>
    </row>
    <row r="616" spans="1:11" x14ac:dyDescent="0.25">
      <c r="A616" s="40">
        <f>spettri!F616</f>
        <v>595.59999999998604</v>
      </c>
      <c r="B616" s="40">
        <f>spettri!G616</f>
        <v>24915.956049</v>
      </c>
      <c r="C616" s="40">
        <f>spettri!AA616</f>
        <v>103689.72814556098</v>
      </c>
      <c r="D616" s="40">
        <f>chl!$B$2*spettri!H616</f>
        <v>0</v>
      </c>
      <c r="E616" s="40">
        <f>chl!$C$2*spettri!I616</f>
        <v>34358.917551499624</v>
      </c>
      <c r="F616" s="40">
        <f>carot!$B$2*spettri!J616</f>
        <v>0</v>
      </c>
      <c r="G616" s="40">
        <f>carot!$C$2*spettri!K616</f>
        <v>0</v>
      </c>
      <c r="H616" s="40">
        <f>carot!$D$2*spettri!L616</f>
        <v>0</v>
      </c>
      <c r="I616" s="40">
        <f>carot!$E$2*spettri!M616</f>
        <v>0</v>
      </c>
      <c r="J616" s="40">
        <f>carot!$F$2*spettri!N616</f>
        <v>0</v>
      </c>
      <c r="K616" s="40">
        <f>chl!$D$2*spettri!AE616</f>
        <v>69330.81059406136</v>
      </c>
    </row>
    <row r="617" spans="1:11" x14ac:dyDescent="0.25">
      <c r="A617" s="40">
        <f>spettri!F617</f>
        <v>595.99999999998602</v>
      </c>
      <c r="B617" s="40">
        <f>spettri!G617</f>
        <v>25395.965289</v>
      </c>
      <c r="C617" s="40">
        <f>spettri!AA617</f>
        <v>104361.82853069858</v>
      </c>
      <c r="D617" s="40">
        <f>chl!$B$2*spettri!H617</f>
        <v>0</v>
      </c>
      <c r="E617" s="40">
        <f>chl!$C$2*spettri!I617</f>
        <v>34444.083594538832</v>
      </c>
      <c r="F617" s="40">
        <f>carot!$B$2*spettri!J617</f>
        <v>0</v>
      </c>
      <c r="G617" s="40">
        <f>carot!$C$2*spettri!K617</f>
        <v>0</v>
      </c>
      <c r="H617" s="40">
        <f>carot!$D$2*spettri!L617</f>
        <v>0</v>
      </c>
      <c r="I617" s="40">
        <f>carot!$E$2*spettri!M617</f>
        <v>0</v>
      </c>
      <c r="J617" s="40">
        <f>carot!$F$2*spettri!N617</f>
        <v>0</v>
      </c>
      <c r="K617" s="40">
        <f>chl!$D$2*spettri!AE617</f>
        <v>69917.744936159754</v>
      </c>
    </row>
    <row r="618" spans="1:11" x14ac:dyDescent="0.25">
      <c r="A618" s="40">
        <f>spettri!F618</f>
        <v>596.39999999998599</v>
      </c>
      <c r="B618" s="40">
        <f>spettri!G618</f>
        <v>25840.956808999999</v>
      </c>
      <c r="C618" s="40">
        <f>spettri!AA618</f>
        <v>105090.15317873289</v>
      </c>
      <c r="D618" s="40">
        <f>chl!$B$2*spettri!H618</f>
        <v>0</v>
      </c>
      <c r="E618" s="40">
        <f>chl!$C$2*spettri!I618</f>
        <v>34496.788815046995</v>
      </c>
      <c r="F618" s="40">
        <f>carot!$B$2*spettri!J618</f>
        <v>0</v>
      </c>
      <c r="G618" s="40">
        <f>carot!$C$2*spettri!K618</f>
        <v>0</v>
      </c>
      <c r="H618" s="40">
        <f>carot!$D$2*spettri!L618</f>
        <v>0</v>
      </c>
      <c r="I618" s="40">
        <f>carot!$E$2*spettri!M618</f>
        <v>0</v>
      </c>
      <c r="J618" s="40">
        <f>carot!$F$2*spettri!N618</f>
        <v>0</v>
      </c>
      <c r="K618" s="40">
        <f>chl!$D$2*spettri!AE618</f>
        <v>70593.364363685891</v>
      </c>
    </row>
    <row r="619" spans="1:11" x14ac:dyDescent="0.25">
      <c r="A619" s="40">
        <f>spettri!F619</f>
        <v>596.79999999998597</v>
      </c>
      <c r="B619" s="40">
        <f>spettri!G619</f>
        <v>25995.796629</v>
      </c>
      <c r="C619" s="40">
        <f>spettri!AA619</f>
        <v>105867.12161070212</v>
      </c>
      <c r="D619" s="40">
        <f>chl!$B$2*spettri!H619</f>
        <v>0</v>
      </c>
      <c r="E619" s="40">
        <f>chl!$C$2*spettri!I619</f>
        <v>34519.127438589479</v>
      </c>
      <c r="F619" s="40">
        <f>carot!$B$2*spettri!J619</f>
        <v>0</v>
      </c>
      <c r="G619" s="40">
        <f>carot!$C$2*spettri!K619</f>
        <v>0</v>
      </c>
      <c r="H619" s="40">
        <f>carot!$D$2*spettri!L619</f>
        <v>0</v>
      </c>
      <c r="I619" s="40">
        <f>carot!$E$2*spettri!M619</f>
        <v>0</v>
      </c>
      <c r="J619" s="40">
        <f>carot!$F$2*spettri!N619</f>
        <v>0</v>
      </c>
      <c r="K619" s="40">
        <f>chl!$D$2*spettri!AE619</f>
        <v>71347.994172112638</v>
      </c>
    </row>
    <row r="620" spans="1:11" x14ac:dyDescent="0.25">
      <c r="A620" s="40">
        <f>spettri!F620</f>
        <v>597.19999999998595</v>
      </c>
      <c r="B620" s="40">
        <f>spettri!G620</f>
        <v>26433.942929000001</v>
      </c>
      <c r="C620" s="40">
        <f>spettri!AA620</f>
        <v>106688.72743993573</v>
      </c>
      <c r="D620" s="40">
        <f>chl!$B$2*spettri!H620</f>
        <v>0</v>
      </c>
      <c r="E620" s="40">
        <f>chl!$C$2*spettri!I620</f>
        <v>34513.542797534225</v>
      </c>
      <c r="F620" s="40">
        <f>carot!$B$2*spettri!J620</f>
        <v>0</v>
      </c>
      <c r="G620" s="40">
        <f>carot!$C$2*spettri!K620</f>
        <v>0</v>
      </c>
      <c r="H620" s="40">
        <f>carot!$D$2*spettri!L620</f>
        <v>0</v>
      </c>
      <c r="I620" s="40">
        <f>carot!$E$2*spettri!M620</f>
        <v>0</v>
      </c>
      <c r="J620" s="40">
        <f>carot!$F$2*spettri!N620</f>
        <v>0</v>
      </c>
      <c r="K620" s="40">
        <f>chl!$D$2*spettri!AE620</f>
        <v>72175.184642401509</v>
      </c>
    </row>
    <row r="621" spans="1:11" x14ac:dyDescent="0.25">
      <c r="A621" s="40">
        <f>spettri!F621</f>
        <v>597.59999999998604</v>
      </c>
      <c r="B621" s="40">
        <f>spettri!G621</f>
        <v>26905.877598999999</v>
      </c>
      <c r="C621" s="40">
        <f>spettri!AA621</f>
        <v>107565.525219123</v>
      </c>
      <c r="D621" s="40">
        <f>chl!$B$2*spettri!H621</f>
        <v>0</v>
      </c>
      <c r="E621" s="40">
        <f>chl!$C$2*spettri!I621</f>
        <v>34487.364711020709</v>
      </c>
      <c r="F621" s="40">
        <f>carot!$B$2*spettri!J621</f>
        <v>0</v>
      </c>
      <c r="G621" s="40">
        <f>carot!$C$2*spettri!K621</f>
        <v>0</v>
      </c>
      <c r="H621" s="40">
        <f>carot!$D$2*spettri!L621</f>
        <v>0</v>
      </c>
      <c r="I621" s="40">
        <f>carot!$E$2*spettri!M621</f>
        <v>0</v>
      </c>
      <c r="J621" s="40">
        <f>carot!$F$2*spettri!N621</f>
        <v>0</v>
      </c>
      <c r="K621" s="40">
        <f>chl!$D$2*spettri!AE621</f>
        <v>73078.160508102286</v>
      </c>
    </row>
    <row r="622" spans="1:11" x14ac:dyDescent="0.25">
      <c r="A622" s="40">
        <f>spettri!F622</f>
        <v>597.99999999998602</v>
      </c>
      <c r="B622" s="40">
        <f>spettri!G622</f>
        <v>27048.278689000002</v>
      </c>
      <c r="C622" s="40">
        <f>spettri!AA622</f>
        <v>108504.31396672243</v>
      </c>
      <c r="D622" s="40">
        <f>chl!$B$2*spettri!H622</f>
        <v>0</v>
      </c>
      <c r="E622" s="40">
        <f>chl!$C$2*spettri!I622</f>
        <v>34440.942226530075</v>
      </c>
      <c r="F622" s="40">
        <f>carot!$B$2*spettri!J622</f>
        <v>0</v>
      </c>
      <c r="G622" s="40">
        <f>carot!$C$2*spettri!K622</f>
        <v>0</v>
      </c>
      <c r="H622" s="40">
        <f>carot!$D$2*spettri!L622</f>
        <v>0</v>
      </c>
      <c r="I622" s="40">
        <f>carot!$E$2*spettri!M622</f>
        <v>0</v>
      </c>
      <c r="J622" s="40">
        <f>carot!$F$2*spettri!N622</f>
        <v>0</v>
      </c>
      <c r="K622" s="40">
        <f>chl!$D$2*spettri!AE622</f>
        <v>74063.37174019235</v>
      </c>
    </row>
    <row r="623" spans="1:11" x14ac:dyDescent="0.25">
      <c r="A623" s="40">
        <f>spettri!F623</f>
        <v>598.39999999998599</v>
      </c>
      <c r="B623" s="40">
        <f>spettri!G623</f>
        <v>27258.325459</v>
      </c>
      <c r="C623" s="40">
        <f>spettri!AA623</f>
        <v>109521.96538276225</v>
      </c>
      <c r="D623" s="40">
        <f>chl!$B$2*spettri!H623</f>
        <v>0</v>
      </c>
      <c r="E623" s="40">
        <f>chl!$C$2*spettri!I623</f>
        <v>34379.860014778285</v>
      </c>
      <c r="F623" s="40">
        <f>carot!$B$2*spettri!J623</f>
        <v>0</v>
      </c>
      <c r="G623" s="40">
        <f>carot!$C$2*spettri!K623</f>
        <v>0</v>
      </c>
      <c r="H623" s="40">
        <f>carot!$D$2*spettri!L623</f>
        <v>0</v>
      </c>
      <c r="I623" s="40">
        <f>carot!$E$2*spettri!M623</f>
        <v>0</v>
      </c>
      <c r="J623" s="40">
        <f>carot!$F$2*spettri!N623</f>
        <v>0</v>
      </c>
      <c r="K623" s="40">
        <f>chl!$D$2*spettri!AE623</f>
        <v>75142.105367983968</v>
      </c>
    </row>
    <row r="624" spans="1:11" x14ac:dyDescent="0.25">
      <c r="A624" s="40">
        <f>spettri!F624</f>
        <v>598.79999999998597</v>
      </c>
      <c r="B624" s="40">
        <f>spettri!G624</f>
        <v>27813.589289</v>
      </c>
      <c r="C624" s="40">
        <f>spettri!AA624</f>
        <v>110612.8262604858</v>
      </c>
      <c r="D624" s="40">
        <f>chl!$B$2*spettri!H624</f>
        <v>0</v>
      </c>
      <c r="E624" s="40">
        <f>chl!$C$2*spettri!I624</f>
        <v>34314.589292574339</v>
      </c>
      <c r="F624" s="40">
        <f>carot!$B$2*spettri!J624</f>
        <v>0</v>
      </c>
      <c r="G624" s="40">
        <f>carot!$C$2*spettri!K624</f>
        <v>0</v>
      </c>
      <c r="H624" s="40">
        <f>carot!$D$2*spettri!L624</f>
        <v>0</v>
      </c>
      <c r="I624" s="40">
        <f>carot!$E$2*spettri!M624</f>
        <v>0</v>
      </c>
      <c r="J624" s="40">
        <f>carot!$F$2*spettri!N624</f>
        <v>0</v>
      </c>
      <c r="K624" s="40">
        <f>chl!$D$2*spettri!AE624</f>
        <v>76298.236967911464</v>
      </c>
    </row>
    <row r="625" spans="1:11" x14ac:dyDescent="0.25">
      <c r="A625" s="40">
        <f>spettri!F625</f>
        <v>599.19999999998595</v>
      </c>
      <c r="B625" s="40">
        <f>spettri!G625</f>
        <v>27955.900969000002</v>
      </c>
      <c r="C625" s="40">
        <f>spettri!AA625</f>
        <v>111758.57936548328</v>
      </c>
      <c r="D625" s="40">
        <f>chl!$B$2*spettri!H625</f>
        <v>0</v>
      </c>
      <c r="E625" s="40">
        <f>chl!$C$2*spettri!I625</f>
        <v>34233.26271250617</v>
      </c>
      <c r="F625" s="40">
        <f>carot!$B$2*spettri!J625</f>
        <v>0</v>
      </c>
      <c r="G625" s="40">
        <f>carot!$C$2*spettri!K625</f>
        <v>0</v>
      </c>
      <c r="H625" s="40">
        <f>carot!$D$2*spettri!L625</f>
        <v>0</v>
      </c>
      <c r="I625" s="40">
        <f>carot!$E$2*spettri!M625</f>
        <v>0</v>
      </c>
      <c r="J625" s="40">
        <f>carot!$F$2*spettri!N625</f>
        <v>0</v>
      </c>
      <c r="K625" s="40">
        <f>chl!$D$2*spettri!AE625</f>
        <v>77525.316652977112</v>
      </c>
    </row>
    <row r="626" spans="1:11" x14ac:dyDescent="0.25">
      <c r="A626" s="40">
        <f>spettri!F626</f>
        <v>599.59999999998604</v>
      </c>
      <c r="B626" s="40">
        <f>spettri!G626</f>
        <v>27966.013268999999</v>
      </c>
      <c r="C626" s="40">
        <f>spettri!AA626</f>
        <v>112941.52207412318</v>
      </c>
      <c r="D626" s="40">
        <f>chl!$B$2*spettri!H626</f>
        <v>0</v>
      </c>
      <c r="E626" s="40">
        <f>chl!$C$2*spettri!I626</f>
        <v>34127.852271489835</v>
      </c>
      <c r="F626" s="40">
        <f>carot!$B$2*spettri!J626</f>
        <v>0</v>
      </c>
      <c r="G626" s="40">
        <f>carot!$C$2*spettri!K626</f>
        <v>0</v>
      </c>
      <c r="H626" s="40">
        <f>carot!$D$2*spettri!L626</f>
        <v>0</v>
      </c>
      <c r="I626" s="40">
        <f>carot!$E$2*spettri!M626</f>
        <v>0</v>
      </c>
      <c r="J626" s="40">
        <f>carot!$F$2*spettri!N626</f>
        <v>0</v>
      </c>
      <c r="K626" s="40">
        <f>chl!$D$2*spettri!AE626</f>
        <v>78813.669802633347</v>
      </c>
    </row>
    <row r="627" spans="1:11" x14ac:dyDescent="0.25">
      <c r="A627" s="40">
        <f>spettri!F627</f>
        <v>599.99999999998602</v>
      </c>
      <c r="B627" s="40">
        <f>spettri!G627</f>
        <v>28556.458739000002</v>
      </c>
      <c r="C627" s="40">
        <f>spettri!AA627</f>
        <v>114131.10106164109</v>
      </c>
      <c r="D627" s="40">
        <f>chl!$B$2*spettri!H627</f>
        <v>0</v>
      </c>
      <c r="E627" s="40">
        <f>chl!$C$2*spettri!I627</f>
        <v>33995.216601516579</v>
      </c>
      <c r="F627" s="40">
        <f>carot!$B$2*spettri!J627</f>
        <v>0</v>
      </c>
      <c r="G627" s="40">
        <f>carot!$C$2*spettri!K627</f>
        <v>0</v>
      </c>
      <c r="H627" s="40">
        <f>carot!$D$2*spettri!L627</f>
        <v>0</v>
      </c>
      <c r="I627" s="40">
        <f>carot!$E$2*spettri!M627</f>
        <v>0</v>
      </c>
      <c r="J627" s="40">
        <f>carot!$F$2*spettri!N627</f>
        <v>0</v>
      </c>
      <c r="K627" s="40">
        <f>chl!$D$2*spettri!AE627</f>
        <v>80135.884460124507</v>
      </c>
    </row>
    <row r="628" spans="1:11" x14ac:dyDescent="0.25">
      <c r="A628" s="40">
        <f>spettri!F628</f>
        <v>600.39999999998599</v>
      </c>
      <c r="B628" s="40">
        <f>spettri!G628</f>
        <v>28811.248109</v>
      </c>
      <c r="C628" s="40">
        <f>spettri!AA628</f>
        <v>115343.14119688215</v>
      </c>
      <c r="D628" s="40">
        <f>chl!$B$2*spettri!H628</f>
        <v>0</v>
      </c>
      <c r="E628" s="40">
        <f>chl!$C$2*spettri!I628</f>
        <v>33839.893290180436</v>
      </c>
      <c r="F628" s="40">
        <f>carot!$B$2*spettri!J628</f>
        <v>0</v>
      </c>
      <c r="G628" s="40">
        <f>carot!$C$2*spettri!K628</f>
        <v>0</v>
      </c>
      <c r="H628" s="40">
        <f>carot!$D$2*spettri!L628</f>
        <v>0</v>
      </c>
      <c r="I628" s="40">
        <f>carot!$E$2*spettri!M628</f>
        <v>0</v>
      </c>
      <c r="J628" s="40">
        <f>carot!$F$2*spettri!N628</f>
        <v>0</v>
      </c>
      <c r="K628" s="40">
        <f>chl!$D$2*spettri!AE628</f>
        <v>81503.247906701712</v>
      </c>
    </row>
    <row r="629" spans="1:11" x14ac:dyDescent="0.25">
      <c r="A629" s="40">
        <f>spettri!F629</f>
        <v>600.79999999998597</v>
      </c>
      <c r="B629" s="40">
        <f>spettri!G629</f>
        <v>28749.743558999999</v>
      </c>
      <c r="C629" s="40">
        <f>spettri!AA629</f>
        <v>116586.23574424908</v>
      </c>
      <c r="D629" s="40">
        <f>chl!$B$2*spettri!H629</f>
        <v>0</v>
      </c>
      <c r="E629" s="40">
        <f>chl!$C$2*spettri!I629</f>
        <v>33668.863109139747</v>
      </c>
      <c r="F629" s="40">
        <f>carot!$B$2*spettri!J629</f>
        <v>0</v>
      </c>
      <c r="G629" s="40">
        <f>carot!$C$2*spettri!K629</f>
        <v>0</v>
      </c>
      <c r="H629" s="40">
        <f>carot!$D$2*spettri!L629</f>
        <v>0</v>
      </c>
      <c r="I629" s="40">
        <f>carot!$E$2*spettri!M629</f>
        <v>0</v>
      </c>
      <c r="J629" s="40">
        <f>carot!$F$2*spettri!N629</f>
        <v>0</v>
      </c>
      <c r="K629" s="40">
        <f>chl!$D$2*spettri!AE629</f>
        <v>82917.372635109336</v>
      </c>
    </row>
    <row r="630" spans="1:11" x14ac:dyDescent="0.25">
      <c r="A630" s="40">
        <f>spettri!F630</f>
        <v>601.19999999998595</v>
      </c>
      <c r="B630" s="40">
        <f>spettri!G630</f>
        <v>29022.399419000001</v>
      </c>
      <c r="C630" s="40">
        <f>spettri!AA630</f>
        <v>117873.98245905925</v>
      </c>
      <c r="D630" s="40">
        <f>chl!$B$2*spettri!H630</f>
        <v>0</v>
      </c>
      <c r="E630" s="40">
        <f>chl!$C$2*spettri!I630</f>
        <v>33482.824123696046</v>
      </c>
      <c r="F630" s="40">
        <f>carot!$B$2*spettri!J630</f>
        <v>0</v>
      </c>
      <c r="G630" s="40">
        <f>carot!$C$2*spettri!K630</f>
        <v>0</v>
      </c>
      <c r="H630" s="40">
        <f>carot!$D$2*spettri!L630</f>
        <v>0</v>
      </c>
      <c r="I630" s="40">
        <f>carot!$E$2*spettri!M630</f>
        <v>0</v>
      </c>
      <c r="J630" s="40">
        <f>carot!$F$2*spettri!N630</f>
        <v>0</v>
      </c>
      <c r="K630" s="40">
        <f>chl!$D$2*spettri!AE630</f>
        <v>84391.158335363201</v>
      </c>
    </row>
    <row r="631" spans="1:11" x14ac:dyDescent="0.25">
      <c r="A631" s="40">
        <f>spettri!F631</f>
        <v>601.59999999998604</v>
      </c>
      <c r="B631" s="40">
        <f>spettri!G631</f>
        <v>29563.037768999999</v>
      </c>
      <c r="C631" s="40">
        <f>spettri!AA631</f>
        <v>119206.03221485447</v>
      </c>
      <c r="D631" s="40">
        <f>chl!$B$2*spettri!H631</f>
        <v>0</v>
      </c>
      <c r="E631" s="40">
        <f>chl!$C$2*spettri!I631</f>
        <v>33281.427375350402</v>
      </c>
      <c r="F631" s="40">
        <f>carot!$B$2*spettri!J631</f>
        <v>0</v>
      </c>
      <c r="G631" s="40">
        <f>carot!$C$2*spettri!K631</f>
        <v>0</v>
      </c>
      <c r="H631" s="40">
        <f>carot!$D$2*spettri!L631</f>
        <v>0</v>
      </c>
      <c r="I631" s="40">
        <f>carot!$E$2*spettri!M631</f>
        <v>0</v>
      </c>
      <c r="J631" s="40">
        <f>carot!$F$2*spettri!N631</f>
        <v>0</v>
      </c>
      <c r="K631" s="40">
        <f>chl!$D$2*spettri!AE631</f>
        <v>85924.604839504071</v>
      </c>
    </row>
    <row r="632" spans="1:11" x14ac:dyDescent="0.25">
      <c r="A632" s="40">
        <f>spettri!F632</f>
        <v>601.99999999998602</v>
      </c>
      <c r="B632" s="40">
        <f>spettri!G632</f>
        <v>29542.962179000002</v>
      </c>
      <c r="C632" s="40">
        <f>spettri!AA632</f>
        <v>120582.61625259268</v>
      </c>
      <c r="D632" s="40">
        <f>chl!$B$2*spettri!H632</f>
        <v>0</v>
      </c>
      <c r="E632" s="40">
        <f>chl!$C$2*spettri!I632</f>
        <v>33076.191134372995</v>
      </c>
      <c r="F632" s="40">
        <f>carot!$B$2*spettri!J632</f>
        <v>0</v>
      </c>
      <c r="G632" s="40">
        <f>carot!$C$2*spettri!K632</f>
        <v>0</v>
      </c>
      <c r="H632" s="40">
        <f>carot!$D$2*spettri!L632</f>
        <v>0</v>
      </c>
      <c r="I632" s="40">
        <f>carot!$E$2*spettri!M632</f>
        <v>0</v>
      </c>
      <c r="J632" s="40">
        <f>carot!$F$2*spettri!N632</f>
        <v>0</v>
      </c>
      <c r="K632" s="40">
        <f>chl!$D$2*spettri!AE632</f>
        <v>87506.425118219675</v>
      </c>
    </row>
    <row r="633" spans="1:11" x14ac:dyDescent="0.25">
      <c r="A633" s="40">
        <f>spettri!F633</f>
        <v>602.39999999998599</v>
      </c>
      <c r="B633" s="40">
        <f>spettri!G633</f>
        <v>29648.980209000001</v>
      </c>
      <c r="C633" s="40">
        <f>spettri!AA633</f>
        <v>121991.13469391993</v>
      </c>
      <c r="D633" s="40">
        <f>chl!$B$2*spettri!H633</f>
        <v>0</v>
      </c>
      <c r="E633" s="40">
        <f>chl!$C$2*spettri!I633</f>
        <v>32862.57790215197</v>
      </c>
      <c r="F633" s="40">
        <f>carot!$B$2*spettri!J633</f>
        <v>0</v>
      </c>
      <c r="G633" s="40">
        <f>carot!$C$2*spettri!K633</f>
        <v>0</v>
      </c>
      <c r="H633" s="40">
        <f>carot!$D$2*spettri!L633</f>
        <v>0</v>
      </c>
      <c r="I633" s="40">
        <f>carot!$E$2*spettri!M633</f>
        <v>0</v>
      </c>
      <c r="J633" s="40">
        <f>carot!$F$2*spettri!N633</f>
        <v>0</v>
      </c>
      <c r="K633" s="40">
        <f>chl!$D$2*spettri!AE633</f>
        <v>89128.556791767958</v>
      </c>
    </row>
    <row r="634" spans="1:11" x14ac:dyDescent="0.25">
      <c r="A634" s="40">
        <f>spettri!F634</f>
        <v>602.79999999998597</v>
      </c>
      <c r="B634" s="40">
        <f>spettri!G634</f>
        <v>30023.701579</v>
      </c>
      <c r="C634" s="40">
        <f>spettri!AA634</f>
        <v>123414.7649116705</v>
      </c>
      <c r="D634" s="40">
        <f>chl!$B$2*spettri!H634</f>
        <v>0</v>
      </c>
      <c r="E634" s="40">
        <f>chl!$C$2*spettri!I634</f>
        <v>32639.889643046525</v>
      </c>
      <c r="F634" s="40">
        <f>carot!$B$2*spettri!J634</f>
        <v>0</v>
      </c>
      <c r="G634" s="40">
        <f>carot!$C$2*spettri!K634</f>
        <v>0</v>
      </c>
      <c r="H634" s="40">
        <f>carot!$D$2*spettri!L634</f>
        <v>0</v>
      </c>
      <c r="I634" s="40">
        <f>carot!$E$2*spettri!M634</f>
        <v>0</v>
      </c>
      <c r="J634" s="40">
        <f>carot!$F$2*spettri!N634</f>
        <v>0</v>
      </c>
      <c r="K634" s="40">
        <f>chl!$D$2*spettri!AE634</f>
        <v>90774.875268623975</v>
      </c>
    </row>
    <row r="635" spans="1:11" x14ac:dyDescent="0.25">
      <c r="A635" s="40">
        <f>spettri!F635</f>
        <v>603.19999999998595</v>
      </c>
      <c r="B635" s="40">
        <f>spettri!G635</f>
        <v>30270.965859</v>
      </c>
      <c r="C635" s="40">
        <f>spettri!AA635</f>
        <v>124834.45738742902</v>
      </c>
      <c r="D635" s="40">
        <f>chl!$B$2*spettri!H635</f>
        <v>0</v>
      </c>
      <c r="E635" s="40">
        <f>chl!$C$2*spettri!I635</f>
        <v>32403.588769462614</v>
      </c>
      <c r="F635" s="40">
        <f>carot!$B$2*spettri!J635</f>
        <v>0</v>
      </c>
      <c r="G635" s="40">
        <f>carot!$C$2*spettri!K635</f>
        <v>0</v>
      </c>
      <c r="H635" s="40">
        <f>carot!$D$2*spettri!L635</f>
        <v>0</v>
      </c>
      <c r="I635" s="40">
        <f>carot!$E$2*spettri!M635</f>
        <v>0</v>
      </c>
      <c r="J635" s="40">
        <f>carot!$F$2*spettri!N635</f>
        <v>0</v>
      </c>
      <c r="K635" s="40">
        <f>chl!$D$2*spettri!AE635</f>
        <v>92430.868617966407</v>
      </c>
    </row>
    <row r="636" spans="1:11" x14ac:dyDescent="0.25">
      <c r="A636" s="40">
        <f>spettri!F636</f>
        <v>603.59999999998604</v>
      </c>
      <c r="B636" s="40">
        <f>spettri!G636</f>
        <v>30455.678789000001</v>
      </c>
      <c r="C636" s="40">
        <f>spettri!AA636</f>
        <v>126243.54570409727</v>
      </c>
      <c r="D636" s="40">
        <f>chl!$B$2*spettri!H636</f>
        <v>0</v>
      </c>
      <c r="E636" s="40">
        <f>chl!$C$2*spettri!I636</f>
        <v>32155.071412003326</v>
      </c>
      <c r="F636" s="40">
        <f>carot!$B$2*spettri!J636</f>
        <v>0</v>
      </c>
      <c r="G636" s="40">
        <f>carot!$C$2*spettri!K636</f>
        <v>0</v>
      </c>
      <c r="H636" s="40">
        <f>carot!$D$2*spettri!L636</f>
        <v>0</v>
      </c>
      <c r="I636" s="40">
        <f>carot!$E$2*spettri!M636</f>
        <v>0</v>
      </c>
      <c r="J636" s="40">
        <f>carot!$F$2*spettri!N636</f>
        <v>0</v>
      </c>
      <c r="K636" s="40">
        <f>chl!$D$2*spettri!AE636</f>
        <v>94088.474292093946</v>
      </c>
    </row>
    <row r="637" spans="1:11" x14ac:dyDescent="0.25">
      <c r="A637" s="40">
        <f>spettri!F637</f>
        <v>603.99999999998602</v>
      </c>
      <c r="B637" s="40">
        <f>spettri!G637</f>
        <v>30753.264288999999</v>
      </c>
      <c r="C637" s="40">
        <f>spettri!AA637</f>
        <v>127658.0711766413</v>
      </c>
      <c r="D637" s="40">
        <f>chl!$B$2*spettri!H637</f>
        <v>0</v>
      </c>
      <c r="E637" s="40">
        <f>chl!$C$2*spettri!I637</f>
        <v>31897.479027659618</v>
      </c>
      <c r="F637" s="40">
        <f>carot!$B$2*spettri!J637</f>
        <v>0</v>
      </c>
      <c r="G637" s="40">
        <f>carot!$C$2*spettri!K637</f>
        <v>0</v>
      </c>
      <c r="H637" s="40">
        <f>carot!$D$2*spettri!L637</f>
        <v>0</v>
      </c>
      <c r="I637" s="40">
        <f>carot!$E$2*spettri!M637</f>
        <v>0</v>
      </c>
      <c r="J637" s="40">
        <f>carot!$F$2*spettri!N637</f>
        <v>0</v>
      </c>
      <c r="K637" s="40">
        <f>chl!$D$2*spettri!AE637</f>
        <v>95760.592148981683</v>
      </c>
    </row>
    <row r="638" spans="1:11" x14ac:dyDescent="0.25">
      <c r="A638" s="40">
        <f>spettri!F638</f>
        <v>604.39999999998599</v>
      </c>
      <c r="B638" s="40">
        <f>spettri!G638</f>
        <v>30855.489979000002</v>
      </c>
      <c r="C638" s="40">
        <f>spettri!AA638</f>
        <v>129053.49769733075</v>
      </c>
      <c r="D638" s="40">
        <f>chl!$B$2*spettri!H638</f>
        <v>0</v>
      </c>
      <c r="E638" s="40">
        <f>chl!$C$2*spettri!I638</f>
        <v>31630.462479968151</v>
      </c>
      <c r="F638" s="40">
        <f>carot!$B$2*spettri!J638</f>
        <v>0</v>
      </c>
      <c r="G638" s="40">
        <f>carot!$C$2*spettri!K638</f>
        <v>0</v>
      </c>
      <c r="H638" s="40">
        <f>carot!$D$2*spettri!L638</f>
        <v>0</v>
      </c>
      <c r="I638" s="40">
        <f>carot!$E$2*spettri!M638</f>
        <v>0</v>
      </c>
      <c r="J638" s="40">
        <f>carot!$F$2*spettri!N638</f>
        <v>0</v>
      </c>
      <c r="K638" s="40">
        <f>chl!$D$2*spettri!AE638</f>
        <v>97423.035217362602</v>
      </c>
    </row>
    <row r="639" spans="1:11" x14ac:dyDescent="0.25">
      <c r="A639" s="40">
        <f>spettri!F639</f>
        <v>604.79999999998597</v>
      </c>
      <c r="B639" s="40">
        <f>spettri!G639</f>
        <v>31065.551649000005</v>
      </c>
      <c r="C639" s="40">
        <f>spettri!AA639</f>
        <v>130435.36092834317</v>
      </c>
      <c r="D639" s="40">
        <f>chl!$B$2*spettri!H639</f>
        <v>0</v>
      </c>
      <c r="E639" s="40">
        <f>chl!$C$2*spettri!I639</f>
        <v>31354.719952873402</v>
      </c>
      <c r="F639" s="40">
        <f>carot!$B$2*spettri!J639</f>
        <v>0</v>
      </c>
      <c r="G639" s="40">
        <f>carot!$C$2*spettri!K639</f>
        <v>0</v>
      </c>
      <c r="H639" s="40">
        <f>carot!$D$2*spettri!L639</f>
        <v>0</v>
      </c>
      <c r="I639" s="40">
        <f>carot!$E$2*spettri!M639</f>
        <v>0</v>
      </c>
      <c r="J639" s="40">
        <f>carot!$F$2*spettri!N639</f>
        <v>0</v>
      </c>
      <c r="K639" s="40">
        <f>chl!$D$2*spettri!AE639</f>
        <v>99080.640975469767</v>
      </c>
    </row>
    <row r="640" spans="1:11" x14ac:dyDescent="0.25">
      <c r="A640" s="40">
        <f>spettri!F640</f>
        <v>605.19999999998504</v>
      </c>
      <c r="B640" s="40">
        <f>spettri!G640</f>
        <v>31162.699768999999</v>
      </c>
      <c r="C640" s="40">
        <f>spettri!AA640</f>
        <v>131815.12979048913</v>
      </c>
      <c r="D640" s="40">
        <f>chl!$B$2*spettri!H640</f>
        <v>0</v>
      </c>
      <c r="E640" s="40">
        <f>chl!$C$2*spettri!I640</f>
        <v>31076.883140891838</v>
      </c>
      <c r="F640" s="40">
        <f>carot!$B$2*spettri!J640</f>
        <v>0</v>
      </c>
      <c r="G640" s="40">
        <f>carot!$C$2*spettri!K640</f>
        <v>0</v>
      </c>
      <c r="H640" s="40">
        <f>carot!$D$2*spettri!L640</f>
        <v>0</v>
      </c>
      <c r="I640" s="40">
        <f>carot!$E$2*spettri!M640</f>
        <v>0</v>
      </c>
      <c r="J640" s="40">
        <f>carot!$F$2*spettri!N640</f>
        <v>0</v>
      </c>
      <c r="K640" s="40">
        <f>chl!$D$2*spettri!AE640</f>
        <v>100738.24664959729</v>
      </c>
    </row>
    <row r="641" spans="1:11" x14ac:dyDescent="0.25">
      <c r="A641" s="40">
        <f>spettri!F641</f>
        <v>605.59999999998502</v>
      </c>
      <c r="B641" s="40">
        <f>spettri!G641</f>
        <v>31560.404308999998</v>
      </c>
      <c r="C641" s="40">
        <f>spettri!AA641</f>
        <v>133213.20106254713</v>
      </c>
      <c r="D641" s="40">
        <f>chl!$B$2*spettri!H641</f>
        <v>0</v>
      </c>
      <c r="E641" s="40">
        <f>chl!$C$2*spettri!I641</f>
        <v>30797.999245788324</v>
      </c>
      <c r="F641" s="40">
        <f>carot!$B$2*spettri!J641</f>
        <v>0</v>
      </c>
      <c r="G641" s="40">
        <f>carot!$C$2*spettri!K641</f>
        <v>0</v>
      </c>
      <c r="H641" s="40">
        <f>carot!$D$2*spettri!L641</f>
        <v>0</v>
      </c>
      <c r="I641" s="40">
        <f>carot!$E$2*spettri!M641</f>
        <v>0</v>
      </c>
      <c r="J641" s="40">
        <f>carot!$F$2*spettri!N641</f>
        <v>0</v>
      </c>
      <c r="K641" s="40">
        <f>chl!$D$2*spettri!AE641</f>
        <v>102415.2018167588</v>
      </c>
    </row>
    <row r="642" spans="1:11" x14ac:dyDescent="0.25">
      <c r="A642" s="40">
        <f>spettri!F642</f>
        <v>605.99999999998499</v>
      </c>
      <c r="B642" s="40">
        <f>spettri!G642</f>
        <v>31675.638719000006</v>
      </c>
      <c r="C642" s="40">
        <f>spettri!AA642</f>
        <v>134625.75013570458</v>
      </c>
      <c r="D642" s="40">
        <f>chl!$B$2*spettri!H642</f>
        <v>0</v>
      </c>
      <c r="E642" s="40">
        <f>chl!$C$2*spettri!I642</f>
        <v>30527.143264786555</v>
      </c>
      <c r="F642" s="40">
        <f>carot!$B$2*spettri!J642</f>
        <v>0</v>
      </c>
      <c r="G642" s="40">
        <f>carot!$C$2*spettri!K642</f>
        <v>0</v>
      </c>
      <c r="H642" s="40">
        <f>carot!$D$2*spettri!L642</f>
        <v>0</v>
      </c>
      <c r="I642" s="40">
        <f>carot!$E$2*spettri!M642</f>
        <v>0</v>
      </c>
      <c r="J642" s="40">
        <f>carot!$F$2*spettri!N642</f>
        <v>0</v>
      </c>
      <c r="K642" s="40">
        <f>chl!$D$2*spettri!AE642</f>
        <v>104098.60687091804</v>
      </c>
    </row>
    <row r="643" spans="1:11" x14ac:dyDescent="0.25">
      <c r="A643" s="40">
        <f>spettri!F643</f>
        <v>606.39999999998497</v>
      </c>
      <c r="B643" s="40">
        <f>spettri!G643</f>
        <v>31677.642929000001</v>
      </c>
      <c r="C643" s="40">
        <f>spettri!AA643</f>
        <v>136045.28003984186</v>
      </c>
      <c r="D643" s="40">
        <f>chl!$B$2*spettri!H643</f>
        <v>0</v>
      </c>
      <c r="E643" s="40">
        <f>chl!$C$2*spettri!I643</f>
        <v>30263.268114764585</v>
      </c>
      <c r="F643" s="40">
        <f>carot!$B$2*spettri!J643</f>
        <v>0</v>
      </c>
      <c r="G643" s="40">
        <f>carot!$C$2*spettri!K643</f>
        <v>0</v>
      </c>
      <c r="H643" s="40">
        <f>carot!$D$2*spettri!L643</f>
        <v>0</v>
      </c>
      <c r="I643" s="40">
        <f>carot!$E$2*spettri!M643</f>
        <v>0</v>
      </c>
      <c r="J643" s="40">
        <f>carot!$F$2*spettri!N643</f>
        <v>0</v>
      </c>
      <c r="K643" s="40">
        <f>chl!$D$2*spettri!AE643</f>
        <v>105782.01192507728</v>
      </c>
    </row>
    <row r="644" spans="1:11" x14ac:dyDescent="0.25">
      <c r="A644" s="40">
        <f>spettri!F644</f>
        <v>606.79999999998495</v>
      </c>
      <c r="B644" s="40">
        <f>spettri!G644</f>
        <v>31879.765998999999</v>
      </c>
      <c r="C644" s="40">
        <f>spettri!AA644</f>
        <v>137449.99797921776</v>
      </c>
      <c r="D644" s="40">
        <f>chl!$B$2*spettri!H644</f>
        <v>0</v>
      </c>
      <c r="E644" s="40">
        <f>chl!$C$2*spettri!I644</f>
        <v>30003.930493015192</v>
      </c>
      <c r="F644" s="40">
        <f>carot!$B$2*spettri!J644</f>
        <v>0</v>
      </c>
      <c r="G644" s="40">
        <f>carot!$C$2*spettri!K644</f>
        <v>0</v>
      </c>
      <c r="H644" s="40">
        <f>carot!$D$2*spettri!L644</f>
        <v>0</v>
      </c>
      <c r="I644" s="40">
        <f>carot!$E$2*spettri!M644</f>
        <v>0</v>
      </c>
      <c r="J644" s="40">
        <f>carot!$F$2*spettri!N644</f>
        <v>0</v>
      </c>
      <c r="K644" s="40">
        <f>chl!$D$2*spettri!AE644</f>
        <v>107446.06748620256</v>
      </c>
    </row>
    <row r="645" spans="1:11" x14ac:dyDescent="0.25">
      <c r="A645" s="40">
        <f>spettri!F645</f>
        <v>607.19999999998504</v>
      </c>
      <c r="B645" s="40">
        <f>spettri!G645</f>
        <v>32036.272899000003</v>
      </c>
      <c r="C645" s="40">
        <f>spettri!AA645</f>
        <v>138840.43501145465</v>
      </c>
      <c r="D645" s="40">
        <f>chl!$B$2*spettri!H645</f>
        <v>0</v>
      </c>
      <c r="E645" s="40">
        <f>chl!$C$2*spettri!I645</f>
        <v>29756.11126017891</v>
      </c>
      <c r="F645" s="40">
        <f>carot!$B$2*spettri!J645</f>
        <v>0</v>
      </c>
      <c r="G645" s="40">
        <f>carot!$C$2*spettri!K645</f>
        <v>0</v>
      </c>
      <c r="H645" s="40">
        <f>carot!$D$2*spettri!L645</f>
        <v>0</v>
      </c>
      <c r="I645" s="40">
        <f>carot!$E$2*spettri!M645</f>
        <v>0</v>
      </c>
      <c r="J645" s="40">
        <f>carot!$F$2*spettri!N645</f>
        <v>0</v>
      </c>
      <c r="K645" s="40">
        <f>chl!$D$2*spettri!AE645</f>
        <v>109084.32375127573</v>
      </c>
    </row>
    <row r="646" spans="1:11" x14ac:dyDescent="0.25">
      <c r="A646" s="40">
        <f>spettri!F646</f>
        <v>607.59999999998502</v>
      </c>
      <c r="B646" s="40">
        <f>spettri!G646</f>
        <v>32266.827389000005</v>
      </c>
      <c r="C646" s="40">
        <f>spettri!AA646</f>
        <v>140196.29280475437</v>
      </c>
      <c r="D646" s="40">
        <f>chl!$B$2*spettri!H646</f>
        <v>0</v>
      </c>
      <c r="E646" s="40">
        <f>chl!$C$2*spettri!I646</f>
        <v>29528.53636599829</v>
      </c>
      <c r="F646" s="40">
        <f>carot!$B$2*spettri!J646</f>
        <v>0</v>
      </c>
      <c r="G646" s="40">
        <f>carot!$C$2*spettri!K646</f>
        <v>0</v>
      </c>
      <c r="H646" s="40">
        <f>carot!$D$2*spettri!L646</f>
        <v>0</v>
      </c>
      <c r="I646" s="40">
        <f>carot!$E$2*spettri!M646</f>
        <v>0</v>
      </c>
      <c r="J646" s="40">
        <f>carot!$F$2*spettri!N646</f>
        <v>0</v>
      </c>
      <c r="K646" s="40">
        <f>chl!$D$2*spettri!AE646</f>
        <v>110667.75643875607</v>
      </c>
    </row>
    <row r="647" spans="1:11" x14ac:dyDescent="0.25">
      <c r="A647" s="40">
        <f>spettri!F647</f>
        <v>607.99999999998499</v>
      </c>
      <c r="B647" s="40">
        <f>spettri!G647</f>
        <v>32348.727899000001</v>
      </c>
      <c r="C647" s="40">
        <f>spettri!AA647</f>
        <v>141504.10646210116</v>
      </c>
      <c r="D647" s="40">
        <f>chl!$B$2*spettri!H647</f>
        <v>0</v>
      </c>
      <c r="E647" s="40">
        <f>chl!$C$2*spettri!I647</f>
        <v>29322.253012238198</v>
      </c>
      <c r="F647" s="40">
        <f>carot!$B$2*spettri!J647</f>
        <v>0</v>
      </c>
      <c r="G647" s="40">
        <f>carot!$C$2*spettri!K647</f>
        <v>0</v>
      </c>
      <c r="H647" s="40">
        <f>carot!$D$2*spettri!L647</f>
        <v>0</v>
      </c>
      <c r="I647" s="40">
        <f>carot!$E$2*spettri!M647</f>
        <v>0</v>
      </c>
      <c r="J647" s="40">
        <f>carot!$F$2*spettri!N647</f>
        <v>0</v>
      </c>
      <c r="K647" s="40">
        <f>chl!$D$2*spettri!AE647</f>
        <v>112181.85344986297</v>
      </c>
    </row>
    <row r="648" spans="1:11" x14ac:dyDescent="0.25">
      <c r="A648" s="40">
        <f>spettri!F648</f>
        <v>608.39999999998497</v>
      </c>
      <c r="B648" s="40">
        <f>spettri!G648</f>
        <v>32418.338669000001</v>
      </c>
      <c r="C648" s="40">
        <f>spettri!AA648</f>
        <v>142772.238229218</v>
      </c>
      <c r="D648" s="40">
        <f>chl!$B$2*spettri!H648</f>
        <v>0</v>
      </c>
      <c r="E648" s="40">
        <f>chl!$C$2*spettri!I648</f>
        <v>29132.723670626066</v>
      </c>
      <c r="F648" s="40">
        <f>carot!$B$2*spettri!J648</f>
        <v>0</v>
      </c>
      <c r="G648" s="40">
        <f>carot!$C$2*spettri!K648</f>
        <v>0</v>
      </c>
      <c r="H648" s="40">
        <f>carot!$D$2*spettri!L648</f>
        <v>0</v>
      </c>
      <c r="I648" s="40">
        <f>carot!$E$2*spettri!M648</f>
        <v>0</v>
      </c>
      <c r="J648" s="40">
        <f>carot!$F$2*spettri!N648</f>
        <v>0</v>
      </c>
      <c r="K648" s="40">
        <f>chl!$D$2*spettri!AE648</f>
        <v>113639.51455859194</v>
      </c>
    </row>
    <row r="649" spans="1:11" x14ac:dyDescent="0.25">
      <c r="A649" s="40">
        <f>spettri!F649</f>
        <v>608.79999999998495</v>
      </c>
      <c r="B649" s="40">
        <f>spettri!G649</f>
        <v>32341.612589</v>
      </c>
      <c r="C649" s="40">
        <f>spettri!AA649</f>
        <v>144006.87225184101</v>
      </c>
      <c r="D649" s="40">
        <f>chl!$B$2*spettri!H649</f>
        <v>0</v>
      </c>
      <c r="E649" s="40">
        <f>chl!$C$2*spettri!I649</f>
        <v>28956.457866350527</v>
      </c>
      <c r="F649" s="40">
        <f>carot!$B$2*spettri!J649</f>
        <v>0</v>
      </c>
      <c r="G649" s="40">
        <f>carot!$C$2*spettri!K649</f>
        <v>0</v>
      </c>
      <c r="H649" s="40">
        <f>carot!$D$2*spettri!L649</f>
        <v>0</v>
      </c>
      <c r="I649" s="40">
        <f>carot!$E$2*spettri!M649</f>
        <v>0</v>
      </c>
      <c r="J649" s="40">
        <f>carot!$F$2*spettri!N649</f>
        <v>0</v>
      </c>
      <c r="K649" s="40">
        <f>chl!$D$2*spettri!AE649</f>
        <v>115050.41438549048</v>
      </c>
    </row>
    <row r="650" spans="1:11" x14ac:dyDescent="0.25">
      <c r="A650" s="40">
        <f>spettri!F650</f>
        <v>609.19999999998504</v>
      </c>
      <c r="B650" s="40">
        <f>spettri!G650</f>
        <v>32504.147009</v>
      </c>
      <c r="C650" s="40">
        <f>spettri!AA650</f>
        <v>145190.62060682246</v>
      </c>
      <c r="D650" s="40">
        <f>chl!$B$2*spettri!H650</f>
        <v>0</v>
      </c>
      <c r="E650" s="40">
        <f>chl!$C$2*spettri!I650</f>
        <v>28793.804676553449</v>
      </c>
      <c r="F650" s="40">
        <f>carot!$B$2*spettri!J650</f>
        <v>0</v>
      </c>
      <c r="G650" s="40">
        <f>carot!$C$2*spettri!K650</f>
        <v>0</v>
      </c>
      <c r="H650" s="40">
        <f>carot!$D$2*spettri!L650</f>
        <v>0</v>
      </c>
      <c r="I650" s="40">
        <f>carot!$E$2*spettri!M650</f>
        <v>0</v>
      </c>
      <c r="J650" s="40">
        <f>carot!$F$2*spettri!N650</f>
        <v>0</v>
      </c>
      <c r="K650" s="40">
        <f>chl!$D$2*spettri!AE650</f>
        <v>116396.81593026902</v>
      </c>
    </row>
    <row r="651" spans="1:11" x14ac:dyDescent="0.25">
      <c r="A651" s="40">
        <f>spettri!F651</f>
        <v>609.59999999998502</v>
      </c>
      <c r="B651" s="40">
        <f>spettri!G651</f>
        <v>32757.802018999999</v>
      </c>
      <c r="C651" s="40">
        <f>spettri!AA651</f>
        <v>146317.63307980477</v>
      </c>
      <c r="D651" s="40">
        <f>chl!$B$2*spettri!H651</f>
        <v>0</v>
      </c>
      <c r="E651" s="40">
        <f>chl!$C$2*spettri!I651</f>
        <v>28635.688985368215</v>
      </c>
      <c r="F651" s="40">
        <f>carot!$B$2*spettri!J651</f>
        <v>0</v>
      </c>
      <c r="G651" s="40">
        <f>carot!$C$2*spettri!K651</f>
        <v>0</v>
      </c>
      <c r="H651" s="40">
        <f>carot!$D$2*spettri!L651</f>
        <v>0</v>
      </c>
      <c r="I651" s="40">
        <f>carot!$E$2*spettri!M651</f>
        <v>0</v>
      </c>
      <c r="J651" s="40">
        <f>carot!$F$2*spettri!N651</f>
        <v>0</v>
      </c>
      <c r="K651" s="40">
        <f>chl!$D$2*spettri!AE651</f>
        <v>117681.94409443656</v>
      </c>
    </row>
    <row r="652" spans="1:11" x14ac:dyDescent="0.25">
      <c r="A652" s="40">
        <f>spettri!F652</f>
        <v>609.99999999998499</v>
      </c>
      <c r="B652" s="40">
        <f>spettri!G652</f>
        <v>33137.230288999999</v>
      </c>
      <c r="C652" s="40">
        <f>spettri!AA652</f>
        <v>147409.18632738927</v>
      </c>
      <c r="D652" s="40">
        <f>chl!$B$2*spettri!H652</f>
        <v>0</v>
      </c>
      <c r="E652" s="40">
        <f>chl!$C$2*spettri!I652</f>
        <v>28490.487843359908</v>
      </c>
      <c r="F652" s="40">
        <f>carot!$B$2*spettri!J652</f>
        <v>0</v>
      </c>
      <c r="G652" s="40">
        <f>carot!$C$2*spettri!K652</f>
        <v>0</v>
      </c>
      <c r="H652" s="40">
        <f>carot!$D$2*spettri!L652</f>
        <v>0</v>
      </c>
      <c r="I652" s="40">
        <f>carot!$E$2*spettri!M652</f>
        <v>0</v>
      </c>
      <c r="J652" s="40">
        <f>carot!$F$2*spettri!N652</f>
        <v>0</v>
      </c>
      <c r="K652" s="40">
        <f>chl!$D$2*spettri!AE652</f>
        <v>118918.69848402937</v>
      </c>
    </row>
    <row r="653" spans="1:11" x14ac:dyDescent="0.25">
      <c r="A653" s="40">
        <f>spettri!F653</f>
        <v>610.39999999998497</v>
      </c>
      <c r="B653" s="40">
        <f>spettri!G653</f>
        <v>32915.240238999999</v>
      </c>
      <c r="C653" s="40">
        <f>spettri!AA653</f>
        <v>148471.94665303387</v>
      </c>
      <c r="D653" s="40">
        <f>chl!$B$2*spettri!H653</f>
        <v>0</v>
      </c>
      <c r="E653" s="40">
        <f>chl!$C$2*spettri!I653</f>
        <v>28356.805090264708</v>
      </c>
      <c r="F653" s="40">
        <f>carot!$B$2*spettri!J653</f>
        <v>0</v>
      </c>
      <c r="G653" s="40">
        <f>carot!$C$2*spettri!K653</f>
        <v>0</v>
      </c>
      <c r="H653" s="40">
        <f>carot!$D$2*spettri!L653</f>
        <v>0</v>
      </c>
      <c r="I653" s="40">
        <f>carot!$E$2*spettri!M653</f>
        <v>0</v>
      </c>
      <c r="J653" s="40">
        <f>carot!$F$2*spettri!N653</f>
        <v>0</v>
      </c>
      <c r="K653" s="40">
        <f>chl!$D$2*spettri!AE653</f>
        <v>120115.14156276916</v>
      </c>
    </row>
    <row r="654" spans="1:11" x14ac:dyDescent="0.25">
      <c r="A654" s="40">
        <f>spettri!F654</f>
        <v>610.79999999998495</v>
      </c>
      <c r="B654" s="40">
        <f>spettri!G654</f>
        <v>32982.787209000002</v>
      </c>
      <c r="C654" s="40">
        <f>spettri!AA654</f>
        <v>149477.80405933945</v>
      </c>
      <c r="D654" s="40">
        <f>chl!$B$2*spettri!H654</f>
        <v>0</v>
      </c>
      <c r="E654" s="40">
        <f>chl!$C$2*spettri!I654</f>
        <v>28233.942601459603</v>
      </c>
      <c r="F654" s="40">
        <f>carot!$B$2*spettri!J654</f>
        <v>0</v>
      </c>
      <c r="G654" s="40">
        <f>carot!$C$2*spettri!K654</f>
        <v>0</v>
      </c>
      <c r="H654" s="40">
        <f>carot!$D$2*spettri!L654</f>
        <v>0</v>
      </c>
      <c r="I654" s="40">
        <f>carot!$E$2*spettri!M654</f>
        <v>0</v>
      </c>
      <c r="J654" s="40">
        <f>carot!$F$2*spettri!N654</f>
        <v>0</v>
      </c>
      <c r="K654" s="40">
        <f>chl!$D$2*spettri!AE654</f>
        <v>121243.86145787984</v>
      </c>
    </row>
    <row r="655" spans="1:11" x14ac:dyDescent="0.25">
      <c r="A655" s="40">
        <f>spettri!F655</f>
        <v>611.19999999998504</v>
      </c>
      <c r="B655" s="40">
        <f>spettri!G655</f>
        <v>33161.552709000003</v>
      </c>
      <c r="C655" s="40">
        <f>spettri!AA655</f>
        <v>150438.87643990014</v>
      </c>
      <c r="D655" s="40">
        <f>chl!$B$2*spettri!H655</f>
        <v>0</v>
      </c>
      <c r="E655" s="40">
        <f>chl!$C$2*spettri!I655</f>
        <v>28124.343649991104</v>
      </c>
      <c r="F655" s="40">
        <f>carot!$B$2*spettri!J655</f>
        <v>0</v>
      </c>
      <c r="G655" s="40">
        <f>carot!$C$2*spettri!K655</f>
        <v>0</v>
      </c>
      <c r="H655" s="40">
        <f>carot!$D$2*spettri!L655</f>
        <v>0</v>
      </c>
      <c r="I655" s="40">
        <f>carot!$E$2*spettri!M655</f>
        <v>0</v>
      </c>
      <c r="J655" s="40">
        <f>carot!$F$2*spettri!N655</f>
        <v>0</v>
      </c>
      <c r="K655" s="40">
        <f>chl!$D$2*spettri!AE655</f>
        <v>122314.53278990902</v>
      </c>
    </row>
    <row r="656" spans="1:11" x14ac:dyDescent="0.25">
      <c r="A656" s="40">
        <f>spettri!F656</f>
        <v>611.59999999998502</v>
      </c>
      <c r="B656" s="40">
        <f>spettri!G656</f>
        <v>33426.528879000005</v>
      </c>
      <c r="C656" s="40">
        <f>spettri!AA656</f>
        <v>151373.03379160567</v>
      </c>
      <c r="D656" s="40">
        <f>chl!$B$2*spettri!H656</f>
        <v>0</v>
      </c>
      <c r="E656" s="40">
        <f>chl!$C$2*spettri!I656</f>
        <v>28029.753473264875</v>
      </c>
      <c r="F656" s="40">
        <f>carot!$B$2*spettri!J656</f>
        <v>0</v>
      </c>
      <c r="G656" s="40">
        <f>carot!$C$2*spettri!K656</f>
        <v>0</v>
      </c>
      <c r="H656" s="40">
        <f>carot!$D$2*spettri!L656</f>
        <v>0</v>
      </c>
      <c r="I656" s="40">
        <f>carot!$E$2*spettri!M656</f>
        <v>0</v>
      </c>
      <c r="J656" s="40">
        <f>carot!$F$2*spettri!N656</f>
        <v>0</v>
      </c>
      <c r="K656" s="40">
        <f>chl!$D$2*spettri!AE656</f>
        <v>123343.2803183408</v>
      </c>
    </row>
    <row r="657" spans="1:11" x14ac:dyDescent="0.25">
      <c r="A657" s="40">
        <f>spettri!F657</f>
        <v>611.99999999998499</v>
      </c>
      <c r="B657" s="40">
        <f>spettri!G657</f>
        <v>33460.469999000001</v>
      </c>
      <c r="C657" s="40">
        <f>spettri!AA657</f>
        <v>152283.8500634463</v>
      </c>
      <c r="D657" s="40">
        <f>chl!$B$2*spettri!H657</f>
        <v>0</v>
      </c>
      <c r="E657" s="40">
        <f>chl!$C$2*spettri!I657</f>
        <v>27950.521118762055</v>
      </c>
      <c r="F657" s="40">
        <f>carot!$B$2*spettri!J657</f>
        <v>0</v>
      </c>
      <c r="G657" s="40">
        <f>carot!$C$2*spettri!K657</f>
        <v>0</v>
      </c>
      <c r="H657" s="40">
        <f>carot!$D$2*spettri!L657</f>
        <v>0</v>
      </c>
      <c r="I657" s="40">
        <f>carot!$E$2*spettri!M657</f>
        <v>0</v>
      </c>
      <c r="J657" s="40">
        <f>carot!$F$2*spettri!N657</f>
        <v>0</v>
      </c>
      <c r="K657" s="40">
        <f>chl!$D$2*spettri!AE657</f>
        <v>124333.32894468425</v>
      </c>
    </row>
    <row r="658" spans="1:11" x14ac:dyDescent="0.25">
      <c r="A658" s="40">
        <f>spettri!F658</f>
        <v>612.39999999998497</v>
      </c>
      <c r="B658" s="40">
        <f>spettri!G658</f>
        <v>33548.528419000002</v>
      </c>
      <c r="C658" s="40">
        <f>spettri!AA658</f>
        <v>153158.90724390832</v>
      </c>
      <c r="D658" s="40">
        <f>chl!$B$2*spettri!H658</f>
        <v>0</v>
      </c>
      <c r="E658" s="40">
        <f>chl!$C$2*spettri!I658</f>
        <v>27888.740841708732</v>
      </c>
      <c r="F658" s="40">
        <f>carot!$B$2*spettri!J658</f>
        <v>0</v>
      </c>
      <c r="G658" s="40">
        <f>carot!$C$2*spettri!K658</f>
        <v>0</v>
      </c>
      <c r="H658" s="40">
        <f>carot!$D$2*spettri!L658</f>
        <v>0</v>
      </c>
      <c r="I658" s="40">
        <f>carot!$E$2*spettri!M658</f>
        <v>0</v>
      </c>
      <c r="J658" s="40">
        <f>carot!$F$2*spettri!N658</f>
        <v>0</v>
      </c>
      <c r="K658" s="40">
        <f>chl!$D$2*spettri!AE658</f>
        <v>125270.16640219958</v>
      </c>
    </row>
    <row r="659" spans="1:11" x14ac:dyDescent="0.25">
      <c r="A659" s="40">
        <f>spettri!F659</f>
        <v>612.79999999998495</v>
      </c>
      <c r="B659" s="40">
        <f>spettri!G659</f>
        <v>33557.793209000003</v>
      </c>
      <c r="C659" s="40">
        <f>spettri!AA659</f>
        <v>153994.71497182068</v>
      </c>
      <c r="D659" s="40">
        <f>chl!$B$2*spettri!H659</f>
        <v>0</v>
      </c>
      <c r="E659" s="40">
        <f>chl!$C$2*spettri!I659</f>
        <v>27840.922196954281</v>
      </c>
      <c r="F659" s="40">
        <f>carot!$B$2*spettri!J659</f>
        <v>0</v>
      </c>
      <c r="G659" s="40">
        <f>carot!$C$2*spettri!K659</f>
        <v>0</v>
      </c>
      <c r="H659" s="40">
        <f>carot!$D$2*spettri!L659</f>
        <v>0</v>
      </c>
      <c r="I659" s="40">
        <f>carot!$E$2*spettri!M659</f>
        <v>0</v>
      </c>
      <c r="J659" s="40">
        <f>carot!$F$2*spettri!N659</f>
        <v>0</v>
      </c>
      <c r="K659" s="40">
        <f>chl!$D$2*spettri!AE659</f>
        <v>126153.79277486639</v>
      </c>
    </row>
    <row r="660" spans="1:11" x14ac:dyDescent="0.25">
      <c r="A660" s="40">
        <f>spettri!F660</f>
        <v>613.19999999998504</v>
      </c>
      <c r="B660" s="40">
        <f>spettri!G660</f>
        <v>33431.874679</v>
      </c>
      <c r="C660" s="40">
        <f>spettri!AA660</f>
        <v>154797.77234534215</v>
      </c>
      <c r="D660" s="40">
        <f>chl!$B$2*spettri!H660</f>
        <v>0</v>
      </c>
      <c r="E660" s="40">
        <f>chl!$C$2*spettri!I660</f>
        <v>27811.951789913139</v>
      </c>
      <c r="F660" s="40">
        <f>carot!$B$2*spettri!J660</f>
        <v>0</v>
      </c>
      <c r="G660" s="40">
        <f>carot!$C$2*spettri!K660</f>
        <v>0</v>
      </c>
      <c r="H660" s="40">
        <f>carot!$D$2*spettri!L660</f>
        <v>0</v>
      </c>
      <c r="I660" s="40">
        <f>carot!$E$2*spettri!M660</f>
        <v>0</v>
      </c>
      <c r="J660" s="40">
        <f>carot!$F$2*spettri!N660</f>
        <v>0</v>
      </c>
      <c r="K660" s="40">
        <f>chl!$D$2*spettri!AE660</f>
        <v>126985.82055542902</v>
      </c>
    </row>
    <row r="661" spans="1:11" x14ac:dyDescent="0.25">
      <c r="A661" s="40">
        <f>spettri!F661</f>
        <v>613.59999999998502</v>
      </c>
      <c r="B661" s="40">
        <f>spettri!G661</f>
        <v>33487.131909000003</v>
      </c>
      <c r="C661" s="40">
        <f>spettri!AA661</f>
        <v>155534.46831383766</v>
      </c>
      <c r="D661" s="40">
        <f>chl!$B$2*spettri!H661</f>
        <v>0</v>
      </c>
      <c r="E661" s="40">
        <f>chl!$C$2*spettri!I661</f>
        <v>27792.405457237557</v>
      </c>
      <c r="F661" s="40">
        <f>carot!$B$2*spettri!J661</f>
        <v>0</v>
      </c>
      <c r="G661" s="40">
        <f>carot!$C$2*spettri!K661</f>
        <v>0</v>
      </c>
      <c r="H661" s="40">
        <f>carot!$D$2*spettri!L661</f>
        <v>0</v>
      </c>
      <c r="I661" s="40">
        <f>carot!$E$2*spettri!M661</f>
        <v>0</v>
      </c>
      <c r="J661" s="40">
        <f>carot!$F$2*spettri!N661</f>
        <v>0</v>
      </c>
      <c r="K661" s="40">
        <f>chl!$D$2*spettri!AE661</f>
        <v>127742.06285660011</v>
      </c>
    </row>
    <row r="662" spans="1:11" x14ac:dyDescent="0.25">
      <c r="A662" s="40">
        <f>spettri!F662</f>
        <v>613.99999999998499</v>
      </c>
      <c r="B662" s="40">
        <f>spettri!G662</f>
        <v>33656.647518999998</v>
      </c>
      <c r="C662" s="40">
        <f>spettri!AA662</f>
        <v>156171.45745929584</v>
      </c>
      <c r="D662" s="40">
        <f>chl!$B$2*spettri!H662</f>
        <v>0</v>
      </c>
      <c r="E662" s="40">
        <f>chl!$C$2*spettri!I662</f>
        <v>27776.349569712602</v>
      </c>
      <c r="F662" s="40">
        <f>carot!$B$2*spettri!J662</f>
        <v>0</v>
      </c>
      <c r="G662" s="40">
        <f>carot!$C$2*spettri!K662</f>
        <v>0</v>
      </c>
      <c r="H662" s="40">
        <f>carot!$D$2*spettri!L662</f>
        <v>0</v>
      </c>
      <c r="I662" s="40">
        <f>carot!$E$2*spettri!M662</f>
        <v>0</v>
      </c>
      <c r="J662" s="40">
        <f>carot!$F$2*spettri!N662</f>
        <v>0</v>
      </c>
      <c r="K662" s="40">
        <f>chl!$D$2*spettri!AE662</f>
        <v>128395.10788958323</v>
      </c>
    </row>
    <row r="663" spans="1:11" x14ac:dyDescent="0.25">
      <c r="A663" s="40">
        <f>spettri!F663</f>
        <v>614.39999999998497</v>
      </c>
      <c r="B663" s="40">
        <f>spettri!G663</f>
        <v>33601.058739</v>
      </c>
      <c r="C663" s="40">
        <f>spettri!AA663</f>
        <v>156725.1298575617</v>
      </c>
      <c r="D663" s="40">
        <f>chl!$B$2*spettri!H663</f>
        <v>0</v>
      </c>
      <c r="E663" s="40">
        <f>chl!$C$2*spettri!I663</f>
        <v>27767.274513167446</v>
      </c>
      <c r="F663" s="40">
        <f>carot!$B$2*spettri!J663</f>
        <v>0</v>
      </c>
      <c r="G663" s="40">
        <f>carot!$C$2*spettri!K663</f>
        <v>0</v>
      </c>
      <c r="H663" s="40">
        <f>carot!$D$2*spettri!L663</f>
        <v>0</v>
      </c>
      <c r="I663" s="40">
        <f>carot!$E$2*spettri!M663</f>
        <v>0</v>
      </c>
      <c r="J663" s="40">
        <f>carot!$F$2*spettri!N663</f>
        <v>0</v>
      </c>
      <c r="K663" s="40">
        <f>chl!$D$2*spettri!AE663</f>
        <v>128957.85534439425</v>
      </c>
    </row>
    <row r="664" spans="1:11" x14ac:dyDescent="0.25">
      <c r="A664" s="40">
        <f>spettri!F664</f>
        <v>614.79999999998495</v>
      </c>
      <c r="B664" s="40">
        <f>spettri!G664</f>
        <v>33638.315359</v>
      </c>
      <c r="C664" s="40">
        <f>spettri!AA664</f>
        <v>157224.37696153505</v>
      </c>
      <c r="D664" s="40">
        <f>chl!$B$2*spettri!H664</f>
        <v>0</v>
      </c>
      <c r="E664" s="40">
        <f>chl!$C$2*spettri!I664</f>
        <v>27763.435050196415</v>
      </c>
      <c r="F664" s="40">
        <f>carot!$B$2*spettri!J664</f>
        <v>0</v>
      </c>
      <c r="G664" s="40">
        <f>carot!$C$2*spettri!K664</f>
        <v>0</v>
      </c>
      <c r="H664" s="40">
        <f>carot!$D$2*spettri!L664</f>
        <v>0</v>
      </c>
      <c r="I664" s="40">
        <f>carot!$E$2*spettri!M664</f>
        <v>0</v>
      </c>
      <c r="J664" s="40">
        <f>carot!$F$2*spettri!N664</f>
        <v>0</v>
      </c>
      <c r="K664" s="40">
        <f>chl!$D$2*spettri!AE664</f>
        <v>129460.94191133862</v>
      </c>
    </row>
    <row r="665" spans="1:11" x14ac:dyDescent="0.25">
      <c r="A665" s="40">
        <f>spettri!F665</f>
        <v>615.19999999998504</v>
      </c>
      <c r="B665" s="40">
        <f>spettri!G665</f>
        <v>33771.095888999997</v>
      </c>
      <c r="C665" s="40">
        <f>spettri!AA665</f>
        <v>157680.40246464781</v>
      </c>
      <c r="D665" s="40">
        <f>chl!$B$2*spettri!H665</f>
        <v>0</v>
      </c>
      <c r="E665" s="40">
        <f>chl!$C$2*spettri!I665</f>
        <v>27767.972578468991</v>
      </c>
      <c r="F665" s="40">
        <f>carot!$B$2*spettri!J665</f>
        <v>0</v>
      </c>
      <c r="G665" s="40">
        <f>carot!$C$2*spettri!K665</f>
        <v>0</v>
      </c>
      <c r="H665" s="40">
        <f>carot!$D$2*spettri!L665</f>
        <v>0</v>
      </c>
      <c r="I665" s="40">
        <f>carot!$E$2*spettri!M665</f>
        <v>0</v>
      </c>
      <c r="J665" s="40">
        <f>carot!$F$2*spettri!N665</f>
        <v>0</v>
      </c>
      <c r="K665" s="40">
        <f>chl!$D$2*spettri!AE665</f>
        <v>129912.42988617883</v>
      </c>
    </row>
    <row r="666" spans="1:11" x14ac:dyDescent="0.25">
      <c r="A666" s="40">
        <f>spettri!F666</f>
        <v>615.59999999998502</v>
      </c>
      <c r="B666" s="40">
        <f>spettri!G666</f>
        <v>33861.851408999995</v>
      </c>
      <c r="C666" s="40">
        <f>spettri!AA666</f>
        <v>158081.38808734794</v>
      </c>
      <c r="D666" s="40">
        <f>chl!$B$2*spettri!H666</f>
        <v>0</v>
      </c>
      <c r="E666" s="40">
        <f>chl!$C$2*spettri!I666</f>
        <v>27773.906296666111</v>
      </c>
      <c r="F666" s="40">
        <f>carot!$B$2*spettri!J666</f>
        <v>0</v>
      </c>
      <c r="G666" s="40">
        <f>carot!$C$2*spettri!K666</f>
        <v>0</v>
      </c>
      <c r="H666" s="40">
        <f>carot!$D$2*spettri!L666</f>
        <v>0</v>
      </c>
      <c r="I666" s="40">
        <f>carot!$E$2*spettri!M666</f>
        <v>0</v>
      </c>
      <c r="J666" s="40">
        <f>carot!$F$2*spettri!N666</f>
        <v>0</v>
      </c>
      <c r="K666" s="40">
        <f>chl!$D$2*spettri!AE666</f>
        <v>130307.48179068184</v>
      </c>
    </row>
    <row r="667" spans="1:11" x14ac:dyDescent="0.25">
      <c r="A667" s="40">
        <f>spettri!F667</f>
        <v>615.99999999998499</v>
      </c>
      <c r="B667" s="40">
        <f>spettri!G667</f>
        <v>33564.033079000001</v>
      </c>
      <c r="C667" s="40">
        <f>spettri!AA667</f>
        <v>158408.66771070118</v>
      </c>
      <c r="D667" s="40">
        <f>chl!$B$2*spettri!H667</f>
        <v>0</v>
      </c>
      <c r="E667" s="40">
        <f>chl!$C$2*spettri!I667</f>
        <v>27769.019720912398</v>
      </c>
      <c r="F667" s="40">
        <f>carot!$B$2*spettri!J667</f>
        <v>0</v>
      </c>
      <c r="G667" s="40">
        <f>carot!$C$2*spettri!K667</f>
        <v>0</v>
      </c>
      <c r="H667" s="40">
        <f>carot!$D$2*spettri!L667</f>
        <v>0</v>
      </c>
      <c r="I667" s="40">
        <f>carot!$E$2*spettri!M667</f>
        <v>0</v>
      </c>
      <c r="J667" s="40">
        <f>carot!$F$2*spettri!N667</f>
        <v>0</v>
      </c>
      <c r="K667" s="40">
        <f>chl!$D$2*spettri!AE667</f>
        <v>130639.64798978878</v>
      </c>
    </row>
    <row r="668" spans="1:11" x14ac:dyDescent="0.25">
      <c r="A668" s="40">
        <f>spettri!F668</f>
        <v>616.39999999998497</v>
      </c>
      <c r="B668" s="40">
        <f>spettri!G668</f>
        <v>33592.661928999994</v>
      </c>
      <c r="C668" s="40">
        <f>spettri!AA668</f>
        <v>158666.51309706038</v>
      </c>
      <c r="D668" s="40">
        <f>chl!$B$2*spettri!H668</f>
        <v>0</v>
      </c>
      <c r="E668" s="40">
        <f>chl!$C$2*spettri!I668</f>
        <v>27754.35996399053</v>
      </c>
      <c r="F668" s="40">
        <f>carot!$B$2*spettri!J668</f>
        <v>0</v>
      </c>
      <c r="G668" s="40">
        <f>carot!$C$2*spettri!K668</f>
        <v>0</v>
      </c>
      <c r="H668" s="40">
        <f>carot!$D$2*spettri!L668</f>
        <v>0</v>
      </c>
      <c r="I668" s="40">
        <f>carot!$E$2*spettri!M668</f>
        <v>0</v>
      </c>
      <c r="J668" s="40">
        <f>carot!$F$2*spettri!N668</f>
        <v>0</v>
      </c>
      <c r="K668" s="40">
        <f>chl!$D$2*spettri!AE668</f>
        <v>130912.15313306983</v>
      </c>
    </row>
    <row r="669" spans="1:11" x14ac:dyDescent="0.25">
      <c r="A669" s="40">
        <f>spettri!F669</f>
        <v>616.79999999998495</v>
      </c>
      <c r="B669" s="40">
        <f>spettri!G669</f>
        <v>33559.357838999997</v>
      </c>
      <c r="C669" s="40">
        <f>spettri!AA669</f>
        <v>158834.7934361893</v>
      </c>
      <c r="D669" s="40">
        <f>chl!$B$2*spettri!H669</f>
        <v>0</v>
      </c>
      <c r="E669" s="40">
        <f>chl!$C$2*spettri!I669</f>
        <v>27732.370358268454</v>
      </c>
      <c r="F669" s="40">
        <f>carot!$B$2*spettri!J669</f>
        <v>0</v>
      </c>
      <c r="G669" s="40">
        <f>carot!$C$2*spettri!K669</f>
        <v>0</v>
      </c>
      <c r="H669" s="40">
        <f>carot!$D$2*spettri!L669</f>
        <v>0</v>
      </c>
      <c r="I669" s="40">
        <f>carot!$E$2*spettri!M669</f>
        <v>0</v>
      </c>
      <c r="J669" s="40">
        <f>carot!$F$2*spettri!N669</f>
        <v>0</v>
      </c>
      <c r="K669" s="40">
        <f>chl!$D$2*spettri!AE669</f>
        <v>131102.42307792086</v>
      </c>
    </row>
    <row r="670" spans="1:11" x14ac:dyDescent="0.25">
      <c r="A670" s="40">
        <f>spettri!F670</f>
        <v>617.19999999998504</v>
      </c>
      <c r="B670" s="40">
        <f>spettri!G670</f>
        <v>33607.302319000002</v>
      </c>
      <c r="C670" s="40">
        <f>spettri!AA670</f>
        <v>158926.98848926739</v>
      </c>
      <c r="D670" s="40">
        <f>chl!$B$2*spettri!H670</f>
        <v>0</v>
      </c>
      <c r="E670" s="40">
        <f>chl!$C$2*spettri!I670</f>
        <v>27714.918340140419</v>
      </c>
      <c r="F670" s="40">
        <f>carot!$B$2*spettri!J670</f>
        <v>0</v>
      </c>
      <c r="G670" s="40">
        <f>carot!$C$2*spettri!K670</f>
        <v>0</v>
      </c>
      <c r="H670" s="40">
        <f>carot!$D$2*spettri!L670</f>
        <v>0</v>
      </c>
      <c r="I670" s="40">
        <f>carot!$E$2*spettri!M670</f>
        <v>0</v>
      </c>
      <c r="J670" s="40">
        <f>carot!$F$2*spettri!N670</f>
        <v>0</v>
      </c>
      <c r="K670" s="40">
        <f>chl!$D$2*spettri!AE670</f>
        <v>131212.07014912696</v>
      </c>
    </row>
    <row r="671" spans="1:11" x14ac:dyDescent="0.25">
      <c r="A671" s="40">
        <f>spettri!F671</f>
        <v>617.59999999998502</v>
      </c>
      <c r="B671" s="40">
        <f>spettri!G671</f>
        <v>33548.781738999998</v>
      </c>
      <c r="C671" s="40">
        <f>spettri!AA671</f>
        <v>158968.2142818821</v>
      </c>
      <c r="D671" s="40">
        <f>chl!$B$2*spettri!H671</f>
        <v>0</v>
      </c>
      <c r="E671" s="40">
        <f>chl!$C$2*spettri!I671</f>
        <v>27714.220245178145</v>
      </c>
      <c r="F671" s="40">
        <f>carot!$B$2*spettri!J671</f>
        <v>0</v>
      </c>
      <c r="G671" s="40">
        <f>carot!$C$2*spettri!K671</f>
        <v>0</v>
      </c>
      <c r="H671" s="40">
        <f>carot!$D$2*spettri!L671</f>
        <v>0</v>
      </c>
      <c r="I671" s="40">
        <f>carot!$E$2*spettri!M671</f>
        <v>0</v>
      </c>
      <c r="J671" s="40">
        <f>carot!$F$2*spettri!N671</f>
        <v>0</v>
      </c>
      <c r="K671" s="40">
        <f>chl!$D$2*spettri!AE671</f>
        <v>131253.99403670395</v>
      </c>
    </row>
    <row r="672" spans="1:11" x14ac:dyDescent="0.25">
      <c r="A672" s="40">
        <f>spettri!F672</f>
        <v>617.99999999998499</v>
      </c>
      <c r="B672" s="40">
        <f>spettri!G672</f>
        <v>33672.856259</v>
      </c>
      <c r="C672" s="40">
        <f>spettri!AA672</f>
        <v>158983.18870462442</v>
      </c>
      <c r="D672" s="40">
        <f>chl!$B$2*spettri!H672</f>
        <v>0</v>
      </c>
      <c r="E672" s="40">
        <f>chl!$C$2*spettri!I672</f>
        <v>27737.256963682899</v>
      </c>
      <c r="F672" s="40">
        <f>carot!$B$2*spettri!J672</f>
        <v>0</v>
      </c>
      <c r="G672" s="40">
        <f>carot!$C$2*spettri!K672</f>
        <v>0</v>
      </c>
      <c r="H672" s="40">
        <f>carot!$D$2*spettri!L672</f>
        <v>0</v>
      </c>
      <c r="I672" s="40">
        <f>carot!$E$2*spettri!M672</f>
        <v>0</v>
      </c>
      <c r="J672" s="40">
        <f>carot!$F$2*spettri!N672</f>
        <v>0</v>
      </c>
      <c r="K672" s="40">
        <f>chl!$D$2*spettri!AE672</f>
        <v>131245.93174094151</v>
      </c>
    </row>
    <row r="673" spans="1:11" x14ac:dyDescent="0.25">
      <c r="A673" s="40">
        <f>spettri!F673</f>
        <v>618.39999999998497</v>
      </c>
      <c r="B673" s="40">
        <f>spettri!G673</f>
        <v>33545.365648999999</v>
      </c>
      <c r="C673" s="40">
        <f>spettri!AA673</f>
        <v>158984.02981904754</v>
      </c>
      <c r="D673" s="40">
        <f>chl!$B$2*spettri!H673</f>
        <v>0</v>
      </c>
      <c r="E673" s="40">
        <f>chl!$C$2*spettri!I673</f>
        <v>27786.471768701162</v>
      </c>
      <c r="F673" s="40">
        <f>carot!$B$2*spettri!J673</f>
        <v>0</v>
      </c>
      <c r="G673" s="40">
        <f>carot!$C$2*spettri!K673</f>
        <v>0</v>
      </c>
      <c r="H673" s="40">
        <f>carot!$D$2*spettri!L673</f>
        <v>0</v>
      </c>
      <c r="I673" s="40">
        <f>carot!$E$2*spettri!M673</f>
        <v>0</v>
      </c>
      <c r="J673" s="40">
        <f>carot!$F$2*spettri!N673</f>
        <v>0</v>
      </c>
      <c r="K673" s="40">
        <f>chl!$D$2*spettri!AE673</f>
        <v>131197.55805034639</v>
      </c>
    </row>
    <row r="674" spans="1:11" x14ac:dyDescent="0.25">
      <c r="A674" s="40">
        <f>spettri!F674</f>
        <v>618.79999999998495</v>
      </c>
      <c r="B674" s="40">
        <f>spettri!G674</f>
        <v>33470.401629</v>
      </c>
      <c r="C674" s="40">
        <f>spettri!AA674</f>
        <v>158949.80999137321</v>
      </c>
      <c r="D674" s="40">
        <f>chl!$B$2*spettri!H674</f>
        <v>0</v>
      </c>
      <c r="E674" s="40">
        <f>chl!$C$2*spettri!I674</f>
        <v>27853.836716470469</v>
      </c>
      <c r="F674" s="40">
        <f>carot!$B$2*spettri!J674</f>
        <v>0</v>
      </c>
      <c r="G674" s="40">
        <f>carot!$C$2*spettri!K674</f>
        <v>0</v>
      </c>
      <c r="H674" s="40">
        <f>carot!$D$2*spettri!L674</f>
        <v>0</v>
      </c>
      <c r="I674" s="40">
        <f>carot!$E$2*spettri!M674</f>
        <v>0</v>
      </c>
      <c r="J674" s="40">
        <f>carot!$F$2*spettri!N674</f>
        <v>0</v>
      </c>
      <c r="K674" s="40">
        <f>chl!$D$2*spettri!AE674</f>
        <v>131095.97327490276</v>
      </c>
    </row>
    <row r="675" spans="1:11" x14ac:dyDescent="0.25">
      <c r="A675" s="40">
        <f>spettri!F675</f>
        <v>619.19999999998504</v>
      </c>
      <c r="B675" s="40">
        <f>spettri!G675</f>
        <v>33460.917039000007</v>
      </c>
      <c r="C675" s="40">
        <f>spettri!AA675</f>
        <v>158870.40702261287</v>
      </c>
      <c r="D675" s="40">
        <f>chl!$B$2*spettri!H675</f>
        <v>0</v>
      </c>
      <c r="E675" s="40">
        <f>chl!$C$2*spettri!I675</f>
        <v>27929.22960800225</v>
      </c>
      <c r="F675" s="40">
        <f>carot!$B$2*spettri!J675</f>
        <v>0</v>
      </c>
      <c r="G675" s="40">
        <f>carot!$C$2*spettri!K675</f>
        <v>0</v>
      </c>
      <c r="H675" s="40">
        <f>carot!$D$2*spettri!L675</f>
        <v>0</v>
      </c>
      <c r="I675" s="40">
        <f>carot!$E$2*spettri!M675</f>
        <v>0</v>
      </c>
      <c r="J675" s="40">
        <f>carot!$F$2*spettri!N675</f>
        <v>0</v>
      </c>
      <c r="K675" s="40">
        <f>chl!$D$2*spettri!AE675</f>
        <v>130941.1774146106</v>
      </c>
    </row>
    <row r="676" spans="1:11" x14ac:dyDescent="0.25">
      <c r="A676" s="40">
        <f>spettri!F676</f>
        <v>619.59999999998502</v>
      </c>
      <c r="B676" s="40">
        <f>spettri!G676</f>
        <v>33685.704779</v>
      </c>
      <c r="C676" s="40">
        <f>spettri!AA676</f>
        <v>158733.22108873143</v>
      </c>
      <c r="D676" s="40">
        <f>chl!$B$2*spettri!H676</f>
        <v>0</v>
      </c>
      <c r="E676" s="40">
        <f>chl!$C$2*spettri!I676</f>
        <v>28008.112915023932</v>
      </c>
      <c r="F676" s="40">
        <f>carot!$B$2*spettri!J676</f>
        <v>0</v>
      </c>
      <c r="G676" s="40">
        <f>carot!$C$2*spettri!K676</f>
        <v>0</v>
      </c>
      <c r="H676" s="40">
        <f>carot!$D$2*spettri!L676</f>
        <v>0</v>
      </c>
      <c r="I676" s="40">
        <f>carot!$E$2*spettri!M676</f>
        <v>0</v>
      </c>
      <c r="J676" s="40">
        <f>carot!$F$2*spettri!N676</f>
        <v>0</v>
      </c>
      <c r="K676" s="40">
        <f>chl!$D$2*spettri!AE676</f>
        <v>130725.10817370749</v>
      </c>
    </row>
    <row r="677" spans="1:11" x14ac:dyDescent="0.25">
      <c r="A677" s="40">
        <f>spettri!F677</f>
        <v>619.99999999998499</v>
      </c>
      <c r="B677" s="40">
        <f>spettri!G677</f>
        <v>33640.442498999997</v>
      </c>
      <c r="C677" s="40">
        <f>spettri!AA677</f>
        <v>158520.46600793899</v>
      </c>
      <c r="D677" s="40">
        <f>chl!$B$2*spettri!H677</f>
        <v>0</v>
      </c>
      <c r="E677" s="40">
        <f>chl!$C$2*spettri!I677</f>
        <v>28085.600061781799</v>
      </c>
      <c r="F677" s="40">
        <f>carot!$B$2*spettri!J677</f>
        <v>0</v>
      </c>
      <c r="G677" s="40">
        <f>carot!$C$2*spettri!K677</f>
        <v>0</v>
      </c>
      <c r="H677" s="40">
        <f>carot!$D$2*spettri!L677</f>
        <v>0</v>
      </c>
      <c r="I677" s="40">
        <f>carot!$E$2*spettri!M677</f>
        <v>0</v>
      </c>
      <c r="J677" s="40">
        <f>carot!$F$2*spettri!N677</f>
        <v>0</v>
      </c>
      <c r="K677" s="40">
        <f>chl!$D$2*spettri!AE677</f>
        <v>130434.86594615718</v>
      </c>
    </row>
    <row r="678" spans="1:11" x14ac:dyDescent="0.25">
      <c r="A678" s="40">
        <f>spettri!F678</f>
        <v>620.39999999998497</v>
      </c>
      <c r="B678" s="40">
        <f>spettri!G678</f>
        <v>33652.590679000001</v>
      </c>
      <c r="C678" s="40">
        <f>spettri!AA678</f>
        <v>158234.20159948198</v>
      </c>
      <c r="D678" s="40">
        <f>chl!$B$2*spettri!H678</f>
        <v>0</v>
      </c>
      <c r="E678" s="40">
        <f>chl!$C$2*spettri!I678</f>
        <v>28171.813247264417</v>
      </c>
      <c r="F678" s="40">
        <f>carot!$B$2*spettri!J678</f>
        <v>0</v>
      </c>
      <c r="G678" s="40">
        <f>carot!$C$2*spettri!K678</f>
        <v>0</v>
      </c>
      <c r="H678" s="40">
        <f>carot!$D$2*spettri!L678</f>
        <v>0</v>
      </c>
      <c r="I678" s="40">
        <f>carot!$E$2*spettri!M678</f>
        <v>0</v>
      </c>
      <c r="J678" s="40">
        <f>carot!$F$2*spettri!N678</f>
        <v>0</v>
      </c>
      <c r="K678" s="40">
        <f>chl!$D$2*spettri!AE678</f>
        <v>130062.38835221757</v>
      </c>
    </row>
    <row r="679" spans="1:11" x14ac:dyDescent="0.25">
      <c r="A679" s="40">
        <f>spettri!F679</f>
        <v>620.79999999998495</v>
      </c>
      <c r="B679" s="40">
        <f>spettri!G679</f>
        <v>33703.202469000003</v>
      </c>
      <c r="C679" s="40">
        <f>spettri!AA679</f>
        <v>157886.7279597132</v>
      </c>
      <c r="D679" s="40">
        <f>chl!$B$2*spettri!H679</f>
        <v>0</v>
      </c>
      <c r="E679" s="40">
        <f>chl!$C$2*spettri!I679</f>
        <v>28275.827498356204</v>
      </c>
      <c r="F679" s="40">
        <f>carot!$B$2*spettri!J679</f>
        <v>0</v>
      </c>
      <c r="G679" s="40">
        <f>carot!$C$2*spettri!K679</f>
        <v>0</v>
      </c>
      <c r="H679" s="40">
        <f>carot!$D$2*spettri!L679</f>
        <v>0</v>
      </c>
      <c r="I679" s="40">
        <f>carot!$E$2*spettri!M679</f>
        <v>0</v>
      </c>
      <c r="J679" s="40">
        <f>carot!$F$2*spettri!N679</f>
        <v>0</v>
      </c>
      <c r="K679" s="40">
        <f>chl!$D$2*spettri!AE679</f>
        <v>129610.90046135699</v>
      </c>
    </row>
    <row r="680" spans="1:11" x14ac:dyDescent="0.25">
      <c r="A680" s="40">
        <f>spettri!F680</f>
        <v>621.19999999998504</v>
      </c>
      <c r="B680" s="40">
        <f>spettri!G680</f>
        <v>33702.390359000005</v>
      </c>
      <c r="C680" s="40">
        <f>spettri!AA680</f>
        <v>157491.07738501127</v>
      </c>
      <c r="D680" s="40">
        <f>chl!$B$2*spettri!H680</f>
        <v>0</v>
      </c>
      <c r="E680" s="40">
        <f>chl!$C$2*spettri!I680</f>
        <v>28399.388082123576</v>
      </c>
      <c r="F680" s="40">
        <f>carot!$B$2*spettri!J680</f>
        <v>0</v>
      </c>
      <c r="G680" s="40">
        <f>carot!$C$2*spettri!K680</f>
        <v>0</v>
      </c>
      <c r="H680" s="40">
        <f>carot!$D$2*spettri!L680</f>
        <v>0</v>
      </c>
      <c r="I680" s="40">
        <f>carot!$E$2*spettri!M680</f>
        <v>0</v>
      </c>
      <c r="J680" s="40">
        <f>carot!$F$2*spettri!N680</f>
        <v>0</v>
      </c>
      <c r="K680" s="40">
        <f>chl!$D$2*spettri!AE680</f>
        <v>129091.68930288771</v>
      </c>
    </row>
    <row r="681" spans="1:11" x14ac:dyDescent="0.25">
      <c r="A681" s="40">
        <f>spettri!F681</f>
        <v>621.59999999998502</v>
      </c>
      <c r="B681" s="40">
        <f>spettri!G681</f>
        <v>33535.769299</v>
      </c>
      <c r="C681" s="40">
        <f>spettri!AA681</f>
        <v>157040.80015633773</v>
      </c>
      <c r="D681" s="40">
        <f>chl!$B$2*spettri!H681</f>
        <v>0</v>
      </c>
      <c r="E681" s="40">
        <f>chl!$C$2*spettri!I681</f>
        <v>28542.494998566537</v>
      </c>
      <c r="F681" s="40">
        <f>carot!$B$2*spettri!J681</f>
        <v>0</v>
      </c>
      <c r="G681" s="40">
        <f>carot!$C$2*spettri!K681</f>
        <v>0</v>
      </c>
      <c r="H681" s="40">
        <f>carot!$D$2*spettri!L681</f>
        <v>0</v>
      </c>
      <c r="I681" s="40">
        <f>carot!$E$2*spettri!M681</f>
        <v>0</v>
      </c>
      <c r="J681" s="40">
        <f>carot!$F$2*spettri!N681</f>
        <v>0</v>
      </c>
      <c r="K681" s="40">
        <f>chl!$D$2*spettri!AE681</f>
        <v>128498.3051577712</v>
      </c>
    </row>
    <row r="682" spans="1:11" x14ac:dyDescent="0.25">
      <c r="A682" s="40">
        <f>spettri!F682</f>
        <v>621.99999999998499</v>
      </c>
      <c r="B682" s="40">
        <f>spettri!G682</f>
        <v>33807.216299</v>
      </c>
      <c r="C682" s="40">
        <f>spettri!AA682</f>
        <v>156553.06786435982</v>
      </c>
      <c r="D682" s="40">
        <f>chl!$B$2*spettri!H682</f>
        <v>0</v>
      </c>
      <c r="E682" s="40">
        <f>chl!$C$2*spettri!I682</f>
        <v>28706.195330807019</v>
      </c>
      <c r="F682" s="40">
        <f>carot!$B$2*spettri!J682</f>
        <v>0</v>
      </c>
      <c r="G682" s="40">
        <f>carot!$C$2*spettri!K682</f>
        <v>0</v>
      </c>
      <c r="H682" s="40">
        <f>carot!$D$2*spettri!L682</f>
        <v>0</v>
      </c>
      <c r="I682" s="40">
        <f>carot!$E$2*spettri!M682</f>
        <v>0</v>
      </c>
      <c r="J682" s="40">
        <f>carot!$F$2*spettri!N682</f>
        <v>0</v>
      </c>
      <c r="K682" s="40">
        <f>chl!$D$2*spettri!AE682</f>
        <v>127846.87253355281</v>
      </c>
    </row>
    <row r="683" spans="1:11" x14ac:dyDescent="0.25">
      <c r="A683" s="40">
        <f>spettri!F683</f>
        <v>622.39999999998497</v>
      </c>
      <c r="B683" s="40">
        <f>spettri!G683</f>
        <v>33941.561438999997</v>
      </c>
      <c r="C683" s="40">
        <f>spettri!AA683</f>
        <v>156037.82081156518</v>
      </c>
      <c r="D683" s="40">
        <f>chl!$B$2*spettri!H683</f>
        <v>0</v>
      </c>
      <c r="E683" s="40">
        <f>chl!$C$2*spettri!I683</f>
        <v>28893.979494334933</v>
      </c>
      <c r="F683" s="40">
        <f>carot!$B$2*spettri!J683</f>
        <v>0</v>
      </c>
      <c r="G683" s="40">
        <f>carot!$C$2*spettri!K683</f>
        <v>0</v>
      </c>
      <c r="H683" s="40">
        <f>carot!$D$2*spettri!L683</f>
        <v>0</v>
      </c>
      <c r="I683" s="40">
        <f>carot!$E$2*spettri!M683</f>
        <v>0</v>
      </c>
      <c r="J683" s="40">
        <f>carot!$F$2*spettri!N683</f>
        <v>0</v>
      </c>
      <c r="K683" s="40">
        <f>chl!$D$2*spettri!AE683</f>
        <v>127143.84131723024</v>
      </c>
    </row>
    <row r="684" spans="1:11" x14ac:dyDescent="0.25">
      <c r="A684" s="40">
        <f>spettri!F684</f>
        <v>622.79999999998404</v>
      </c>
      <c r="B684" s="40">
        <f>spettri!G684</f>
        <v>33642.178489000005</v>
      </c>
      <c r="C684" s="40">
        <f>spettri!AA684</f>
        <v>155489.17449091768</v>
      </c>
      <c r="D684" s="40">
        <f>chl!$B$2*spettri!H684</f>
        <v>0</v>
      </c>
      <c r="E684" s="40">
        <f>chl!$C$2*spettri!I684</f>
        <v>29104.800376367602</v>
      </c>
      <c r="F684" s="40">
        <f>carot!$B$2*spettri!J684</f>
        <v>0</v>
      </c>
      <c r="G684" s="40">
        <f>carot!$C$2*spettri!K684</f>
        <v>0</v>
      </c>
      <c r="H684" s="40">
        <f>carot!$D$2*spettri!L684</f>
        <v>0</v>
      </c>
      <c r="I684" s="40">
        <f>carot!$E$2*spettri!M684</f>
        <v>0</v>
      </c>
      <c r="J684" s="40">
        <f>carot!$F$2*spettri!N684</f>
        <v>0</v>
      </c>
      <c r="K684" s="40">
        <f>chl!$D$2*spettri!AE684</f>
        <v>126384.37411455008</v>
      </c>
    </row>
    <row r="685" spans="1:11" x14ac:dyDescent="0.25">
      <c r="A685" s="40">
        <f>spettri!F685</f>
        <v>623.19999999998402</v>
      </c>
      <c r="B685" s="40">
        <f>spettri!G685</f>
        <v>33555.803909000002</v>
      </c>
      <c r="C685" s="40">
        <f>spettri!AA685</f>
        <v>154902.47348864452</v>
      </c>
      <c r="D685" s="40">
        <f>chl!$B$2*spettri!H685</f>
        <v>0</v>
      </c>
      <c r="E685" s="40">
        <f>chl!$C$2*spettri!I685</f>
        <v>29345.289760403681</v>
      </c>
      <c r="F685" s="40">
        <f>carot!$B$2*spettri!J685</f>
        <v>0</v>
      </c>
      <c r="G685" s="40">
        <f>carot!$C$2*spettri!K685</f>
        <v>0</v>
      </c>
      <c r="H685" s="40">
        <f>carot!$D$2*spettri!L685</f>
        <v>0</v>
      </c>
      <c r="I685" s="40">
        <f>carot!$E$2*spettri!M685</f>
        <v>0</v>
      </c>
      <c r="J685" s="40">
        <f>carot!$F$2*spettri!N685</f>
        <v>0</v>
      </c>
      <c r="K685" s="40">
        <f>chl!$D$2*spettri!AE685</f>
        <v>125557.18372824084</v>
      </c>
    </row>
    <row r="686" spans="1:11" x14ac:dyDescent="0.25">
      <c r="A686" s="40">
        <f>spettri!F686</f>
        <v>623.59999999998399</v>
      </c>
      <c r="B686" s="40">
        <f>spettri!G686</f>
        <v>33720.420759000001</v>
      </c>
      <c r="C686" s="40">
        <f>spettri!AA686</f>
        <v>154277.73263424603</v>
      </c>
      <c r="D686" s="40">
        <f>chl!$B$2*spettri!H686</f>
        <v>0</v>
      </c>
      <c r="E686" s="40">
        <f>chl!$C$2*spettri!I686</f>
        <v>29628.362165959363</v>
      </c>
      <c r="F686" s="40">
        <f>carot!$B$2*spettri!J686</f>
        <v>0</v>
      </c>
      <c r="G686" s="40">
        <f>carot!$C$2*spettri!K686</f>
        <v>0</v>
      </c>
      <c r="H686" s="40">
        <f>carot!$D$2*spettri!L686</f>
        <v>0</v>
      </c>
      <c r="I686" s="40">
        <f>carot!$E$2*spettri!M686</f>
        <v>0</v>
      </c>
      <c r="J686" s="40">
        <f>carot!$F$2*spettri!N686</f>
        <v>0</v>
      </c>
      <c r="K686" s="40">
        <f>chl!$D$2*spettri!AE686</f>
        <v>124649.37046828667</v>
      </c>
    </row>
    <row r="687" spans="1:11" x14ac:dyDescent="0.25">
      <c r="A687" s="40">
        <f>spettri!F687</f>
        <v>623.99999999998397</v>
      </c>
      <c r="B687" s="40">
        <f>spettri!G687</f>
        <v>33592.382529000002</v>
      </c>
      <c r="C687" s="40">
        <f>spettri!AA687</f>
        <v>153625.93937265323</v>
      </c>
      <c r="D687" s="40">
        <f>chl!$B$2*spettri!H687</f>
        <v>0</v>
      </c>
      <c r="E687" s="40">
        <f>chl!$C$2*spettri!I687</f>
        <v>29958.555150967961</v>
      </c>
      <c r="F687" s="40">
        <f>carot!$B$2*spettri!J687</f>
        <v>0</v>
      </c>
      <c r="G687" s="40">
        <f>carot!$C$2*spettri!K687</f>
        <v>0</v>
      </c>
      <c r="H687" s="40">
        <f>carot!$D$2*spettri!L687</f>
        <v>0</v>
      </c>
      <c r="I687" s="40">
        <f>carot!$E$2*spettri!M687</f>
        <v>0</v>
      </c>
      <c r="J687" s="40">
        <f>carot!$F$2*spettri!N687</f>
        <v>0</v>
      </c>
      <c r="K687" s="40">
        <f>chl!$D$2*spettri!AE687</f>
        <v>123667.38422168528</v>
      </c>
    </row>
    <row r="688" spans="1:11" x14ac:dyDescent="0.25">
      <c r="A688" s="40">
        <f>spettri!F688</f>
        <v>624.39999999998395</v>
      </c>
      <c r="B688" s="40">
        <f>spettri!G688</f>
        <v>33646.656288999999</v>
      </c>
      <c r="C688" s="40">
        <f>spettri!AA688</f>
        <v>152947.52617120725</v>
      </c>
      <c r="D688" s="40">
        <f>chl!$B$2*spettri!H688</f>
        <v>0</v>
      </c>
      <c r="E688" s="40">
        <f>chl!$C$2*spettri!I688</f>
        <v>30333.076365241111</v>
      </c>
      <c r="F688" s="40">
        <f>carot!$B$2*spettri!J688</f>
        <v>0</v>
      </c>
      <c r="G688" s="40">
        <f>carot!$C$2*spettri!K688</f>
        <v>0</v>
      </c>
      <c r="H688" s="40">
        <f>carot!$D$2*spettri!L688</f>
        <v>0</v>
      </c>
      <c r="I688" s="40">
        <f>carot!$E$2*spettri!M688</f>
        <v>0</v>
      </c>
      <c r="J688" s="40">
        <f>carot!$F$2*spettri!N688</f>
        <v>0</v>
      </c>
      <c r="K688" s="40">
        <f>chl!$D$2*spettri!AE688</f>
        <v>122614.44980596614</v>
      </c>
    </row>
    <row r="689" spans="1:11" x14ac:dyDescent="0.25">
      <c r="A689" s="40">
        <f>spettri!F689</f>
        <v>624.79999999998404</v>
      </c>
      <c r="B689" s="40">
        <f>spettri!G689</f>
        <v>33815.587028999995</v>
      </c>
      <c r="C689" s="40">
        <f>spettri!AA689</f>
        <v>152251.12075995104</v>
      </c>
      <c r="D689" s="40">
        <f>chl!$B$2*spettri!H689</f>
        <v>0</v>
      </c>
      <c r="E689" s="40">
        <f>chl!$C$2*spettri!I689</f>
        <v>30750.878666335411</v>
      </c>
      <c r="F689" s="40">
        <f>carot!$B$2*spettri!J689</f>
        <v>0</v>
      </c>
      <c r="G689" s="40">
        <f>carot!$C$2*spettri!K689</f>
        <v>0</v>
      </c>
      <c r="H689" s="40">
        <f>carot!$D$2*spettri!L689</f>
        <v>0</v>
      </c>
      <c r="I689" s="40">
        <f>carot!$E$2*spettri!M689</f>
        <v>0</v>
      </c>
      <c r="J689" s="40">
        <f>carot!$F$2*spettri!N689</f>
        <v>0</v>
      </c>
      <c r="K689" s="40">
        <f>chl!$D$2*spettri!AE689</f>
        <v>121500.24209361563</v>
      </c>
    </row>
    <row r="690" spans="1:11" x14ac:dyDescent="0.25">
      <c r="A690" s="40">
        <f>spettri!F690</f>
        <v>625.19999999998402</v>
      </c>
      <c r="B690" s="40">
        <f>spettri!G690</f>
        <v>33784.085969000007</v>
      </c>
      <c r="C690" s="40">
        <f>spettri!AA690</f>
        <v>151562.68944761844</v>
      </c>
      <c r="D690" s="40">
        <f>chl!$B$2*spettri!H690</f>
        <v>0</v>
      </c>
      <c r="E690" s="40">
        <f>chl!$C$2*spettri!I690</f>
        <v>31205.679347894056</v>
      </c>
      <c r="F690" s="40">
        <f>carot!$B$2*spettri!J690</f>
        <v>0</v>
      </c>
      <c r="G690" s="40">
        <f>carot!$C$2*spettri!K690</f>
        <v>0</v>
      </c>
      <c r="H690" s="40">
        <f>carot!$D$2*spettri!L690</f>
        <v>0</v>
      </c>
      <c r="I690" s="40">
        <f>carot!$E$2*spettri!M690</f>
        <v>0</v>
      </c>
      <c r="J690" s="40">
        <f>carot!$F$2*spettri!N690</f>
        <v>0</v>
      </c>
      <c r="K690" s="40">
        <f>chl!$D$2*spettri!AE690</f>
        <v>120357.01009972437</v>
      </c>
    </row>
    <row r="691" spans="1:11" x14ac:dyDescent="0.25">
      <c r="A691" s="40">
        <f>spettri!F691</f>
        <v>625.59999999998399</v>
      </c>
      <c r="B691" s="40">
        <f>spettri!G691</f>
        <v>33873.053359000005</v>
      </c>
      <c r="C691" s="40">
        <f>spettri!AA691</f>
        <v>150901.98001054369</v>
      </c>
      <c r="D691" s="40">
        <f>chl!$B$2*spettri!H691</f>
        <v>0</v>
      </c>
      <c r="E691" s="40">
        <f>chl!$C$2*spettri!I691</f>
        <v>31702.714003491168</v>
      </c>
      <c r="F691" s="40">
        <f>carot!$B$2*spettri!J691</f>
        <v>0</v>
      </c>
      <c r="G691" s="40">
        <f>carot!$C$2*spettri!K691</f>
        <v>0</v>
      </c>
      <c r="H691" s="40">
        <f>carot!$D$2*spettri!L691</f>
        <v>0</v>
      </c>
      <c r="I691" s="40">
        <f>carot!$E$2*spettri!M691</f>
        <v>0</v>
      </c>
      <c r="J691" s="40">
        <f>carot!$F$2*spettri!N691</f>
        <v>0</v>
      </c>
      <c r="K691" s="40">
        <f>chl!$D$2*spettri!AE691</f>
        <v>119199.26600705252</v>
      </c>
    </row>
    <row r="692" spans="1:11" x14ac:dyDescent="0.25">
      <c r="A692" s="40">
        <f>spettri!F692</f>
        <v>625.99999999998397</v>
      </c>
      <c r="B692" s="40">
        <f>spettri!G692</f>
        <v>33975.342379000002</v>
      </c>
      <c r="C692" s="40">
        <f>spettri!AA692</f>
        <v>150257.09083329447</v>
      </c>
      <c r="D692" s="40">
        <f>chl!$B$2*spettri!H692</f>
        <v>0</v>
      </c>
      <c r="E692" s="40">
        <f>chl!$C$2*spettri!I692</f>
        <v>32238.14322947718</v>
      </c>
      <c r="F692" s="40">
        <f>carot!$B$2*spettri!J692</f>
        <v>0</v>
      </c>
      <c r="G692" s="40">
        <f>carot!$C$2*spettri!K692</f>
        <v>0</v>
      </c>
      <c r="H692" s="40">
        <f>carot!$D$2*spettri!L692</f>
        <v>0</v>
      </c>
      <c r="I692" s="40">
        <f>carot!$E$2*spettri!M692</f>
        <v>0</v>
      </c>
      <c r="J692" s="40">
        <f>carot!$F$2*spettri!N692</f>
        <v>0</v>
      </c>
      <c r="K692" s="40">
        <f>chl!$D$2*spettri!AE692</f>
        <v>118018.94760381729</v>
      </c>
    </row>
    <row r="693" spans="1:11" x14ac:dyDescent="0.25">
      <c r="A693" s="40">
        <f>spettri!F693</f>
        <v>626.39999999998395</v>
      </c>
      <c r="B693" s="40">
        <f>spettri!G693</f>
        <v>34118.091779000002</v>
      </c>
      <c r="C693" s="40">
        <f>spettri!AA693</f>
        <v>149619.31047936558</v>
      </c>
      <c r="D693" s="40">
        <f>chl!$B$2*spettri!H693</f>
        <v>0</v>
      </c>
      <c r="E693" s="40">
        <f>chl!$C$2*spettri!I693</f>
        <v>32816.15544732206</v>
      </c>
      <c r="F693" s="40">
        <f>carot!$B$2*spettri!J693</f>
        <v>0</v>
      </c>
      <c r="G693" s="40">
        <f>carot!$C$2*spettri!K693</f>
        <v>0</v>
      </c>
      <c r="H693" s="40">
        <f>carot!$D$2*spettri!L693</f>
        <v>0</v>
      </c>
      <c r="I693" s="40">
        <f>carot!$E$2*spettri!M693</f>
        <v>0</v>
      </c>
      <c r="J693" s="40">
        <f>carot!$F$2*spettri!N693</f>
        <v>0</v>
      </c>
      <c r="K693" s="40">
        <f>chl!$D$2*spettri!AE693</f>
        <v>116803.15503204353</v>
      </c>
    </row>
    <row r="694" spans="1:11" x14ac:dyDescent="0.25">
      <c r="A694" s="40">
        <f>spettri!F694</f>
        <v>626.79999999998404</v>
      </c>
      <c r="B694" s="40">
        <f>spettri!G694</f>
        <v>34136.949199000002</v>
      </c>
      <c r="C694" s="40">
        <f>spettri!AA694</f>
        <v>148993.14232264966</v>
      </c>
      <c r="D694" s="40">
        <f>chl!$B$2*spettri!H694</f>
        <v>0</v>
      </c>
      <c r="E694" s="40">
        <f>chl!$C$2*spettri!I694</f>
        <v>33449.316158721602</v>
      </c>
      <c r="F694" s="40">
        <f>carot!$B$2*spettri!J694</f>
        <v>0</v>
      </c>
      <c r="G694" s="40">
        <f>carot!$C$2*spettri!K694</f>
        <v>0</v>
      </c>
      <c r="H694" s="40">
        <f>carot!$D$2*spettri!L694</f>
        <v>0</v>
      </c>
      <c r="I694" s="40">
        <f>carot!$E$2*spettri!M694</f>
        <v>0</v>
      </c>
      <c r="J694" s="40">
        <f>carot!$F$2*spettri!N694</f>
        <v>0</v>
      </c>
      <c r="K694" s="40">
        <f>chl!$D$2*spettri!AE694</f>
        <v>115543.82616392805</v>
      </c>
    </row>
    <row r="695" spans="1:11" x14ac:dyDescent="0.25">
      <c r="A695" s="40">
        <f>spettri!F695</f>
        <v>627.19999999998402</v>
      </c>
      <c r="B695" s="40">
        <f>spettri!G695</f>
        <v>34192.273479000003</v>
      </c>
      <c r="C695" s="40">
        <f>spettri!AA695</f>
        <v>148388.84133645732</v>
      </c>
      <c r="D695" s="40">
        <f>chl!$B$2*spettri!H695</f>
        <v>0</v>
      </c>
      <c r="E695" s="40">
        <f>chl!$C$2*spettri!I695</f>
        <v>34149.492829730771</v>
      </c>
      <c r="F695" s="40">
        <f>carot!$B$2*spettri!J695</f>
        <v>0</v>
      </c>
      <c r="G695" s="40">
        <f>carot!$C$2*spettri!K695</f>
        <v>0</v>
      </c>
      <c r="H695" s="40">
        <f>carot!$D$2*spettri!L695</f>
        <v>0</v>
      </c>
      <c r="I695" s="40">
        <f>carot!$E$2*spettri!M695</f>
        <v>0</v>
      </c>
      <c r="J695" s="40">
        <f>carot!$F$2*spettri!N695</f>
        <v>0</v>
      </c>
      <c r="K695" s="40">
        <f>chl!$D$2*spettri!AE695</f>
        <v>114239.34850672654</v>
      </c>
    </row>
    <row r="696" spans="1:11" x14ac:dyDescent="0.25">
      <c r="A696" s="40">
        <f>spettri!F696</f>
        <v>627.59999999998399</v>
      </c>
      <c r="B696" s="40">
        <f>spettri!G696</f>
        <v>34307.813359</v>
      </c>
      <c r="C696" s="40">
        <f>spettri!AA696</f>
        <v>147803.31532927751</v>
      </c>
      <c r="D696" s="40">
        <f>chl!$B$2*spettri!H696</f>
        <v>0</v>
      </c>
      <c r="E696" s="40">
        <f>chl!$C$2*spettri!I696</f>
        <v>34918.430579112326</v>
      </c>
      <c r="F696" s="40">
        <f>carot!$B$2*spettri!J696</f>
        <v>0</v>
      </c>
      <c r="G696" s="40">
        <f>carot!$C$2*spettri!K696</f>
        <v>0</v>
      </c>
      <c r="H696" s="40">
        <f>carot!$D$2*spettri!L696</f>
        <v>0</v>
      </c>
      <c r="I696" s="40">
        <f>carot!$E$2*spettri!M696</f>
        <v>0</v>
      </c>
      <c r="J696" s="40">
        <f>carot!$F$2*spettri!N696</f>
        <v>0</v>
      </c>
      <c r="K696" s="40">
        <f>chl!$D$2*spettri!AE696</f>
        <v>112884.88475016518</v>
      </c>
    </row>
    <row r="697" spans="1:11" x14ac:dyDescent="0.25">
      <c r="A697" s="40">
        <f>spettri!F697</f>
        <v>627.99999999998397</v>
      </c>
      <c r="B697" s="40">
        <f>spettri!G697</f>
        <v>34239.387229</v>
      </c>
      <c r="C697" s="40">
        <f>spettri!AA697</f>
        <v>147262.32913652458</v>
      </c>
      <c r="D697" s="40">
        <f>chl!$B$2*spettri!H697</f>
        <v>0</v>
      </c>
      <c r="E697" s="40">
        <f>chl!$C$2*spettri!I697</f>
        <v>35764.157409950218</v>
      </c>
      <c r="F697" s="40">
        <f>carot!$B$2*spettri!J697</f>
        <v>0</v>
      </c>
      <c r="G697" s="40">
        <f>carot!$C$2*spettri!K697</f>
        <v>0</v>
      </c>
      <c r="H697" s="40">
        <f>carot!$D$2*spettri!L697</f>
        <v>0</v>
      </c>
      <c r="I697" s="40">
        <f>carot!$E$2*spettri!M697</f>
        <v>0</v>
      </c>
      <c r="J697" s="40">
        <f>carot!$F$2*spettri!N697</f>
        <v>0</v>
      </c>
      <c r="K697" s="40">
        <f>chl!$D$2*spettri!AE697</f>
        <v>111498.17172657436</v>
      </c>
    </row>
    <row r="698" spans="1:11" x14ac:dyDescent="0.25">
      <c r="A698" s="40">
        <f>spettri!F698</f>
        <v>628.39999999998395</v>
      </c>
      <c r="B698" s="40">
        <f>spettri!G698</f>
        <v>34196.140329000002</v>
      </c>
      <c r="C698" s="40">
        <f>spettri!AA698</f>
        <v>146806.64178579109</v>
      </c>
      <c r="D698" s="40">
        <f>chl!$B$2*spettri!H698</f>
        <v>0</v>
      </c>
      <c r="E698" s="40">
        <f>chl!$C$2*spettri!I698</f>
        <v>36696.795491572258</v>
      </c>
      <c r="F698" s="40">
        <f>carot!$B$2*spettri!J698</f>
        <v>0</v>
      </c>
      <c r="G698" s="40">
        <f>carot!$C$2*spettri!K698</f>
        <v>0</v>
      </c>
      <c r="H698" s="40">
        <f>carot!$D$2*spettri!L698</f>
        <v>0</v>
      </c>
      <c r="I698" s="40">
        <f>carot!$E$2*spettri!M698</f>
        <v>0</v>
      </c>
      <c r="J698" s="40">
        <f>carot!$F$2*spettri!N698</f>
        <v>0</v>
      </c>
      <c r="K698" s="40">
        <f>chl!$D$2*spettri!AE698</f>
        <v>110109.84629421883</v>
      </c>
    </row>
    <row r="699" spans="1:11" x14ac:dyDescent="0.25">
      <c r="A699" s="40">
        <f>spettri!F699</f>
        <v>628.79999999998404</v>
      </c>
      <c r="B699" s="40">
        <f>spettri!G699</f>
        <v>34273.585389</v>
      </c>
      <c r="C699" s="40">
        <f>spettri!AA699</f>
        <v>146464.01402937499</v>
      </c>
      <c r="D699" s="40">
        <f>chl!$B$2*spettri!H699</f>
        <v>0</v>
      </c>
      <c r="E699" s="40">
        <f>chl!$C$2*spettri!I699</f>
        <v>37716.693871459604</v>
      </c>
      <c r="F699" s="40">
        <f>carot!$B$2*spettri!J699</f>
        <v>0</v>
      </c>
      <c r="G699" s="40">
        <f>carot!$C$2*spettri!K699</f>
        <v>0</v>
      </c>
      <c r="H699" s="40">
        <f>carot!$D$2*spettri!L699</f>
        <v>0</v>
      </c>
      <c r="I699" s="40">
        <f>carot!$E$2*spettri!M699</f>
        <v>0</v>
      </c>
      <c r="J699" s="40">
        <f>carot!$F$2*spettri!N699</f>
        <v>0</v>
      </c>
      <c r="K699" s="40">
        <f>chl!$D$2*spettri!AE699</f>
        <v>108747.3201579154</v>
      </c>
    </row>
    <row r="700" spans="1:11" x14ac:dyDescent="0.25">
      <c r="A700" s="40">
        <f>spettri!F700</f>
        <v>629.19999999998402</v>
      </c>
      <c r="B700" s="40">
        <f>spettri!G700</f>
        <v>34535.454668999999</v>
      </c>
      <c r="C700" s="40">
        <f>spettri!AA700</f>
        <v>146221.09885075828</v>
      </c>
      <c r="D700" s="40">
        <f>chl!$B$2*spettri!H700</f>
        <v>0</v>
      </c>
      <c r="E700" s="40">
        <f>chl!$C$2*spettri!I700</f>
        <v>38813.730350623671</v>
      </c>
      <c r="F700" s="40">
        <f>carot!$B$2*spettri!J700</f>
        <v>0</v>
      </c>
      <c r="G700" s="40">
        <f>carot!$C$2*spettri!K700</f>
        <v>0</v>
      </c>
      <c r="H700" s="40">
        <f>carot!$D$2*spettri!L700</f>
        <v>0</v>
      </c>
      <c r="I700" s="40">
        <f>carot!$E$2*spettri!M700</f>
        <v>0</v>
      </c>
      <c r="J700" s="40">
        <f>carot!$F$2*spettri!N700</f>
        <v>0</v>
      </c>
      <c r="K700" s="40">
        <f>chl!$D$2*spettri!AE700</f>
        <v>107407.36850013462</v>
      </c>
    </row>
    <row r="701" spans="1:11" x14ac:dyDescent="0.25">
      <c r="A701" s="40">
        <f>spettri!F701</f>
        <v>629.59999999998399</v>
      </c>
      <c r="B701" s="40">
        <f>spettri!G701</f>
        <v>34549.953499000003</v>
      </c>
      <c r="C701" s="40">
        <f>spettri!AA701</f>
        <v>146075.3200939346</v>
      </c>
      <c r="D701" s="40">
        <f>chl!$B$2*spettri!H701</f>
        <v>0</v>
      </c>
      <c r="E701" s="40">
        <f>chl!$C$2*spettri!I701</f>
        <v>39983.71644827303</v>
      </c>
      <c r="F701" s="40">
        <f>carot!$B$2*spettri!J701</f>
        <v>0</v>
      </c>
      <c r="G701" s="40">
        <f>carot!$C$2*spettri!K701</f>
        <v>0</v>
      </c>
      <c r="H701" s="40">
        <f>carot!$D$2*spettri!L701</f>
        <v>0</v>
      </c>
      <c r="I701" s="40">
        <f>carot!$E$2*spettri!M701</f>
        <v>0</v>
      </c>
      <c r="J701" s="40">
        <f>carot!$F$2*spettri!N701</f>
        <v>0</v>
      </c>
      <c r="K701" s="40">
        <f>chl!$D$2*spettri!AE701</f>
        <v>106091.60364566157</v>
      </c>
    </row>
    <row r="702" spans="1:11" x14ac:dyDescent="0.25">
      <c r="A702" s="40">
        <f>spettri!F702</f>
        <v>629.99999999998397</v>
      </c>
      <c r="B702" s="40">
        <f>spettri!G702</f>
        <v>34548.355348999998</v>
      </c>
      <c r="C702" s="40">
        <f>spettri!AA702</f>
        <v>146038.41245063685</v>
      </c>
      <c r="D702" s="40">
        <f>chl!$B$2*spettri!H702</f>
        <v>0</v>
      </c>
      <c r="E702" s="40">
        <f>chl!$C$2*spettri!I702</f>
        <v>41236.774363396253</v>
      </c>
      <c r="F702" s="40">
        <f>carot!$B$2*spettri!J702</f>
        <v>0</v>
      </c>
      <c r="G702" s="40">
        <f>carot!$C$2*spettri!K702</f>
        <v>0</v>
      </c>
      <c r="H702" s="40">
        <f>carot!$D$2*spettri!L702</f>
        <v>0</v>
      </c>
      <c r="I702" s="40">
        <f>carot!$E$2*spettri!M702</f>
        <v>0</v>
      </c>
      <c r="J702" s="40">
        <f>carot!$F$2*spettri!N702</f>
        <v>0</v>
      </c>
      <c r="K702" s="40">
        <f>chl!$D$2*spettri!AE702</f>
        <v>104801.63808724062</v>
      </c>
    </row>
    <row r="703" spans="1:11" x14ac:dyDescent="0.25">
      <c r="A703" s="40">
        <f>spettri!F703</f>
        <v>630.39999999998395</v>
      </c>
      <c r="B703" s="40">
        <f>spettri!G703</f>
        <v>34726.282669</v>
      </c>
      <c r="C703" s="40">
        <f>spettri!AA703</f>
        <v>146113.46810737351</v>
      </c>
      <c r="D703" s="40">
        <f>chl!$B$2*spettri!H703</f>
        <v>0</v>
      </c>
      <c r="E703" s="40">
        <f>chl!$C$2*spettri!I703</f>
        <v>42571.158888248363</v>
      </c>
      <c r="F703" s="40">
        <f>carot!$B$2*spettri!J703</f>
        <v>0</v>
      </c>
      <c r="G703" s="40">
        <f>carot!$C$2*spettri!K703</f>
        <v>0</v>
      </c>
      <c r="H703" s="40">
        <f>carot!$D$2*spettri!L703</f>
        <v>0</v>
      </c>
      <c r="I703" s="40">
        <f>carot!$E$2*spettri!M703</f>
        <v>0</v>
      </c>
      <c r="J703" s="40">
        <f>carot!$F$2*spettri!N703</f>
        <v>0</v>
      </c>
      <c r="K703" s="40">
        <f>chl!$D$2*spettri!AE703</f>
        <v>103542.30921912515</v>
      </c>
    </row>
    <row r="704" spans="1:11" x14ac:dyDescent="0.25">
      <c r="A704" s="40">
        <f>spettri!F704</f>
        <v>630.79999999998404</v>
      </c>
      <c r="B704" s="40">
        <f>spettri!G704</f>
        <v>34776.544289000005</v>
      </c>
      <c r="C704" s="40">
        <f>spettri!AA704</f>
        <v>146294.46978278641</v>
      </c>
      <c r="D704" s="40">
        <f>chl!$B$2*spettri!H704</f>
        <v>0</v>
      </c>
      <c r="E704" s="40">
        <f>chl!$C$2*spettri!I704</f>
        <v>43984.077642980301</v>
      </c>
      <c r="F704" s="40">
        <f>carot!$B$2*spettri!J704</f>
        <v>0</v>
      </c>
      <c r="G704" s="40">
        <f>carot!$C$2*spettri!K704</f>
        <v>0</v>
      </c>
      <c r="H704" s="40">
        <f>carot!$D$2*spettri!L704</f>
        <v>0</v>
      </c>
      <c r="I704" s="40">
        <f>carot!$E$2*spettri!M704</f>
        <v>0</v>
      </c>
      <c r="J704" s="40">
        <f>carot!$F$2*spettri!N704</f>
        <v>0</v>
      </c>
      <c r="K704" s="40">
        <f>chl!$D$2*spettri!AE704</f>
        <v>102310.39213980611</v>
      </c>
    </row>
    <row r="705" spans="1:11" x14ac:dyDescent="0.25">
      <c r="A705" s="40">
        <f>spettri!F705</f>
        <v>631.19999999998402</v>
      </c>
      <c r="B705" s="40">
        <f>spettri!G705</f>
        <v>34925.339828999997</v>
      </c>
      <c r="C705" s="40">
        <f>spettri!AA705</f>
        <v>146615.95770047419</v>
      </c>
      <c r="D705" s="40">
        <f>chl!$B$2*spettri!H705</f>
        <v>0</v>
      </c>
      <c r="E705" s="40">
        <f>chl!$C$2*spettri!I705</f>
        <v>45497.171245154452</v>
      </c>
      <c r="F705" s="40">
        <f>carot!$B$2*spettri!J705</f>
        <v>0</v>
      </c>
      <c r="G705" s="40">
        <f>carot!$C$2*spettri!K705</f>
        <v>0</v>
      </c>
      <c r="H705" s="40">
        <f>carot!$D$2*spettri!L705</f>
        <v>0</v>
      </c>
      <c r="I705" s="40">
        <f>carot!$E$2*spettri!M705</f>
        <v>0</v>
      </c>
      <c r="J705" s="40">
        <f>carot!$F$2*spettri!N705</f>
        <v>0</v>
      </c>
      <c r="K705" s="40">
        <f>chl!$D$2*spettri!AE705</f>
        <v>101118.78645531973</v>
      </c>
    </row>
    <row r="706" spans="1:11" x14ac:dyDescent="0.25">
      <c r="A706" s="40">
        <f>spettri!F706</f>
        <v>631.59999999998399</v>
      </c>
      <c r="B706" s="40">
        <f>spettri!G706</f>
        <v>35176.085399000003</v>
      </c>
      <c r="C706" s="40">
        <f>spettri!AA706</f>
        <v>147115.7313868608</v>
      </c>
      <c r="D706" s="40">
        <f>chl!$B$2*spettri!H706</f>
        <v>0</v>
      </c>
      <c r="E706" s="40">
        <f>chl!$C$2*spettri!I706</f>
        <v>47124.052249927809</v>
      </c>
      <c r="F706" s="40">
        <f>carot!$B$2*spettri!J706</f>
        <v>0</v>
      </c>
      <c r="G706" s="40">
        <f>carot!$C$2*spettri!K706</f>
        <v>0</v>
      </c>
      <c r="H706" s="40">
        <f>carot!$D$2*spettri!L706</f>
        <v>0</v>
      </c>
      <c r="I706" s="40">
        <f>carot!$E$2*spettri!M706</f>
        <v>0</v>
      </c>
      <c r="J706" s="40">
        <f>carot!$F$2*spettri!N706</f>
        <v>0</v>
      </c>
      <c r="K706" s="40">
        <f>chl!$D$2*spettri!AE706</f>
        <v>99991.679136932988</v>
      </c>
    </row>
    <row r="707" spans="1:11" x14ac:dyDescent="0.25">
      <c r="A707" s="40">
        <f>spettri!F707</f>
        <v>631.99999999998397</v>
      </c>
      <c r="B707" s="40">
        <f>spettri!G707</f>
        <v>35373.771648999995</v>
      </c>
      <c r="C707" s="40">
        <f>spettri!AA707</f>
        <v>147797.4973972993</v>
      </c>
      <c r="D707" s="40">
        <f>chl!$B$2*spettri!H707</f>
        <v>0</v>
      </c>
      <c r="E707" s="40">
        <f>chl!$C$2*spettri!I707</f>
        <v>48866.814971847933</v>
      </c>
      <c r="F707" s="40">
        <f>carot!$B$2*spettri!J707</f>
        <v>0</v>
      </c>
      <c r="G707" s="40">
        <f>carot!$C$2*spettri!K707</f>
        <v>0</v>
      </c>
      <c r="H707" s="40">
        <f>carot!$D$2*spettri!L707</f>
        <v>0</v>
      </c>
      <c r="I707" s="40">
        <f>carot!$E$2*spettri!M707</f>
        <v>0</v>
      </c>
      <c r="J707" s="40">
        <f>carot!$F$2*spettri!N707</f>
        <v>0</v>
      </c>
      <c r="K707" s="40">
        <f>chl!$D$2*spettri!AE707</f>
        <v>98930.682425451378</v>
      </c>
    </row>
    <row r="708" spans="1:11" x14ac:dyDescent="0.25">
      <c r="A708" s="40">
        <f>spettri!F708</f>
        <v>632.39999999998395</v>
      </c>
      <c r="B708" s="40">
        <f>spettri!G708</f>
        <v>35523.304799000005</v>
      </c>
      <c r="C708" s="40">
        <f>spettri!AA708</f>
        <v>148636.75437129935</v>
      </c>
      <c r="D708" s="40">
        <f>chl!$B$2*spettri!H708</f>
        <v>0</v>
      </c>
      <c r="E708" s="40">
        <f>chl!$C$2*spettri!I708</f>
        <v>50717.082390010481</v>
      </c>
      <c r="F708" s="40">
        <f>carot!$B$2*spettri!J708</f>
        <v>0</v>
      </c>
      <c r="G708" s="40">
        <f>carot!$C$2*spettri!K708</f>
        <v>0</v>
      </c>
      <c r="H708" s="40">
        <f>carot!$D$2*spettri!L708</f>
        <v>0</v>
      </c>
      <c r="I708" s="40">
        <f>carot!$E$2*spettri!M708</f>
        <v>0</v>
      </c>
      <c r="J708" s="40">
        <f>carot!$F$2*spettri!N708</f>
        <v>0</v>
      </c>
      <c r="K708" s="40">
        <f>chl!$D$2*spettri!AE708</f>
        <v>97919.671981288877</v>
      </c>
    </row>
    <row r="709" spans="1:11" x14ac:dyDescent="0.25">
      <c r="A709" s="40">
        <f>spettri!F709</f>
        <v>632.79999999998404</v>
      </c>
      <c r="B709" s="40">
        <f>spettri!G709</f>
        <v>35696.571778999998</v>
      </c>
      <c r="C709" s="40">
        <f>spettri!AA709</f>
        <v>149627.96662202521</v>
      </c>
      <c r="D709" s="40">
        <f>chl!$B$2*spettri!H709</f>
        <v>0</v>
      </c>
      <c r="E709" s="40">
        <f>chl!$C$2*spettri!I709</f>
        <v>52674.156379792439</v>
      </c>
      <c r="F709" s="40">
        <f>carot!$B$2*spettri!J709</f>
        <v>0</v>
      </c>
      <c r="G709" s="40">
        <f>carot!$C$2*spettri!K709</f>
        <v>0</v>
      </c>
      <c r="H709" s="40">
        <f>carot!$D$2*spettri!L709</f>
        <v>0</v>
      </c>
      <c r="I709" s="40">
        <f>carot!$E$2*spettri!M709</f>
        <v>0</v>
      </c>
      <c r="J709" s="40">
        <f>carot!$F$2*spettri!N709</f>
        <v>0</v>
      </c>
      <c r="K709" s="40">
        <f>chl!$D$2*spettri!AE709</f>
        <v>96953.810242232779</v>
      </c>
    </row>
    <row r="710" spans="1:11" x14ac:dyDescent="0.25">
      <c r="A710" s="40">
        <f>spettri!F710</f>
        <v>633.19999999998402</v>
      </c>
      <c r="B710" s="40">
        <f>spettri!G710</f>
        <v>35819.375978999997</v>
      </c>
      <c r="C710" s="40">
        <f>spettri!AA710</f>
        <v>150772.4812715415</v>
      </c>
      <c r="D710" s="40">
        <f>chl!$B$2*spettri!H710</f>
        <v>0</v>
      </c>
      <c r="E710" s="40">
        <f>chl!$C$2*spettri!I710</f>
        <v>54734.546585025382</v>
      </c>
      <c r="F710" s="40">
        <f>carot!$B$2*spettri!J710</f>
        <v>0</v>
      </c>
      <c r="G710" s="40">
        <f>carot!$C$2*spettri!K710</f>
        <v>0</v>
      </c>
      <c r="H710" s="40">
        <f>carot!$D$2*spettri!L710</f>
        <v>0</v>
      </c>
      <c r="I710" s="40">
        <f>carot!$E$2*spettri!M710</f>
        <v>0</v>
      </c>
      <c r="J710" s="40">
        <f>carot!$F$2*spettri!N710</f>
        <v>0</v>
      </c>
      <c r="K710" s="40">
        <f>chl!$D$2*spettri!AE710</f>
        <v>96037.934686516135</v>
      </c>
    </row>
    <row r="711" spans="1:11" x14ac:dyDescent="0.25">
      <c r="A711" s="40">
        <f>spettri!F711</f>
        <v>633.59999999998399</v>
      </c>
      <c r="B711" s="40">
        <f>spettri!G711</f>
        <v>36149.965689000004</v>
      </c>
      <c r="C711" s="40">
        <f>spettri!AA711</f>
        <v>152082.53423724108</v>
      </c>
      <c r="D711" s="40">
        <f>chl!$B$2*spettri!H711</f>
        <v>0</v>
      </c>
      <c r="E711" s="40">
        <f>chl!$C$2*spettri!I711</f>
        <v>56889.526937323819</v>
      </c>
      <c r="F711" s="40">
        <f>carot!$B$2*spettri!J711</f>
        <v>0</v>
      </c>
      <c r="G711" s="40">
        <f>carot!$C$2*spettri!K711</f>
        <v>0</v>
      </c>
      <c r="H711" s="40">
        <f>carot!$D$2*spettri!L711</f>
        <v>0</v>
      </c>
      <c r="I711" s="40">
        <f>carot!$E$2*spettri!M711</f>
        <v>0</v>
      </c>
      <c r="J711" s="40">
        <f>carot!$F$2*spettri!N711</f>
        <v>0</v>
      </c>
      <c r="K711" s="40">
        <f>chl!$D$2*spettri!AE711</f>
        <v>95193.00729991727</v>
      </c>
    </row>
    <row r="712" spans="1:11" x14ac:dyDescent="0.25">
      <c r="A712" s="40">
        <f>spettri!F712</f>
        <v>633.99999999998397</v>
      </c>
      <c r="B712" s="40">
        <f>spettri!G712</f>
        <v>36318.076859000001</v>
      </c>
      <c r="C712" s="40">
        <f>spettri!AA712</f>
        <v>153554.8021163157</v>
      </c>
      <c r="D712" s="40">
        <f>chl!$B$2*spettri!H712</f>
        <v>0</v>
      </c>
      <c r="E712" s="40">
        <f>chl!$C$2*spettri!I712</f>
        <v>59129.324314841055</v>
      </c>
      <c r="F712" s="40">
        <f>carot!$B$2*spettri!J712</f>
        <v>0</v>
      </c>
      <c r="G712" s="40">
        <f>carot!$C$2*spettri!K712</f>
        <v>0</v>
      </c>
      <c r="H712" s="40">
        <f>carot!$D$2*spettri!L712</f>
        <v>0</v>
      </c>
      <c r="I712" s="40">
        <f>carot!$E$2*spettri!M712</f>
        <v>0</v>
      </c>
      <c r="J712" s="40">
        <f>carot!$F$2*spettri!N712</f>
        <v>0</v>
      </c>
      <c r="K712" s="40">
        <f>chl!$D$2*spettri!AE712</f>
        <v>94425.477801474655</v>
      </c>
    </row>
    <row r="713" spans="1:11" x14ac:dyDescent="0.25">
      <c r="A713" s="40">
        <f>spettri!F713</f>
        <v>634.39999999998395</v>
      </c>
      <c r="B713" s="40">
        <f>spettri!G713</f>
        <v>36435.647019000004</v>
      </c>
      <c r="C713" s="40">
        <f>spettri!AA713</f>
        <v>155217.70945834456</v>
      </c>
      <c r="D713" s="40">
        <f>chl!$B$2*spettri!H713</f>
        <v>0</v>
      </c>
      <c r="E713" s="40">
        <f>chl!$C$2*spettri!I713</f>
        <v>61463.013774122257</v>
      </c>
      <c r="F713" s="40">
        <f>carot!$B$2*spettri!J713</f>
        <v>0</v>
      </c>
      <c r="G713" s="40">
        <f>carot!$C$2*spettri!K713</f>
        <v>0</v>
      </c>
      <c r="H713" s="40">
        <f>carot!$D$2*spettri!L713</f>
        <v>0</v>
      </c>
      <c r="I713" s="40">
        <f>carot!$E$2*spettri!M713</f>
        <v>0</v>
      </c>
      <c r="J713" s="40">
        <f>carot!$F$2*spettri!N713</f>
        <v>0</v>
      </c>
      <c r="K713" s="40">
        <f>chl!$D$2*spettri!AE713</f>
        <v>93754.695684222286</v>
      </c>
    </row>
    <row r="714" spans="1:11" x14ac:dyDescent="0.25">
      <c r="A714" s="40">
        <f>spettri!F714</f>
        <v>634.79999999998404</v>
      </c>
      <c r="B714" s="40">
        <f>spettri!G714</f>
        <v>36724.222909000004</v>
      </c>
      <c r="C714" s="40">
        <f>spettri!AA714</f>
        <v>157114.10946216658</v>
      </c>
      <c r="D714" s="40">
        <f>chl!$B$2*spettri!H714</f>
        <v>0</v>
      </c>
      <c r="E714" s="40">
        <f>chl!$C$2*spettri!I714</f>
        <v>63902.811739721314</v>
      </c>
      <c r="F714" s="40">
        <f>carot!$B$2*spettri!J714</f>
        <v>0</v>
      </c>
      <c r="G714" s="40">
        <f>carot!$C$2*spettri!K714</f>
        <v>0</v>
      </c>
      <c r="H714" s="40">
        <f>carot!$D$2*spettri!L714</f>
        <v>0</v>
      </c>
      <c r="I714" s="40">
        <f>carot!$E$2*spettri!M714</f>
        <v>0</v>
      </c>
      <c r="J714" s="40">
        <f>carot!$F$2*spettri!N714</f>
        <v>0</v>
      </c>
      <c r="K714" s="40">
        <f>chl!$D$2*spettri!AE714</f>
        <v>93211.297722445262</v>
      </c>
    </row>
    <row r="715" spans="1:11" x14ac:dyDescent="0.25">
      <c r="A715" s="40">
        <f>spettri!F715</f>
        <v>635.19999999998402</v>
      </c>
      <c r="B715" s="40">
        <f>spettri!G715</f>
        <v>36728.197799000001</v>
      </c>
      <c r="C715" s="40">
        <f>spettri!AA715</f>
        <v>159250.41752448108</v>
      </c>
      <c r="D715" s="40">
        <f>chl!$B$2*spettri!H715</f>
        <v>0</v>
      </c>
      <c r="E715" s="40">
        <f>chl!$C$2*spettri!I715</f>
        <v>66456.746185061478</v>
      </c>
      <c r="F715" s="40">
        <f>carot!$B$2*spettri!J715</f>
        <v>0</v>
      </c>
      <c r="G715" s="40">
        <f>carot!$C$2*spettri!K715</f>
        <v>0</v>
      </c>
      <c r="H715" s="40">
        <f>carot!$D$2*spettri!L715</f>
        <v>0</v>
      </c>
      <c r="I715" s="40">
        <f>carot!$E$2*spettri!M715</f>
        <v>0</v>
      </c>
      <c r="J715" s="40">
        <f>carot!$F$2*spettri!N715</f>
        <v>0</v>
      </c>
      <c r="K715" s="40">
        <f>chl!$D$2*spettri!AE715</f>
        <v>92793.671339419598</v>
      </c>
    </row>
    <row r="716" spans="1:11" x14ac:dyDescent="0.25">
      <c r="A716" s="40">
        <f>spettri!F716</f>
        <v>635.59999999998399</v>
      </c>
      <c r="B716" s="40">
        <f>spettri!G716</f>
        <v>36845.432678999998</v>
      </c>
      <c r="C716" s="40">
        <f>spettri!AA716</f>
        <v>161603.06148742186</v>
      </c>
      <c r="D716" s="40">
        <f>chl!$B$2*spettri!H716</f>
        <v>0</v>
      </c>
      <c r="E716" s="40">
        <f>chl!$C$2*spettri!I716</f>
        <v>69128.656573113738</v>
      </c>
      <c r="F716" s="40">
        <f>carot!$B$2*spettri!J716</f>
        <v>0</v>
      </c>
      <c r="G716" s="40">
        <f>carot!$C$2*spettri!K716</f>
        <v>0</v>
      </c>
      <c r="H716" s="40">
        <f>carot!$D$2*spettri!L716</f>
        <v>0</v>
      </c>
      <c r="I716" s="40">
        <f>carot!$E$2*spettri!M716</f>
        <v>0</v>
      </c>
      <c r="J716" s="40">
        <f>carot!$F$2*spettri!N716</f>
        <v>0</v>
      </c>
      <c r="K716" s="40">
        <f>chl!$D$2*spettri!AE716</f>
        <v>92474.404914308136</v>
      </c>
    </row>
    <row r="717" spans="1:11" x14ac:dyDescent="0.25">
      <c r="A717" s="40">
        <f>spettri!F717</f>
        <v>635.99999999998397</v>
      </c>
      <c r="B717" s="40">
        <f>spettri!G717</f>
        <v>37265.451709000001</v>
      </c>
      <c r="C717" s="40">
        <f>spettri!AA717</f>
        <v>164177.09488010293</v>
      </c>
      <c r="D717" s="40">
        <f>chl!$B$2*spettri!H717</f>
        <v>0</v>
      </c>
      <c r="E717" s="40">
        <f>chl!$C$2*spettri!I717</f>
        <v>71917.146713953582</v>
      </c>
      <c r="F717" s="40">
        <f>carot!$B$2*spettri!J717</f>
        <v>0</v>
      </c>
      <c r="G717" s="40">
        <f>carot!$C$2*spettri!K717</f>
        <v>0</v>
      </c>
      <c r="H717" s="40">
        <f>carot!$D$2*spettri!L717</f>
        <v>0</v>
      </c>
      <c r="I717" s="40">
        <f>carot!$E$2*spettri!M717</f>
        <v>0</v>
      </c>
      <c r="J717" s="40">
        <f>carot!$F$2*spettri!N717</f>
        <v>0</v>
      </c>
      <c r="K717" s="40">
        <f>chl!$D$2*spettri!AE717</f>
        <v>92259.948166149348</v>
      </c>
    </row>
    <row r="718" spans="1:11" x14ac:dyDescent="0.25">
      <c r="A718" s="40">
        <f>spettri!F718</f>
        <v>636.39999999998395</v>
      </c>
      <c r="B718" s="40">
        <f>spettri!G718</f>
        <v>37365.580069000003</v>
      </c>
      <c r="C718" s="40">
        <f>spettri!AA718</f>
        <v>166978.35294408043</v>
      </c>
      <c r="D718" s="40">
        <f>chl!$B$2*spettri!H718</f>
        <v>0</v>
      </c>
      <c r="E718" s="40">
        <f>chl!$C$2*spettri!I718</f>
        <v>74818.377144609971</v>
      </c>
      <c r="F718" s="40">
        <f>carot!$B$2*spettri!J718</f>
        <v>0</v>
      </c>
      <c r="G718" s="40">
        <f>carot!$C$2*spettri!K718</f>
        <v>0</v>
      </c>
      <c r="H718" s="40">
        <f>carot!$D$2*spettri!L718</f>
        <v>0</v>
      </c>
      <c r="I718" s="40">
        <f>carot!$E$2*spettri!M718</f>
        <v>0</v>
      </c>
      <c r="J718" s="40">
        <f>carot!$F$2*spettri!N718</f>
        <v>0</v>
      </c>
      <c r="K718" s="40">
        <f>chl!$D$2*spettri!AE718</f>
        <v>92159.975799470441</v>
      </c>
    </row>
    <row r="719" spans="1:11" x14ac:dyDescent="0.25">
      <c r="A719" s="40">
        <f>spettri!F719</f>
        <v>636.79999999998404</v>
      </c>
      <c r="B719" s="40">
        <f>spettri!G719</f>
        <v>37665.763959000004</v>
      </c>
      <c r="C719" s="40">
        <f>spettri!AA719</f>
        <v>169989.34939320589</v>
      </c>
      <c r="D719" s="40">
        <f>chl!$B$2*spettri!H719</f>
        <v>0</v>
      </c>
      <c r="E719" s="40">
        <f>chl!$C$2*spettri!I719</f>
        <v>77822.923790717323</v>
      </c>
      <c r="F719" s="40">
        <f>carot!$B$2*spettri!J719</f>
        <v>0</v>
      </c>
      <c r="G719" s="40">
        <f>carot!$C$2*spettri!K719</f>
        <v>0</v>
      </c>
      <c r="H719" s="40">
        <f>carot!$D$2*spettri!L719</f>
        <v>0</v>
      </c>
      <c r="I719" s="40">
        <f>carot!$E$2*spettri!M719</f>
        <v>0</v>
      </c>
      <c r="J719" s="40">
        <f>carot!$F$2*spettri!N719</f>
        <v>0</v>
      </c>
      <c r="K719" s="40">
        <f>chl!$D$2*spettri!AE719</f>
        <v>92166.425602488569</v>
      </c>
    </row>
    <row r="720" spans="1:11" x14ac:dyDescent="0.25">
      <c r="A720" s="40">
        <f>spettri!F720</f>
        <v>637.19999999998402</v>
      </c>
      <c r="B720" s="40">
        <f>spettri!G720</f>
        <v>37916.625009000003</v>
      </c>
      <c r="C720" s="40">
        <f>spettri!AA720</f>
        <v>173205.61534388529</v>
      </c>
      <c r="D720" s="40">
        <f>chl!$B$2*spettri!H720</f>
        <v>0</v>
      </c>
      <c r="E720" s="40">
        <f>chl!$C$2*spettri!I720</f>
        <v>80910.193177156674</v>
      </c>
      <c r="F720" s="40">
        <f>carot!$B$2*spettri!J720</f>
        <v>0</v>
      </c>
      <c r="G720" s="40">
        <f>carot!$C$2*spettri!K720</f>
        <v>0</v>
      </c>
      <c r="H720" s="40">
        <f>carot!$D$2*spettri!L720</f>
        <v>0</v>
      </c>
      <c r="I720" s="40">
        <f>carot!$E$2*spettri!M720</f>
        <v>0</v>
      </c>
      <c r="J720" s="40">
        <f>carot!$F$2*spettri!N720</f>
        <v>0</v>
      </c>
      <c r="K720" s="40">
        <f>chl!$D$2*spettri!AE720</f>
        <v>92295.422166728618</v>
      </c>
    </row>
    <row r="721" spans="1:11" x14ac:dyDescent="0.25">
      <c r="A721" s="40">
        <f>spettri!F721</f>
        <v>637.59999999998399</v>
      </c>
      <c r="B721" s="40">
        <f>spettri!G721</f>
        <v>38206.754339000006</v>
      </c>
      <c r="C721" s="40">
        <f>spettri!AA721</f>
        <v>176631.05893843144</v>
      </c>
      <c r="D721" s="40">
        <f>chl!$B$2*spettri!H721</f>
        <v>0</v>
      </c>
      <c r="E721" s="40">
        <f>chl!$C$2*spettri!I721</f>
        <v>84067.968938695558</v>
      </c>
      <c r="F721" s="40">
        <f>carot!$B$2*spettri!J721</f>
        <v>0</v>
      </c>
      <c r="G721" s="40">
        <f>carot!$C$2*spettri!K721</f>
        <v>0</v>
      </c>
      <c r="H721" s="40">
        <f>carot!$D$2*spettri!L721</f>
        <v>0</v>
      </c>
      <c r="I721" s="40">
        <f>carot!$E$2*spettri!M721</f>
        <v>0</v>
      </c>
      <c r="J721" s="40">
        <f>carot!$F$2*spettri!N721</f>
        <v>0</v>
      </c>
      <c r="K721" s="40">
        <f>chl!$D$2*spettri!AE721</f>
        <v>92563.089999735894</v>
      </c>
    </row>
    <row r="722" spans="1:11" x14ac:dyDescent="0.25">
      <c r="A722" s="40">
        <f>spettri!F722</f>
        <v>637.99999999998397</v>
      </c>
      <c r="B722" s="40">
        <f>spettri!G722</f>
        <v>38193.771698999997</v>
      </c>
      <c r="C722" s="40">
        <f>spettri!AA722</f>
        <v>180271.2498994171</v>
      </c>
      <c r="D722" s="40">
        <f>chl!$B$2*spettri!H722</f>
        <v>0</v>
      </c>
      <c r="E722" s="40">
        <f>chl!$C$2*spettri!I722</f>
        <v>87288.921107890827</v>
      </c>
      <c r="F722" s="40">
        <f>carot!$B$2*spettri!J722</f>
        <v>0</v>
      </c>
      <c r="G722" s="40">
        <f>carot!$C$2*spettri!K722</f>
        <v>0</v>
      </c>
      <c r="H722" s="40">
        <f>carot!$D$2*spettri!L722</f>
        <v>0</v>
      </c>
      <c r="I722" s="40">
        <f>carot!$E$2*spettri!M722</f>
        <v>0</v>
      </c>
      <c r="J722" s="40">
        <f>carot!$F$2*spettri!N722</f>
        <v>0</v>
      </c>
      <c r="K722" s="40">
        <f>chl!$D$2*spettri!AE722</f>
        <v>92982.328791526277</v>
      </c>
    </row>
    <row r="723" spans="1:11" x14ac:dyDescent="0.25">
      <c r="A723" s="40">
        <f>spettri!F723</f>
        <v>638.39999999998395</v>
      </c>
      <c r="B723" s="40">
        <f>spettri!G723</f>
        <v>38412.081169000005</v>
      </c>
      <c r="C723" s="40">
        <f>spettri!AA723</f>
        <v>184091.81518888712</v>
      </c>
      <c r="D723" s="40">
        <f>chl!$B$2*spettri!H723</f>
        <v>0</v>
      </c>
      <c r="E723" s="40">
        <f>chl!$C$2*spettri!I723</f>
        <v>90545.12644980551</v>
      </c>
      <c r="F723" s="40">
        <f>carot!$B$2*spettri!J723</f>
        <v>0</v>
      </c>
      <c r="G723" s="40">
        <f>carot!$C$2*spettri!K723</f>
        <v>0</v>
      </c>
      <c r="H723" s="40">
        <f>carot!$D$2*spettri!L723</f>
        <v>0</v>
      </c>
      <c r="I723" s="40">
        <f>carot!$E$2*spettri!M723</f>
        <v>0</v>
      </c>
      <c r="J723" s="40">
        <f>carot!$F$2*spettri!N723</f>
        <v>0</v>
      </c>
      <c r="K723" s="40">
        <f>chl!$D$2*spettri!AE723</f>
        <v>93546.688739081626</v>
      </c>
    </row>
    <row r="724" spans="1:11" x14ac:dyDescent="0.25">
      <c r="A724" s="40">
        <f>spettri!F724</f>
        <v>638.79999999998404</v>
      </c>
      <c r="B724" s="40">
        <f>spettri!G724</f>
        <v>39032.923149000002</v>
      </c>
      <c r="C724" s="40">
        <f>spettri!AA724</f>
        <v>188080.80378262809</v>
      </c>
      <c r="D724" s="40">
        <f>chl!$B$2*spettri!H724</f>
        <v>0</v>
      </c>
      <c r="E724" s="40">
        <f>chl!$C$2*spettri!I724</f>
        <v>93827.858925714841</v>
      </c>
      <c r="F724" s="40">
        <f>carot!$B$2*spettri!J724</f>
        <v>0</v>
      </c>
      <c r="G724" s="40">
        <f>carot!$C$2*spettri!K724</f>
        <v>0</v>
      </c>
      <c r="H724" s="40">
        <f>carot!$D$2*spettri!L724</f>
        <v>0</v>
      </c>
      <c r="I724" s="40">
        <f>carot!$E$2*spettri!M724</f>
        <v>0</v>
      </c>
      <c r="J724" s="40">
        <f>carot!$F$2*spettri!N724</f>
        <v>0</v>
      </c>
      <c r="K724" s="40">
        <f>chl!$D$2*spettri!AE724</f>
        <v>94252.944856913266</v>
      </c>
    </row>
    <row r="725" spans="1:11" x14ac:dyDescent="0.25">
      <c r="A725" s="40">
        <f>spettri!F725</f>
        <v>639.19999999998402</v>
      </c>
      <c r="B725" s="40">
        <f>spettri!G725</f>
        <v>39209.352889000002</v>
      </c>
      <c r="C725" s="40">
        <f>spettri!AA725</f>
        <v>192256.76871571108</v>
      </c>
      <c r="D725" s="40">
        <f>chl!$B$2*spettri!H725</f>
        <v>0</v>
      </c>
      <c r="E725" s="40">
        <f>chl!$C$2*spettri!I725</f>
        <v>97126.647289149114</v>
      </c>
      <c r="F725" s="40">
        <f>carot!$B$2*spettri!J725</f>
        <v>0</v>
      </c>
      <c r="G725" s="40">
        <f>carot!$C$2*spettri!K725</f>
        <v>0</v>
      </c>
      <c r="H725" s="40">
        <f>carot!$D$2*spettri!L725</f>
        <v>0</v>
      </c>
      <c r="I725" s="40">
        <f>carot!$E$2*spettri!M725</f>
        <v>0</v>
      </c>
      <c r="J725" s="40">
        <f>carot!$F$2*spettri!N725</f>
        <v>0</v>
      </c>
      <c r="K725" s="40">
        <f>chl!$D$2*spettri!AE725</f>
        <v>95130.121426561964</v>
      </c>
    </row>
    <row r="726" spans="1:11" x14ac:dyDescent="0.25">
      <c r="A726" s="40">
        <f>spettri!F726</f>
        <v>639.59999999998399</v>
      </c>
      <c r="B726" s="40">
        <f>spettri!G726</f>
        <v>39498.785599000003</v>
      </c>
      <c r="C726" s="40">
        <f>spettri!AA726</f>
        <v>196618.56451235275</v>
      </c>
      <c r="D726" s="40">
        <f>chl!$B$2*spettri!H726</f>
        <v>0</v>
      </c>
      <c r="E726" s="40">
        <f>chl!$C$2*spettri!I726</f>
        <v>100430.67127581825</v>
      </c>
      <c r="F726" s="40">
        <f>carot!$B$2*spettri!J726</f>
        <v>0</v>
      </c>
      <c r="G726" s="40">
        <f>carot!$C$2*spettri!K726</f>
        <v>0</v>
      </c>
      <c r="H726" s="40">
        <f>carot!$D$2*spettri!L726</f>
        <v>0</v>
      </c>
      <c r="I726" s="40">
        <f>carot!$E$2*spettri!M726</f>
        <v>0</v>
      </c>
      <c r="J726" s="40">
        <f>carot!$F$2*spettri!N726</f>
        <v>0</v>
      </c>
      <c r="K726" s="40">
        <f>chl!$D$2*spettri!AE726</f>
        <v>96187.893236534495</v>
      </c>
    </row>
    <row r="727" spans="1:11" x14ac:dyDescent="0.25">
      <c r="A727" s="40">
        <f>spettri!F727</f>
        <v>639.99999999998397</v>
      </c>
      <c r="B727" s="40">
        <f>spettri!G727</f>
        <v>39942.624139</v>
      </c>
      <c r="C727" s="40">
        <f>spettri!AA727</f>
        <v>201127.24602704475</v>
      </c>
      <c r="D727" s="40">
        <f>chl!$B$2*spettri!H727</f>
        <v>0</v>
      </c>
      <c r="E727" s="40">
        <f>chl!$C$2*spettri!I727</f>
        <v>103715.49800695365</v>
      </c>
      <c r="F727" s="40">
        <f>carot!$B$2*spettri!J727</f>
        <v>0</v>
      </c>
      <c r="G727" s="40">
        <f>carot!$C$2*spettri!K727</f>
        <v>0</v>
      </c>
      <c r="H727" s="40">
        <f>carot!$D$2*spettri!L727</f>
        <v>0</v>
      </c>
      <c r="I727" s="40">
        <f>carot!$E$2*spettri!M727</f>
        <v>0</v>
      </c>
      <c r="J727" s="40">
        <f>carot!$F$2*spettri!N727</f>
        <v>0</v>
      </c>
      <c r="K727" s="40">
        <f>chl!$D$2*spettri!AE727</f>
        <v>97411.748020091094</v>
      </c>
    </row>
    <row r="728" spans="1:11" x14ac:dyDescent="0.25">
      <c r="A728" s="40">
        <f>spettri!F728</f>
        <v>640.39999999998304</v>
      </c>
      <c r="B728" s="40">
        <f>spettri!G728</f>
        <v>40349.675429000003</v>
      </c>
      <c r="C728" s="40">
        <f>spettri!AA728</f>
        <v>205790.39387704741</v>
      </c>
      <c r="D728" s="40">
        <f>chl!$B$2*spettri!H728</f>
        <v>0</v>
      </c>
      <c r="E728" s="40">
        <f>chl!$C$2*spettri!I728</f>
        <v>106979.03322732929</v>
      </c>
      <c r="F728" s="40">
        <f>carot!$B$2*spettri!J728</f>
        <v>0</v>
      </c>
      <c r="G728" s="40">
        <f>carot!$C$2*spettri!K728</f>
        <v>0</v>
      </c>
      <c r="H728" s="40">
        <f>carot!$D$2*spettri!L728</f>
        <v>0</v>
      </c>
      <c r="I728" s="40">
        <f>carot!$E$2*spettri!M728</f>
        <v>0</v>
      </c>
      <c r="J728" s="40">
        <f>carot!$F$2*spettri!N728</f>
        <v>0</v>
      </c>
      <c r="K728" s="40">
        <f>chl!$D$2*spettri!AE728</f>
        <v>98811.360649718132</v>
      </c>
    </row>
    <row r="729" spans="1:11" x14ac:dyDescent="0.25">
      <c r="A729" s="40">
        <f>spettri!F729</f>
        <v>640.79999999998302</v>
      </c>
      <c r="B729" s="40">
        <f>spettri!G729</f>
        <v>40449.807508999998</v>
      </c>
      <c r="C729" s="40">
        <f>spettri!AA729</f>
        <v>210608.95661452279</v>
      </c>
      <c r="D729" s="40">
        <f>chl!$B$2*spettri!H729</f>
        <v>0</v>
      </c>
      <c r="E729" s="40">
        <f>chl!$C$2*spettri!I729</f>
        <v>110212.5508685596</v>
      </c>
      <c r="F729" s="40">
        <f>carot!$B$2*spettri!J729</f>
        <v>0</v>
      </c>
      <c r="G729" s="40">
        <f>carot!$C$2*spettri!K729</f>
        <v>0</v>
      </c>
      <c r="H729" s="40">
        <f>carot!$D$2*spettri!L729</f>
        <v>0</v>
      </c>
      <c r="I729" s="40">
        <f>carot!$E$2*spettri!M729</f>
        <v>0</v>
      </c>
      <c r="J729" s="40">
        <f>carot!$F$2*spettri!N729</f>
        <v>0</v>
      </c>
      <c r="K729" s="40">
        <f>chl!$D$2*spettri!AE729</f>
        <v>100396.40574596319</v>
      </c>
    </row>
    <row r="730" spans="1:11" x14ac:dyDescent="0.25">
      <c r="A730" s="40">
        <f>spettri!F730</f>
        <v>641.19999999998299</v>
      </c>
      <c r="B730" s="40">
        <f>spettri!G730</f>
        <v>41009.737268999997</v>
      </c>
      <c r="C730" s="40">
        <f>spettri!AA730</f>
        <v>215550.43932188133</v>
      </c>
      <c r="D730" s="40">
        <f>chl!$B$2*spettri!H730</f>
        <v>0</v>
      </c>
      <c r="E730" s="40">
        <f>chl!$C$2*spettri!I730</f>
        <v>113391.61814085829</v>
      </c>
      <c r="F730" s="40">
        <f>carot!$B$2*spettri!J730</f>
        <v>0</v>
      </c>
      <c r="G730" s="40">
        <f>carot!$C$2*spettri!K730</f>
        <v>0</v>
      </c>
      <c r="H730" s="40">
        <f>carot!$D$2*spettri!L730</f>
        <v>0</v>
      </c>
      <c r="I730" s="40">
        <f>carot!$E$2*spettri!M730</f>
        <v>0</v>
      </c>
      <c r="J730" s="40">
        <f>carot!$F$2*spettri!N730</f>
        <v>0</v>
      </c>
      <c r="K730" s="40">
        <f>chl!$D$2*spettri!AE730</f>
        <v>102158.82118102303</v>
      </c>
    </row>
    <row r="731" spans="1:11" x14ac:dyDescent="0.25">
      <c r="A731" s="40">
        <f>spettri!F731</f>
        <v>641.59999999998297</v>
      </c>
      <c r="B731" s="40">
        <f>spettri!G731</f>
        <v>41289.286778999995</v>
      </c>
      <c r="C731" s="40">
        <f>spettri!AA731</f>
        <v>220594.4155316831</v>
      </c>
      <c r="D731" s="40">
        <f>chl!$B$2*spettri!H731</f>
        <v>0</v>
      </c>
      <c r="E731" s="40">
        <f>chl!$C$2*spettri!I731</f>
        <v>116489.35877376732</v>
      </c>
      <c r="F731" s="40">
        <f>carot!$B$2*spettri!J731</f>
        <v>0</v>
      </c>
      <c r="G731" s="40">
        <f>carot!$C$2*spettri!K731</f>
        <v>0</v>
      </c>
      <c r="H731" s="40">
        <f>carot!$D$2*spettri!L731</f>
        <v>0</v>
      </c>
      <c r="I731" s="40">
        <f>carot!$E$2*spettri!M731</f>
        <v>0</v>
      </c>
      <c r="J731" s="40">
        <f>carot!$F$2*spettri!N731</f>
        <v>0</v>
      </c>
      <c r="K731" s="40">
        <f>chl!$D$2*spettri!AE731</f>
        <v>104105.05675791578</v>
      </c>
    </row>
    <row r="732" spans="1:11" x14ac:dyDescent="0.25">
      <c r="A732" s="40">
        <f>spettri!F732</f>
        <v>641.99999999998295</v>
      </c>
      <c r="B732" s="40">
        <f>spettri!G732</f>
        <v>41557.902559000002</v>
      </c>
      <c r="C732" s="40">
        <f>spettri!AA732</f>
        <v>225739.02665106487</v>
      </c>
      <c r="D732" s="40">
        <f>chl!$B$2*spettri!H732</f>
        <v>0</v>
      </c>
      <c r="E732" s="40">
        <f>chl!$C$2*spettri!I732</f>
        <v>119481.33994783963</v>
      </c>
      <c r="F732" s="40">
        <f>carot!$B$2*spettri!J732</f>
        <v>0</v>
      </c>
      <c r="G732" s="40">
        <f>carot!$C$2*spettri!K732</f>
        <v>0</v>
      </c>
      <c r="H732" s="40">
        <f>carot!$D$2*spettri!L732</f>
        <v>0</v>
      </c>
      <c r="I732" s="40">
        <f>carot!$E$2*spettri!M732</f>
        <v>0</v>
      </c>
      <c r="J732" s="40">
        <f>carot!$F$2*spettri!N732</f>
        <v>0</v>
      </c>
      <c r="K732" s="40">
        <f>chl!$D$2*spettri!AE732</f>
        <v>106257.68670322523</v>
      </c>
    </row>
    <row r="733" spans="1:11" x14ac:dyDescent="0.25">
      <c r="A733" s="40">
        <f>spettri!F733</f>
        <v>642.39999999998304</v>
      </c>
      <c r="B733" s="40">
        <f>spettri!G733</f>
        <v>41896.713989000003</v>
      </c>
      <c r="C733" s="40">
        <f>spettri!AA733</f>
        <v>231025.83279925986</v>
      </c>
      <c r="D733" s="40">
        <f>chl!$B$2*spettri!H733</f>
        <v>0</v>
      </c>
      <c r="E733" s="40">
        <f>chl!$C$2*spettri!I733</f>
        <v>122354.2980367564</v>
      </c>
      <c r="F733" s="40">
        <f>carot!$B$2*spettri!J733</f>
        <v>0</v>
      </c>
      <c r="G733" s="40">
        <f>carot!$C$2*spettri!K733</f>
        <v>0</v>
      </c>
      <c r="H733" s="40">
        <f>carot!$D$2*spettri!L733</f>
        <v>0</v>
      </c>
      <c r="I733" s="40">
        <f>carot!$E$2*spettri!M733</f>
        <v>0</v>
      </c>
      <c r="J733" s="40">
        <f>carot!$F$2*spettri!N733</f>
        <v>0</v>
      </c>
      <c r="K733" s="40">
        <f>chl!$D$2*spettri!AE733</f>
        <v>108671.53476250348</v>
      </c>
    </row>
    <row r="734" spans="1:11" x14ac:dyDescent="0.25">
      <c r="A734" s="40">
        <f>spettri!F734</f>
        <v>642.79999999998302</v>
      </c>
      <c r="B734" s="40">
        <f>spettri!G734</f>
        <v>42404.530659000004</v>
      </c>
      <c r="C734" s="40">
        <f>spettri!AA734</f>
        <v>236420.49512235384</v>
      </c>
      <c r="D734" s="40">
        <f>chl!$B$2*spettri!H734</f>
        <v>0</v>
      </c>
      <c r="E734" s="40">
        <f>chl!$C$2*spettri!I734</f>
        <v>125072.28186181819</v>
      </c>
      <c r="F734" s="40">
        <f>carot!$B$2*spettri!J734</f>
        <v>0</v>
      </c>
      <c r="G734" s="40">
        <f>carot!$C$2*spettri!K734</f>
        <v>0</v>
      </c>
      <c r="H734" s="40">
        <f>carot!$D$2*spettri!L734</f>
        <v>0</v>
      </c>
      <c r="I734" s="40">
        <f>carot!$E$2*spettri!M734</f>
        <v>0</v>
      </c>
      <c r="J734" s="40">
        <f>carot!$F$2*spettri!N734</f>
        <v>0</v>
      </c>
      <c r="K734" s="40">
        <f>chl!$D$2*spettri!AE734</f>
        <v>111348.21326053563</v>
      </c>
    </row>
    <row r="735" spans="1:11" x14ac:dyDescent="0.25">
      <c r="A735" s="40">
        <f>spettri!F735</f>
        <v>643.19999999998299</v>
      </c>
      <c r="B735" s="40">
        <f>spettri!G735</f>
        <v>42760.038839000001</v>
      </c>
      <c r="C735" s="40">
        <f>spettri!AA735</f>
        <v>241887.76050194609</v>
      </c>
      <c r="D735" s="40">
        <f>chl!$B$2*spettri!H735</f>
        <v>0</v>
      </c>
      <c r="E735" s="40">
        <f>chl!$C$2*spettri!I735</f>
        <v>127600.03822064483</v>
      </c>
      <c r="F735" s="40">
        <f>carot!$B$2*spettri!J735</f>
        <v>0</v>
      </c>
      <c r="G735" s="40">
        <f>carot!$C$2*spettri!K735</f>
        <v>0</v>
      </c>
      <c r="H735" s="40">
        <f>carot!$D$2*spettri!L735</f>
        <v>0</v>
      </c>
      <c r="I735" s="40">
        <f>carot!$E$2*spettri!M735</f>
        <v>0</v>
      </c>
      <c r="J735" s="40">
        <f>carot!$F$2*spettri!N735</f>
        <v>0</v>
      </c>
      <c r="K735" s="40">
        <f>chl!$D$2*spettri!AE735</f>
        <v>114287.72228130128</v>
      </c>
    </row>
    <row r="736" spans="1:11" x14ac:dyDescent="0.25">
      <c r="A736" s="40">
        <f>spettri!F736</f>
        <v>643.59999999998297</v>
      </c>
      <c r="B736" s="40">
        <f>spettri!G736</f>
        <v>43117.070658999997</v>
      </c>
      <c r="C736" s="40">
        <f>spettri!AA736</f>
        <v>247432.58413381083</v>
      </c>
      <c r="D736" s="40">
        <f>chl!$B$2*spettri!H736</f>
        <v>0</v>
      </c>
      <c r="E736" s="40">
        <f>chl!$C$2*spettri!I736</f>
        <v>129926.39780146508</v>
      </c>
      <c r="F736" s="40">
        <f>carot!$B$2*spettri!J736</f>
        <v>0</v>
      </c>
      <c r="G736" s="40">
        <f>carot!$C$2*spettri!K736</f>
        <v>0</v>
      </c>
      <c r="H736" s="40">
        <f>carot!$D$2*spettri!L736</f>
        <v>0</v>
      </c>
      <c r="I736" s="40">
        <f>carot!$E$2*spettri!M736</f>
        <v>0</v>
      </c>
      <c r="J736" s="40">
        <f>carot!$F$2*spettri!N736</f>
        <v>0</v>
      </c>
      <c r="K736" s="40">
        <f>chl!$D$2*spettri!AE736</f>
        <v>117506.18633234574</v>
      </c>
    </row>
    <row r="737" spans="1:11" x14ac:dyDescent="0.25">
      <c r="A737" s="40">
        <f>spettri!F737</f>
        <v>643.99999999998295</v>
      </c>
      <c r="B737" s="40">
        <f>spettri!G737</f>
        <v>43552.396909000003</v>
      </c>
      <c r="C737" s="40">
        <f>spettri!AA737</f>
        <v>253039.90800738649</v>
      </c>
      <c r="D737" s="40">
        <f>chl!$B$2*spettri!H737</f>
        <v>0</v>
      </c>
      <c r="E737" s="40">
        <f>chl!$C$2*spettri!I737</f>
        <v>132031.46528344371</v>
      </c>
      <c r="F737" s="40">
        <f>carot!$B$2*spettri!J737</f>
        <v>0</v>
      </c>
      <c r="G737" s="40">
        <f>carot!$C$2*spettri!K737</f>
        <v>0</v>
      </c>
      <c r="H737" s="40">
        <f>carot!$D$2*spettri!L737</f>
        <v>0</v>
      </c>
      <c r="I737" s="40">
        <f>carot!$E$2*spettri!M737</f>
        <v>0</v>
      </c>
      <c r="J737" s="40">
        <f>carot!$F$2*spettri!N737</f>
        <v>0</v>
      </c>
      <c r="K737" s="40">
        <f>chl!$D$2*spettri!AE737</f>
        <v>121008.44272394276</v>
      </c>
    </row>
    <row r="738" spans="1:11" x14ac:dyDescent="0.25">
      <c r="A738" s="40">
        <f>spettri!F738</f>
        <v>644.39999999998304</v>
      </c>
      <c r="B738" s="40">
        <f>spettri!G738</f>
        <v>44145.623309000002</v>
      </c>
      <c r="C738" s="40">
        <f>spettri!AA738</f>
        <v>258689.18799701368</v>
      </c>
      <c r="D738" s="40">
        <f>chl!$B$2*spettri!H738</f>
        <v>0</v>
      </c>
      <c r="E738" s="40">
        <f>chl!$C$2*spettri!I738</f>
        <v>133899.53376721544</v>
      </c>
      <c r="F738" s="40">
        <f>carot!$B$2*spettri!J738</f>
        <v>0</v>
      </c>
      <c r="G738" s="40">
        <f>carot!$C$2*spettri!K738</f>
        <v>0</v>
      </c>
      <c r="H738" s="40">
        <f>carot!$D$2*spettri!L738</f>
        <v>0</v>
      </c>
      <c r="I738" s="40">
        <f>carot!$E$2*spettri!M738</f>
        <v>0</v>
      </c>
      <c r="J738" s="40">
        <f>carot!$F$2*spettri!N738</f>
        <v>0</v>
      </c>
      <c r="K738" s="40">
        <f>chl!$D$2*spettri!AE738</f>
        <v>124789.65422979824</v>
      </c>
    </row>
    <row r="739" spans="1:11" x14ac:dyDescent="0.25">
      <c r="A739" s="40">
        <f>spettri!F739</f>
        <v>644.79999999998302</v>
      </c>
      <c r="B739" s="40">
        <f>spettri!G739</f>
        <v>44455.608439000003</v>
      </c>
      <c r="C739" s="40">
        <f>spettri!AA739</f>
        <v>264382.20360811841</v>
      </c>
      <c r="D739" s="40">
        <f>chl!$B$2*spettri!H739</f>
        <v>0</v>
      </c>
      <c r="E739" s="40">
        <f>chl!$C$2*spettri!I739</f>
        <v>135524.32054642343</v>
      </c>
      <c r="F739" s="40">
        <f>carot!$B$2*spettri!J739</f>
        <v>0</v>
      </c>
      <c r="G739" s="40">
        <f>carot!$C$2*spettri!K739</f>
        <v>0</v>
      </c>
      <c r="H739" s="40">
        <f>carot!$D$2*spettri!L739</f>
        <v>0</v>
      </c>
      <c r="I739" s="40">
        <f>carot!$E$2*spettri!M739</f>
        <v>0</v>
      </c>
      <c r="J739" s="40">
        <f>carot!$F$2*spettri!N739</f>
        <v>0</v>
      </c>
      <c r="K739" s="40">
        <f>chl!$D$2*spettri!AE739</f>
        <v>128857.88306169497</v>
      </c>
    </row>
    <row r="740" spans="1:11" x14ac:dyDescent="0.25">
      <c r="A740" s="40">
        <f>spettri!F740</f>
        <v>645.19999999998299</v>
      </c>
      <c r="B740" s="40">
        <f>spettri!G740</f>
        <v>44814.212338999998</v>
      </c>
      <c r="C740" s="40">
        <f>spettri!AA740</f>
        <v>270133.40292848065</v>
      </c>
      <c r="D740" s="40">
        <f>chl!$B$2*spettri!H740</f>
        <v>0</v>
      </c>
      <c r="E740" s="40">
        <f>chl!$C$2*spettri!I740</f>
        <v>136888.02452579784</v>
      </c>
      <c r="F740" s="40">
        <f>carot!$B$2*spettri!J740</f>
        <v>0</v>
      </c>
      <c r="G740" s="40">
        <f>carot!$C$2*spettri!K740</f>
        <v>0</v>
      </c>
      <c r="H740" s="40">
        <f>carot!$D$2*spettri!L740</f>
        <v>0</v>
      </c>
      <c r="I740" s="40">
        <f>carot!$E$2*spettri!M740</f>
        <v>0</v>
      </c>
      <c r="J740" s="40">
        <f>carot!$F$2*spettri!N740</f>
        <v>0</v>
      </c>
      <c r="K740" s="40">
        <f>chl!$D$2*spettri!AE740</f>
        <v>133245.37840268278</v>
      </c>
    </row>
    <row r="741" spans="1:11" x14ac:dyDescent="0.25">
      <c r="A741" s="40">
        <f>spettri!F741</f>
        <v>645.59999999998297</v>
      </c>
      <c r="B741" s="40">
        <f>spettri!G741</f>
        <v>45418.048368999996</v>
      </c>
      <c r="C741" s="40">
        <f>spettri!AA741</f>
        <v>275955.5034700156</v>
      </c>
      <c r="D741" s="40">
        <f>chl!$B$2*spettri!H741</f>
        <v>0</v>
      </c>
      <c r="E741" s="40">
        <f>chl!$C$2*spettri!I741</f>
        <v>137984.01389217924</v>
      </c>
      <c r="F741" s="40">
        <f>carot!$B$2*spettri!J741</f>
        <v>0</v>
      </c>
      <c r="G741" s="40">
        <f>carot!$C$2*spettri!K741</f>
        <v>0</v>
      </c>
      <c r="H741" s="40">
        <f>carot!$D$2*spettri!L741</f>
        <v>0</v>
      </c>
      <c r="I741" s="40">
        <f>carot!$E$2*spettri!M741</f>
        <v>0</v>
      </c>
      <c r="J741" s="40">
        <f>carot!$F$2*spettri!N741</f>
        <v>0</v>
      </c>
      <c r="K741" s="40">
        <f>chl!$D$2*spettri!AE741</f>
        <v>137971.48957783639</v>
      </c>
    </row>
    <row r="742" spans="1:11" x14ac:dyDescent="0.25">
      <c r="A742" s="40">
        <f>spettri!F742</f>
        <v>645.99999999998295</v>
      </c>
      <c r="B742" s="40">
        <f>spettri!G742</f>
        <v>46015.674339000005</v>
      </c>
      <c r="C742" s="40">
        <f>spettri!AA742</f>
        <v>281848.88880016387</v>
      </c>
      <c r="D742" s="40">
        <f>chl!$B$2*spettri!H742</f>
        <v>0</v>
      </c>
      <c r="E742" s="40">
        <f>chl!$C$2*spettri!I742</f>
        <v>138804.60974928629</v>
      </c>
      <c r="F742" s="40">
        <f>carot!$B$2*spettri!J742</f>
        <v>0</v>
      </c>
      <c r="G742" s="40">
        <f>carot!$C$2*spettri!K742</f>
        <v>0</v>
      </c>
      <c r="H742" s="40">
        <f>carot!$D$2*spettri!L742</f>
        <v>0</v>
      </c>
      <c r="I742" s="40">
        <f>carot!$E$2*spettri!M742</f>
        <v>0</v>
      </c>
      <c r="J742" s="40">
        <f>carot!$F$2*spettri!N742</f>
        <v>0</v>
      </c>
      <c r="K742" s="40">
        <f>chl!$D$2*spettri!AE742</f>
        <v>143044.27905087755</v>
      </c>
    </row>
    <row r="743" spans="1:11" x14ac:dyDescent="0.25">
      <c r="A743" s="40">
        <f>spettri!F743</f>
        <v>646.39999999998304</v>
      </c>
      <c r="B743" s="40">
        <f>spettri!G743</f>
        <v>46306.276779000007</v>
      </c>
      <c r="C743" s="40">
        <f>spettri!AA743</f>
        <v>287807.74308622826</v>
      </c>
      <c r="D743" s="40">
        <f>chl!$B$2*spettri!H743</f>
        <v>0</v>
      </c>
      <c r="E743" s="40">
        <f>chl!$C$2*spettri!I743</f>
        <v>139332.7090671506</v>
      </c>
      <c r="F743" s="40">
        <f>carot!$B$2*spettri!J743</f>
        <v>0</v>
      </c>
      <c r="G743" s="40">
        <f>carot!$C$2*spettri!K743</f>
        <v>0</v>
      </c>
      <c r="H743" s="40">
        <f>carot!$D$2*spettri!L743</f>
        <v>0</v>
      </c>
      <c r="I743" s="40">
        <f>carot!$E$2*spettri!M743</f>
        <v>0</v>
      </c>
      <c r="J743" s="40">
        <f>carot!$F$2*spettri!N743</f>
        <v>0</v>
      </c>
      <c r="K743" s="40">
        <f>chl!$D$2*spettri!AE743</f>
        <v>148475.03401907769</v>
      </c>
    </row>
    <row r="744" spans="1:11" x14ac:dyDescent="0.25">
      <c r="A744" s="40">
        <f>spettri!F744</f>
        <v>646.79999999998302</v>
      </c>
      <c r="B744" s="40">
        <f>spettri!G744</f>
        <v>46941.606418999996</v>
      </c>
      <c r="C744" s="40">
        <f>spettri!AA744</f>
        <v>293843.86958564346</v>
      </c>
      <c r="D744" s="40">
        <f>chl!$B$2*spettri!H744</f>
        <v>0</v>
      </c>
      <c r="E744" s="40">
        <f>chl!$C$2*spettri!I744</f>
        <v>139562.37818689659</v>
      </c>
      <c r="F744" s="40">
        <f>carot!$B$2*spettri!J744</f>
        <v>0</v>
      </c>
      <c r="G744" s="40">
        <f>carot!$C$2*spettri!K744</f>
        <v>0</v>
      </c>
      <c r="H744" s="40">
        <f>carot!$D$2*spettri!L744</f>
        <v>0</v>
      </c>
      <c r="I744" s="40">
        <f>carot!$E$2*spettri!M744</f>
        <v>0</v>
      </c>
      <c r="J744" s="40">
        <f>carot!$F$2*spettri!N744</f>
        <v>0</v>
      </c>
      <c r="K744" s="40">
        <f>chl!$D$2*spettri!AE744</f>
        <v>154281.49139874688</v>
      </c>
    </row>
    <row r="745" spans="1:11" x14ac:dyDescent="0.25">
      <c r="A745" s="40">
        <f>spettri!F745</f>
        <v>647.19999999998299</v>
      </c>
      <c r="B745" s="40">
        <f>spettri!G745</f>
        <v>47484.284358999997</v>
      </c>
      <c r="C745" s="40">
        <f>spettri!AA745</f>
        <v>299965.14866801014</v>
      </c>
      <c r="D745" s="40">
        <f>chl!$B$2*spettri!H745</f>
        <v>0</v>
      </c>
      <c r="E745" s="40">
        <f>chl!$C$2*spettri!I745</f>
        <v>139486.98529536481</v>
      </c>
      <c r="F745" s="40">
        <f>carot!$B$2*spettri!J745</f>
        <v>0</v>
      </c>
      <c r="G745" s="40">
        <f>carot!$C$2*spettri!K745</f>
        <v>0</v>
      </c>
      <c r="H745" s="40">
        <f>carot!$D$2*spettri!L745</f>
        <v>0</v>
      </c>
      <c r="I745" s="40">
        <f>carot!$E$2*spettri!M745</f>
        <v>0</v>
      </c>
      <c r="J745" s="40">
        <f>carot!$F$2*spettri!N745</f>
        <v>0</v>
      </c>
      <c r="K745" s="40">
        <f>chl!$D$2*spettri!AE745</f>
        <v>160478.16337264533</v>
      </c>
    </row>
    <row r="746" spans="1:11" x14ac:dyDescent="0.25">
      <c r="A746" s="40">
        <f>spettri!F746</f>
        <v>647.59999999998297</v>
      </c>
      <c r="B746" s="40">
        <f>spettri!G746</f>
        <v>47996.798619000001</v>
      </c>
      <c r="C746" s="40">
        <f>spettri!AA746</f>
        <v>306200.03923490737</v>
      </c>
      <c r="D746" s="40">
        <f>chl!$B$2*spettri!H746</f>
        <v>0</v>
      </c>
      <c r="E746" s="40">
        <f>chl!$C$2*spettri!I746</f>
        <v>139107.57750533795</v>
      </c>
      <c r="F746" s="40">
        <f>carot!$B$2*spettri!J746</f>
        <v>0</v>
      </c>
      <c r="G746" s="40">
        <f>carot!$C$2*spettri!K746</f>
        <v>0</v>
      </c>
      <c r="H746" s="40">
        <f>carot!$D$2*spettri!L746</f>
        <v>0</v>
      </c>
      <c r="I746" s="40">
        <f>carot!$E$2*spettri!M746</f>
        <v>0</v>
      </c>
      <c r="J746" s="40">
        <f>carot!$F$2*spettri!N746</f>
        <v>0</v>
      </c>
      <c r="K746" s="40">
        <f>chl!$D$2*spettri!AE746</f>
        <v>167092.46172956939</v>
      </c>
    </row>
    <row r="747" spans="1:11" x14ac:dyDescent="0.25">
      <c r="A747" s="40">
        <f>spettri!F747</f>
        <v>647.99999999998295</v>
      </c>
      <c r="B747" s="40">
        <f>spettri!G747</f>
        <v>48588.769598999999</v>
      </c>
      <c r="C747" s="40">
        <f>spettri!AA747</f>
        <v>312592.95757414005</v>
      </c>
      <c r="D747" s="40">
        <f>chl!$B$2*spettri!H747</f>
        <v>0</v>
      </c>
      <c r="E747" s="40">
        <f>chl!$C$2*spettri!I747</f>
        <v>138431.48469527694</v>
      </c>
      <c r="F747" s="40">
        <f>carot!$B$2*spettri!J747</f>
        <v>0</v>
      </c>
      <c r="G747" s="40">
        <f>carot!$C$2*spettri!K747</f>
        <v>0</v>
      </c>
      <c r="H747" s="40">
        <f>carot!$D$2*spettri!L747</f>
        <v>0</v>
      </c>
      <c r="I747" s="40">
        <f>carot!$E$2*spettri!M747</f>
        <v>0</v>
      </c>
      <c r="J747" s="40">
        <f>carot!$F$2*spettri!N747</f>
        <v>0</v>
      </c>
      <c r="K747" s="40">
        <f>chl!$D$2*spettri!AE747</f>
        <v>174161.47287886313</v>
      </c>
    </row>
    <row r="748" spans="1:11" x14ac:dyDescent="0.25">
      <c r="A748" s="40">
        <f>spettri!F748</f>
        <v>648.39999999998304</v>
      </c>
      <c r="B748" s="40">
        <f>spettri!G748</f>
        <v>49314.903179000001</v>
      </c>
      <c r="C748" s="40">
        <f>spettri!AA748</f>
        <v>319173.17865172954</v>
      </c>
      <c r="D748" s="40">
        <f>chl!$B$2*spettri!H748</f>
        <v>0</v>
      </c>
      <c r="E748" s="40">
        <f>chl!$C$2*spettri!I748</f>
        <v>137449.28276115548</v>
      </c>
      <c r="F748" s="40">
        <f>carot!$B$2*spettri!J748</f>
        <v>0</v>
      </c>
      <c r="G748" s="40">
        <f>carot!$C$2*spettri!K748</f>
        <v>0</v>
      </c>
      <c r="H748" s="40">
        <f>carot!$D$2*spettri!L748</f>
        <v>0</v>
      </c>
      <c r="I748" s="40">
        <f>carot!$E$2*spettri!M748</f>
        <v>0</v>
      </c>
      <c r="J748" s="40">
        <f>carot!$F$2*spettri!N748</f>
        <v>0</v>
      </c>
      <c r="K748" s="40">
        <f>chl!$D$2*spettri!AE748</f>
        <v>181723.89589057406</v>
      </c>
    </row>
    <row r="749" spans="1:11" x14ac:dyDescent="0.25">
      <c r="A749" s="40">
        <f>spettri!F749</f>
        <v>648.79999999998302</v>
      </c>
      <c r="B749" s="40">
        <f>spettri!G749</f>
        <v>49914.343369000002</v>
      </c>
      <c r="C749" s="40">
        <f>spettri!AA749</f>
        <v>325964.33883416257</v>
      </c>
      <c r="D749" s="40">
        <f>chl!$B$2*spettri!H749</f>
        <v>0</v>
      </c>
      <c r="E749" s="40">
        <f>chl!$C$2*spettri!I749</f>
        <v>136174.93336493321</v>
      </c>
      <c r="F749" s="40">
        <f>carot!$B$2*spettri!J749</f>
        <v>0</v>
      </c>
      <c r="G749" s="40">
        <f>carot!$C$2*spettri!K749</f>
        <v>0</v>
      </c>
      <c r="H749" s="40">
        <f>carot!$D$2*spettri!L749</f>
        <v>0</v>
      </c>
      <c r="I749" s="40">
        <f>carot!$E$2*spettri!M749</f>
        <v>0</v>
      </c>
      <c r="J749" s="40">
        <f>carot!$F$2*spettri!N749</f>
        <v>0</v>
      </c>
      <c r="K749" s="40">
        <f>chl!$D$2*spettri!AE749</f>
        <v>189789.40546922939</v>
      </c>
    </row>
    <row r="750" spans="1:11" x14ac:dyDescent="0.25">
      <c r="A750" s="40">
        <f>spettri!F750</f>
        <v>649.19999999998299</v>
      </c>
      <c r="B750" s="40">
        <f>spettri!G750</f>
        <v>50516.532819</v>
      </c>
      <c r="C750" s="40">
        <f>spettri!AA750</f>
        <v>333005.98268764879</v>
      </c>
      <c r="D750" s="40">
        <f>chl!$B$2*spettri!H750</f>
        <v>0</v>
      </c>
      <c r="E750" s="40">
        <f>chl!$C$2*spettri!I750</f>
        <v>134623.79426951203</v>
      </c>
      <c r="F750" s="40">
        <f>carot!$B$2*spettri!J750</f>
        <v>0</v>
      </c>
      <c r="G750" s="40">
        <f>carot!$C$2*spettri!K750</f>
        <v>0</v>
      </c>
      <c r="H750" s="40">
        <f>carot!$D$2*spettri!L750</f>
        <v>0</v>
      </c>
      <c r="I750" s="40">
        <f>carot!$E$2*spettri!M750</f>
        <v>0</v>
      </c>
      <c r="J750" s="40">
        <f>carot!$F$2*spettri!N750</f>
        <v>0</v>
      </c>
      <c r="K750" s="40">
        <f>chl!$D$2*spettri!AE750</f>
        <v>198382.18841813676</v>
      </c>
    </row>
    <row r="751" spans="1:11" x14ac:dyDescent="0.25">
      <c r="A751" s="40">
        <f>spettri!F751</f>
        <v>649.59999999998297</v>
      </c>
      <c r="B751" s="40">
        <f>spettri!G751</f>
        <v>51167.843949000002</v>
      </c>
      <c r="C751" s="40">
        <f>spettri!AA751</f>
        <v>340305.92202109023</v>
      </c>
      <c r="D751" s="40">
        <f>chl!$B$2*spettri!H751</f>
        <v>0</v>
      </c>
      <c r="E751" s="40">
        <f>chl!$C$2*spettri!I751</f>
        <v>132805.28960857898</v>
      </c>
      <c r="F751" s="40">
        <f>carot!$B$2*spettri!J751</f>
        <v>0</v>
      </c>
      <c r="G751" s="40">
        <f>carot!$C$2*spettri!K751</f>
        <v>0</v>
      </c>
      <c r="H751" s="40">
        <f>carot!$D$2*spettri!L751</f>
        <v>0</v>
      </c>
      <c r="I751" s="40">
        <f>carot!$E$2*spettri!M751</f>
        <v>0</v>
      </c>
      <c r="J751" s="40">
        <f>carot!$F$2*spettri!N751</f>
        <v>0</v>
      </c>
      <c r="K751" s="40">
        <f>chl!$D$2*spettri!AE751</f>
        <v>207500.63241251124</v>
      </c>
    </row>
    <row r="752" spans="1:11" x14ac:dyDescent="0.25">
      <c r="A752" s="40">
        <f>spettri!F752</f>
        <v>649.99999999998295</v>
      </c>
      <c r="B752" s="40">
        <f>spettri!G752</f>
        <v>51972.845659000006</v>
      </c>
      <c r="C752" s="40">
        <f>spettri!AA752</f>
        <v>347889.45470725896</v>
      </c>
      <c r="D752" s="40">
        <f>chl!$B$2*spettri!H752</f>
        <v>0</v>
      </c>
      <c r="E752" s="40">
        <f>chl!$C$2*spettri!I752</f>
        <v>130738.26761984738</v>
      </c>
      <c r="F752" s="40">
        <f>carot!$B$2*spettri!J752</f>
        <v>0</v>
      </c>
      <c r="G752" s="40">
        <f>carot!$C$2*spettri!K752</f>
        <v>0</v>
      </c>
      <c r="H752" s="40">
        <f>carot!$D$2*spettri!L752</f>
        <v>0</v>
      </c>
      <c r="I752" s="40">
        <f>carot!$E$2*spettri!M752</f>
        <v>0</v>
      </c>
      <c r="J752" s="40">
        <f>carot!$F$2*spettri!N752</f>
        <v>0</v>
      </c>
      <c r="K752" s="40">
        <f>chl!$D$2*spettri!AE752</f>
        <v>217151.18708741161</v>
      </c>
    </row>
    <row r="753" spans="1:11" x14ac:dyDescent="0.25">
      <c r="A753" s="40">
        <f>spettri!F753</f>
        <v>650.39999999998304</v>
      </c>
      <c r="B753" s="40">
        <f>spettri!G753</f>
        <v>52441.606389</v>
      </c>
      <c r="C753" s="40">
        <f>spettri!AA753</f>
        <v>355774.16570656444</v>
      </c>
      <c r="D753" s="40">
        <f>chl!$B$2*spettri!H753</f>
        <v>0</v>
      </c>
      <c r="E753" s="40">
        <f>chl!$C$2*spettri!I753</f>
        <v>128441.92558851167</v>
      </c>
      <c r="F753" s="40">
        <f>carot!$B$2*spettri!J753</f>
        <v>0</v>
      </c>
      <c r="G753" s="40">
        <f>carot!$C$2*spettri!K753</f>
        <v>0</v>
      </c>
      <c r="H753" s="40">
        <f>carot!$D$2*spettri!L753</f>
        <v>0</v>
      </c>
      <c r="I753" s="40">
        <f>carot!$E$2*spettri!M753</f>
        <v>0</v>
      </c>
      <c r="J753" s="40">
        <f>carot!$F$2*spettri!N753</f>
        <v>0</v>
      </c>
      <c r="K753" s="40">
        <f>chl!$D$2*spettri!AE753</f>
        <v>227332.24011805275</v>
      </c>
    </row>
    <row r="754" spans="1:11" x14ac:dyDescent="0.25">
      <c r="A754" s="40">
        <f>spettri!F754</f>
        <v>650.79999999998302</v>
      </c>
      <c r="B754" s="40">
        <f>spettri!G754</f>
        <v>52997.352639000004</v>
      </c>
      <c r="C754" s="40">
        <f>spettri!AA754</f>
        <v>363992.80081869662</v>
      </c>
      <c r="D754" s="40">
        <f>chl!$B$2*spettri!H754</f>
        <v>0</v>
      </c>
      <c r="E754" s="40">
        <f>chl!$C$2*spettri!I754</f>
        <v>125931.27222999267</v>
      </c>
      <c r="F754" s="40">
        <f>carot!$B$2*spettri!J754</f>
        <v>0</v>
      </c>
      <c r="G754" s="40">
        <f>carot!$C$2*spettri!K754</f>
        <v>0</v>
      </c>
      <c r="H754" s="40">
        <f>carot!$D$2*spettri!L754</f>
        <v>0</v>
      </c>
      <c r="I754" s="40">
        <f>carot!$E$2*spettri!M754</f>
        <v>0</v>
      </c>
      <c r="J754" s="40">
        <f>carot!$F$2*spettri!N754</f>
        <v>0</v>
      </c>
      <c r="K754" s="40">
        <f>chl!$D$2*spettri!AE754</f>
        <v>238061.52858870395</v>
      </c>
    </row>
    <row r="755" spans="1:11" x14ac:dyDescent="0.25">
      <c r="A755" s="40">
        <f>spettri!F755</f>
        <v>651.19999999998299</v>
      </c>
      <c r="B755" s="40">
        <f>spettri!G755</f>
        <v>54003.218279000001</v>
      </c>
      <c r="C755" s="40">
        <f>spettri!AA755</f>
        <v>372570.60876458819</v>
      </c>
      <c r="D755" s="40">
        <f>chl!$B$2*spettri!H755</f>
        <v>0</v>
      </c>
      <c r="E755" s="40">
        <f>chl!$C$2*spettri!I755</f>
        <v>123220.26923591069</v>
      </c>
      <c r="F755" s="40">
        <f>carot!$B$2*spettri!J755</f>
        <v>0</v>
      </c>
      <c r="G755" s="40">
        <f>carot!$C$2*spettri!K755</f>
        <v>0</v>
      </c>
      <c r="H755" s="40">
        <f>carot!$D$2*spettri!L755</f>
        <v>0</v>
      </c>
      <c r="I755" s="40">
        <f>carot!$E$2*spettri!M755</f>
        <v>0</v>
      </c>
      <c r="J755" s="40">
        <f>carot!$F$2*spettri!N755</f>
        <v>0</v>
      </c>
      <c r="K755" s="40">
        <f>chl!$D$2*spettri!AE755</f>
        <v>249350.33952867749</v>
      </c>
    </row>
    <row r="756" spans="1:11" x14ac:dyDescent="0.25">
      <c r="A756" s="40">
        <f>spettri!F756</f>
        <v>651.59999999998297</v>
      </c>
      <c r="B756" s="40">
        <f>spettri!G756</f>
        <v>54812.261919000004</v>
      </c>
      <c r="C756" s="40">
        <f>spettri!AA756</f>
        <v>381521.46775667806</v>
      </c>
      <c r="D756" s="40">
        <f>chl!$B$2*spettri!H756</f>
        <v>0</v>
      </c>
      <c r="E756" s="40">
        <f>chl!$C$2*spettri!I756</f>
        <v>120326.01963623411</v>
      </c>
      <c r="F756" s="40">
        <f>carot!$B$2*spettri!J756</f>
        <v>0</v>
      </c>
      <c r="G756" s="40">
        <f>carot!$C$2*spettri!K756</f>
        <v>0</v>
      </c>
      <c r="H756" s="40">
        <f>carot!$D$2*spettri!L756</f>
        <v>0</v>
      </c>
      <c r="I756" s="40">
        <f>carot!$E$2*spettri!M756</f>
        <v>0</v>
      </c>
      <c r="J756" s="40">
        <f>carot!$F$2*spettri!N756</f>
        <v>0</v>
      </c>
      <c r="K756" s="40">
        <f>chl!$D$2*spettri!AE756</f>
        <v>261195.44812044394</v>
      </c>
    </row>
    <row r="757" spans="1:11" x14ac:dyDescent="0.25">
      <c r="A757" s="40">
        <f>spettri!F757</f>
        <v>651.99999999998295</v>
      </c>
      <c r="B757" s="40">
        <f>spettri!G757</f>
        <v>55399.386298999998</v>
      </c>
      <c r="C757" s="40">
        <f>spettri!AA757</f>
        <v>390854.73316533177</v>
      </c>
      <c r="D757" s="40">
        <f>chl!$B$2*spettri!H757</f>
        <v>0</v>
      </c>
      <c r="E757" s="40">
        <f>chl!$C$2*spettri!I757</f>
        <v>117274.00339285344</v>
      </c>
      <c r="F757" s="40">
        <f>carot!$B$2*spettri!J757</f>
        <v>0</v>
      </c>
      <c r="G757" s="40">
        <f>carot!$C$2*spettri!K757</f>
        <v>0</v>
      </c>
      <c r="H757" s="40">
        <f>carot!$D$2*spettri!L757</f>
        <v>0</v>
      </c>
      <c r="I757" s="40">
        <f>carot!$E$2*spettri!M757</f>
        <v>0</v>
      </c>
      <c r="J757" s="40">
        <f>carot!$F$2*spettri!N757</f>
        <v>0</v>
      </c>
      <c r="K757" s="40">
        <f>chl!$D$2*spettri!AE757</f>
        <v>273580.72977247834</v>
      </c>
    </row>
    <row r="758" spans="1:11" x14ac:dyDescent="0.25">
      <c r="A758" s="40">
        <f>spettri!F758</f>
        <v>652.39999999998304</v>
      </c>
      <c r="B758" s="40">
        <f>spettri!G758</f>
        <v>56183.619508999996</v>
      </c>
      <c r="C758" s="40">
        <f>spettri!AA758</f>
        <v>400583.41798670654</v>
      </c>
      <c r="D758" s="40">
        <f>chl!$B$2*spettri!H758</f>
        <v>0</v>
      </c>
      <c r="E758" s="40">
        <f>chl!$C$2*spettri!I758</f>
        <v>114086.90820645302</v>
      </c>
      <c r="F758" s="40">
        <f>carot!$B$2*spettri!J758</f>
        <v>0</v>
      </c>
      <c r="G758" s="40">
        <f>carot!$C$2*spettri!K758</f>
        <v>0</v>
      </c>
      <c r="H758" s="40">
        <f>carot!$D$2*spettri!L758</f>
        <v>0</v>
      </c>
      <c r="I758" s="40">
        <f>carot!$E$2*spettri!M758</f>
        <v>0</v>
      </c>
      <c r="J758" s="40">
        <f>carot!$F$2*spettri!N758</f>
        <v>0</v>
      </c>
      <c r="K758" s="40">
        <f>chl!$D$2*spettri!AE758</f>
        <v>286496.50978025352</v>
      </c>
    </row>
    <row r="759" spans="1:11" x14ac:dyDescent="0.25">
      <c r="A759" s="40">
        <f>spettri!F759</f>
        <v>652.79999999998302</v>
      </c>
      <c r="B759" s="40">
        <f>spettri!G759</f>
        <v>57146.372359000001</v>
      </c>
      <c r="C759" s="40">
        <f>spettri!AA759</f>
        <v>410707.10446932126</v>
      </c>
      <c r="D759" s="40">
        <f>chl!$B$2*spettri!H759</f>
        <v>0</v>
      </c>
      <c r="E759" s="40">
        <f>chl!$C$2*spettri!I759</f>
        <v>110780.44091707666</v>
      </c>
      <c r="F759" s="40">
        <f>carot!$B$2*spettri!J759</f>
        <v>0</v>
      </c>
      <c r="G759" s="40">
        <f>carot!$C$2*spettri!K759</f>
        <v>0</v>
      </c>
      <c r="H759" s="40">
        <f>carot!$D$2*spettri!L759</f>
        <v>0</v>
      </c>
      <c r="I759" s="40">
        <f>carot!$E$2*spettri!M759</f>
        <v>0</v>
      </c>
      <c r="J759" s="40">
        <f>carot!$F$2*spettri!N759</f>
        <v>0</v>
      </c>
      <c r="K759" s="40">
        <f>chl!$D$2*spettri!AE759</f>
        <v>299926.6635522446</v>
      </c>
    </row>
    <row r="760" spans="1:11" x14ac:dyDescent="0.25">
      <c r="A760" s="40">
        <f>spettri!F760</f>
        <v>653.19999999998299</v>
      </c>
      <c r="B760" s="40">
        <f>spettri!G760</f>
        <v>57917.988018999997</v>
      </c>
      <c r="C760" s="40">
        <f>spettri!AA760</f>
        <v>421257.40774192492</v>
      </c>
      <c r="D760" s="40">
        <f>chl!$B$2*spettri!H760</f>
        <v>0</v>
      </c>
      <c r="E760" s="40">
        <f>chl!$C$2*spettri!I760</f>
        <v>107371.70455469274</v>
      </c>
      <c r="F760" s="40">
        <f>carot!$B$2*spettri!J760</f>
        <v>0</v>
      </c>
      <c r="G760" s="40">
        <f>carot!$C$2*spettri!K760</f>
        <v>0</v>
      </c>
      <c r="H760" s="40">
        <f>carot!$D$2*spettri!L760</f>
        <v>0</v>
      </c>
      <c r="I760" s="40">
        <f>carot!$E$2*spettri!M760</f>
        <v>0</v>
      </c>
      <c r="J760" s="40">
        <f>carot!$F$2*spettri!N760</f>
        <v>0</v>
      </c>
      <c r="K760" s="40">
        <f>chl!$D$2*spettri!AE760</f>
        <v>313885.7031872322</v>
      </c>
    </row>
    <row r="761" spans="1:11" x14ac:dyDescent="0.25">
      <c r="A761" s="40">
        <f>spettri!F761</f>
        <v>653.59999999998297</v>
      </c>
      <c r="B761" s="40">
        <f>spettri!G761</f>
        <v>58709.511619000004</v>
      </c>
      <c r="C761" s="40">
        <f>spettri!AA761</f>
        <v>432249.65130440163</v>
      </c>
      <c r="D761" s="40">
        <f>chl!$B$2*spettri!H761</f>
        <v>0</v>
      </c>
      <c r="E761" s="40">
        <f>chl!$C$2*spettri!I761</f>
        <v>103884.08491494786</v>
      </c>
      <c r="F761" s="40">
        <f>carot!$B$2*spettri!J761</f>
        <v>0</v>
      </c>
      <c r="G761" s="40">
        <f>carot!$C$2*spettri!K761</f>
        <v>0</v>
      </c>
      <c r="H761" s="40">
        <f>carot!$D$2*spettri!L761</f>
        <v>0</v>
      </c>
      <c r="I761" s="40">
        <f>carot!$E$2*spettri!M761</f>
        <v>0</v>
      </c>
      <c r="J761" s="40">
        <f>carot!$F$2*spettri!N761</f>
        <v>0</v>
      </c>
      <c r="K761" s="40">
        <f>chl!$D$2*spettri!AE761</f>
        <v>328365.56638945377</v>
      </c>
    </row>
    <row r="762" spans="1:11" x14ac:dyDescent="0.25">
      <c r="A762" s="40">
        <f>spettri!F762</f>
        <v>653.99999999998295</v>
      </c>
      <c r="B762" s="40">
        <f>spettri!G762</f>
        <v>59810.252948999994</v>
      </c>
      <c r="C762" s="40">
        <f>spettri!AA762</f>
        <v>443688.82020414347</v>
      </c>
      <c r="D762" s="40">
        <f>chl!$B$2*spettri!H762</f>
        <v>0</v>
      </c>
      <c r="E762" s="40">
        <f>chl!$C$2*spettri!I762</f>
        <v>100332.24166578171</v>
      </c>
      <c r="F762" s="40">
        <f>carot!$B$2*spettri!J762</f>
        <v>0</v>
      </c>
      <c r="G762" s="40">
        <f>carot!$C$2*spettri!K762</f>
        <v>0</v>
      </c>
      <c r="H762" s="40">
        <f>carot!$D$2*spettri!L762</f>
        <v>0</v>
      </c>
      <c r="I762" s="40">
        <f>carot!$E$2*spettri!M762</f>
        <v>0</v>
      </c>
      <c r="J762" s="40">
        <f>carot!$F$2*spettri!N762</f>
        <v>0</v>
      </c>
      <c r="K762" s="40">
        <f>chl!$D$2*spettri!AE762</f>
        <v>343356.57853836176</v>
      </c>
    </row>
    <row r="763" spans="1:11" x14ac:dyDescent="0.25">
      <c r="A763" s="40">
        <f>spettri!F763</f>
        <v>654.39999999998304</v>
      </c>
      <c r="B763" s="40">
        <f>spettri!G763</f>
        <v>60592.876838999997</v>
      </c>
      <c r="C763" s="40">
        <f>spettri!AA763</f>
        <v>455560.28423459159</v>
      </c>
      <c r="D763" s="40">
        <f>chl!$B$2*spettri!H763</f>
        <v>0</v>
      </c>
      <c r="E763" s="40">
        <f>chl!$C$2*spettri!I763</f>
        <v>96727.34414862626</v>
      </c>
      <c r="F763" s="40">
        <f>carot!$B$2*spettri!J763</f>
        <v>0</v>
      </c>
      <c r="G763" s="40">
        <f>carot!$C$2*spettri!K763</f>
        <v>0</v>
      </c>
      <c r="H763" s="40">
        <f>carot!$D$2*spettri!L763</f>
        <v>0</v>
      </c>
      <c r="I763" s="40">
        <f>carot!$E$2*spettri!M763</f>
        <v>0</v>
      </c>
      <c r="J763" s="40">
        <f>carot!$F$2*spettri!N763</f>
        <v>0</v>
      </c>
      <c r="K763" s="40">
        <f>chl!$D$2*spettri!AE763</f>
        <v>358832.94008596533</v>
      </c>
    </row>
    <row r="764" spans="1:11" x14ac:dyDescent="0.25">
      <c r="A764" s="40">
        <f>spettri!F764</f>
        <v>654.79999999998302</v>
      </c>
      <c r="B764" s="40">
        <f>spettri!G764</f>
        <v>61201.265168999998</v>
      </c>
      <c r="C764" s="40">
        <f>spettri!AA764</f>
        <v>467778.52964858781</v>
      </c>
      <c r="D764" s="40">
        <f>chl!$B$2*spettri!H764</f>
        <v>0</v>
      </c>
      <c r="E764" s="40">
        <f>chl!$C$2*spettri!I764</f>
        <v>93098.362829844118</v>
      </c>
      <c r="F764" s="40">
        <f>carot!$B$2*spettri!J764</f>
        <v>0</v>
      </c>
      <c r="G764" s="40">
        <f>carot!$C$2*spettri!K764</f>
        <v>0</v>
      </c>
      <c r="H764" s="40">
        <f>carot!$D$2*spettri!L764</f>
        <v>0</v>
      </c>
      <c r="I764" s="40">
        <f>carot!$E$2*spettri!M764</f>
        <v>0</v>
      </c>
      <c r="J764" s="40">
        <f>carot!$F$2*spettri!N764</f>
        <v>0</v>
      </c>
      <c r="K764" s="40">
        <f>chl!$D$2*spettri!AE764</f>
        <v>374680.16681874369</v>
      </c>
    </row>
    <row r="765" spans="1:11" x14ac:dyDescent="0.25">
      <c r="A765" s="40">
        <f>spettri!F765</f>
        <v>655.19999999998299</v>
      </c>
      <c r="B765" s="40">
        <f>spettri!G765</f>
        <v>62232.254159000004</v>
      </c>
      <c r="C765" s="40">
        <f>spettri!AA765</f>
        <v>480256.16423768771</v>
      </c>
      <c r="D765" s="40">
        <f>chl!$B$2*spettri!H765</f>
        <v>0</v>
      </c>
      <c r="E765" s="40">
        <f>chl!$C$2*spettri!I765</f>
        <v>89470.777641665045</v>
      </c>
      <c r="F765" s="40">
        <f>carot!$B$2*spettri!J765</f>
        <v>0</v>
      </c>
      <c r="G765" s="40">
        <f>carot!$C$2*spettri!K765</f>
        <v>0</v>
      </c>
      <c r="H765" s="40">
        <f>carot!$D$2*spettri!L765</f>
        <v>0</v>
      </c>
      <c r="I765" s="40">
        <f>carot!$E$2*spettri!M765</f>
        <v>0</v>
      </c>
      <c r="J765" s="40">
        <f>carot!$F$2*spettri!N765</f>
        <v>0</v>
      </c>
      <c r="K765" s="40">
        <f>chl!$D$2*spettri!AE765</f>
        <v>390785.38659602264</v>
      </c>
    </row>
    <row r="766" spans="1:11" x14ac:dyDescent="0.25">
      <c r="A766" s="40">
        <f>spettri!F766</f>
        <v>655.59999999998297</v>
      </c>
      <c r="B766" s="40">
        <f>spettri!G766</f>
        <v>63080.301598999991</v>
      </c>
      <c r="C766" s="40">
        <f>spettri!AA766</f>
        <v>492935.71984589146</v>
      </c>
      <c r="D766" s="40">
        <f>chl!$B$2*spettri!H766</f>
        <v>0</v>
      </c>
      <c r="E766" s="40">
        <f>chl!$C$2*spettri!I766</f>
        <v>85856.456020483311</v>
      </c>
      <c r="F766" s="40">
        <f>carot!$B$2*spettri!J766</f>
        <v>0</v>
      </c>
      <c r="G766" s="40">
        <f>carot!$C$2*spettri!K766</f>
        <v>0</v>
      </c>
      <c r="H766" s="40">
        <f>carot!$D$2*spettri!L766</f>
        <v>0</v>
      </c>
      <c r="I766" s="40">
        <f>carot!$E$2*spettri!M766</f>
        <v>0</v>
      </c>
      <c r="J766" s="40">
        <f>carot!$F$2*spettri!N766</f>
        <v>0</v>
      </c>
      <c r="K766" s="40">
        <f>chl!$D$2*spettri!AE766</f>
        <v>407079.26382540818</v>
      </c>
    </row>
    <row r="767" spans="1:11" x14ac:dyDescent="0.25">
      <c r="A767" s="40">
        <f>spettri!F767</f>
        <v>655.99999999998295</v>
      </c>
      <c r="B767" s="40">
        <f>spettri!G767</f>
        <v>63771.901738999994</v>
      </c>
      <c r="C767" s="40">
        <f>spettri!AA767</f>
        <v>505769.61940852634</v>
      </c>
      <c r="D767" s="40">
        <f>chl!$B$2*spettri!H767</f>
        <v>0</v>
      </c>
      <c r="E767" s="40">
        <f>chl!$C$2*spettri!I767</f>
        <v>82265.869212768594</v>
      </c>
      <c r="F767" s="40">
        <f>carot!$B$2*spettri!J767</f>
        <v>0</v>
      </c>
      <c r="G767" s="40">
        <f>carot!$C$2*spettri!K767</f>
        <v>0</v>
      </c>
      <c r="H767" s="40">
        <f>carot!$D$2*spettri!L767</f>
        <v>0</v>
      </c>
      <c r="I767" s="40">
        <f>carot!$E$2*spettri!M767</f>
        <v>0</v>
      </c>
      <c r="J767" s="40">
        <f>carot!$F$2*spettri!N767</f>
        <v>0</v>
      </c>
      <c r="K767" s="40">
        <f>chl!$D$2*spettri!AE767</f>
        <v>423503.75019575778</v>
      </c>
    </row>
    <row r="768" spans="1:11" x14ac:dyDescent="0.25">
      <c r="A768" s="40">
        <f>spettri!F768</f>
        <v>656.39999999998304</v>
      </c>
      <c r="B768" s="40">
        <f>spettri!G768</f>
        <v>64620.493068999989</v>
      </c>
      <c r="C768" s="40">
        <f>spettri!AA768</f>
        <v>518732.17665408197</v>
      </c>
      <c r="D768" s="40">
        <f>chl!$B$2*spettri!H768</f>
        <v>0</v>
      </c>
      <c r="E768" s="40">
        <f>chl!$C$2*spettri!I768</f>
        <v>78721.704889544519</v>
      </c>
      <c r="F768" s="40">
        <f>carot!$B$2*spettri!J768</f>
        <v>0</v>
      </c>
      <c r="G768" s="40">
        <f>carot!$C$2*spettri!K768</f>
        <v>0</v>
      </c>
      <c r="H768" s="40">
        <f>carot!$D$2*spettri!L768</f>
        <v>0</v>
      </c>
      <c r="I768" s="40">
        <f>carot!$E$2*spettri!M768</f>
        <v>0</v>
      </c>
      <c r="J768" s="40">
        <f>carot!$F$2*spettri!N768</f>
        <v>0</v>
      </c>
      <c r="K768" s="40">
        <f>chl!$D$2*spettri!AE768</f>
        <v>440010.47176453745</v>
      </c>
    </row>
    <row r="769" spans="1:11" x14ac:dyDescent="0.25">
      <c r="A769" s="40">
        <f>spettri!F769</f>
        <v>656.79999999998302</v>
      </c>
      <c r="B769" s="40">
        <f>spettri!G769</f>
        <v>65786.762249000007</v>
      </c>
      <c r="C769" s="40">
        <f>spettri!AA769</f>
        <v>531789.46134106256</v>
      </c>
      <c r="D769" s="40">
        <f>chl!$B$2*spettri!H769</f>
        <v>0</v>
      </c>
      <c r="E769" s="40">
        <f>chl!$C$2*spettri!I769</f>
        <v>75240.018908675294</v>
      </c>
      <c r="F769" s="40">
        <f>carot!$B$2*spettri!J769</f>
        <v>0</v>
      </c>
      <c r="G769" s="40">
        <f>carot!$C$2*spettri!K769</f>
        <v>0</v>
      </c>
      <c r="H769" s="40">
        <f>carot!$D$2*spettri!L769</f>
        <v>0</v>
      </c>
      <c r="I769" s="40">
        <f>carot!$E$2*spettri!M769</f>
        <v>0</v>
      </c>
      <c r="J769" s="40">
        <f>carot!$F$2*spettri!N769</f>
        <v>0</v>
      </c>
      <c r="K769" s="40">
        <f>chl!$D$2*spettri!AE769</f>
        <v>456549.44243238727</v>
      </c>
    </row>
    <row r="770" spans="1:11" x14ac:dyDescent="0.25">
      <c r="A770" s="40">
        <f>spettri!F770</f>
        <v>657.19999999998299</v>
      </c>
      <c r="B770" s="40">
        <f>spettri!G770</f>
        <v>66503.455948999996</v>
      </c>
      <c r="C770" s="40">
        <f>spettri!AA770</f>
        <v>544870.92384059238</v>
      </c>
      <c r="D770" s="40">
        <f>chl!$B$2*spettri!H770</f>
        <v>0</v>
      </c>
      <c r="E770" s="40">
        <f>chl!$C$2*spettri!I770</f>
        <v>71826.046952717254</v>
      </c>
      <c r="F770" s="40">
        <f>carot!$B$2*spettri!J770</f>
        <v>0</v>
      </c>
      <c r="G770" s="40">
        <f>carot!$C$2*spettri!K770</f>
        <v>0</v>
      </c>
      <c r="H770" s="40">
        <f>carot!$D$2*spettri!L770</f>
        <v>0</v>
      </c>
      <c r="I770" s="40">
        <f>carot!$E$2*spettri!M770</f>
        <v>0</v>
      </c>
      <c r="J770" s="40">
        <f>carot!$F$2*spettri!N770</f>
        <v>0</v>
      </c>
      <c r="K770" s="40">
        <f>chl!$D$2*spettri!AE770</f>
        <v>473044.87688787509</v>
      </c>
    </row>
    <row r="771" spans="1:11" x14ac:dyDescent="0.25">
      <c r="A771" s="40">
        <f>spettri!F771</f>
        <v>657.59999999998297</v>
      </c>
      <c r="B771" s="40">
        <f>spettri!G771</f>
        <v>67103.801378999982</v>
      </c>
      <c r="C771" s="40">
        <f>spettri!AA771</f>
        <v>557886.88085436134</v>
      </c>
      <c r="D771" s="40">
        <f>chl!$B$2*spettri!H771</f>
        <v>0</v>
      </c>
      <c r="E771" s="40">
        <f>chl!$C$2*spettri!I771</f>
        <v>68483.628454980702</v>
      </c>
      <c r="F771" s="40">
        <f>carot!$B$2*spettri!J771</f>
        <v>0</v>
      </c>
      <c r="G771" s="40">
        <f>carot!$C$2*spettri!K771</f>
        <v>0</v>
      </c>
      <c r="H771" s="40">
        <f>carot!$D$2*spettri!L771</f>
        <v>0</v>
      </c>
      <c r="I771" s="40">
        <f>carot!$E$2*spettri!M771</f>
        <v>0</v>
      </c>
      <c r="J771" s="40">
        <f>carot!$F$2*spettri!N771</f>
        <v>0</v>
      </c>
      <c r="K771" s="40">
        <f>chl!$D$2*spettri!AE771</f>
        <v>489403.25239938067</v>
      </c>
    </row>
    <row r="772" spans="1:11" x14ac:dyDescent="0.25">
      <c r="A772" s="40">
        <f>spettri!F772</f>
        <v>657.99999999998204</v>
      </c>
      <c r="B772" s="40">
        <f>spettri!G772</f>
        <v>68125.097168999986</v>
      </c>
      <c r="C772" s="40">
        <f>spettri!AA772</f>
        <v>570719.03833521809</v>
      </c>
      <c r="D772" s="40">
        <f>chl!$B$2*spettri!H772</f>
        <v>0</v>
      </c>
      <c r="E772" s="40">
        <f>chl!$C$2*spettri!I772</f>
        <v>65234.752961866223</v>
      </c>
      <c r="F772" s="40">
        <f>carot!$B$2*spettri!J772</f>
        <v>0</v>
      </c>
      <c r="G772" s="40">
        <f>carot!$C$2*spettri!K772</f>
        <v>0</v>
      </c>
      <c r="H772" s="40">
        <f>carot!$D$2*spettri!L772</f>
        <v>0</v>
      </c>
      <c r="I772" s="40">
        <f>carot!$E$2*spettri!M772</f>
        <v>0</v>
      </c>
      <c r="J772" s="40">
        <f>carot!$F$2*spettri!N772</f>
        <v>0</v>
      </c>
      <c r="K772" s="40">
        <f>chl!$D$2*spettri!AE772</f>
        <v>505484.28537335183</v>
      </c>
    </row>
    <row r="773" spans="1:11" x14ac:dyDescent="0.25">
      <c r="A773" s="40">
        <f>spettri!F773</f>
        <v>658.39999999998201</v>
      </c>
      <c r="B773" s="40">
        <f>spettri!G773</f>
        <v>68903.772248999987</v>
      </c>
      <c r="C773" s="40">
        <f>spettri!AA773</f>
        <v>583238.53237960406</v>
      </c>
      <c r="D773" s="40">
        <f>chl!$B$2*spettri!H773</f>
        <v>0</v>
      </c>
      <c r="E773" s="40">
        <f>chl!$C$2*spettri!I773</f>
        <v>62081.165710779511</v>
      </c>
      <c r="F773" s="40">
        <f>carot!$B$2*spettri!J773</f>
        <v>0</v>
      </c>
      <c r="G773" s="40">
        <f>carot!$C$2*spettri!K773</f>
        <v>0</v>
      </c>
      <c r="H773" s="40">
        <f>carot!$D$2*spettri!L773</f>
        <v>0</v>
      </c>
      <c r="I773" s="40">
        <f>carot!$E$2*spettri!M773</f>
        <v>0</v>
      </c>
      <c r="J773" s="40">
        <f>carot!$F$2*spettri!N773</f>
        <v>0</v>
      </c>
      <c r="K773" s="40">
        <f>chl!$D$2*spettri!AE773</f>
        <v>521157.36666882451</v>
      </c>
    </row>
    <row r="774" spans="1:11" x14ac:dyDescent="0.25">
      <c r="A774" s="40">
        <f>spettri!F774</f>
        <v>658.79999999998199</v>
      </c>
      <c r="B774" s="40">
        <f>spettri!G774</f>
        <v>69317.570038999998</v>
      </c>
      <c r="C774" s="40">
        <f>spettri!AA774</f>
        <v>595355.97995043022</v>
      </c>
      <c r="D774" s="40">
        <f>chl!$B$2*spettri!H774</f>
        <v>0</v>
      </c>
      <c r="E774" s="40">
        <f>chl!$C$2*spettri!I774</f>
        <v>59022.168666079771</v>
      </c>
      <c r="F774" s="40">
        <f>carot!$B$2*spettri!J774</f>
        <v>0</v>
      </c>
      <c r="G774" s="40">
        <f>carot!$C$2*spettri!K774</f>
        <v>0</v>
      </c>
      <c r="H774" s="40">
        <f>carot!$D$2*spettri!L774</f>
        <v>0</v>
      </c>
      <c r="I774" s="40">
        <f>carot!$E$2*spettri!M774</f>
        <v>0</v>
      </c>
      <c r="J774" s="40">
        <f>carot!$F$2*spettri!N774</f>
        <v>0</v>
      </c>
      <c r="K774" s="40">
        <f>chl!$D$2*spettri!AE774</f>
        <v>536333.81128435046</v>
      </c>
    </row>
    <row r="775" spans="1:11" x14ac:dyDescent="0.25">
      <c r="A775" s="40">
        <f>spettri!F775</f>
        <v>659.19999999998197</v>
      </c>
      <c r="B775" s="40">
        <f>spettri!G775</f>
        <v>70239.840158999985</v>
      </c>
      <c r="C775" s="40">
        <f>spettri!AA775</f>
        <v>606949.89625341608</v>
      </c>
      <c r="D775" s="40">
        <f>chl!$B$2*spettri!H775</f>
        <v>0</v>
      </c>
      <c r="E775" s="40">
        <f>chl!$C$2*spettri!I775</f>
        <v>56071.723400744391</v>
      </c>
      <c r="F775" s="40">
        <f>carot!$B$2*spettri!J775</f>
        <v>0</v>
      </c>
      <c r="G775" s="40">
        <f>carot!$C$2*spettri!K775</f>
        <v>0</v>
      </c>
      <c r="H775" s="40">
        <f>carot!$D$2*spettri!L775</f>
        <v>0</v>
      </c>
      <c r="I775" s="40">
        <f>carot!$E$2*spettri!M775</f>
        <v>0</v>
      </c>
      <c r="J775" s="40">
        <f>carot!$F$2*spettri!N775</f>
        <v>0</v>
      </c>
      <c r="K775" s="40">
        <f>chl!$D$2*spettri!AE775</f>
        <v>550878.17285267171</v>
      </c>
    </row>
    <row r="776" spans="1:11" x14ac:dyDescent="0.25">
      <c r="A776" s="40">
        <f>spettri!F776</f>
        <v>659.59999999998195</v>
      </c>
      <c r="B776" s="40">
        <f>spettri!G776</f>
        <v>70873.772808999987</v>
      </c>
      <c r="C776" s="40">
        <f>spettri!AA776</f>
        <v>617932.90872125956</v>
      </c>
      <c r="D776" s="40">
        <f>chl!$B$2*spettri!H776</f>
        <v>0</v>
      </c>
      <c r="E776" s="40">
        <f>chl!$C$2*spettri!I776</f>
        <v>53234.367502367415</v>
      </c>
      <c r="F776" s="40">
        <f>carot!$B$2*spettri!J776</f>
        <v>0</v>
      </c>
      <c r="G776" s="40">
        <f>carot!$C$2*spettri!K776</f>
        <v>0</v>
      </c>
      <c r="H776" s="40">
        <f>carot!$D$2*spettri!L776</f>
        <v>0</v>
      </c>
      <c r="I776" s="40">
        <f>carot!$E$2*spettri!M776</f>
        <v>0</v>
      </c>
      <c r="J776" s="40">
        <f>carot!$F$2*spettri!N776</f>
        <v>0</v>
      </c>
      <c r="K776" s="40">
        <f>chl!$D$2*spettri!AE776</f>
        <v>564698.54121889209</v>
      </c>
    </row>
    <row r="777" spans="1:11" x14ac:dyDescent="0.25">
      <c r="A777" s="40">
        <f>spettri!F777</f>
        <v>659.99999999998204</v>
      </c>
      <c r="B777" s="40">
        <f>spettri!G777</f>
        <v>71385.411628999995</v>
      </c>
      <c r="C777" s="40">
        <f>spettri!AA777</f>
        <v>628196.01905291528</v>
      </c>
      <c r="D777" s="40">
        <f>chl!$B$2*spettri!H777</f>
        <v>0</v>
      </c>
      <c r="E777" s="40">
        <f>chl!$C$2*spettri!I777</f>
        <v>50505.912430835946</v>
      </c>
      <c r="F777" s="40">
        <f>carot!$B$2*spettri!J777</f>
        <v>0</v>
      </c>
      <c r="G777" s="40">
        <f>carot!$C$2*spettri!K777</f>
        <v>0</v>
      </c>
      <c r="H777" s="40">
        <f>carot!$D$2*spettri!L777</f>
        <v>0</v>
      </c>
      <c r="I777" s="40">
        <f>carot!$E$2*spettri!M777</f>
        <v>0</v>
      </c>
      <c r="J777" s="40">
        <f>carot!$F$2*spettri!N777</f>
        <v>0</v>
      </c>
      <c r="K777" s="40">
        <f>chl!$D$2*spettri!AE777</f>
        <v>577690.10662207927</v>
      </c>
    </row>
    <row r="778" spans="1:11" x14ac:dyDescent="0.25">
      <c r="A778" s="40">
        <f>spettri!F778</f>
        <v>660.39999999998201</v>
      </c>
      <c r="B778" s="40">
        <f>spettri!G778</f>
        <v>72038.939308999994</v>
      </c>
      <c r="C778" s="40">
        <f>spettri!AA778</f>
        <v>637660.43342724373</v>
      </c>
      <c r="D778" s="40">
        <f>chl!$B$2*spettri!H778</f>
        <v>0</v>
      </c>
      <c r="E778" s="40">
        <f>chl!$C$2*spettri!I778</f>
        <v>47884.962085207626</v>
      </c>
      <c r="F778" s="40">
        <f>carot!$B$2*spettri!J778</f>
        <v>0</v>
      </c>
      <c r="G778" s="40">
        <f>carot!$C$2*spettri!K778</f>
        <v>0</v>
      </c>
      <c r="H778" s="40">
        <f>carot!$D$2*spettri!L778</f>
        <v>0</v>
      </c>
      <c r="I778" s="40">
        <f>carot!$E$2*spettri!M778</f>
        <v>0</v>
      </c>
      <c r="J778" s="40">
        <f>carot!$F$2*spettri!N778</f>
        <v>0</v>
      </c>
      <c r="K778" s="40">
        <f>chl!$D$2*spettri!AE778</f>
        <v>589775.47134203615</v>
      </c>
    </row>
    <row r="779" spans="1:11" x14ac:dyDescent="0.25">
      <c r="A779" s="40">
        <f>spettri!F779</f>
        <v>660.79999999998199</v>
      </c>
      <c r="B779" s="40">
        <f>spettri!G779</f>
        <v>72662.634858999998</v>
      </c>
      <c r="C779" s="40">
        <f>spettri!AA779</f>
        <v>646240.20958658447</v>
      </c>
      <c r="D779" s="40">
        <f>chl!$B$2*spettri!H779</f>
        <v>0</v>
      </c>
      <c r="E779" s="40">
        <f>chl!$C$2*spettri!I779</f>
        <v>45369.422150934908</v>
      </c>
      <c r="F779" s="40">
        <f>carot!$B$2*spettri!J779</f>
        <v>0</v>
      </c>
      <c r="G779" s="40">
        <f>carot!$C$2*spettri!K779</f>
        <v>0</v>
      </c>
      <c r="H779" s="40">
        <f>carot!$D$2*spettri!L779</f>
        <v>0</v>
      </c>
      <c r="I779" s="40">
        <f>carot!$E$2*spettri!M779</f>
        <v>0</v>
      </c>
      <c r="J779" s="40">
        <f>carot!$F$2*spettri!N779</f>
        <v>0</v>
      </c>
      <c r="K779" s="40">
        <f>chl!$D$2*spettri!AE779</f>
        <v>600870.78743564954</v>
      </c>
    </row>
    <row r="780" spans="1:11" x14ac:dyDescent="0.25">
      <c r="A780" s="40">
        <f>spettri!F780</f>
        <v>661.19999999998197</v>
      </c>
      <c r="B780" s="40">
        <f>spettri!G780</f>
        <v>73075.963269</v>
      </c>
      <c r="C780" s="40">
        <f>spettri!AA780</f>
        <v>653867.49177560885</v>
      </c>
      <c r="D780" s="40">
        <f>chl!$B$2*spettri!H780</f>
        <v>0</v>
      </c>
      <c r="E780" s="40">
        <f>chl!$C$2*spettri!I780</f>
        <v>42957.547479594301</v>
      </c>
      <c r="F780" s="40">
        <f>carot!$B$2*spettri!J780</f>
        <v>0</v>
      </c>
      <c r="G780" s="40">
        <f>carot!$C$2*spettri!K780</f>
        <v>0</v>
      </c>
      <c r="H780" s="40">
        <f>carot!$D$2*spettri!L780</f>
        <v>0</v>
      </c>
      <c r="I780" s="40">
        <f>carot!$E$2*spettri!M780</f>
        <v>0</v>
      </c>
      <c r="J780" s="40">
        <f>carot!$F$2*spettri!N780</f>
        <v>0</v>
      </c>
      <c r="K780" s="40">
        <f>chl!$D$2*spettri!AE780</f>
        <v>610909.9442960145</v>
      </c>
    </row>
    <row r="781" spans="1:11" x14ac:dyDescent="0.25">
      <c r="A781" s="40">
        <f>spettri!F781</f>
        <v>661.59999999998195</v>
      </c>
      <c r="B781" s="40">
        <f>spettri!G781</f>
        <v>73330.326088999995</v>
      </c>
      <c r="C781" s="40">
        <f>spettri!AA781</f>
        <v>660467.27600008633</v>
      </c>
      <c r="D781" s="40">
        <f>chl!$B$2*spettri!H781</f>
        <v>0</v>
      </c>
      <c r="E781" s="40">
        <f>chl!$C$2*spettri!I781</f>
        <v>40646.894738817857</v>
      </c>
      <c r="F781" s="40">
        <f>carot!$B$2*spettri!J781</f>
        <v>0</v>
      </c>
      <c r="G781" s="40">
        <f>carot!$C$2*spettri!K781</f>
        <v>0</v>
      </c>
      <c r="H781" s="40">
        <f>carot!$D$2*spettri!L781</f>
        <v>0</v>
      </c>
      <c r="I781" s="40">
        <f>carot!$E$2*spettri!M781</f>
        <v>0</v>
      </c>
      <c r="J781" s="40">
        <f>carot!$F$2*spettri!N781</f>
        <v>0</v>
      </c>
      <c r="K781" s="40">
        <f>chl!$D$2*spettri!AE781</f>
        <v>619820.38126126851</v>
      </c>
    </row>
    <row r="782" spans="1:11" x14ac:dyDescent="0.25">
      <c r="A782" s="40">
        <f>spettri!F782</f>
        <v>661.99999999998204</v>
      </c>
      <c r="B782" s="40">
        <f>spettri!G782</f>
        <v>73790.06416899999</v>
      </c>
      <c r="C782" s="40">
        <f>spettri!AA782</f>
        <v>665924.86165969749</v>
      </c>
      <c r="D782" s="40">
        <f>chl!$B$2*spettri!H782</f>
        <v>0</v>
      </c>
      <c r="E782" s="40">
        <f>chl!$C$2*spettri!I782</f>
        <v>38438.860118530116</v>
      </c>
      <c r="F782" s="40">
        <f>carot!$B$2*spettri!J782</f>
        <v>0</v>
      </c>
      <c r="G782" s="40">
        <f>carot!$C$2*spettri!K782</f>
        <v>0</v>
      </c>
      <c r="H782" s="40">
        <f>carot!$D$2*spettri!L782</f>
        <v>0</v>
      </c>
      <c r="I782" s="40">
        <f>carot!$E$2*spettri!M782</f>
        <v>0</v>
      </c>
      <c r="J782" s="40">
        <f>carot!$F$2*spettri!N782</f>
        <v>0</v>
      </c>
      <c r="K782" s="40">
        <f>chl!$D$2*spettri!AE782</f>
        <v>627486.00154116738</v>
      </c>
    </row>
    <row r="783" spans="1:11" x14ac:dyDescent="0.25">
      <c r="A783" s="40">
        <f>spettri!F783</f>
        <v>662.39999999998201</v>
      </c>
      <c r="B783" s="40">
        <f>spettri!G783</f>
        <v>74083.028449000005</v>
      </c>
      <c r="C783" s="40">
        <f>spettri!AA783</f>
        <v>670150.00027379079</v>
      </c>
      <c r="D783" s="40">
        <f>chl!$B$2*spettri!H783</f>
        <v>0</v>
      </c>
      <c r="E783" s="40">
        <f>chl!$C$2*spettri!I783</f>
        <v>36338.330194484792</v>
      </c>
      <c r="F783" s="40">
        <f>carot!$B$2*spettri!J783</f>
        <v>0</v>
      </c>
      <c r="G783" s="40">
        <f>carot!$C$2*spettri!K783</f>
        <v>0</v>
      </c>
      <c r="H783" s="40">
        <f>carot!$D$2*spettri!L783</f>
        <v>0</v>
      </c>
      <c r="I783" s="40">
        <f>carot!$E$2*spettri!M783</f>
        <v>0</v>
      </c>
      <c r="J783" s="40">
        <f>carot!$F$2*spettri!N783</f>
        <v>0</v>
      </c>
      <c r="K783" s="40">
        <f>chl!$D$2*spettri!AE783</f>
        <v>633811.670079306</v>
      </c>
    </row>
    <row r="784" spans="1:11" x14ac:dyDescent="0.25">
      <c r="A784" s="40">
        <f>spettri!F784</f>
        <v>662.79999999998199</v>
      </c>
      <c r="B784" s="40">
        <f>spettri!G784</f>
        <v>74152.527468999993</v>
      </c>
      <c r="C784" s="40">
        <f>spettri!AA784</f>
        <v>673082.98174333829</v>
      </c>
      <c r="D784" s="40">
        <f>chl!$B$2*spettri!H784</f>
        <v>0</v>
      </c>
      <c r="E784" s="40">
        <f>chl!$C$2*spettri!I784</f>
        <v>34340.418361267446</v>
      </c>
      <c r="F784" s="40">
        <f>carot!$B$2*spettri!J784</f>
        <v>0</v>
      </c>
      <c r="G784" s="40">
        <f>carot!$C$2*spettri!K784</f>
        <v>0</v>
      </c>
      <c r="H784" s="40">
        <f>carot!$D$2*spettri!L784</f>
        <v>0</v>
      </c>
      <c r="I784" s="40">
        <f>carot!$E$2*spettri!M784</f>
        <v>0</v>
      </c>
      <c r="J784" s="40">
        <f>carot!$F$2*spettri!N784</f>
        <v>0</v>
      </c>
      <c r="K784" s="40">
        <f>chl!$D$2*spettri!AE784</f>
        <v>638742.56338207086</v>
      </c>
    </row>
    <row r="785" spans="1:11" x14ac:dyDescent="0.25">
      <c r="A785" s="40">
        <f>spettri!F785</f>
        <v>663.19999999998197</v>
      </c>
      <c r="B785" s="40">
        <f>spettri!G785</f>
        <v>74408.872138999999</v>
      </c>
      <c r="C785" s="40">
        <f>spettri!AA785</f>
        <v>674666.8882651818</v>
      </c>
      <c r="D785" s="40">
        <f>chl!$B$2*spettri!H785</f>
        <v>0</v>
      </c>
      <c r="E785" s="40">
        <f>chl!$C$2*spettri!I785</f>
        <v>32443.030393312725</v>
      </c>
      <c r="F785" s="40">
        <f>carot!$B$2*spettri!J785</f>
        <v>0</v>
      </c>
      <c r="G785" s="40">
        <f>carot!$C$2*spettri!K785</f>
        <v>0</v>
      </c>
      <c r="H785" s="40">
        <f>carot!$D$2*spettri!L785</f>
        <v>0</v>
      </c>
      <c r="I785" s="40">
        <f>carot!$E$2*spettri!M785</f>
        <v>0</v>
      </c>
      <c r="J785" s="40">
        <f>carot!$F$2*spettri!N785</f>
        <v>0</v>
      </c>
      <c r="K785" s="40">
        <f>chl!$D$2*spettri!AE785</f>
        <v>642223.85787186911</v>
      </c>
    </row>
    <row r="786" spans="1:11" x14ac:dyDescent="0.25">
      <c r="A786" s="40">
        <f>spettri!F786</f>
        <v>663.59999999998195</v>
      </c>
      <c r="B786" s="40">
        <f>spettri!G786</f>
        <v>74549.218729</v>
      </c>
      <c r="C786" s="40">
        <f>spettri!AA786</f>
        <v>674926.95386905246</v>
      </c>
      <c r="D786" s="40">
        <f>chl!$B$2*spettri!H786</f>
        <v>0</v>
      </c>
      <c r="E786" s="40">
        <f>chl!$C$2*spettri!I786</f>
        <v>30647.213433064029</v>
      </c>
      <c r="F786" s="40">
        <f>carot!$B$2*spettri!J786</f>
        <v>0</v>
      </c>
      <c r="G786" s="40">
        <f>carot!$C$2*spettri!K786</f>
        <v>0</v>
      </c>
      <c r="H786" s="40">
        <f>carot!$D$2*spettri!L786</f>
        <v>0</v>
      </c>
      <c r="I786" s="40">
        <f>carot!$E$2*spettri!M786</f>
        <v>0</v>
      </c>
      <c r="J786" s="40">
        <f>carot!$F$2*spettri!N786</f>
        <v>0</v>
      </c>
      <c r="K786" s="40">
        <f>chl!$D$2*spettri!AE786</f>
        <v>644279.74043598841</v>
      </c>
    </row>
    <row r="787" spans="1:11" x14ac:dyDescent="0.25">
      <c r="A787" s="40">
        <f>spettri!F787</f>
        <v>663.99999999998204</v>
      </c>
      <c r="B787" s="40">
        <f>spettri!G787</f>
        <v>74527.880268999987</v>
      </c>
      <c r="C787" s="40">
        <f>spettri!AA787</f>
        <v>673837.33004773664</v>
      </c>
      <c r="D787" s="40">
        <f>chl!$B$2*spettri!H787</f>
        <v>0</v>
      </c>
      <c r="E787" s="40">
        <f>chl!$C$2*spettri!I787</f>
        <v>28948.080875106913</v>
      </c>
      <c r="F787" s="40">
        <f>carot!$B$2*spettri!J787</f>
        <v>0</v>
      </c>
      <c r="G787" s="40">
        <f>carot!$C$2*spettri!K787</f>
        <v>0</v>
      </c>
      <c r="H787" s="40">
        <f>carot!$D$2*spettri!L787</f>
        <v>0</v>
      </c>
      <c r="I787" s="40">
        <f>carot!$E$2*spettri!M787</f>
        <v>0</v>
      </c>
      <c r="J787" s="40">
        <f>carot!$F$2*spettri!N787</f>
        <v>0</v>
      </c>
      <c r="K787" s="40">
        <f>chl!$D$2*spettri!AE787</f>
        <v>644889.24917262979</v>
      </c>
    </row>
    <row r="788" spans="1:11" x14ac:dyDescent="0.25">
      <c r="A788" s="40">
        <f>spettri!F788</f>
        <v>664.39999999998201</v>
      </c>
      <c r="B788" s="40">
        <f>spettri!G788</f>
        <v>74530.093088999987</v>
      </c>
      <c r="C788" s="40">
        <f>spettri!AA788</f>
        <v>671370.07398447662</v>
      </c>
      <c r="D788" s="40">
        <f>chl!$B$2*spettri!H788</f>
        <v>0</v>
      </c>
      <c r="E788" s="40">
        <f>chl!$C$2*spettri!I788</f>
        <v>27338.651888461587</v>
      </c>
      <c r="F788" s="40">
        <f>carot!$B$2*spettri!J788</f>
        <v>0</v>
      </c>
      <c r="G788" s="40">
        <f>carot!$C$2*spettri!K788</f>
        <v>0</v>
      </c>
      <c r="H788" s="40">
        <f>carot!$D$2*spettri!L788</f>
        <v>0</v>
      </c>
      <c r="I788" s="40">
        <f>carot!$E$2*spettri!M788</f>
        <v>0</v>
      </c>
      <c r="J788" s="40">
        <f>carot!$F$2*spettri!N788</f>
        <v>0</v>
      </c>
      <c r="K788" s="40">
        <f>chl!$D$2*spettri!AE788</f>
        <v>644031.42209601507</v>
      </c>
    </row>
    <row r="789" spans="1:11" x14ac:dyDescent="0.25">
      <c r="A789" s="40">
        <f>spettri!F789</f>
        <v>664.79999999998199</v>
      </c>
      <c r="B789" s="40">
        <f>spettri!G789</f>
        <v>74577.948168999996</v>
      </c>
      <c r="C789" s="40">
        <f>spettri!AA789</f>
        <v>667536.82198334637</v>
      </c>
      <c r="D789" s="40">
        <f>chl!$B$2*spettri!H789</f>
        <v>0</v>
      </c>
      <c r="E789" s="40">
        <f>chl!$C$2*spettri!I789</f>
        <v>25819.275579930643</v>
      </c>
      <c r="F789" s="40">
        <f>carot!$B$2*spettri!J789</f>
        <v>0</v>
      </c>
      <c r="G789" s="40">
        <f>carot!$C$2*spettri!K789</f>
        <v>0</v>
      </c>
      <c r="H789" s="40">
        <f>carot!$D$2*spettri!L789</f>
        <v>0</v>
      </c>
      <c r="I789" s="40">
        <f>carot!$E$2*spettri!M789</f>
        <v>0</v>
      </c>
      <c r="J789" s="40">
        <f>carot!$F$2*spettri!N789</f>
        <v>0</v>
      </c>
      <c r="K789" s="40">
        <f>chl!$D$2*spettri!AE789</f>
        <v>641717.54640341573</v>
      </c>
    </row>
    <row r="790" spans="1:11" x14ac:dyDescent="0.25">
      <c r="A790" s="40">
        <f>spettri!F790</f>
        <v>665.19999999998197</v>
      </c>
      <c r="B790" s="40">
        <f>spettri!G790</f>
        <v>74369.793848999994</v>
      </c>
      <c r="C790" s="40">
        <f>spettri!AA790</f>
        <v>662297.08058005047</v>
      </c>
      <c r="D790" s="40">
        <f>chl!$B$2*spettri!H790</f>
        <v>0</v>
      </c>
      <c r="E790" s="40">
        <f>chl!$C$2*spettri!I790</f>
        <v>24383.32007703323</v>
      </c>
      <c r="F790" s="40">
        <f>carot!$B$2*spettri!J790</f>
        <v>0</v>
      </c>
      <c r="G790" s="40">
        <f>carot!$C$2*spettri!K790</f>
        <v>0</v>
      </c>
      <c r="H790" s="40">
        <f>carot!$D$2*spettri!L790</f>
        <v>0</v>
      </c>
      <c r="I790" s="40">
        <f>carot!$E$2*spettri!M790</f>
        <v>0</v>
      </c>
      <c r="J790" s="40">
        <f>carot!$F$2*spettri!N790</f>
        <v>0</v>
      </c>
      <c r="K790" s="40">
        <f>chl!$D$2*spettri!AE790</f>
        <v>637913.76050301723</v>
      </c>
    </row>
    <row r="791" spans="1:11" x14ac:dyDescent="0.25">
      <c r="A791" s="40">
        <f>spettri!F791</f>
        <v>665.59999999998195</v>
      </c>
      <c r="B791" s="40">
        <f>spettri!G791</f>
        <v>74001.958678999988</v>
      </c>
      <c r="C791" s="40">
        <f>spettri!AA791</f>
        <v>655672.11157202919</v>
      </c>
      <c r="D791" s="40">
        <f>chl!$B$2*spettri!H791</f>
        <v>0</v>
      </c>
      <c r="E791" s="40">
        <f>chl!$C$2*spettri!I791</f>
        <v>23026.247881157491</v>
      </c>
      <c r="F791" s="40">
        <f>carot!$B$2*spettri!J791</f>
        <v>0</v>
      </c>
      <c r="G791" s="40">
        <f>carot!$C$2*spettri!K791</f>
        <v>0</v>
      </c>
      <c r="H791" s="40">
        <f>carot!$D$2*spettri!L791</f>
        <v>0</v>
      </c>
      <c r="I791" s="40">
        <f>carot!$E$2*spettri!M791</f>
        <v>0</v>
      </c>
      <c r="J791" s="40">
        <f>carot!$F$2*spettri!N791</f>
        <v>0</v>
      </c>
      <c r="K791" s="40">
        <f>chl!$D$2*spettri!AE791</f>
        <v>632645.86369087175</v>
      </c>
    </row>
    <row r="792" spans="1:11" x14ac:dyDescent="0.25">
      <c r="A792" s="40">
        <f>spettri!F792</f>
        <v>665.99999999998204</v>
      </c>
      <c r="B792" s="40">
        <f>spettri!G792</f>
        <v>73819.90374899999</v>
      </c>
      <c r="C792" s="40">
        <f>spettri!AA792</f>
        <v>647681.94771777838</v>
      </c>
      <c r="D792" s="40">
        <f>chl!$B$2*spettri!H792</f>
        <v>0</v>
      </c>
      <c r="E792" s="40">
        <f>chl!$C$2*spettri!I792</f>
        <v>21735.842567749522</v>
      </c>
      <c r="F792" s="40">
        <f>carot!$B$2*spettri!J792</f>
        <v>0</v>
      </c>
      <c r="G792" s="40">
        <f>carot!$C$2*spettri!K792</f>
        <v>0</v>
      </c>
      <c r="H792" s="40">
        <f>carot!$D$2*spettri!L792</f>
        <v>0</v>
      </c>
      <c r="I792" s="40">
        <f>carot!$E$2*spettri!M792</f>
        <v>0</v>
      </c>
      <c r="J792" s="40">
        <f>carot!$F$2*spettri!N792</f>
        <v>0</v>
      </c>
      <c r="K792" s="40">
        <f>chl!$D$2*spettri!AE792</f>
        <v>625946.10515002883</v>
      </c>
    </row>
    <row r="793" spans="1:11" x14ac:dyDescent="0.25">
      <c r="A793" s="40">
        <f>spettri!F793</f>
        <v>666.39999999998201</v>
      </c>
      <c r="B793" s="40">
        <f>spettri!G793</f>
        <v>73455.078618999993</v>
      </c>
      <c r="C793" s="40">
        <f>spettri!AA793</f>
        <v>638369.34368517727</v>
      </c>
      <c r="D793" s="40">
        <f>chl!$B$2*spettri!H793</f>
        <v>0</v>
      </c>
      <c r="E793" s="40">
        <f>chl!$C$2*spettri!I793</f>
        <v>20514.547409855808</v>
      </c>
      <c r="F793" s="40">
        <f>carot!$B$2*spettri!J793</f>
        <v>0</v>
      </c>
      <c r="G793" s="40">
        <f>carot!$C$2*spettri!K793</f>
        <v>0</v>
      </c>
      <c r="H793" s="40">
        <f>carot!$D$2*spettri!L793</f>
        <v>0</v>
      </c>
      <c r="I793" s="40">
        <f>carot!$E$2*spettri!M793</f>
        <v>0</v>
      </c>
      <c r="J793" s="40">
        <f>carot!$F$2*spettri!N793</f>
        <v>0</v>
      </c>
      <c r="K793" s="40">
        <f>chl!$D$2*spettri!AE793</f>
        <v>617854.79627532151</v>
      </c>
    </row>
    <row r="794" spans="1:11" x14ac:dyDescent="0.25">
      <c r="A794" s="40">
        <f>spettri!F794</f>
        <v>666.79999999998199</v>
      </c>
      <c r="B794" s="40">
        <f>spettri!G794</f>
        <v>73110.966098999983</v>
      </c>
      <c r="C794" s="40">
        <f>spettri!AA794</f>
        <v>627825.72772834159</v>
      </c>
      <c r="D794" s="40">
        <f>chl!$B$2*spettri!H794</f>
        <v>0</v>
      </c>
      <c r="E794" s="40">
        <f>chl!$C$2*spettri!I794</f>
        <v>19360.268181910993</v>
      </c>
      <c r="F794" s="40">
        <f>carot!$B$2*spettri!J794</f>
        <v>0</v>
      </c>
      <c r="G794" s="40">
        <f>carot!$C$2*spettri!K794</f>
        <v>0</v>
      </c>
      <c r="H794" s="40">
        <f>carot!$D$2*spettri!L794</f>
        <v>0</v>
      </c>
      <c r="I794" s="40">
        <f>carot!$E$2*spettri!M794</f>
        <v>0</v>
      </c>
      <c r="J794" s="40">
        <f>carot!$F$2*spettri!N794</f>
        <v>0</v>
      </c>
      <c r="K794" s="40">
        <f>chl!$D$2*spettri!AE794</f>
        <v>608465.45954643062</v>
      </c>
    </row>
    <row r="795" spans="1:11" x14ac:dyDescent="0.25">
      <c r="A795" s="40">
        <f>spettri!F795</f>
        <v>667.19999999998197</v>
      </c>
      <c r="B795" s="40">
        <f>spettri!G795</f>
        <v>72647.115298999983</v>
      </c>
      <c r="C795" s="40">
        <f>spettri!AA795</f>
        <v>616116.46334567328</v>
      </c>
      <c r="D795" s="40">
        <f>chl!$B$2*spettri!H795</f>
        <v>0</v>
      </c>
      <c r="E795" s="40">
        <f>chl!$C$2*spettri!I795</f>
        <v>18267.420213199093</v>
      </c>
      <c r="F795" s="40">
        <f>carot!$B$2*spettri!J795</f>
        <v>0</v>
      </c>
      <c r="G795" s="40">
        <f>carot!$C$2*spettri!K795</f>
        <v>0</v>
      </c>
      <c r="H795" s="40">
        <f>carot!$D$2*spettri!L795</f>
        <v>0</v>
      </c>
      <c r="I795" s="40">
        <f>carot!$E$2*spettri!M795</f>
        <v>0</v>
      </c>
      <c r="J795" s="40">
        <f>carot!$F$2*spettri!N795</f>
        <v>0</v>
      </c>
      <c r="K795" s="40">
        <f>chl!$D$2*spettri!AE795</f>
        <v>597849.04313247418</v>
      </c>
    </row>
    <row r="796" spans="1:11" x14ac:dyDescent="0.25">
      <c r="A796" s="40">
        <f>spettri!F796</f>
        <v>667.59999999998195</v>
      </c>
      <c r="B796" s="40">
        <f>spettri!G796</f>
        <v>72262.248108999993</v>
      </c>
      <c r="C796" s="40">
        <f>spettri!AA796</f>
        <v>603312.31661216915</v>
      </c>
      <c r="D796" s="40">
        <f>chl!$B$2*spettri!H796</f>
        <v>0</v>
      </c>
      <c r="E796" s="40">
        <f>chl!$C$2*spettri!I796</f>
        <v>17229.371690560718</v>
      </c>
      <c r="F796" s="40">
        <f>carot!$B$2*spettri!J796</f>
        <v>0</v>
      </c>
      <c r="G796" s="40">
        <f>carot!$C$2*spettri!K796</f>
        <v>0</v>
      </c>
      <c r="H796" s="40">
        <f>carot!$D$2*spettri!L796</f>
        <v>0</v>
      </c>
      <c r="I796" s="40">
        <f>carot!$E$2*spettri!M796</f>
        <v>0</v>
      </c>
      <c r="J796" s="40">
        <f>carot!$F$2*spettri!N796</f>
        <v>0</v>
      </c>
      <c r="K796" s="40">
        <f>chl!$D$2*spettri!AE796</f>
        <v>586082.94492160843</v>
      </c>
    </row>
    <row r="797" spans="1:11" x14ac:dyDescent="0.25">
      <c r="A797" s="40">
        <f>spettri!F797</f>
        <v>667.99999999998204</v>
      </c>
      <c r="B797" s="40">
        <f>spettri!G797</f>
        <v>71777.319619000002</v>
      </c>
      <c r="C797" s="40">
        <f>spettri!AA797</f>
        <v>589521.67120809085</v>
      </c>
      <c r="D797" s="40">
        <f>chl!$B$2*spettri!H797</f>
        <v>0</v>
      </c>
      <c r="E797" s="40">
        <f>chl!$C$2*spettri!I797</f>
        <v>16246.471631816266</v>
      </c>
      <c r="F797" s="40">
        <f>carot!$B$2*spettri!J797</f>
        <v>0</v>
      </c>
      <c r="G797" s="40">
        <f>carot!$C$2*spettri!K797</f>
        <v>0</v>
      </c>
      <c r="H797" s="40">
        <f>carot!$D$2*spettri!L797</f>
        <v>0</v>
      </c>
      <c r="I797" s="40">
        <f>carot!$E$2*spettri!M797</f>
        <v>0</v>
      </c>
      <c r="J797" s="40">
        <f>carot!$F$2*spettri!N797</f>
        <v>0</v>
      </c>
      <c r="K797" s="40">
        <f>chl!$D$2*spettri!AE797</f>
        <v>573275.19957627461</v>
      </c>
    </row>
    <row r="798" spans="1:11" x14ac:dyDescent="0.25">
      <c r="A798" s="40">
        <f>spettri!F798</f>
        <v>668.39999999998201</v>
      </c>
      <c r="B798" s="40">
        <f>spettri!G798</f>
        <v>71358.790708999994</v>
      </c>
      <c r="C798" s="40">
        <f>spettri!AA798</f>
        <v>574831.64899660437</v>
      </c>
      <c r="D798" s="40">
        <f>chl!$B$2*spettri!H798</f>
        <v>0</v>
      </c>
      <c r="E798" s="40">
        <f>chl!$C$2*spettri!I798</f>
        <v>15323.606701701647</v>
      </c>
      <c r="F798" s="40">
        <f>carot!$B$2*spettri!J798</f>
        <v>0</v>
      </c>
      <c r="G798" s="40">
        <f>carot!$C$2*spettri!K798</f>
        <v>0</v>
      </c>
      <c r="H798" s="40">
        <f>carot!$D$2*spettri!L798</f>
        <v>0</v>
      </c>
      <c r="I798" s="40">
        <f>carot!$E$2*spettri!M798</f>
        <v>0</v>
      </c>
      <c r="J798" s="40">
        <f>carot!$F$2*spettri!N798</f>
        <v>0</v>
      </c>
      <c r="K798" s="40">
        <f>chl!$D$2*spettri!AE798</f>
        <v>559508.04229490273</v>
      </c>
    </row>
    <row r="799" spans="1:11" x14ac:dyDescent="0.25">
      <c r="A799" s="40">
        <f>spettri!F799</f>
        <v>668.79999999998199</v>
      </c>
      <c r="B799" s="40">
        <f>spettri!G799</f>
        <v>70908.023128999994</v>
      </c>
      <c r="C799" s="40">
        <f>spettri!AA799</f>
        <v>559319.43167168414</v>
      </c>
      <c r="D799" s="40">
        <f>chl!$B$2*spettri!H799</f>
        <v>0</v>
      </c>
      <c r="E799" s="40">
        <f>chl!$C$2*spettri!I799</f>
        <v>14462.173030819944</v>
      </c>
      <c r="F799" s="40">
        <f>carot!$B$2*spettri!J799</f>
        <v>0</v>
      </c>
      <c r="G799" s="40">
        <f>carot!$C$2*spettri!K799</f>
        <v>0</v>
      </c>
      <c r="H799" s="40">
        <f>carot!$D$2*spettri!L799</f>
        <v>0</v>
      </c>
      <c r="I799" s="40">
        <f>carot!$E$2*spettri!M799</f>
        <v>0</v>
      </c>
      <c r="J799" s="40">
        <f>carot!$F$2*spettri!N799</f>
        <v>0</v>
      </c>
      <c r="K799" s="40">
        <f>chl!$D$2*spettri!AE799</f>
        <v>544857.25864086417</v>
      </c>
    </row>
    <row r="800" spans="1:11" x14ac:dyDescent="0.25">
      <c r="A800" s="40">
        <f>spettri!F800</f>
        <v>669.19999999998197</v>
      </c>
      <c r="B800" s="40">
        <f>spettri!G800</f>
        <v>70567.814718999987</v>
      </c>
      <c r="C800" s="40">
        <f>spettri!AA800</f>
        <v>543038.08268969785</v>
      </c>
      <c r="D800" s="40">
        <f>chl!$B$2*spettri!H800</f>
        <v>0</v>
      </c>
      <c r="E800" s="40">
        <f>chl!$C$2*spettri!I800</f>
        <v>13647.510891910017</v>
      </c>
      <c r="F800" s="40">
        <f>carot!$B$2*spettri!J800</f>
        <v>0</v>
      </c>
      <c r="G800" s="40">
        <f>carot!$C$2*spettri!K800</f>
        <v>0</v>
      </c>
      <c r="H800" s="40">
        <f>carot!$D$2*spettri!L800</f>
        <v>0</v>
      </c>
      <c r="I800" s="40">
        <f>carot!$E$2*spettri!M800</f>
        <v>0</v>
      </c>
      <c r="J800" s="40">
        <f>carot!$F$2*spettri!N800</f>
        <v>0</v>
      </c>
      <c r="K800" s="40">
        <f>chl!$D$2*spettri!AE800</f>
        <v>529390.57179778779</v>
      </c>
    </row>
    <row r="801" spans="1:11" x14ac:dyDescent="0.25">
      <c r="A801" s="40">
        <f>spettri!F801</f>
        <v>669.59999999998195</v>
      </c>
      <c r="B801" s="40">
        <f>spettri!G801</f>
        <v>69869.792178999996</v>
      </c>
      <c r="C801" s="40">
        <f>spettri!AA801</f>
        <v>526077.2849537154</v>
      </c>
      <c r="D801" s="40">
        <f>chl!$B$2*spettri!H801</f>
        <v>0</v>
      </c>
      <c r="E801" s="40">
        <f>chl!$C$2*spettri!I801</f>
        <v>12875.780792340101</v>
      </c>
      <c r="F801" s="40">
        <f>carot!$B$2*spettri!J801</f>
        <v>0</v>
      </c>
      <c r="G801" s="40">
        <f>carot!$C$2*spettri!K801</f>
        <v>0</v>
      </c>
      <c r="H801" s="40">
        <f>carot!$D$2*spettri!L801</f>
        <v>0</v>
      </c>
      <c r="I801" s="40">
        <f>carot!$E$2*spettri!M801</f>
        <v>0</v>
      </c>
      <c r="J801" s="40">
        <f>carot!$F$2*spettri!N801</f>
        <v>0</v>
      </c>
      <c r="K801" s="40">
        <f>chl!$D$2*spettri!AE801</f>
        <v>513201.50416137528</v>
      </c>
    </row>
    <row r="802" spans="1:11" x14ac:dyDescent="0.25">
      <c r="A802" s="40">
        <f>spettri!F802</f>
        <v>669.99999999998204</v>
      </c>
      <c r="B802" s="40">
        <f>spettri!G802</f>
        <v>69263.240408999991</v>
      </c>
      <c r="C802" s="40">
        <f>spettri!AA802</f>
        <v>508545.02414229774</v>
      </c>
      <c r="D802" s="40">
        <f>chl!$B$2*spettri!H802</f>
        <v>0</v>
      </c>
      <c r="E802" s="40">
        <f>chl!$C$2*spettri!I802</f>
        <v>12142.09618601721</v>
      </c>
      <c r="F802" s="40">
        <f>carot!$B$2*spettri!J802</f>
        <v>0</v>
      </c>
      <c r="G802" s="40">
        <f>carot!$C$2*spettri!K802</f>
        <v>0</v>
      </c>
      <c r="H802" s="40">
        <f>carot!$D$2*spettri!L802</f>
        <v>0</v>
      </c>
      <c r="I802" s="40">
        <f>carot!$E$2*spettri!M802</f>
        <v>0</v>
      </c>
      <c r="J802" s="40">
        <f>carot!$F$2*spettri!N802</f>
        <v>0</v>
      </c>
      <c r="K802" s="40">
        <f>chl!$D$2*spettri!AE802</f>
        <v>496402.92795628053</v>
      </c>
    </row>
    <row r="803" spans="1:11" x14ac:dyDescent="0.25">
      <c r="A803" s="40">
        <f>spettri!F803</f>
        <v>670.39999999998201</v>
      </c>
      <c r="B803" s="40">
        <f>spettri!G803</f>
        <v>68986.473688999991</v>
      </c>
      <c r="C803" s="40">
        <f>spettri!AA803</f>
        <v>490584.02703806426</v>
      </c>
      <c r="D803" s="40">
        <f>chl!$B$2*spettri!H803</f>
        <v>0</v>
      </c>
      <c r="E803" s="40">
        <f>chl!$C$2*spettri!I803</f>
        <v>11448.900345987839</v>
      </c>
      <c r="F803" s="40">
        <f>carot!$B$2*spettri!J803</f>
        <v>0</v>
      </c>
      <c r="G803" s="40">
        <f>carot!$C$2*spettri!K803</f>
        <v>0</v>
      </c>
      <c r="H803" s="40">
        <f>carot!$D$2*spettri!L803</f>
        <v>0</v>
      </c>
      <c r="I803" s="40">
        <f>carot!$E$2*spettri!M803</f>
        <v>0</v>
      </c>
      <c r="J803" s="40">
        <f>carot!$F$2*spettri!N803</f>
        <v>0</v>
      </c>
      <c r="K803" s="40">
        <f>chl!$D$2*spettri!AE803</f>
        <v>479135.12669207645</v>
      </c>
    </row>
    <row r="804" spans="1:11" x14ac:dyDescent="0.25">
      <c r="A804" s="40">
        <f>spettri!F804</f>
        <v>670.79999999998199</v>
      </c>
      <c r="B804" s="40">
        <f>spettri!G804</f>
        <v>68635.603499000004</v>
      </c>
      <c r="C804" s="40">
        <f>spettri!AA804</f>
        <v>472295.26408227719</v>
      </c>
      <c r="D804" s="40">
        <f>chl!$B$2*spettri!H804</f>
        <v>0</v>
      </c>
      <c r="E804" s="40">
        <f>chl!$C$2*spettri!I804</f>
        <v>10792.353868602409</v>
      </c>
      <c r="F804" s="40">
        <f>carot!$B$2*spettri!J804</f>
        <v>0</v>
      </c>
      <c r="G804" s="40">
        <f>carot!$C$2*spettri!K804</f>
        <v>0</v>
      </c>
      <c r="H804" s="40">
        <f>carot!$D$2*spettri!L804</f>
        <v>0</v>
      </c>
      <c r="I804" s="40">
        <f>carot!$E$2*spettri!M804</f>
        <v>0</v>
      </c>
      <c r="J804" s="40">
        <f>carot!$F$2*spettri!N804</f>
        <v>0</v>
      </c>
      <c r="K804" s="40">
        <f>chl!$D$2*spettri!AE804</f>
        <v>461502.91021367477</v>
      </c>
    </row>
    <row r="805" spans="1:11" x14ac:dyDescent="0.25">
      <c r="A805" s="40">
        <f>spettri!F805</f>
        <v>671.19999999998197</v>
      </c>
      <c r="B805" s="40">
        <f>spettri!G805</f>
        <v>68014.046268999999</v>
      </c>
      <c r="C805" s="40">
        <f>spettri!AA805</f>
        <v>453795.26458684111</v>
      </c>
      <c r="D805" s="40">
        <f>chl!$B$2*spettri!H805</f>
        <v>0</v>
      </c>
      <c r="E805" s="40">
        <f>chl!$C$2*spettri!I805</f>
        <v>10169.664374011838</v>
      </c>
      <c r="F805" s="40">
        <f>carot!$B$2*spettri!J805</f>
        <v>0</v>
      </c>
      <c r="G805" s="40">
        <f>carot!$C$2*spettri!K805</f>
        <v>0</v>
      </c>
      <c r="H805" s="40">
        <f>carot!$D$2*spettri!L805</f>
        <v>0</v>
      </c>
      <c r="I805" s="40">
        <f>carot!$E$2*spettri!M805</f>
        <v>0</v>
      </c>
      <c r="J805" s="40">
        <f>carot!$F$2*spettri!N805</f>
        <v>0</v>
      </c>
      <c r="K805" s="40">
        <f>chl!$D$2*spettri!AE805</f>
        <v>443625.60021282925</v>
      </c>
    </row>
    <row r="806" spans="1:11" x14ac:dyDescent="0.25">
      <c r="A806" s="40">
        <f>spettri!F806</f>
        <v>671.59999999998195</v>
      </c>
      <c r="B806" s="40">
        <f>spettri!G806</f>
        <v>67729.568199000001</v>
      </c>
      <c r="C806" s="40">
        <f>spettri!AA806</f>
        <v>435206.54107461823</v>
      </c>
      <c r="D806" s="40">
        <f>chl!$B$2*spettri!H806</f>
        <v>0</v>
      </c>
      <c r="E806" s="40">
        <f>chl!$C$2*spettri!I806</f>
        <v>9588.8598356393286</v>
      </c>
      <c r="F806" s="40">
        <f>carot!$B$2*spettri!J806</f>
        <v>0</v>
      </c>
      <c r="G806" s="40">
        <f>carot!$C$2*spettri!K806</f>
        <v>0</v>
      </c>
      <c r="H806" s="40">
        <f>carot!$D$2*spettri!L806</f>
        <v>0</v>
      </c>
      <c r="I806" s="40">
        <f>carot!$E$2*spettri!M806</f>
        <v>0</v>
      </c>
      <c r="J806" s="40">
        <f>carot!$F$2*spettri!N806</f>
        <v>0</v>
      </c>
      <c r="K806" s="40">
        <f>chl!$D$2*spettri!AE806</f>
        <v>425617.68123897893</v>
      </c>
    </row>
    <row r="807" spans="1:11" x14ac:dyDescent="0.25">
      <c r="A807" s="40">
        <f>spettri!F807</f>
        <v>671.99999999998204</v>
      </c>
      <c r="B807" s="40">
        <f>spettri!G807</f>
        <v>67340.565928999989</v>
      </c>
      <c r="C807" s="40">
        <f>spettri!AA807</f>
        <v>416609.3672581322</v>
      </c>
      <c r="D807" s="40">
        <f>chl!$B$2*spettri!H807</f>
        <v>0</v>
      </c>
      <c r="E807" s="40">
        <f>chl!$C$2*spettri!I807</f>
        <v>9049.5911763430158</v>
      </c>
      <c r="F807" s="40">
        <f>carot!$B$2*spettri!J807</f>
        <v>0</v>
      </c>
      <c r="G807" s="40">
        <f>carot!$C$2*spettri!K807</f>
        <v>0</v>
      </c>
      <c r="H807" s="40">
        <f>carot!$D$2*spettri!L807</f>
        <v>0</v>
      </c>
      <c r="I807" s="40">
        <f>carot!$E$2*spettri!M807</f>
        <v>0</v>
      </c>
      <c r="J807" s="40">
        <f>carot!$F$2*spettri!N807</f>
        <v>0</v>
      </c>
      <c r="K807" s="40">
        <f>chl!$D$2*spettri!AE807</f>
        <v>407559.77608178917</v>
      </c>
    </row>
    <row r="808" spans="1:11" x14ac:dyDescent="0.25">
      <c r="A808" s="40">
        <f>spettri!F808</f>
        <v>672.39999999998201</v>
      </c>
      <c r="B808" s="40">
        <f>spettri!G808</f>
        <v>66773.003058999995</v>
      </c>
      <c r="C808" s="40">
        <f>spettri!AA808</f>
        <v>398066.96314473933</v>
      </c>
      <c r="D808" s="40">
        <f>chl!$B$2*spettri!H808</f>
        <v>0</v>
      </c>
      <c r="E808" s="40">
        <f>chl!$C$2*spettri!I808</f>
        <v>8539.2929240878457</v>
      </c>
      <c r="F808" s="40">
        <f>carot!$B$2*spettri!J808</f>
        <v>0</v>
      </c>
      <c r="G808" s="40">
        <f>carot!$C$2*spettri!K808</f>
        <v>0</v>
      </c>
      <c r="H808" s="40">
        <f>carot!$D$2*spettri!L808</f>
        <v>0</v>
      </c>
      <c r="I808" s="40">
        <f>carot!$E$2*spettri!M808</f>
        <v>0</v>
      </c>
      <c r="J808" s="40">
        <f>carot!$F$2*spettri!N808</f>
        <v>0</v>
      </c>
      <c r="K808" s="40">
        <f>chl!$D$2*spettri!AE808</f>
        <v>389527.67022065149</v>
      </c>
    </row>
    <row r="809" spans="1:11" x14ac:dyDescent="0.25">
      <c r="A809" s="40">
        <f>spettri!F809</f>
        <v>672.79999999998199</v>
      </c>
      <c r="B809" s="40">
        <f>spettri!G809</f>
        <v>66573.446698999993</v>
      </c>
      <c r="C809" s="40">
        <f>spettri!AA809</f>
        <v>379640.4693753919</v>
      </c>
      <c r="D809" s="40">
        <f>chl!$B$2*spettri!H809</f>
        <v>0</v>
      </c>
      <c r="E809" s="40">
        <f>chl!$C$2*spettri!I809</f>
        <v>8056.2199304503283</v>
      </c>
      <c r="F809" s="40">
        <f>carot!$B$2*spettri!J809</f>
        <v>0</v>
      </c>
      <c r="G809" s="40">
        <f>carot!$C$2*spettri!K809</f>
        <v>0</v>
      </c>
      <c r="H809" s="40">
        <f>carot!$D$2*spettri!L809</f>
        <v>0</v>
      </c>
      <c r="I809" s="40">
        <f>carot!$E$2*spettri!M809</f>
        <v>0</v>
      </c>
      <c r="J809" s="40">
        <f>carot!$F$2*spettri!N809</f>
        <v>0</v>
      </c>
      <c r="K809" s="40">
        <f>chl!$D$2*spettri!AE809</f>
        <v>371584.24944494158</v>
      </c>
    </row>
    <row r="810" spans="1:11" x14ac:dyDescent="0.25">
      <c r="A810" s="40">
        <f>spettri!F810</f>
        <v>673.19999999998197</v>
      </c>
      <c r="B810" s="40">
        <f>spettri!G810</f>
        <v>66474.353978999992</v>
      </c>
      <c r="C810" s="40">
        <f>spettri!AA810</f>
        <v>361382.74806643435</v>
      </c>
      <c r="D810" s="40">
        <f>chl!$B$2*spettri!H810</f>
        <v>0</v>
      </c>
      <c r="E810" s="40">
        <f>chl!$C$2*spettri!I810</f>
        <v>7600.0230589671382</v>
      </c>
      <c r="F810" s="40">
        <f>carot!$B$2*spettri!J810</f>
        <v>0</v>
      </c>
      <c r="G810" s="40">
        <f>carot!$C$2*spettri!K810</f>
        <v>0</v>
      </c>
      <c r="H810" s="40">
        <f>carot!$D$2*spettri!L810</f>
        <v>0</v>
      </c>
      <c r="I810" s="40">
        <f>carot!$E$2*spettri!M810</f>
        <v>0</v>
      </c>
      <c r="J810" s="40">
        <f>carot!$F$2*spettri!N810</f>
        <v>0</v>
      </c>
      <c r="K810" s="40">
        <f>chl!$D$2*spettri!AE810</f>
        <v>353782.7250074672</v>
      </c>
    </row>
    <row r="811" spans="1:11" x14ac:dyDescent="0.25">
      <c r="A811" s="40">
        <f>spettri!F811</f>
        <v>673.59999999998195</v>
      </c>
      <c r="B811" s="40">
        <f>spettri!G811</f>
        <v>66164.059648999988</v>
      </c>
      <c r="C811" s="40">
        <f>spettri!AA811</f>
        <v>343370.6809125641</v>
      </c>
      <c r="D811" s="40">
        <f>chl!$B$2*spettri!H811</f>
        <v>0</v>
      </c>
      <c r="E811" s="40">
        <f>chl!$C$2*spettri!I811</f>
        <v>7176.6360871568568</v>
      </c>
      <c r="F811" s="40">
        <f>carot!$B$2*spettri!J811</f>
        <v>0</v>
      </c>
      <c r="G811" s="40">
        <f>carot!$C$2*spettri!K811</f>
        <v>0</v>
      </c>
      <c r="H811" s="40">
        <f>carot!$D$2*spettri!L811</f>
        <v>0</v>
      </c>
      <c r="I811" s="40">
        <f>carot!$E$2*spettri!M811</f>
        <v>0</v>
      </c>
      <c r="J811" s="40">
        <f>carot!$F$2*spettri!N811</f>
        <v>0</v>
      </c>
      <c r="K811" s="40">
        <f>chl!$D$2*spettri!AE811</f>
        <v>336194.04482540727</v>
      </c>
    </row>
    <row r="812" spans="1:11" x14ac:dyDescent="0.25">
      <c r="A812" s="40">
        <f>spettri!F812</f>
        <v>673.99999999998204</v>
      </c>
      <c r="B812" s="40">
        <f>spettri!G812</f>
        <v>65970.515918999998</v>
      </c>
      <c r="C812" s="40">
        <f>spettri!AA812</f>
        <v>325627.65834310575</v>
      </c>
      <c r="D812" s="40">
        <f>chl!$B$2*spettri!H812</f>
        <v>0</v>
      </c>
      <c r="E812" s="40">
        <f>chl!$C$2*spettri!I812</f>
        <v>6775.5877685497844</v>
      </c>
      <c r="F812" s="40">
        <f>carot!$B$2*spettri!J812</f>
        <v>0</v>
      </c>
      <c r="G812" s="40">
        <f>carot!$C$2*spettri!K812</f>
        <v>0</v>
      </c>
      <c r="H812" s="40">
        <f>carot!$D$2*spettri!L812</f>
        <v>0</v>
      </c>
      <c r="I812" s="40">
        <f>carot!$E$2*spettri!M812</f>
        <v>0</v>
      </c>
      <c r="J812" s="40">
        <f>carot!$F$2*spettri!N812</f>
        <v>0</v>
      </c>
      <c r="K812" s="40">
        <f>chl!$D$2*spettri!AE812</f>
        <v>318852.07057455595</v>
      </c>
    </row>
    <row r="813" spans="1:11" x14ac:dyDescent="0.25">
      <c r="A813" s="40">
        <f>spettri!F813</f>
        <v>674.39999999998201</v>
      </c>
      <c r="B813" s="40">
        <f>spettri!G813</f>
        <v>66072.328098999991</v>
      </c>
      <c r="C813" s="40">
        <f>spettri!AA813</f>
        <v>308223.09942463174</v>
      </c>
      <c r="D813" s="40">
        <f>chl!$B$2*spettri!H813</f>
        <v>0</v>
      </c>
      <c r="E813" s="40">
        <f>chl!$C$2*spettri!I813</f>
        <v>6393.7366758156986</v>
      </c>
      <c r="F813" s="40">
        <f>carot!$B$2*spettri!J813</f>
        <v>0</v>
      </c>
      <c r="G813" s="40">
        <f>carot!$C$2*spettri!K813</f>
        <v>0</v>
      </c>
      <c r="H813" s="40">
        <f>carot!$D$2*spettri!L813</f>
        <v>0</v>
      </c>
      <c r="I813" s="40">
        <f>carot!$E$2*spettri!M813</f>
        <v>0</v>
      </c>
      <c r="J813" s="40">
        <f>carot!$F$2*spettri!N813</f>
        <v>0</v>
      </c>
      <c r="K813" s="40">
        <f>chl!$D$2*spettri!AE813</f>
        <v>301829.36274881603</v>
      </c>
    </row>
    <row r="814" spans="1:11" x14ac:dyDescent="0.25">
      <c r="A814" s="40">
        <f>spettri!F814</f>
        <v>674.79999999998199</v>
      </c>
      <c r="B814" s="40">
        <f>spettri!G814</f>
        <v>65943.708728999991</v>
      </c>
      <c r="C814" s="40">
        <f>spettri!AA814</f>
        <v>291239.02333435201</v>
      </c>
      <c r="D814" s="40">
        <f>chl!$B$2*spettri!H814</f>
        <v>0</v>
      </c>
      <c r="E814" s="40">
        <f>chl!$C$2*spettri!I814</f>
        <v>6032.4790285398731</v>
      </c>
      <c r="F814" s="40">
        <f>carot!$B$2*spettri!J814</f>
        <v>0</v>
      </c>
      <c r="G814" s="40">
        <f>carot!$C$2*spettri!K814</f>
        <v>0</v>
      </c>
      <c r="H814" s="40">
        <f>carot!$D$2*spettri!L814</f>
        <v>0</v>
      </c>
      <c r="I814" s="40">
        <f>carot!$E$2*spettri!M814</f>
        <v>0</v>
      </c>
      <c r="J814" s="40">
        <f>carot!$F$2*spettri!N814</f>
        <v>0</v>
      </c>
      <c r="K814" s="40">
        <f>chl!$D$2*spettri!AE814</f>
        <v>285206.54430581216</v>
      </c>
    </row>
    <row r="815" spans="1:11" x14ac:dyDescent="0.25">
      <c r="A815" s="40">
        <f>spettri!F815</f>
        <v>675.19999999998197</v>
      </c>
      <c r="B815" s="40">
        <f>spettri!G815</f>
        <v>65942.233519000001</v>
      </c>
      <c r="C815" s="40">
        <f>spettri!AA815</f>
        <v>274754.87286618946</v>
      </c>
      <c r="D815" s="40">
        <f>chl!$B$2*spettri!H815</f>
        <v>0</v>
      </c>
      <c r="E815" s="40">
        <f>chl!$C$2*spettri!I815</f>
        <v>5689.0225061946821</v>
      </c>
      <c r="F815" s="40">
        <f>carot!$B$2*spettri!J815</f>
        <v>0</v>
      </c>
      <c r="G815" s="40">
        <f>carot!$C$2*spettri!K815</f>
        <v>0</v>
      </c>
      <c r="H815" s="40">
        <f>carot!$D$2*spettri!L815</f>
        <v>0</v>
      </c>
      <c r="I815" s="40">
        <f>carot!$E$2*spettri!M815</f>
        <v>0</v>
      </c>
      <c r="J815" s="40">
        <f>carot!$F$2*spettri!N815</f>
        <v>0</v>
      </c>
      <c r="K815" s="40">
        <f>chl!$D$2*spettri!AE815</f>
        <v>269065.8503599948</v>
      </c>
    </row>
    <row r="816" spans="1:11" x14ac:dyDescent="0.25">
      <c r="A816" s="40">
        <f>spettri!F816</f>
        <v>675.59999999998104</v>
      </c>
      <c r="B816" s="40">
        <f>spettri!G816</f>
        <v>66192.178138999996</v>
      </c>
      <c r="C816" s="40">
        <f>spettri!AA816</f>
        <v>258818.54017053547</v>
      </c>
      <c r="D816" s="40">
        <f>chl!$B$2*spettri!H816</f>
        <v>0</v>
      </c>
      <c r="E816" s="40">
        <f>chl!$C$2*spettri!I816</f>
        <v>5361.2728238933068</v>
      </c>
      <c r="F816" s="40">
        <f>carot!$B$2*spettri!J816</f>
        <v>0</v>
      </c>
      <c r="G816" s="40">
        <f>carot!$C$2*spettri!K816</f>
        <v>0</v>
      </c>
      <c r="H816" s="40">
        <f>carot!$D$2*spettri!L816</f>
        <v>0</v>
      </c>
      <c r="I816" s="40">
        <f>carot!$E$2*spettri!M816</f>
        <v>0</v>
      </c>
      <c r="J816" s="40">
        <f>carot!$F$2*spettri!N816</f>
        <v>0</v>
      </c>
      <c r="K816" s="40">
        <f>chl!$D$2*spettri!AE816</f>
        <v>253457.26734664215</v>
      </c>
    </row>
    <row r="817" spans="1:11" x14ac:dyDescent="0.25">
      <c r="A817" s="40">
        <f>spettri!F817</f>
        <v>675.99999999998101</v>
      </c>
      <c r="B817" s="40">
        <f>spettri!G817</f>
        <v>66676.398828999998</v>
      </c>
      <c r="C817" s="40">
        <f>spettri!AA817</f>
        <v>243454.2611482185</v>
      </c>
      <c r="D817" s="40">
        <f>chl!$B$2*spettri!H817</f>
        <v>0</v>
      </c>
      <c r="E817" s="40">
        <f>chl!$C$2*spettri!I817</f>
        <v>5054.1165573894623</v>
      </c>
      <c r="F817" s="40">
        <f>carot!$B$2*spettri!J817</f>
        <v>0</v>
      </c>
      <c r="G817" s="40">
        <f>carot!$C$2*spettri!K817</f>
        <v>0</v>
      </c>
      <c r="H817" s="40">
        <f>carot!$D$2*spettri!L817</f>
        <v>0</v>
      </c>
      <c r="I817" s="40">
        <f>carot!$E$2*spettri!M817</f>
        <v>0</v>
      </c>
      <c r="J817" s="40">
        <f>carot!$F$2*spettri!N817</f>
        <v>0</v>
      </c>
      <c r="K817" s="40">
        <f>chl!$D$2*spettri!AE817</f>
        <v>238400.14459082903</v>
      </c>
    </row>
    <row r="818" spans="1:11" x14ac:dyDescent="0.25">
      <c r="A818" s="40">
        <f>spettri!F818</f>
        <v>676.39999999998099</v>
      </c>
      <c r="B818" s="40">
        <f>spettri!G818</f>
        <v>66874.636428999991</v>
      </c>
      <c r="C818" s="40">
        <f>spettri!AA818</f>
        <v>228696.03005173476</v>
      </c>
      <c r="D818" s="40">
        <f>chl!$B$2*spettri!H818</f>
        <v>0</v>
      </c>
      <c r="E818" s="40">
        <f>chl!$C$2*spettri!I818</f>
        <v>4769.2989440888268</v>
      </c>
      <c r="F818" s="40">
        <f>carot!$B$2*spettri!J818</f>
        <v>0</v>
      </c>
      <c r="G818" s="40">
        <f>carot!$C$2*spettri!K818</f>
        <v>0</v>
      </c>
      <c r="H818" s="40">
        <f>carot!$D$2*spettri!L818</f>
        <v>0</v>
      </c>
      <c r="I818" s="40">
        <f>carot!$E$2*spettri!M818</f>
        <v>0</v>
      </c>
      <c r="J818" s="40">
        <f>carot!$F$2*spettri!N818</f>
        <v>0</v>
      </c>
      <c r="K818" s="40">
        <f>chl!$D$2*spettri!AE818</f>
        <v>223926.73110764593</v>
      </c>
    </row>
    <row r="819" spans="1:11" x14ac:dyDescent="0.25">
      <c r="A819" s="40">
        <f>spettri!F819</f>
        <v>676.79999999998097</v>
      </c>
      <c r="B819" s="40">
        <f>spettri!G819</f>
        <v>67241.11557899999</v>
      </c>
      <c r="C819" s="40">
        <f>spettri!AA819</f>
        <v>214573.26952990505</v>
      </c>
      <c r="D819" s="40">
        <f>chl!$B$2*spettri!H819</f>
        <v>0</v>
      </c>
      <c r="E819" s="40">
        <f>chl!$C$2*spettri!I819</f>
        <v>4512.0555775655212</v>
      </c>
      <c r="F819" s="40">
        <f>carot!$B$2*spettri!J819</f>
        <v>0</v>
      </c>
      <c r="G819" s="40">
        <f>carot!$C$2*spettri!K819</f>
        <v>0</v>
      </c>
      <c r="H819" s="40">
        <f>carot!$D$2*spettri!L819</f>
        <v>0</v>
      </c>
      <c r="I819" s="40">
        <f>carot!$E$2*spettri!M819</f>
        <v>0</v>
      </c>
      <c r="J819" s="40">
        <f>carot!$F$2*spettri!N819</f>
        <v>0</v>
      </c>
      <c r="K819" s="40">
        <f>chl!$D$2*spettri!AE819</f>
        <v>210061.21395233955</v>
      </c>
    </row>
    <row r="820" spans="1:11" x14ac:dyDescent="0.25">
      <c r="A820" s="40">
        <f>spettri!F820</f>
        <v>677.19999999998095</v>
      </c>
      <c r="B820" s="40">
        <f>spettri!G820</f>
        <v>67966.30294899999</v>
      </c>
      <c r="C820" s="40">
        <f>spettri!AA820</f>
        <v>201075.15931843931</v>
      </c>
      <c r="D820" s="40">
        <f>chl!$B$2*spettri!H820</f>
        <v>0</v>
      </c>
      <c r="E820" s="40">
        <f>chl!$C$2*spettri!I820</f>
        <v>4271.5661935294402</v>
      </c>
      <c r="F820" s="40">
        <f>carot!$B$2*spettri!J820</f>
        <v>0</v>
      </c>
      <c r="G820" s="40">
        <f>carot!$C$2*spettri!K820</f>
        <v>0</v>
      </c>
      <c r="H820" s="40">
        <f>carot!$D$2*spettri!L820</f>
        <v>0</v>
      </c>
      <c r="I820" s="40">
        <f>carot!$E$2*spettri!M820</f>
        <v>0</v>
      </c>
      <c r="J820" s="40">
        <f>carot!$F$2*spettri!N820</f>
        <v>0</v>
      </c>
      <c r="K820" s="40">
        <f>chl!$D$2*spettri!AE820</f>
        <v>196803.59312490988</v>
      </c>
    </row>
    <row r="821" spans="1:11" x14ac:dyDescent="0.25">
      <c r="A821" s="40">
        <f>spettri!F821</f>
        <v>677.59999999998104</v>
      </c>
      <c r="B821" s="40">
        <f>spettri!G821</f>
        <v>68694.254468999992</v>
      </c>
      <c r="C821" s="40">
        <f>spettri!AA821</f>
        <v>188208.71443235799</v>
      </c>
      <c r="D821" s="40">
        <f>chl!$B$2*spettri!H821</f>
        <v>0</v>
      </c>
      <c r="E821" s="40">
        <f>chl!$C$2*spettri!I821</f>
        <v>4046.7836791979071</v>
      </c>
      <c r="F821" s="40">
        <f>carot!$B$2*spettri!J821</f>
        <v>0</v>
      </c>
      <c r="G821" s="40">
        <f>carot!$C$2*spettri!K821</f>
        <v>0</v>
      </c>
      <c r="H821" s="40">
        <f>carot!$D$2*spettri!L821</f>
        <v>0</v>
      </c>
      <c r="I821" s="40">
        <f>carot!$E$2*spettri!M821</f>
        <v>0</v>
      </c>
      <c r="J821" s="40">
        <f>carot!$F$2*spettri!N821</f>
        <v>0</v>
      </c>
      <c r="K821" s="40">
        <f>chl!$D$2*spettri!AE821</f>
        <v>184161.93075316006</v>
      </c>
    </row>
    <row r="822" spans="1:11" x14ac:dyDescent="0.25">
      <c r="A822" s="40">
        <f>spettri!F822</f>
        <v>677.99999999998101</v>
      </c>
      <c r="B822" s="40">
        <f>spettri!G822</f>
        <v>69413.064138999995</v>
      </c>
      <c r="C822" s="40">
        <f>spettri!AA822</f>
        <v>175968.53231972415</v>
      </c>
      <c r="D822" s="40">
        <f>chl!$B$2*spettri!H822</f>
        <v>0</v>
      </c>
      <c r="E822" s="40">
        <f>chl!$C$2*spettri!I822</f>
        <v>3838.7551176928687</v>
      </c>
      <c r="F822" s="40">
        <f>carot!$B$2*spettri!J822</f>
        <v>0</v>
      </c>
      <c r="G822" s="40">
        <f>carot!$C$2*spettri!K822</f>
        <v>0</v>
      </c>
      <c r="H822" s="40">
        <f>carot!$D$2*spettri!L822</f>
        <v>0</v>
      </c>
      <c r="I822" s="40">
        <f>carot!$E$2*spettri!M822</f>
        <v>0</v>
      </c>
      <c r="J822" s="40">
        <f>carot!$F$2*spettri!N822</f>
        <v>0</v>
      </c>
      <c r="K822" s="40">
        <f>chl!$D$2*spettri!AE822</f>
        <v>172129.77720203128</v>
      </c>
    </row>
    <row r="823" spans="1:11" x14ac:dyDescent="0.25">
      <c r="A823" s="40">
        <f>spettri!F823</f>
        <v>678.39999999998099</v>
      </c>
      <c r="B823" s="40">
        <f>spettri!G823</f>
        <v>70422.476248999999</v>
      </c>
      <c r="C823" s="40">
        <f>spettri!AA823</f>
        <v>164328.10062172465</v>
      </c>
      <c r="D823" s="40">
        <f>chl!$B$2*spettri!H823</f>
        <v>0</v>
      </c>
      <c r="E823" s="40">
        <f>chl!$C$2*spettri!I823</f>
        <v>3633.8679241965933</v>
      </c>
      <c r="F823" s="40">
        <f>carot!$B$2*spettri!J823</f>
        <v>0</v>
      </c>
      <c r="G823" s="40">
        <f>carot!$C$2*spettri!K823</f>
        <v>0</v>
      </c>
      <c r="H823" s="40">
        <f>carot!$D$2*spettri!L823</f>
        <v>0</v>
      </c>
      <c r="I823" s="40">
        <f>carot!$E$2*spettri!M823</f>
        <v>0</v>
      </c>
      <c r="J823" s="40">
        <f>carot!$F$2*spettri!N823</f>
        <v>0</v>
      </c>
      <c r="K823" s="40">
        <f>chl!$D$2*spettri!AE823</f>
        <v>160694.23269752806</v>
      </c>
    </row>
    <row r="824" spans="1:11" x14ac:dyDescent="0.25">
      <c r="A824" s="40">
        <f>spettri!F824</f>
        <v>678.79999999998097</v>
      </c>
      <c r="B824" s="40">
        <f>spettri!G824</f>
        <v>71452.891538999989</v>
      </c>
      <c r="C824" s="40">
        <f>spettri!AA824</f>
        <v>153258.61138929924</v>
      </c>
      <c r="D824" s="40">
        <f>chl!$B$2*spettri!H824</f>
        <v>0</v>
      </c>
      <c r="E824" s="40">
        <f>chl!$C$2*spettri!I824</f>
        <v>3430.7259384452673</v>
      </c>
      <c r="F824" s="40">
        <f>carot!$B$2*spettri!J824</f>
        <v>0</v>
      </c>
      <c r="G824" s="40">
        <f>carot!$C$2*spettri!K824</f>
        <v>0</v>
      </c>
      <c r="H824" s="40">
        <f>carot!$D$2*spettri!L824</f>
        <v>0</v>
      </c>
      <c r="I824" s="40">
        <f>carot!$E$2*spettri!M824</f>
        <v>0</v>
      </c>
      <c r="J824" s="40">
        <f>carot!$F$2*spettri!N824</f>
        <v>0</v>
      </c>
      <c r="K824" s="40">
        <f>chl!$D$2*spettri!AE824</f>
        <v>149827.88545085397</v>
      </c>
    </row>
    <row r="825" spans="1:11" x14ac:dyDescent="0.25">
      <c r="A825" s="40">
        <f>spettri!F825</f>
        <v>679.19999999998095</v>
      </c>
      <c r="B825" s="40">
        <f>spettri!G825</f>
        <v>72743.183088999984</v>
      </c>
      <c r="C825" s="40">
        <f>spettri!AA825</f>
        <v>142757.237979581</v>
      </c>
      <c r="D825" s="40">
        <f>chl!$B$2*spettri!H825</f>
        <v>0</v>
      </c>
      <c r="E825" s="40">
        <f>chl!$C$2*spettri!I825</f>
        <v>3234.5648133344716</v>
      </c>
      <c r="F825" s="40">
        <f>carot!$B$2*spettri!J825</f>
        <v>0</v>
      </c>
      <c r="G825" s="40">
        <f>carot!$C$2*spettri!K825</f>
        <v>0</v>
      </c>
      <c r="H825" s="40">
        <f>carot!$D$2*spettri!L825</f>
        <v>0</v>
      </c>
      <c r="I825" s="40">
        <f>carot!$E$2*spettri!M825</f>
        <v>0</v>
      </c>
      <c r="J825" s="40">
        <f>carot!$F$2*spettri!N825</f>
        <v>0</v>
      </c>
      <c r="K825" s="40">
        <f>chl!$D$2*spettri!AE825</f>
        <v>139522.67316624653</v>
      </c>
    </row>
    <row r="826" spans="1:11" x14ac:dyDescent="0.25">
      <c r="A826" s="40">
        <f>spettri!F826</f>
        <v>679.59999999998104</v>
      </c>
      <c r="B826" s="40">
        <f>spettri!G826</f>
        <v>74054.120198999997</v>
      </c>
      <c r="C826" s="40">
        <f>spettri!AA826</f>
        <v>132845.77315364784</v>
      </c>
      <c r="D826" s="40">
        <f>chl!$B$2*spettri!H826</f>
        <v>0</v>
      </c>
      <c r="E826" s="40">
        <f>chl!$C$2*spettri!I826</f>
        <v>3047.8277329285033</v>
      </c>
      <c r="F826" s="40">
        <f>carot!$B$2*spettri!J826</f>
        <v>0</v>
      </c>
      <c r="G826" s="40">
        <f>carot!$C$2*spettri!K826</f>
        <v>0</v>
      </c>
      <c r="H826" s="40">
        <f>carot!$D$2*spettri!L826</f>
        <v>0</v>
      </c>
      <c r="I826" s="40">
        <f>carot!$E$2*spettri!M826</f>
        <v>0</v>
      </c>
      <c r="J826" s="40">
        <f>carot!$F$2*spettri!N826</f>
        <v>0</v>
      </c>
      <c r="K826" s="40">
        <f>chl!$D$2*spettri!AE826</f>
        <v>129797.94542071933</v>
      </c>
    </row>
    <row r="827" spans="1:11" x14ac:dyDescent="0.25">
      <c r="A827" s="40">
        <f>spettri!F827</f>
        <v>679.99999999998101</v>
      </c>
      <c r="B827" s="40">
        <f>spettri!G827</f>
        <v>75656.829488999982</v>
      </c>
      <c r="C827" s="40">
        <f>spettri!AA827</f>
        <v>123528.27274161465</v>
      </c>
      <c r="D827" s="40">
        <f>chl!$B$2*spettri!H827</f>
        <v>0</v>
      </c>
      <c r="E827" s="40">
        <f>chl!$C$2*spettri!I827</f>
        <v>2872.95811857751</v>
      </c>
      <c r="F827" s="40">
        <f>carot!$B$2*spettri!J827</f>
        <v>0</v>
      </c>
      <c r="G827" s="40">
        <f>carot!$C$2*spettri!K827</f>
        <v>0</v>
      </c>
      <c r="H827" s="40">
        <f>carot!$D$2*spettri!L827</f>
        <v>0</v>
      </c>
      <c r="I827" s="40">
        <f>carot!$E$2*spettri!M827</f>
        <v>0</v>
      </c>
      <c r="J827" s="40">
        <f>carot!$F$2*spettri!N827</f>
        <v>0</v>
      </c>
      <c r="K827" s="40">
        <f>chl!$D$2*spettri!AE827</f>
        <v>120655.31462303713</v>
      </c>
    </row>
    <row r="828" spans="1:11" x14ac:dyDescent="0.25">
      <c r="A828" s="40">
        <f>spettri!F828</f>
        <v>680.39999999998099</v>
      </c>
      <c r="B828" s="40">
        <f>spettri!G828</f>
        <v>77222.211368999997</v>
      </c>
      <c r="C828" s="40">
        <f>spettri!AA828</f>
        <v>114806.9636790448</v>
      </c>
      <c r="D828" s="40">
        <f>chl!$B$2*spettri!H828</f>
        <v>0</v>
      </c>
      <c r="E828" s="40">
        <f>chl!$C$2*spettri!I828</f>
        <v>2713.795314609602</v>
      </c>
      <c r="F828" s="40">
        <f>carot!$B$2*spettri!J828</f>
        <v>0</v>
      </c>
      <c r="G828" s="40">
        <f>carot!$C$2*spettri!K828</f>
        <v>0</v>
      </c>
      <c r="H828" s="40">
        <f>carot!$D$2*spettri!L828</f>
        <v>0</v>
      </c>
      <c r="I828" s="40">
        <f>carot!$E$2*spettri!M828</f>
        <v>0</v>
      </c>
      <c r="J828" s="40">
        <f>carot!$F$2*spettri!N828</f>
        <v>0</v>
      </c>
      <c r="K828" s="40">
        <f>chl!$D$2*spettri!AE828</f>
        <v>112093.1683644352</v>
      </c>
    </row>
    <row r="829" spans="1:11" x14ac:dyDescent="0.25">
      <c r="A829" s="40">
        <f>spettri!F829</f>
        <v>680.79999999998097</v>
      </c>
      <c r="B829" s="40">
        <f>spettri!G829</f>
        <v>78897.839498999994</v>
      </c>
      <c r="C829" s="40">
        <f>spettri!AA829</f>
        <v>106650.72743417403</v>
      </c>
      <c r="D829" s="40">
        <f>chl!$B$2*spettri!H829</f>
        <v>0</v>
      </c>
      <c r="E829" s="40">
        <f>chl!$C$2*spettri!I829</f>
        <v>2568.2451547808869</v>
      </c>
      <c r="F829" s="40">
        <f>carot!$B$2*spettri!J829</f>
        <v>0</v>
      </c>
      <c r="G829" s="40">
        <f>carot!$C$2*spettri!K829</f>
        <v>0</v>
      </c>
      <c r="H829" s="40">
        <f>carot!$D$2*spettri!L829</f>
        <v>0</v>
      </c>
      <c r="I829" s="40">
        <f>carot!$E$2*spettri!M829</f>
        <v>0</v>
      </c>
      <c r="J829" s="40">
        <f>carot!$F$2*spettri!N829</f>
        <v>0</v>
      </c>
      <c r="K829" s="40">
        <f>chl!$D$2*spettri!AE829</f>
        <v>104082.48227939314</v>
      </c>
    </row>
    <row r="830" spans="1:11" x14ac:dyDescent="0.25">
      <c r="A830" s="40">
        <f>spettri!F830</f>
        <v>681.19999999998095</v>
      </c>
      <c r="B830" s="40">
        <f>spettri!G830</f>
        <v>80880.446448999995</v>
      </c>
      <c r="C830" s="40">
        <f>spettri!AA830</f>
        <v>99026.35140762676</v>
      </c>
      <c r="D830" s="40">
        <f>chl!$B$2*spettri!H830</f>
        <v>0</v>
      </c>
      <c r="E830" s="40">
        <f>chl!$C$2*spettri!I830</f>
        <v>2432.1190693177305</v>
      </c>
      <c r="F830" s="40">
        <f>carot!$B$2*spettri!J830</f>
        <v>0</v>
      </c>
      <c r="G830" s="40">
        <f>carot!$C$2*spettri!K830</f>
        <v>0</v>
      </c>
      <c r="H830" s="40">
        <f>carot!$D$2*spettri!L830</f>
        <v>0</v>
      </c>
      <c r="I830" s="40">
        <f>carot!$E$2*spettri!M830</f>
        <v>0</v>
      </c>
      <c r="J830" s="40">
        <f>carot!$F$2*spettri!N830</f>
        <v>0</v>
      </c>
      <c r="K830" s="40">
        <f>chl!$D$2*spettri!AE830</f>
        <v>96594.232338309026</v>
      </c>
    </row>
    <row r="831" spans="1:11" x14ac:dyDescent="0.25">
      <c r="A831" s="40">
        <f>spettri!F831</f>
        <v>681.59999999998104</v>
      </c>
      <c r="B831" s="40">
        <f>spettri!G831</f>
        <v>82805.818039000005</v>
      </c>
      <c r="C831" s="40">
        <f>spettri!AA831</f>
        <v>91897.712690364366</v>
      </c>
      <c r="D831" s="40">
        <f>chl!$B$2*spettri!H831</f>
        <v>0</v>
      </c>
      <c r="E831" s="40">
        <f>chl!$C$2*spettri!I831</f>
        <v>2309.605627993767</v>
      </c>
      <c r="F831" s="40">
        <f>carot!$B$2*spettri!J831</f>
        <v>0</v>
      </c>
      <c r="G831" s="40">
        <f>carot!$C$2*spettri!K831</f>
        <v>0</v>
      </c>
      <c r="H831" s="40">
        <f>carot!$D$2*spettri!L831</f>
        <v>0</v>
      </c>
      <c r="I831" s="40">
        <f>carot!$E$2*spettri!M831</f>
        <v>0</v>
      </c>
      <c r="J831" s="40">
        <f>carot!$F$2*spettri!N831</f>
        <v>0</v>
      </c>
      <c r="K831" s="40">
        <f>chl!$D$2*spettri!AE831</f>
        <v>89588.107062370604</v>
      </c>
    </row>
    <row r="832" spans="1:11" x14ac:dyDescent="0.25">
      <c r="A832" s="40">
        <f>spettri!F832</f>
        <v>681.99999999998101</v>
      </c>
      <c r="B832" s="40">
        <f>spettri!G832</f>
        <v>84922.475828999988</v>
      </c>
      <c r="C832" s="40">
        <f>spettri!AA832</f>
        <v>85236.5684860076</v>
      </c>
      <c r="D832" s="40">
        <f>chl!$B$2*spettri!H832</f>
        <v>0</v>
      </c>
      <c r="E832" s="40">
        <f>chl!$C$2*spettri!I832</f>
        <v>2198.2614984410438</v>
      </c>
      <c r="F832" s="40">
        <f>carot!$B$2*spettri!J832</f>
        <v>0</v>
      </c>
      <c r="G832" s="40">
        <f>carot!$C$2*spettri!K832</f>
        <v>0</v>
      </c>
      <c r="H832" s="40">
        <f>carot!$D$2*spettri!L832</f>
        <v>0</v>
      </c>
      <c r="I832" s="40">
        <f>carot!$E$2*spettri!M832</f>
        <v>0</v>
      </c>
      <c r="J832" s="40">
        <f>carot!$F$2*spettri!N832</f>
        <v>0</v>
      </c>
      <c r="K832" s="40">
        <f>chl!$D$2*spettri!AE832</f>
        <v>83038.306987566553</v>
      </c>
    </row>
    <row r="833" spans="1:11" x14ac:dyDescent="0.25">
      <c r="A833" s="40">
        <f>spettri!F833</f>
        <v>682.39999999998099</v>
      </c>
      <c r="B833" s="40">
        <f>spettri!G833</f>
        <v>87337.901898999989</v>
      </c>
      <c r="C833" s="40">
        <f>spettri!AA833</f>
        <v>79008.309980598176</v>
      </c>
      <c r="D833" s="40">
        <f>chl!$B$2*spettri!H833</f>
        <v>0</v>
      </c>
      <c r="E833" s="40">
        <f>chl!$C$2*spettri!I833</f>
        <v>2092.5019802828438</v>
      </c>
      <c r="F833" s="40">
        <f>carot!$B$2*spettri!J833</f>
        <v>0</v>
      </c>
      <c r="G833" s="40">
        <f>carot!$C$2*spettri!K833</f>
        <v>0</v>
      </c>
      <c r="H833" s="40">
        <f>carot!$D$2*spettri!L833</f>
        <v>0</v>
      </c>
      <c r="I833" s="40">
        <f>carot!$E$2*spettri!M833</f>
        <v>0</v>
      </c>
      <c r="J833" s="40">
        <f>carot!$F$2*spettri!N833</f>
        <v>0</v>
      </c>
      <c r="K833" s="40">
        <f>chl!$D$2*spettri!AE833</f>
        <v>76915.80800031533</v>
      </c>
    </row>
    <row r="834" spans="1:11" x14ac:dyDescent="0.25">
      <c r="A834" s="40">
        <f>spettri!F834</f>
        <v>682.79999999998097</v>
      </c>
      <c r="B834" s="40">
        <f>spettri!G834</f>
        <v>89748.11256899999</v>
      </c>
      <c r="C834" s="40">
        <f>spettri!AA834</f>
        <v>73203.478807092019</v>
      </c>
      <c r="D834" s="40">
        <f>chl!$B$2*spettri!H834</f>
        <v>0</v>
      </c>
      <c r="E834" s="40">
        <f>chl!$C$2*spettri!I834</f>
        <v>1990.9310022375464</v>
      </c>
      <c r="F834" s="40">
        <f>carot!$B$2*spettri!J834</f>
        <v>0</v>
      </c>
      <c r="G834" s="40">
        <f>carot!$C$2*spettri!K834</f>
        <v>0</v>
      </c>
      <c r="H834" s="40">
        <f>carot!$D$2*spettri!L834</f>
        <v>0</v>
      </c>
      <c r="I834" s="40">
        <f>carot!$E$2*spettri!M834</f>
        <v>0</v>
      </c>
      <c r="J834" s="40">
        <f>carot!$F$2*spettri!N834</f>
        <v>0</v>
      </c>
      <c r="K834" s="40">
        <f>chl!$D$2*spettri!AE834</f>
        <v>71212.547804854476</v>
      </c>
    </row>
    <row r="835" spans="1:11" x14ac:dyDescent="0.25">
      <c r="A835" s="40">
        <f>spettri!F835</f>
        <v>683.19999999998095</v>
      </c>
      <c r="B835" s="40">
        <f>spettri!G835</f>
        <v>92355.182478999996</v>
      </c>
      <c r="C835" s="40">
        <f>spettri!AA835</f>
        <v>67812.001972659069</v>
      </c>
      <c r="D835" s="40">
        <f>chl!$B$2*spettri!H835</f>
        <v>0</v>
      </c>
      <c r="E835" s="40">
        <f>chl!$C$2*spettri!I835</f>
        <v>1888.3128817488405</v>
      </c>
      <c r="F835" s="40">
        <f>carot!$B$2*spettri!J835</f>
        <v>0</v>
      </c>
      <c r="G835" s="40">
        <f>carot!$C$2*spettri!K835</f>
        <v>0</v>
      </c>
      <c r="H835" s="40">
        <f>carot!$D$2*spettri!L835</f>
        <v>0</v>
      </c>
      <c r="I835" s="40">
        <f>carot!$E$2*spettri!M835</f>
        <v>0</v>
      </c>
      <c r="J835" s="40">
        <f>carot!$F$2*spettri!N835</f>
        <v>0</v>
      </c>
      <c r="K835" s="40">
        <f>chl!$D$2*spettri!AE835</f>
        <v>65923.689090910222</v>
      </c>
    </row>
    <row r="836" spans="1:11" x14ac:dyDescent="0.25">
      <c r="A836" s="40">
        <f>spettri!F836</f>
        <v>683.59999999998104</v>
      </c>
      <c r="B836" s="40">
        <f>spettri!G836</f>
        <v>95018.772498999999</v>
      </c>
      <c r="C836" s="40">
        <f>spettri!AA836</f>
        <v>62806.733232144448</v>
      </c>
      <c r="D836" s="40">
        <f>chl!$B$2*spettri!H836</f>
        <v>0</v>
      </c>
      <c r="E836" s="40">
        <f>chl!$C$2*spettri!I836</f>
        <v>1788.1380639673566</v>
      </c>
      <c r="F836" s="40">
        <f>carot!$B$2*spettri!J836</f>
        <v>0</v>
      </c>
      <c r="G836" s="40">
        <f>carot!$C$2*spettri!K836</f>
        <v>0</v>
      </c>
      <c r="H836" s="40">
        <f>carot!$D$2*spettri!L836</f>
        <v>0</v>
      </c>
      <c r="I836" s="40">
        <f>carot!$E$2*spettri!M836</f>
        <v>0</v>
      </c>
      <c r="J836" s="40">
        <f>carot!$F$2*spettri!N836</f>
        <v>0</v>
      </c>
      <c r="K836" s="40">
        <f>chl!$D$2*spettri!AE836</f>
        <v>61018.595168177089</v>
      </c>
    </row>
    <row r="837" spans="1:11" x14ac:dyDescent="0.25">
      <c r="A837" s="40">
        <f>spettri!F837</f>
        <v>683.99999999998101</v>
      </c>
      <c r="B837" s="40">
        <f>spettri!G837</f>
        <v>98007.252529000005</v>
      </c>
      <c r="C837" s="40">
        <f>spettri!AA837</f>
        <v>58174.256667410235</v>
      </c>
      <c r="D837" s="40">
        <f>chl!$B$2*spettri!H837</f>
        <v>0</v>
      </c>
      <c r="E837" s="40">
        <f>chl!$C$2*spettri!I837</f>
        <v>1696.3402077687545</v>
      </c>
      <c r="F837" s="40">
        <f>carot!$B$2*spettri!J837</f>
        <v>0</v>
      </c>
      <c r="G837" s="40">
        <f>carot!$C$2*spettri!K837</f>
        <v>0</v>
      </c>
      <c r="H837" s="40">
        <f>carot!$D$2*spettri!L837</f>
        <v>0</v>
      </c>
      <c r="I837" s="40">
        <f>carot!$E$2*spettri!M837</f>
        <v>0</v>
      </c>
      <c r="J837" s="40">
        <f>carot!$F$2*spettri!N837</f>
        <v>0</v>
      </c>
      <c r="K837" s="40">
        <f>chl!$D$2*spettri!AE837</f>
        <v>56477.916459641478</v>
      </c>
    </row>
    <row r="838" spans="1:11" x14ac:dyDescent="0.25">
      <c r="A838" s="40">
        <f>spettri!F838</f>
        <v>684.39999999998099</v>
      </c>
      <c r="B838" s="40">
        <f>spettri!G838</f>
        <v>100970.05785899999</v>
      </c>
      <c r="C838" s="40">
        <f>spettri!AA838</f>
        <v>53887.50959646258</v>
      </c>
      <c r="D838" s="40">
        <f>chl!$B$2*spettri!H838</f>
        <v>0</v>
      </c>
      <c r="E838" s="40">
        <f>chl!$C$2*spettri!I838</f>
        <v>1613.268419955632</v>
      </c>
      <c r="F838" s="40">
        <f>carot!$B$2*spettri!J838</f>
        <v>0</v>
      </c>
      <c r="G838" s="40">
        <f>carot!$C$2*spettri!K838</f>
        <v>0</v>
      </c>
      <c r="H838" s="40">
        <f>carot!$D$2*spettri!L838</f>
        <v>0</v>
      </c>
      <c r="I838" s="40">
        <f>carot!$E$2*spettri!M838</f>
        <v>0</v>
      </c>
      <c r="J838" s="40">
        <f>carot!$F$2*spettri!N838</f>
        <v>0</v>
      </c>
      <c r="K838" s="40">
        <f>chl!$D$2*spettri!AE838</f>
        <v>52274.241176506948</v>
      </c>
    </row>
    <row r="839" spans="1:11" x14ac:dyDescent="0.25">
      <c r="A839" s="40">
        <f>spettri!F839</f>
        <v>684.79999999998097</v>
      </c>
      <c r="B839" s="40">
        <f>spettri!G839</f>
        <v>104061.00575900001</v>
      </c>
      <c r="C839" s="40">
        <f>spettri!AA839</f>
        <v>49948.153802183951</v>
      </c>
      <c r="D839" s="40">
        <f>chl!$B$2*spettri!H839</f>
        <v>0</v>
      </c>
      <c r="E839" s="40">
        <f>chl!$C$2*spettri!I839</f>
        <v>1543.8092169602405</v>
      </c>
      <c r="F839" s="40">
        <f>carot!$B$2*spettri!J839</f>
        <v>0</v>
      </c>
      <c r="G839" s="40">
        <f>carot!$C$2*spettri!K839</f>
        <v>0</v>
      </c>
      <c r="H839" s="40">
        <f>carot!$D$2*spettri!L839</f>
        <v>0</v>
      </c>
      <c r="I839" s="40">
        <f>carot!$E$2*spettri!M839</f>
        <v>0</v>
      </c>
      <c r="J839" s="40">
        <f>carot!$F$2*spettri!N839</f>
        <v>0</v>
      </c>
      <c r="K839" s="40">
        <f>chl!$D$2*spettri!AE839</f>
        <v>48404.344585223713</v>
      </c>
    </row>
    <row r="840" spans="1:11" x14ac:dyDescent="0.25">
      <c r="A840" s="40">
        <f>spettri!F840</f>
        <v>685.19999999998095</v>
      </c>
      <c r="B840" s="40">
        <f>spettri!G840</f>
        <v>107408.25355899999</v>
      </c>
      <c r="C840" s="40">
        <f>spettri!AA840</f>
        <v>46314.565124679641</v>
      </c>
      <c r="D840" s="40">
        <f>chl!$B$2*spettri!H840</f>
        <v>0</v>
      </c>
      <c r="E840" s="40">
        <f>chl!$C$2*spettri!I840</f>
        <v>1483.4251001707335</v>
      </c>
      <c r="F840" s="40">
        <f>carot!$B$2*spettri!J840</f>
        <v>0</v>
      </c>
      <c r="G840" s="40">
        <f>carot!$C$2*spettri!K840</f>
        <v>0</v>
      </c>
      <c r="H840" s="40">
        <f>carot!$D$2*spettri!L840</f>
        <v>0</v>
      </c>
      <c r="I840" s="40">
        <f>carot!$E$2*spettri!M840</f>
        <v>0</v>
      </c>
      <c r="J840" s="40">
        <f>carot!$F$2*spettri!N840</f>
        <v>0</v>
      </c>
      <c r="K840" s="40">
        <f>chl!$D$2*spettri!AE840</f>
        <v>44831.14002450891</v>
      </c>
    </row>
    <row r="841" spans="1:11" x14ac:dyDescent="0.25">
      <c r="A841" s="40">
        <f>spettri!F841</f>
        <v>685.59999999998104</v>
      </c>
      <c r="B841" s="40">
        <f>spettri!G841</f>
        <v>110869.19725899999</v>
      </c>
      <c r="C841" s="40">
        <f>spettri!AA841</f>
        <v>42952.001951011182</v>
      </c>
      <c r="D841" s="40">
        <f>chl!$B$2*spettri!H841</f>
        <v>0</v>
      </c>
      <c r="E841" s="40">
        <f>chl!$C$2*spettri!I841</f>
        <v>1424.7861614654455</v>
      </c>
      <c r="F841" s="40">
        <f>carot!$B$2*spettri!J841</f>
        <v>0</v>
      </c>
      <c r="G841" s="40">
        <f>carot!$C$2*spettri!K841</f>
        <v>0</v>
      </c>
      <c r="H841" s="40">
        <f>carot!$D$2*spettri!L841</f>
        <v>0</v>
      </c>
      <c r="I841" s="40">
        <f>carot!$E$2*spettri!M841</f>
        <v>0</v>
      </c>
      <c r="J841" s="40">
        <f>carot!$F$2*spettri!N841</f>
        <v>0</v>
      </c>
      <c r="K841" s="40">
        <f>chl!$D$2*spettri!AE841</f>
        <v>41527.215789545735</v>
      </c>
    </row>
    <row r="842" spans="1:11" x14ac:dyDescent="0.25">
      <c r="A842" s="40">
        <f>spettri!F842</f>
        <v>685.99999999998101</v>
      </c>
      <c r="B842" s="40">
        <f>spettri!G842</f>
        <v>114435.790159</v>
      </c>
      <c r="C842" s="40">
        <f>spettri!AA842</f>
        <v>39817.527608160708</v>
      </c>
      <c r="D842" s="40">
        <f>chl!$B$2*spettri!H842</f>
        <v>0</v>
      </c>
      <c r="E842" s="40">
        <f>chl!$C$2*spettri!I842</f>
        <v>1358.8174036206842</v>
      </c>
      <c r="F842" s="40">
        <f>carot!$B$2*spettri!J842</f>
        <v>0</v>
      </c>
      <c r="G842" s="40">
        <f>carot!$C$2*spettri!K842</f>
        <v>0</v>
      </c>
      <c r="H842" s="40">
        <f>carot!$D$2*spettri!L842</f>
        <v>0</v>
      </c>
      <c r="I842" s="40">
        <f>carot!$E$2*spettri!M842</f>
        <v>0</v>
      </c>
      <c r="J842" s="40">
        <f>carot!$F$2*spettri!N842</f>
        <v>0</v>
      </c>
      <c r="K842" s="40">
        <f>chl!$D$2*spettri!AE842</f>
        <v>38458.710204540024</v>
      </c>
    </row>
    <row r="843" spans="1:11" x14ac:dyDescent="0.25">
      <c r="A843" s="40">
        <f>spettri!F843</f>
        <v>686.39999999998099</v>
      </c>
      <c r="B843" s="40">
        <f>spettri!G843</f>
        <v>118065.25855899999</v>
      </c>
      <c r="C843" s="40">
        <f>spettri!AA843</f>
        <v>36884.51190113106</v>
      </c>
      <c r="D843" s="40">
        <f>chl!$B$2*spettri!H843</f>
        <v>0</v>
      </c>
      <c r="E843" s="40">
        <f>chl!$C$2*spettri!I843</f>
        <v>1283.0754349470351</v>
      </c>
      <c r="F843" s="40">
        <f>carot!$B$2*spettri!J843</f>
        <v>0</v>
      </c>
      <c r="G843" s="40">
        <f>carot!$C$2*spettri!K843</f>
        <v>0</v>
      </c>
      <c r="H843" s="40">
        <f>carot!$D$2*spettri!L843</f>
        <v>0</v>
      </c>
      <c r="I843" s="40">
        <f>carot!$E$2*spettri!M843</f>
        <v>0</v>
      </c>
      <c r="J843" s="40">
        <f>carot!$F$2*spettri!N843</f>
        <v>0</v>
      </c>
      <c r="K843" s="40">
        <f>chl!$D$2*spettri!AE843</f>
        <v>35601.436466184023</v>
      </c>
    </row>
    <row r="844" spans="1:11" x14ac:dyDescent="0.25">
      <c r="A844" s="40">
        <f>spettri!F844</f>
        <v>686.79999999998097</v>
      </c>
      <c r="B844" s="40">
        <f>spettri!G844</f>
        <v>121827.25785899999</v>
      </c>
      <c r="C844" s="40">
        <f>spettri!AA844</f>
        <v>34143.678527338343</v>
      </c>
      <c r="D844" s="40">
        <f>chl!$B$2*spettri!H844</f>
        <v>0</v>
      </c>
      <c r="E844" s="40">
        <f>chl!$C$2*spettri!I844</f>
        <v>1202.7959676615399</v>
      </c>
      <c r="F844" s="40">
        <f>carot!$B$2*spettri!J844</f>
        <v>0</v>
      </c>
      <c r="G844" s="40">
        <f>carot!$C$2*spettri!K844</f>
        <v>0</v>
      </c>
      <c r="H844" s="40">
        <f>carot!$D$2*spettri!L844</f>
        <v>0</v>
      </c>
      <c r="I844" s="40">
        <f>carot!$E$2*spettri!M844</f>
        <v>0</v>
      </c>
      <c r="J844" s="40">
        <f>carot!$F$2*spettri!N844</f>
        <v>0</v>
      </c>
      <c r="K844" s="40">
        <f>chl!$D$2*spettri!AE844</f>
        <v>32940.8825596768</v>
      </c>
    </row>
    <row r="845" spans="1:11" x14ac:dyDescent="0.25">
      <c r="A845" s="40">
        <f>spettri!F845</f>
        <v>687.19999999998095</v>
      </c>
      <c r="B845" s="40">
        <f>spettri!G845</f>
        <v>125918.31955900001</v>
      </c>
      <c r="C845" s="40">
        <f>spettri!AA845</f>
        <v>31596.438362906334</v>
      </c>
      <c r="D845" s="40">
        <f>chl!$B$2*spettri!H845</f>
        <v>0</v>
      </c>
      <c r="E845" s="40">
        <f>chl!$C$2*spettri!I845</f>
        <v>1132.2896518834707</v>
      </c>
      <c r="F845" s="40">
        <f>carot!$B$2*spettri!J845</f>
        <v>0</v>
      </c>
      <c r="G845" s="40">
        <f>carot!$C$2*spettri!K845</f>
        <v>0</v>
      </c>
      <c r="H845" s="40">
        <f>carot!$D$2*spettri!L845</f>
        <v>0</v>
      </c>
      <c r="I845" s="40">
        <f>carot!$E$2*spettri!M845</f>
        <v>0</v>
      </c>
      <c r="J845" s="40">
        <f>carot!$F$2*spettri!N845</f>
        <v>0</v>
      </c>
      <c r="K845" s="40">
        <f>chl!$D$2*spettri!AE845</f>
        <v>30464.148711022863</v>
      </c>
    </row>
    <row r="846" spans="1:11" x14ac:dyDescent="0.25">
      <c r="A846" s="40">
        <f>spettri!F846</f>
        <v>687.59999999998104</v>
      </c>
      <c r="B846" s="40">
        <f>spettri!G846</f>
        <v>129846.578559</v>
      </c>
      <c r="C846" s="40">
        <f>spettri!AA846</f>
        <v>29247.545352567769</v>
      </c>
      <c r="D846" s="40">
        <f>chl!$B$2*spettri!H846</f>
        <v>0</v>
      </c>
      <c r="E846" s="40">
        <f>chl!$C$2*spettri!I846</f>
        <v>1074.6978556215909</v>
      </c>
      <c r="F846" s="40">
        <f>carot!$B$2*spettri!J846</f>
        <v>0</v>
      </c>
      <c r="G846" s="40">
        <f>carot!$C$2*spettri!K846</f>
        <v>0</v>
      </c>
      <c r="H846" s="40">
        <f>carot!$D$2*spettri!L846</f>
        <v>0</v>
      </c>
      <c r="I846" s="40">
        <f>carot!$E$2*spettri!M846</f>
        <v>0</v>
      </c>
      <c r="J846" s="40">
        <f>carot!$F$2*spettri!N846</f>
        <v>0</v>
      </c>
      <c r="K846" s="40">
        <f>chl!$D$2*spettri!AE846</f>
        <v>28172.847496946179</v>
      </c>
    </row>
    <row r="847" spans="1:11" x14ac:dyDescent="0.25">
      <c r="A847" s="40">
        <f>spettri!F847</f>
        <v>687.99999999998101</v>
      </c>
      <c r="B847" s="40">
        <f>spettri!G847</f>
        <v>134122.72005900001</v>
      </c>
      <c r="C847" s="40">
        <f>spettri!AA847</f>
        <v>27113.423701889515</v>
      </c>
      <c r="D847" s="40">
        <f>chl!$B$2*spettri!H847</f>
        <v>0</v>
      </c>
      <c r="E847" s="40">
        <f>chl!$C$2*spettri!I847</f>
        <v>1025.483050603324</v>
      </c>
      <c r="F847" s="40">
        <f>carot!$B$2*spettri!J847</f>
        <v>0</v>
      </c>
      <c r="G847" s="40">
        <f>carot!$C$2*spettri!K847</f>
        <v>0</v>
      </c>
      <c r="H847" s="40">
        <f>carot!$D$2*spettri!L847</f>
        <v>0</v>
      </c>
      <c r="I847" s="40">
        <f>carot!$E$2*spettri!M847</f>
        <v>0</v>
      </c>
      <c r="J847" s="40">
        <f>carot!$F$2*spettri!N847</f>
        <v>0</v>
      </c>
      <c r="K847" s="40">
        <f>chl!$D$2*spettri!AE847</f>
        <v>26087.94065128619</v>
      </c>
    </row>
    <row r="848" spans="1:11" x14ac:dyDescent="0.25">
      <c r="A848" s="40">
        <f>spettri!F848</f>
        <v>688.39999999998099</v>
      </c>
      <c r="B848" s="40">
        <f>spettri!G848</f>
        <v>138380.92055899999</v>
      </c>
      <c r="C848" s="40">
        <f>spettri!AA848</f>
        <v>25151.800643772673</v>
      </c>
      <c r="D848" s="40">
        <f>chl!$B$2*spettri!H848</f>
        <v>0</v>
      </c>
      <c r="E848" s="40">
        <f>chl!$C$2*spettri!I848</f>
        <v>984.29618934753341</v>
      </c>
      <c r="F848" s="40">
        <f>carot!$B$2*spettri!J848</f>
        <v>0</v>
      </c>
      <c r="G848" s="40">
        <f>carot!$C$2*spettri!K848</f>
        <v>0</v>
      </c>
      <c r="H848" s="40">
        <f>carot!$D$2*spettri!L848</f>
        <v>0</v>
      </c>
      <c r="I848" s="40">
        <f>carot!$E$2*spettri!M848</f>
        <v>0</v>
      </c>
      <c r="J848" s="40">
        <f>carot!$F$2*spettri!N848</f>
        <v>0</v>
      </c>
      <c r="K848" s="40">
        <f>chl!$D$2*spettri!AE848</f>
        <v>24167.50445442514</v>
      </c>
    </row>
    <row r="849" spans="1:11" x14ac:dyDescent="0.25">
      <c r="A849" s="40">
        <f>spettri!F849</f>
        <v>688.79999999998097</v>
      </c>
      <c r="B849" s="40">
        <f>spettri!G849</f>
        <v>142571.320859</v>
      </c>
      <c r="C849" s="40">
        <f>spettri!AA849</f>
        <v>23361.412703293321</v>
      </c>
      <c r="D849" s="40">
        <f>chl!$B$2*spettri!H849</f>
        <v>0</v>
      </c>
      <c r="E849" s="40">
        <f>chl!$C$2*spettri!I849</f>
        <v>951.48628967462446</v>
      </c>
      <c r="F849" s="40">
        <f>carot!$B$2*spettri!J849</f>
        <v>0</v>
      </c>
      <c r="G849" s="40">
        <f>carot!$C$2*spettri!K849</f>
        <v>0</v>
      </c>
      <c r="H849" s="40">
        <f>carot!$D$2*spettri!L849</f>
        <v>0</v>
      </c>
      <c r="I849" s="40">
        <f>carot!$E$2*spettri!M849</f>
        <v>0</v>
      </c>
      <c r="J849" s="40">
        <f>carot!$F$2*spettri!N849</f>
        <v>0</v>
      </c>
      <c r="K849" s="40">
        <f>chl!$D$2*spettri!AE849</f>
        <v>22409.926413618698</v>
      </c>
    </row>
    <row r="850" spans="1:11" x14ac:dyDescent="0.25">
      <c r="A850" s="40">
        <f>spettri!F850</f>
        <v>689.19999999998095</v>
      </c>
      <c r="B850" s="40">
        <f>spettri!G850</f>
        <v>147126.24815899998</v>
      </c>
      <c r="C850" s="40">
        <f>spettri!AA850</f>
        <v>21708.250719477801</v>
      </c>
      <c r="D850" s="40">
        <f>chl!$B$2*spettri!H850</f>
        <v>0</v>
      </c>
      <c r="E850" s="40">
        <f>chl!$C$2*spettri!I850</f>
        <v>912.39368364491975</v>
      </c>
      <c r="F850" s="40">
        <f>carot!$B$2*spettri!J850</f>
        <v>0</v>
      </c>
      <c r="G850" s="40">
        <f>carot!$C$2*spettri!K850</f>
        <v>0</v>
      </c>
      <c r="H850" s="40">
        <f>carot!$D$2*spettri!L850</f>
        <v>0</v>
      </c>
      <c r="I850" s="40">
        <f>carot!$E$2*spettri!M850</f>
        <v>0</v>
      </c>
      <c r="J850" s="40">
        <f>carot!$F$2*spettri!N850</f>
        <v>0</v>
      </c>
      <c r="K850" s="40">
        <f>chl!$D$2*spettri!AE850</f>
        <v>20795.85703583288</v>
      </c>
    </row>
    <row r="851" spans="1:11" x14ac:dyDescent="0.25">
      <c r="A851" s="40">
        <f>spettri!F851</f>
        <v>689.59999999998104</v>
      </c>
      <c r="B851" s="40">
        <f>spettri!G851</f>
        <v>151687.19565900002</v>
      </c>
      <c r="C851" s="40">
        <f>spettri!AA851</f>
        <v>20182.256504338202</v>
      </c>
      <c r="D851" s="40">
        <f>chl!$B$2*spettri!H851</f>
        <v>0</v>
      </c>
      <c r="E851" s="40">
        <f>chl!$C$2*spettri!I851</f>
        <v>874.69726753975954</v>
      </c>
      <c r="F851" s="40">
        <f>carot!$B$2*spettri!J851</f>
        <v>0</v>
      </c>
      <c r="G851" s="40">
        <f>carot!$C$2*spettri!K851</f>
        <v>0</v>
      </c>
      <c r="H851" s="40">
        <f>carot!$D$2*spettri!L851</f>
        <v>0</v>
      </c>
      <c r="I851" s="40">
        <f>carot!$E$2*spettri!M851</f>
        <v>0</v>
      </c>
      <c r="J851" s="40">
        <f>carot!$F$2*spettri!N851</f>
        <v>0</v>
      </c>
      <c r="K851" s="40">
        <f>chl!$D$2*spettri!AE851</f>
        <v>19307.559236798443</v>
      </c>
    </row>
    <row r="852" spans="1:11" x14ac:dyDescent="0.25">
      <c r="A852" s="40">
        <f>spettri!F852</f>
        <v>689.99999999998101</v>
      </c>
      <c r="B852" s="40">
        <f>spettri!G852</f>
        <v>156331.842859</v>
      </c>
      <c r="C852" s="40">
        <f>spettri!AA852</f>
        <v>18778.110980116431</v>
      </c>
      <c r="D852" s="40">
        <f>chl!$B$2*spettri!H852</f>
        <v>0</v>
      </c>
      <c r="E852" s="40">
        <f>chl!$C$2*spettri!I852</f>
        <v>836.30269715086536</v>
      </c>
      <c r="F852" s="40">
        <f>carot!$B$2*spettri!J852</f>
        <v>0</v>
      </c>
      <c r="G852" s="40">
        <f>carot!$C$2*spettri!K852</f>
        <v>0</v>
      </c>
      <c r="H852" s="40">
        <f>carot!$D$2*spettri!L852</f>
        <v>0</v>
      </c>
      <c r="I852" s="40">
        <f>carot!$E$2*spettri!M852</f>
        <v>0</v>
      </c>
      <c r="J852" s="40">
        <f>carot!$F$2*spettri!N852</f>
        <v>0</v>
      </c>
      <c r="K852" s="40">
        <f>chl!$D$2*spettri!AE852</f>
        <v>17941.808282965565</v>
      </c>
    </row>
    <row r="853" spans="1:11" x14ac:dyDescent="0.25">
      <c r="A853" s="40">
        <f>spettri!F853</f>
        <v>690.39999999998099</v>
      </c>
      <c r="B853" s="40">
        <f>spettri!G853</f>
        <v>160926.46685900001</v>
      </c>
      <c r="C853" s="40">
        <f>spettri!AA853</f>
        <v>17471.627210208804</v>
      </c>
      <c r="D853" s="40">
        <f>chl!$B$2*spettri!H853</f>
        <v>0</v>
      </c>
      <c r="E853" s="40">
        <f>chl!$C$2*spettri!I853</f>
        <v>797.21009112116042</v>
      </c>
      <c r="F853" s="40">
        <f>carot!$B$2*spettri!J853</f>
        <v>0</v>
      </c>
      <c r="G853" s="40">
        <f>carot!$C$2*spettri!K853</f>
        <v>0</v>
      </c>
      <c r="H853" s="40">
        <f>carot!$D$2*spettri!L853</f>
        <v>0</v>
      </c>
      <c r="I853" s="40">
        <f>carot!$E$2*spettri!M853</f>
        <v>0</v>
      </c>
      <c r="J853" s="40">
        <f>carot!$F$2*spettri!N853</f>
        <v>0</v>
      </c>
      <c r="K853" s="40">
        <f>chl!$D$2*spettri!AE853</f>
        <v>16674.417119087644</v>
      </c>
    </row>
    <row r="854" spans="1:11" x14ac:dyDescent="0.25">
      <c r="A854" s="40">
        <f>spettri!F854</f>
        <v>690.79999999998097</v>
      </c>
      <c r="B854" s="40">
        <f>spettri!G854</f>
        <v>165725.56465900003</v>
      </c>
      <c r="C854" s="40">
        <f>spettri!AA854</f>
        <v>16282.120360307465</v>
      </c>
      <c r="D854" s="40">
        <f>chl!$B$2*spettri!H854</f>
        <v>0</v>
      </c>
      <c r="E854" s="40">
        <f>chl!$C$2*spettri!I854</f>
        <v>765.44733389165992</v>
      </c>
      <c r="F854" s="40">
        <f>carot!$B$2*spettri!J854</f>
        <v>0</v>
      </c>
      <c r="G854" s="40">
        <f>carot!$C$2*spettri!K854</f>
        <v>0</v>
      </c>
      <c r="H854" s="40">
        <f>carot!$D$2*spettri!L854</f>
        <v>0</v>
      </c>
      <c r="I854" s="40">
        <f>carot!$E$2*spettri!M854</f>
        <v>0</v>
      </c>
      <c r="J854" s="40">
        <f>carot!$F$2*spettri!N854</f>
        <v>0</v>
      </c>
      <c r="K854" s="40">
        <f>chl!$D$2*spettri!AE854</f>
        <v>15516.673026415805</v>
      </c>
    </row>
    <row r="855" spans="1:11" x14ac:dyDescent="0.25">
      <c r="A855" s="40">
        <f>spettri!F855</f>
        <v>691.19999999998095</v>
      </c>
      <c r="B855" s="40">
        <f>spettri!G855</f>
        <v>170625.09625900001</v>
      </c>
      <c r="C855" s="40">
        <f>spettri!AA855</f>
        <v>15188.014026473211</v>
      </c>
      <c r="D855" s="40">
        <f>chl!$B$2*spettri!H855</f>
        <v>0</v>
      </c>
      <c r="E855" s="40">
        <f>chl!$C$2*spettri!I855</f>
        <v>737.17502181278974</v>
      </c>
      <c r="F855" s="40">
        <f>carot!$B$2*spettri!J855</f>
        <v>0</v>
      </c>
      <c r="G855" s="40">
        <f>carot!$C$2*spettri!K855</f>
        <v>0</v>
      </c>
      <c r="H855" s="40">
        <f>carot!$D$2*spettri!L855</f>
        <v>0</v>
      </c>
      <c r="I855" s="40">
        <f>carot!$E$2*spettri!M855</f>
        <v>0</v>
      </c>
      <c r="J855" s="40">
        <f>carot!$F$2*spettri!N855</f>
        <v>0</v>
      </c>
      <c r="K855" s="40">
        <f>chl!$D$2*spettri!AE855</f>
        <v>14450.839004660422</v>
      </c>
    </row>
    <row r="856" spans="1:11" x14ac:dyDescent="0.25">
      <c r="A856" s="40">
        <f>spettri!F856</f>
        <v>691.59999999998104</v>
      </c>
      <c r="B856" s="40">
        <f>spettri!G856</f>
        <v>175089.36495900003</v>
      </c>
      <c r="C856" s="40">
        <f>spettri!AA856</f>
        <v>14170.125693690472</v>
      </c>
      <c r="D856" s="40">
        <f>chl!$B$2*spettri!H856</f>
        <v>0</v>
      </c>
      <c r="E856" s="40">
        <f>chl!$C$2*spettri!I856</f>
        <v>706.11032988483066</v>
      </c>
      <c r="F856" s="40">
        <f>carot!$B$2*spettri!J856</f>
        <v>0</v>
      </c>
      <c r="G856" s="40">
        <f>carot!$C$2*spettri!K856</f>
        <v>0</v>
      </c>
      <c r="H856" s="40">
        <f>carot!$D$2*spettri!L856</f>
        <v>0</v>
      </c>
      <c r="I856" s="40">
        <f>carot!$E$2*spettri!M856</f>
        <v>0</v>
      </c>
      <c r="J856" s="40">
        <f>carot!$F$2*spettri!N856</f>
        <v>0</v>
      </c>
      <c r="K856" s="40">
        <f>chl!$D$2*spettri!AE856</f>
        <v>13464.015363805642</v>
      </c>
    </row>
    <row r="857" spans="1:11" x14ac:dyDescent="0.25">
      <c r="A857" s="40">
        <f>spettri!F857</f>
        <v>691.99999999998101</v>
      </c>
      <c r="B857" s="40">
        <f>spettri!G857</f>
        <v>180026.84985900001</v>
      </c>
      <c r="C857" s="40">
        <f>spettri!AA857</f>
        <v>13226.493910715961</v>
      </c>
      <c r="D857" s="40">
        <f>chl!$B$2*spettri!H857</f>
        <v>0</v>
      </c>
      <c r="E857" s="40">
        <f>chl!$C$2*spettri!I857</f>
        <v>671.90429960883898</v>
      </c>
      <c r="F857" s="40">
        <f>carot!$B$2*spettri!J857</f>
        <v>0</v>
      </c>
      <c r="G857" s="40">
        <f>carot!$C$2*spettri!K857</f>
        <v>0</v>
      </c>
      <c r="H857" s="40">
        <f>carot!$D$2*spettri!L857</f>
        <v>0</v>
      </c>
      <c r="I857" s="40">
        <f>carot!$E$2*spettri!M857</f>
        <v>0</v>
      </c>
      <c r="J857" s="40">
        <f>carot!$F$2*spettri!N857</f>
        <v>0</v>
      </c>
      <c r="K857" s="40">
        <f>chl!$D$2*spettri!AE857</f>
        <v>12554.589611107122</v>
      </c>
    </row>
    <row r="858" spans="1:11" x14ac:dyDescent="0.25">
      <c r="A858" s="40">
        <f>spettri!F858</f>
        <v>692.39999999998099</v>
      </c>
      <c r="B858" s="40">
        <f>spettri!G858</f>
        <v>185000.69355900001</v>
      </c>
      <c r="C858" s="40">
        <f>spettri!AA858</f>
        <v>12340.212541541821</v>
      </c>
      <c r="D858" s="40">
        <f>chl!$B$2*spettri!H858</f>
        <v>0</v>
      </c>
      <c r="E858" s="40">
        <f>chl!$C$2*spettri!I858</f>
        <v>637.000204031306</v>
      </c>
      <c r="F858" s="40">
        <f>carot!$B$2*spettri!J858</f>
        <v>0</v>
      </c>
      <c r="G858" s="40">
        <f>carot!$C$2*spettri!K858</f>
        <v>0</v>
      </c>
      <c r="H858" s="40">
        <f>carot!$D$2*spettri!L858</f>
        <v>0</v>
      </c>
      <c r="I858" s="40">
        <f>carot!$E$2*spettri!M858</f>
        <v>0</v>
      </c>
      <c r="J858" s="40">
        <f>carot!$F$2*spettri!N858</f>
        <v>0</v>
      </c>
      <c r="K858" s="40">
        <f>chl!$D$2*spettri!AE858</f>
        <v>11703.212337510515</v>
      </c>
    </row>
    <row r="859" spans="1:11" x14ac:dyDescent="0.25">
      <c r="A859" s="40">
        <f>spettri!F859</f>
        <v>692.79999999998097</v>
      </c>
      <c r="B859" s="40">
        <f>spettri!G859</f>
        <v>189608.40075900001</v>
      </c>
      <c r="C859" s="40">
        <f>spettri!AA859</f>
        <v>11502.137850281099</v>
      </c>
      <c r="D859" s="40">
        <f>chl!$B$2*spettri!H859</f>
        <v>0</v>
      </c>
      <c r="E859" s="40">
        <f>chl!$C$2*spettri!I859</f>
        <v>608.37881481056877</v>
      </c>
      <c r="F859" s="40">
        <f>carot!$B$2*spettri!J859</f>
        <v>0</v>
      </c>
      <c r="G859" s="40">
        <f>carot!$C$2*spettri!K859</f>
        <v>0</v>
      </c>
      <c r="H859" s="40">
        <f>carot!$D$2*spettri!L859</f>
        <v>0</v>
      </c>
      <c r="I859" s="40">
        <f>carot!$E$2*spettri!M859</f>
        <v>0</v>
      </c>
      <c r="J859" s="40">
        <f>carot!$F$2*spettri!N859</f>
        <v>0</v>
      </c>
      <c r="K859" s="40">
        <f>chl!$D$2*spettri!AE859</f>
        <v>10893.75903547053</v>
      </c>
    </row>
    <row r="860" spans="1:11" x14ac:dyDescent="0.25">
      <c r="A860" s="40">
        <f>spettri!F860</f>
        <v>693.19999999998004</v>
      </c>
      <c r="B860" s="40">
        <f>spettri!G860</f>
        <v>194181.95455900001</v>
      </c>
      <c r="C860" s="40">
        <f>spettri!AA860</f>
        <v>10718.970186133904</v>
      </c>
      <c r="D860" s="40">
        <f>chl!$B$2*spettri!H860</f>
        <v>0</v>
      </c>
      <c r="E860" s="40">
        <f>chl!$C$2*spettri!I860</f>
        <v>576.61605758106828</v>
      </c>
      <c r="F860" s="40">
        <f>carot!$B$2*spettri!J860</f>
        <v>0</v>
      </c>
      <c r="G860" s="40">
        <f>carot!$C$2*spettri!K860</f>
        <v>0</v>
      </c>
      <c r="H860" s="40">
        <f>carot!$D$2*spettri!L860</f>
        <v>0</v>
      </c>
      <c r="I860" s="40">
        <f>carot!$E$2*spettri!M860</f>
        <v>0</v>
      </c>
      <c r="J860" s="40">
        <f>carot!$F$2*spettri!N860</f>
        <v>0</v>
      </c>
      <c r="K860" s="40">
        <f>chl!$D$2*spettri!AE860</f>
        <v>10142.354128552835</v>
      </c>
    </row>
    <row r="861" spans="1:11" x14ac:dyDescent="0.25">
      <c r="A861" s="40">
        <f>spettri!F861</f>
        <v>693.59999999998001</v>
      </c>
      <c r="B861" s="40">
        <f>spettri!G861</f>
        <v>198918.78035900003</v>
      </c>
      <c r="C861" s="40">
        <f>spettri!AA861</f>
        <v>9996.2106863159279</v>
      </c>
      <c r="D861" s="40">
        <f>chl!$B$2*spettri!H861</f>
        <v>0</v>
      </c>
      <c r="E861" s="40">
        <f>chl!$C$2*spettri!I861</f>
        <v>550.43797106755312</v>
      </c>
      <c r="F861" s="40">
        <f>carot!$B$2*spettri!J861</f>
        <v>0</v>
      </c>
      <c r="G861" s="40">
        <f>carot!$C$2*spettri!K861</f>
        <v>0</v>
      </c>
      <c r="H861" s="40">
        <f>carot!$D$2*spettri!L861</f>
        <v>0</v>
      </c>
      <c r="I861" s="40">
        <f>carot!$E$2*spettri!M861</f>
        <v>0</v>
      </c>
      <c r="J861" s="40">
        <f>carot!$F$2*spettri!N861</f>
        <v>0</v>
      </c>
      <c r="K861" s="40">
        <f>chl!$D$2*spettri!AE861</f>
        <v>9445.7727152483749</v>
      </c>
    </row>
    <row r="862" spans="1:11" x14ac:dyDescent="0.25">
      <c r="A862" s="40">
        <f>spettri!F862</f>
        <v>693.99999999997999</v>
      </c>
      <c r="B862" s="40">
        <f>spettri!G862</f>
        <v>203607.326459</v>
      </c>
      <c r="C862" s="40">
        <f>spettri!AA862</f>
        <v>9335.2212430706222</v>
      </c>
      <c r="D862" s="40">
        <f>chl!$B$2*spettri!H862</f>
        <v>0</v>
      </c>
      <c r="E862" s="40">
        <f>chl!$C$2*spettri!I862</f>
        <v>539.26865929631333</v>
      </c>
      <c r="F862" s="40">
        <f>carot!$B$2*spettri!J862</f>
        <v>0</v>
      </c>
      <c r="G862" s="40">
        <f>carot!$C$2*spettri!K862</f>
        <v>0</v>
      </c>
      <c r="H862" s="40">
        <f>carot!$D$2*spettri!L862</f>
        <v>0</v>
      </c>
      <c r="I862" s="40">
        <f>carot!$E$2*spettri!M862</f>
        <v>0</v>
      </c>
      <c r="J862" s="40">
        <f>carot!$F$2*spettri!N862</f>
        <v>0</v>
      </c>
      <c r="K862" s="40">
        <f>chl!$D$2*spettri!AE862</f>
        <v>8795.9525837743095</v>
      </c>
    </row>
    <row r="863" spans="1:11" x14ac:dyDescent="0.25">
      <c r="A863" s="40">
        <f>spettri!F863</f>
        <v>694.39999999997997</v>
      </c>
      <c r="B863" s="40">
        <f>spettri!G863</f>
        <v>207982.65015900001</v>
      </c>
      <c r="C863" s="40">
        <f>spettri!AA863</f>
        <v>8736.3851422387543</v>
      </c>
      <c r="D863" s="40">
        <f>chl!$B$2*spettri!H863</f>
        <v>0</v>
      </c>
      <c r="E863" s="40">
        <f>chl!$C$2*spettri!I863</f>
        <v>535.42919632527764</v>
      </c>
      <c r="F863" s="40">
        <f>carot!$B$2*spettri!J863</f>
        <v>0</v>
      </c>
      <c r="G863" s="40">
        <f>carot!$C$2*spettri!K863</f>
        <v>0</v>
      </c>
      <c r="H863" s="40">
        <f>carot!$D$2*spettri!L863</f>
        <v>0</v>
      </c>
      <c r="I863" s="40">
        <f>carot!$E$2*spettri!M863</f>
        <v>0</v>
      </c>
      <c r="J863" s="40">
        <f>carot!$F$2*spettri!N863</f>
        <v>0</v>
      </c>
      <c r="K863" s="40">
        <f>chl!$D$2*spettri!AE863</f>
        <v>8200.9559459134762</v>
      </c>
    </row>
    <row r="864" spans="1:11" x14ac:dyDescent="0.25">
      <c r="A864" s="40">
        <f>spettri!F864</f>
        <v>694.79999999997995</v>
      </c>
      <c r="B864" s="40">
        <f>spettri!G864</f>
        <v>212736.79105900001</v>
      </c>
      <c r="C864" s="40">
        <f>spettri!AA864</f>
        <v>8192.4561821607676</v>
      </c>
      <c r="D864" s="40">
        <f>chl!$B$2*spettri!H864</f>
        <v>0</v>
      </c>
      <c r="E864" s="40">
        <f>chl!$C$2*spettri!I864</f>
        <v>528.44839500620969</v>
      </c>
      <c r="F864" s="40">
        <f>carot!$B$2*spettri!J864</f>
        <v>0</v>
      </c>
      <c r="G864" s="40">
        <f>carot!$C$2*spettri!K864</f>
        <v>0</v>
      </c>
      <c r="H864" s="40">
        <f>carot!$D$2*spettri!L864</f>
        <v>0</v>
      </c>
      <c r="I864" s="40">
        <f>carot!$E$2*spettri!M864</f>
        <v>0</v>
      </c>
      <c r="J864" s="40">
        <f>carot!$F$2*spettri!N864</f>
        <v>0</v>
      </c>
      <c r="K864" s="40">
        <f>chl!$D$2*spettri!AE864</f>
        <v>7664.0077871545582</v>
      </c>
    </row>
    <row r="865" spans="1:11" x14ac:dyDescent="0.25">
      <c r="A865" s="40">
        <f>spettri!F865</f>
        <v>695.19999999998004</v>
      </c>
      <c r="B865" s="40">
        <f>spettri!G865</f>
        <v>217227.55405900002</v>
      </c>
      <c r="C865" s="40">
        <f>spettri!AA865</f>
        <v>7695.1064937719002</v>
      </c>
      <c r="D865" s="40">
        <f>chl!$B$2*spettri!H865</f>
        <v>0</v>
      </c>
      <c r="E865" s="40">
        <f>chl!$C$2*spettri!I865</f>
        <v>514.83578052774783</v>
      </c>
      <c r="F865" s="40">
        <f>carot!$B$2*spettri!J865</f>
        <v>0</v>
      </c>
      <c r="G865" s="40">
        <f>carot!$C$2*spettri!K865</f>
        <v>0</v>
      </c>
      <c r="H865" s="40">
        <f>carot!$D$2*spettri!L865</f>
        <v>0</v>
      </c>
      <c r="I865" s="40">
        <f>carot!$E$2*spettri!M865</f>
        <v>0</v>
      </c>
      <c r="J865" s="40">
        <f>carot!$F$2*spettri!N865</f>
        <v>0</v>
      </c>
      <c r="K865" s="40">
        <f>chl!$D$2*spettri!AE865</f>
        <v>7180.2707132441528</v>
      </c>
    </row>
    <row r="866" spans="1:11" x14ac:dyDescent="0.25">
      <c r="A866" s="40">
        <f>spettri!F866</f>
        <v>695.59999999998001</v>
      </c>
      <c r="B866" s="40">
        <f>spettri!G866</f>
        <v>221496.81125900001</v>
      </c>
      <c r="C866" s="40">
        <f>spettri!AA866</f>
        <v>7243.8199922511603</v>
      </c>
      <c r="D866" s="40">
        <f>chl!$B$2*spettri!H866</f>
        <v>0</v>
      </c>
      <c r="E866" s="40">
        <f>chl!$C$2*spettri!I866</f>
        <v>500.52507108701377</v>
      </c>
      <c r="F866" s="40">
        <f>carot!$B$2*spettri!J866</f>
        <v>0</v>
      </c>
      <c r="G866" s="40">
        <f>carot!$C$2*spettri!K866</f>
        <v>0</v>
      </c>
      <c r="H866" s="40">
        <f>carot!$D$2*spettri!L866</f>
        <v>0</v>
      </c>
      <c r="I866" s="40">
        <f>carot!$E$2*spettri!M866</f>
        <v>0</v>
      </c>
      <c r="J866" s="40">
        <f>carot!$F$2*spettri!N866</f>
        <v>0</v>
      </c>
      <c r="K866" s="40">
        <f>chl!$D$2*spettri!AE866</f>
        <v>6743.2949211641462</v>
      </c>
    </row>
    <row r="867" spans="1:11" x14ac:dyDescent="0.25">
      <c r="A867" s="40">
        <f>spettri!F867</f>
        <v>695.99999999997999</v>
      </c>
      <c r="B867" s="40">
        <f>spettri!G867</f>
        <v>225515.16265900002</v>
      </c>
      <c r="C867" s="40">
        <f>spettri!AA867</f>
        <v>6819.9795772079351</v>
      </c>
      <c r="D867" s="40">
        <f>chl!$B$2*spettri!H867</f>
        <v>0</v>
      </c>
      <c r="E867" s="40">
        <f>chl!$C$2*spettri!I867</f>
        <v>478.18644754453425</v>
      </c>
      <c r="F867" s="40">
        <f>carot!$B$2*spettri!J867</f>
        <v>0</v>
      </c>
      <c r="G867" s="40">
        <f>carot!$C$2*spettri!K867</f>
        <v>0</v>
      </c>
      <c r="H867" s="40">
        <f>carot!$D$2*spettri!L867</f>
        <v>0</v>
      </c>
      <c r="I867" s="40">
        <f>carot!$E$2*spettri!M867</f>
        <v>0</v>
      </c>
      <c r="J867" s="40">
        <f>carot!$F$2*spettri!N867</f>
        <v>0</v>
      </c>
      <c r="K867" s="40">
        <f>chl!$D$2*spettri!AE867</f>
        <v>6341.7931296634006</v>
      </c>
    </row>
    <row r="868" spans="1:11" x14ac:dyDescent="0.25">
      <c r="A868" s="40">
        <f>spettri!F868</f>
        <v>696.39999999997997</v>
      </c>
      <c r="B868" s="40">
        <f>spettri!G868</f>
        <v>229615.06815900002</v>
      </c>
      <c r="C868" s="40">
        <f>spettri!AA868</f>
        <v>6406.89530181381</v>
      </c>
      <c r="D868" s="40">
        <f>chl!$B$2*spettri!H868</f>
        <v>0</v>
      </c>
      <c r="E868" s="40">
        <f>chl!$C$2*spettri!I868</f>
        <v>448.86696336152482</v>
      </c>
      <c r="F868" s="40">
        <f>carot!$B$2*spettri!J868</f>
        <v>0</v>
      </c>
      <c r="G868" s="40">
        <f>carot!$C$2*spettri!K868</f>
        <v>0</v>
      </c>
      <c r="H868" s="40">
        <f>carot!$D$2*spettri!L868</f>
        <v>0</v>
      </c>
      <c r="I868" s="40">
        <f>carot!$E$2*spettri!M868</f>
        <v>0</v>
      </c>
      <c r="J868" s="40">
        <f>carot!$F$2*spettri!N868</f>
        <v>0</v>
      </c>
      <c r="K868" s="40">
        <f>chl!$D$2*spettri!AE868</f>
        <v>5958.0283384522854</v>
      </c>
    </row>
    <row r="869" spans="1:11" x14ac:dyDescent="0.25">
      <c r="A869" s="40">
        <f>spettri!F869</f>
        <v>696.79999999997995</v>
      </c>
      <c r="B869" s="40">
        <f>spettri!G869</f>
        <v>233346.94475900001</v>
      </c>
      <c r="C869" s="40">
        <f>spettri!AA869</f>
        <v>6007.4089250381676</v>
      </c>
      <c r="D869" s="40">
        <f>chl!$B$2*spettri!H869</f>
        <v>0</v>
      </c>
      <c r="E869" s="40">
        <f>chl!$C$2*spettri!I869</f>
        <v>420.24560380151848</v>
      </c>
      <c r="F869" s="40">
        <f>carot!$B$2*spettri!J869</f>
        <v>0</v>
      </c>
      <c r="G869" s="40">
        <f>carot!$C$2*spettri!K869</f>
        <v>0</v>
      </c>
      <c r="H869" s="40">
        <f>carot!$D$2*spettri!L869</f>
        <v>0</v>
      </c>
      <c r="I869" s="40">
        <f>carot!$E$2*spettri!M869</f>
        <v>0</v>
      </c>
      <c r="J869" s="40">
        <f>carot!$F$2*spettri!N869</f>
        <v>0</v>
      </c>
      <c r="K869" s="40">
        <f>chl!$D$2*spettri!AE869</f>
        <v>5587.1633212366487</v>
      </c>
    </row>
    <row r="870" spans="1:11" x14ac:dyDescent="0.25">
      <c r="A870" s="40">
        <f>spettri!F870</f>
        <v>697.19999999998004</v>
      </c>
      <c r="B870" s="40">
        <f>spettri!G870</f>
        <v>236984.03505900002</v>
      </c>
      <c r="C870" s="40">
        <f>spettri!AA870</f>
        <v>5631.1949241274706</v>
      </c>
      <c r="D870" s="40">
        <f>chl!$B$2*spettri!H870</f>
        <v>0</v>
      </c>
      <c r="E870" s="40">
        <f>chl!$C$2*spettri!I870</f>
        <v>392.32230954305351</v>
      </c>
      <c r="F870" s="40">
        <f>carot!$B$2*spettri!J870</f>
        <v>0</v>
      </c>
      <c r="G870" s="40">
        <f>carot!$C$2*spettri!K870</f>
        <v>0</v>
      </c>
      <c r="H870" s="40">
        <f>carot!$D$2*spettri!L870</f>
        <v>0</v>
      </c>
      <c r="I870" s="40">
        <f>carot!$E$2*spettri!M870</f>
        <v>0</v>
      </c>
      <c r="J870" s="40">
        <f>carot!$F$2*spettri!N870</f>
        <v>0</v>
      </c>
      <c r="K870" s="40">
        <f>chl!$D$2*spettri!AE870</f>
        <v>5238.8726145844175</v>
      </c>
    </row>
    <row r="871" spans="1:11" x14ac:dyDescent="0.25">
      <c r="A871" s="40">
        <f>spettri!F871</f>
        <v>697.59999999998001</v>
      </c>
      <c r="B871" s="40">
        <f>spettri!G871</f>
        <v>240553.31025900002</v>
      </c>
      <c r="C871" s="40">
        <f>spettri!AA871</f>
        <v>5292.2985785212377</v>
      </c>
      <c r="D871" s="40">
        <f>chl!$B$2*spettri!H871</f>
        <v>0</v>
      </c>
      <c r="E871" s="40">
        <f>chl!$C$2*spettri!I871</f>
        <v>375.91737453696453</v>
      </c>
      <c r="F871" s="40">
        <f>carot!$B$2*spettri!J871</f>
        <v>0</v>
      </c>
      <c r="G871" s="40">
        <f>carot!$C$2*spettri!K871</f>
        <v>0</v>
      </c>
      <c r="H871" s="40">
        <f>carot!$D$2*spettri!L871</f>
        <v>0</v>
      </c>
      <c r="I871" s="40">
        <f>carot!$E$2*spettri!M871</f>
        <v>0</v>
      </c>
      <c r="J871" s="40">
        <f>carot!$F$2*spettri!N871</f>
        <v>0</v>
      </c>
      <c r="K871" s="40">
        <f>chl!$D$2*spettri!AE871</f>
        <v>4916.3812039842733</v>
      </c>
    </row>
    <row r="872" spans="1:11" x14ac:dyDescent="0.25">
      <c r="A872" s="40">
        <f>spettri!F872</f>
        <v>697.99999999997999</v>
      </c>
      <c r="B872" s="40">
        <f>spettri!G872</f>
        <v>243926.873559</v>
      </c>
      <c r="C872" s="40">
        <f>spettri!AA872</f>
        <v>4977.5547682023935</v>
      </c>
      <c r="D872" s="40">
        <f>chl!$B$2*spettri!H872</f>
        <v>0</v>
      </c>
      <c r="E872" s="40">
        <f>chl!$C$2*spettri!I872</f>
        <v>367.54038329335197</v>
      </c>
      <c r="F872" s="40">
        <f>carot!$B$2*spettri!J872</f>
        <v>0</v>
      </c>
      <c r="G872" s="40">
        <f>carot!$C$2*spettri!K872</f>
        <v>0</v>
      </c>
      <c r="H872" s="40">
        <f>carot!$D$2*spettri!L872</f>
        <v>0</v>
      </c>
      <c r="I872" s="40">
        <f>carot!$E$2*spettri!M872</f>
        <v>0</v>
      </c>
      <c r="J872" s="40">
        <f>carot!$F$2*spettri!N872</f>
        <v>0</v>
      </c>
      <c r="K872" s="40">
        <f>chl!$D$2*spettri!AE872</f>
        <v>4610.0143849090418</v>
      </c>
    </row>
    <row r="873" spans="1:11" x14ac:dyDescent="0.25">
      <c r="A873" s="40">
        <f>spettri!F873</f>
        <v>698.39999999997997</v>
      </c>
      <c r="B873" s="40">
        <f>spettri!G873</f>
        <v>246884.992459</v>
      </c>
      <c r="C873" s="40">
        <f>spettri!AA873</f>
        <v>4686.7815126903934</v>
      </c>
      <c r="D873" s="40">
        <f>chl!$B$2*spettri!H873</f>
        <v>0</v>
      </c>
      <c r="E873" s="40">
        <f>chl!$C$2*spettri!I873</f>
        <v>360.55955231355301</v>
      </c>
      <c r="F873" s="40">
        <f>carot!$B$2*spettri!J873</f>
        <v>0</v>
      </c>
      <c r="G873" s="40">
        <f>carot!$C$2*spettri!K873</f>
        <v>0</v>
      </c>
      <c r="H873" s="40">
        <f>carot!$D$2*spettri!L873</f>
        <v>0</v>
      </c>
      <c r="I873" s="40">
        <f>carot!$E$2*spettri!M873</f>
        <v>0</v>
      </c>
      <c r="J873" s="40">
        <f>carot!$F$2*spettri!N873</f>
        <v>0</v>
      </c>
      <c r="K873" s="40">
        <f>chl!$D$2*spettri!AE873</f>
        <v>4326.2219603768399</v>
      </c>
    </row>
    <row r="874" spans="1:11" x14ac:dyDescent="0.25">
      <c r="A874" s="40">
        <f>spettri!F874</f>
        <v>698.79999999997995</v>
      </c>
      <c r="B874" s="40">
        <f>spettri!G874</f>
        <v>249661.317159</v>
      </c>
      <c r="C874" s="40">
        <f>spettri!AA874</f>
        <v>4423.2528949946063</v>
      </c>
      <c r="D874" s="40">
        <f>chl!$B$2*spettri!H874</f>
        <v>0</v>
      </c>
      <c r="E874" s="40">
        <f>chl!$C$2*spettri!I874</f>
        <v>359.86145735128076</v>
      </c>
      <c r="F874" s="40">
        <f>carot!$B$2*spettri!J874</f>
        <v>0</v>
      </c>
      <c r="G874" s="40">
        <f>carot!$C$2*spettri!K874</f>
        <v>0</v>
      </c>
      <c r="H874" s="40">
        <f>carot!$D$2*spettri!L874</f>
        <v>0</v>
      </c>
      <c r="I874" s="40">
        <f>carot!$E$2*spettri!M874</f>
        <v>0</v>
      </c>
      <c r="J874" s="40">
        <f>carot!$F$2*spettri!N874</f>
        <v>0</v>
      </c>
      <c r="K874" s="40">
        <f>chl!$D$2*spettri!AE874</f>
        <v>4063.3914376433254</v>
      </c>
    </row>
    <row r="875" spans="1:11" x14ac:dyDescent="0.25">
      <c r="A875" s="40">
        <f>spettri!F875</f>
        <v>699.19999999998004</v>
      </c>
      <c r="B875" s="40">
        <f>spettri!G875</f>
        <v>252377.560459</v>
      </c>
      <c r="C875" s="40">
        <f>spettri!AA875</f>
        <v>4179.7227974351026</v>
      </c>
      <c r="D875" s="40">
        <f>chl!$B$2*spettri!H875</f>
        <v>0</v>
      </c>
      <c r="E875" s="40">
        <f>chl!$C$2*spettri!I875</f>
        <v>354.97491125829856</v>
      </c>
      <c r="F875" s="40">
        <f>carot!$B$2*spettri!J875</f>
        <v>0</v>
      </c>
      <c r="G875" s="40">
        <f>carot!$C$2*spettri!K875</f>
        <v>0</v>
      </c>
      <c r="H875" s="40">
        <f>carot!$D$2*spettri!L875</f>
        <v>0</v>
      </c>
      <c r="I875" s="40">
        <f>carot!$E$2*spettri!M875</f>
        <v>0</v>
      </c>
      <c r="J875" s="40">
        <f>carot!$F$2*spettri!N875</f>
        <v>0</v>
      </c>
      <c r="K875" s="40">
        <f>chl!$D$2*spettri!AE875</f>
        <v>3824.7478861768045</v>
      </c>
    </row>
    <row r="876" spans="1:11" x14ac:dyDescent="0.25">
      <c r="A876" s="40">
        <f>spettri!F876</f>
        <v>699.59999999998001</v>
      </c>
      <c r="B876" s="40">
        <f>spettri!G876</f>
        <v>254786.72055899998</v>
      </c>
      <c r="C876" s="40">
        <f>spettri!AA876</f>
        <v>3944.736644479447</v>
      </c>
      <c r="D876" s="40">
        <f>chl!$B$2*spettri!H876</f>
        <v>0</v>
      </c>
      <c r="E876" s="40">
        <f>chl!$C$2*spettri!I876</f>
        <v>352.18259073067134</v>
      </c>
      <c r="F876" s="40">
        <f>carot!$B$2*spettri!J876</f>
        <v>0</v>
      </c>
      <c r="G876" s="40">
        <f>carot!$C$2*spettri!K876</f>
        <v>0</v>
      </c>
      <c r="H876" s="40">
        <f>carot!$D$2*spettri!L876</f>
        <v>0</v>
      </c>
      <c r="I876" s="40">
        <f>carot!$E$2*spettri!M876</f>
        <v>0</v>
      </c>
      <c r="J876" s="40">
        <f>carot!$F$2*spettri!N876</f>
        <v>0</v>
      </c>
      <c r="K876" s="40">
        <f>chl!$D$2*spettri!AE876</f>
        <v>3592.5540537487755</v>
      </c>
    </row>
    <row r="877" spans="1:11" x14ac:dyDescent="0.25">
      <c r="A877" s="40">
        <f>spettri!F877</f>
        <v>699.99999999997999</v>
      </c>
      <c r="B877" s="40">
        <f>spettri!G877</f>
        <v>256727.65645899996</v>
      </c>
      <c r="C877" s="40">
        <f>spettri!AA877</f>
        <v>3717.2817296638336</v>
      </c>
      <c r="D877" s="40">
        <f>chl!$B$2*spettri!H877</f>
        <v>0</v>
      </c>
      <c r="E877" s="40">
        <f>chl!$C$2*spettri!I877</f>
        <v>342.40940956251427</v>
      </c>
      <c r="F877" s="40">
        <f>carot!$B$2*spettri!J877</f>
        <v>0</v>
      </c>
      <c r="G877" s="40">
        <f>carot!$C$2*spettri!K877</f>
        <v>0</v>
      </c>
      <c r="H877" s="40">
        <f>carot!$D$2*spettri!L877</f>
        <v>0</v>
      </c>
      <c r="I877" s="40">
        <f>carot!$E$2*spettri!M877</f>
        <v>0</v>
      </c>
      <c r="J877" s="40">
        <f>carot!$F$2*spettri!N877</f>
        <v>0</v>
      </c>
      <c r="K877" s="40">
        <f>chl!$D$2*spettri!AE877</f>
        <v>3374.8723201013195</v>
      </c>
    </row>
    <row r="878" spans="1:11" x14ac:dyDescent="0.25">
      <c r="A878" s="40">
        <f>spettri!F878</f>
        <v>700.39999999997997</v>
      </c>
      <c r="B878" s="40">
        <f>spettri!G878</f>
        <v>258730.25325899996</v>
      </c>
      <c r="C878" s="40">
        <f>spettri!AA878</f>
        <v>3505.3369882122411</v>
      </c>
      <c r="D878" s="40">
        <f>chl!$B$2*spettri!H878</f>
        <v>0</v>
      </c>
      <c r="E878" s="40">
        <f>chl!$C$2*spettri!I878</f>
        <v>328.79682474478335</v>
      </c>
      <c r="F878" s="40">
        <f>carot!$B$2*spettri!J878</f>
        <v>0</v>
      </c>
      <c r="G878" s="40">
        <f>carot!$C$2*spettri!K878</f>
        <v>0</v>
      </c>
      <c r="H878" s="40">
        <f>carot!$D$2*spettri!L878</f>
        <v>0</v>
      </c>
      <c r="I878" s="40">
        <f>carot!$E$2*spettri!M878</f>
        <v>0</v>
      </c>
      <c r="J878" s="40">
        <f>carot!$F$2*spettri!N878</f>
        <v>0</v>
      </c>
      <c r="K878" s="40">
        <f>chl!$D$2*spettri!AE878</f>
        <v>3176.5401634674577</v>
      </c>
    </row>
    <row r="879" spans="1:11" x14ac:dyDescent="0.25">
      <c r="A879" s="40">
        <f>spettri!F879</f>
        <v>700.79999999997995</v>
      </c>
      <c r="B879" s="40">
        <f>spettri!G879</f>
        <v>260387.62005899995</v>
      </c>
      <c r="C879" s="40">
        <f>spettri!AA879</f>
        <v>3322.4655961613767</v>
      </c>
      <c r="D879" s="40">
        <f>chl!$B$2*spettri!H879</f>
        <v>0</v>
      </c>
      <c r="E879" s="40">
        <f>chl!$C$2*spettri!I879</f>
        <v>320.07078602003469</v>
      </c>
      <c r="F879" s="40">
        <f>carot!$B$2*spettri!J879</f>
        <v>0</v>
      </c>
      <c r="G879" s="40">
        <f>carot!$C$2*spettri!K879</f>
        <v>0</v>
      </c>
      <c r="H879" s="40">
        <f>carot!$D$2*spettri!L879</f>
        <v>0</v>
      </c>
      <c r="I879" s="40">
        <f>carot!$E$2*spettri!M879</f>
        <v>0</v>
      </c>
      <c r="J879" s="40">
        <f>carot!$F$2*spettri!N879</f>
        <v>0</v>
      </c>
      <c r="K879" s="40">
        <f>chl!$D$2*spettri!AE879</f>
        <v>3002.3948101413421</v>
      </c>
    </row>
    <row r="880" spans="1:11" x14ac:dyDescent="0.25">
      <c r="A880" s="40">
        <f>spettri!F880</f>
        <v>701.19999999998004</v>
      </c>
      <c r="B880" s="40">
        <f>spettri!G880</f>
        <v>261802.96215900002</v>
      </c>
      <c r="C880" s="40">
        <f>spettri!AA880</f>
        <v>3150.5323835616214</v>
      </c>
      <c r="D880" s="40">
        <f>chl!$B$2*spettri!H880</f>
        <v>0</v>
      </c>
      <c r="E880" s="40">
        <f>chl!$C$2*spettri!I880</f>
        <v>310.99572947488076</v>
      </c>
      <c r="F880" s="40">
        <f>carot!$B$2*spettri!J880</f>
        <v>0</v>
      </c>
      <c r="G880" s="40">
        <f>carot!$C$2*spettri!K880</f>
        <v>0</v>
      </c>
      <c r="H880" s="40">
        <f>carot!$D$2*spettri!L880</f>
        <v>0</v>
      </c>
      <c r="I880" s="40">
        <f>carot!$E$2*spettri!M880</f>
        <v>0</v>
      </c>
      <c r="J880" s="40">
        <f>carot!$F$2*spettri!N880</f>
        <v>0</v>
      </c>
      <c r="K880" s="40">
        <f>chl!$D$2*spettri!AE880</f>
        <v>2839.5366540867408</v>
      </c>
    </row>
    <row r="881" spans="1:11" x14ac:dyDescent="0.25">
      <c r="A881" s="40">
        <f>spettri!F881</f>
        <v>701.59999999998001</v>
      </c>
      <c r="B881" s="40">
        <f>spettri!G881</f>
        <v>262885.024859</v>
      </c>
      <c r="C881" s="40">
        <f>spettri!AA881</f>
        <v>2987.0939883842921</v>
      </c>
      <c r="D881" s="40">
        <f>chl!$B$2*spettri!H881</f>
        <v>0</v>
      </c>
      <c r="E881" s="40">
        <f>chl!$C$2*spettri!I881</f>
        <v>299.12829308063783</v>
      </c>
      <c r="F881" s="40">
        <f>carot!$B$2*spettri!J881</f>
        <v>0</v>
      </c>
      <c r="G881" s="40">
        <f>carot!$C$2*spettri!K881</f>
        <v>0</v>
      </c>
      <c r="H881" s="40">
        <f>carot!$D$2*spettri!L881</f>
        <v>0</v>
      </c>
      <c r="I881" s="40">
        <f>carot!$E$2*spettri!M881</f>
        <v>0</v>
      </c>
      <c r="J881" s="40">
        <f>carot!$F$2*spettri!N881</f>
        <v>0</v>
      </c>
      <c r="K881" s="40">
        <f>chl!$D$2*spettri!AE881</f>
        <v>2687.9656953036542</v>
      </c>
    </row>
    <row r="882" spans="1:11" x14ac:dyDescent="0.25">
      <c r="A882" s="40">
        <f>spettri!F882</f>
        <v>701.99999999997999</v>
      </c>
      <c r="B882" s="40">
        <f>spettri!G882</f>
        <v>263616.94005899999</v>
      </c>
      <c r="C882" s="40">
        <f>spettri!AA882</f>
        <v>2833.763022016652</v>
      </c>
      <c r="D882" s="40">
        <f>chl!$B$2*spettri!H882</f>
        <v>0</v>
      </c>
      <c r="E882" s="40">
        <f>chl!$C$2*spettri!I882</f>
        <v>284.46859548022945</v>
      </c>
      <c r="F882" s="40">
        <f>carot!$B$2*spettri!J882</f>
        <v>0</v>
      </c>
      <c r="G882" s="40">
        <f>carot!$C$2*spettri!K882</f>
        <v>0</v>
      </c>
      <c r="H882" s="40">
        <f>carot!$D$2*spettri!L882</f>
        <v>0</v>
      </c>
      <c r="I882" s="40">
        <f>carot!$E$2*spettri!M882</f>
        <v>0</v>
      </c>
      <c r="J882" s="40">
        <f>carot!$F$2*spettri!N882</f>
        <v>0</v>
      </c>
      <c r="K882" s="40">
        <f>chl!$D$2*spettri!AE882</f>
        <v>2549.2944265364226</v>
      </c>
    </row>
    <row r="883" spans="1:11" x14ac:dyDescent="0.25">
      <c r="A883" s="40">
        <f>spettri!F883</f>
        <v>702.39999999997997</v>
      </c>
      <c r="B883" s="40">
        <f>spettri!G883</f>
        <v>263996.59185899998</v>
      </c>
      <c r="C883" s="40">
        <f>spettri!AA883</f>
        <v>2672.8858150468191</v>
      </c>
      <c r="D883" s="40">
        <f>chl!$B$2*spettri!H883</f>
        <v>0</v>
      </c>
      <c r="E883" s="40">
        <f>chl!$C$2*spettri!I883</f>
        <v>263.87515002196869</v>
      </c>
      <c r="F883" s="40">
        <f>carot!$B$2*spettri!J883</f>
        <v>0</v>
      </c>
      <c r="G883" s="40">
        <f>carot!$C$2*spettri!K883</f>
        <v>0</v>
      </c>
      <c r="H883" s="40">
        <f>carot!$D$2*spettri!L883</f>
        <v>0</v>
      </c>
      <c r="I883" s="40">
        <f>carot!$E$2*spettri!M883</f>
        <v>0</v>
      </c>
      <c r="J883" s="40">
        <f>carot!$F$2*spettri!N883</f>
        <v>0</v>
      </c>
      <c r="K883" s="40">
        <f>chl!$D$2*spettri!AE883</f>
        <v>2409.0106650248504</v>
      </c>
    </row>
    <row r="884" spans="1:11" x14ac:dyDescent="0.25">
      <c r="A884" s="40">
        <f>spettri!F884</f>
        <v>702.79999999997995</v>
      </c>
      <c r="B884" s="40">
        <f>spettri!G884</f>
        <v>264240.82195900002</v>
      </c>
      <c r="C884" s="40">
        <f>spettri!AA884</f>
        <v>2525.6555745554283</v>
      </c>
      <c r="D884" s="40">
        <f>chl!$B$2*spettri!H884</f>
        <v>0</v>
      </c>
      <c r="E884" s="40">
        <f>chl!$C$2*spettri!I884</f>
        <v>248.8663752796933</v>
      </c>
      <c r="F884" s="40">
        <f>carot!$B$2*spettri!J884</f>
        <v>0</v>
      </c>
      <c r="G884" s="40">
        <f>carot!$C$2*spettri!K884</f>
        <v>0</v>
      </c>
      <c r="H884" s="40">
        <f>carot!$D$2*spettri!L884</f>
        <v>0</v>
      </c>
      <c r="I884" s="40">
        <f>carot!$E$2*spettri!M884</f>
        <v>0</v>
      </c>
      <c r="J884" s="40">
        <f>carot!$F$2*spettri!N884</f>
        <v>0</v>
      </c>
      <c r="K884" s="40">
        <f>chl!$D$2*spettri!AE884</f>
        <v>2276.789199275735</v>
      </c>
    </row>
    <row r="885" spans="1:11" x14ac:dyDescent="0.25">
      <c r="A885" s="40">
        <f>spettri!F885</f>
        <v>703.19999999998004</v>
      </c>
      <c r="B885" s="40">
        <f>spettri!G885</f>
        <v>264237.90125900001</v>
      </c>
      <c r="C885" s="40">
        <f>spettri!AA885</f>
        <v>2369.1832105182939</v>
      </c>
      <c r="D885" s="40">
        <f>chl!$B$2*spettri!H885</f>
        <v>0</v>
      </c>
      <c r="E885" s="40">
        <f>chl!$C$2*spettri!I885</f>
        <v>231.06528000979065</v>
      </c>
      <c r="F885" s="40">
        <f>carot!$B$2*spettri!J885</f>
        <v>0</v>
      </c>
      <c r="G885" s="40">
        <f>carot!$C$2*spettri!K885</f>
        <v>0</v>
      </c>
      <c r="H885" s="40">
        <f>carot!$D$2*spettri!L885</f>
        <v>0</v>
      </c>
      <c r="I885" s="40">
        <f>carot!$E$2*spettri!M885</f>
        <v>0</v>
      </c>
      <c r="J885" s="40">
        <f>carot!$F$2*spettri!N885</f>
        <v>0</v>
      </c>
      <c r="K885" s="40">
        <f>chl!$D$2*spettri!AE885</f>
        <v>2138.1179305085034</v>
      </c>
    </row>
    <row r="886" spans="1:11" x14ac:dyDescent="0.25">
      <c r="A886" s="40">
        <f>spettri!F886</f>
        <v>703.59999999998001</v>
      </c>
      <c r="B886" s="40">
        <f>spettri!G886</f>
        <v>264027.31805899995</v>
      </c>
      <c r="C886" s="40">
        <f>spettri!AA886</f>
        <v>2224.7452362356375</v>
      </c>
      <c r="D886" s="40">
        <f>chl!$B$2*spettri!H886</f>
        <v>0</v>
      </c>
      <c r="E886" s="40">
        <f>chl!$C$2*spettri!I886</f>
        <v>218.84885545587341</v>
      </c>
      <c r="F886" s="40">
        <f>carot!$B$2*spettri!J886</f>
        <v>0</v>
      </c>
      <c r="G886" s="40">
        <f>carot!$C$2*spettri!K886</f>
        <v>0</v>
      </c>
      <c r="H886" s="40">
        <f>carot!$D$2*spettri!L886</f>
        <v>0</v>
      </c>
      <c r="I886" s="40">
        <f>carot!$E$2*spettri!M886</f>
        <v>0</v>
      </c>
      <c r="J886" s="40">
        <f>carot!$F$2*spettri!N886</f>
        <v>0</v>
      </c>
      <c r="K886" s="40">
        <f>chl!$D$2*spettri!AE886</f>
        <v>2005.8963807797643</v>
      </c>
    </row>
    <row r="887" spans="1:11" x14ac:dyDescent="0.25">
      <c r="A887" s="40">
        <f>spettri!F887</f>
        <v>703.99999999997999</v>
      </c>
      <c r="B887" s="40">
        <f>spettri!G887</f>
        <v>263423.70185899996</v>
      </c>
      <c r="C887" s="40">
        <f>spettri!AA887</f>
        <v>2093.9542530895851</v>
      </c>
      <c r="D887" s="40">
        <f>chl!$B$2*spettri!H887</f>
        <v>0</v>
      </c>
      <c r="E887" s="40">
        <f>chl!$C$2*spettri!I887</f>
        <v>212.21704229647969</v>
      </c>
      <c r="F887" s="40">
        <f>carot!$B$2*spettri!J887</f>
        <v>0</v>
      </c>
      <c r="G887" s="40">
        <f>carot!$C$2*spettri!K887</f>
        <v>0</v>
      </c>
      <c r="H887" s="40">
        <f>carot!$D$2*spettri!L887</f>
        <v>0</v>
      </c>
      <c r="I887" s="40">
        <f>carot!$E$2*spettri!M887</f>
        <v>0</v>
      </c>
      <c r="J887" s="40">
        <f>carot!$F$2*spettri!N887</f>
        <v>0</v>
      </c>
      <c r="K887" s="40">
        <f>chl!$D$2*spettri!AE887</f>
        <v>1881.7372107931053</v>
      </c>
    </row>
    <row r="888" spans="1:11" x14ac:dyDescent="0.25">
      <c r="A888" s="40">
        <f>spettri!F888</f>
        <v>704.39999999997997</v>
      </c>
      <c r="B888" s="40">
        <f>spettri!G888</f>
        <v>262326.61875899998</v>
      </c>
      <c r="C888" s="40">
        <f>spettri!AA888</f>
        <v>1985.1723141856285</v>
      </c>
      <c r="D888" s="40">
        <f>chl!$B$2*spettri!H888</f>
        <v>0</v>
      </c>
      <c r="E888" s="40">
        <f>chl!$C$2*spettri!I888</f>
        <v>206.63237158049432</v>
      </c>
      <c r="F888" s="40">
        <f>carot!$B$2*spettri!J888</f>
        <v>0</v>
      </c>
      <c r="G888" s="40">
        <f>carot!$C$2*spettri!K888</f>
        <v>0</v>
      </c>
      <c r="H888" s="40">
        <f>carot!$D$2*spettri!L888</f>
        <v>0</v>
      </c>
      <c r="I888" s="40">
        <f>carot!$E$2*spettri!M888</f>
        <v>0</v>
      </c>
      <c r="J888" s="40">
        <f>carot!$F$2*spettri!N888</f>
        <v>0</v>
      </c>
      <c r="K888" s="40">
        <f>chl!$D$2*spettri!AE888</f>
        <v>1778.5399426051342</v>
      </c>
    </row>
    <row r="889" spans="1:11" x14ac:dyDescent="0.25">
      <c r="A889" s="40">
        <f>spettri!F889</f>
        <v>704.79999999997995</v>
      </c>
      <c r="B889" s="40">
        <f>spettri!G889</f>
        <v>261518.29035899998</v>
      </c>
      <c r="C889" s="40">
        <f>spettri!AA889</f>
        <v>1881.7932631370882</v>
      </c>
      <c r="D889" s="40">
        <f>chl!$B$2*spettri!H889</f>
        <v>0</v>
      </c>
      <c r="E889" s="40">
        <f>chl!$C$2*spettri!I889</f>
        <v>200.00061774256238</v>
      </c>
      <c r="F889" s="40">
        <f>carot!$B$2*spettri!J889</f>
        <v>0</v>
      </c>
      <c r="G889" s="40">
        <f>carot!$C$2*spettri!K889</f>
        <v>0</v>
      </c>
      <c r="H889" s="40">
        <f>carot!$D$2*spettri!L889</f>
        <v>0</v>
      </c>
      <c r="I889" s="40">
        <f>carot!$E$2*spettri!M889</f>
        <v>0</v>
      </c>
      <c r="J889" s="40">
        <f>carot!$F$2*spettri!N889</f>
        <v>0</v>
      </c>
      <c r="K889" s="40">
        <f>chl!$D$2*spettri!AE889</f>
        <v>1681.7926453945258</v>
      </c>
    </row>
    <row r="890" spans="1:11" x14ac:dyDescent="0.25">
      <c r="A890" s="40">
        <f>spettri!F890</f>
        <v>705.19999999998004</v>
      </c>
      <c r="B890" s="40">
        <f>spettri!G890</f>
        <v>260051.420059</v>
      </c>
      <c r="C890" s="40">
        <f>spettri!AA890</f>
        <v>1777.0178542047568</v>
      </c>
      <c r="D890" s="40">
        <f>chl!$B$2*spettri!H890</f>
        <v>0</v>
      </c>
      <c r="E890" s="40">
        <f>chl!$C$2*spettri!I890</f>
        <v>191.97267398008594</v>
      </c>
      <c r="F890" s="40">
        <f>carot!$B$2*spettri!J890</f>
        <v>0</v>
      </c>
      <c r="G890" s="40">
        <f>carot!$C$2*spettri!K890</f>
        <v>0</v>
      </c>
      <c r="H890" s="40">
        <f>carot!$D$2*spettri!L890</f>
        <v>0</v>
      </c>
      <c r="I890" s="40">
        <f>carot!$E$2*spettri!M890</f>
        <v>0</v>
      </c>
      <c r="J890" s="40">
        <f>carot!$F$2*spettri!N890</f>
        <v>0</v>
      </c>
      <c r="K890" s="40">
        <f>chl!$D$2*spettri!AE890</f>
        <v>1585.0451802246707</v>
      </c>
    </row>
    <row r="891" spans="1:11" x14ac:dyDescent="0.25">
      <c r="A891" s="40">
        <f>spettri!F891</f>
        <v>705.59999999998001</v>
      </c>
      <c r="B891" s="40">
        <f>spettri!G891</f>
        <v>258199.56335899996</v>
      </c>
      <c r="C891" s="40">
        <f>spettri!AA891</f>
        <v>1679.8721303927205</v>
      </c>
      <c r="D891" s="40">
        <f>chl!$B$2*spettri!H891</f>
        <v>0</v>
      </c>
      <c r="E891" s="40">
        <f>chl!$C$2*spettri!I891</f>
        <v>186.73702108450581</v>
      </c>
      <c r="F891" s="40">
        <f>carot!$B$2*spettri!J891</f>
        <v>0</v>
      </c>
      <c r="G891" s="40">
        <f>carot!$C$2*spettri!K891</f>
        <v>0</v>
      </c>
      <c r="H891" s="40">
        <f>carot!$D$2*spettri!L891</f>
        <v>0</v>
      </c>
      <c r="I891" s="40">
        <f>carot!$E$2*spettri!M891</f>
        <v>0</v>
      </c>
      <c r="J891" s="40">
        <f>carot!$F$2*spettri!N891</f>
        <v>0</v>
      </c>
      <c r="K891" s="40">
        <f>chl!$D$2*spettri!AE891</f>
        <v>1493.1351093082146</v>
      </c>
    </row>
    <row r="892" spans="1:11" x14ac:dyDescent="0.25">
      <c r="A892" s="40">
        <f>spettri!F892</f>
        <v>705.99999999997999</v>
      </c>
      <c r="B892" s="40">
        <f>spettri!G892</f>
        <v>256654.07445899997</v>
      </c>
      <c r="C892" s="40">
        <f>spettri!AA892</f>
        <v>1590.2234656825626</v>
      </c>
      <c r="D892" s="40">
        <f>chl!$B$2*spettri!H892</f>
        <v>0</v>
      </c>
      <c r="E892" s="40">
        <f>chl!$C$2*spettri!I892</f>
        <v>182.548540293065</v>
      </c>
      <c r="F892" s="40">
        <f>carot!$B$2*spettri!J892</f>
        <v>0</v>
      </c>
      <c r="G892" s="40">
        <f>carot!$C$2*spettri!K892</f>
        <v>0</v>
      </c>
      <c r="H892" s="40">
        <f>carot!$D$2*spettri!L892</f>
        <v>0</v>
      </c>
      <c r="I892" s="40">
        <f>carot!$E$2*spettri!M892</f>
        <v>0</v>
      </c>
      <c r="J892" s="40">
        <f>carot!$F$2*spettri!N892</f>
        <v>0</v>
      </c>
      <c r="K892" s="40">
        <f>chl!$D$2*spettri!AE892</f>
        <v>1407.6749253894975</v>
      </c>
    </row>
    <row r="893" spans="1:11" x14ac:dyDescent="0.25">
      <c r="A893" s="40">
        <f>spettri!F893</f>
        <v>706.39999999997997</v>
      </c>
      <c r="B893" s="40">
        <f>spettri!G893</f>
        <v>254383.73355899996</v>
      </c>
      <c r="C893" s="40">
        <f>spettri!AA893</f>
        <v>1503.4849230206828</v>
      </c>
      <c r="D893" s="40">
        <f>chl!$B$2*spettri!H893</f>
        <v>0</v>
      </c>
      <c r="E893" s="40">
        <f>chl!$C$2*spettri!I893</f>
        <v>169.9830682580116</v>
      </c>
      <c r="F893" s="40">
        <f>carot!$B$2*spettri!J893</f>
        <v>0</v>
      </c>
      <c r="G893" s="40">
        <f>carot!$C$2*spettri!K893</f>
        <v>0</v>
      </c>
      <c r="H893" s="40">
        <f>carot!$D$2*spettri!L893</f>
        <v>0</v>
      </c>
      <c r="I893" s="40">
        <f>carot!$E$2*spettri!M893</f>
        <v>0</v>
      </c>
      <c r="J893" s="40">
        <f>carot!$F$2*spettri!N893</f>
        <v>0</v>
      </c>
      <c r="K893" s="40">
        <f>chl!$D$2*spettri!AE893</f>
        <v>1333.5018547626712</v>
      </c>
    </row>
    <row r="894" spans="1:11" x14ac:dyDescent="0.25">
      <c r="A894" s="40">
        <f>spettri!F894</f>
        <v>706.79999999997995</v>
      </c>
      <c r="B894" s="40">
        <f>spettri!G894</f>
        <v>251871.54685899999</v>
      </c>
      <c r="C894" s="40">
        <f>spettri!AA894</f>
        <v>1432.0893434211498</v>
      </c>
      <c r="D894" s="40">
        <f>chl!$B$2*spettri!H894</f>
        <v>0</v>
      </c>
      <c r="E894" s="40">
        <f>chl!$C$2*spettri!I894</f>
        <v>159.86086926944927</v>
      </c>
      <c r="F894" s="40">
        <f>carot!$B$2*spettri!J894</f>
        <v>0</v>
      </c>
      <c r="G894" s="40">
        <f>carot!$C$2*spettri!K894</f>
        <v>0</v>
      </c>
      <c r="H894" s="40">
        <f>carot!$D$2*spettri!L894</f>
        <v>0</v>
      </c>
      <c r="I894" s="40">
        <f>carot!$E$2*spettri!M894</f>
        <v>0</v>
      </c>
      <c r="J894" s="40">
        <f>carot!$F$2*spettri!N894</f>
        <v>0</v>
      </c>
      <c r="K894" s="40">
        <f>chl!$D$2*spettri!AE894</f>
        <v>1272.2284741517005</v>
      </c>
    </row>
    <row r="895" spans="1:11" x14ac:dyDescent="0.25">
      <c r="A895" s="40">
        <f>spettri!F895</f>
        <v>707.19999999998004</v>
      </c>
      <c r="B895" s="40">
        <f>spettri!G895</f>
        <v>249279.71335900002</v>
      </c>
      <c r="C895" s="40">
        <f>spettri!AA895</f>
        <v>1362.5225890464842</v>
      </c>
      <c r="D895" s="40">
        <f>chl!$B$2*spettri!H895</f>
        <v>0</v>
      </c>
      <c r="E895" s="40">
        <f>chl!$C$2*spettri!I895</f>
        <v>148.34251001707335</v>
      </c>
      <c r="F895" s="40">
        <f>carot!$B$2*spettri!J895</f>
        <v>0</v>
      </c>
      <c r="G895" s="40">
        <f>carot!$C$2*spettri!K895</f>
        <v>0</v>
      </c>
      <c r="H895" s="40">
        <f>carot!$D$2*spettri!L895</f>
        <v>0</v>
      </c>
      <c r="I895" s="40">
        <f>carot!$E$2*spettri!M895</f>
        <v>0</v>
      </c>
      <c r="J895" s="40">
        <f>carot!$F$2*spettri!N895</f>
        <v>0</v>
      </c>
      <c r="K895" s="40">
        <f>chl!$D$2*spettri!AE895</f>
        <v>1214.1800790294108</v>
      </c>
    </row>
    <row r="896" spans="1:11" x14ac:dyDescent="0.25">
      <c r="A896" s="40">
        <f>spettri!F896</f>
        <v>707.59999999998001</v>
      </c>
      <c r="B896" s="40">
        <f>spettri!G896</f>
        <v>246636.20265900003</v>
      </c>
      <c r="C896" s="40">
        <f>spettri!AA896</f>
        <v>1285.4202333899127</v>
      </c>
      <c r="D896" s="40">
        <f>chl!$B$2*spettri!H896</f>
        <v>0</v>
      </c>
      <c r="E896" s="40">
        <f>chl!$C$2*spettri!I896</f>
        <v>134.12594373619027</v>
      </c>
      <c r="F896" s="40">
        <f>carot!$B$2*spettri!J896</f>
        <v>0</v>
      </c>
      <c r="G896" s="40">
        <f>carot!$C$2*spettri!K896</f>
        <v>0</v>
      </c>
      <c r="H896" s="40">
        <f>carot!$D$2*spettri!L896</f>
        <v>0</v>
      </c>
      <c r="I896" s="40">
        <f>carot!$E$2*spettri!M896</f>
        <v>0</v>
      </c>
      <c r="J896" s="40">
        <f>carot!$F$2*spettri!N896</f>
        <v>0</v>
      </c>
      <c r="K896" s="40">
        <f>chl!$D$2*spettri!AE896</f>
        <v>1151.2942896537224</v>
      </c>
    </row>
    <row r="897" spans="1:11" x14ac:dyDescent="0.25">
      <c r="A897" s="40">
        <f>spettri!F897</f>
        <v>707.99999999997999</v>
      </c>
      <c r="B897" s="40">
        <f>spettri!G897</f>
        <v>243605.82795900002</v>
      </c>
      <c r="C897" s="40">
        <f>spettri!AA897</f>
        <v>1205.2477420385439</v>
      </c>
      <c r="D897" s="40">
        <f>chl!$B$2*spettri!H897</f>
        <v>0</v>
      </c>
      <c r="E897" s="40">
        <f>chl!$C$2*spettri!I897</f>
        <v>123.28912875824892</v>
      </c>
      <c r="F897" s="40">
        <f>carot!$B$2*spettri!J897</f>
        <v>0</v>
      </c>
      <c r="G897" s="40">
        <f>carot!$C$2*spettri!K897</f>
        <v>0</v>
      </c>
      <c r="H897" s="40">
        <f>carot!$D$2*spettri!L897</f>
        <v>0</v>
      </c>
      <c r="I897" s="40">
        <f>carot!$E$2*spettri!M897</f>
        <v>0</v>
      </c>
      <c r="J897" s="40">
        <f>carot!$F$2*spettri!N897</f>
        <v>0</v>
      </c>
      <c r="K897" s="40">
        <f>chl!$D$2*spettri!AE897</f>
        <v>1081.9586132802949</v>
      </c>
    </row>
    <row r="898" spans="1:11" x14ac:dyDescent="0.25">
      <c r="A898" s="40">
        <f>spettri!F898</f>
        <v>708.39999999997997</v>
      </c>
      <c r="B898" s="40">
        <f>spettri!G898</f>
        <v>239960.21425900003</v>
      </c>
      <c r="C898" s="40">
        <f>spettri!AA898</f>
        <v>1136.7350658447083</v>
      </c>
      <c r="D898" s="40">
        <f>chl!$B$2*spettri!H898</f>
        <v>0</v>
      </c>
      <c r="E898" s="40">
        <f>chl!$C$2*spettri!I898</f>
        <v>120.88714344915937</v>
      </c>
      <c r="F898" s="40">
        <f>carot!$B$2*spettri!J898</f>
        <v>0</v>
      </c>
      <c r="G898" s="40">
        <f>carot!$C$2*spettri!K898</f>
        <v>0</v>
      </c>
      <c r="H898" s="40">
        <f>carot!$D$2*spettri!L898</f>
        <v>0</v>
      </c>
      <c r="I898" s="40">
        <f>carot!$E$2*spettri!M898</f>
        <v>0</v>
      </c>
      <c r="J898" s="40">
        <f>carot!$F$2*spettri!N898</f>
        <v>0</v>
      </c>
      <c r="K898" s="40">
        <f>chl!$D$2*spettri!AE898</f>
        <v>1015.8479223955488</v>
      </c>
    </row>
    <row r="899" spans="1:11" x14ac:dyDescent="0.25">
      <c r="A899" s="40">
        <f>spettri!F899</f>
        <v>708.79999999997995</v>
      </c>
      <c r="B899" s="40">
        <f>spettri!G899</f>
        <v>236764.809159</v>
      </c>
      <c r="C899" s="40">
        <f>spettri!AA899</f>
        <v>1085.6890236252821</v>
      </c>
      <c r="D899" s="40">
        <f>chl!$B$2*spettri!H899</f>
        <v>0</v>
      </c>
      <c r="E899" s="40">
        <f>chl!$C$2*spettri!I899</f>
        <v>129.50207307598691</v>
      </c>
      <c r="F899" s="40">
        <f>carot!$B$2*spettri!J899</f>
        <v>0</v>
      </c>
      <c r="G899" s="40">
        <f>carot!$C$2*spettri!K899</f>
        <v>0</v>
      </c>
      <c r="H899" s="40">
        <f>carot!$D$2*spettri!L899</f>
        <v>0</v>
      </c>
      <c r="I899" s="40">
        <f>carot!$E$2*spettri!M899</f>
        <v>0</v>
      </c>
      <c r="J899" s="40">
        <f>carot!$F$2*spettri!N899</f>
        <v>0</v>
      </c>
      <c r="K899" s="40">
        <f>chl!$D$2*spettri!AE899</f>
        <v>956.18695054929526</v>
      </c>
    </row>
    <row r="900" spans="1:11" x14ac:dyDescent="0.25">
      <c r="A900" s="40">
        <f>spettri!F900</f>
        <v>709.19999999998004</v>
      </c>
      <c r="B900" s="40">
        <f>spettri!G900</f>
        <v>233273.25855900001</v>
      </c>
      <c r="C900" s="40">
        <f>spettri!AA900</f>
        <v>1039.0862053243293</v>
      </c>
      <c r="D900" s="40">
        <f>chl!$B$2*spettri!H900</f>
        <v>0</v>
      </c>
      <c r="E900" s="40">
        <f>chl!$C$2*spettri!I900</f>
        <v>140.94773387694673</v>
      </c>
      <c r="F900" s="40">
        <f>carot!$B$2*spettri!J900</f>
        <v>0</v>
      </c>
      <c r="G900" s="40">
        <f>carot!$C$2*spettri!K900</f>
        <v>0</v>
      </c>
      <c r="H900" s="40">
        <f>carot!$D$2*spettri!L900</f>
        <v>0</v>
      </c>
      <c r="I900" s="40">
        <f>carot!$E$2*spettri!M900</f>
        <v>0</v>
      </c>
      <c r="J900" s="40">
        <f>carot!$F$2*spettri!N900</f>
        <v>0</v>
      </c>
      <c r="K900" s="40">
        <f>chl!$D$2*spettri!AE900</f>
        <v>898.13847144738247</v>
      </c>
    </row>
    <row r="901" spans="1:11" x14ac:dyDescent="0.25">
      <c r="A901" s="40">
        <f>spettri!F901</f>
        <v>709.59999999998001</v>
      </c>
      <c r="B901" s="40">
        <f>spettri!G901</f>
        <v>229296.391959</v>
      </c>
      <c r="C901" s="40">
        <f>spettri!AA901</f>
        <v>996.71113060552625</v>
      </c>
      <c r="D901" s="40">
        <f>chl!$B$2*spettri!H901</f>
        <v>0</v>
      </c>
      <c r="E901" s="40">
        <f>chl!$C$2*spettri!I901</f>
        <v>146.94634975325974</v>
      </c>
      <c r="F901" s="40">
        <f>carot!$B$2*spettri!J901</f>
        <v>0</v>
      </c>
      <c r="G901" s="40">
        <f>carot!$C$2*spettri!K901</f>
        <v>0</v>
      </c>
      <c r="H901" s="40">
        <f>carot!$D$2*spettri!L901</f>
        <v>0</v>
      </c>
      <c r="I901" s="40">
        <f>carot!$E$2*spettri!M901</f>
        <v>0</v>
      </c>
      <c r="J901" s="40">
        <f>carot!$F$2*spettri!N901</f>
        <v>0</v>
      </c>
      <c r="K901" s="40">
        <f>chl!$D$2*spettri!AE901</f>
        <v>849.76478085226654</v>
      </c>
    </row>
    <row r="902" spans="1:11" x14ac:dyDescent="0.25">
      <c r="A902" s="40">
        <f>spettri!F902</f>
        <v>709.99999999997999</v>
      </c>
      <c r="B902" s="40">
        <f>spettri!G902</f>
        <v>225416.94905900001</v>
      </c>
      <c r="C902" s="40">
        <f>spettri!AA902</f>
        <v>954.30548054678115</v>
      </c>
      <c r="D902" s="40">
        <f>chl!$B$2*spettri!H902</f>
        <v>0</v>
      </c>
      <c r="E902" s="40">
        <f>chl!$C$2*spettri!I902</f>
        <v>144.85209452717388</v>
      </c>
      <c r="F902" s="40">
        <f>carot!$B$2*spettri!J902</f>
        <v>0</v>
      </c>
      <c r="G902" s="40">
        <f>carot!$C$2*spettri!K902</f>
        <v>0</v>
      </c>
      <c r="H902" s="40">
        <f>carot!$D$2*spettri!L902</f>
        <v>0</v>
      </c>
      <c r="I902" s="40">
        <f>carot!$E$2*spettri!M902</f>
        <v>0</v>
      </c>
      <c r="J902" s="40">
        <f>carot!$F$2*spettri!N902</f>
        <v>0</v>
      </c>
      <c r="K902" s="40">
        <f>chl!$D$2*spettri!AE902</f>
        <v>809.45338601960725</v>
      </c>
    </row>
    <row r="903" spans="1:11" x14ac:dyDescent="0.25">
      <c r="A903" s="40">
        <f>spettri!F903</f>
        <v>710.39999999997997</v>
      </c>
      <c r="B903" s="40">
        <f>spettri!G903</f>
        <v>221453.28495900001</v>
      </c>
      <c r="C903" s="40">
        <f>spettri!AA903</f>
        <v>892.41050586618917</v>
      </c>
      <c r="D903" s="40">
        <f>chl!$B$2*spettri!H903</f>
        <v>0</v>
      </c>
      <c r="E903" s="40">
        <f>chl!$C$2*spettri!I903</f>
        <v>131.33089442132101</v>
      </c>
      <c r="F903" s="40">
        <f>carot!$B$2*spettri!J903</f>
        <v>0</v>
      </c>
      <c r="G903" s="40">
        <f>carot!$C$2*spettri!K903</f>
        <v>0</v>
      </c>
      <c r="H903" s="40">
        <f>carot!$D$2*spettri!L903</f>
        <v>0</v>
      </c>
      <c r="I903" s="40">
        <f>carot!$E$2*spettri!M903</f>
        <v>0</v>
      </c>
      <c r="J903" s="40">
        <f>carot!$F$2*spettri!N903</f>
        <v>0</v>
      </c>
      <c r="K903" s="40">
        <f>chl!$D$2*spettri!AE903</f>
        <v>761.07961144486819</v>
      </c>
    </row>
    <row r="904" spans="1:11" x14ac:dyDescent="0.25">
      <c r="A904" s="40">
        <f>spettri!F904</f>
        <v>710.79999999997904</v>
      </c>
      <c r="B904" s="40">
        <f>spettri!G904</f>
        <v>216971.537159</v>
      </c>
      <c r="C904" s="40">
        <f>spettri!AA904</f>
        <v>815.84953864848501</v>
      </c>
      <c r="D904" s="40">
        <f>chl!$B$2*spettri!H904</f>
        <v>0</v>
      </c>
      <c r="E904" s="40">
        <f>chl!$C$2*spettri!I904</f>
        <v>120.88061808836315</v>
      </c>
      <c r="F904" s="40">
        <f>carot!$B$2*spettri!J904</f>
        <v>0</v>
      </c>
      <c r="G904" s="40">
        <f>carot!$C$2*spettri!K904</f>
        <v>0</v>
      </c>
      <c r="H904" s="40">
        <f>carot!$D$2*spettri!L904</f>
        <v>0</v>
      </c>
      <c r="I904" s="40">
        <f>carot!$E$2*spettri!M904</f>
        <v>0</v>
      </c>
      <c r="J904" s="40">
        <f>carot!$F$2*spettri!N904</f>
        <v>0</v>
      </c>
      <c r="K904" s="40">
        <f>chl!$D$2*spettri!AE904</f>
        <v>694.96892056012189</v>
      </c>
    </row>
    <row r="905" spans="1:11" x14ac:dyDescent="0.25">
      <c r="A905" s="40">
        <f>spettri!F905</f>
        <v>711.19999999997901</v>
      </c>
      <c r="B905" s="40">
        <f>spettri!G905</f>
        <v>212505.76345900001</v>
      </c>
      <c r="C905" s="40">
        <f>spettri!AA905</f>
        <v>751.96021671144979</v>
      </c>
      <c r="D905" s="40">
        <f>chl!$B$2*spettri!H905</f>
        <v>0</v>
      </c>
      <c r="E905" s="40">
        <f>chl!$C$2*spettri!I905</f>
        <v>107.60640288864728</v>
      </c>
      <c r="F905" s="40">
        <f>carot!$B$2*spettri!J905</f>
        <v>0</v>
      </c>
      <c r="G905" s="40">
        <f>carot!$C$2*spettri!K905</f>
        <v>0</v>
      </c>
      <c r="H905" s="40">
        <f>carot!$D$2*spettri!L905</f>
        <v>0</v>
      </c>
      <c r="I905" s="40">
        <f>carot!$E$2*spettri!M905</f>
        <v>0</v>
      </c>
      <c r="J905" s="40">
        <f>carot!$F$2*spettri!N905</f>
        <v>0</v>
      </c>
      <c r="K905" s="40">
        <f>chl!$D$2*spettri!AE905</f>
        <v>644.35381382280252</v>
      </c>
    </row>
    <row r="906" spans="1:11" x14ac:dyDescent="0.25">
      <c r="A906" s="40">
        <f>spettri!F906</f>
        <v>711.59999999997899</v>
      </c>
      <c r="B906" s="40">
        <f>spettri!G906</f>
        <v>208059.85305900002</v>
      </c>
      <c r="C906" s="40">
        <f>spettri!AA906</f>
        <v>694.48893212494113</v>
      </c>
      <c r="D906" s="40">
        <f>chl!$B$2*spettri!H906</f>
        <v>0</v>
      </c>
      <c r="E906" s="40">
        <f>chl!$C$2*spettri!I906</f>
        <v>91.21878974939915</v>
      </c>
      <c r="F906" s="40">
        <f>carot!$B$2*spettri!J906</f>
        <v>0</v>
      </c>
      <c r="G906" s="40">
        <f>carot!$C$2*spettri!K906</f>
        <v>0</v>
      </c>
      <c r="H906" s="40">
        <f>carot!$D$2*spettri!L906</f>
        <v>0</v>
      </c>
      <c r="I906" s="40">
        <f>carot!$E$2*spettri!M906</f>
        <v>0</v>
      </c>
      <c r="J906" s="40">
        <f>carot!$F$2*spettri!N906</f>
        <v>0</v>
      </c>
      <c r="K906" s="40">
        <f>chl!$D$2*spettri!AE906</f>
        <v>603.27014237554204</v>
      </c>
    </row>
    <row r="907" spans="1:11" x14ac:dyDescent="0.25">
      <c r="A907" s="40">
        <f>spettri!F907</f>
        <v>711.99999999997897</v>
      </c>
      <c r="B907" s="40">
        <f>spettri!G907</f>
        <v>203658.91425900001</v>
      </c>
      <c r="C907" s="40">
        <f>spettri!AA907</f>
        <v>640.22440807181658</v>
      </c>
      <c r="D907" s="40">
        <f>chl!$B$2*spettri!H907</f>
        <v>0</v>
      </c>
      <c r="E907" s="40">
        <f>chl!$C$2*spettri!I907</f>
        <v>79.134207144296468</v>
      </c>
      <c r="F907" s="40">
        <f>carot!$B$2*spettri!J907</f>
        <v>0</v>
      </c>
      <c r="G907" s="40">
        <f>carot!$C$2*spettri!K907</f>
        <v>0</v>
      </c>
      <c r="H907" s="40">
        <f>carot!$D$2*spettri!L907</f>
        <v>0</v>
      </c>
      <c r="I907" s="40">
        <f>carot!$E$2*spettri!M907</f>
        <v>0</v>
      </c>
      <c r="J907" s="40">
        <f>carot!$F$2*spettri!N907</f>
        <v>0</v>
      </c>
      <c r="K907" s="40">
        <f>chl!$D$2*spettri!AE907</f>
        <v>561.09020092752007</v>
      </c>
    </row>
    <row r="908" spans="1:11" x14ac:dyDescent="0.25">
      <c r="A908" s="40">
        <f>spettri!F908</f>
        <v>712.39999999997895</v>
      </c>
      <c r="B908" s="40">
        <f>spettri!G908</f>
        <v>199066.98735899999</v>
      </c>
      <c r="C908" s="40">
        <f>spettri!AA908</f>
        <v>577.10860300597437</v>
      </c>
      <c r="D908" s="40">
        <f>chl!$B$2*spettri!H908</f>
        <v>0</v>
      </c>
      <c r="E908" s="40">
        <f>chl!$C$2*spettri!I908</f>
        <v>70.671081138173761</v>
      </c>
      <c r="F908" s="40">
        <f>carot!$B$2*spettri!J908</f>
        <v>0</v>
      </c>
      <c r="G908" s="40">
        <f>carot!$C$2*spettri!K908</f>
        <v>0</v>
      </c>
      <c r="H908" s="40">
        <f>carot!$D$2*spettri!L908</f>
        <v>0</v>
      </c>
      <c r="I908" s="40">
        <f>carot!$E$2*spettri!M908</f>
        <v>0</v>
      </c>
      <c r="J908" s="40">
        <f>carot!$F$2*spettri!N908</f>
        <v>0</v>
      </c>
      <c r="K908" s="40">
        <f>chl!$D$2*spettri!AE908</f>
        <v>506.43752186780057</v>
      </c>
    </row>
    <row r="909" spans="1:11" x14ac:dyDescent="0.25">
      <c r="A909" s="40">
        <f>spettri!F909</f>
        <v>712.79999999997904</v>
      </c>
      <c r="B909" s="40">
        <f>spettri!G909</f>
        <v>194512.59645900002</v>
      </c>
      <c r="C909" s="40">
        <f>spettri!AA909</f>
        <v>503.89633311365907</v>
      </c>
      <c r="D909" s="40">
        <f>chl!$B$2*spettri!H909</f>
        <v>0</v>
      </c>
      <c r="E909" s="40">
        <f>chl!$C$2*spettri!I909</f>
        <v>56.273940327620657</v>
      </c>
      <c r="F909" s="40">
        <f>carot!$B$2*spettri!J909</f>
        <v>0</v>
      </c>
      <c r="G909" s="40">
        <f>carot!$C$2*spettri!K909</f>
        <v>0</v>
      </c>
      <c r="H909" s="40">
        <f>carot!$D$2*spettri!L909</f>
        <v>0</v>
      </c>
      <c r="I909" s="40">
        <f>carot!$E$2*spettri!M909</f>
        <v>0</v>
      </c>
      <c r="J909" s="40">
        <f>carot!$F$2*spettri!N909</f>
        <v>0</v>
      </c>
      <c r="K909" s="40">
        <f>chl!$D$2*spettri!AE909</f>
        <v>447.6223927860384</v>
      </c>
    </row>
    <row r="910" spans="1:11" x14ac:dyDescent="0.25">
      <c r="A910" s="40">
        <f>spettri!F910</f>
        <v>713.19999999997901</v>
      </c>
      <c r="B910" s="40">
        <f>spettri!G910</f>
        <v>189855.92395900001</v>
      </c>
      <c r="C910" s="40">
        <f>spettri!AA910</f>
        <v>430.14404894136857</v>
      </c>
      <c r="D910" s="40">
        <f>chl!$B$2*spettri!H910</f>
        <v>0</v>
      </c>
      <c r="E910" s="40">
        <f>chl!$C$2*spettri!I910</f>
        <v>39.572457334074223</v>
      </c>
      <c r="F910" s="40">
        <f>carot!$B$2*spettri!J910</f>
        <v>0</v>
      </c>
      <c r="G910" s="40">
        <f>carot!$C$2*spettri!K910</f>
        <v>0</v>
      </c>
      <c r="H910" s="40">
        <f>carot!$D$2*spettri!L910</f>
        <v>0</v>
      </c>
      <c r="I910" s="40">
        <f>carot!$E$2*spettri!M910</f>
        <v>0</v>
      </c>
      <c r="J910" s="40">
        <f>carot!$F$2*spettri!N910</f>
        <v>0</v>
      </c>
      <c r="K910" s="40">
        <f>chl!$D$2*spettri!AE910</f>
        <v>390.57159160729435</v>
      </c>
    </row>
    <row r="911" spans="1:11" x14ac:dyDescent="0.25">
      <c r="A911" s="40">
        <f>spettri!F911</f>
        <v>713.59999999997899</v>
      </c>
      <c r="B911" s="40">
        <f>spettri!G911</f>
        <v>184873.91445899999</v>
      </c>
      <c r="C911" s="40">
        <f>spettri!AA911</f>
        <v>371.3860173257616</v>
      </c>
      <c r="D911" s="40">
        <f>chl!$B$2*spettri!H911</f>
        <v>0</v>
      </c>
      <c r="E911" s="40">
        <f>chl!$C$2*spettri!I911</f>
        <v>24.833268974875494</v>
      </c>
      <c r="F911" s="40">
        <f>carot!$B$2*spettri!J911</f>
        <v>0</v>
      </c>
      <c r="G911" s="40">
        <f>carot!$C$2*spettri!K911</f>
        <v>0</v>
      </c>
      <c r="H911" s="40">
        <f>carot!$D$2*spettri!L911</f>
        <v>0</v>
      </c>
      <c r="I911" s="40">
        <f>carot!$E$2*spettri!M911</f>
        <v>0</v>
      </c>
      <c r="J911" s="40">
        <f>carot!$F$2*spettri!N911</f>
        <v>0</v>
      </c>
      <c r="K911" s="40">
        <f>chl!$D$2*spettri!AE911</f>
        <v>346.55274835088608</v>
      </c>
    </row>
    <row r="912" spans="1:11" x14ac:dyDescent="0.25">
      <c r="A912" s="40">
        <f>spettri!F912</f>
        <v>713.99999999997897</v>
      </c>
      <c r="B912" s="40">
        <f>spettri!G912</f>
        <v>179979.374759</v>
      </c>
      <c r="C912" s="40">
        <f>spettri!AA912</f>
        <v>338.53355614607898</v>
      </c>
      <c r="D912" s="40">
        <f>chl!$B$2*spettri!H912</f>
        <v>0</v>
      </c>
      <c r="E912" s="40">
        <f>chl!$C$2*spettri!I912</f>
        <v>13.437853452046587</v>
      </c>
      <c r="F912" s="40">
        <f>carot!$B$2*spettri!J912</f>
        <v>0</v>
      </c>
      <c r="G912" s="40">
        <f>carot!$C$2*spettri!K912</f>
        <v>0</v>
      </c>
      <c r="H912" s="40">
        <f>carot!$D$2*spettri!L912</f>
        <v>0</v>
      </c>
      <c r="I912" s="40">
        <f>carot!$E$2*spettri!M912</f>
        <v>0</v>
      </c>
      <c r="J912" s="40">
        <f>carot!$F$2*spettri!N912</f>
        <v>0</v>
      </c>
      <c r="K912" s="40">
        <f>chl!$D$2*spettri!AE912</f>
        <v>325.09570269403241</v>
      </c>
    </row>
    <row r="913" spans="1:11" x14ac:dyDescent="0.25">
      <c r="A913" s="40">
        <f>spettri!F913</f>
        <v>714.39999999997895</v>
      </c>
      <c r="B913" s="40">
        <f>spettri!G913</f>
        <v>175292.21445900001</v>
      </c>
      <c r="C913" s="40">
        <f>spettri!AA913</f>
        <v>332.35435108314982</v>
      </c>
      <c r="D913" s="40">
        <f>chl!$B$2*spettri!H913</f>
        <v>0</v>
      </c>
      <c r="E913" s="40">
        <f>chl!$C$2*spettri!I913</f>
        <v>2.6097883897183438</v>
      </c>
      <c r="F913" s="40">
        <f>carot!$B$2*spettri!J913</f>
        <v>0</v>
      </c>
      <c r="G913" s="40">
        <f>carot!$C$2*spettri!K913</f>
        <v>0</v>
      </c>
      <c r="H913" s="40">
        <f>carot!$D$2*spettri!L913</f>
        <v>0</v>
      </c>
      <c r="I913" s="40">
        <f>carot!$E$2*spettri!M913</f>
        <v>0</v>
      </c>
      <c r="J913" s="40">
        <f>carot!$F$2*spettri!N913</f>
        <v>0</v>
      </c>
      <c r="K913" s="40">
        <f>chl!$D$2*spettri!AE913</f>
        <v>329.74456269343148</v>
      </c>
    </row>
    <row r="914" spans="1:11" x14ac:dyDescent="0.25">
      <c r="A914" s="40">
        <f>spettri!F914</f>
        <v>714.79999999997904</v>
      </c>
      <c r="B914" s="40">
        <f>spettri!G914</f>
        <v>170526.331359</v>
      </c>
      <c r="C914" s="40">
        <f>spettri!AA914</f>
        <v>349.08350134698031</v>
      </c>
      <c r="D914" s="40">
        <f>chl!$B$2*spettri!H914</f>
        <v>0</v>
      </c>
      <c r="E914" s="40">
        <f>chl!$C$2*spettri!I914</f>
        <v>8.7617799054734602E-2</v>
      </c>
      <c r="F914" s="40">
        <f>carot!$B$2*spettri!J914</f>
        <v>0</v>
      </c>
      <c r="G914" s="40">
        <f>carot!$C$2*spettri!K914</f>
        <v>0</v>
      </c>
      <c r="H914" s="40">
        <f>carot!$D$2*spettri!L914</f>
        <v>0</v>
      </c>
      <c r="I914" s="40">
        <f>carot!$E$2*spettri!M914</f>
        <v>0</v>
      </c>
      <c r="J914" s="40">
        <f>carot!$F$2*spettri!N914</f>
        <v>0</v>
      </c>
      <c r="K914" s="40">
        <f>chl!$D$2*spettri!AE914</f>
        <v>348.99588354792559</v>
      </c>
    </row>
    <row r="915" spans="1:11" x14ac:dyDescent="0.25">
      <c r="A915" s="40">
        <f>spettri!F915</f>
        <v>715.19999999997901</v>
      </c>
      <c r="B915" s="40">
        <f>spettri!G915</f>
        <v>165525.32285900001</v>
      </c>
      <c r="C915" s="40">
        <f>spettri!AA915</f>
        <v>381.28741937125858</v>
      </c>
      <c r="D915" s="40">
        <f>chl!$B$2*spettri!H915</f>
        <v>0</v>
      </c>
      <c r="E915" s="40">
        <f>chl!$C$2*spettri!I915</f>
        <v>6.9629455590711276</v>
      </c>
      <c r="F915" s="40">
        <f>carot!$B$2*spettri!J915</f>
        <v>0</v>
      </c>
      <c r="G915" s="40">
        <f>carot!$C$2*spettri!K915</f>
        <v>0</v>
      </c>
      <c r="H915" s="40">
        <f>carot!$D$2*spettri!L915</f>
        <v>0</v>
      </c>
      <c r="I915" s="40">
        <f>carot!$E$2*spettri!M915</f>
        <v>0</v>
      </c>
      <c r="J915" s="40">
        <f>carot!$F$2*spettri!N915</f>
        <v>0</v>
      </c>
      <c r="K915" s="40">
        <f>chl!$D$2*spettri!AE915</f>
        <v>374.32447381218748</v>
      </c>
    </row>
    <row r="916" spans="1:11" x14ac:dyDescent="0.25">
      <c r="A916" s="40">
        <f>spettri!F916</f>
        <v>715.59999999997899</v>
      </c>
      <c r="B916" s="40">
        <f>spettri!G916</f>
        <v>160799.53875900002</v>
      </c>
      <c r="C916" s="40">
        <f>spettri!AA916</f>
        <v>401.81380630062364</v>
      </c>
      <c r="D916" s="40">
        <f>chl!$B$2*spettri!H916</f>
        <v>0</v>
      </c>
      <c r="E916" s="40">
        <f>chl!$C$2*spettri!I916</f>
        <v>20.395489740288063</v>
      </c>
      <c r="F916" s="40">
        <f>carot!$B$2*spettri!J916</f>
        <v>0</v>
      </c>
      <c r="G916" s="40">
        <f>carot!$C$2*spettri!K916</f>
        <v>0</v>
      </c>
      <c r="H916" s="40">
        <f>carot!$D$2*spettri!L916</f>
        <v>0</v>
      </c>
      <c r="I916" s="40">
        <f>carot!$E$2*spettri!M916</f>
        <v>0</v>
      </c>
      <c r="J916" s="40">
        <f>carot!$F$2*spettri!N916</f>
        <v>0</v>
      </c>
      <c r="K916" s="40">
        <f>chl!$D$2*spettri!AE916</f>
        <v>381.4183165603356</v>
      </c>
    </row>
    <row r="917" spans="1:11" x14ac:dyDescent="0.25">
      <c r="A917" s="40">
        <f>spettri!F917</f>
        <v>715.99999999997897</v>
      </c>
      <c r="B917" s="40">
        <f>spettri!G917</f>
        <v>155946.02195900001</v>
      </c>
      <c r="C917" s="40">
        <f>spettri!AA917</f>
        <v>404.96209841294177</v>
      </c>
      <c r="D917" s="40">
        <f>chl!$B$2*spettri!H917</f>
        <v>0</v>
      </c>
      <c r="E917" s="40">
        <f>chl!$C$2*spettri!I917</f>
        <v>32.923885861726568</v>
      </c>
      <c r="F917" s="40">
        <f>carot!$B$2*spettri!J917</f>
        <v>0</v>
      </c>
      <c r="G917" s="40">
        <f>carot!$C$2*spettri!K917</f>
        <v>0</v>
      </c>
      <c r="H917" s="40">
        <f>carot!$D$2*spettri!L917</f>
        <v>0</v>
      </c>
      <c r="I917" s="40">
        <f>carot!$E$2*spettri!M917</f>
        <v>0</v>
      </c>
      <c r="J917" s="40">
        <f>carot!$F$2*spettri!N917</f>
        <v>0</v>
      </c>
      <c r="K917" s="40">
        <f>chl!$D$2*spettri!AE917</f>
        <v>372.03821255121522</v>
      </c>
    </row>
    <row r="918" spans="1:11" x14ac:dyDescent="0.25">
      <c r="A918" s="40">
        <f>spettri!F918</f>
        <v>716.39999999997895</v>
      </c>
      <c r="B918" s="40">
        <f>spettri!G918</f>
        <v>150958.78215900002</v>
      </c>
      <c r="C918" s="40">
        <f>spettri!AA918</f>
        <v>392.68474977005502</v>
      </c>
      <c r="D918" s="40">
        <f>chl!$B$2*spettri!H918</f>
        <v>0</v>
      </c>
      <c r="E918" s="40">
        <f>chl!$C$2*spettri!I918</f>
        <v>49.937370083525117</v>
      </c>
      <c r="F918" s="40">
        <f>carot!$B$2*spettri!J918</f>
        <v>0</v>
      </c>
      <c r="G918" s="40">
        <f>carot!$C$2*spettri!K918</f>
        <v>0</v>
      </c>
      <c r="H918" s="40">
        <f>carot!$D$2*spettri!L918</f>
        <v>0</v>
      </c>
      <c r="I918" s="40">
        <f>carot!$E$2*spettri!M918</f>
        <v>0</v>
      </c>
      <c r="J918" s="40">
        <f>carot!$F$2*spettri!N918</f>
        <v>0</v>
      </c>
      <c r="K918" s="40">
        <f>chl!$D$2*spettri!AE918</f>
        <v>342.74737968652988</v>
      </c>
    </row>
    <row r="919" spans="1:11" x14ac:dyDescent="0.25">
      <c r="A919" s="40">
        <f>spettri!F919</f>
        <v>716.79999999997904</v>
      </c>
      <c r="B919" s="40">
        <f>spettri!G919</f>
        <v>146288.534759</v>
      </c>
      <c r="C919" s="40">
        <f>spettri!AA919</f>
        <v>379.67298108262361</v>
      </c>
      <c r="D919" s="40">
        <f>chl!$B$2*spettri!H919</f>
        <v>0</v>
      </c>
      <c r="E919" s="40">
        <f>chl!$C$2*spettri!I919</f>
        <v>65.134104877462633</v>
      </c>
      <c r="F919" s="40">
        <f>carot!$B$2*spettri!J919</f>
        <v>0</v>
      </c>
      <c r="G919" s="40">
        <f>carot!$C$2*spettri!K919</f>
        <v>0</v>
      </c>
      <c r="H919" s="40">
        <f>carot!$D$2*spettri!L919</f>
        <v>0</v>
      </c>
      <c r="I919" s="40">
        <f>carot!$E$2*spettri!M919</f>
        <v>0</v>
      </c>
      <c r="J919" s="40">
        <f>carot!$F$2*spettri!N919</f>
        <v>0</v>
      </c>
      <c r="K919" s="40">
        <f>chl!$D$2*spettri!AE919</f>
        <v>314.53887620516099</v>
      </c>
    </row>
    <row r="920" spans="1:11" x14ac:dyDescent="0.25">
      <c r="A920" s="40">
        <f>spettri!F920</f>
        <v>717.19999999997901</v>
      </c>
      <c r="B920" s="40">
        <f>spettri!G920</f>
        <v>141784.450159</v>
      </c>
      <c r="C920" s="40">
        <f>spettri!AA920</f>
        <v>360.30608038785385</v>
      </c>
      <c r="D920" s="40">
        <f>chl!$B$2*spettri!H920</f>
        <v>0</v>
      </c>
      <c r="E920" s="40">
        <f>chl!$C$2*spettri!I920</f>
        <v>69.97399464075184</v>
      </c>
      <c r="F920" s="40">
        <f>carot!$B$2*spettri!J920</f>
        <v>0</v>
      </c>
      <c r="G920" s="40">
        <f>carot!$C$2*spettri!K920</f>
        <v>0</v>
      </c>
      <c r="H920" s="40">
        <f>carot!$D$2*spettri!L920</f>
        <v>0</v>
      </c>
      <c r="I920" s="40">
        <f>carot!$E$2*spettri!M920</f>
        <v>0</v>
      </c>
      <c r="J920" s="40">
        <f>carot!$F$2*spettri!N920</f>
        <v>0</v>
      </c>
      <c r="K920" s="40">
        <f>chl!$D$2*spettri!AE920</f>
        <v>290.33208574710204</v>
      </c>
    </row>
    <row r="921" spans="1:11" x14ac:dyDescent="0.25">
      <c r="A921" s="40">
        <f>spettri!F921</f>
        <v>717.59999999997899</v>
      </c>
      <c r="B921" s="40">
        <f>spettri!G921</f>
        <v>136830.141859</v>
      </c>
      <c r="C921" s="40">
        <f>spettri!AA921</f>
        <v>323.8316398654265</v>
      </c>
      <c r="D921" s="40">
        <f>chl!$B$2*spettri!H921</f>
        <v>0</v>
      </c>
      <c r="E921" s="40">
        <f>chl!$C$2*spettri!I921</f>
        <v>68.084042529049526</v>
      </c>
      <c r="F921" s="40">
        <f>carot!$B$2*spettri!J921</f>
        <v>0</v>
      </c>
      <c r="G921" s="40">
        <f>carot!$C$2*spettri!K921</f>
        <v>0</v>
      </c>
      <c r="H921" s="40">
        <f>carot!$D$2*spettri!L921</f>
        <v>0</v>
      </c>
      <c r="I921" s="40">
        <f>carot!$E$2*spettri!M921</f>
        <v>0</v>
      </c>
      <c r="J921" s="40">
        <f>carot!$F$2*spettri!N921</f>
        <v>0</v>
      </c>
      <c r="K921" s="40">
        <f>chl!$D$2*spettri!AE921</f>
        <v>255.74759733637697</v>
      </c>
    </row>
    <row r="922" spans="1:11" x14ac:dyDescent="0.25">
      <c r="A922" s="40">
        <f>spettri!F922</f>
        <v>717.99999999997897</v>
      </c>
      <c r="B922" s="40">
        <f>spettri!G922</f>
        <v>132138.615559</v>
      </c>
      <c r="C922" s="40">
        <f>spettri!AA922</f>
        <v>268.077882737165</v>
      </c>
      <c r="D922" s="40">
        <f>chl!$B$2*spettri!H922</f>
        <v>0</v>
      </c>
      <c r="E922" s="40">
        <f>chl!$C$2*spettri!I922</f>
        <v>64.809319874196092</v>
      </c>
      <c r="F922" s="40">
        <f>carot!$B$2*spettri!J922</f>
        <v>0</v>
      </c>
      <c r="G922" s="40">
        <f>carot!$C$2*spettri!K922</f>
        <v>0</v>
      </c>
      <c r="H922" s="40">
        <f>carot!$D$2*spettri!L922</f>
        <v>0</v>
      </c>
      <c r="I922" s="40">
        <f>carot!$E$2*spettri!M922</f>
        <v>0</v>
      </c>
      <c r="J922" s="40">
        <f>carot!$F$2*spettri!N922</f>
        <v>0</v>
      </c>
      <c r="K922" s="40">
        <f>chl!$D$2*spettri!AE922</f>
        <v>203.26856286296891</v>
      </c>
    </row>
    <row r="923" spans="1:11" x14ac:dyDescent="0.25">
      <c r="A923" s="40">
        <f>spettri!F923</f>
        <v>718.39999999997895</v>
      </c>
      <c r="B923" s="40">
        <f>spettri!G923</f>
        <v>127539.923459</v>
      </c>
      <c r="C923" s="40">
        <f>spettri!AA923</f>
        <v>209.01634369481306</v>
      </c>
      <c r="D923" s="40">
        <f>chl!$B$2*spettri!H923</f>
        <v>0</v>
      </c>
      <c r="E923" s="40">
        <f>chl!$C$2*spettri!I923</f>
        <v>53.047623985582845</v>
      </c>
      <c r="F923" s="40">
        <f>carot!$B$2*spettri!J923</f>
        <v>0</v>
      </c>
      <c r="G923" s="40">
        <f>carot!$C$2*spettri!K923</f>
        <v>0</v>
      </c>
      <c r="H923" s="40">
        <f>carot!$D$2*spettri!L923</f>
        <v>0</v>
      </c>
      <c r="I923" s="40">
        <f>carot!$E$2*spettri!M923</f>
        <v>0</v>
      </c>
      <c r="J923" s="40">
        <f>carot!$F$2*spettri!N923</f>
        <v>0</v>
      </c>
      <c r="K923" s="40">
        <f>chl!$D$2*spettri!AE923</f>
        <v>155.96871970923021</v>
      </c>
    </row>
    <row r="924" spans="1:11" x14ac:dyDescent="0.25">
      <c r="A924" s="40">
        <f>spettri!F924</f>
        <v>718.79999999997904</v>
      </c>
      <c r="B924" s="40">
        <f>spettri!G924</f>
        <v>123054.38345899999</v>
      </c>
      <c r="C924" s="40">
        <f>spettri!AA924</f>
        <v>155.7834972363967</v>
      </c>
      <c r="D924" s="40">
        <f>chl!$B$2*spettri!H924</f>
        <v>0</v>
      </c>
      <c r="E924" s="40">
        <f>chl!$C$2*spettri!I924</f>
        <v>38.523001353656277</v>
      </c>
      <c r="F924" s="40">
        <f>carot!$B$2*spettri!J924</f>
        <v>0</v>
      </c>
      <c r="G924" s="40">
        <f>carot!$C$2*spettri!K924</f>
        <v>0</v>
      </c>
      <c r="H924" s="40">
        <f>carot!$D$2*spettri!L924</f>
        <v>0</v>
      </c>
      <c r="I924" s="40">
        <f>carot!$E$2*spettri!M924</f>
        <v>0</v>
      </c>
      <c r="J924" s="40">
        <f>carot!$F$2*spettri!N924</f>
        <v>0</v>
      </c>
      <c r="K924" s="40">
        <f>chl!$D$2*spettri!AE924</f>
        <v>117.26049588274041</v>
      </c>
    </row>
    <row r="925" spans="1:11" x14ac:dyDescent="0.25">
      <c r="A925" s="40">
        <f>spettri!F925</f>
        <v>719.19999999997901</v>
      </c>
      <c r="B925" s="40">
        <f>spettri!G925</f>
        <v>118603.019159</v>
      </c>
      <c r="C925" s="40">
        <f>spettri!AA925</f>
        <v>116.00981046223818</v>
      </c>
      <c r="D925" s="40">
        <f>chl!$B$2*spettri!H925</f>
        <v>0</v>
      </c>
      <c r="E925" s="40">
        <f>chl!$C$2*spettri!I925</f>
        <v>21.789544092208349</v>
      </c>
      <c r="F925" s="40">
        <f>carot!$B$2*spettri!J925</f>
        <v>0</v>
      </c>
      <c r="G925" s="40">
        <f>carot!$C$2*spettri!K925</f>
        <v>0</v>
      </c>
      <c r="H925" s="40">
        <f>carot!$D$2*spettri!L925</f>
        <v>0</v>
      </c>
      <c r="I925" s="40">
        <f>carot!$E$2*spettri!M925</f>
        <v>0</v>
      </c>
      <c r="J925" s="40">
        <f>carot!$F$2*spettri!N925</f>
        <v>0</v>
      </c>
      <c r="K925" s="40">
        <f>chl!$D$2*spettri!AE925</f>
        <v>94.220266370029833</v>
      </c>
    </row>
    <row r="926" spans="1:11" x14ac:dyDescent="0.25">
      <c r="A926" s="40">
        <f>spettri!F926</f>
        <v>719.59999999997899</v>
      </c>
      <c r="B926" s="40">
        <f>spettri!G926</f>
        <v>114425.20295899999</v>
      </c>
      <c r="C926" s="40">
        <f>spettri!AA926</f>
        <v>99.398668077228777</v>
      </c>
      <c r="D926" s="40">
        <f>chl!$B$2*spettri!H926</f>
        <v>0</v>
      </c>
      <c r="E926" s="40">
        <f>chl!$C$2*spettri!I926</f>
        <v>5.092658511950158</v>
      </c>
      <c r="F926" s="40">
        <f>carot!$B$2*spettri!J926</f>
        <v>0</v>
      </c>
      <c r="G926" s="40">
        <f>carot!$C$2*spettri!K926</f>
        <v>0</v>
      </c>
      <c r="H926" s="40">
        <f>carot!$D$2*spettri!L926</f>
        <v>0</v>
      </c>
      <c r="I926" s="40">
        <f>carot!$E$2*spettri!M926</f>
        <v>0</v>
      </c>
      <c r="J926" s="40">
        <f>carot!$F$2*spettri!N926</f>
        <v>0</v>
      </c>
      <c r="K926" s="40">
        <f>chl!$D$2*spettri!AE926</f>
        <v>94.306009565278615</v>
      </c>
    </row>
    <row r="927" spans="1:11" x14ac:dyDescent="0.25">
      <c r="A927" s="40">
        <f>spettri!F927</f>
        <v>719.99999999997897</v>
      </c>
      <c r="B927" s="40">
        <f>spettri!G927</f>
        <v>110271.295659</v>
      </c>
      <c r="C927" s="40">
        <f>spettri!AA927</f>
        <v>128.25469946688324</v>
      </c>
      <c r="D927" s="40">
        <f>chl!$B$2*spettri!H927</f>
        <v>0</v>
      </c>
      <c r="E927" s="40">
        <f>chl!$C$2*spettri!I927</f>
        <v>-3.5305761195271392</v>
      </c>
      <c r="F927" s="40">
        <f>carot!$B$2*spettri!J927</f>
        <v>0</v>
      </c>
      <c r="G927" s="40">
        <f>carot!$C$2*spettri!K927</f>
        <v>0</v>
      </c>
      <c r="H927" s="40">
        <f>carot!$D$2*spettri!L927</f>
        <v>0</v>
      </c>
      <c r="I927" s="40">
        <f>carot!$E$2*spettri!M927</f>
        <v>0</v>
      </c>
      <c r="J927" s="40">
        <f>carot!$F$2*spettri!N927</f>
        <v>0</v>
      </c>
      <c r="K927" s="40">
        <f>chl!$D$2*spettri!AE927</f>
        <v>131.78527558641036</v>
      </c>
    </row>
    <row r="928" spans="1:11" x14ac:dyDescent="0.25">
      <c r="A928" s="40">
        <f>spettri!F928</f>
        <v>720.39999999997895</v>
      </c>
      <c r="B928" s="40">
        <f>spettri!G928</f>
        <v>105943.70785899999</v>
      </c>
      <c r="C928" s="40">
        <f>spettri!AA928</f>
        <v>183.74200313551731</v>
      </c>
      <c r="D928" s="40">
        <f>chl!$B$2*spettri!H928</f>
        <v>0</v>
      </c>
      <c r="E928" s="40">
        <f>chl!$C$2*spettri!I928</f>
        <v>-0.31336562187314521</v>
      </c>
      <c r="F928" s="40">
        <f>carot!$B$2*spettri!J928</f>
        <v>0</v>
      </c>
      <c r="G928" s="40">
        <f>carot!$C$2*spettri!K928</f>
        <v>0</v>
      </c>
      <c r="H928" s="40">
        <f>carot!$D$2*spettri!L928</f>
        <v>0</v>
      </c>
      <c r="I928" s="40">
        <f>carot!$E$2*spettri!M928</f>
        <v>0</v>
      </c>
      <c r="J928" s="40">
        <f>carot!$F$2*spettri!N928</f>
        <v>0</v>
      </c>
      <c r="K928" s="40">
        <f>chl!$D$2*spettri!AE928</f>
        <v>184.05536875739045</v>
      </c>
    </row>
    <row r="929" spans="1:11" x14ac:dyDescent="0.25">
      <c r="A929" s="40">
        <f>spettri!F929</f>
        <v>720.79999999997904</v>
      </c>
      <c r="B929" s="40">
        <f>spettri!G929</f>
        <v>101927.47235899999</v>
      </c>
      <c r="C929" s="40">
        <f>spettri!AA929</f>
        <v>231.56292626828832</v>
      </c>
      <c r="D929" s="40">
        <f>chl!$B$2*spettri!H929</f>
        <v>0</v>
      </c>
      <c r="E929" s="40">
        <f>chl!$C$2*spettri!I929</f>
        <v>9.660796658807584</v>
      </c>
      <c r="F929" s="40">
        <f>carot!$B$2*spettri!J929</f>
        <v>0</v>
      </c>
      <c r="G929" s="40">
        <f>carot!$C$2*spettri!K929</f>
        <v>0</v>
      </c>
      <c r="H929" s="40">
        <f>carot!$D$2*spettri!L929</f>
        <v>0</v>
      </c>
      <c r="I929" s="40">
        <f>carot!$E$2*spettri!M929</f>
        <v>0</v>
      </c>
      <c r="J929" s="40">
        <f>carot!$F$2*spettri!N929</f>
        <v>0</v>
      </c>
      <c r="K929" s="40">
        <f>chl!$D$2*spettri!AE929</f>
        <v>221.90212960948074</v>
      </c>
    </row>
    <row r="930" spans="1:11" x14ac:dyDescent="0.25">
      <c r="A930" s="40">
        <f>spettri!F930</f>
        <v>721.19999999997901</v>
      </c>
      <c r="B930" s="40">
        <f>spettri!G930</f>
        <v>98125.984978999986</v>
      </c>
      <c r="C930" s="40">
        <f>spettri!AA930</f>
        <v>254.15078829545479</v>
      </c>
      <c r="D930" s="40">
        <f>chl!$B$2*spettri!H930</f>
        <v>0</v>
      </c>
      <c r="E930" s="40">
        <f>chl!$C$2*spettri!I930</f>
        <v>20.238732777524259</v>
      </c>
      <c r="F930" s="40">
        <f>carot!$B$2*spettri!J930</f>
        <v>0</v>
      </c>
      <c r="G930" s="40">
        <f>carot!$C$2*spettri!K930</f>
        <v>0</v>
      </c>
      <c r="H930" s="40">
        <f>carot!$D$2*spettri!L930</f>
        <v>0</v>
      </c>
      <c r="I930" s="40">
        <f>carot!$E$2*spettri!M930</f>
        <v>0</v>
      </c>
      <c r="J930" s="40">
        <f>carot!$F$2*spettri!N930</f>
        <v>0</v>
      </c>
      <c r="K930" s="40">
        <f>chl!$D$2*spettri!AE930</f>
        <v>233.91205551793053</v>
      </c>
    </row>
    <row r="931" spans="1:11" x14ac:dyDescent="0.25">
      <c r="A931" s="40">
        <f>spettri!F931</f>
        <v>721.59999999997899</v>
      </c>
      <c r="B931" s="40">
        <f>spettri!G931</f>
        <v>94073.129908999996</v>
      </c>
      <c r="C931" s="40">
        <f>spettri!AA931</f>
        <v>252.91495509098399</v>
      </c>
      <c r="D931" s="40">
        <f>chl!$B$2*spettri!H931</f>
        <v>0</v>
      </c>
      <c r="E931" s="40">
        <f>chl!$C$2*spettri!I931</f>
        <v>26.062142716458673</v>
      </c>
      <c r="F931" s="40">
        <f>carot!$B$2*spettri!J931</f>
        <v>0</v>
      </c>
      <c r="G931" s="40">
        <f>carot!$C$2*spettri!K931</f>
        <v>0</v>
      </c>
      <c r="H931" s="40">
        <f>carot!$D$2*spettri!L931</f>
        <v>0</v>
      </c>
      <c r="I931" s="40">
        <f>carot!$E$2*spettri!M931</f>
        <v>0</v>
      </c>
      <c r="J931" s="40">
        <f>carot!$F$2*spettri!N931</f>
        <v>0</v>
      </c>
      <c r="K931" s="40">
        <f>chl!$D$2*spettri!AE931</f>
        <v>226.85281237452531</v>
      </c>
    </row>
    <row r="932" spans="1:11" x14ac:dyDescent="0.25">
      <c r="A932" s="40">
        <f>spettri!F932</f>
        <v>721.99999999997897</v>
      </c>
      <c r="B932" s="40">
        <f>spettri!G932</f>
        <v>90118.957768999986</v>
      </c>
      <c r="C932" s="40">
        <f>spettri!AA932</f>
        <v>216.00796180394349</v>
      </c>
      <c r="D932" s="40">
        <f>chl!$B$2*spettri!H932</f>
        <v>0</v>
      </c>
      <c r="E932" s="40">
        <f>chl!$C$2*spettri!I932</f>
        <v>28.24766401149898</v>
      </c>
      <c r="F932" s="40">
        <f>carot!$B$2*spettri!J932</f>
        <v>0</v>
      </c>
      <c r="G932" s="40">
        <f>carot!$C$2*spettri!K932</f>
        <v>0</v>
      </c>
      <c r="H932" s="40">
        <f>carot!$D$2*spettri!L932</f>
        <v>0</v>
      </c>
      <c r="I932" s="40">
        <f>carot!$E$2*spettri!M932</f>
        <v>0</v>
      </c>
      <c r="J932" s="40">
        <f>carot!$F$2*spettri!N932</f>
        <v>0</v>
      </c>
      <c r="K932" s="40">
        <f>chl!$D$2*spettri!AE932</f>
        <v>187.7602977924445</v>
      </c>
    </row>
    <row r="933" spans="1:11" x14ac:dyDescent="0.25">
      <c r="A933" s="40">
        <f>spettri!F933</f>
        <v>722.39999999997895</v>
      </c>
      <c r="B933" s="40">
        <f>spettri!G933</f>
        <v>86567.586379</v>
      </c>
      <c r="C933" s="40">
        <f>spettri!AA933</f>
        <v>157.45638834216942</v>
      </c>
      <c r="D933" s="40">
        <f>chl!$B$2*spettri!H933</f>
        <v>0</v>
      </c>
      <c r="E933" s="40">
        <f>chl!$C$2*spettri!I933</f>
        <v>24.936962890073655</v>
      </c>
      <c r="F933" s="40">
        <f>carot!$B$2*spettri!J933</f>
        <v>0</v>
      </c>
      <c r="G933" s="40">
        <f>carot!$C$2*spettri!K933</f>
        <v>0</v>
      </c>
      <c r="H933" s="40">
        <f>carot!$D$2*spettri!L933</f>
        <v>0</v>
      </c>
      <c r="I933" s="40">
        <f>carot!$E$2*spettri!M933</f>
        <v>0</v>
      </c>
      <c r="J933" s="40">
        <f>carot!$F$2*spettri!N933</f>
        <v>0</v>
      </c>
      <c r="K933" s="40">
        <f>chl!$D$2*spettri!AE933</f>
        <v>132.51942545209576</v>
      </c>
    </row>
    <row r="934" spans="1:11" x14ac:dyDescent="0.25">
      <c r="A934" s="40">
        <f>spettri!F934</f>
        <v>722.79999999997904</v>
      </c>
      <c r="B934" s="40">
        <f>spettri!G934</f>
        <v>82917.830059</v>
      </c>
      <c r="C934" s="40">
        <f>spettri!AA934</f>
        <v>100.37231285899595</v>
      </c>
      <c r="D934" s="40">
        <f>chl!$B$2*spettri!H934</f>
        <v>0</v>
      </c>
      <c r="E934" s="40">
        <f>chl!$C$2*spettri!I934</f>
        <v>7.5785243680020562</v>
      </c>
      <c r="F934" s="40">
        <f>carot!$B$2*spettri!J934</f>
        <v>0</v>
      </c>
      <c r="G934" s="40">
        <f>carot!$C$2*spettri!K934</f>
        <v>0</v>
      </c>
      <c r="H934" s="40">
        <f>carot!$D$2*spettri!L934</f>
        <v>0</v>
      </c>
      <c r="I934" s="40">
        <f>carot!$E$2*spettri!M934</f>
        <v>0</v>
      </c>
      <c r="J934" s="40">
        <f>carot!$F$2*spettri!N934</f>
        <v>0</v>
      </c>
      <c r="K934" s="40">
        <f>chl!$D$2*spettri!AE934</f>
        <v>92.793788490993904</v>
      </c>
    </row>
    <row r="935" spans="1:11" x14ac:dyDescent="0.25">
      <c r="A935" s="40">
        <f>spettri!F935</f>
        <v>723.19999999997901</v>
      </c>
      <c r="B935" s="40">
        <f>spettri!G935</f>
        <v>79339.755788999988</v>
      </c>
      <c r="C935" s="40">
        <f>spettri!AA935</f>
        <v>63.797439003570716</v>
      </c>
      <c r="D935" s="40">
        <f>chl!$B$2*spettri!H935</f>
        <v>0</v>
      </c>
      <c r="E935" s="40">
        <f>chl!$C$2*spettri!I935</f>
        <v>-13.559047198470978</v>
      </c>
      <c r="F935" s="40">
        <f>carot!$B$2*spettri!J935</f>
        <v>0</v>
      </c>
      <c r="G935" s="40">
        <f>carot!$C$2*spettri!K935</f>
        <v>0</v>
      </c>
      <c r="H935" s="40">
        <f>carot!$D$2*spettri!L935</f>
        <v>0</v>
      </c>
      <c r="I935" s="40">
        <f>carot!$E$2*spettri!M935</f>
        <v>0</v>
      </c>
      <c r="J935" s="40">
        <f>carot!$F$2*spettri!N935</f>
        <v>0</v>
      </c>
      <c r="K935" s="40">
        <f>chl!$D$2*spettri!AE935</f>
        <v>77.356486202041694</v>
      </c>
    </row>
    <row r="936" spans="1:11" x14ac:dyDescent="0.25">
      <c r="A936" s="40">
        <f>spettri!F936</f>
        <v>723.59999999997899</v>
      </c>
      <c r="B936" s="40">
        <f>spettri!G936</f>
        <v>75949.018908999991</v>
      </c>
      <c r="C936" s="40">
        <f>spettri!AA936</f>
        <v>48.660751679437425</v>
      </c>
      <c r="D936" s="40">
        <f>chl!$B$2*spettri!H936</f>
        <v>0</v>
      </c>
      <c r="E936" s="40">
        <f>chl!$C$2*spettri!I936</f>
        <v>-25.501317616754235</v>
      </c>
      <c r="F936" s="40">
        <f>carot!$B$2*spettri!J936</f>
        <v>0</v>
      </c>
      <c r="G936" s="40">
        <f>carot!$C$2*spettri!K936</f>
        <v>0</v>
      </c>
      <c r="H936" s="40">
        <f>carot!$D$2*spettri!L936</f>
        <v>0</v>
      </c>
      <c r="I936" s="40">
        <f>carot!$E$2*spettri!M936</f>
        <v>0</v>
      </c>
      <c r="J936" s="40">
        <f>carot!$F$2*spettri!N936</f>
        <v>0</v>
      </c>
      <c r="K936" s="40">
        <f>chl!$D$2*spettri!AE936</f>
        <v>74.16206929619166</v>
      </c>
    </row>
    <row r="937" spans="1:11" x14ac:dyDescent="0.25">
      <c r="A937" s="40">
        <f>spettri!F937</f>
        <v>723.99999999997897</v>
      </c>
      <c r="B937" s="40">
        <f>spettri!G937</f>
        <v>72647.569789000001</v>
      </c>
      <c r="C937" s="40">
        <f>spettri!AA937</f>
        <v>56.013752700890088</v>
      </c>
      <c r="D937" s="40">
        <f>chl!$B$2*spettri!H937</f>
        <v>0</v>
      </c>
      <c r="E937" s="40">
        <f>chl!$C$2*spettri!I937</f>
        <v>-29.143180798587856</v>
      </c>
      <c r="F937" s="40">
        <f>carot!$B$2*spettri!J937</f>
        <v>0</v>
      </c>
      <c r="G937" s="40">
        <f>carot!$C$2*spettri!K937</f>
        <v>0</v>
      </c>
      <c r="H937" s="40">
        <f>carot!$D$2*spettri!L937</f>
        <v>0</v>
      </c>
      <c r="I937" s="40">
        <f>carot!$E$2*spettri!M937</f>
        <v>0</v>
      </c>
      <c r="J937" s="40">
        <f>carot!$F$2*spettri!N937</f>
        <v>0</v>
      </c>
      <c r="K937" s="40">
        <f>chl!$D$2*spettri!AE937</f>
        <v>85.156933499477944</v>
      </c>
    </row>
    <row r="938" spans="1:11" x14ac:dyDescent="0.25">
      <c r="A938" s="40">
        <f>spettri!F938</f>
        <v>724.39999999997895</v>
      </c>
      <c r="B938" s="40">
        <f>spettri!G938</f>
        <v>69483.852098999982</v>
      </c>
      <c r="C938" s="40">
        <f>spettri!AA938</f>
        <v>94.483241876021538</v>
      </c>
      <c r="D938" s="40">
        <f>chl!$B$2*spettri!H938</f>
        <v>0</v>
      </c>
      <c r="E938" s="40">
        <f>chl!$C$2*spettri!I938</f>
        <v>-25.189820620927275</v>
      </c>
      <c r="F938" s="40">
        <f>carot!$B$2*spettri!J938</f>
        <v>0</v>
      </c>
      <c r="G938" s="40">
        <f>carot!$C$2*spettri!K938</f>
        <v>0</v>
      </c>
      <c r="H938" s="40">
        <f>carot!$D$2*spettri!L938</f>
        <v>0</v>
      </c>
      <c r="I938" s="40">
        <f>carot!$E$2*spettri!M938</f>
        <v>0</v>
      </c>
      <c r="J938" s="40">
        <f>carot!$F$2*spettri!N938</f>
        <v>0</v>
      </c>
      <c r="K938" s="40">
        <f>chl!$D$2*spettri!AE938</f>
        <v>119.67306249694882</v>
      </c>
    </row>
    <row r="939" spans="1:11" x14ac:dyDescent="0.25">
      <c r="A939" s="40">
        <f>spettri!F939</f>
        <v>724.79999999997904</v>
      </c>
      <c r="B939" s="40">
        <f>spettri!G939</f>
        <v>66457.538019</v>
      </c>
      <c r="C939" s="40">
        <f>spettri!AA939</f>
        <v>139.65048231880638</v>
      </c>
      <c r="D939" s="40">
        <f>chl!$B$2*spettri!H939</f>
        <v>0</v>
      </c>
      <c r="E939" s="40">
        <f>chl!$C$2*spettri!I939</f>
        <v>-10.525406964307082</v>
      </c>
      <c r="F939" s="40">
        <f>carot!$B$2*spettri!J939</f>
        <v>0</v>
      </c>
      <c r="G939" s="40">
        <f>carot!$C$2*spettri!K939</f>
        <v>0</v>
      </c>
      <c r="H939" s="40">
        <f>carot!$D$2*spettri!L939</f>
        <v>0</v>
      </c>
      <c r="I939" s="40">
        <f>carot!$E$2*spettri!M939</f>
        <v>0</v>
      </c>
      <c r="J939" s="40">
        <f>carot!$F$2*spettri!N939</f>
        <v>0</v>
      </c>
      <c r="K939" s="40">
        <f>chl!$D$2*spettri!AE939</f>
        <v>150.17588928311346</v>
      </c>
    </row>
    <row r="940" spans="1:11" x14ac:dyDescent="0.25">
      <c r="A940" s="40">
        <f>spettri!F940</f>
        <v>725.19999999997901</v>
      </c>
      <c r="B940" s="40">
        <f>spettri!G940</f>
        <v>63302.053228999997</v>
      </c>
      <c r="C940" s="40">
        <f>spettri!AA940</f>
        <v>167.57665586786663</v>
      </c>
      <c r="D940" s="40">
        <f>chl!$B$2*spettri!H940</f>
        <v>0</v>
      </c>
      <c r="E940" s="40">
        <f>chl!$C$2*spettri!I940</f>
        <v>8.8992573931575141</v>
      </c>
      <c r="F940" s="40">
        <f>carot!$B$2*spettri!J940</f>
        <v>0</v>
      </c>
      <c r="G940" s="40">
        <f>carot!$C$2*spettri!K940</f>
        <v>0</v>
      </c>
      <c r="H940" s="40">
        <f>carot!$D$2*spettri!L940</f>
        <v>0</v>
      </c>
      <c r="I940" s="40">
        <f>carot!$E$2*spettri!M940</f>
        <v>0</v>
      </c>
      <c r="J940" s="40">
        <f>carot!$F$2*spettri!N940</f>
        <v>0</v>
      </c>
      <c r="K940" s="40">
        <f>chl!$D$2*spettri!AE940</f>
        <v>158.67739847470912</v>
      </c>
    </row>
    <row r="941" spans="1:11" x14ac:dyDescent="0.25">
      <c r="A941" s="40">
        <f>spettri!F941</f>
        <v>725.59999999997899</v>
      </c>
      <c r="B941" s="40">
        <f>spettri!G941</f>
        <v>60419.393789000002</v>
      </c>
      <c r="C941" s="40">
        <f>spettri!AA941</f>
        <v>187.15225069201043</v>
      </c>
      <c r="D941" s="40">
        <f>chl!$B$2*spettri!H941</f>
        <v>0</v>
      </c>
      <c r="E941" s="40">
        <f>chl!$C$2*spettri!I941</f>
        <v>23.175234118017112</v>
      </c>
      <c r="F941" s="40">
        <f>carot!$B$2*spettri!J941</f>
        <v>0</v>
      </c>
      <c r="G941" s="40">
        <f>carot!$C$2*spettri!K941</f>
        <v>0</v>
      </c>
      <c r="H941" s="40">
        <f>carot!$D$2*spettri!L941</f>
        <v>0</v>
      </c>
      <c r="I941" s="40">
        <f>carot!$E$2*spettri!M941</f>
        <v>0</v>
      </c>
      <c r="J941" s="40">
        <f>carot!$F$2*spettri!N941</f>
        <v>0</v>
      </c>
      <c r="K941" s="40">
        <f>chl!$D$2*spettri!AE941</f>
        <v>163.97701657399332</v>
      </c>
    </row>
    <row r="942" spans="1:11" x14ac:dyDescent="0.25">
      <c r="A942" s="40">
        <f>spettri!F942</f>
        <v>725.99999999997897</v>
      </c>
      <c r="B942" s="40">
        <f>spettri!G942</f>
        <v>57576.177728999995</v>
      </c>
      <c r="C942" s="40">
        <f>spettri!AA942</f>
        <v>199.25712325429447</v>
      </c>
      <c r="D942" s="40">
        <f>chl!$B$2*spettri!H942</f>
        <v>0</v>
      </c>
      <c r="E942" s="40">
        <f>chl!$C$2*spettri!I942</f>
        <v>22.634874922628097</v>
      </c>
      <c r="F942" s="40">
        <f>carot!$B$2*spettri!J942</f>
        <v>0</v>
      </c>
      <c r="G942" s="40">
        <f>carot!$C$2*spettri!K942</f>
        <v>0</v>
      </c>
      <c r="H942" s="40">
        <f>carot!$D$2*spettri!L942</f>
        <v>0</v>
      </c>
      <c r="I942" s="40">
        <f>carot!$E$2*spettri!M942</f>
        <v>0</v>
      </c>
      <c r="J942" s="40">
        <f>carot!$F$2*spettri!N942</f>
        <v>0</v>
      </c>
      <c r="K942" s="40">
        <f>chl!$D$2*spettri!AE942</f>
        <v>176.62224833166638</v>
      </c>
    </row>
    <row r="943" spans="1:11" x14ac:dyDescent="0.25">
      <c r="A943" s="40">
        <f>spettri!F943</f>
        <v>726.39999999997895</v>
      </c>
      <c r="B943" s="40">
        <f>spettri!G943</f>
        <v>54787.134839000006</v>
      </c>
      <c r="C943" s="40">
        <f>spettri!AA943</f>
        <v>205.92878425965904</v>
      </c>
      <c r="D943" s="40">
        <f>chl!$B$2*spettri!H943</f>
        <v>0</v>
      </c>
      <c r="E943" s="40">
        <f>chl!$C$2*spettri!I943</f>
        <v>20.294346647946611</v>
      </c>
      <c r="F943" s="40">
        <f>carot!$B$2*spettri!J943</f>
        <v>0</v>
      </c>
      <c r="G943" s="40">
        <f>carot!$C$2*spettri!K943</f>
        <v>0</v>
      </c>
      <c r="H943" s="40">
        <f>carot!$D$2*spettri!L943</f>
        <v>0</v>
      </c>
      <c r="I943" s="40">
        <f>carot!$E$2*spettri!M943</f>
        <v>0</v>
      </c>
      <c r="J943" s="40">
        <f>carot!$F$2*spettri!N943</f>
        <v>0</v>
      </c>
      <c r="K943" s="40">
        <f>chl!$D$2*spettri!AE943</f>
        <v>185.63443761171243</v>
      </c>
    </row>
    <row r="944" spans="1:11" x14ac:dyDescent="0.25">
      <c r="A944" s="40">
        <f>spettri!F944</f>
        <v>726.79999999997904</v>
      </c>
      <c r="B944" s="40">
        <f>spettri!G944</f>
        <v>52153.850059000004</v>
      </c>
      <c r="C944" s="40">
        <f>spettri!AA944</f>
        <v>209.49120959386283</v>
      </c>
      <c r="D944" s="40">
        <f>chl!$B$2*spettri!H944</f>
        <v>0</v>
      </c>
      <c r="E944" s="40">
        <f>chl!$C$2*spettri!I944</f>
        <v>22.302645075907691</v>
      </c>
      <c r="F944" s="40">
        <f>carot!$B$2*spettri!J944</f>
        <v>0</v>
      </c>
      <c r="G944" s="40">
        <f>carot!$C$2*spettri!K944</f>
        <v>0</v>
      </c>
      <c r="H944" s="40">
        <f>carot!$D$2*spettri!L944</f>
        <v>0</v>
      </c>
      <c r="I944" s="40">
        <f>carot!$E$2*spettri!M944</f>
        <v>0</v>
      </c>
      <c r="J944" s="40">
        <f>carot!$F$2*spettri!N944</f>
        <v>0</v>
      </c>
      <c r="K944" s="40">
        <f>chl!$D$2*spettri!AE944</f>
        <v>187.18856451795514</v>
      </c>
    </row>
    <row r="945" spans="1:11" x14ac:dyDescent="0.25">
      <c r="A945" s="40">
        <f>spettri!F945</f>
        <v>727.19999999997901</v>
      </c>
      <c r="B945" s="40">
        <f>spettri!G945</f>
        <v>49936.922358999997</v>
      </c>
      <c r="C945" s="40">
        <f>spettri!AA945</f>
        <v>206.80204830025158</v>
      </c>
      <c r="D945" s="40">
        <f>chl!$B$2*spettri!H945</f>
        <v>0</v>
      </c>
      <c r="E945" s="40">
        <f>chl!$C$2*spettri!I945</f>
        <v>24.816273376074424</v>
      </c>
      <c r="F945" s="40">
        <f>carot!$B$2*spettri!J945</f>
        <v>0</v>
      </c>
      <c r="G945" s="40">
        <f>carot!$C$2*spettri!K945</f>
        <v>0</v>
      </c>
      <c r="H945" s="40">
        <f>carot!$D$2*spettri!L945</f>
        <v>0</v>
      </c>
      <c r="I945" s="40">
        <f>carot!$E$2*spettri!M945</f>
        <v>0</v>
      </c>
      <c r="J945" s="40">
        <f>carot!$F$2*spettri!N945</f>
        <v>0</v>
      </c>
      <c r="K945" s="40">
        <f>chl!$D$2*spettri!AE945</f>
        <v>181.98577492417715</v>
      </c>
    </row>
    <row r="946" spans="1:11" x14ac:dyDescent="0.25">
      <c r="A946" s="40">
        <f>spettri!F946</f>
        <v>727.59999999997899</v>
      </c>
      <c r="B946" s="40">
        <f>spettri!G946</f>
        <v>47398.781489000001</v>
      </c>
      <c r="C946" s="40">
        <f>spettri!AA946</f>
        <v>213.62236013491301</v>
      </c>
      <c r="D946" s="40">
        <f>chl!$B$2*spettri!H946</f>
        <v>0</v>
      </c>
      <c r="E946" s="40">
        <f>chl!$C$2*spettri!I946</f>
        <v>37.416062876769786</v>
      </c>
      <c r="F946" s="40">
        <f>carot!$B$2*spettri!J946</f>
        <v>0</v>
      </c>
      <c r="G946" s="40">
        <f>carot!$C$2*spettri!K946</f>
        <v>0</v>
      </c>
      <c r="H946" s="40">
        <f>carot!$D$2*spettri!L946</f>
        <v>0</v>
      </c>
      <c r="I946" s="40">
        <f>carot!$E$2*spettri!M946</f>
        <v>0</v>
      </c>
      <c r="J946" s="40">
        <f>carot!$F$2*spettri!N946</f>
        <v>0</v>
      </c>
      <c r="K946" s="40">
        <f>chl!$D$2*spettri!AE946</f>
        <v>176.20629725814322</v>
      </c>
    </row>
    <row r="947" spans="1:11" x14ac:dyDescent="0.25">
      <c r="A947" s="40">
        <f>spettri!F947</f>
        <v>727.99999999997897</v>
      </c>
      <c r="B947" s="40">
        <f>spettri!G947</f>
        <v>45091.999779000005</v>
      </c>
      <c r="C947" s="40">
        <f>spettri!AA947</f>
        <v>224.93956886607921</v>
      </c>
      <c r="D947" s="40">
        <f>chl!$B$2*spettri!H947</f>
        <v>0</v>
      </c>
      <c r="E947" s="40">
        <f>chl!$C$2*spettri!I947</f>
        <v>61.878098143801999</v>
      </c>
      <c r="F947" s="40">
        <f>carot!$B$2*spettri!J947</f>
        <v>0</v>
      </c>
      <c r="G947" s="40">
        <f>carot!$C$2*spettri!K947</f>
        <v>0</v>
      </c>
      <c r="H947" s="40">
        <f>carot!$D$2*spettri!L947</f>
        <v>0</v>
      </c>
      <c r="I947" s="40">
        <f>carot!$E$2*spettri!M947</f>
        <v>0</v>
      </c>
      <c r="J947" s="40">
        <f>carot!$F$2*spettri!N947</f>
        <v>0</v>
      </c>
      <c r="K947" s="40">
        <f>chl!$D$2*spettri!AE947</f>
        <v>163.06147072227722</v>
      </c>
    </row>
    <row r="948" spans="1:11" x14ac:dyDescent="0.25">
      <c r="A948" s="40">
        <f>spettri!F948</f>
        <v>728.39999999997804</v>
      </c>
      <c r="B948" s="40">
        <f>spettri!G948</f>
        <v>42888.661929000002</v>
      </c>
      <c r="C948" s="40">
        <f>spettri!AA948</f>
        <v>237.58279097569243</v>
      </c>
      <c r="D948" s="40">
        <f>chl!$B$2*spettri!H948</f>
        <v>0</v>
      </c>
      <c r="E948" s="40">
        <f>chl!$C$2*spettri!I948</f>
        <v>85.84126957796299</v>
      </c>
      <c r="F948" s="40">
        <f>carot!$B$2*spettri!J948</f>
        <v>0</v>
      </c>
      <c r="G948" s="40">
        <f>carot!$C$2*spettri!K948</f>
        <v>0</v>
      </c>
      <c r="H948" s="40">
        <f>carot!$D$2*spettri!L948</f>
        <v>0</v>
      </c>
      <c r="I948" s="40">
        <f>carot!$E$2*spettri!M948</f>
        <v>0</v>
      </c>
      <c r="J948" s="40">
        <f>carot!$F$2*spettri!N948</f>
        <v>0</v>
      </c>
      <c r="K948" s="40">
        <f>chl!$D$2*spettri!AE948</f>
        <v>151.74152139772943</v>
      </c>
    </row>
    <row r="949" spans="1:11" x14ac:dyDescent="0.25">
      <c r="A949" s="40">
        <f>spettri!F949</f>
        <v>728.79999999997801</v>
      </c>
      <c r="B949" s="40">
        <f>spettri!G949</f>
        <v>40743.025109000002</v>
      </c>
      <c r="C949" s="40">
        <f>spettri!AA949</f>
        <v>240.43939553370856</v>
      </c>
      <c r="D949" s="40">
        <f>chl!$B$2*spettri!H949</f>
        <v>0</v>
      </c>
      <c r="E949" s="40">
        <f>chl!$C$2*spettri!I949</f>
        <v>96.190284175655819</v>
      </c>
      <c r="F949" s="40">
        <f>carot!$B$2*spettri!J949</f>
        <v>0</v>
      </c>
      <c r="G949" s="40">
        <f>carot!$C$2*spettri!K949</f>
        <v>0</v>
      </c>
      <c r="H949" s="40">
        <f>carot!$D$2*spettri!L949</f>
        <v>0</v>
      </c>
      <c r="I949" s="40">
        <f>carot!$E$2*spettri!M949</f>
        <v>0</v>
      </c>
      <c r="J949" s="40">
        <f>carot!$F$2*spettri!N949</f>
        <v>0</v>
      </c>
      <c r="K949" s="40">
        <f>chl!$D$2*spettri!AE949</f>
        <v>144.24911135805274</v>
      </c>
    </row>
    <row r="950" spans="1:11" x14ac:dyDescent="0.25">
      <c r="A950" s="40">
        <f>spettri!F950</f>
        <v>729.19999999997799</v>
      </c>
      <c r="B950" s="40">
        <f>spettri!G950</f>
        <v>38660.572929000002</v>
      </c>
      <c r="C950" s="40">
        <f>spettri!AA950</f>
        <v>233.28628747508867</v>
      </c>
      <c r="D950" s="40">
        <f>chl!$B$2*spettri!H950</f>
        <v>0</v>
      </c>
      <c r="E950" s="40">
        <f>chl!$C$2*spettri!I950</f>
        <v>93.022429134205979</v>
      </c>
      <c r="F950" s="40">
        <f>carot!$B$2*spettri!J950</f>
        <v>0</v>
      </c>
      <c r="G950" s="40">
        <f>carot!$C$2*spettri!K950</f>
        <v>0</v>
      </c>
      <c r="H950" s="40">
        <f>carot!$D$2*spettri!L950</f>
        <v>0</v>
      </c>
      <c r="I950" s="40">
        <f>carot!$E$2*spettri!M950</f>
        <v>0</v>
      </c>
      <c r="J950" s="40">
        <f>carot!$F$2*spettri!N950</f>
        <v>0</v>
      </c>
      <c r="K950" s="40">
        <f>chl!$D$2*spettri!AE950</f>
        <v>140.26385834088271</v>
      </c>
    </row>
    <row r="951" spans="1:11" x14ac:dyDescent="0.25">
      <c r="A951" s="40">
        <f>spettri!F951</f>
        <v>729.59999999997797</v>
      </c>
      <c r="B951" s="40">
        <f>spettri!G951</f>
        <v>36952.795549000002</v>
      </c>
      <c r="C951" s="40">
        <f>spettri!AA951</f>
        <v>227.89098464990855</v>
      </c>
      <c r="D951" s="40">
        <f>chl!$B$2*spettri!H951</f>
        <v>0</v>
      </c>
      <c r="E951" s="40">
        <f>chl!$C$2*spettri!I951</f>
        <v>86.038483777663373</v>
      </c>
      <c r="F951" s="40">
        <f>carot!$B$2*spettri!J951</f>
        <v>0</v>
      </c>
      <c r="G951" s="40">
        <f>carot!$C$2*spettri!K951</f>
        <v>0</v>
      </c>
      <c r="H951" s="40">
        <f>carot!$D$2*spettri!L951</f>
        <v>0</v>
      </c>
      <c r="I951" s="40">
        <f>carot!$E$2*spettri!M951</f>
        <v>0</v>
      </c>
      <c r="J951" s="40">
        <f>carot!$F$2*spettri!N951</f>
        <v>0</v>
      </c>
      <c r="K951" s="40">
        <f>chl!$D$2*spettri!AE951</f>
        <v>141.85250087224517</v>
      </c>
    </row>
    <row r="952" spans="1:11" x14ac:dyDescent="0.25">
      <c r="A952" s="40">
        <f>spettri!F952</f>
        <v>729.99999999997794</v>
      </c>
      <c r="B952" s="40">
        <f>spettri!G952</f>
        <v>34889.994279000006</v>
      </c>
      <c r="C952" s="40">
        <f>spettri!AA952</f>
        <v>234.14514830176628</v>
      </c>
      <c r="D952" s="40">
        <f>chl!$B$2*spettri!H952</f>
        <v>0</v>
      </c>
      <c r="E952" s="40">
        <f>chl!$C$2*spettri!I952</f>
        <v>73.451567034175099</v>
      </c>
      <c r="F952" s="40">
        <f>carot!$B$2*spettri!J952</f>
        <v>0</v>
      </c>
      <c r="G952" s="40">
        <f>carot!$C$2*spettri!K952</f>
        <v>0</v>
      </c>
      <c r="H952" s="40">
        <f>carot!$D$2*spettri!L952</f>
        <v>0</v>
      </c>
      <c r="I952" s="40">
        <f>carot!$E$2*spettri!M952</f>
        <v>0</v>
      </c>
      <c r="J952" s="40">
        <f>carot!$F$2*spettri!N952</f>
        <v>0</v>
      </c>
      <c r="K952" s="40">
        <f>chl!$D$2*spettri!AE952</f>
        <v>160.69358126759118</v>
      </c>
    </row>
    <row r="953" spans="1:11" x14ac:dyDescent="0.25">
      <c r="A953" s="40">
        <f>spettri!F953</f>
        <v>730.39999999997804</v>
      </c>
      <c r="B953" s="40">
        <f>spettri!G953</f>
        <v>32852.256758999996</v>
      </c>
      <c r="C953" s="40">
        <f>spettri!AA953</f>
        <v>234.87573641977147</v>
      </c>
      <c r="D953" s="40">
        <f>chl!$B$2*spettri!H953</f>
        <v>0</v>
      </c>
      <c r="E953" s="40">
        <f>chl!$C$2*spettri!I953</f>
        <v>60.501454640915263</v>
      </c>
      <c r="F953" s="40">
        <f>carot!$B$2*spettri!J953</f>
        <v>0</v>
      </c>
      <c r="G953" s="40">
        <f>carot!$C$2*spettri!K953</f>
        <v>0</v>
      </c>
      <c r="H953" s="40">
        <f>carot!$D$2*spettri!L953</f>
        <v>0</v>
      </c>
      <c r="I953" s="40">
        <f>carot!$E$2*spettri!M953</f>
        <v>0</v>
      </c>
      <c r="J953" s="40">
        <f>carot!$F$2*spettri!N953</f>
        <v>0</v>
      </c>
      <c r="K953" s="40">
        <f>chl!$D$2*spettri!AE953</f>
        <v>174.37428177885621</v>
      </c>
    </row>
    <row r="954" spans="1:11" x14ac:dyDescent="0.25">
      <c r="A954" s="40">
        <f>spettri!F954</f>
        <v>730.79999999997801</v>
      </c>
      <c r="B954" s="40">
        <f>spettri!G954</f>
        <v>31267.052598999999</v>
      </c>
      <c r="C954" s="40">
        <f>spettri!AA954</f>
        <v>234.19550057168459</v>
      </c>
      <c r="D954" s="40">
        <f>chl!$B$2*spettri!H954</f>
        <v>0</v>
      </c>
      <c r="E954" s="40">
        <f>chl!$C$2*spettri!I954</f>
        <v>56.897468212430617</v>
      </c>
      <c r="F954" s="40">
        <f>carot!$B$2*spettri!J954</f>
        <v>0</v>
      </c>
      <c r="G954" s="40">
        <f>carot!$C$2*spettri!K954</f>
        <v>0</v>
      </c>
      <c r="H954" s="40">
        <f>carot!$D$2*spettri!L954</f>
        <v>0</v>
      </c>
      <c r="I954" s="40">
        <f>carot!$E$2*spettri!M954</f>
        <v>0</v>
      </c>
      <c r="J954" s="40">
        <f>carot!$F$2*spettri!N954</f>
        <v>0</v>
      </c>
      <c r="K954" s="40">
        <f>chl!$D$2*spettri!AE954</f>
        <v>177.29803235925397</v>
      </c>
    </row>
    <row r="955" spans="1:11" x14ac:dyDescent="0.25">
      <c r="A955" s="40">
        <f>spettri!F955</f>
        <v>731.19999999997799</v>
      </c>
      <c r="B955" s="40">
        <f>spettri!G955</f>
        <v>29535.364449000001</v>
      </c>
      <c r="C955" s="40">
        <f>spettri!AA955</f>
        <v>230.33988072929864</v>
      </c>
      <c r="D955" s="40">
        <f>chl!$B$2*spettri!H955</f>
        <v>0</v>
      </c>
      <c r="E955" s="40">
        <f>chl!$C$2*spettri!I955</f>
        <v>55.06206218483856</v>
      </c>
      <c r="F955" s="40">
        <f>carot!$B$2*spettri!J955</f>
        <v>0</v>
      </c>
      <c r="G955" s="40">
        <f>carot!$C$2*spettri!K955</f>
        <v>0</v>
      </c>
      <c r="H955" s="40">
        <f>carot!$D$2*spettri!L955</f>
        <v>0</v>
      </c>
      <c r="I955" s="40">
        <f>carot!$E$2*spettri!M955</f>
        <v>0</v>
      </c>
      <c r="J955" s="40">
        <f>carot!$F$2*spettri!N955</f>
        <v>0</v>
      </c>
      <c r="K955" s="40">
        <f>chl!$D$2*spettri!AE955</f>
        <v>175.27781854446008</v>
      </c>
    </row>
    <row r="956" spans="1:11" x14ac:dyDescent="0.25">
      <c r="A956" s="40">
        <f>spettri!F956</f>
        <v>731.59999999997797</v>
      </c>
      <c r="B956" s="40">
        <f>spettri!G956</f>
        <v>27839.303109000004</v>
      </c>
      <c r="C956" s="40">
        <f>spettri!AA956</f>
        <v>216.61876843834392</v>
      </c>
      <c r="D956" s="40">
        <f>chl!$B$2*spettri!H956</f>
        <v>0</v>
      </c>
      <c r="E956" s="40">
        <f>chl!$C$2*spettri!I956</f>
        <v>52.649310030435238</v>
      </c>
      <c r="F956" s="40">
        <f>carot!$B$2*spettri!J956</f>
        <v>0</v>
      </c>
      <c r="G956" s="40">
        <f>carot!$C$2*spettri!K956</f>
        <v>0</v>
      </c>
      <c r="H956" s="40">
        <f>carot!$D$2*spettri!L956</f>
        <v>0</v>
      </c>
      <c r="I956" s="40">
        <f>carot!$E$2*spettri!M956</f>
        <v>0</v>
      </c>
      <c r="J956" s="40">
        <f>carot!$F$2*spettri!N956</f>
        <v>0</v>
      </c>
      <c r="K956" s="40">
        <f>chl!$D$2*spettri!AE956</f>
        <v>163.96945840790869</v>
      </c>
    </row>
    <row r="957" spans="1:11" x14ac:dyDescent="0.25">
      <c r="A957" s="40">
        <f>spettri!F957</f>
        <v>731.99999999997794</v>
      </c>
      <c r="B957" s="40">
        <f>spettri!G957</f>
        <v>26205.334899000001</v>
      </c>
      <c r="C957" s="40">
        <f>spettri!AA957</f>
        <v>195.05776556173498</v>
      </c>
      <c r="D957" s="40">
        <f>chl!$B$2*spettri!H957</f>
        <v>0</v>
      </c>
      <c r="E957" s="40">
        <f>chl!$C$2*spettri!I957</f>
        <v>52.936781834239738</v>
      </c>
      <c r="F957" s="40">
        <f>carot!$B$2*spettri!J957</f>
        <v>0</v>
      </c>
      <c r="G957" s="40">
        <f>carot!$C$2*spettri!K957</f>
        <v>0</v>
      </c>
      <c r="H957" s="40">
        <f>carot!$D$2*spettri!L957</f>
        <v>0</v>
      </c>
      <c r="I957" s="40">
        <f>carot!$E$2*spettri!M957</f>
        <v>0</v>
      </c>
      <c r="J957" s="40">
        <f>carot!$F$2*spettri!N957</f>
        <v>0</v>
      </c>
      <c r="K957" s="40">
        <f>chl!$D$2*spettri!AE957</f>
        <v>142.12098372749523</v>
      </c>
    </row>
    <row r="958" spans="1:11" x14ac:dyDescent="0.25">
      <c r="A958" s="40">
        <f>spettri!F958</f>
        <v>732.39999999997804</v>
      </c>
      <c r="B958" s="40">
        <f>spettri!G958</f>
        <v>24790.406319000002</v>
      </c>
      <c r="C958" s="40">
        <f>spettri!AA958</f>
        <v>175.43732418981762</v>
      </c>
      <c r="D958" s="40">
        <f>chl!$B$2*spettri!H958</f>
        <v>0</v>
      </c>
      <c r="E958" s="40">
        <f>chl!$C$2*spettri!I958</f>
        <v>58.877470303120809</v>
      </c>
      <c r="F958" s="40">
        <f>carot!$B$2*spettri!J958</f>
        <v>0</v>
      </c>
      <c r="G958" s="40">
        <f>carot!$C$2*spettri!K958</f>
        <v>0</v>
      </c>
      <c r="H958" s="40">
        <f>carot!$D$2*spettri!L958</f>
        <v>0</v>
      </c>
      <c r="I958" s="40">
        <f>carot!$E$2*spettri!M958</f>
        <v>0</v>
      </c>
      <c r="J958" s="40">
        <f>carot!$F$2*spettri!N958</f>
        <v>0</v>
      </c>
      <c r="K958" s="40">
        <f>chl!$D$2*spettri!AE958</f>
        <v>116.5598538866968</v>
      </c>
    </row>
    <row r="959" spans="1:11" x14ac:dyDescent="0.25">
      <c r="A959" s="40">
        <f>spettri!F959</f>
        <v>732.79999999997801</v>
      </c>
      <c r="B959" s="40">
        <f>spettri!G959</f>
        <v>23452.468299000004</v>
      </c>
      <c r="C959" s="40">
        <f>spettri!AA959</f>
        <v>175.98108560040032</v>
      </c>
      <c r="D959" s="40">
        <f>chl!$B$2*spettri!H959</f>
        <v>0</v>
      </c>
      <c r="E959" s="40">
        <f>chl!$C$2*spettri!I959</f>
        <v>64.781231162041436</v>
      </c>
      <c r="F959" s="40">
        <f>carot!$B$2*spettri!J959</f>
        <v>0</v>
      </c>
      <c r="G959" s="40">
        <f>carot!$C$2*spettri!K959</f>
        <v>0</v>
      </c>
      <c r="H959" s="40">
        <f>carot!$D$2*spettri!L959</f>
        <v>0</v>
      </c>
      <c r="I959" s="40">
        <f>carot!$E$2*spettri!M959</f>
        <v>0</v>
      </c>
      <c r="J959" s="40">
        <f>carot!$F$2*spettri!N959</f>
        <v>0</v>
      </c>
      <c r="K959" s="40">
        <f>chl!$D$2*spettri!AE959</f>
        <v>111.19985443835887</v>
      </c>
    </row>
    <row r="960" spans="1:11" x14ac:dyDescent="0.25">
      <c r="A960" s="40">
        <f>spettri!F960</f>
        <v>733.19999999997799</v>
      </c>
      <c r="B960" s="40">
        <f>spettri!G960</f>
        <v>21895.915359000002</v>
      </c>
      <c r="C960" s="40">
        <f>spettri!AA960</f>
        <v>203.14381000330064</v>
      </c>
      <c r="D960" s="40">
        <f>chl!$B$2*spettri!H960</f>
        <v>0</v>
      </c>
      <c r="E960" s="40">
        <f>chl!$C$2*spettri!I960</f>
        <v>70.735741531518144</v>
      </c>
      <c r="F960" s="40">
        <f>carot!$B$2*spettri!J960</f>
        <v>0</v>
      </c>
      <c r="G960" s="40">
        <f>carot!$C$2*spettri!K960</f>
        <v>0</v>
      </c>
      <c r="H960" s="40">
        <f>carot!$D$2*spettri!L960</f>
        <v>0</v>
      </c>
      <c r="I960" s="40">
        <f>carot!$E$2*spettri!M960</f>
        <v>0</v>
      </c>
      <c r="J960" s="40">
        <f>carot!$F$2*spettri!N960</f>
        <v>0</v>
      </c>
      <c r="K960" s="40">
        <f>chl!$D$2*spettri!AE960</f>
        <v>132.40806847178249</v>
      </c>
    </row>
    <row r="961" spans="1:11" x14ac:dyDescent="0.25">
      <c r="A961" s="40">
        <f>spettri!F961</f>
        <v>733.59999999997797</v>
      </c>
      <c r="B961" s="40">
        <f>spettri!G961</f>
        <v>20874.803969000004</v>
      </c>
      <c r="C961" s="40">
        <f>spettri!AA961</f>
        <v>248.09162790803106</v>
      </c>
      <c r="D961" s="40">
        <f>chl!$B$2*spettri!H961</f>
        <v>0</v>
      </c>
      <c r="E961" s="40">
        <f>chl!$C$2*spettri!I961</f>
        <v>80.050753389587726</v>
      </c>
      <c r="F961" s="40">
        <f>carot!$B$2*spettri!J961</f>
        <v>0</v>
      </c>
      <c r="G961" s="40">
        <f>carot!$C$2*spettri!K961</f>
        <v>0</v>
      </c>
      <c r="H961" s="40">
        <f>carot!$D$2*spettri!L961</f>
        <v>0</v>
      </c>
      <c r="I961" s="40">
        <f>carot!$E$2*spettri!M961</f>
        <v>0</v>
      </c>
      <c r="J961" s="40">
        <f>carot!$F$2*spettri!N961</f>
        <v>0</v>
      </c>
      <c r="K961" s="40">
        <f>chl!$D$2*spettri!AE961</f>
        <v>168.04087451844333</v>
      </c>
    </row>
    <row r="962" spans="1:11" x14ac:dyDescent="0.25">
      <c r="A962" s="40">
        <f>spettri!F962</f>
        <v>733.99999999997794</v>
      </c>
      <c r="B962" s="40">
        <f>spettri!G962</f>
        <v>19628.068519</v>
      </c>
      <c r="C962" s="40">
        <f>spettri!AA962</f>
        <v>304.63843357073597</v>
      </c>
      <c r="D962" s="40">
        <f>chl!$B$2*spettri!H962</f>
        <v>0</v>
      </c>
      <c r="E962" s="40">
        <f>chl!$C$2*spettri!I962</f>
        <v>88.984891802274134</v>
      </c>
      <c r="F962" s="40">
        <f>carot!$B$2*spettri!J962</f>
        <v>0</v>
      </c>
      <c r="G962" s="40">
        <f>carot!$C$2*spettri!K962</f>
        <v>0</v>
      </c>
      <c r="H962" s="40">
        <f>carot!$D$2*spettri!L962</f>
        <v>0</v>
      </c>
      <c r="I962" s="40">
        <f>carot!$E$2*spettri!M962</f>
        <v>0</v>
      </c>
      <c r="J962" s="40">
        <f>carot!$F$2*spettri!N962</f>
        <v>0</v>
      </c>
      <c r="K962" s="40">
        <f>chl!$D$2*spettri!AE962</f>
        <v>215.65354176846182</v>
      </c>
    </row>
    <row r="963" spans="1:11" x14ac:dyDescent="0.25">
      <c r="A963" s="40">
        <f>spettri!F963</f>
        <v>734.39999999997804</v>
      </c>
      <c r="B963" s="40">
        <f>spettri!G963</f>
        <v>18547.002309000003</v>
      </c>
      <c r="C963" s="40">
        <f>spettri!AA963</f>
        <v>355.2992883343785</v>
      </c>
      <c r="D963" s="40">
        <f>chl!$B$2*spettri!H963</f>
        <v>0</v>
      </c>
      <c r="E963" s="40">
        <f>chl!$C$2*spettri!I963</f>
        <v>95.683085677403966</v>
      </c>
      <c r="F963" s="40">
        <f>carot!$B$2*spettri!J963</f>
        <v>0</v>
      </c>
      <c r="G963" s="40">
        <f>carot!$C$2*spettri!K963</f>
        <v>0</v>
      </c>
      <c r="H963" s="40">
        <f>carot!$D$2*spettri!L963</f>
        <v>0</v>
      </c>
      <c r="I963" s="40">
        <f>carot!$E$2*spettri!M963</f>
        <v>0</v>
      </c>
      <c r="J963" s="40">
        <f>carot!$F$2*spettri!N963</f>
        <v>0</v>
      </c>
      <c r="K963" s="40">
        <f>chl!$D$2*spettri!AE963</f>
        <v>259.61620265697451</v>
      </c>
    </row>
    <row r="964" spans="1:11" x14ac:dyDescent="0.25">
      <c r="A964" s="40">
        <f>spettri!F964</f>
        <v>734.79999999997801</v>
      </c>
      <c r="B964" s="40">
        <f>spettri!G964</f>
        <v>17350.245359</v>
      </c>
      <c r="C964" s="40">
        <f>spettri!AA964</f>
        <v>401.86211952192872</v>
      </c>
      <c r="D964" s="40">
        <f>chl!$B$2*spettri!H964</f>
        <v>0</v>
      </c>
      <c r="E964" s="40">
        <f>chl!$C$2*spettri!I964</f>
        <v>103.09654807799249</v>
      </c>
      <c r="F964" s="40">
        <f>carot!$B$2*spettri!J964</f>
        <v>0</v>
      </c>
      <c r="G964" s="40">
        <f>carot!$C$2*spettri!K964</f>
        <v>0</v>
      </c>
      <c r="H964" s="40">
        <f>carot!$D$2*spettri!L964</f>
        <v>0</v>
      </c>
      <c r="I964" s="40">
        <f>carot!$E$2*spettri!M964</f>
        <v>0</v>
      </c>
      <c r="J964" s="40">
        <f>carot!$F$2*spettri!N964</f>
        <v>0</v>
      </c>
      <c r="K964" s="40">
        <f>chl!$D$2*spettri!AE964</f>
        <v>298.76557144393621</v>
      </c>
    </row>
    <row r="965" spans="1:11" x14ac:dyDescent="0.25">
      <c r="A965" s="40">
        <f>spettri!F965</f>
        <v>735.19999999997799</v>
      </c>
      <c r="B965" s="40">
        <f>spettri!G965</f>
        <v>16334.455549</v>
      </c>
      <c r="C965" s="40">
        <f>spettri!AA965</f>
        <v>434.77466100231879</v>
      </c>
      <c r="D965" s="40">
        <f>chl!$B$2*spettri!H965</f>
        <v>0</v>
      </c>
      <c r="E965" s="40">
        <f>chl!$C$2*spettri!I965</f>
        <v>108.18588458808274</v>
      </c>
      <c r="F965" s="40">
        <f>carot!$B$2*spettri!J965</f>
        <v>0</v>
      </c>
      <c r="G965" s="40">
        <f>carot!$C$2*spettri!K965</f>
        <v>0</v>
      </c>
      <c r="H965" s="40">
        <f>carot!$D$2*spettri!L965</f>
        <v>0</v>
      </c>
      <c r="I965" s="40">
        <f>carot!$E$2*spettri!M965</f>
        <v>0</v>
      </c>
      <c r="J965" s="40">
        <f>carot!$F$2*spettri!N965</f>
        <v>0</v>
      </c>
      <c r="K965" s="40">
        <f>chl!$D$2*spettri!AE965</f>
        <v>326.58877641423607</v>
      </c>
    </row>
    <row r="966" spans="1:11" x14ac:dyDescent="0.25">
      <c r="A966" s="40">
        <f>spettri!F966</f>
        <v>735.59999999997797</v>
      </c>
      <c r="B966" s="40">
        <f>spettri!G966</f>
        <v>15249.417248999998</v>
      </c>
      <c r="C966" s="40">
        <f>spettri!AA966</f>
        <v>445.14225109222781</v>
      </c>
      <c r="D966" s="40">
        <f>chl!$B$2*spettri!H966</f>
        <v>0</v>
      </c>
      <c r="E966" s="40">
        <f>chl!$C$2*spettri!I966</f>
        <v>110.06002753021967</v>
      </c>
      <c r="F966" s="40">
        <f>carot!$B$2*spettri!J966</f>
        <v>0</v>
      </c>
      <c r="G966" s="40">
        <f>carot!$C$2*spettri!K966</f>
        <v>0</v>
      </c>
      <c r="H966" s="40">
        <f>carot!$D$2*spettri!L966</f>
        <v>0</v>
      </c>
      <c r="I966" s="40">
        <f>carot!$E$2*spettri!M966</f>
        <v>0</v>
      </c>
      <c r="J966" s="40">
        <f>carot!$F$2*spettri!N966</f>
        <v>0</v>
      </c>
      <c r="K966" s="40">
        <f>chl!$D$2*spettri!AE966</f>
        <v>335.08222356200815</v>
      </c>
    </row>
    <row r="967" spans="1:11" x14ac:dyDescent="0.25">
      <c r="A967" s="40">
        <f>spettri!F967</f>
        <v>735.99999999997794</v>
      </c>
      <c r="B967" s="40">
        <f>spettri!G967</f>
        <v>14137.939638999998</v>
      </c>
      <c r="C967" s="40">
        <f>spettri!AA967</f>
        <v>446.22098234144136</v>
      </c>
      <c r="D967" s="40">
        <f>chl!$B$2*spettri!H967</f>
        <v>0</v>
      </c>
      <c r="E967" s="40">
        <f>chl!$C$2*spettri!I967</f>
        <v>110.37345247355459</v>
      </c>
      <c r="F967" s="40">
        <f>carot!$B$2*spettri!J967</f>
        <v>0</v>
      </c>
      <c r="G967" s="40">
        <f>carot!$C$2*spettri!K967</f>
        <v>0</v>
      </c>
      <c r="H967" s="40">
        <f>carot!$D$2*spettri!L967</f>
        <v>0</v>
      </c>
      <c r="I967" s="40">
        <f>carot!$E$2*spettri!M967</f>
        <v>0</v>
      </c>
      <c r="J967" s="40">
        <f>carot!$F$2*spettri!N967</f>
        <v>0</v>
      </c>
      <c r="K967" s="40">
        <f>chl!$D$2*spettri!AE967</f>
        <v>335.84752986788675</v>
      </c>
    </row>
    <row r="968" spans="1:11" x14ac:dyDescent="0.25">
      <c r="A968" s="40">
        <f>spettri!F968</f>
        <v>736.39999999997804</v>
      </c>
      <c r="B968" s="40">
        <f>spettri!G968</f>
        <v>13506.363229000001</v>
      </c>
      <c r="C968" s="40">
        <f>spettri!AA968</f>
        <v>441.60945599691104</v>
      </c>
      <c r="D968" s="40">
        <f>chl!$B$2*spettri!H968</f>
        <v>0</v>
      </c>
      <c r="E968" s="40">
        <f>chl!$C$2*spettri!I968</f>
        <v>109.65328992749876</v>
      </c>
      <c r="F968" s="40">
        <f>carot!$B$2*spettri!J968</f>
        <v>0</v>
      </c>
      <c r="G968" s="40">
        <f>carot!$C$2*spettri!K968</f>
        <v>0</v>
      </c>
      <c r="H968" s="40">
        <f>carot!$D$2*spettri!L968</f>
        <v>0</v>
      </c>
      <c r="I968" s="40">
        <f>carot!$E$2*spettri!M968</f>
        <v>0</v>
      </c>
      <c r="J968" s="40">
        <f>carot!$F$2*spettri!N968</f>
        <v>0</v>
      </c>
      <c r="K968" s="40">
        <f>chl!$D$2*spettri!AE968</f>
        <v>331.95616606941229</v>
      </c>
    </row>
    <row r="969" spans="1:11" x14ac:dyDescent="0.25">
      <c r="A969" s="40">
        <f>spettri!F969</f>
        <v>736.79999999997801</v>
      </c>
      <c r="B969" s="40">
        <f>spettri!G969</f>
        <v>12829.489159000001</v>
      </c>
      <c r="C969" s="40">
        <f>spettri!AA969</f>
        <v>438.84756348628275</v>
      </c>
      <c r="D969" s="40">
        <f>chl!$B$2*spettri!H969</f>
        <v>0</v>
      </c>
      <c r="E969" s="40">
        <f>chl!$C$2*spettri!I969</f>
        <v>106.34510996819924</v>
      </c>
      <c r="F969" s="40">
        <f>carot!$B$2*spettri!J969</f>
        <v>0</v>
      </c>
      <c r="G969" s="40">
        <f>carot!$C$2*spettri!K969</f>
        <v>0</v>
      </c>
      <c r="H969" s="40">
        <f>carot!$D$2*spettri!L969</f>
        <v>0</v>
      </c>
      <c r="I969" s="40">
        <f>carot!$E$2*spettri!M969</f>
        <v>0</v>
      </c>
      <c r="J969" s="40">
        <f>carot!$F$2*spettri!N969</f>
        <v>0</v>
      </c>
      <c r="K969" s="40">
        <f>chl!$D$2*spettri!AE969</f>
        <v>332.50245351808348</v>
      </c>
    </row>
    <row r="970" spans="1:11" x14ac:dyDescent="0.25">
      <c r="A970" s="40">
        <f>spettri!F970</f>
        <v>737.19999999997799</v>
      </c>
      <c r="B970" s="40">
        <f>spettri!G970</f>
        <v>11576.365768999998</v>
      </c>
      <c r="C970" s="40">
        <f>spettri!AA970</f>
        <v>436.15267216808195</v>
      </c>
      <c r="D970" s="40">
        <f>chl!$B$2*spettri!H970</f>
        <v>0</v>
      </c>
      <c r="E970" s="40">
        <f>chl!$C$2*spettri!I970</f>
        <v>105.03882171898815</v>
      </c>
      <c r="F970" s="40">
        <f>carot!$B$2*spettri!J970</f>
        <v>0</v>
      </c>
      <c r="G970" s="40">
        <f>carot!$C$2*spettri!K970</f>
        <v>0</v>
      </c>
      <c r="H970" s="40">
        <f>carot!$D$2*spettri!L970</f>
        <v>0</v>
      </c>
      <c r="I970" s="40">
        <f>carot!$E$2*spettri!M970</f>
        <v>0</v>
      </c>
      <c r="J970" s="40">
        <f>carot!$F$2*spettri!N970</f>
        <v>0</v>
      </c>
      <c r="K970" s="40">
        <f>chl!$D$2*spettri!AE970</f>
        <v>331.11385044909377</v>
      </c>
    </row>
    <row r="971" spans="1:11" x14ac:dyDescent="0.25">
      <c r="A971" s="40">
        <f>spettri!F971</f>
        <v>737.59999999997797</v>
      </c>
      <c r="B971" s="40">
        <f>spettri!G971</f>
        <v>10964.706628999998</v>
      </c>
      <c r="C971" s="40">
        <f>spettri!AA971</f>
        <v>437.67653022333178</v>
      </c>
      <c r="D971" s="40">
        <f>chl!$B$2*spettri!H971</f>
        <v>0</v>
      </c>
      <c r="E971" s="40">
        <f>chl!$C$2*spettri!I971</f>
        <v>111.86271777163796</v>
      </c>
      <c r="F971" s="40">
        <f>carot!$B$2*spettri!J971</f>
        <v>0</v>
      </c>
      <c r="G971" s="40">
        <f>carot!$C$2*spettri!K971</f>
        <v>0</v>
      </c>
      <c r="H971" s="40">
        <f>carot!$D$2*spettri!L971</f>
        <v>0</v>
      </c>
      <c r="I971" s="40">
        <f>carot!$E$2*spettri!M971</f>
        <v>0</v>
      </c>
      <c r="J971" s="40">
        <f>carot!$F$2*spettri!N971</f>
        <v>0</v>
      </c>
      <c r="K971" s="40">
        <f>chl!$D$2*spettri!AE971</f>
        <v>325.81381245169382</v>
      </c>
    </row>
    <row r="972" spans="1:11" x14ac:dyDescent="0.25">
      <c r="A972" s="40">
        <f>spettri!F972</f>
        <v>737.99999999997794</v>
      </c>
      <c r="B972" s="40">
        <f>spettri!G972</f>
        <v>10241.754439</v>
      </c>
      <c r="C972" s="40">
        <f>spettri!AA972</f>
        <v>457.72164360546878</v>
      </c>
      <c r="D972" s="40">
        <f>chl!$B$2*spettri!H972</f>
        <v>0</v>
      </c>
      <c r="E972" s="40">
        <f>chl!$C$2*spettri!I972</f>
        <v>124.06463822814909</v>
      </c>
      <c r="F972" s="40">
        <f>carot!$B$2*spettri!J972</f>
        <v>0</v>
      </c>
      <c r="G972" s="40">
        <f>carot!$C$2*spettri!K972</f>
        <v>0</v>
      </c>
      <c r="H972" s="40">
        <f>carot!$D$2*spettri!L972</f>
        <v>0</v>
      </c>
      <c r="I972" s="40">
        <f>carot!$E$2*spettri!M972</f>
        <v>0</v>
      </c>
      <c r="J972" s="40">
        <f>carot!$F$2*spettri!N972</f>
        <v>0</v>
      </c>
      <c r="K972" s="40">
        <f>chl!$D$2*spettri!AE972</f>
        <v>333.65700537731971</v>
      </c>
    </row>
    <row r="973" spans="1:11" x14ac:dyDescent="0.25">
      <c r="A973" s="40">
        <f>spettri!F973</f>
        <v>738.39999999997804</v>
      </c>
      <c r="B973" s="40">
        <f>spettri!G973</f>
        <v>9345.0407439999999</v>
      </c>
      <c r="C973" s="40">
        <f>spettri!AA973</f>
        <v>482.77426576588215</v>
      </c>
      <c r="D973" s="40">
        <f>chl!$B$2*spettri!H973</f>
        <v>0</v>
      </c>
      <c r="E973" s="40">
        <f>chl!$C$2*spettri!I973</f>
        <v>133.69826565745967</v>
      </c>
      <c r="F973" s="40">
        <f>carot!$B$2*spettri!J973</f>
        <v>0</v>
      </c>
      <c r="G973" s="40">
        <f>carot!$C$2*spettri!K973</f>
        <v>0</v>
      </c>
      <c r="H973" s="40">
        <f>carot!$D$2*spettri!L973</f>
        <v>0</v>
      </c>
      <c r="I973" s="40">
        <f>carot!$E$2*spettri!M973</f>
        <v>0</v>
      </c>
      <c r="J973" s="40">
        <f>carot!$F$2*spettri!N973</f>
        <v>0</v>
      </c>
      <c r="K973" s="40">
        <f>chl!$D$2*spettri!AE973</f>
        <v>349.07600010842248</v>
      </c>
    </row>
    <row r="974" spans="1:11" x14ac:dyDescent="0.25">
      <c r="A974" s="40">
        <f>spettri!F974</f>
        <v>738.79999999997801</v>
      </c>
      <c r="B974" s="40">
        <f>spettri!G974</f>
        <v>8895.8433769999992</v>
      </c>
      <c r="C974" s="40">
        <f>spettri!AA974</f>
        <v>510.25599628097621</v>
      </c>
      <c r="D974" s="40">
        <f>chl!$B$2*spettri!H974</f>
        <v>0</v>
      </c>
      <c r="E974" s="40">
        <f>chl!$C$2*spettri!I974</f>
        <v>139.71194918506578</v>
      </c>
      <c r="F974" s="40">
        <f>carot!$B$2*spettri!J974</f>
        <v>0</v>
      </c>
      <c r="G974" s="40">
        <f>carot!$C$2*spettri!K974</f>
        <v>0</v>
      </c>
      <c r="H974" s="40">
        <f>carot!$D$2*spettri!L974</f>
        <v>0</v>
      </c>
      <c r="I974" s="40">
        <f>carot!$E$2*spettri!M974</f>
        <v>0</v>
      </c>
      <c r="J974" s="40">
        <f>carot!$F$2*spettri!N974</f>
        <v>0</v>
      </c>
      <c r="K974" s="40">
        <f>chl!$D$2*spettri!AE974</f>
        <v>370.5440470959104</v>
      </c>
    </row>
    <row r="975" spans="1:11" x14ac:dyDescent="0.25">
      <c r="A975" s="40">
        <f>spettri!F975</f>
        <v>739.19999999997799</v>
      </c>
      <c r="B975" s="40">
        <f>spettri!G975</f>
        <v>8199.052040999999</v>
      </c>
      <c r="C975" s="40">
        <f>spettri!AA975</f>
        <v>555.53837242929353</v>
      </c>
      <c r="D975" s="40">
        <f>chl!$B$2*spettri!H975</f>
        <v>0</v>
      </c>
      <c r="E975" s="40">
        <f>chl!$C$2*spettri!I975</f>
        <v>149.38965246048173</v>
      </c>
      <c r="F975" s="40">
        <f>carot!$B$2*spettri!J975</f>
        <v>0</v>
      </c>
      <c r="G975" s="40">
        <f>carot!$C$2*spettri!K975</f>
        <v>0</v>
      </c>
      <c r="H975" s="40">
        <f>carot!$D$2*spettri!L975</f>
        <v>0</v>
      </c>
      <c r="I975" s="40">
        <f>carot!$E$2*spettri!M975</f>
        <v>0</v>
      </c>
      <c r="J975" s="40">
        <f>carot!$F$2*spettri!N975</f>
        <v>0</v>
      </c>
      <c r="K975" s="40">
        <f>chl!$D$2*spettri!AE975</f>
        <v>406.14871996881186</v>
      </c>
    </row>
    <row r="976" spans="1:11" x14ac:dyDescent="0.25">
      <c r="A976" s="40">
        <f>spettri!F976</f>
        <v>739.59999999997797</v>
      </c>
      <c r="B976" s="40">
        <f>spettri!G976</f>
        <v>7465.9801030000008</v>
      </c>
      <c r="C976" s="40">
        <f>spettri!AA976</f>
        <v>611.75623023287267</v>
      </c>
      <c r="D976" s="40">
        <f>chl!$B$2*spettri!H976</f>
        <v>0</v>
      </c>
      <c r="E976" s="40">
        <f>chl!$C$2*spettri!I976</f>
        <v>158.46470900563565</v>
      </c>
      <c r="F976" s="40">
        <f>carot!$B$2*spettri!J976</f>
        <v>0</v>
      </c>
      <c r="G976" s="40">
        <f>carot!$C$2*spettri!K976</f>
        <v>0</v>
      </c>
      <c r="H976" s="40">
        <f>carot!$D$2*spettri!L976</f>
        <v>0</v>
      </c>
      <c r="I976" s="40">
        <f>carot!$E$2*spettri!M976</f>
        <v>0</v>
      </c>
      <c r="J976" s="40">
        <f>carot!$F$2*spettri!N976</f>
        <v>0</v>
      </c>
      <c r="K976" s="40">
        <f>chl!$D$2*spettri!AE976</f>
        <v>453.29152122723701</v>
      </c>
    </row>
    <row r="977" spans="1:11" x14ac:dyDescent="0.25">
      <c r="A977" s="40">
        <f>spettri!F977</f>
        <v>739.99999999997794</v>
      </c>
      <c r="B977" s="40">
        <f>spettri!G977</f>
        <v>6946.7230639999998</v>
      </c>
      <c r="C977" s="40">
        <f>spettri!AA977</f>
        <v>653.09533616367366</v>
      </c>
      <c r="D977" s="40">
        <f>chl!$B$2*spettri!H977</f>
        <v>0</v>
      </c>
      <c r="E977" s="40">
        <f>chl!$C$2*spettri!I977</f>
        <v>164.74744502316236</v>
      </c>
      <c r="F977" s="40">
        <f>carot!$B$2*spettri!J977</f>
        <v>0</v>
      </c>
      <c r="G977" s="40">
        <f>carot!$C$2*spettri!K977</f>
        <v>0</v>
      </c>
      <c r="H977" s="40">
        <f>carot!$D$2*spettri!L977</f>
        <v>0</v>
      </c>
      <c r="I977" s="40">
        <f>carot!$E$2*spettri!M977</f>
        <v>0</v>
      </c>
      <c r="J977" s="40">
        <f>carot!$F$2*spettri!N977</f>
        <v>0</v>
      </c>
      <c r="K977" s="40">
        <f>chl!$D$2*spettri!AE977</f>
        <v>488.34789114051136</v>
      </c>
    </row>
    <row r="978" spans="1:11" x14ac:dyDescent="0.25">
      <c r="A978" s="40">
        <f>spettri!F978</f>
        <v>740.39999999997804</v>
      </c>
      <c r="B978" s="40">
        <f>spettri!G978</f>
        <v>6562.8752050000003</v>
      </c>
      <c r="C978" s="40">
        <f>spettri!AA978</f>
        <v>674.61659664464878</v>
      </c>
      <c r="D978" s="40">
        <f>chl!$B$2*spettri!H978</f>
        <v>0</v>
      </c>
      <c r="E978" s="40">
        <f>chl!$C$2*spettri!I978</f>
        <v>168.23786051306183</v>
      </c>
      <c r="F978" s="40">
        <f>carot!$B$2*spettri!J978</f>
        <v>0</v>
      </c>
      <c r="G978" s="40">
        <f>carot!$C$2*spettri!K978</f>
        <v>0</v>
      </c>
      <c r="H978" s="40">
        <f>carot!$D$2*spettri!L978</f>
        <v>0</v>
      </c>
      <c r="I978" s="40">
        <f>carot!$E$2*spettri!M978</f>
        <v>0</v>
      </c>
      <c r="J978" s="40">
        <f>carot!$F$2*spettri!N978</f>
        <v>0</v>
      </c>
      <c r="K978" s="40">
        <f>chl!$D$2*spettri!AE978</f>
        <v>506.37873613158689</v>
      </c>
    </row>
    <row r="979" spans="1:11" x14ac:dyDescent="0.25">
      <c r="A979" s="40">
        <f>spettri!F979</f>
        <v>740.79999999997801</v>
      </c>
      <c r="B979" s="40">
        <f>spettri!G979</f>
        <v>6257.0973240000003</v>
      </c>
      <c r="C979" s="40">
        <f>spettri!AA979</f>
        <v>705.86922070241963</v>
      </c>
      <c r="D979" s="40">
        <f>chl!$B$2*spettri!H979</f>
        <v>0</v>
      </c>
      <c r="E979" s="40">
        <f>chl!$C$2*spettri!I979</f>
        <v>169.9830682580116</v>
      </c>
      <c r="F979" s="40">
        <f>carot!$B$2*spettri!J979</f>
        <v>0</v>
      </c>
      <c r="G979" s="40">
        <f>carot!$C$2*spettri!K979</f>
        <v>0</v>
      </c>
      <c r="H979" s="40">
        <f>carot!$D$2*spettri!L979</f>
        <v>0</v>
      </c>
      <c r="I979" s="40">
        <f>carot!$E$2*spettri!M979</f>
        <v>0</v>
      </c>
      <c r="J979" s="40">
        <f>carot!$F$2*spettri!N979</f>
        <v>0</v>
      </c>
      <c r="K979" s="40">
        <f>chl!$D$2*spettri!AE979</f>
        <v>535.88615244440803</v>
      </c>
    </row>
    <row r="980" spans="1:11" x14ac:dyDescent="0.25">
      <c r="A980" s="40">
        <f>spettri!F980</f>
        <v>741.19999999997799</v>
      </c>
      <c r="B980" s="40">
        <f>spettri!G980</f>
        <v>5437.7565100000002</v>
      </c>
      <c r="C980" s="40">
        <f>spettri!AA980</f>
        <v>746.6266303424336</v>
      </c>
      <c r="D980" s="40">
        <f>chl!$B$2*spettri!H980</f>
        <v>0</v>
      </c>
      <c r="E980" s="40">
        <f>chl!$C$2*spettri!I980</f>
        <v>171.37922852182518</v>
      </c>
      <c r="F980" s="40">
        <f>carot!$B$2*spettri!J980</f>
        <v>0</v>
      </c>
      <c r="G980" s="40">
        <f>carot!$C$2*spettri!K980</f>
        <v>0</v>
      </c>
      <c r="H980" s="40">
        <f>carot!$D$2*spettri!L980</f>
        <v>0</v>
      </c>
      <c r="I980" s="40">
        <f>carot!$E$2*spettri!M980</f>
        <v>0</v>
      </c>
      <c r="J980" s="40">
        <f>carot!$F$2*spettri!N980</f>
        <v>0</v>
      </c>
      <c r="K980" s="40">
        <f>chl!$D$2*spettri!AE980</f>
        <v>575.24740182060839</v>
      </c>
    </row>
    <row r="981" spans="1:11" x14ac:dyDescent="0.25">
      <c r="A981" s="40">
        <f>spettri!F981</f>
        <v>741.59999999997797</v>
      </c>
      <c r="B981" s="40">
        <f>spettri!G981</f>
        <v>5208.400165</v>
      </c>
      <c r="C981" s="40">
        <f>spettri!AA981</f>
        <v>799.73041739981977</v>
      </c>
      <c r="D981" s="40">
        <f>chl!$B$2*spettri!H981</f>
        <v>0</v>
      </c>
      <c r="E981" s="40">
        <f>chl!$C$2*spettri!I981</f>
        <v>171.72827600296134</v>
      </c>
      <c r="F981" s="40">
        <f>carot!$B$2*spettri!J981</f>
        <v>0</v>
      </c>
      <c r="G981" s="40">
        <f>carot!$C$2*spettri!K981</f>
        <v>0</v>
      </c>
      <c r="H981" s="40">
        <f>carot!$D$2*spettri!L981</f>
        <v>0</v>
      </c>
      <c r="I981" s="40">
        <f>carot!$E$2*spettri!M981</f>
        <v>0</v>
      </c>
      <c r="J981" s="40">
        <f>carot!$F$2*spettri!N981</f>
        <v>0</v>
      </c>
      <c r="K981" s="40">
        <f>chl!$D$2*spettri!AE981</f>
        <v>628.00214139685841</v>
      </c>
    </row>
    <row r="982" spans="1:11" x14ac:dyDescent="0.25">
      <c r="A982" s="40">
        <f>spettri!F982</f>
        <v>741.99999999997794</v>
      </c>
      <c r="B982" s="40">
        <f>spettri!G982</f>
        <v>4672.0901450000001</v>
      </c>
      <c r="C982" s="40">
        <f>spettri!AA982</f>
        <v>848.42586546138989</v>
      </c>
      <c r="D982" s="40">
        <f>chl!$B$2*spettri!H982</f>
        <v>0</v>
      </c>
      <c r="E982" s="40">
        <f>chl!$C$2*spettri!I982</f>
        <v>165.44553998543461</v>
      </c>
      <c r="F982" s="40">
        <f>carot!$B$2*spettri!J982</f>
        <v>0</v>
      </c>
      <c r="G982" s="40">
        <f>carot!$C$2*spettri!K982</f>
        <v>0</v>
      </c>
      <c r="H982" s="40">
        <f>carot!$D$2*spettri!L982</f>
        <v>0</v>
      </c>
      <c r="I982" s="40">
        <f>carot!$E$2*spettri!M982</f>
        <v>0</v>
      </c>
      <c r="J982" s="40">
        <f>carot!$F$2*spettri!N982</f>
        <v>0</v>
      </c>
      <c r="K982" s="40">
        <f>chl!$D$2*spettri!AE982</f>
        <v>682.98032547595528</v>
      </c>
    </row>
    <row r="983" spans="1:11" x14ac:dyDescent="0.25">
      <c r="A983" s="40">
        <f>spettri!F983</f>
        <v>742.39999999997804</v>
      </c>
      <c r="B983" s="40">
        <f>spettri!G983</f>
        <v>4335.8487020000002</v>
      </c>
      <c r="C983" s="40">
        <f>spettri!AA983</f>
        <v>879.93099091938575</v>
      </c>
      <c r="D983" s="40">
        <f>chl!$B$2*spettri!H983</f>
        <v>0</v>
      </c>
      <c r="E983" s="40">
        <f>chl!$C$2*spettri!I983</f>
        <v>159.16277430717702</v>
      </c>
      <c r="F983" s="40">
        <f>carot!$B$2*spettri!J983</f>
        <v>0</v>
      </c>
      <c r="G983" s="40">
        <f>carot!$C$2*spettri!K983</f>
        <v>0</v>
      </c>
      <c r="H983" s="40">
        <f>carot!$D$2*spettri!L983</f>
        <v>0</v>
      </c>
      <c r="I983" s="40">
        <f>carot!$E$2*spettri!M983</f>
        <v>0</v>
      </c>
      <c r="J983" s="40">
        <f>carot!$F$2*spettri!N983</f>
        <v>0</v>
      </c>
      <c r="K983" s="40">
        <f>chl!$D$2*spettri!AE983</f>
        <v>720.76821661220879</v>
      </c>
    </row>
    <row r="984" spans="1:11" x14ac:dyDescent="0.25">
      <c r="A984" s="40">
        <f>spettri!F984</f>
        <v>742.79999999997801</v>
      </c>
      <c r="B984" s="40">
        <f>spettri!G984</f>
        <v>3805.5014740000001</v>
      </c>
      <c r="C984" s="40">
        <f>spettri!AA984</f>
        <v>903.85239388664468</v>
      </c>
      <c r="D984" s="40">
        <f>chl!$B$2*spettri!H984</f>
        <v>0</v>
      </c>
      <c r="E984" s="40">
        <f>chl!$C$2*spettri!I984</f>
        <v>155.67238847800846</v>
      </c>
      <c r="F984" s="40">
        <f>carot!$B$2*spettri!J984</f>
        <v>0</v>
      </c>
      <c r="G984" s="40">
        <f>carot!$C$2*spettri!K984</f>
        <v>0</v>
      </c>
      <c r="H984" s="40">
        <f>carot!$D$2*spettri!L984</f>
        <v>0</v>
      </c>
      <c r="I984" s="40">
        <f>carot!$E$2*spettri!M984</f>
        <v>0</v>
      </c>
      <c r="J984" s="40">
        <f>carot!$F$2*spettri!N984</f>
        <v>0</v>
      </c>
      <c r="K984" s="40">
        <f>chl!$D$2*spettri!AE984</f>
        <v>748.18000540863625</v>
      </c>
    </row>
    <row r="985" spans="1:11" x14ac:dyDescent="0.25">
      <c r="A985" s="40">
        <f>spettri!F985</f>
        <v>743.19999999997799</v>
      </c>
      <c r="B985" s="40">
        <f>spettri!G985</f>
        <v>3618.7973750000006</v>
      </c>
      <c r="C985" s="40">
        <f>spettri!AA985</f>
        <v>918.23177766660797</v>
      </c>
      <c r="D985" s="40">
        <f>chl!$B$2*spettri!H985</f>
        <v>0</v>
      </c>
      <c r="E985" s="40">
        <f>chl!$C$2*spettri!I985</f>
        <v>153.92718073305869</v>
      </c>
      <c r="F985" s="40">
        <f>carot!$B$2*spettri!J985</f>
        <v>0</v>
      </c>
      <c r="G985" s="40">
        <f>carot!$C$2*spettri!K985</f>
        <v>0</v>
      </c>
      <c r="H985" s="40">
        <f>carot!$D$2*spettri!L985</f>
        <v>0</v>
      </c>
      <c r="I985" s="40">
        <f>carot!$E$2*spettri!M985</f>
        <v>0</v>
      </c>
      <c r="J985" s="40">
        <f>carot!$F$2*spettri!N985</f>
        <v>0</v>
      </c>
      <c r="K985" s="40">
        <f>chl!$D$2*spettri!AE985</f>
        <v>764.30459693354931</v>
      </c>
    </row>
    <row r="986" spans="1:11" x14ac:dyDescent="0.25">
      <c r="A986" s="40">
        <f>spettri!F986</f>
        <v>743.59999999997797</v>
      </c>
      <c r="B986" s="40">
        <f>spettri!G986</f>
        <v>3394.2366429999997</v>
      </c>
      <c r="C986" s="40">
        <f>spettri!AA986</f>
        <v>940.85535370995149</v>
      </c>
      <c r="D986" s="40">
        <f>chl!$B$2*spettri!H986</f>
        <v>0</v>
      </c>
      <c r="E986" s="40">
        <f>chl!$C$2*spettri!I986</f>
        <v>158.81375648677178</v>
      </c>
      <c r="F986" s="40">
        <f>carot!$B$2*spettri!J986</f>
        <v>0</v>
      </c>
      <c r="G986" s="40">
        <f>carot!$C$2*spettri!K986</f>
        <v>0</v>
      </c>
      <c r="H986" s="40">
        <f>carot!$D$2*spettri!L986</f>
        <v>0</v>
      </c>
      <c r="I986" s="40">
        <f>carot!$E$2*spettri!M986</f>
        <v>0</v>
      </c>
      <c r="J986" s="40">
        <f>carot!$F$2*spettri!N986</f>
        <v>0</v>
      </c>
      <c r="K986" s="40">
        <f>chl!$D$2*spettri!AE986</f>
        <v>782.04159722317968</v>
      </c>
    </row>
    <row r="987" spans="1:11" x14ac:dyDescent="0.25">
      <c r="A987" s="40">
        <f>spettri!F987</f>
        <v>743.99999999997794</v>
      </c>
      <c r="B987" s="40">
        <f>spettri!G987</f>
        <v>2972.640883</v>
      </c>
      <c r="C987" s="40">
        <f>spettri!AA987</f>
        <v>994.51384904023098</v>
      </c>
      <c r="D987" s="40">
        <f>chl!$B$2*spettri!H987</f>
        <v>0</v>
      </c>
      <c r="E987" s="40">
        <f>chl!$C$2*spettri!I987</f>
        <v>168.93595547533408</v>
      </c>
      <c r="F987" s="40">
        <f>carot!$B$2*spettri!J987</f>
        <v>0</v>
      </c>
      <c r="G987" s="40">
        <f>carot!$C$2*spettri!K987</f>
        <v>0</v>
      </c>
      <c r="H987" s="40">
        <f>carot!$D$2*spettri!L987</f>
        <v>0</v>
      </c>
      <c r="I987" s="40">
        <f>carot!$E$2*spettri!M987</f>
        <v>0</v>
      </c>
      <c r="J987" s="40">
        <f>carot!$F$2*spettri!N987</f>
        <v>0</v>
      </c>
      <c r="K987" s="40">
        <f>chl!$D$2*spettri!AE987</f>
        <v>825.57789356489695</v>
      </c>
    </row>
    <row r="988" spans="1:11" x14ac:dyDescent="0.25">
      <c r="A988" s="40">
        <f>spettri!F988</f>
        <v>744.39999999997804</v>
      </c>
      <c r="B988" s="40">
        <f>spettri!G988</f>
        <v>2625.567227</v>
      </c>
      <c r="C988" s="40">
        <f>spettri!AA988</f>
        <v>1045.5128771420082</v>
      </c>
      <c r="D988" s="40">
        <f>chl!$B$2*spettri!H988</f>
        <v>0</v>
      </c>
      <c r="E988" s="40">
        <f>chl!$C$2*spettri!I988</f>
        <v>178.01101202048804</v>
      </c>
      <c r="F988" s="40">
        <f>carot!$B$2*spettri!J988</f>
        <v>0</v>
      </c>
      <c r="G988" s="40">
        <f>carot!$C$2*spettri!K988</f>
        <v>0</v>
      </c>
      <c r="H988" s="40">
        <f>carot!$D$2*spettri!L988</f>
        <v>0</v>
      </c>
      <c r="I988" s="40">
        <f>carot!$E$2*spettri!M988</f>
        <v>0</v>
      </c>
      <c r="J988" s="40">
        <f>carot!$F$2*spettri!N988</f>
        <v>0</v>
      </c>
      <c r="K988" s="40">
        <f>chl!$D$2*spettri!AE988</f>
        <v>867.50186512152015</v>
      </c>
    </row>
    <row r="989" spans="1:11" x14ac:dyDescent="0.25">
      <c r="A989" s="40">
        <f>spettri!F989</f>
        <v>744.79999999997801</v>
      </c>
      <c r="B989" s="40">
        <f>spettri!G989</f>
        <v>2498.4824410000001</v>
      </c>
      <c r="C989" s="40">
        <f>spettri!AA989</f>
        <v>1087.751376220541</v>
      </c>
      <c r="D989" s="40">
        <f>chl!$B$2*spettri!H989</f>
        <v>0</v>
      </c>
      <c r="E989" s="40">
        <f>chl!$C$2*spettri!I989</f>
        <v>186.3880032641006</v>
      </c>
      <c r="F989" s="40">
        <f>carot!$B$2*spettri!J989</f>
        <v>0</v>
      </c>
      <c r="G989" s="40">
        <f>carot!$C$2*spettri!K989</f>
        <v>0</v>
      </c>
      <c r="H989" s="40">
        <f>carot!$D$2*spettri!L989</f>
        <v>0</v>
      </c>
      <c r="I989" s="40">
        <f>carot!$E$2*spettri!M989</f>
        <v>0</v>
      </c>
      <c r="J989" s="40">
        <f>carot!$F$2*spettri!N989</f>
        <v>0</v>
      </c>
      <c r="K989" s="40">
        <f>chl!$D$2*spettri!AE989</f>
        <v>901.36337295644034</v>
      </c>
    </row>
    <row r="990" spans="1:11" x14ac:dyDescent="0.25">
      <c r="A990" s="40">
        <f>spettri!F990</f>
        <v>745.19999999997799</v>
      </c>
      <c r="B990" s="40">
        <f>spettri!G990</f>
        <v>1860.441495</v>
      </c>
      <c r="C990" s="40">
        <f>spettri!AA990</f>
        <v>1096.2119849440712</v>
      </c>
      <c r="D990" s="40">
        <f>chl!$B$2*spettri!H990</f>
        <v>0</v>
      </c>
      <c r="E990" s="40">
        <f>chl!$C$2*spettri!I990</f>
        <v>191.62362649894982</v>
      </c>
      <c r="F990" s="40">
        <f>carot!$B$2*spettri!J990</f>
        <v>0</v>
      </c>
      <c r="G990" s="40">
        <f>carot!$C$2*spettri!K990</f>
        <v>0</v>
      </c>
      <c r="H990" s="40">
        <f>carot!$D$2*spettri!L990</f>
        <v>0</v>
      </c>
      <c r="I990" s="40">
        <f>carot!$E$2*spettri!M990</f>
        <v>0</v>
      </c>
      <c r="J990" s="40">
        <f>carot!$F$2*spettri!N990</f>
        <v>0</v>
      </c>
      <c r="K990" s="40">
        <f>chl!$D$2*spettri!AE990</f>
        <v>904.58835844512146</v>
      </c>
    </row>
    <row r="991" spans="1:11" x14ac:dyDescent="0.25">
      <c r="A991" s="40">
        <f>spettri!F991</f>
        <v>745.59999999997797</v>
      </c>
      <c r="B991" s="40">
        <f>spettri!G991</f>
        <v>1540.693309</v>
      </c>
      <c r="C991" s="40">
        <f>spettri!AA991</f>
        <v>1068.7166329866182</v>
      </c>
      <c r="D991" s="40">
        <f>chl!$B$2*spettri!H991</f>
        <v>0</v>
      </c>
      <c r="E991" s="40">
        <f>chl!$C$2*spettri!I991</f>
        <v>194.76496484698225</v>
      </c>
      <c r="F991" s="40">
        <f>carot!$B$2*spettri!J991</f>
        <v>0</v>
      </c>
      <c r="G991" s="40">
        <f>carot!$C$2*spettri!K991</f>
        <v>0</v>
      </c>
      <c r="H991" s="40">
        <f>carot!$D$2*spettri!L991</f>
        <v>0</v>
      </c>
      <c r="I991" s="40">
        <f>carot!$E$2*spettri!M991</f>
        <v>0</v>
      </c>
      <c r="J991" s="40">
        <f>carot!$F$2*spettri!N991</f>
        <v>0</v>
      </c>
      <c r="K991" s="40">
        <f>chl!$D$2*spettri!AE991</f>
        <v>873.95166813963601</v>
      </c>
    </row>
    <row r="992" spans="1:11" x14ac:dyDescent="0.25">
      <c r="A992" s="40">
        <f>spettri!F992</f>
        <v>745.99999999997704</v>
      </c>
      <c r="B992" s="40">
        <f>spettri!G992</f>
        <v>1592.196029</v>
      </c>
      <c r="C992" s="40">
        <f>spettri!AA992</f>
        <v>1013.4605040730635</v>
      </c>
      <c r="D992" s="40">
        <f>chl!$B$2*spettri!H992</f>
        <v>0</v>
      </c>
      <c r="E992" s="40">
        <f>chl!$C$2*spettri!I992</f>
        <v>197.55731503534042</v>
      </c>
      <c r="F992" s="40">
        <f>carot!$B$2*spettri!J992</f>
        <v>0</v>
      </c>
      <c r="G992" s="40">
        <f>carot!$C$2*spettri!K992</f>
        <v>0</v>
      </c>
      <c r="H992" s="40">
        <f>carot!$D$2*spettri!L992</f>
        <v>0</v>
      </c>
      <c r="I992" s="40">
        <f>carot!$E$2*spettri!M992</f>
        <v>0</v>
      </c>
      <c r="J992" s="40">
        <f>carot!$F$2*spettri!N992</f>
        <v>0</v>
      </c>
      <c r="K992" s="40">
        <f>chl!$D$2*spettri!AE992</f>
        <v>815.90318903772311</v>
      </c>
    </row>
    <row r="993" spans="1:11" x14ac:dyDescent="0.25">
      <c r="A993" s="40">
        <f>spettri!F993</f>
        <v>746.39999999997701</v>
      </c>
      <c r="B993" s="40">
        <f>spettri!G993</f>
        <v>1479.2151919999999</v>
      </c>
      <c r="C993" s="40">
        <f>spettri!AA993</f>
        <v>914.35338333663526</v>
      </c>
      <c r="D993" s="40">
        <f>chl!$B$2*spettri!H993</f>
        <v>0</v>
      </c>
      <c r="E993" s="40">
        <f>chl!$C$2*spettri!I993</f>
        <v>191.97267398008594</v>
      </c>
      <c r="F993" s="40">
        <f>carot!$B$2*spettri!J993</f>
        <v>0</v>
      </c>
      <c r="G993" s="40">
        <f>carot!$C$2*spettri!K993</f>
        <v>0</v>
      </c>
      <c r="H993" s="40">
        <f>carot!$D$2*spettri!L993</f>
        <v>0</v>
      </c>
      <c r="I993" s="40">
        <f>carot!$E$2*spettri!M993</f>
        <v>0</v>
      </c>
      <c r="J993" s="40">
        <f>carot!$F$2*spettri!N993</f>
        <v>0</v>
      </c>
      <c r="K993" s="40">
        <f>chl!$D$2*spettri!AE993</f>
        <v>722.38070935654935</v>
      </c>
    </row>
    <row r="994" spans="1:11" x14ac:dyDescent="0.25">
      <c r="A994" s="40">
        <f>spettri!F994</f>
        <v>746.79999999997699</v>
      </c>
      <c r="B994" s="40">
        <f>spettri!G994</f>
        <v>1289.7147970000001</v>
      </c>
      <c r="C994" s="40">
        <f>spettri!AA994</f>
        <v>784.68560336814846</v>
      </c>
      <c r="D994" s="40">
        <f>chl!$B$2*spettri!H994</f>
        <v>0</v>
      </c>
      <c r="E994" s="40">
        <f>chl!$C$2*spettri!I994</f>
        <v>179.40717228430162</v>
      </c>
      <c r="F994" s="40">
        <f>carot!$B$2*spettri!J994</f>
        <v>0</v>
      </c>
      <c r="G994" s="40">
        <f>carot!$C$2*spettri!K994</f>
        <v>0</v>
      </c>
      <c r="H994" s="40">
        <f>carot!$D$2*spettri!L994</f>
        <v>0</v>
      </c>
      <c r="I994" s="40">
        <f>carot!$E$2*spettri!M994</f>
        <v>0</v>
      </c>
      <c r="J994" s="40">
        <f>carot!$F$2*spettri!N994</f>
        <v>0</v>
      </c>
      <c r="K994" s="40">
        <f>chl!$D$2*spettri!AE994</f>
        <v>605.27843108384684</v>
      </c>
    </row>
    <row r="995" spans="1:11" x14ac:dyDescent="0.25">
      <c r="A995" s="40">
        <f>spettri!F995</f>
        <v>747.19999999997697</v>
      </c>
      <c r="B995" s="40">
        <f>spettri!G995</f>
        <v>921.1639120000001</v>
      </c>
      <c r="C995" s="40">
        <f>spettri!AA995</f>
        <v>652.02977745149838</v>
      </c>
      <c r="D995" s="40">
        <f>chl!$B$2*spettri!H995</f>
        <v>0</v>
      </c>
      <c r="E995" s="40">
        <f>chl!$C$2*spettri!I995</f>
        <v>160.20991675058539</v>
      </c>
      <c r="F995" s="40">
        <f>carot!$B$2*spettri!J995</f>
        <v>0</v>
      </c>
      <c r="G995" s="40">
        <f>carot!$C$2*spettri!K995</f>
        <v>0</v>
      </c>
      <c r="H995" s="40">
        <f>carot!$D$2*spettri!L995</f>
        <v>0</v>
      </c>
      <c r="I995" s="40">
        <f>carot!$E$2*spettri!M995</f>
        <v>0</v>
      </c>
      <c r="J995" s="40">
        <f>carot!$F$2*spettri!N995</f>
        <v>0</v>
      </c>
      <c r="K995" s="40">
        <f>chl!$D$2*spettri!AE995</f>
        <v>491.81986070091301</v>
      </c>
    </row>
    <row r="996" spans="1:11" x14ac:dyDescent="0.25">
      <c r="A996" s="40">
        <f>spettri!F996</f>
        <v>747.59999999997694</v>
      </c>
      <c r="B996" s="40">
        <f>spettri!G996</f>
        <v>703.52022899999997</v>
      </c>
      <c r="C996" s="40">
        <f>spettri!AA996</f>
        <v>529.11986867008784</v>
      </c>
      <c r="D996" s="40">
        <f>chl!$B$2*spettri!H996</f>
        <v>0</v>
      </c>
      <c r="E996" s="40">
        <f>chl!$C$2*spettri!I996</f>
        <v>134.26775169058456</v>
      </c>
      <c r="F996" s="40">
        <f>carot!$B$2*spettri!J996</f>
        <v>0</v>
      </c>
      <c r="G996" s="40">
        <f>carot!$C$2*spettri!K996</f>
        <v>0</v>
      </c>
      <c r="H996" s="40">
        <f>carot!$D$2*spettri!L996</f>
        <v>0</v>
      </c>
      <c r="I996" s="40">
        <f>carot!$E$2*spettri!M996</f>
        <v>0</v>
      </c>
      <c r="J996" s="40">
        <f>carot!$F$2*spettri!N996</f>
        <v>0</v>
      </c>
      <c r="K996" s="40">
        <f>chl!$D$2*spettri!AE996</f>
        <v>394.85211697950325</v>
      </c>
    </row>
    <row r="997" spans="1:11" x14ac:dyDescent="0.25">
      <c r="A997" s="40">
        <f>spettri!F997</f>
        <v>747.99999999997704</v>
      </c>
      <c r="B997" s="40">
        <f>spettri!G997</f>
        <v>422.91919820000004</v>
      </c>
      <c r="C997" s="40">
        <f>spettri!AA997</f>
        <v>405.79251042172973</v>
      </c>
      <c r="D997" s="40">
        <f>chl!$B$2*spettri!H997</f>
        <v>0</v>
      </c>
      <c r="E997" s="40">
        <f>chl!$C$2*spettri!I997</f>
        <v>102.79638148136625</v>
      </c>
      <c r="F997" s="40">
        <f>carot!$B$2*spettri!J997</f>
        <v>0</v>
      </c>
      <c r="G997" s="40">
        <f>carot!$C$2*spettri!K997</f>
        <v>0</v>
      </c>
      <c r="H997" s="40">
        <f>carot!$D$2*spettri!L997</f>
        <v>0</v>
      </c>
      <c r="I997" s="40">
        <f>carot!$E$2*spettri!M997</f>
        <v>0</v>
      </c>
      <c r="J997" s="40">
        <f>carot!$F$2*spettri!N997</f>
        <v>0</v>
      </c>
      <c r="K997" s="40">
        <f>chl!$D$2*spettri!AE997</f>
        <v>302.99612894036346</v>
      </c>
    </row>
    <row r="998" spans="1:11" x14ac:dyDescent="0.25">
      <c r="A998" s="40">
        <f>spettri!F998</f>
        <v>748.39999999997701</v>
      </c>
      <c r="B998" s="40">
        <f>spettri!G998</f>
        <v>234.1900545</v>
      </c>
      <c r="C998" s="40">
        <f>spettri!AA998</f>
        <v>374.68330055763477</v>
      </c>
      <c r="D998" s="40">
        <f>chl!$B$2*spettri!H998</f>
        <v>0</v>
      </c>
      <c r="E998" s="40">
        <f>chl!$C$2*spettri!I998</f>
        <v>94.606638431874373</v>
      </c>
      <c r="F998" s="40">
        <f>carot!$B$2*spettri!J998</f>
        <v>0</v>
      </c>
      <c r="G998" s="40">
        <f>carot!$C$2*spettri!K998</f>
        <v>0</v>
      </c>
      <c r="H998" s="40">
        <f>carot!$D$2*spettri!L998</f>
        <v>0</v>
      </c>
      <c r="I998" s="40">
        <f>carot!$E$2*spettri!M998</f>
        <v>0</v>
      </c>
      <c r="J998" s="40">
        <f>carot!$F$2*spettri!N998</f>
        <v>0</v>
      </c>
      <c r="K998" s="40">
        <f>chl!$D$2*spettri!AE998</f>
        <v>280.07666212576038</v>
      </c>
    </row>
    <row r="999" spans="1:11" x14ac:dyDescent="0.25">
      <c r="A999" s="40">
        <f>spettri!F999</f>
        <v>748.79999999997699</v>
      </c>
      <c r="B999" s="40">
        <f>spettri!G999</f>
        <v>300.26186150000007</v>
      </c>
      <c r="C999" s="40">
        <f>spettri!AA999</f>
        <v>374.68330055763477</v>
      </c>
      <c r="D999" s="40">
        <f>chl!$B$2*spettri!H999</f>
        <v>0</v>
      </c>
      <c r="E999" s="40">
        <f>chl!$C$2*spettri!I999</f>
        <v>94.606638431874373</v>
      </c>
      <c r="F999" s="40">
        <f>carot!$B$2*spettri!J999</f>
        <v>0</v>
      </c>
      <c r="G999" s="40">
        <f>carot!$C$2*spettri!K999</f>
        <v>0</v>
      </c>
      <c r="H999" s="40">
        <f>carot!$D$2*spettri!L999</f>
        <v>0</v>
      </c>
      <c r="I999" s="40">
        <f>carot!$E$2*spettri!M999</f>
        <v>0</v>
      </c>
      <c r="J999" s="40">
        <f>carot!$F$2*spettri!N999</f>
        <v>0</v>
      </c>
      <c r="K999" s="40">
        <f>chl!$D$2*spettri!AE999</f>
        <v>280.07666212576038</v>
      </c>
    </row>
    <row r="1000" spans="1:11" x14ac:dyDescent="0.25">
      <c r="A1000" s="40">
        <f>spettri!F1000</f>
        <v>749.19999999997697</v>
      </c>
      <c r="B1000" s="40">
        <f>spettri!G1000</f>
        <v>257.18056720000004</v>
      </c>
      <c r="C1000" s="40">
        <f>spettri!AA1000</f>
        <v>374.68330055763477</v>
      </c>
      <c r="D1000" s="40">
        <f>chl!$B$2*spettri!H1000</f>
        <v>0</v>
      </c>
      <c r="E1000" s="40">
        <f>chl!$C$2*spettri!I1000</f>
        <v>94.606638431874373</v>
      </c>
      <c r="F1000" s="40">
        <f>carot!$B$2*spettri!J1000</f>
        <v>0</v>
      </c>
      <c r="G1000" s="40">
        <f>carot!$C$2*spettri!K1000</f>
        <v>0</v>
      </c>
      <c r="H1000" s="40">
        <f>carot!$D$2*spettri!L1000</f>
        <v>0</v>
      </c>
      <c r="I1000" s="40">
        <f>carot!$E$2*spettri!M1000</f>
        <v>0</v>
      </c>
      <c r="J1000" s="40">
        <f>carot!$F$2*spettri!N1000</f>
        <v>0</v>
      </c>
      <c r="K1000" s="40">
        <f>chl!$D$2*spettri!AE1000</f>
        <v>280.07666212576038</v>
      </c>
    </row>
    <row r="1001" spans="1:11" x14ac:dyDescent="0.25">
      <c r="A1001" s="40">
        <f>spettri!F1001</f>
        <v>749.59999999997694</v>
      </c>
      <c r="B1001" s="40">
        <f>spettri!G1001</f>
        <v>0</v>
      </c>
      <c r="C1001" s="40">
        <f>spettri!AA1001</f>
        <v>374.68330055763477</v>
      </c>
      <c r="D1001" s="40">
        <f>chl!$B$2*spettri!H1001</f>
        <v>0</v>
      </c>
      <c r="E1001" s="40">
        <f>chl!$C$2*spettri!I1001</f>
        <v>94.606638431874373</v>
      </c>
      <c r="F1001" s="40">
        <f>carot!$B$2*spettri!J1001</f>
        <v>0</v>
      </c>
      <c r="G1001" s="40">
        <f>carot!$C$2*spettri!K1001</f>
        <v>0</v>
      </c>
      <c r="H1001" s="40">
        <f>carot!$D$2*spettri!L1001</f>
        <v>0</v>
      </c>
      <c r="I1001" s="40">
        <f>carot!$E$2*spettri!M1001</f>
        <v>0</v>
      </c>
      <c r="J1001" s="40">
        <f>carot!$F$2*spettri!N1001</f>
        <v>0</v>
      </c>
      <c r="K1001" s="40">
        <f>chl!$D$2*spettri!AE1001</f>
        <v>280.07666212576038</v>
      </c>
    </row>
    <row r="1002" spans="1:11" x14ac:dyDescent="0.25">
      <c r="A1002" s="40">
        <f>spettri!F1002</f>
        <v>749.99999999997704</v>
      </c>
      <c r="B1002" s="40">
        <f>spettri!G1002</f>
        <v>67.202083300000027</v>
      </c>
      <c r="C1002" s="40">
        <f>spettri!AA1002</f>
        <v>0</v>
      </c>
      <c r="D1002" s="40">
        <f>chl!$B$2*spettri!H1002</f>
        <v>0</v>
      </c>
      <c r="E1002" s="40">
        <f>chl!$C$2*spettri!I1002</f>
        <v>0</v>
      </c>
      <c r="F1002" s="40">
        <f>carot!$B$2*spettri!J1002</f>
        <v>0</v>
      </c>
      <c r="G1002" s="40">
        <f>carot!$C$2*spettri!K1002</f>
        <v>0</v>
      </c>
      <c r="H1002" s="40">
        <f>carot!$D$2*spettri!L1002</f>
        <v>0</v>
      </c>
      <c r="I1002" s="40">
        <f>carot!$E$2*spettri!M1002</f>
        <v>0</v>
      </c>
      <c r="J1002" s="40">
        <f>carot!$F$2*spettri!N1002</f>
        <v>0</v>
      </c>
      <c r="K1002" s="40">
        <f>chl!$D$2*spettri!AE1002</f>
        <v>0</v>
      </c>
    </row>
    <row r="1003" spans="1:11" x14ac:dyDescent="0.25">
      <c r="A1003" s="40">
        <f>spettri!F1003</f>
        <v>750.39999999997701</v>
      </c>
      <c r="B1003" s="40">
        <f>spettri!G1003</f>
        <v>0</v>
      </c>
      <c r="C1003" s="40">
        <f>spettri!AA1003</f>
        <v>0</v>
      </c>
      <c r="D1003" s="40">
        <f>chl!$B$2*spettri!H1003</f>
        <v>0</v>
      </c>
      <c r="E1003" s="40">
        <f>chl!$C$2*spettri!I1003</f>
        <v>0</v>
      </c>
      <c r="F1003" s="40">
        <f>carot!$B$2*spettri!J1003</f>
        <v>0</v>
      </c>
      <c r="G1003" s="40">
        <f>carot!$C$2*spettri!K1003</f>
        <v>0</v>
      </c>
      <c r="H1003" s="40">
        <f>carot!$D$2*spettri!L1003</f>
        <v>0</v>
      </c>
      <c r="I1003" s="40">
        <f>carot!$E$2*spettri!M1003</f>
        <v>0</v>
      </c>
      <c r="J1003" s="40">
        <f>carot!$F$2*spettri!N1003</f>
        <v>0</v>
      </c>
      <c r="K1003" s="40">
        <f>chl!$D$2*spettri!AE1003</f>
        <v>0</v>
      </c>
    </row>
    <row r="1004" spans="1:11" x14ac:dyDescent="0.25">
      <c r="A1004" s="40">
        <f>spettri!F1004</f>
        <v>750.79999999997699</v>
      </c>
      <c r="B1004" s="40">
        <f>spettri!G1004</f>
        <v>0</v>
      </c>
      <c r="C1004" s="40">
        <f>spettri!AA1004</f>
        <v>0</v>
      </c>
      <c r="D1004" s="40">
        <f>chl!$B$2*spettri!H1004</f>
        <v>0</v>
      </c>
      <c r="E1004" s="40">
        <f>chl!$C$2*spettri!I1004</f>
        <v>0</v>
      </c>
      <c r="F1004" s="40">
        <f>carot!$B$2*spettri!J1004</f>
        <v>0</v>
      </c>
      <c r="G1004" s="40">
        <f>carot!$C$2*spettri!K1004</f>
        <v>0</v>
      </c>
      <c r="H1004" s="40">
        <f>carot!$D$2*spettri!L1004</f>
        <v>0</v>
      </c>
      <c r="I1004" s="40">
        <f>carot!$E$2*spettri!M1004</f>
        <v>0</v>
      </c>
      <c r="J1004" s="40">
        <f>carot!$F$2*spettri!N1004</f>
        <v>0</v>
      </c>
      <c r="K1004" s="40">
        <f>chl!$D$2*spettri!AE1004</f>
        <v>0</v>
      </c>
    </row>
    <row r="1005" spans="1:11" x14ac:dyDescent="0.25">
      <c r="A1005" s="40">
        <f>spettri!F1005</f>
        <v>751.19999999997697</v>
      </c>
      <c r="B1005" s="40">
        <f>spettri!G1005</f>
        <v>0</v>
      </c>
      <c r="C1005" s="40">
        <f>spettri!AA1005</f>
        <v>0</v>
      </c>
      <c r="D1005" s="40">
        <f>chl!$B$2*spettri!H1005</f>
        <v>0</v>
      </c>
      <c r="E1005" s="40">
        <f>chl!$C$2*spettri!I1005</f>
        <v>0</v>
      </c>
      <c r="F1005" s="40">
        <f>carot!$B$2*spettri!J1005</f>
        <v>0</v>
      </c>
      <c r="G1005" s="40">
        <f>carot!$C$2*spettri!K1005</f>
        <v>0</v>
      </c>
      <c r="H1005" s="40">
        <f>carot!$D$2*spettri!L1005</f>
        <v>0</v>
      </c>
      <c r="I1005" s="40">
        <f>carot!$E$2*spettri!M1005</f>
        <v>0</v>
      </c>
      <c r="J1005" s="40">
        <f>carot!$F$2*spettri!N1005</f>
        <v>0</v>
      </c>
      <c r="K1005" s="40">
        <f>chl!$D$2*spettri!AE1005</f>
        <v>0</v>
      </c>
    </row>
    <row r="1006" spans="1:11" x14ac:dyDescent="0.25">
      <c r="A1006" s="40">
        <f>spettri!F1006</f>
        <v>751.59999999997694</v>
      </c>
      <c r="B1006" s="40">
        <f>spettri!G1006</f>
        <v>0</v>
      </c>
      <c r="C1006" s="40">
        <f>spettri!AA1006</f>
        <v>0</v>
      </c>
      <c r="D1006" s="40">
        <f>chl!$B$2*spettri!H1006</f>
        <v>0</v>
      </c>
      <c r="E1006" s="40">
        <f>chl!$C$2*spettri!I1006</f>
        <v>0</v>
      </c>
      <c r="F1006" s="40">
        <f>carot!$B$2*spettri!J1006</f>
        <v>0</v>
      </c>
      <c r="G1006" s="40">
        <f>carot!$C$2*spettri!K1006</f>
        <v>0</v>
      </c>
      <c r="H1006" s="40">
        <f>carot!$D$2*spettri!L1006</f>
        <v>0</v>
      </c>
      <c r="I1006" s="40">
        <f>carot!$E$2*spettri!M1006</f>
        <v>0</v>
      </c>
      <c r="J1006" s="40">
        <f>carot!$F$2*spettri!N1006</f>
        <v>0</v>
      </c>
      <c r="K1006" s="40">
        <f>chl!$D$2*spettri!AE1006</f>
        <v>0</v>
      </c>
    </row>
    <row r="1007" spans="1:11" x14ac:dyDescent="0.25">
      <c r="A1007" s="40">
        <f>spettri!F1007</f>
        <v>751.99999999997704</v>
      </c>
      <c r="B1007" s="40">
        <f>spettri!G1007</f>
        <v>0</v>
      </c>
      <c r="C1007" s="40">
        <f>spettri!AA1007</f>
        <v>0</v>
      </c>
      <c r="D1007" s="40">
        <f>chl!$B$2*spettri!H1007</f>
        <v>0</v>
      </c>
      <c r="E1007" s="40">
        <f>chl!$C$2*spettri!I1007</f>
        <v>0</v>
      </c>
      <c r="F1007" s="40">
        <f>carot!$B$2*spettri!J1007</f>
        <v>0</v>
      </c>
      <c r="G1007" s="40">
        <f>carot!$C$2*spettri!K1007</f>
        <v>0</v>
      </c>
      <c r="H1007" s="40">
        <f>carot!$D$2*spettri!L1007</f>
        <v>0</v>
      </c>
      <c r="I1007" s="40">
        <f>carot!$E$2*spettri!M1007</f>
        <v>0</v>
      </c>
      <c r="J1007" s="40">
        <f>carot!$F$2*spettri!N1007</f>
        <v>0</v>
      </c>
      <c r="K1007" s="40">
        <f>chl!$D$2*spettri!AE1007</f>
        <v>0</v>
      </c>
    </row>
    <row r="1008" spans="1:11" x14ac:dyDescent="0.25">
      <c r="A1008" s="40">
        <f>spettri!F1008</f>
        <v>752.39999999997701</v>
      </c>
      <c r="B1008" s="40">
        <f>spettri!G1008</f>
        <v>0</v>
      </c>
      <c r="C1008" s="40">
        <f>spettri!AA1008</f>
        <v>0</v>
      </c>
      <c r="D1008" s="40">
        <f>chl!$B$2*spettri!H1008</f>
        <v>0</v>
      </c>
      <c r="E1008" s="40">
        <f>chl!$C$2*spettri!I1008</f>
        <v>0</v>
      </c>
      <c r="F1008" s="40">
        <f>carot!$B$2*spettri!J1008</f>
        <v>0</v>
      </c>
      <c r="G1008" s="40">
        <f>carot!$C$2*spettri!K1008</f>
        <v>0</v>
      </c>
      <c r="H1008" s="40">
        <f>carot!$D$2*spettri!L1008</f>
        <v>0</v>
      </c>
      <c r="I1008" s="40">
        <f>carot!$E$2*spettri!M1008</f>
        <v>0</v>
      </c>
      <c r="J1008" s="40">
        <f>carot!$F$2*spettri!N1008</f>
        <v>0</v>
      </c>
      <c r="K1008" s="40">
        <f>chl!$D$2*spettri!AE1008</f>
        <v>0</v>
      </c>
    </row>
    <row r="1009" spans="1:11" x14ac:dyDescent="0.25">
      <c r="A1009" s="40">
        <f>spettri!F1009</f>
        <v>752.79999999997699</v>
      </c>
      <c r="B1009" s="40">
        <f>spettri!G1009</f>
        <v>0</v>
      </c>
      <c r="C1009" s="40">
        <f>spettri!AA1009</f>
        <v>0</v>
      </c>
      <c r="D1009" s="40">
        <f>chl!$B$2*spettri!H1009</f>
        <v>0</v>
      </c>
      <c r="E1009" s="40">
        <f>chl!$C$2*spettri!I1009</f>
        <v>0</v>
      </c>
      <c r="F1009" s="40">
        <f>carot!$B$2*spettri!J1009</f>
        <v>0</v>
      </c>
      <c r="G1009" s="40">
        <f>carot!$C$2*spettri!K1009</f>
        <v>0</v>
      </c>
      <c r="H1009" s="40">
        <f>carot!$D$2*spettri!L1009</f>
        <v>0</v>
      </c>
      <c r="I1009" s="40">
        <f>carot!$E$2*spettri!M1009</f>
        <v>0</v>
      </c>
      <c r="J1009" s="40">
        <f>carot!$F$2*spettri!N1009</f>
        <v>0</v>
      </c>
      <c r="K1009" s="40">
        <f>chl!$D$2*spettri!AE1009</f>
        <v>0</v>
      </c>
    </row>
    <row r="1010" spans="1:11" x14ac:dyDescent="0.25">
      <c r="A1010" s="40">
        <f>spettri!F1010</f>
        <v>753.19999999997697</v>
      </c>
      <c r="B1010" s="40">
        <f>spettri!G1010</f>
        <v>0</v>
      </c>
      <c r="C1010" s="40">
        <f>spettri!AA1010</f>
        <v>0</v>
      </c>
      <c r="D1010" s="40">
        <f>chl!$B$2*spettri!H1010</f>
        <v>0</v>
      </c>
      <c r="E1010" s="40">
        <f>chl!$C$2*spettri!I1010</f>
        <v>0</v>
      </c>
      <c r="F1010" s="40">
        <f>carot!$B$2*spettri!J1010</f>
        <v>0</v>
      </c>
      <c r="G1010" s="40">
        <f>carot!$C$2*spettri!K1010</f>
        <v>0</v>
      </c>
      <c r="H1010" s="40">
        <f>carot!$D$2*spettri!L1010</f>
        <v>0</v>
      </c>
      <c r="I1010" s="40">
        <f>carot!$E$2*spettri!M1010</f>
        <v>0</v>
      </c>
      <c r="J1010" s="40">
        <f>carot!$F$2*spettri!N1010</f>
        <v>0</v>
      </c>
      <c r="K1010" s="40">
        <f>chl!$D$2*spettri!AE1010</f>
        <v>0</v>
      </c>
    </row>
    <row r="1011" spans="1:11" x14ac:dyDescent="0.25">
      <c r="A1011" s="40">
        <f>spettri!F1011</f>
        <v>753.59999999997694</v>
      </c>
      <c r="B1011" s="40">
        <f>spettri!G1011</f>
        <v>0</v>
      </c>
      <c r="C1011" s="40">
        <f>spettri!AA1011</f>
        <v>0</v>
      </c>
      <c r="D1011" s="40">
        <f>chl!$B$2*spettri!H1011</f>
        <v>0</v>
      </c>
      <c r="E1011" s="40">
        <f>chl!$C$2*spettri!I1011</f>
        <v>0</v>
      </c>
      <c r="F1011" s="40">
        <f>carot!$B$2*spettri!J1011</f>
        <v>0</v>
      </c>
      <c r="G1011" s="40">
        <f>carot!$C$2*spettri!K1011</f>
        <v>0</v>
      </c>
      <c r="H1011" s="40">
        <f>carot!$D$2*spettri!L1011</f>
        <v>0</v>
      </c>
      <c r="I1011" s="40">
        <f>carot!$E$2*spettri!M1011</f>
        <v>0</v>
      </c>
      <c r="J1011" s="40">
        <f>carot!$F$2*spettri!N1011</f>
        <v>0</v>
      </c>
      <c r="K1011" s="40">
        <f>chl!$D$2*spettri!AE1011</f>
        <v>0</v>
      </c>
    </row>
    <row r="1012" spans="1:11" x14ac:dyDescent="0.25">
      <c r="A1012" s="40">
        <f>spettri!F1012</f>
        <v>753.99999999997704</v>
      </c>
      <c r="B1012" s="40">
        <f>spettri!G1012</f>
        <v>0</v>
      </c>
      <c r="C1012" s="40">
        <f>spettri!AA1012</f>
        <v>0</v>
      </c>
      <c r="D1012" s="40">
        <f>chl!$B$2*spettri!H1012</f>
        <v>0</v>
      </c>
      <c r="E1012" s="40">
        <f>chl!$C$2*spettri!I1012</f>
        <v>0</v>
      </c>
      <c r="F1012" s="40">
        <f>carot!$B$2*spettri!J1012</f>
        <v>0</v>
      </c>
      <c r="G1012" s="40">
        <f>carot!$C$2*spettri!K1012</f>
        <v>0</v>
      </c>
      <c r="H1012" s="40">
        <f>carot!$D$2*spettri!L1012</f>
        <v>0</v>
      </c>
      <c r="I1012" s="40">
        <f>carot!$E$2*spettri!M1012</f>
        <v>0</v>
      </c>
      <c r="J1012" s="40">
        <f>carot!$F$2*spettri!N1012</f>
        <v>0</v>
      </c>
      <c r="K1012" s="40">
        <f>chl!$D$2*spettri!AE1012</f>
        <v>0</v>
      </c>
    </row>
    <row r="1013" spans="1:11" x14ac:dyDescent="0.25">
      <c r="A1013" s="40">
        <f>spettri!F1013</f>
        <v>754.39999999997701</v>
      </c>
      <c r="B1013" s="40">
        <f>spettri!G1013</f>
        <v>0</v>
      </c>
      <c r="C1013" s="40">
        <f>spettri!AA1013</f>
        <v>0</v>
      </c>
      <c r="D1013" s="40">
        <f>chl!$B$2*spettri!H1013</f>
        <v>0</v>
      </c>
      <c r="E1013" s="40">
        <f>chl!$C$2*spettri!I1013</f>
        <v>0</v>
      </c>
      <c r="F1013" s="40">
        <f>carot!$B$2*spettri!J1013</f>
        <v>0</v>
      </c>
      <c r="G1013" s="40">
        <f>carot!$C$2*spettri!K1013</f>
        <v>0</v>
      </c>
      <c r="H1013" s="40">
        <f>carot!$D$2*spettri!L1013</f>
        <v>0</v>
      </c>
      <c r="I1013" s="40">
        <f>carot!$E$2*spettri!M1013</f>
        <v>0</v>
      </c>
      <c r="J1013" s="40">
        <f>carot!$F$2*spettri!N1013</f>
        <v>0</v>
      </c>
      <c r="K1013" s="40">
        <f>chl!$D$2*spettri!AE1013</f>
        <v>0</v>
      </c>
    </row>
    <row r="1014" spans="1:11" x14ac:dyDescent="0.25">
      <c r="A1014" s="40">
        <f>spettri!F1014</f>
        <v>754.79999999997699</v>
      </c>
      <c r="B1014" s="40">
        <f>spettri!G1014</f>
        <v>0</v>
      </c>
      <c r="C1014" s="40">
        <f>spettri!AA1014</f>
        <v>0</v>
      </c>
      <c r="D1014" s="40">
        <f>chl!$B$2*spettri!H1014</f>
        <v>0</v>
      </c>
      <c r="E1014" s="40">
        <f>chl!$C$2*spettri!I1014</f>
        <v>0</v>
      </c>
      <c r="F1014" s="40">
        <f>carot!$B$2*spettri!J1014</f>
        <v>0</v>
      </c>
      <c r="G1014" s="40">
        <f>carot!$C$2*spettri!K1014</f>
        <v>0</v>
      </c>
      <c r="H1014" s="40">
        <f>carot!$D$2*spettri!L1014</f>
        <v>0</v>
      </c>
      <c r="I1014" s="40">
        <f>carot!$E$2*spettri!M1014</f>
        <v>0</v>
      </c>
      <c r="J1014" s="40">
        <f>carot!$F$2*spettri!N1014</f>
        <v>0</v>
      </c>
      <c r="K1014" s="40">
        <f>chl!$D$2*spettri!AE1014</f>
        <v>0</v>
      </c>
    </row>
    <row r="1015" spans="1:11" x14ac:dyDescent="0.25">
      <c r="A1015" s="40">
        <f>spettri!F1015</f>
        <v>755.19999999997697</v>
      </c>
      <c r="B1015" s="40">
        <f>spettri!G1015</f>
        <v>0</v>
      </c>
      <c r="C1015" s="40">
        <f>spettri!AA1015</f>
        <v>0</v>
      </c>
      <c r="D1015" s="40">
        <f>chl!$B$2*spettri!H1015</f>
        <v>0</v>
      </c>
      <c r="E1015" s="40">
        <f>chl!$C$2*spettri!I1015</f>
        <v>0</v>
      </c>
      <c r="F1015" s="40">
        <f>carot!$B$2*spettri!J1015</f>
        <v>0</v>
      </c>
      <c r="G1015" s="40">
        <f>carot!$C$2*spettri!K1015</f>
        <v>0</v>
      </c>
      <c r="H1015" s="40">
        <f>carot!$D$2*spettri!L1015</f>
        <v>0</v>
      </c>
      <c r="I1015" s="40">
        <f>carot!$E$2*spettri!M1015</f>
        <v>0</v>
      </c>
      <c r="J1015" s="40">
        <f>carot!$F$2*spettri!N1015</f>
        <v>0</v>
      </c>
      <c r="K1015" s="40">
        <f>chl!$D$2*spettri!AE1015</f>
        <v>0</v>
      </c>
    </row>
    <row r="1016" spans="1:11" x14ac:dyDescent="0.25">
      <c r="A1016" s="40">
        <f>spettri!F1016</f>
        <v>755.59999999997694</v>
      </c>
      <c r="B1016" s="40">
        <f>spettri!G1016</f>
        <v>0</v>
      </c>
      <c r="C1016" s="40">
        <f>spettri!AA1016</f>
        <v>0</v>
      </c>
      <c r="D1016" s="40">
        <f>chl!$B$2*spettri!H1016</f>
        <v>0</v>
      </c>
      <c r="E1016" s="40">
        <f>chl!$C$2*spettri!I1016</f>
        <v>0</v>
      </c>
      <c r="F1016" s="40">
        <f>carot!$B$2*spettri!J1016</f>
        <v>0</v>
      </c>
      <c r="G1016" s="40">
        <f>carot!$C$2*spettri!K1016</f>
        <v>0</v>
      </c>
      <c r="H1016" s="40">
        <f>carot!$D$2*spettri!L1016</f>
        <v>0</v>
      </c>
      <c r="I1016" s="40">
        <f>carot!$E$2*spettri!M1016</f>
        <v>0</v>
      </c>
      <c r="J1016" s="40">
        <f>carot!$F$2*spettri!N1016</f>
        <v>0</v>
      </c>
      <c r="K1016" s="40">
        <f>chl!$D$2*spettri!AE1016</f>
        <v>0</v>
      </c>
    </row>
    <row r="1017" spans="1:11" x14ac:dyDescent="0.25">
      <c r="A1017" s="40">
        <f>spettri!F1017</f>
        <v>755.99999999997704</v>
      </c>
      <c r="B1017" s="40">
        <f>spettri!G1017</f>
        <v>0</v>
      </c>
      <c r="C1017" s="40">
        <f>spettri!AA1017</f>
        <v>0</v>
      </c>
      <c r="D1017" s="40">
        <f>chl!$B$2*spettri!H1017</f>
        <v>0</v>
      </c>
      <c r="E1017" s="40">
        <f>chl!$C$2*spettri!I1017</f>
        <v>0</v>
      </c>
      <c r="F1017" s="40">
        <f>carot!$B$2*spettri!J1017</f>
        <v>0</v>
      </c>
      <c r="G1017" s="40">
        <f>carot!$C$2*spettri!K1017</f>
        <v>0</v>
      </c>
      <c r="H1017" s="40">
        <f>carot!$D$2*spettri!L1017</f>
        <v>0</v>
      </c>
      <c r="I1017" s="40">
        <f>carot!$E$2*spettri!M1017</f>
        <v>0</v>
      </c>
      <c r="J1017" s="40">
        <f>carot!$F$2*spettri!N1017</f>
        <v>0</v>
      </c>
      <c r="K1017" s="40">
        <f>chl!$D$2*spettri!AE1017</f>
        <v>0</v>
      </c>
    </row>
    <row r="1018" spans="1:11" x14ac:dyDescent="0.25">
      <c r="A1018" s="40">
        <f>spettri!F1018</f>
        <v>756.39999999997701</v>
      </c>
      <c r="B1018" s="40">
        <f>spettri!G1018</f>
        <v>0</v>
      </c>
      <c r="C1018" s="40">
        <f>spettri!AA1018</f>
        <v>0</v>
      </c>
      <c r="D1018" s="40">
        <f>chl!$B$2*spettri!H1018</f>
        <v>0</v>
      </c>
      <c r="E1018" s="40">
        <f>chl!$C$2*spettri!I1018</f>
        <v>0</v>
      </c>
      <c r="F1018" s="40">
        <f>carot!$B$2*spettri!J1018</f>
        <v>0</v>
      </c>
      <c r="G1018" s="40">
        <f>carot!$C$2*spettri!K1018</f>
        <v>0</v>
      </c>
      <c r="H1018" s="40">
        <f>carot!$D$2*spettri!L1018</f>
        <v>0</v>
      </c>
      <c r="I1018" s="40">
        <f>carot!$E$2*spettri!M1018</f>
        <v>0</v>
      </c>
      <c r="J1018" s="40">
        <f>carot!$F$2*spettri!N1018</f>
        <v>0</v>
      </c>
      <c r="K1018" s="40">
        <f>chl!$D$2*spettri!AE1018</f>
        <v>0</v>
      </c>
    </row>
    <row r="1019" spans="1:11" x14ac:dyDescent="0.25">
      <c r="A1019" s="40">
        <f>spettri!F1019</f>
        <v>756.79999999997699</v>
      </c>
      <c r="B1019" s="40">
        <f>spettri!G1019</f>
        <v>0</v>
      </c>
      <c r="C1019" s="40">
        <f>spettri!AA1019</f>
        <v>0</v>
      </c>
      <c r="D1019" s="40">
        <f>chl!$B$2*spettri!H1019</f>
        <v>0</v>
      </c>
      <c r="E1019" s="40">
        <f>chl!$C$2*spettri!I1019</f>
        <v>0</v>
      </c>
      <c r="F1019" s="40">
        <f>carot!$B$2*spettri!J1019</f>
        <v>0</v>
      </c>
      <c r="G1019" s="40">
        <f>carot!$C$2*spettri!K1019</f>
        <v>0</v>
      </c>
      <c r="H1019" s="40">
        <f>carot!$D$2*spettri!L1019</f>
        <v>0</v>
      </c>
      <c r="I1019" s="40">
        <f>carot!$E$2*spettri!M1019</f>
        <v>0</v>
      </c>
      <c r="J1019" s="40">
        <f>carot!$F$2*spettri!N1019</f>
        <v>0</v>
      </c>
      <c r="K1019" s="40">
        <f>chl!$D$2*spettri!AE1019</f>
        <v>0</v>
      </c>
    </row>
    <row r="1020" spans="1:11" x14ac:dyDescent="0.25">
      <c r="A1020" s="40">
        <f>spettri!F1020</f>
        <v>757.19999999997697</v>
      </c>
      <c r="B1020" s="40">
        <f>spettri!G1020</f>
        <v>0</v>
      </c>
      <c r="C1020" s="40">
        <f>spettri!AA1020</f>
        <v>0</v>
      </c>
      <c r="D1020" s="40">
        <f>chl!$B$2*spettri!H1020</f>
        <v>0</v>
      </c>
      <c r="E1020" s="40">
        <f>chl!$C$2*spettri!I1020</f>
        <v>0</v>
      </c>
      <c r="F1020" s="40">
        <f>carot!$B$2*spettri!J1020</f>
        <v>0</v>
      </c>
      <c r="G1020" s="40">
        <f>carot!$C$2*spettri!K1020</f>
        <v>0</v>
      </c>
      <c r="H1020" s="40">
        <f>carot!$D$2*spettri!L1020</f>
        <v>0</v>
      </c>
      <c r="I1020" s="40">
        <f>carot!$E$2*spettri!M1020</f>
        <v>0</v>
      </c>
      <c r="J1020" s="40">
        <f>carot!$F$2*spettri!N1020</f>
        <v>0</v>
      </c>
      <c r="K1020" s="40">
        <f>chl!$D$2*spettri!AE1020</f>
        <v>0</v>
      </c>
    </row>
    <row r="1021" spans="1:11" x14ac:dyDescent="0.25">
      <c r="A1021" s="40">
        <f>spettri!F1021</f>
        <v>757.59999999997603</v>
      </c>
      <c r="B1021" s="40">
        <f>spettri!G1021</f>
        <v>0</v>
      </c>
      <c r="C1021" s="40">
        <f>spettri!AA1021</f>
        <v>0</v>
      </c>
      <c r="D1021" s="40">
        <f>chl!$B$2*spettri!H1021</f>
        <v>0</v>
      </c>
      <c r="E1021" s="40">
        <f>chl!$C$2*spettri!I1021</f>
        <v>0</v>
      </c>
      <c r="F1021" s="40">
        <f>carot!$B$2*spettri!J1021</f>
        <v>0</v>
      </c>
      <c r="G1021" s="40">
        <f>carot!$C$2*spettri!K1021</f>
        <v>0</v>
      </c>
      <c r="H1021" s="40">
        <f>carot!$D$2*spettri!L1021</f>
        <v>0</v>
      </c>
      <c r="I1021" s="40">
        <f>carot!$E$2*spettri!M1021</f>
        <v>0</v>
      </c>
      <c r="J1021" s="40">
        <f>carot!$F$2*spettri!N1021</f>
        <v>0</v>
      </c>
      <c r="K1021" s="40">
        <f>chl!$D$2*spettri!AE1021</f>
        <v>0</v>
      </c>
    </row>
    <row r="1022" spans="1:11" x14ac:dyDescent="0.25">
      <c r="A1022" s="40">
        <f>spettri!F1022</f>
        <v>757.99999999997601</v>
      </c>
      <c r="B1022" s="40">
        <f>spettri!G1022</f>
        <v>0</v>
      </c>
      <c r="C1022" s="40">
        <f>spettri!AA1022</f>
        <v>0</v>
      </c>
      <c r="D1022" s="40">
        <f>chl!$B$2*spettri!H1022</f>
        <v>0</v>
      </c>
      <c r="E1022" s="40">
        <f>chl!$C$2*spettri!I1022</f>
        <v>0</v>
      </c>
      <c r="F1022" s="40">
        <f>carot!$B$2*spettri!J1022</f>
        <v>0</v>
      </c>
      <c r="G1022" s="40">
        <f>carot!$C$2*spettri!K1022</f>
        <v>0</v>
      </c>
      <c r="H1022" s="40">
        <f>carot!$D$2*spettri!L1022</f>
        <v>0</v>
      </c>
      <c r="I1022" s="40">
        <f>carot!$E$2*spettri!M1022</f>
        <v>0</v>
      </c>
      <c r="J1022" s="40">
        <f>carot!$F$2*spettri!N1022</f>
        <v>0</v>
      </c>
      <c r="K1022" s="40">
        <f>chl!$D$2*spettri!AE1022</f>
        <v>0</v>
      </c>
    </row>
    <row r="1023" spans="1:11" x14ac:dyDescent="0.25">
      <c r="A1023" s="40">
        <f>spettri!F1023</f>
        <v>758.39999999997599</v>
      </c>
      <c r="B1023" s="40">
        <f>spettri!G1023</f>
        <v>0</v>
      </c>
      <c r="C1023" s="40">
        <f>spettri!AA1023</f>
        <v>0</v>
      </c>
      <c r="D1023" s="40">
        <f>chl!$B$2*spettri!H1023</f>
        <v>0</v>
      </c>
      <c r="E1023" s="40">
        <f>chl!$C$2*spettri!I1023</f>
        <v>0</v>
      </c>
      <c r="F1023" s="40">
        <f>carot!$B$2*spettri!J1023</f>
        <v>0</v>
      </c>
      <c r="G1023" s="40">
        <f>carot!$C$2*spettri!K1023</f>
        <v>0</v>
      </c>
      <c r="H1023" s="40">
        <f>carot!$D$2*spettri!L1023</f>
        <v>0</v>
      </c>
      <c r="I1023" s="40">
        <f>carot!$E$2*spettri!M1023</f>
        <v>0</v>
      </c>
      <c r="J1023" s="40">
        <f>carot!$F$2*spettri!N1023</f>
        <v>0</v>
      </c>
      <c r="K1023" s="40">
        <f>chl!$D$2*spettri!AE1023</f>
        <v>0</v>
      </c>
    </row>
    <row r="1024" spans="1:11" x14ac:dyDescent="0.25">
      <c r="A1024" s="40">
        <f>spettri!F1024</f>
        <v>758.79999999997597</v>
      </c>
      <c r="B1024" s="40">
        <f>spettri!G1024</f>
        <v>0</v>
      </c>
      <c r="C1024" s="40">
        <f>spettri!AA1024</f>
        <v>0</v>
      </c>
      <c r="D1024" s="40">
        <f>chl!$B$2*spettri!H1024</f>
        <v>0</v>
      </c>
      <c r="E1024" s="40">
        <f>chl!$C$2*spettri!I1024</f>
        <v>0</v>
      </c>
      <c r="F1024" s="40">
        <f>carot!$B$2*spettri!J1024</f>
        <v>0</v>
      </c>
      <c r="G1024" s="40">
        <f>carot!$C$2*spettri!K1024</f>
        <v>0</v>
      </c>
      <c r="H1024" s="40">
        <f>carot!$D$2*spettri!L1024</f>
        <v>0</v>
      </c>
      <c r="I1024" s="40">
        <f>carot!$E$2*spettri!M1024</f>
        <v>0</v>
      </c>
      <c r="J1024" s="40">
        <f>carot!$F$2*spettri!N1024</f>
        <v>0</v>
      </c>
      <c r="K1024" s="40">
        <f>chl!$D$2*spettri!AE1024</f>
        <v>0</v>
      </c>
    </row>
    <row r="1025" spans="1:11" x14ac:dyDescent="0.25">
      <c r="A1025" s="40">
        <f>spettri!F1025</f>
        <v>759.19999999997594</v>
      </c>
      <c r="B1025" s="40">
        <f>spettri!G1025</f>
        <v>0</v>
      </c>
      <c r="C1025" s="40">
        <f>spettri!AA1025</f>
        <v>0</v>
      </c>
      <c r="D1025" s="40">
        <f>chl!$B$2*spettri!H1025</f>
        <v>0</v>
      </c>
      <c r="E1025" s="40">
        <f>chl!$C$2*spettri!I1025</f>
        <v>0</v>
      </c>
      <c r="F1025" s="40">
        <f>carot!$B$2*spettri!J1025</f>
        <v>0</v>
      </c>
      <c r="G1025" s="40">
        <f>carot!$C$2*spettri!K1025</f>
        <v>0</v>
      </c>
      <c r="H1025" s="40">
        <f>carot!$D$2*spettri!L1025</f>
        <v>0</v>
      </c>
      <c r="I1025" s="40">
        <f>carot!$E$2*spettri!M1025</f>
        <v>0</v>
      </c>
      <c r="J1025" s="40">
        <f>carot!$F$2*spettri!N1025</f>
        <v>0</v>
      </c>
      <c r="K1025" s="40">
        <f>chl!$D$2*spettri!AE1025</f>
        <v>0</v>
      </c>
    </row>
    <row r="1026" spans="1:11" x14ac:dyDescent="0.25">
      <c r="A1026" s="40">
        <f>spettri!F1026</f>
        <v>759.59999999997603</v>
      </c>
      <c r="B1026" s="40">
        <f>spettri!G1026</f>
        <v>0</v>
      </c>
      <c r="C1026" s="40">
        <f>spettri!AA1026</f>
        <v>0</v>
      </c>
      <c r="D1026" s="40">
        <f>chl!$B$2*spettri!H1026</f>
        <v>0</v>
      </c>
      <c r="E1026" s="40">
        <f>chl!$C$2*spettri!I1026</f>
        <v>0</v>
      </c>
      <c r="F1026" s="40">
        <f>carot!$B$2*spettri!J1026</f>
        <v>0</v>
      </c>
      <c r="G1026" s="40">
        <f>carot!$C$2*spettri!K1026</f>
        <v>0</v>
      </c>
      <c r="H1026" s="40">
        <f>carot!$D$2*spettri!L1026</f>
        <v>0</v>
      </c>
      <c r="I1026" s="40">
        <f>carot!$E$2*spettri!M1026</f>
        <v>0</v>
      </c>
      <c r="J1026" s="40">
        <f>carot!$F$2*spettri!N1026</f>
        <v>0</v>
      </c>
      <c r="K1026" s="40">
        <f>chl!$D$2*spettri!AE1026</f>
        <v>0</v>
      </c>
    </row>
    <row r="1027" spans="1:11" x14ac:dyDescent="0.25">
      <c r="A1027" s="40">
        <f>spettri!F1027</f>
        <v>759.99999999997601</v>
      </c>
      <c r="B1027" s="40">
        <f>spettri!G1027</f>
        <v>0</v>
      </c>
      <c r="C1027" s="40">
        <f>spettri!AA1027</f>
        <v>0</v>
      </c>
      <c r="D1027" s="40">
        <f>chl!$B$2*spettri!H1027</f>
        <v>0</v>
      </c>
      <c r="E1027" s="40">
        <f>chl!$C$2*spettri!I1027</f>
        <v>0</v>
      </c>
      <c r="F1027" s="40">
        <f>carot!$B$2*spettri!J1027</f>
        <v>0</v>
      </c>
      <c r="G1027" s="40">
        <f>carot!$C$2*spettri!K1027</f>
        <v>0</v>
      </c>
      <c r="H1027" s="40">
        <f>carot!$D$2*spettri!L1027</f>
        <v>0</v>
      </c>
      <c r="I1027" s="40">
        <f>carot!$E$2*spettri!M1027</f>
        <v>0</v>
      </c>
      <c r="J1027" s="40">
        <f>carot!$F$2*spettri!N1027</f>
        <v>0</v>
      </c>
      <c r="K1027" s="40">
        <f>chl!$D$2*spettri!AE1027</f>
        <v>0</v>
      </c>
    </row>
    <row r="1028" spans="1:11" x14ac:dyDescent="0.25">
      <c r="A1028" s="40">
        <f>spettri!F1028</f>
        <v>760.39999999997599</v>
      </c>
      <c r="B1028" s="40">
        <f>spettri!G1028</f>
        <v>0</v>
      </c>
      <c r="C1028" s="40">
        <f>spettri!AA1028</f>
        <v>0</v>
      </c>
      <c r="D1028" s="40">
        <f>chl!$B$2*spettri!H1028</f>
        <v>0</v>
      </c>
      <c r="E1028" s="40">
        <f>chl!$C$2*spettri!I1028</f>
        <v>0</v>
      </c>
      <c r="F1028" s="40">
        <f>carot!$B$2*spettri!J1028</f>
        <v>0</v>
      </c>
      <c r="G1028" s="40">
        <f>carot!$C$2*spettri!K1028</f>
        <v>0</v>
      </c>
      <c r="H1028" s="40">
        <f>carot!$D$2*spettri!L1028</f>
        <v>0</v>
      </c>
      <c r="I1028" s="40">
        <f>carot!$E$2*spettri!M1028</f>
        <v>0</v>
      </c>
      <c r="J1028" s="40">
        <f>carot!$F$2*spettri!N1028</f>
        <v>0</v>
      </c>
      <c r="K1028" s="40">
        <f>chl!$D$2*spettri!AE1028</f>
        <v>0</v>
      </c>
    </row>
    <row r="1029" spans="1:11" x14ac:dyDescent="0.25">
      <c r="A1029" s="40">
        <f>spettri!F1029</f>
        <v>760.79999999997597</v>
      </c>
      <c r="B1029" s="40">
        <f>spettri!G1029</f>
        <v>0</v>
      </c>
      <c r="C1029" s="40">
        <f>spettri!AA1029</f>
        <v>0</v>
      </c>
      <c r="D1029" s="40">
        <f>chl!$B$2*spettri!H1029</f>
        <v>0</v>
      </c>
      <c r="E1029" s="40">
        <f>chl!$C$2*spettri!I1029</f>
        <v>0</v>
      </c>
      <c r="F1029" s="40">
        <f>carot!$B$2*spettri!J1029</f>
        <v>0</v>
      </c>
      <c r="G1029" s="40">
        <f>carot!$C$2*spettri!K1029</f>
        <v>0</v>
      </c>
      <c r="H1029" s="40">
        <f>carot!$D$2*spettri!L1029</f>
        <v>0</v>
      </c>
      <c r="I1029" s="40">
        <f>carot!$E$2*spettri!M1029</f>
        <v>0</v>
      </c>
      <c r="J1029" s="40">
        <f>carot!$F$2*spettri!N1029</f>
        <v>0</v>
      </c>
      <c r="K1029" s="40">
        <f>chl!$D$2*spettri!AE1029</f>
        <v>0</v>
      </c>
    </row>
    <row r="1030" spans="1:11" x14ac:dyDescent="0.25">
      <c r="A1030" s="40">
        <f>spettri!F1030</f>
        <v>761.19999999997594</v>
      </c>
      <c r="B1030" s="40">
        <f>spettri!G1030</f>
        <v>0</v>
      </c>
      <c r="C1030" s="40">
        <f>spettri!AA1030</f>
        <v>0</v>
      </c>
      <c r="D1030" s="40">
        <f>chl!$B$2*spettri!H1030</f>
        <v>0</v>
      </c>
      <c r="E1030" s="40">
        <f>chl!$C$2*spettri!I1030</f>
        <v>0</v>
      </c>
      <c r="F1030" s="40">
        <f>carot!$B$2*spettri!J1030</f>
        <v>0</v>
      </c>
      <c r="G1030" s="40">
        <f>carot!$C$2*spettri!K1030</f>
        <v>0</v>
      </c>
      <c r="H1030" s="40">
        <f>carot!$D$2*spettri!L1030</f>
        <v>0</v>
      </c>
      <c r="I1030" s="40">
        <f>carot!$E$2*spettri!M1030</f>
        <v>0</v>
      </c>
      <c r="J1030" s="40">
        <f>carot!$F$2*spettri!N1030</f>
        <v>0</v>
      </c>
      <c r="K1030" s="40">
        <f>chl!$D$2*spettri!AE1030</f>
        <v>0</v>
      </c>
    </row>
    <row r="1031" spans="1:11" x14ac:dyDescent="0.25">
      <c r="A1031" s="40">
        <f>spettri!F1031</f>
        <v>761.59999999997603</v>
      </c>
      <c r="B1031" s="40">
        <f>spettri!G1031</f>
        <v>0</v>
      </c>
      <c r="C1031" s="40">
        <f>spettri!AA1031</f>
        <v>0</v>
      </c>
      <c r="D1031" s="40">
        <f>chl!$B$2*spettri!H1031</f>
        <v>0</v>
      </c>
      <c r="E1031" s="40">
        <f>chl!$C$2*spettri!I1031</f>
        <v>0</v>
      </c>
      <c r="F1031" s="40">
        <f>carot!$B$2*spettri!J1031</f>
        <v>0</v>
      </c>
      <c r="G1031" s="40">
        <f>carot!$C$2*spettri!K1031</f>
        <v>0</v>
      </c>
      <c r="H1031" s="40">
        <f>carot!$D$2*spettri!L1031</f>
        <v>0</v>
      </c>
      <c r="I1031" s="40">
        <f>carot!$E$2*spettri!M1031</f>
        <v>0</v>
      </c>
      <c r="J1031" s="40">
        <f>carot!$F$2*spettri!N1031</f>
        <v>0</v>
      </c>
      <c r="K1031" s="40">
        <f>chl!$D$2*spettri!AE1031</f>
        <v>0</v>
      </c>
    </row>
    <row r="1032" spans="1:11" x14ac:dyDescent="0.25">
      <c r="A1032" s="40">
        <f>spettri!F1032</f>
        <v>761.99999999997601</v>
      </c>
      <c r="B1032" s="40">
        <f>spettri!G1032</f>
        <v>0</v>
      </c>
      <c r="C1032" s="40">
        <f>spettri!AA1032</f>
        <v>0</v>
      </c>
      <c r="D1032" s="40">
        <f>chl!$B$2*spettri!H1032</f>
        <v>0</v>
      </c>
      <c r="E1032" s="40">
        <f>chl!$C$2*spettri!I1032</f>
        <v>0</v>
      </c>
      <c r="F1032" s="40">
        <f>carot!$B$2*spettri!J1032</f>
        <v>0</v>
      </c>
      <c r="G1032" s="40">
        <f>carot!$C$2*spettri!K1032</f>
        <v>0</v>
      </c>
      <c r="H1032" s="40">
        <f>carot!$D$2*spettri!L1032</f>
        <v>0</v>
      </c>
      <c r="I1032" s="40">
        <f>carot!$E$2*spettri!M1032</f>
        <v>0</v>
      </c>
      <c r="J1032" s="40">
        <f>carot!$F$2*spettri!N1032</f>
        <v>0</v>
      </c>
      <c r="K1032" s="40">
        <f>chl!$D$2*spettri!AE1032</f>
        <v>0</v>
      </c>
    </row>
    <row r="1033" spans="1:11" x14ac:dyDescent="0.25">
      <c r="A1033" s="40">
        <f>spettri!F1033</f>
        <v>762.39999999997599</v>
      </c>
      <c r="B1033" s="40">
        <f>spettri!G1033</f>
        <v>0</v>
      </c>
      <c r="C1033" s="40">
        <f>spettri!AA1033</f>
        <v>0</v>
      </c>
      <c r="D1033" s="40">
        <f>chl!$B$2*spettri!H1033</f>
        <v>0</v>
      </c>
      <c r="E1033" s="40">
        <f>chl!$C$2*spettri!I1033</f>
        <v>0</v>
      </c>
      <c r="F1033" s="40">
        <f>carot!$B$2*spettri!J1033</f>
        <v>0</v>
      </c>
      <c r="G1033" s="40">
        <f>carot!$C$2*spettri!K1033</f>
        <v>0</v>
      </c>
      <c r="H1033" s="40">
        <f>carot!$D$2*spettri!L1033</f>
        <v>0</v>
      </c>
      <c r="I1033" s="40">
        <f>carot!$E$2*spettri!M1033</f>
        <v>0</v>
      </c>
      <c r="J1033" s="40">
        <f>carot!$F$2*spettri!N1033</f>
        <v>0</v>
      </c>
      <c r="K1033" s="40">
        <f>chl!$D$2*spettri!AE1033</f>
        <v>0</v>
      </c>
    </row>
    <row r="1034" spans="1:11" x14ac:dyDescent="0.25">
      <c r="A1034" s="40">
        <f>spettri!F1034</f>
        <v>762.79999999997597</v>
      </c>
      <c r="B1034" s="40">
        <f>spettri!G1034</f>
        <v>0</v>
      </c>
      <c r="C1034" s="40">
        <f>spettri!AA1034</f>
        <v>0</v>
      </c>
      <c r="D1034" s="40">
        <f>chl!$B$2*spettri!H1034</f>
        <v>0</v>
      </c>
      <c r="E1034" s="40">
        <f>chl!$C$2*spettri!I1034</f>
        <v>0</v>
      </c>
      <c r="F1034" s="40">
        <f>carot!$B$2*spettri!J1034</f>
        <v>0</v>
      </c>
      <c r="G1034" s="40">
        <f>carot!$C$2*spettri!K1034</f>
        <v>0</v>
      </c>
      <c r="H1034" s="40">
        <f>carot!$D$2*spettri!L1034</f>
        <v>0</v>
      </c>
      <c r="I1034" s="40">
        <f>carot!$E$2*spettri!M1034</f>
        <v>0</v>
      </c>
      <c r="J1034" s="40">
        <f>carot!$F$2*spettri!N1034</f>
        <v>0</v>
      </c>
      <c r="K1034" s="40">
        <f>chl!$D$2*spettri!AE1034</f>
        <v>0</v>
      </c>
    </row>
    <row r="1035" spans="1:11" x14ac:dyDescent="0.25">
      <c r="A1035" s="40">
        <f>spettri!F1035</f>
        <v>763.19999999997594</v>
      </c>
      <c r="B1035" s="40">
        <f>spettri!G1035</f>
        <v>0</v>
      </c>
      <c r="C1035" s="40">
        <f>spettri!AA1035</f>
        <v>0</v>
      </c>
      <c r="D1035" s="40">
        <f>chl!$B$2*spettri!H1035</f>
        <v>0</v>
      </c>
      <c r="E1035" s="40">
        <f>chl!$C$2*spettri!I1035</f>
        <v>0</v>
      </c>
      <c r="F1035" s="40">
        <f>carot!$B$2*spettri!J1035</f>
        <v>0</v>
      </c>
      <c r="G1035" s="40">
        <f>carot!$C$2*spettri!K1035</f>
        <v>0</v>
      </c>
      <c r="H1035" s="40">
        <f>carot!$D$2*spettri!L1035</f>
        <v>0</v>
      </c>
      <c r="I1035" s="40">
        <f>carot!$E$2*spettri!M1035</f>
        <v>0</v>
      </c>
      <c r="J1035" s="40">
        <f>carot!$F$2*spettri!N1035</f>
        <v>0</v>
      </c>
      <c r="K1035" s="40">
        <f>chl!$D$2*spettri!AE1035</f>
        <v>0</v>
      </c>
    </row>
    <row r="1036" spans="1:11" x14ac:dyDescent="0.25">
      <c r="A1036" s="40">
        <f>spettri!F1036</f>
        <v>763.59999999997603</v>
      </c>
      <c r="B1036" s="40">
        <f>spettri!G1036</f>
        <v>0</v>
      </c>
      <c r="C1036" s="40">
        <f>spettri!AA1036</f>
        <v>0</v>
      </c>
      <c r="D1036" s="40">
        <f>chl!$B$2*spettri!H1036</f>
        <v>0</v>
      </c>
      <c r="E1036" s="40">
        <f>chl!$C$2*spettri!I1036</f>
        <v>0</v>
      </c>
      <c r="F1036" s="40">
        <f>carot!$B$2*spettri!J1036</f>
        <v>0</v>
      </c>
      <c r="G1036" s="40">
        <f>carot!$C$2*spettri!K1036</f>
        <v>0</v>
      </c>
      <c r="H1036" s="40">
        <f>carot!$D$2*spettri!L1036</f>
        <v>0</v>
      </c>
      <c r="I1036" s="40">
        <f>carot!$E$2*spettri!M1036</f>
        <v>0</v>
      </c>
      <c r="J1036" s="40">
        <f>carot!$F$2*spettri!N1036</f>
        <v>0</v>
      </c>
      <c r="K1036" s="40">
        <f>chl!$D$2*spettri!AE1036</f>
        <v>0</v>
      </c>
    </row>
    <row r="1037" spans="1:11" x14ac:dyDescent="0.25">
      <c r="A1037" s="40">
        <f>spettri!F1037</f>
        <v>763.99999999997601</v>
      </c>
      <c r="B1037" s="40">
        <f>spettri!G1037</f>
        <v>0</v>
      </c>
      <c r="C1037" s="40">
        <f>spettri!AA1037</f>
        <v>0</v>
      </c>
      <c r="D1037" s="40">
        <f>chl!$B$2*spettri!H1037</f>
        <v>0</v>
      </c>
      <c r="E1037" s="40">
        <f>chl!$C$2*spettri!I1037</f>
        <v>0</v>
      </c>
      <c r="F1037" s="40">
        <f>carot!$B$2*spettri!J1037</f>
        <v>0</v>
      </c>
      <c r="G1037" s="40">
        <f>carot!$C$2*spettri!K1037</f>
        <v>0</v>
      </c>
      <c r="H1037" s="40">
        <f>carot!$D$2*spettri!L1037</f>
        <v>0</v>
      </c>
      <c r="I1037" s="40">
        <f>carot!$E$2*spettri!M1037</f>
        <v>0</v>
      </c>
      <c r="J1037" s="40">
        <f>carot!$F$2*spettri!N1037</f>
        <v>0</v>
      </c>
      <c r="K1037" s="40">
        <f>chl!$D$2*spettri!AE1037</f>
        <v>0</v>
      </c>
    </row>
    <row r="1038" spans="1:11" x14ac:dyDescent="0.25">
      <c r="A1038" s="40">
        <f>spettri!F1038</f>
        <v>764.39999999997599</v>
      </c>
      <c r="B1038" s="40">
        <f>spettri!G1038</f>
        <v>0</v>
      </c>
      <c r="C1038" s="40">
        <f>spettri!AA1038</f>
        <v>0</v>
      </c>
      <c r="D1038" s="40">
        <f>chl!$B$2*spettri!H1038</f>
        <v>0</v>
      </c>
      <c r="E1038" s="40">
        <f>chl!$C$2*spettri!I1038</f>
        <v>0</v>
      </c>
      <c r="F1038" s="40">
        <f>carot!$B$2*spettri!J1038</f>
        <v>0</v>
      </c>
      <c r="G1038" s="40">
        <f>carot!$C$2*spettri!K1038</f>
        <v>0</v>
      </c>
      <c r="H1038" s="40">
        <f>carot!$D$2*spettri!L1038</f>
        <v>0</v>
      </c>
      <c r="I1038" s="40">
        <f>carot!$E$2*spettri!M1038</f>
        <v>0</v>
      </c>
      <c r="J1038" s="40">
        <f>carot!$F$2*spettri!N1038</f>
        <v>0</v>
      </c>
      <c r="K1038" s="40">
        <f>chl!$D$2*spettri!AE1038</f>
        <v>0</v>
      </c>
    </row>
    <row r="1039" spans="1:11" x14ac:dyDescent="0.25">
      <c r="A1039" s="40">
        <f>spettri!F1039</f>
        <v>764.79999999997597</v>
      </c>
      <c r="B1039" s="40">
        <f>spettri!G1039</f>
        <v>0</v>
      </c>
      <c r="C1039" s="40">
        <f>spettri!AA1039</f>
        <v>0</v>
      </c>
      <c r="D1039" s="40">
        <f>chl!$B$2*spettri!H1039</f>
        <v>0</v>
      </c>
      <c r="E1039" s="40">
        <f>chl!$C$2*spettri!I1039</f>
        <v>0</v>
      </c>
      <c r="F1039" s="40">
        <f>carot!$B$2*spettri!J1039</f>
        <v>0</v>
      </c>
      <c r="G1039" s="40">
        <f>carot!$C$2*spettri!K1039</f>
        <v>0</v>
      </c>
      <c r="H1039" s="40">
        <f>carot!$D$2*spettri!L1039</f>
        <v>0</v>
      </c>
      <c r="I1039" s="40">
        <f>carot!$E$2*spettri!M1039</f>
        <v>0</v>
      </c>
      <c r="J1039" s="40">
        <f>carot!$F$2*spettri!N1039</f>
        <v>0</v>
      </c>
      <c r="K1039" s="40">
        <f>chl!$D$2*spettri!AE1039</f>
        <v>0</v>
      </c>
    </row>
    <row r="1040" spans="1:11" x14ac:dyDescent="0.25">
      <c r="A1040" s="40">
        <f>spettri!F1040</f>
        <v>765.19999999997594</v>
      </c>
      <c r="B1040" s="40">
        <f>spettri!G1040</f>
        <v>0</v>
      </c>
      <c r="C1040" s="40">
        <f>spettri!AA1040</f>
        <v>0</v>
      </c>
      <c r="D1040" s="40">
        <f>chl!$B$2*spettri!H1040</f>
        <v>0</v>
      </c>
      <c r="E1040" s="40">
        <f>chl!$C$2*spettri!I1040</f>
        <v>0</v>
      </c>
      <c r="F1040" s="40">
        <f>carot!$B$2*spettri!J1040</f>
        <v>0</v>
      </c>
      <c r="G1040" s="40">
        <f>carot!$C$2*spettri!K1040</f>
        <v>0</v>
      </c>
      <c r="H1040" s="40">
        <f>carot!$D$2*spettri!L1040</f>
        <v>0</v>
      </c>
      <c r="I1040" s="40">
        <f>carot!$E$2*spettri!M1040</f>
        <v>0</v>
      </c>
      <c r="J1040" s="40">
        <f>carot!$F$2*spettri!N1040</f>
        <v>0</v>
      </c>
      <c r="K1040" s="40">
        <f>chl!$D$2*spettri!AE1040</f>
        <v>0</v>
      </c>
    </row>
    <row r="1041" spans="1:11" x14ac:dyDescent="0.25">
      <c r="A1041" s="40">
        <f>spettri!F1041</f>
        <v>765.59999999997603</v>
      </c>
      <c r="B1041" s="40">
        <f>spettri!G1041</f>
        <v>0</v>
      </c>
      <c r="C1041" s="40">
        <f>spettri!AA1041</f>
        <v>0</v>
      </c>
      <c r="D1041" s="40">
        <f>chl!$B$2*spettri!H1041</f>
        <v>0</v>
      </c>
      <c r="E1041" s="40">
        <f>chl!$C$2*spettri!I1041</f>
        <v>0</v>
      </c>
      <c r="F1041" s="40">
        <f>carot!$B$2*spettri!J1041</f>
        <v>0</v>
      </c>
      <c r="G1041" s="40">
        <f>carot!$C$2*spettri!K1041</f>
        <v>0</v>
      </c>
      <c r="H1041" s="40">
        <f>carot!$D$2*spettri!L1041</f>
        <v>0</v>
      </c>
      <c r="I1041" s="40">
        <f>carot!$E$2*spettri!M1041</f>
        <v>0</v>
      </c>
      <c r="J1041" s="40">
        <f>carot!$F$2*spettri!N1041</f>
        <v>0</v>
      </c>
      <c r="K1041" s="40">
        <f>chl!$D$2*spettri!AE1041</f>
        <v>0</v>
      </c>
    </row>
    <row r="1042" spans="1:11" x14ac:dyDescent="0.25">
      <c r="A1042" s="40">
        <f>spettri!F1042</f>
        <v>765.99999999997601</v>
      </c>
      <c r="B1042" s="40">
        <f>spettri!G1042</f>
        <v>0</v>
      </c>
      <c r="C1042" s="40">
        <f>spettri!AA1042</f>
        <v>0</v>
      </c>
      <c r="D1042" s="40">
        <f>chl!$B$2*spettri!H1042</f>
        <v>0</v>
      </c>
      <c r="E1042" s="40">
        <f>chl!$C$2*spettri!I1042</f>
        <v>0</v>
      </c>
      <c r="F1042" s="40">
        <f>carot!$B$2*spettri!J1042</f>
        <v>0</v>
      </c>
      <c r="G1042" s="40">
        <f>carot!$C$2*spettri!K1042</f>
        <v>0</v>
      </c>
      <c r="H1042" s="40">
        <f>carot!$D$2*spettri!L1042</f>
        <v>0</v>
      </c>
      <c r="I1042" s="40">
        <f>carot!$E$2*spettri!M1042</f>
        <v>0</v>
      </c>
      <c r="J1042" s="40">
        <f>carot!$F$2*spettri!N1042</f>
        <v>0</v>
      </c>
      <c r="K1042" s="40">
        <f>chl!$D$2*spettri!AE1042</f>
        <v>0</v>
      </c>
    </row>
    <row r="1043" spans="1:11" x14ac:dyDescent="0.25">
      <c r="A1043" s="40">
        <f>spettri!F1043</f>
        <v>766.39999999997599</v>
      </c>
      <c r="B1043" s="40">
        <f>spettri!G1043</f>
        <v>0</v>
      </c>
      <c r="C1043" s="40">
        <f>spettri!AA1043</f>
        <v>0</v>
      </c>
      <c r="D1043" s="40">
        <f>chl!$B$2*spettri!H1043</f>
        <v>0</v>
      </c>
      <c r="E1043" s="40">
        <f>chl!$C$2*spettri!I1043</f>
        <v>0</v>
      </c>
      <c r="F1043" s="40">
        <f>carot!$B$2*spettri!J1043</f>
        <v>0</v>
      </c>
      <c r="G1043" s="40">
        <f>carot!$C$2*spettri!K1043</f>
        <v>0</v>
      </c>
      <c r="H1043" s="40">
        <f>carot!$D$2*spettri!L1043</f>
        <v>0</v>
      </c>
      <c r="I1043" s="40">
        <f>carot!$E$2*spettri!M1043</f>
        <v>0</v>
      </c>
      <c r="J1043" s="40">
        <f>carot!$F$2*spettri!N1043</f>
        <v>0</v>
      </c>
      <c r="K1043" s="40">
        <f>chl!$D$2*spettri!AE1043</f>
        <v>0</v>
      </c>
    </row>
    <row r="1044" spans="1:11" x14ac:dyDescent="0.25">
      <c r="A1044" s="40">
        <f>spettri!F1044</f>
        <v>766.79999999997597</v>
      </c>
      <c r="B1044" s="40">
        <f>spettri!G1044</f>
        <v>0</v>
      </c>
      <c r="C1044" s="40">
        <f>spettri!AA1044</f>
        <v>0</v>
      </c>
      <c r="D1044" s="40">
        <f>chl!$B$2*spettri!H1044</f>
        <v>0</v>
      </c>
      <c r="E1044" s="40">
        <f>chl!$C$2*spettri!I1044</f>
        <v>0</v>
      </c>
      <c r="F1044" s="40">
        <f>carot!$B$2*spettri!J1044</f>
        <v>0</v>
      </c>
      <c r="G1044" s="40">
        <f>carot!$C$2*spettri!K1044</f>
        <v>0</v>
      </c>
      <c r="H1044" s="40">
        <f>carot!$D$2*spettri!L1044</f>
        <v>0</v>
      </c>
      <c r="I1044" s="40">
        <f>carot!$E$2*spettri!M1044</f>
        <v>0</v>
      </c>
      <c r="J1044" s="40">
        <f>carot!$F$2*spettri!N1044</f>
        <v>0</v>
      </c>
      <c r="K1044" s="40">
        <f>chl!$D$2*spettri!AE1044</f>
        <v>0</v>
      </c>
    </row>
    <row r="1045" spans="1:11" x14ac:dyDescent="0.25">
      <c r="A1045" s="40">
        <f>spettri!F1045</f>
        <v>767.19999999997594</v>
      </c>
      <c r="B1045" s="40">
        <f>spettri!G1045</f>
        <v>0</v>
      </c>
      <c r="C1045" s="40">
        <f>spettri!AA1045</f>
        <v>0</v>
      </c>
      <c r="D1045" s="40">
        <f>chl!$B$2*spettri!H1045</f>
        <v>0</v>
      </c>
      <c r="E1045" s="40">
        <f>chl!$C$2*spettri!I1045</f>
        <v>0</v>
      </c>
      <c r="F1045" s="40">
        <f>carot!$B$2*spettri!J1045</f>
        <v>0</v>
      </c>
      <c r="G1045" s="40">
        <f>carot!$C$2*spettri!K1045</f>
        <v>0</v>
      </c>
      <c r="H1045" s="40">
        <f>carot!$D$2*spettri!L1045</f>
        <v>0</v>
      </c>
      <c r="I1045" s="40">
        <f>carot!$E$2*spettri!M1045</f>
        <v>0</v>
      </c>
      <c r="J1045" s="40">
        <f>carot!$F$2*spettri!N1045</f>
        <v>0</v>
      </c>
      <c r="K1045" s="40">
        <f>chl!$D$2*spettri!AE1045</f>
        <v>0</v>
      </c>
    </row>
    <row r="1046" spans="1:11" x14ac:dyDescent="0.25">
      <c r="A1046" s="40">
        <f>spettri!F1046</f>
        <v>767.59999999997603</v>
      </c>
      <c r="B1046" s="40">
        <f>spettri!G1046</f>
        <v>0</v>
      </c>
      <c r="C1046" s="40">
        <f>spettri!AA1046</f>
        <v>0</v>
      </c>
      <c r="D1046" s="40">
        <f>chl!$B$2*spettri!H1046</f>
        <v>0</v>
      </c>
      <c r="E1046" s="40">
        <f>chl!$C$2*spettri!I1046</f>
        <v>0</v>
      </c>
      <c r="F1046" s="40">
        <f>carot!$B$2*spettri!J1046</f>
        <v>0</v>
      </c>
      <c r="G1046" s="40">
        <f>carot!$C$2*spettri!K1046</f>
        <v>0</v>
      </c>
      <c r="H1046" s="40">
        <f>carot!$D$2*spettri!L1046</f>
        <v>0</v>
      </c>
      <c r="I1046" s="40">
        <f>carot!$E$2*spettri!M1046</f>
        <v>0</v>
      </c>
      <c r="J1046" s="40">
        <f>carot!$F$2*spettri!N1046</f>
        <v>0</v>
      </c>
      <c r="K1046" s="40">
        <f>chl!$D$2*spettri!AE1046</f>
        <v>0</v>
      </c>
    </row>
    <row r="1047" spans="1:11" x14ac:dyDescent="0.25">
      <c r="A1047" s="40">
        <f>spettri!F1047</f>
        <v>767.99999999997601</v>
      </c>
      <c r="B1047" s="40">
        <f>spettri!G1047</f>
        <v>0</v>
      </c>
      <c r="C1047" s="40">
        <f>spettri!AA1047</f>
        <v>0</v>
      </c>
      <c r="D1047" s="40">
        <f>chl!$B$2*spettri!H1047</f>
        <v>0</v>
      </c>
      <c r="E1047" s="40">
        <f>chl!$C$2*spettri!I1047</f>
        <v>0</v>
      </c>
      <c r="F1047" s="40">
        <f>carot!$B$2*spettri!J1047</f>
        <v>0</v>
      </c>
      <c r="G1047" s="40">
        <f>carot!$C$2*spettri!K1047</f>
        <v>0</v>
      </c>
      <c r="H1047" s="40">
        <f>carot!$D$2*spettri!L1047</f>
        <v>0</v>
      </c>
      <c r="I1047" s="40">
        <f>carot!$E$2*spettri!M1047</f>
        <v>0</v>
      </c>
      <c r="J1047" s="40">
        <f>carot!$F$2*spettri!N1047</f>
        <v>0</v>
      </c>
      <c r="K1047" s="40">
        <f>chl!$D$2*spettri!AE1047</f>
        <v>0</v>
      </c>
    </row>
    <row r="1048" spans="1:11" x14ac:dyDescent="0.25">
      <c r="A1048" s="40">
        <f>spettri!F1048</f>
        <v>768.39999999997599</v>
      </c>
      <c r="B1048" s="40">
        <f>spettri!G1048</f>
        <v>0</v>
      </c>
      <c r="C1048" s="40">
        <f>spettri!AA1048</f>
        <v>0</v>
      </c>
      <c r="D1048" s="40">
        <f>chl!$B$2*spettri!H1048</f>
        <v>0</v>
      </c>
      <c r="E1048" s="40">
        <f>chl!$C$2*spettri!I1048</f>
        <v>0</v>
      </c>
      <c r="F1048" s="40">
        <f>carot!$B$2*spettri!J1048</f>
        <v>0</v>
      </c>
      <c r="G1048" s="40">
        <f>carot!$C$2*spettri!K1048</f>
        <v>0</v>
      </c>
      <c r="H1048" s="40">
        <f>carot!$D$2*spettri!L1048</f>
        <v>0</v>
      </c>
      <c r="I1048" s="40">
        <f>carot!$E$2*spettri!M1048</f>
        <v>0</v>
      </c>
      <c r="J1048" s="40">
        <f>carot!$F$2*spettri!N1048</f>
        <v>0</v>
      </c>
      <c r="K1048" s="40">
        <f>chl!$D$2*spettri!AE1048</f>
        <v>0</v>
      </c>
    </row>
    <row r="1049" spans="1:11" x14ac:dyDescent="0.25">
      <c r="A1049" s="40">
        <f>spettri!F1049</f>
        <v>768.79999999997597</v>
      </c>
      <c r="B1049" s="40">
        <f>spettri!G1049</f>
        <v>0</v>
      </c>
      <c r="C1049" s="40">
        <f>spettri!AA1049</f>
        <v>0</v>
      </c>
      <c r="D1049" s="40">
        <f>chl!$B$2*spettri!H1049</f>
        <v>0</v>
      </c>
      <c r="E1049" s="40">
        <f>chl!$C$2*spettri!I1049</f>
        <v>0</v>
      </c>
      <c r="F1049" s="40">
        <f>carot!$B$2*spettri!J1049</f>
        <v>0</v>
      </c>
      <c r="G1049" s="40">
        <f>carot!$C$2*spettri!K1049</f>
        <v>0</v>
      </c>
      <c r="H1049" s="40">
        <f>carot!$D$2*spettri!L1049</f>
        <v>0</v>
      </c>
      <c r="I1049" s="40">
        <f>carot!$E$2*spettri!M1049</f>
        <v>0</v>
      </c>
      <c r="J1049" s="40">
        <f>carot!$F$2*spettri!N1049</f>
        <v>0</v>
      </c>
      <c r="K1049" s="40">
        <f>chl!$D$2*spettri!AE1049</f>
        <v>0</v>
      </c>
    </row>
    <row r="1050" spans="1:11" x14ac:dyDescent="0.25">
      <c r="A1050" s="40">
        <f>spettri!F1050</f>
        <v>769.19999999997594</v>
      </c>
      <c r="B1050" s="40">
        <f>spettri!G1050</f>
        <v>0</v>
      </c>
      <c r="C1050" s="40">
        <f>spettri!AA1050</f>
        <v>0</v>
      </c>
      <c r="D1050" s="40">
        <f>chl!$B$2*spettri!H1050</f>
        <v>0</v>
      </c>
      <c r="E1050" s="40">
        <f>chl!$C$2*spettri!I1050</f>
        <v>0</v>
      </c>
      <c r="F1050" s="40">
        <f>carot!$B$2*spettri!J1050</f>
        <v>0</v>
      </c>
      <c r="G1050" s="40">
        <f>carot!$C$2*spettri!K1050</f>
        <v>0</v>
      </c>
      <c r="H1050" s="40">
        <f>carot!$D$2*spettri!L1050</f>
        <v>0</v>
      </c>
      <c r="I1050" s="40">
        <f>carot!$E$2*spettri!M1050</f>
        <v>0</v>
      </c>
      <c r="J1050" s="40">
        <f>carot!$F$2*spettri!N1050</f>
        <v>0</v>
      </c>
      <c r="K1050" s="40">
        <f>chl!$D$2*spettri!AE1050</f>
        <v>0</v>
      </c>
    </row>
    <row r="1051" spans="1:11" x14ac:dyDescent="0.25">
      <c r="A1051" s="40">
        <f>spettri!F1051</f>
        <v>769.59999999997603</v>
      </c>
      <c r="B1051" s="40">
        <f>spettri!G1051</f>
        <v>0</v>
      </c>
      <c r="C1051" s="40">
        <f>spettri!AA1051</f>
        <v>0</v>
      </c>
      <c r="D1051" s="40">
        <f>chl!$B$2*spettri!H1051</f>
        <v>0</v>
      </c>
      <c r="E1051" s="40">
        <f>chl!$C$2*spettri!I1051</f>
        <v>0</v>
      </c>
      <c r="F1051" s="40">
        <f>carot!$B$2*spettri!J1051</f>
        <v>0</v>
      </c>
      <c r="G1051" s="40">
        <f>carot!$C$2*spettri!K1051</f>
        <v>0</v>
      </c>
      <c r="H1051" s="40">
        <f>carot!$D$2*spettri!L1051</f>
        <v>0</v>
      </c>
      <c r="I1051" s="40">
        <f>carot!$E$2*spettri!M1051</f>
        <v>0</v>
      </c>
      <c r="J1051" s="40">
        <f>carot!$F$2*spettri!N1051</f>
        <v>0</v>
      </c>
      <c r="K1051" s="40">
        <f>chl!$D$2*spettri!AE1051</f>
        <v>0</v>
      </c>
    </row>
    <row r="1052" spans="1:11" x14ac:dyDescent="0.25">
      <c r="A1052" s="40">
        <f>spettri!F1052</f>
        <v>769.99999999997601</v>
      </c>
      <c r="B1052" s="40">
        <f>spettri!G1052</f>
        <v>0</v>
      </c>
      <c r="C1052" s="40">
        <f>spettri!AA1052</f>
        <v>0</v>
      </c>
      <c r="D1052" s="40">
        <f>chl!$B$2*spettri!H1052</f>
        <v>0</v>
      </c>
      <c r="E1052" s="40">
        <f>chl!$C$2*spettri!I1052</f>
        <v>0</v>
      </c>
      <c r="F1052" s="40">
        <f>carot!$B$2*spettri!J1052</f>
        <v>0</v>
      </c>
      <c r="G1052" s="40">
        <f>carot!$C$2*spettri!K1052</f>
        <v>0</v>
      </c>
      <c r="H1052" s="40">
        <f>carot!$D$2*spettri!L1052</f>
        <v>0</v>
      </c>
      <c r="I1052" s="40">
        <f>carot!$E$2*spettri!M1052</f>
        <v>0</v>
      </c>
      <c r="J1052" s="40">
        <f>carot!$F$2*spettri!N1052</f>
        <v>0</v>
      </c>
      <c r="K1052" s="40">
        <f>chl!$D$2*spettri!AE1052</f>
        <v>0</v>
      </c>
    </row>
    <row r="1053" spans="1:11" x14ac:dyDescent="0.25">
      <c r="A1053" s="40">
        <f>spettri!F1053</f>
        <v>770.39999999997599</v>
      </c>
      <c r="B1053" s="40">
        <f>spettri!G1053</f>
        <v>0</v>
      </c>
      <c r="C1053" s="40">
        <f>spettri!AA1053</f>
        <v>0</v>
      </c>
      <c r="D1053" s="40">
        <f>chl!$B$2*spettri!H1053</f>
        <v>0</v>
      </c>
      <c r="E1053" s="40">
        <f>chl!$C$2*spettri!I1053</f>
        <v>0</v>
      </c>
      <c r="F1053" s="40">
        <f>carot!$B$2*spettri!J1053</f>
        <v>0</v>
      </c>
      <c r="G1053" s="40">
        <f>carot!$C$2*spettri!K1053</f>
        <v>0</v>
      </c>
      <c r="H1053" s="40">
        <f>carot!$D$2*spettri!L1053</f>
        <v>0</v>
      </c>
      <c r="I1053" s="40">
        <f>carot!$E$2*spettri!M1053</f>
        <v>0</v>
      </c>
      <c r="J1053" s="40">
        <f>carot!$F$2*spettri!N1053</f>
        <v>0</v>
      </c>
      <c r="K1053" s="40">
        <f>chl!$D$2*spettri!AE1053</f>
        <v>0</v>
      </c>
    </row>
    <row r="1054" spans="1:11" x14ac:dyDescent="0.25">
      <c r="A1054" s="40">
        <f>spettri!F1054</f>
        <v>770.79999999997597</v>
      </c>
      <c r="B1054" s="40">
        <f>spettri!G1054</f>
        <v>0</v>
      </c>
      <c r="C1054" s="40">
        <f>spettri!AA1054</f>
        <v>0</v>
      </c>
      <c r="D1054" s="40">
        <f>chl!$B$2*spettri!H1054</f>
        <v>0</v>
      </c>
      <c r="E1054" s="40">
        <f>chl!$C$2*spettri!I1054</f>
        <v>0</v>
      </c>
      <c r="F1054" s="40">
        <f>carot!$B$2*spettri!J1054</f>
        <v>0</v>
      </c>
      <c r="G1054" s="40">
        <f>carot!$C$2*spettri!K1054</f>
        <v>0</v>
      </c>
      <c r="H1054" s="40">
        <f>carot!$D$2*spettri!L1054</f>
        <v>0</v>
      </c>
      <c r="I1054" s="40">
        <f>carot!$E$2*spettri!M1054</f>
        <v>0</v>
      </c>
      <c r="J1054" s="40">
        <f>carot!$F$2*spettri!N1054</f>
        <v>0</v>
      </c>
      <c r="K1054" s="40">
        <f>chl!$D$2*spettri!AE1054</f>
        <v>0</v>
      </c>
    </row>
    <row r="1055" spans="1:11" x14ac:dyDescent="0.25">
      <c r="A1055" s="40">
        <f>spettri!F1055</f>
        <v>771.19999999997594</v>
      </c>
      <c r="B1055" s="40">
        <f>spettri!G1055</f>
        <v>0</v>
      </c>
      <c r="C1055" s="40">
        <f>spettri!AA1055</f>
        <v>0</v>
      </c>
      <c r="D1055" s="40">
        <f>chl!$B$2*spettri!H1055</f>
        <v>0</v>
      </c>
      <c r="E1055" s="40">
        <f>chl!$C$2*spettri!I1055</f>
        <v>0</v>
      </c>
      <c r="F1055" s="40">
        <f>carot!$B$2*spettri!J1055</f>
        <v>0</v>
      </c>
      <c r="G1055" s="40">
        <f>carot!$C$2*spettri!K1055</f>
        <v>0</v>
      </c>
      <c r="H1055" s="40">
        <f>carot!$D$2*spettri!L1055</f>
        <v>0</v>
      </c>
      <c r="I1055" s="40">
        <f>carot!$E$2*spettri!M1055</f>
        <v>0</v>
      </c>
      <c r="J1055" s="40">
        <f>carot!$F$2*spettri!N1055</f>
        <v>0</v>
      </c>
      <c r="K1055" s="40">
        <f>chl!$D$2*spettri!AE1055</f>
        <v>0</v>
      </c>
    </row>
    <row r="1056" spans="1:11" x14ac:dyDescent="0.25">
      <c r="A1056" s="40">
        <f>spettri!F1056</f>
        <v>771.59999999997603</v>
      </c>
      <c r="B1056" s="40">
        <f>spettri!G1056</f>
        <v>0</v>
      </c>
      <c r="C1056" s="40">
        <f>spettri!AA1056</f>
        <v>0</v>
      </c>
      <c r="D1056" s="40">
        <f>chl!$B$2*spettri!H1056</f>
        <v>0</v>
      </c>
      <c r="E1056" s="40">
        <f>chl!$C$2*spettri!I1056</f>
        <v>0</v>
      </c>
      <c r="F1056" s="40">
        <f>carot!$B$2*spettri!J1056</f>
        <v>0</v>
      </c>
      <c r="G1056" s="40">
        <f>carot!$C$2*spettri!K1056</f>
        <v>0</v>
      </c>
      <c r="H1056" s="40">
        <f>carot!$D$2*spettri!L1056</f>
        <v>0</v>
      </c>
      <c r="I1056" s="40">
        <f>carot!$E$2*spettri!M1056</f>
        <v>0</v>
      </c>
      <c r="J1056" s="40">
        <f>carot!$F$2*spettri!N1056</f>
        <v>0</v>
      </c>
      <c r="K1056" s="40">
        <f>chl!$D$2*spettri!AE1056</f>
        <v>0</v>
      </c>
    </row>
    <row r="1057" spans="1:11" x14ac:dyDescent="0.25">
      <c r="A1057" s="40">
        <f>spettri!F1057</f>
        <v>771.99999999997601</v>
      </c>
      <c r="B1057" s="40">
        <f>spettri!G1057</f>
        <v>0</v>
      </c>
      <c r="C1057" s="40">
        <f>spettri!AA1057</f>
        <v>0</v>
      </c>
      <c r="D1057" s="40">
        <f>chl!$B$2*spettri!H1057</f>
        <v>0</v>
      </c>
      <c r="E1057" s="40">
        <f>chl!$C$2*spettri!I1057</f>
        <v>0</v>
      </c>
      <c r="F1057" s="40">
        <f>carot!$B$2*spettri!J1057</f>
        <v>0</v>
      </c>
      <c r="G1057" s="40">
        <f>carot!$C$2*spettri!K1057</f>
        <v>0</v>
      </c>
      <c r="H1057" s="40">
        <f>carot!$D$2*spettri!L1057</f>
        <v>0</v>
      </c>
      <c r="I1057" s="40">
        <f>carot!$E$2*spettri!M1057</f>
        <v>0</v>
      </c>
      <c r="J1057" s="40">
        <f>carot!$F$2*spettri!N1057</f>
        <v>0</v>
      </c>
      <c r="K1057" s="40">
        <f>chl!$D$2*spettri!AE1057</f>
        <v>0</v>
      </c>
    </row>
    <row r="1058" spans="1:11" x14ac:dyDescent="0.25">
      <c r="A1058" s="40">
        <f>spettri!F1058</f>
        <v>772.39999999997599</v>
      </c>
      <c r="B1058" s="40">
        <f>spettri!G1058</f>
        <v>0</v>
      </c>
      <c r="C1058" s="40">
        <f>spettri!AA1058</f>
        <v>0</v>
      </c>
      <c r="D1058" s="40">
        <f>chl!$B$2*spettri!H1058</f>
        <v>0</v>
      </c>
      <c r="E1058" s="40">
        <f>chl!$C$2*spettri!I1058</f>
        <v>0</v>
      </c>
      <c r="F1058" s="40">
        <f>carot!$B$2*spettri!J1058</f>
        <v>0</v>
      </c>
      <c r="G1058" s="40">
        <f>carot!$C$2*spettri!K1058</f>
        <v>0</v>
      </c>
      <c r="H1058" s="40">
        <f>carot!$D$2*spettri!L1058</f>
        <v>0</v>
      </c>
      <c r="I1058" s="40">
        <f>carot!$E$2*spettri!M1058</f>
        <v>0</v>
      </c>
      <c r="J1058" s="40">
        <f>carot!$F$2*spettri!N1058</f>
        <v>0</v>
      </c>
      <c r="K1058" s="40">
        <f>chl!$D$2*spettri!AE1058</f>
        <v>0</v>
      </c>
    </row>
    <row r="1059" spans="1:11" x14ac:dyDescent="0.25">
      <c r="A1059" s="40">
        <f>spettri!F1059</f>
        <v>772.79999999997597</v>
      </c>
      <c r="B1059" s="40">
        <f>spettri!G1059</f>
        <v>0</v>
      </c>
      <c r="C1059" s="40">
        <f>spettri!AA1059</f>
        <v>0</v>
      </c>
      <c r="D1059" s="40">
        <f>chl!$B$2*spettri!H1059</f>
        <v>0</v>
      </c>
      <c r="E1059" s="40">
        <f>chl!$C$2*spettri!I1059</f>
        <v>0</v>
      </c>
      <c r="F1059" s="40">
        <f>carot!$B$2*spettri!J1059</f>
        <v>0</v>
      </c>
      <c r="G1059" s="40">
        <f>carot!$C$2*spettri!K1059</f>
        <v>0</v>
      </c>
      <c r="H1059" s="40">
        <f>carot!$D$2*spettri!L1059</f>
        <v>0</v>
      </c>
      <c r="I1059" s="40">
        <f>carot!$E$2*spettri!M1059</f>
        <v>0</v>
      </c>
      <c r="J1059" s="40">
        <f>carot!$F$2*spettri!N1059</f>
        <v>0</v>
      </c>
      <c r="K1059" s="40">
        <f>chl!$D$2*spettri!AE1059</f>
        <v>0</v>
      </c>
    </row>
    <row r="1060" spans="1:11" x14ac:dyDescent="0.25">
      <c r="A1060" s="40">
        <f>spettri!F1060</f>
        <v>773.19999999997594</v>
      </c>
      <c r="B1060" s="40">
        <f>spettri!G1060</f>
        <v>0</v>
      </c>
      <c r="C1060" s="40">
        <f>spettri!AA1060</f>
        <v>0</v>
      </c>
      <c r="D1060" s="40">
        <f>chl!$B$2*spettri!H1060</f>
        <v>0</v>
      </c>
      <c r="E1060" s="40">
        <f>chl!$C$2*spettri!I1060</f>
        <v>0</v>
      </c>
      <c r="F1060" s="40">
        <f>carot!$B$2*spettri!J1060</f>
        <v>0</v>
      </c>
      <c r="G1060" s="40">
        <f>carot!$C$2*spettri!K1060</f>
        <v>0</v>
      </c>
      <c r="H1060" s="40">
        <f>carot!$D$2*spettri!L1060</f>
        <v>0</v>
      </c>
      <c r="I1060" s="40">
        <f>carot!$E$2*spettri!M1060</f>
        <v>0</v>
      </c>
      <c r="J1060" s="40">
        <f>carot!$F$2*spettri!N1060</f>
        <v>0</v>
      </c>
      <c r="K1060" s="40">
        <f>chl!$D$2*spettri!AE1060</f>
        <v>0</v>
      </c>
    </row>
    <row r="1061" spans="1:11" x14ac:dyDescent="0.25">
      <c r="A1061" s="40">
        <f>spettri!F1061</f>
        <v>773.59999999997603</v>
      </c>
      <c r="B1061" s="40">
        <f>spettri!G1061</f>
        <v>0</v>
      </c>
      <c r="C1061" s="40">
        <f>spettri!AA1061</f>
        <v>0</v>
      </c>
      <c r="D1061" s="40">
        <f>chl!$B$2*spettri!H1061</f>
        <v>0</v>
      </c>
      <c r="E1061" s="40">
        <f>chl!$C$2*spettri!I1061</f>
        <v>0</v>
      </c>
      <c r="F1061" s="40">
        <f>carot!$B$2*spettri!J1061</f>
        <v>0</v>
      </c>
      <c r="G1061" s="40">
        <f>carot!$C$2*spettri!K1061</f>
        <v>0</v>
      </c>
      <c r="H1061" s="40">
        <f>carot!$D$2*spettri!L1061</f>
        <v>0</v>
      </c>
      <c r="I1061" s="40">
        <f>carot!$E$2*spettri!M1061</f>
        <v>0</v>
      </c>
      <c r="J1061" s="40">
        <f>carot!$F$2*spettri!N1061</f>
        <v>0</v>
      </c>
      <c r="K1061" s="40">
        <f>chl!$D$2*spettri!AE1061</f>
        <v>0</v>
      </c>
    </row>
    <row r="1062" spans="1:11" x14ac:dyDescent="0.25">
      <c r="A1062" s="40">
        <f>spettri!F1062</f>
        <v>773.99999999997601</v>
      </c>
      <c r="B1062" s="40">
        <f>spettri!G1062</f>
        <v>0</v>
      </c>
      <c r="C1062" s="40">
        <f>spettri!AA1062</f>
        <v>0</v>
      </c>
      <c r="D1062" s="40">
        <f>chl!$B$2*spettri!H1062</f>
        <v>0</v>
      </c>
      <c r="E1062" s="40">
        <f>chl!$C$2*spettri!I1062</f>
        <v>0</v>
      </c>
      <c r="F1062" s="40">
        <f>carot!$B$2*spettri!J1062</f>
        <v>0</v>
      </c>
      <c r="G1062" s="40">
        <f>carot!$C$2*spettri!K1062</f>
        <v>0</v>
      </c>
      <c r="H1062" s="40">
        <f>carot!$D$2*spettri!L1062</f>
        <v>0</v>
      </c>
      <c r="I1062" s="40">
        <f>carot!$E$2*spettri!M1062</f>
        <v>0</v>
      </c>
      <c r="J1062" s="40">
        <f>carot!$F$2*spettri!N1062</f>
        <v>0</v>
      </c>
      <c r="K1062" s="40">
        <f>chl!$D$2*spettri!AE1062</f>
        <v>0</v>
      </c>
    </row>
    <row r="1063" spans="1:11" x14ac:dyDescent="0.25">
      <c r="A1063" s="40">
        <f>spettri!F1063</f>
        <v>774.39999999997599</v>
      </c>
      <c r="B1063" s="40">
        <f>spettri!G1063</f>
        <v>0</v>
      </c>
      <c r="C1063" s="40">
        <f>spettri!AA1063</f>
        <v>0</v>
      </c>
      <c r="D1063" s="40">
        <f>chl!$B$2*spettri!H1063</f>
        <v>0</v>
      </c>
      <c r="E1063" s="40">
        <f>chl!$C$2*spettri!I1063</f>
        <v>0</v>
      </c>
      <c r="F1063" s="40">
        <f>carot!$B$2*spettri!J1063</f>
        <v>0</v>
      </c>
      <c r="G1063" s="40">
        <f>carot!$C$2*spettri!K1063</f>
        <v>0</v>
      </c>
      <c r="H1063" s="40">
        <f>carot!$D$2*spettri!L1063</f>
        <v>0</v>
      </c>
      <c r="I1063" s="40">
        <f>carot!$E$2*spettri!M1063</f>
        <v>0</v>
      </c>
      <c r="J1063" s="40">
        <f>carot!$F$2*spettri!N1063</f>
        <v>0</v>
      </c>
      <c r="K1063" s="40">
        <f>chl!$D$2*spettri!AE1063</f>
        <v>0</v>
      </c>
    </row>
    <row r="1064" spans="1:11" x14ac:dyDescent="0.25">
      <c r="A1064" s="40">
        <f>spettri!F1064</f>
        <v>774.79999999997597</v>
      </c>
      <c r="B1064" s="40">
        <f>spettri!G1064</f>
        <v>0</v>
      </c>
      <c r="C1064" s="40">
        <f>spettri!AA1064</f>
        <v>0</v>
      </c>
      <c r="D1064" s="40">
        <f>chl!$B$2*spettri!H1064</f>
        <v>0</v>
      </c>
      <c r="E1064" s="40">
        <f>chl!$C$2*spettri!I1064</f>
        <v>0</v>
      </c>
      <c r="F1064" s="40">
        <f>carot!$B$2*spettri!J1064</f>
        <v>0</v>
      </c>
      <c r="G1064" s="40">
        <f>carot!$C$2*spettri!K1064</f>
        <v>0</v>
      </c>
      <c r="H1064" s="40">
        <f>carot!$D$2*spettri!L1064</f>
        <v>0</v>
      </c>
      <c r="I1064" s="40">
        <f>carot!$E$2*spettri!M1064</f>
        <v>0</v>
      </c>
      <c r="J1064" s="40">
        <f>carot!$F$2*spettri!N1064</f>
        <v>0</v>
      </c>
      <c r="K1064" s="40">
        <f>chl!$D$2*spettri!AE1064</f>
        <v>0</v>
      </c>
    </row>
    <row r="1065" spans="1:11" x14ac:dyDescent="0.25">
      <c r="A1065" s="40">
        <f>spettri!F1065</f>
        <v>775.19999999997503</v>
      </c>
      <c r="B1065" s="40">
        <f>spettri!G1065</f>
        <v>0</v>
      </c>
      <c r="C1065" s="40">
        <f>spettri!AA1065</f>
        <v>0</v>
      </c>
      <c r="D1065" s="40">
        <f>chl!$B$2*spettri!H1065</f>
        <v>0</v>
      </c>
      <c r="E1065" s="40">
        <f>chl!$C$2*spettri!I1065</f>
        <v>0</v>
      </c>
      <c r="F1065" s="40">
        <f>carot!$B$2*spettri!J1065</f>
        <v>0</v>
      </c>
      <c r="G1065" s="40">
        <f>carot!$C$2*spettri!K1065</f>
        <v>0</v>
      </c>
      <c r="H1065" s="40">
        <f>carot!$D$2*spettri!L1065</f>
        <v>0</v>
      </c>
      <c r="I1065" s="40">
        <f>carot!$E$2*spettri!M1065</f>
        <v>0</v>
      </c>
      <c r="J1065" s="40">
        <f>carot!$F$2*spettri!N1065</f>
        <v>0</v>
      </c>
      <c r="K1065" s="40">
        <f>chl!$D$2*spettri!AE1065</f>
        <v>0</v>
      </c>
    </row>
    <row r="1066" spans="1:11" x14ac:dyDescent="0.25">
      <c r="A1066" s="40">
        <f>spettri!F1066</f>
        <v>775.59999999997501</v>
      </c>
      <c r="B1066" s="40">
        <f>spettri!G1066</f>
        <v>0</v>
      </c>
      <c r="C1066" s="40">
        <f>spettri!AA1066</f>
        <v>0</v>
      </c>
      <c r="D1066" s="40">
        <f>chl!$B$2*spettri!H1066</f>
        <v>0</v>
      </c>
      <c r="E1066" s="40">
        <f>chl!$C$2*spettri!I1066</f>
        <v>0</v>
      </c>
      <c r="F1066" s="40">
        <f>carot!$B$2*spettri!J1066</f>
        <v>0</v>
      </c>
      <c r="G1066" s="40">
        <f>carot!$C$2*spettri!K1066</f>
        <v>0</v>
      </c>
      <c r="H1066" s="40">
        <f>carot!$D$2*spettri!L1066</f>
        <v>0</v>
      </c>
      <c r="I1066" s="40">
        <f>carot!$E$2*spettri!M1066</f>
        <v>0</v>
      </c>
      <c r="J1066" s="40">
        <f>carot!$F$2*spettri!N1066</f>
        <v>0</v>
      </c>
      <c r="K1066" s="40">
        <f>chl!$D$2*spettri!AE1066</f>
        <v>0</v>
      </c>
    </row>
    <row r="1067" spans="1:11" x14ac:dyDescent="0.25">
      <c r="A1067" s="40">
        <f>spettri!F1067</f>
        <v>775.99999999997499</v>
      </c>
      <c r="B1067" s="40">
        <f>spettri!G1067</f>
        <v>0</v>
      </c>
      <c r="C1067" s="40">
        <f>spettri!AA1067</f>
        <v>0</v>
      </c>
      <c r="D1067" s="40">
        <f>chl!$B$2*spettri!H1067</f>
        <v>0</v>
      </c>
      <c r="E1067" s="40">
        <f>chl!$C$2*spettri!I1067</f>
        <v>0</v>
      </c>
      <c r="F1067" s="40">
        <f>carot!$B$2*spettri!J1067</f>
        <v>0</v>
      </c>
      <c r="G1067" s="40">
        <f>carot!$C$2*spettri!K1067</f>
        <v>0</v>
      </c>
      <c r="H1067" s="40">
        <f>carot!$D$2*spettri!L1067</f>
        <v>0</v>
      </c>
      <c r="I1067" s="40">
        <f>carot!$E$2*spettri!M1067</f>
        <v>0</v>
      </c>
      <c r="J1067" s="40">
        <f>carot!$F$2*spettri!N1067</f>
        <v>0</v>
      </c>
      <c r="K1067" s="40">
        <f>chl!$D$2*spettri!AE1067</f>
        <v>0</v>
      </c>
    </row>
    <row r="1068" spans="1:11" x14ac:dyDescent="0.25">
      <c r="A1068" s="40">
        <f>spettri!F1068</f>
        <v>776.39999999997497</v>
      </c>
      <c r="B1068" s="40">
        <f>spettri!G1068</f>
        <v>0</v>
      </c>
      <c r="C1068" s="40">
        <f>spettri!AA1068</f>
        <v>0</v>
      </c>
      <c r="D1068" s="40">
        <f>chl!$B$2*spettri!H1068</f>
        <v>0</v>
      </c>
      <c r="E1068" s="40">
        <f>chl!$C$2*spettri!I1068</f>
        <v>0</v>
      </c>
      <c r="F1068" s="40">
        <f>carot!$B$2*spettri!J1068</f>
        <v>0</v>
      </c>
      <c r="G1068" s="40">
        <f>carot!$C$2*spettri!K1068</f>
        <v>0</v>
      </c>
      <c r="H1068" s="40">
        <f>carot!$D$2*spettri!L1068</f>
        <v>0</v>
      </c>
      <c r="I1068" s="40">
        <f>carot!$E$2*spettri!M1068</f>
        <v>0</v>
      </c>
      <c r="J1068" s="40">
        <f>carot!$F$2*spettri!N1068</f>
        <v>0</v>
      </c>
      <c r="K1068" s="40">
        <f>chl!$D$2*spettri!AE1068</f>
        <v>0</v>
      </c>
    </row>
    <row r="1069" spans="1:11" x14ac:dyDescent="0.25">
      <c r="A1069" s="40">
        <f>spettri!F1069</f>
        <v>776.79999999997494</v>
      </c>
      <c r="B1069" s="40">
        <f>spettri!G1069</f>
        <v>0</v>
      </c>
      <c r="C1069" s="40">
        <f>spettri!AA1069</f>
        <v>0</v>
      </c>
      <c r="D1069" s="40">
        <f>chl!$B$2*spettri!H1069</f>
        <v>0</v>
      </c>
      <c r="E1069" s="40">
        <f>chl!$C$2*spettri!I1069</f>
        <v>0</v>
      </c>
      <c r="F1069" s="40">
        <f>carot!$B$2*spettri!J1069</f>
        <v>0</v>
      </c>
      <c r="G1069" s="40">
        <f>carot!$C$2*spettri!K1069</f>
        <v>0</v>
      </c>
      <c r="H1069" s="40">
        <f>carot!$D$2*spettri!L1069</f>
        <v>0</v>
      </c>
      <c r="I1069" s="40">
        <f>carot!$E$2*spettri!M1069</f>
        <v>0</v>
      </c>
      <c r="J1069" s="40">
        <f>carot!$F$2*spettri!N1069</f>
        <v>0</v>
      </c>
      <c r="K1069" s="40">
        <f>chl!$D$2*spettri!AE1069</f>
        <v>0</v>
      </c>
    </row>
    <row r="1070" spans="1:11" x14ac:dyDescent="0.25">
      <c r="A1070" s="40">
        <f>spettri!F1070</f>
        <v>777.19999999997503</v>
      </c>
      <c r="B1070" s="40">
        <f>spettri!G1070</f>
        <v>0</v>
      </c>
      <c r="C1070" s="40">
        <f>spettri!AA1070</f>
        <v>0</v>
      </c>
      <c r="D1070" s="40">
        <f>chl!$B$2*spettri!H1070</f>
        <v>0</v>
      </c>
      <c r="E1070" s="40">
        <f>chl!$C$2*spettri!I1070</f>
        <v>0</v>
      </c>
      <c r="F1070" s="40">
        <f>carot!$B$2*spettri!J1070</f>
        <v>0</v>
      </c>
      <c r="G1070" s="40">
        <f>carot!$C$2*spettri!K1070</f>
        <v>0</v>
      </c>
      <c r="H1070" s="40">
        <f>carot!$D$2*spettri!L1070</f>
        <v>0</v>
      </c>
      <c r="I1070" s="40">
        <f>carot!$E$2*spettri!M1070</f>
        <v>0</v>
      </c>
      <c r="J1070" s="40">
        <f>carot!$F$2*spettri!N1070</f>
        <v>0</v>
      </c>
      <c r="K1070" s="40">
        <f>chl!$D$2*spettri!AE1070</f>
        <v>0</v>
      </c>
    </row>
    <row r="1071" spans="1:11" x14ac:dyDescent="0.25">
      <c r="A1071" s="40">
        <f>spettri!F1071</f>
        <v>777.59999999997501</v>
      </c>
      <c r="B1071" s="40">
        <f>spettri!G1071</f>
        <v>0</v>
      </c>
      <c r="C1071" s="40">
        <f>spettri!AA1071</f>
        <v>0</v>
      </c>
      <c r="D1071" s="40">
        <f>chl!$B$2*spettri!H1071</f>
        <v>0</v>
      </c>
      <c r="E1071" s="40">
        <f>chl!$C$2*spettri!I1071</f>
        <v>0</v>
      </c>
      <c r="F1071" s="40">
        <f>carot!$B$2*spettri!J1071</f>
        <v>0</v>
      </c>
      <c r="G1071" s="40">
        <f>carot!$C$2*spettri!K1071</f>
        <v>0</v>
      </c>
      <c r="H1071" s="40">
        <f>carot!$D$2*spettri!L1071</f>
        <v>0</v>
      </c>
      <c r="I1071" s="40">
        <f>carot!$E$2*spettri!M1071</f>
        <v>0</v>
      </c>
      <c r="J1071" s="40">
        <f>carot!$F$2*spettri!N1071</f>
        <v>0</v>
      </c>
      <c r="K1071" s="40">
        <f>chl!$D$2*spettri!AE1071</f>
        <v>0</v>
      </c>
    </row>
    <row r="1072" spans="1:11" x14ac:dyDescent="0.25">
      <c r="A1072" s="40">
        <f>spettri!F1072</f>
        <v>777.99999999997499</v>
      </c>
      <c r="B1072" s="40">
        <f>spettri!G1072</f>
        <v>0</v>
      </c>
      <c r="C1072" s="40">
        <f>spettri!AA1072</f>
        <v>0</v>
      </c>
      <c r="D1072" s="40">
        <f>chl!$B$2*spettri!H1072</f>
        <v>0</v>
      </c>
      <c r="E1072" s="40">
        <f>chl!$C$2*spettri!I1072</f>
        <v>0</v>
      </c>
      <c r="F1072" s="40">
        <f>carot!$B$2*spettri!J1072</f>
        <v>0</v>
      </c>
      <c r="G1072" s="40">
        <f>carot!$C$2*spettri!K1072</f>
        <v>0</v>
      </c>
      <c r="H1072" s="40">
        <f>carot!$D$2*spettri!L1072</f>
        <v>0</v>
      </c>
      <c r="I1072" s="40">
        <f>carot!$E$2*spettri!M1072</f>
        <v>0</v>
      </c>
      <c r="J1072" s="40">
        <f>carot!$F$2*spettri!N1072</f>
        <v>0</v>
      </c>
      <c r="K1072" s="40">
        <f>chl!$D$2*spettri!AE1072</f>
        <v>0</v>
      </c>
    </row>
    <row r="1073" spans="1:11" x14ac:dyDescent="0.25">
      <c r="A1073" s="40">
        <f>spettri!F1073</f>
        <v>778.39999999997497</v>
      </c>
      <c r="B1073" s="40">
        <f>spettri!G1073</f>
        <v>0</v>
      </c>
      <c r="C1073" s="40">
        <f>spettri!AA1073</f>
        <v>0</v>
      </c>
      <c r="D1073" s="40">
        <f>chl!$B$2*spettri!H1073</f>
        <v>0</v>
      </c>
      <c r="E1073" s="40">
        <f>chl!$C$2*spettri!I1073</f>
        <v>0</v>
      </c>
      <c r="F1073" s="40">
        <f>carot!$B$2*spettri!J1073</f>
        <v>0</v>
      </c>
      <c r="G1073" s="40">
        <f>carot!$C$2*spettri!K1073</f>
        <v>0</v>
      </c>
      <c r="H1073" s="40">
        <f>carot!$D$2*spettri!L1073</f>
        <v>0</v>
      </c>
      <c r="I1073" s="40">
        <f>carot!$E$2*spettri!M1073</f>
        <v>0</v>
      </c>
      <c r="J1073" s="40">
        <f>carot!$F$2*spettri!N1073</f>
        <v>0</v>
      </c>
      <c r="K1073" s="40">
        <f>chl!$D$2*spettri!AE1073</f>
        <v>0</v>
      </c>
    </row>
    <row r="1074" spans="1:11" x14ac:dyDescent="0.25">
      <c r="A1074" s="40">
        <f>spettri!F1074</f>
        <v>778.79999999997494</v>
      </c>
      <c r="B1074" s="40">
        <f>spettri!G1074</f>
        <v>0</v>
      </c>
      <c r="C1074" s="40">
        <f>spettri!AA1074</f>
        <v>0</v>
      </c>
      <c r="D1074" s="40">
        <f>chl!$B$2*spettri!H1074</f>
        <v>0</v>
      </c>
      <c r="E1074" s="40">
        <f>chl!$C$2*spettri!I1074</f>
        <v>0</v>
      </c>
      <c r="F1074" s="40">
        <f>carot!$B$2*spettri!J1074</f>
        <v>0</v>
      </c>
      <c r="G1074" s="40">
        <f>carot!$C$2*spettri!K1074</f>
        <v>0</v>
      </c>
      <c r="H1074" s="40">
        <f>carot!$D$2*spettri!L1074</f>
        <v>0</v>
      </c>
      <c r="I1074" s="40">
        <f>carot!$E$2*spettri!M1074</f>
        <v>0</v>
      </c>
      <c r="J1074" s="40">
        <f>carot!$F$2*spettri!N1074</f>
        <v>0</v>
      </c>
      <c r="K1074" s="40">
        <f>chl!$D$2*spettri!AE1074</f>
        <v>0</v>
      </c>
    </row>
    <row r="1075" spans="1:11" x14ac:dyDescent="0.25">
      <c r="A1075" s="40">
        <f>spettri!F1075</f>
        <v>779.19999999997503</v>
      </c>
      <c r="B1075" s="40">
        <f>spettri!G1075</f>
        <v>0</v>
      </c>
      <c r="C1075" s="40">
        <f>spettri!AA1075</f>
        <v>0</v>
      </c>
      <c r="D1075" s="40">
        <f>chl!$B$2*spettri!H1075</f>
        <v>0</v>
      </c>
      <c r="E1075" s="40">
        <f>chl!$C$2*spettri!I1075</f>
        <v>0</v>
      </c>
      <c r="F1075" s="40">
        <f>carot!$B$2*spettri!J1075</f>
        <v>0</v>
      </c>
      <c r="G1075" s="40">
        <f>carot!$C$2*spettri!K1075</f>
        <v>0</v>
      </c>
      <c r="H1075" s="40">
        <f>carot!$D$2*spettri!L1075</f>
        <v>0</v>
      </c>
      <c r="I1075" s="40">
        <f>carot!$E$2*spettri!M1075</f>
        <v>0</v>
      </c>
      <c r="J1075" s="40">
        <f>carot!$F$2*spettri!N1075</f>
        <v>0</v>
      </c>
      <c r="K1075" s="40">
        <f>chl!$D$2*spettri!AE1075</f>
        <v>0</v>
      </c>
    </row>
    <row r="1076" spans="1:11" x14ac:dyDescent="0.25">
      <c r="A1076" s="40">
        <f>spettri!F1076</f>
        <v>779.59999999997501</v>
      </c>
      <c r="B1076" s="40">
        <f>spettri!G1076</f>
        <v>0</v>
      </c>
      <c r="C1076" s="40">
        <f>spettri!AA1076</f>
        <v>0</v>
      </c>
      <c r="D1076" s="40">
        <f>chl!$B$2*spettri!H1076</f>
        <v>0</v>
      </c>
      <c r="E1076" s="40">
        <f>chl!$C$2*spettri!I1076</f>
        <v>0</v>
      </c>
      <c r="F1076" s="40">
        <f>carot!$B$2*spettri!J1076</f>
        <v>0</v>
      </c>
      <c r="G1076" s="40">
        <f>carot!$C$2*spettri!K1076</f>
        <v>0</v>
      </c>
      <c r="H1076" s="40">
        <f>carot!$D$2*spettri!L1076</f>
        <v>0</v>
      </c>
      <c r="I1076" s="40">
        <f>carot!$E$2*spettri!M1076</f>
        <v>0</v>
      </c>
      <c r="J1076" s="40">
        <f>carot!$F$2*spettri!N1076</f>
        <v>0</v>
      </c>
      <c r="K1076" s="40">
        <f>chl!$D$2*spettri!AE1076</f>
        <v>0</v>
      </c>
    </row>
    <row r="1077" spans="1:11" x14ac:dyDescent="0.25">
      <c r="A1077" s="40">
        <f>spettri!F1077</f>
        <v>779.99999999997499</v>
      </c>
      <c r="B1077" s="40">
        <f>spettri!G1077</f>
        <v>0</v>
      </c>
      <c r="C1077" s="40">
        <f>spettri!AA1077</f>
        <v>0</v>
      </c>
      <c r="D1077" s="40">
        <f>chl!$B$2*spettri!H1077</f>
        <v>0</v>
      </c>
      <c r="E1077" s="40">
        <f>chl!$C$2*spettri!I1077</f>
        <v>0</v>
      </c>
      <c r="F1077" s="40">
        <f>carot!$B$2*spettri!J1077</f>
        <v>0</v>
      </c>
      <c r="G1077" s="40">
        <f>carot!$C$2*spettri!K1077</f>
        <v>0</v>
      </c>
      <c r="H1077" s="40">
        <f>carot!$D$2*spettri!L1077</f>
        <v>0</v>
      </c>
      <c r="I1077" s="40">
        <f>carot!$E$2*spettri!M1077</f>
        <v>0</v>
      </c>
      <c r="J1077" s="40">
        <f>carot!$F$2*spettri!N1077</f>
        <v>0</v>
      </c>
      <c r="K1077" s="40">
        <f>chl!$D$2*spettri!AE1077</f>
        <v>0</v>
      </c>
    </row>
    <row r="1078" spans="1:11" x14ac:dyDescent="0.25">
      <c r="A1078" s="40">
        <f>spettri!F1078</f>
        <v>780.39999999997497</v>
      </c>
      <c r="B1078" s="40">
        <f>spettri!G1078</f>
        <v>0</v>
      </c>
      <c r="C1078" s="40">
        <f>spettri!AA1078</f>
        <v>0</v>
      </c>
      <c r="D1078" s="40">
        <f>chl!$B$2*spettri!H1078</f>
        <v>0</v>
      </c>
      <c r="E1078" s="40">
        <f>chl!$C$2*spettri!I1078</f>
        <v>0</v>
      </c>
      <c r="F1078" s="40">
        <f>carot!$B$2*spettri!J1078</f>
        <v>0</v>
      </c>
      <c r="G1078" s="40">
        <f>carot!$C$2*spettri!K1078</f>
        <v>0</v>
      </c>
      <c r="H1078" s="40">
        <f>carot!$D$2*spettri!L1078</f>
        <v>0</v>
      </c>
      <c r="I1078" s="40">
        <f>carot!$E$2*spettri!M1078</f>
        <v>0</v>
      </c>
      <c r="J1078" s="40">
        <f>carot!$F$2*spettri!N1078</f>
        <v>0</v>
      </c>
      <c r="K1078" s="40">
        <f>chl!$D$2*spettri!AE1078</f>
        <v>0</v>
      </c>
    </row>
    <row r="1079" spans="1:11" x14ac:dyDescent="0.25">
      <c r="A1079" s="40">
        <f>spettri!F1079</f>
        <v>780.79999999997494</v>
      </c>
      <c r="B1079" s="40">
        <f>spettri!G1079</f>
        <v>0</v>
      </c>
      <c r="C1079" s="40">
        <f>spettri!AA1079</f>
        <v>0</v>
      </c>
      <c r="D1079" s="40">
        <f>chl!$B$2*spettri!H1079</f>
        <v>0</v>
      </c>
      <c r="E1079" s="40">
        <f>chl!$C$2*spettri!I1079</f>
        <v>0</v>
      </c>
      <c r="F1079" s="40">
        <f>carot!$B$2*spettri!J1079</f>
        <v>0</v>
      </c>
      <c r="G1079" s="40">
        <f>carot!$C$2*spettri!K1079</f>
        <v>0</v>
      </c>
      <c r="H1079" s="40">
        <f>carot!$D$2*spettri!L1079</f>
        <v>0</v>
      </c>
      <c r="I1079" s="40">
        <f>carot!$E$2*spettri!M1079</f>
        <v>0</v>
      </c>
      <c r="J1079" s="40">
        <f>carot!$F$2*spettri!N1079</f>
        <v>0</v>
      </c>
      <c r="K1079" s="40">
        <f>chl!$D$2*spettri!AE1079</f>
        <v>0</v>
      </c>
    </row>
    <row r="1080" spans="1:11" x14ac:dyDescent="0.25">
      <c r="A1080" s="40">
        <f>spettri!F1080</f>
        <v>781.19999999997503</v>
      </c>
      <c r="B1080" s="40">
        <f>spettri!G1080</f>
        <v>0</v>
      </c>
      <c r="C1080" s="40">
        <f>spettri!AA1080</f>
        <v>0</v>
      </c>
      <c r="D1080" s="40">
        <f>chl!$B$2*spettri!H1080</f>
        <v>0</v>
      </c>
      <c r="E1080" s="40">
        <f>chl!$C$2*spettri!I1080</f>
        <v>0</v>
      </c>
      <c r="F1080" s="40">
        <f>carot!$B$2*spettri!J1080</f>
        <v>0</v>
      </c>
      <c r="G1080" s="40">
        <f>carot!$C$2*spettri!K1080</f>
        <v>0</v>
      </c>
      <c r="H1080" s="40">
        <f>carot!$D$2*spettri!L1080</f>
        <v>0</v>
      </c>
      <c r="I1080" s="40">
        <f>carot!$E$2*spettri!M1080</f>
        <v>0</v>
      </c>
      <c r="J1080" s="40">
        <f>carot!$F$2*spettri!N1080</f>
        <v>0</v>
      </c>
      <c r="K1080" s="40">
        <f>chl!$D$2*spettri!AE1080</f>
        <v>0</v>
      </c>
    </row>
    <row r="1081" spans="1:11" x14ac:dyDescent="0.25">
      <c r="A1081" s="40">
        <f>spettri!F1081</f>
        <v>781.59999999997501</v>
      </c>
      <c r="B1081" s="40">
        <f>spettri!G1081</f>
        <v>0</v>
      </c>
      <c r="C1081" s="40">
        <f>spettri!AA1081</f>
        <v>0</v>
      </c>
      <c r="D1081" s="40">
        <f>chl!$B$2*spettri!H1081</f>
        <v>0</v>
      </c>
      <c r="E1081" s="40">
        <f>chl!$C$2*spettri!I1081</f>
        <v>0</v>
      </c>
      <c r="F1081" s="40">
        <f>carot!$B$2*spettri!J1081</f>
        <v>0</v>
      </c>
      <c r="G1081" s="40">
        <f>carot!$C$2*spettri!K1081</f>
        <v>0</v>
      </c>
      <c r="H1081" s="40">
        <f>carot!$D$2*spettri!L1081</f>
        <v>0</v>
      </c>
      <c r="I1081" s="40">
        <f>carot!$E$2*spettri!M1081</f>
        <v>0</v>
      </c>
      <c r="J1081" s="40">
        <f>carot!$F$2*spettri!N1081</f>
        <v>0</v>
      </c>
      <c r="K1081" s="40">
        <f>chl!$D$2*spettri!AE1081</f>
        <v>0</v>
      </c>
    </row>
    <row r="1082" spans="1:11" x14ac:dyDescent="0.25">
      <c r="A1082" s="40">
        <f>spettri!F1082</f>
        <v>781.99999999997499</v>
      </c>
      <c r="B1082" s="40">
        <f>spettri!G1082</f>
        <v>0</v>
      </c>
      <c r="C1082" s="40">
        <f>spettri!AA1082</f>
        <v>0</v>
      </c>
      <c r="D1082" s="40">
        <f>chl!$B$2*spettri!H1082</f>
        <v>0</v>
      </c>
      <c r="E1082" s="40">
        <f>chl!$C$2*spettri!I1082</f>
        <v>0</v>
      </c>
      <c r="F1082" s="40">
        <f>carot!$B$2*spettri!J1082</f>
        <v>0</v>
      </c>
      <c r="G1082" s="40">
        <f>carot!$C$2*spettri!K1082</f>
        <v>0</v>
      </c>
      <c r="H1082" s="40">
        <f>carot!$D$2*spettri!L1082</f>
        <v>0</v>
      </c>
      <c r="I1082" s="40">
        <f>carot!$E$2*spettri!M1082</f>
        <v>0</v>
      </c>
      <c r="J1082" s="40">
        <f>carot!$F$2*spettri!N1082</f>
        <v>0</v>
      </c>
      <c r="K1082" s="40">
        <f>chl!$D$2*spettri!AE1082</f>
        <v>0</v>
      </c>
    </row>
    <row r="1083" spans="1:11" x14ac:dyDescent="0.25">
      <c r="A1083" s="40">
        <f>spettri!F1083</f>
        <v>782.39999999997497</v>
      </c>
      <c r="B1083" s="40">
        <f>spettri!G1083</f>
        <v>0</v>
      </c>
      <c r="C1083" s="40">
        <f>spettri!AA1083</f>
        <v>0</v>
      </c>
      <c r="D1083" s="40">
        <f>chl!$B$2*spettri!H1083</f>
        <v>0</v>
      </c>
      <c r="E1083" s="40">
        <f>chl!$C$2*spettri!I1083</f>
        <v>0</v>
      </c>
      <c r="F1083" s="40">
        <f>carot!$B$2*spettri!J1083</f>
        <v>0</v>
      </c>
      <c r="G1083" s="40">
        <f>carot!$C$2*spettri!K1083</f>
        <v>0</v>
      </c>
      <c r="H1083" s="40">
        <f>carot!$D$2*spettri!L1083</f>
        <v>0</v>
      </c>
      <c r="I1083" s="40">
        <f>carot!$E$2*spettri!M1083</f>
        <v>0</v>
      </c>
      <c r="J1083" s="40">
        <f>carot!$F$2*spettri!N1083</f>
        <v>0</v>
      </c>
      <c r="K1083" s="40">
        <f>chl!$D$2*spettri!AE1083</f>
        <v>0</v>
      </c>
    </row>
    <row r="1084" spans="1:11" x14ac:dyDescent="0.25">
      <c r="A1084" s="40">
        <f>spettri!F1084</f>
        <v>782.79999999997494</v>
      </c>
      <c r="B1084" s="40">
        <f>spettri!G1084</f>
        <v>0</v>
      </c>
      <c r="C1084" s="40">
        <f>spettri!AA1084</f>
        <v>0</v>
      </c>
      <c r="D1084" s="40">
        <f>chl!$B$2*spettri!H1084</f>
        <v>0</v>
      </c>
      <c r="E1084" s="40">
        <f>chl!$C$2*spettri!I1084</f>
        <v>0</v>
      </c>
      <c r="F1084" s="40">
        <f>carot!$B$2*spettri!J1084</f>
        <v>0</v>
      </c>
      <c r="G1084" s="40">
        <f>carot!$C$2*spettri!K1084</f>
        <v>0</v>
      </c>
      <c r="H1084" s="40">
        <f>carot!$D$2*spettri!L1084</f>
        <v>0</v>
      </c>
      <c r="I1084" s="40">
        <f>carot!$E$2*spettri!M1084</f>
        <v>0</v>
      </c>
      <c r="J1084" s="40">
        <f>carot!$F$2*spettri!N1084</f>
        <v>0</v>
      </c>
      <c r="K1084" s="40">
        <f>chl!$D$2*spettri!AE1084</f>
        <v>0</v>
      </c>
    </row>
    <row r="1085" spans="1:11" x14ac:dyDescent="0.25">
      <c r="A1085" s="40">
        <f>spettri!F1085</f>
        <v>783.19999999997503</v>
      </c>
      <c r="B1085" s="40">
        <f>spettri!G1085</f>
        <v>0</v>
      </c>
      <c r="C1085" s="40">
        <f>spettri!AA1085</f>
        <v>0</v>
      </c>
      <c r="D1085" s="40">
        <f>chl!$B$2*spettri!H1085</f>
        <v>0</v>
      </c>
      <c r="E1085" s="40">
        <f>chl!$C$2*spettri!I1085</f>
        <v>0</v>
      </c>
      <c r="F1085" s="40">
        <f>carot!$B$2*spettri!J1085</f>
        <v>0</v>
      </c>
      <c r="G1085" s="40">
        <f>carot!$C$2*spettri!K1085</f>
        <v>0</v>
      </c>
      <c r="H1085" s="40">
        <f>carot!$D$2*spettri!L1085</f>
        <v>0</v>
      </c>
      <c r="I1085" s="40">
        <f>carot!$E$2*spettri!M1085</f>
        <v>0</v>
      </c>
      <c r="J1085" s="40">
        <f>carot!$F$2*spettri!N1085</f>
        <v>0</v>
      </c>
      <c r="K1085" s="40">
        <f>chl!$D$2*spettri!AE1085</f>
        <v>0</v>
      </c>
    </row>
    <row r="1086" spans="1:11" x14ac:dyDescent="0.25">
      <c r="A1086" s="40">
        <f>spettri!F1086</f>
        <v>783.59999999997501</v>
      </c>
      <c r="B1086" s="40">
        <f>spettri!G1086</f>
        <v>0</v>
      </c>
      <c r="C1086" s="40">
        <f>spettri!AA1086</f>
        <v>0</v>
      </c>
      <c r="D1086" s="40">
        <f>chl!$B$2*spettri!H1086</f>
        <v>0</v>
      </c>
      <c r="E1086" s="40">
        <f>chl!$C$2*spettri!I1086</f>
        <v>0</v>
      </c>
      <c r="F1086" s="40">
        <f>carot!$B$2*spettri!J1086</f>
        <v>0</v>
      </c>
      <c r="G1086" s="40">
        <f>carot!$C$2*spettri!K1086</f>
        <v>0</v>
      </c>
      <c r="H1086" s="40">
        <f>carot!$D$2*spettri!L1086</f>
        <v>0</v>
      </c>
      <c r="I1086" s="40">
        <f>carot!$E$2*spettri!M1086</f>
        <v>0</v>
      </c>
      <c r="J1086" s="40">
        <f>carot!$F$2*spettri!N1086</f>
        <v>0</v>
      </c>
      <c r="K1086" s="40">
        <f>chl!$D$2*spettri!AE1086</f>
        <v>0</v>
      </c>
    </row>
    <row r="1087" spans="1:11" x14ac:dyDescent="0.25">
      <c r="A1087" s="40">
        <f>spettri!F1087</f>
        <v>783.99999999997499</v>
      </c>
      <c r="B1087" s="40">
        <f>spettri!G1087</f>
        <v>0</v>
      </c>
      <c r="C1087" s="40">
        <f>spettri!AA1087</f>
        <v>0</v>
      </c>
      <c r="D1087" s="40">
        <f>chl!$B$2*spettri!H1087</f>
        <v>0</v>
      </c>
      <c r="E1087" s="40">
        <f>chl!$C$2*spettri!I1087</f>
        <v>0</v>
      </c>
      <c r="F1087" s="40">
        <f>carot!$B$2*spettri!J1087</f>
        <v>0</v>
      </c>
      <c r="G1087" s="40">
        <f>carot!$C$2*spettri!K1087</f>
        <v>0</v>
      </c>
      <c r="H1087" s="40">
        <f>carot!$D$2*spettri!L1087</f>
        <v>0</v>
      </c>
      <c r="I1087" s="40">
        <f>carot!$E$2*spettri!M1087</f>
        <v>0</v>
      </c>
      <c r="J1087" s="40">
        <f>carot!$F$2*spettri!N1087</f>
        <v>0</v>
      </c>
      <c r="K1087" s="40">
        <f>chl!$D$2*spettri!AE1087</f>
        <v>0</v>
      </c>
    </row>
    <row r="1088" spans="1:11" x14ac:dyDescent="0.25">
      <c r="A1088" s="40">
        <f>spettri!F1088</f>
        <v>784.39999999997497</v>
      </c>
      <c r="B1088" s="40">
        <f>spettri!G1088</f>
        <v>0</v>
      </c>
      <c r="C1088" s="40">
        <f>spettri!AA1088</f>
        <v>0</v>
      </c>
      <c r="D1088" s="40">
        <f>chl!$B$2*spettri!H1088</f>
        <v>0</v>
      </c>
      <c r="E1088" s="40">
        <f>chl!$C$2*spettri!I1088</f>
        <v>0</v>
      </c>
      <c r="F1088" s="40">
        <f>carot!$B$2*spettri!J1088</f>
        <v>0</v>
      </c>
      <c r="G1088" s="40">
        <f>carot!$C$2*spettri!K1088</f>
        <v>0</v>
      </c>
      <c r="H1088" s="40">
        <f>carot!$D$2*spettri!L1088</f>
        <v>0</v>
      </c>
      <c r="I1088" s="40">
        <f>carot!$E$2*spettri!M1088</f>
        <v>0</v>
      </c>
      <c r="J1088" s="40">
        <f>carot!$F$2*spettri!N1088</f>
        <v>0</v>
      </c>
      <c r="K1088" s="40">
        <f>chl!$D$2*spettri!AE1088</f>
        <v>0</v>
      </c>
    </row>
    <row r="1089" spans="1:11" x14ac:dyDescent="0.25">
      <c r="A1089" s="40">
        <f>spettri!F1089</f>
        <v>784.79999999997494</v>
      </c>
      <c r="B1089" s="40">
        <f>spettri!G1089</f>
        <v>0</v>
      </c>
      <c r="C1089" s="40">
        <f>spettri!AA1089</f>
        <v>0</v>
      </c>
      <c r="D1089" s="40">
        <f>chl!$B$2*spettri!H1089</f>
        <v>0</v>
      </c>
      <c r="E1089" s="40">
        <f>chl!$C$2*spettri!I1089</f>
        <v>0</v>
      </c>
      <c r="F1089" s="40">
        <f>carot!$B$2*spettri!J1089</f>
        <v>0</v>
      </c>
      <c r="G1089" s="40">
        <f>carot!$C$2*spettri!K1089</f>
        <v>0</v>
      </c>
      <c r="H1089" s="40">
        <f>carot!$D$2*spettri!L1089</f>
        <v>0</v>
      </c>
      <c r="I1089" s="40">
        <f>carot!$E$2*spettri!M1089</f>
        <v>0</v>
      </c>
      <c r="J1089" s="40">
        <f>carot!$F$2*spettri!N1089</f>
        <v>0</v>
      </c>
      <c r="K1089" s="40">
        <f>chl!$D$2*spettri!AE1089</f>
        <v>0</v>
      </c>
    </row>
    <row r="1090" spans="1:11" x14ac:dyDescent="0.25">
      <c r="A1090" s="40">
        <f>spettri!F1090</f>
        <v>785.19999999997503</v>
      </c>
      <c r="B1090" s="40">
        <f>spettri!G1090</f>
        <v>0</v>
      </c>
      <c r="C1090" s="40">
        <f>spettri!AA1090</f>
        <v>0</v>
      </c>
      <c r="D1090" s="40">
        <f>chl!$B$2*spettri!H1090</f>
        <v>0</v>
      </c>
      <c r="E1090" s="40">
        <f>chl!$C$2*spettri!I1090</f>
        <v>0</v>
      </c>
      <c r="F1090" s="40">
        <f>carot!$B$2*spettri!J1090</f>
        <v>0</v>
      </c>
      <c r="G1090" s="40">
        <f>carot!$C$2*spettri!K1090</f>
        <v>0</v>
      </c>
      <c r="H1090" s="40">
        <f>carot!$D$2*spettri!L1090</f>
        <v>0</v>
      </c>
      <c r="I1090" s="40">
        <f>carot!$E$2*spettri!M1090</f>
        <v>0</v>
      </c>
      <c r="J1090" s="40">
        <f>carot!$F$2*spettri!N1090</f>
        <v>0</v>
      </c>
      <c r="K1090" s="40">
        <f>chl!$D$2*spettri!AE1090</f>
        <v>0</v>
      </c>
    </row>
    <row r="1091" spans="1:11" x14ac:dyDescent="0.25">
      <c r="A1091" s="40">
        <f>spettri!F1091</f>
        <v>785.59999999997501</v>
      </c>
      <c r="B1091" s="40">
        <f>spettri!G1091</f>
        <v>0</v>
      </c>
      <c r="C1091" s="40">
        <f>spettri!AA1091</f>
        <v>0</v>
      </c>
      <c r="D1091" s="40">
        <f>chl!$B$2*spettri!H1091</f>
        <v>0</v>
      </c>
      <c r="E1091" s="40">
        <f>chl!$C$2*spettri!I1091</f>
        <v>0</v>
      </c>
      <c r="F1091" s="40">
        <f>carot!$B$2*spettri!J1091</f>
        <v>0</v>
      </c>
      <c r="G1091" s="40">
        <f>carot!$C$2*spettri!K1091</f>
        <v>0</v>
      </c>
      <c r="H1091" s="40">
        <f>carot!$D$2*spettri!L1091</f>
        <v>0</v>
      </c>
      <c r="I1091" s="40">
        <f>carot!$E$2*spettri!M1091</f>
        <v>0</v>
      </c>
      <c r="J1091" s="40">
        <f>carot!$F$2*spettri!N1091</f>
        <v>0</v>
      </c>
      <c r="K1091" s="40">
        <f>chl!$D$2*spettri!AE1091</f>
        <v>0</v>
      </c>
    </row>
    <row r="1092" spans="1:11" x14ac:dyDescent="0.25">
      <c r="A1092" s="40">
        <f>spettri!F1092</f>
        <v>785.99999999997499</v>
      </c>
      <c r="B1092" s="40">
        <f>spettri!G1092</f>
        <v>0</v>
      </c>
      <c r="C1092" s="40">
        <f>spettri!AA1092</f>
        <v>0</v>
      </c>
      <c r="D1092" s="40">
        <f>chl!$B$2*spettri!H1092</f>
        <v>0</v>
      </c>
      <c r="E1092" s="40">
        <f>chl!$C$2*spettri!I1092</f>
        <v>0</v>
      </c>
      <c r="F1092" s="40">
        <f>carot!$B$2*spettri!J1092</f>
        <v>0</v>
      </c>
      <c r="G1092" s="40">
        <f>carot!$C$2*spettri!K1092</f>
        <v>0</v>
      </c>
      <c r="H1092" s="40">
        <f>carot!$D$2*spettri!L1092</f>
        <v>0</v>
      </c>
      <c r="I1092" s="40">
        <f>carot!$E$2*spettri!M1092</f>
        <v>0</v>
      </c>
      <c r="J1092" s="40">
        <f>carot!$F$2*spettri!N1092</f>
        <v>0</v>
      </c>
      <c r="K1092" s="40">
        <f>chl!$D$2*spettri!AE1092</f>
        <v>0</v>
      </c>
    </row>
    <row r="1093" spans="1:11" x14ac:dyDescent="0.25">
      <c r="A1093" s="40">
        <f>spettri!F1093</f>
        <v>786.39999999997497</v>
      </c>
      <c r="B1093" s="40">
        <f>spettri!G1093</f>
        <v>0</v>
      </c>
      <c r="C1093" s="40">
        <f>spettri!AA1093</f>
        <v>0</v>
      </c>
      <c r="D1093" s="40">
        <f>chl!$B$2*spettri!H1093</f>
        <v>0</v>
      </c>
      <c r="E1093" s="40">
        <f>chl!$C$2*spettri!I1093</f>
        <v>0</v>
      </c>
      <c r="F1093" s="40">
        <f>carot!$B$2*spettri!J1093</f>
        <v>0</v>
      </c>
      <c r="G1093" s="40">
        <f>carot!$C$2*spettri!K1093</f>
        <v>0</v>
      </c>
      <c r="H1093" s="40">
        <f>carot!$D$2*spettri!L1093</f>
        <v>0</v>
      </c>
      <c r="I1093" s="40">
        <f>carot!$E$2*spettri!M1093</f>
        <v>0</v>
      </c>
      <c r="J1093" s="40">
        <f>carot!$F$2*spettri!N1093</f>
        <v>0</v>
      </c>
      <c r="K1093" s="40">
        <f>chl!$D$2*spettri!AE1093</f>
        <v>0</v>
      </c>
    </row>
    <row r="1094" spans="1:11" x14ac:dyDescent="0.25">
      <c r="A1094" s="40">
        <f>spettri!F1094</f>
        <v>786.79999999997494</v>
      </c>
      <c r="B1094" s="40">
        <f>spettri!G1094</f>
        <v>0</v>
      </c>
      <c r="C1094" s="40">
        <f>spettri!AA1094</f>
        <v>0</v>
      </c>
      <c r="D1094" s="40">
        <f>chl!$B$2*spettri!H1094</f>
        <v>0</v>
      </c>
      <c r="E1094" s="40">
        <f>chl!$C$2*spettri!I1094</f>
        <v>0</v>
      </c>
      <c r="F1094" s="40">
        <f>carot!$B$2*spettri!J1094</f>
        <v>0</v>
      </c>
      <c r="G1094" s="40">
        <f>carot!$C$2*spettri!K1094</f>
        <v>0</v>
      </c>
      <c r="H1094" s="40">
        <f>carot!$D$2*spettri!L1094</f>
        <v>0</v>
      </c>
      <c r="I1094" s="40">
        <f>carot!$E$2*spettri!M1094</f>
        <v>0</v>
      </c>
      <c r="J1094" s="40">
        <f>carot!$F$2*spettri!N1094</f>
        <v>0</v>
      </c>
      <c r="K1094" s="40">
        <f>chl!$D$2*spettri!AE1094</f>
        <v>0</v>
      </c>
    </row>
    <row r="1095" spans="1:11" x14ac:dyDescent="0.25">
      <c r="A1095" s="40">
        <f>spettri!F1095</f>
        <v>787.19999999997503</v>
      </c>
      <c r="B1095" s="40">
        <f>spettri!G1095</f>
        <v>0</v>
      </c>
      <c r="C1095" s="40">
        <f>spettri!AA1095</f>
        <v>0</v>
      </c>
      <c r="D1095" s="40">
        <f>chl!$B$2*spettri!H1095</f>
        <v>0</v>
      </c>
      <c r="E1095" s="40">
        <f>chl!$C$2*spettri!I1095</f>
        <v>0</v>
      </c>
      <c r="F1095" s="40">
        <f>carot!$B$2*spettri!J1095</f>
        <v>0</v>
      </c>
      <c r="G1095" s="40">
        <f>carot!$C$2*spettri!K1095</f>
        <v>0</v>
      </c>
      <c r="H1095" s="40">
        <f>carot!$D$2*spettri!L1095</f>
        <v>0</v>
      </c>
      <c r="I1095" s="40">
        <f>carot!$E$2*spettri!M1095</f>
        <v>0</v>
      </c>
      <c r="J1095" s="40">
        <f>carot!$F$2*spettri!N1095</f>
        <v>0</v>
      </c>
      <c r="K1095" s="40">
        <f>chl!$D$2*spettri!AE1095</f>
        <v>0</v>
      </c>
    </row>
    <row r="1096" spans="1:11" x14ac:dyDescent="0.25">
      <c r="A1096" s="40">
        <f>spettri!F1096</f>
        <v>787.59999999997501</v>
      </c>
      <c r="B1096" s="40">
        <f>spettri!G1096</f>
        <v>0</v>
      </c>
      <c r="C1096" s="40">
        <f>spettri!AA1096</f>
        <v>0</v>
      </c>
      <c r="D1096" s="40">
        <f>chl!$B$2*spettri!H1096</f>
        <v>0</v>
      </c>
      <c r="E1096" s="40">
        <f>chl!$C$2*spettri!I1096</f>
        <v>0</v>
      </c>
      <c r="F1096" s="40">
        <f>carot!$B$2*spettri!J1096</f>
        <v>0</v>
      </c>
      <c r="G1096" s="40">
        <f>carot!$C$2*spettri!K1096</f>
        <v>0</v>
      </c>
      <c r="H1096" s="40">
        <f>carot!$D$2*spettri!L1096</f>
        <v>0</v>
      </c>
      <c r="I1096" s="40">
        <f>carot!$E$2*spettri!M1096</f>
        <v>0</v>
      </c>
      <c r="J1096" s="40">
        <f>carot!$F$2*spettri!N1096</f>
        <v>0</v>
      </c>
      <c r="K1096" s="40">
        <f>chl!$D$2*spettri!AE1096</f>
        <v>0</v>
      </c>
    </row>
    <row r="1097" spans="1:11" x14ac:dyDescent="0.25">
      <c r="A1097" s="40">
        <f>spettri!F1097</f>
        <v>787.99999999997499</v>
      </c>
      <c r="B1097" s="40">
        <f>spettri!G1097</f>
        <v>0</v>
      </c>
      <c r="C1097" s="40">
        <f>spettri!AA1097</f>
        <v>0</v>
      </c>
      <c r="D1097" s="40">
        <f>chl!$B$2*spettri!H1097</f>
        <v>0</v>
      </c>
      <c r="E1097" s="40">
        <f>chl!$C$2*spettri!I1097</f>
        <v>0</v>
      </c>
      <c r="F1097" s="40">
        <f>carot!$B$2*spettri!J1097</f>
        <v>0</v>
      </c>
      <c r="G1097" s="40">
        <f>carot!$C$2*spettri!K1097</f>
        <v>0</v>
      </c>
      <c r="H1097" s="40">
        <f>carot!$D$2*spettri!L1097</f>
        <v>0</v>
      </c>
      <c r="I1097" s="40">
        <f>carot!$E$2*spettri!M1097</f>
        <v>0</v>
      </c>
      <c r="J1097" s="40">
        <f>carot!$F$2*spettri!N1097</f>
        <v>0</v>
      </c>
      <c r="K1097" s="40">
        <f>chl!$D$2*spettri!AE1097</f>
        <v>0</v>
      </c>
    </row>
    <row r="1098" spans="1:11" x14ac:dyDescent="0.25">
      <c r="A1098" s="40">
        <f>spettri!F1098</f>
        <v>788.39999999997497</v>
      </c>
      <c r="B1098" s="40">
        <f>spettri!G1098</f>
        <v>0</v>
      </c>
      <c r="C1098" s="40">
        <f>spettri!AA1098</f>
        <v>0</v>
      </c>
      <c r="D1098" s="40">
        <f>chl!$B$2*spettri!H1098</f>
        <v>0</v>
      </c>
      <c r="E1098" s="40">
        <f>chl!$C$2*spettri!I1098</f>
        <v>0</v>
      </c>
      <c r="F1098" s="40">
        <f>carot!$B$2*spettri!J1098</f>
        <v>0</v>
      </c>
      <c r="G1098" s="40">
        <f>carot!$C$2*spettri!K1098</f>
        <v>0</v>
      </c>
      <c r="H1098" s="40">
        <f>carot!$D$2*spettri!L1098</f>
        <v>0</v>
      </c>
      <c r="I1098" s="40">
        <f>carot!$E$2*spettri!M1098</f>
        <v>0</v>
      </c>
      <c r="J1098" s="40">
        <f>carot!$F$2*spettri!N1098</f>
        <v>0</v>
      </c>
      <c r="K1098" s="40">
        <f>chl!$D$2*spettri!AE1098</f>
        <v>0</v>
      </c>
    </row>
    <row r="1099" spans="1:11" x14ac:dyDescent="0.25">
      <c r="A1099" s="40">
        <f>spettri!F1099</f>
        <v>788.79999999997494</v>
      </c>
      <c r="B1099" s="40">
        <f>spettri!G1099</f>
        <v>0</v>
      </c>
      <c r="C1099" s="40">
        <f>spettri!AA1099</f>
        <v>0</v>
      </c>
      <c r="D1099" s="40">
        <f>chl!$B$2*spettri!H1099</f>
        <v>0</v>
      </c>
      <c r="E1099" s="40">
        <f>chl!$C$2*spettri!I1099</f>
        <v>0</v>
      </c>
      <c r="F1099" s="40">
        <f>carot!$B$2*spettri!J1099</f>
        <v>0</v>
      </c>
      <c r="G1099" s="40">
        <f>carot!$C$2*spettri!K1099</f>
        <v>0</v>
      </c>
      <c r="H1099" s="40">
        <f>carot!$D$2*spettri!L1099</f>
        <v>0</v>
      </c>
      <c r="I1099" s="40">
        <f>carot!$E$2*spettri!M1099</f>
        <v>0</v>
      </c>
      <c r="J1099" s="40">
        <f>carot!$F$2*spettri!N1099</f>
        <v>0</v>
      </c>
      <c r="K1099" s="40">
        <f>chl!$D$2*spettri!AE1099</f>
        <v>0</v>
      </c>
    </row>
    <row r="1100" spans="1:11" x14ac:dyDescent="0.25">
      <c r="A1100" s="40">
        <f>spettri!F1100</f>
        <v>789.19999999997503</v>
      </c>
      <c r="B1100" s="40">
        <f>spettri!G1100</f>
        <v>0</v>
      </c>
      <c r="C1100" s="40">
        <f>spettri!AA1100</f>
        <v>0</v>
      </c>
      <c r="D1100" s="40">
        <f>chl!$B$2*spettri!H1100</f>
        <v>0</v>
      </c>
      <c r="E1100" s="40">
        <f>chl!$C$2*spettri!I1100</f>
        <v>0</v>
      </c>
      <c r="F1100" s="40">
        <f>carot!$B$2*spettri!J1100</f>
        <v>0</v>
      </c>
      <c r="G1100" s="40">
        <f>carot!$C$2*spettri!K1100</f>
        <v>0</v>
      </c>
      <c r="H1100" s="40">
        <f>carot!$D$2*spettri!L1100</f>
        <v>0</v>
      </c>
      <c r="I1100" s="40">
        <f>carot!$E$2*spettri!M1100</f>
        <v>0</v>
      </c>
      <c r="J1100" s="40">
        <f>carot!$F$2*spettri!N1100</f>
        <v>0</v>
      </c>
      <c r="K1100" s="40">
        <f>chl!$D$2*spettri!AE1100</f>
        <v>0</v>
      </c>
    </row>
    <row r="1101" spans="1:11" x14ac:dyDescent="0.25">
      <c r="A1101" s="40">
        <f>spettri!F1101</f>
        <v>789.59999999997501</v>
      </c>
      <c r="B1101" s="40">
        <f>spettri!G1101</f>
        <v>0</v>
      </c>
      <c r="C1101" s="40">
        <f>spettri!AA1101</f>
        <v>0</v>
      </c>
      <c r="D1101" s="40">
        <f>chl!$B$2*spettri!H1101</f>
        <v>0</v>
      </c>
      <c r="E1101" s="40">
        <f>chl!$C$2*spettri!I1101</f>
        <v>0</v>
      </c>
      <c r="F1101" s="40">
        <f>carot!$B$2*spettri!J1101</f>
        <v>0</v>
      </c>
      <c r="G1101" s="40">
        <f>carot!$C$2*spettri!K1101</f>
        <v>0</v>
      </c>
      <c r="H1101" s="40">
        <f>carot!$D$2*spettri!L1101</f>
        <v>0</v>
      </c>
      <c r="I1101" s="40">
        <f>carot!$E$2*spettri!M1101</f>
        <v>0</v>
      </c>
      <c r="J1101" s="40">
        <f>carot!$F$2*spettri!N1101</f>
        <v>0</v>
      </c>
      <c r="K1101" s="40">
        <f>chl!$D$2*spettri!AE1101</f>
        <v>0</v>
      </c>
    </row>
    <row r="1102" spans="1:11" x14ac:dyDescent="0.25">
      <c r="A1102" s="40">
        <f>spettri!F1102</f>
        <v>789.99999999997499</v>
      </c>
      <c r="B1102" s="40">
        <f>spettri!G1102</f>
        <v>0</v>
      </c>
      <c r="C1102" s="40">
        <f>spettri!AA1102</f>
        <v>0</v>
      </c>
      <c r="D1102" s="40">
        <f>chl!$B$2*spettri!H1102</f>
        <v>0</v>
      </c>
      <c r="E1102" s="40">
        <f>chl!$C$2*spettri!I1102</f>
        <v>0</v>
      </c>
      <c r="F1102" s="40">
        <f>carot!$B$2*spettri!J1102</f>
        <v>0</v>
      </c>
      <c r="G1102" s="40">
        <f>carot!$C$2*spettri!K1102</f>
        <v>0</v>
      </c>
      <c r="H1102" s="40">
        <f>carot!$D$2*spettri!L1102</f>
        <v>0</v>
      </c>
      <c r="I1102" s="40">
        <f>carot!$E$2*spettri!M1102</f>
        <v>0</v>
      </c>
      <c r="J1102" s="40">
        <f>carot!$F$2*spettri!N1102</f>
        <v>0</v>
      </c>
      <c r="K1102" s="40">
        <f>chl!$D$2*spettri!AE1102</f>
        <v>0</v>
      </c>
    </row>
    <row r="1103" spans="1:11" x14ac:dyDescent="0.25">
      <c r="A1103" s="40">
        <f>spettri!F1103</f>
        <v>790.39999999997497</v>
      </c>
      <c r="B1103" s="40">
        <f>spettri!G1103</f>
        <v>0</v>
      </c>
      <c r="C1103" s="40">
        <f>spettri!AA1103</f>
        <v>0</v>
      </c>
      <c r="D1103" s="40">
        <f>chl!$B$2*spettri!H1103</f>
        <v>0</v>
      </c>
      <c r="E1103" s="40">
        <f>chl!$C$2*spettri!I1103</f>
        <v>0</v>
      </c>
      <c r="F1103" s="40">
        <f>carot!$B$2*spettri!J1103</f>
        <v>0</v>
      </c>
      <c r="G1103" s="40">
        <f>carot!$C$2*spettri!K1103</f>
        <v>0</v>
      </c>
      <c r="H1103" s="40">
        <f>carot!$D$2*spettri!L1103</f>
        <v>0</v>
      </c>
      <c r="I1103" s="40">
        <f>carot!$E$2*spettri!M1103</f>
        <v>0</v>
      </c>
      <c r="J1103" s="40">
        <f>carot!$F$2*spettri!N1103</f>
        <v>0</v>
      </c>
      <c r="K1103" s="40">
        <f>chl!$D$2*spettri!AE1103</f>
        <v>0</v>
      </c>
    </row>
    <row r="1104" spans="1:11" x14ac:dyDescent="0.25">
      <c r="A1104" s="40">
        <f>spettri!F1104</f>
        <v>790.79999999997494</v>
      </c>
      <c r="B1104" s="40">
        <f>spettri!G1104</f>
        <v>0</v>
      </c>
      <c r="C1104" s="40">
        <f>spettri!AA1104</f>
        <v>0</v>
      </c>
      <c r="D1104" s="40">
        <f>chl!$B$2*spettri!H1104</f>
        <v>0</v>
      </c>
      <c r="E1104" s="40">
        <f>chl!$C$2*spettri!I1104</f>
        <v>0</v>
      </c>
      <c r="F1104" s="40">
        <f>carot!$B$2*spettri!J1104</f>
        <v>0</v>
      </c>
      <c r="G1104" s="40">
        <f>carot!$C$2*spettri!K1104</f>
        <v>0</v>
      </c>
      <c r="H1104" s="40">
        <f>carot!$D$2*spettri!L1104</f>
        <v>0</v>
      </c>
      <c r="I1104" s="40">
        <f>carot!$E$2*spettri!M1104</f>
        <v>0</v>
      </c>
      <c r="J1104" s="40">
        <f>carot!$F$2*spettri!N1104</f>
        <v>0</v>
      </c>
      <c r="K1104" s="40">
        <f>chl!$D$2*spettri!AE1104</f>
        <v>0</v>
      </c>
    </row>
    <row r="1105" spans="1:11" x14ac:dyDescent="0.25">
      <c r="A1105" s="40">
        <f>spettri!F1105</f>
        <v>791.19999999997503</v>
      </c>
      <c r="B1105" s="40">
        <f>spettri!G1105</f>
        <v>0</v>
      </c>
      <c r="C1105" s="40">
        <f>spettri!AA1105</f>
        <v>0</v>
      </c>
      <c r="D1105" s="40">
        <f>chl!$B$2*spettri!H1105</f>
        <v>0</v>
      </c>
      <c r="E1105" s="40">
        <f>chl!$C$2*spettri!I1105</f>
        <v>0</v>
      </c>
      <c r="F1105" s="40">
        <f>carot!$B$2*spettri!J1105</f>
        <v>0</v>
      </c>
      <c r="G1105" s="40">
        <f>carot!$C$2*spettri!K1105</f>
        <v>0</v>
      </c>
      <c r="H1105" s="40">
        <f>carot!$D$2*spettri!L1105</f>
        <v>0</v>
      </c>
      <c r="I1105" s="40">
        <f>carot!$E$2*spettri!M1105</f>
        <v>0</v>
      </c>
      <c r="J1105" s="40">
        <f>carot!$F$2*spettri!N1105</f>
        <v>0</v>
      </c>
      <c r="K1105" s="40">
        <f>chl!$D$2*spettri!AE1105</f>
        <v>0</v>
      </c>
    </row>
    <row r="1106" spans="1:11" x14ac:dyDescent="0.25">
      <c r="A1106" s="40">
        <f>spettri!F1106</f>
        <v>791.59999999997501</v>
      </c>
      <c r="B1106" s="40">
        <f>spettri!G1106</f>
        <v>0</v>
      </c>
      <c r="C1106" s="40">
        <f>spettri!AA1106</f>
        <v>0</v>
      </c>
      <c r="D1106" s="40">
        <f>chl!$B$2*spettri!H1106</f>
        <v>0</v>
      </c>
      <c r="E1106" s="40">
        <f>chl!$C$2*spettri!I1106</f>
        <v>0</v>
      </c>
      <c r="F1106" s="40">
        <f>carot!$B$2*spettri!J1106</f>
        <v>0</v>
      </c>
      <c r="G1106" s="40">
        <f>carot!$C$2*spettri!K1106</f>
        <v>0</v>
      </c>
      <c r="H1106" s="40">
        <f>carot!$D$2*spettri!L1106</f>
        <v>0</v>
      </c>
      <c r="I1106" s="40">
        <f>carot!$E$2*spettri!M1106</f>
        <v>0</v>
      </c>
      <c r="J1106" s="40">
        <f>carot!$F$2*spettri!N1106</f>
        <v>0</v>
      </c>
      <c r="K1106" s="40">
        <f>chl!$D$2*spettri!AE1106</f>
        <v>0</v>
      </c>
    </row>
    <row r="1107" spans="1:11" x14ac:dyDescent="0.25">
      <c r="A1107" s="40">
        <f>spettri!F1107</f>
        <v>791.99999999997499</v>
      </c>
      <c r="B1107" s="40">
        <f>spettri!G1107</f>
        <v>0</v>
      </c>
      <c r="C1107" s="40">
        <f>spettri!AA1107</f>
        <v>0</v>
      </c>
      <c r="D1107" s="40">
        <f>chl!$B$2*spettri!H1107</f>
        <v>0</v>
      </c>
      <c r="E1107" s="40">
        <f>chl!$C$2*spettri!I1107</f>
        <v>0</v>
      </c>
      <c r="F1107" s="40">
        <f>carot!$B$2*spettri!J1107</f>
        <v>0</v>
      </c>
      <c r="G1107" s="40">
        <f>carot!$C$2*spettri!K1107</f>
        <v>0</v>
      </c>
      <c r="H1107" s="40">
        <f>carot!$D$2*spettri!L1107</f>
        <v>0</v>
      </c>
      <c r="I1107" s="40">
        <f>carot!$E$2*spettri!M1107</f>
        <v>0</v>
      </c>
      <c r="J1107" s="40">
        <f>carot!$F$2*spettri!N1107</f>
        <v>0</v>
      </c>
      <c r="K1107" s="40">
        <f>chl!$D$2*spettri!AE1107</f>
        <v>0</v>
      </c>
    </row>
    <row r="1108" spans="1:11" x14ac:dyDescent="0.25">
      <c r="A1108" s="40">
        <f>spettri!F1108</f>
        <v>792.39999999997497</v>
      </c>
      <c r="B1108" s="40">
        <f>spettri!G1108</f>
        <v>0</v>
      </c>
      <c r="C1108" s="40">
        <f>spettri!AA1108</f>
        <v>0</v>
      </c>
      <c r="D1108" s="40">
        <f>chl!$B$2*spettri!H1108</f>
        <v>0</v>
      </c>
      <c r="E1108" s="40">
        <f>chl!$C$2*spettri!I1108</f>
        <v>0</v>
      </c>
      <c r="F1108" s="40">
        <f>carot!$B$2*spettri!J1108</f>
        <v>0</v>
      </c>
      <c r="G1108" s="40">
        <f>carot!$C$2*spettri!K1108</f>
        <v>0</v>
      </c>
      <c r="H1108" s="40">
        <f>carot!$D$2*spettri!L1108</f>
        <v>0</v>
      </c>
      <c r="I1108" s="40">
        <f>carot!$E$2*spettri!M1108</f>
        <v>0</v>
      </c>
      <c r="J1108" s="40">
        <f>carot!$F$2*spettri!N1108</f>
        <v>0</v>
      </c>
      <c r="K1108" s="40">
        <f>chl!$D$2*spettri!AE1108</f>
        <v>0</v>
      </c>
    </row>
    <row r="1109" spans="1:11" x14ac:dyDescent="0.25">
      <c r="A1109" s="40">
        <f>spettri!F1109</f>
        <v>792.79999999997403</v>
      </c>
      <c r="B1109" s="40">
        <f>spettri!G1109</f>
        <v>0</v>
      </c>
      <c r="C1109" s="40">
        <f>spettri!AA1109</f>
        <v>0</v>
      </c>
      <c r="D1109" s="40">
        <f>chl!$B$2*spettri!H1109</f>
        <v>0</v>
      </c>
      <c r="E1109" s="40">
        <f>chl!$C$2*spettri!I1109</f>
        <v>0</v>
      </c>
      <c r="F1109" s="40">
        <f>carot!$B$2*spettri!J1109</f>
        <v>0</v>
      </c>
      <c r="G1109" s="40">
        <f>carot!$C$2*spettri!K1109</f>
        <v>0</v>
      </c>
      <c r="H1109" s="40">
        <f>carot!$D$2*spettri!L1109</f>
        <v>0</v>
      </c>
      <c r="I1109" s="40">
        <f>carot!$E$2*spettri!M1109</f>
        <v>0</v>
      </c>
      <c r="J1109" s="40">
        <f>carot!$F$2*spettri!N1109</f>
        <v>0</v>
      </c>
      <c r="K1109" s="40">
        <f>chl!$D$2*spettri!AE1109</f>
        <v>0</v>
      </c>
    </row>
    <row r="1110" spans="1:11" x14ac:dyDescent="0.25">
      <c r="A1110" s="40">
        <f>spettri!F1110</f>
        <v>793.19999999997401</v>
      </c>
      <c r="B1110" s="40">
        <f>spettri!G1110</f>
        <v>0</v>
      </c>
      <c r="C1110" s="40">
        <f>spettri!AA1110</f>
        <v>0</v>
      </c>
      <c r="D1110" s="40">
        <f>chl!$B$2*spettri!H1110</f>
        <v>0</v>
      </c>
      <c r="E1110" s="40">
        <f>chl!$C$2*spettri!I1110</f>
        <v>0</v>
      </c>
      <c r="F1110" s="40">
        <f>carot!$B$2*spettri!J1110</f>
        <v>0</v>
      </c>
      <c r="G1110" s="40">
        <f>carot!$C$2*spettri!K1110</f>
        <v>0</v>
      </c>
      <c r="H1110" s="40">
        <f>carot!$D$2*spettri!L1110</f>
        <v>0</v>
      </c>
      <c r="I1110" s="40">
        <f>carot!$E$2*spettri!M1110</f>
        <v>0</v>
      </c>
      <c r="J1110" s="40">
        <f>carot!$F$2*spettri!N1110</f>
        <v>0</v>
      </c>
      <c r="K1110" s="40">
        <f>chl!$D$2*spettri!AE1110</f>
        <v>0</v>
      </c>
    </row>
    <row r="1111" spans="1:11" x14ac:dyDescent="0.25">
      <c r="A1111" s="40">
        <f>spettri!F1111</f>
        <v>793.59999999997399</v>
      </c>
      <c r="B1111" s="40">
        <f>spettri!G1111</f>
        <v>0</v>
      </c>
      <c r="C1111" s="40">
        <f>spettri!AA1111</f>
        <v>0</v>
      </c>
      <c r="D1111" s="40">
        <f>chl!$B$2*spettri!H1111</f>
        <v>0</v>
      </c>
      <c r="E1111" s="40">
        <f>chl!$C$2*spettri!I1111</f>
        <v>0</v>
      </c>
      <c r="F1111" s="40">
        <f>carot!$B$2*spettri!J1111</f>
        <v>0</v>
      </c>
      <c r="G1111" s="40">
        <f>carot!$C$2*spettri!K1111</f>
        <v>0</v>
      </c>
      <c r="H1111" s="40">
        <f>carot!$D$2*spettri!L1111</f>
        <v>0</v>
      </c>
      <c r="I1111" s="40">
        <f>carot!$E$2*spettri!M1111</f>
        <v>0</v>
      </c>
      <c r="J1111" s="40">
        <f>carot!$F$2*spettri!N1111</f>
        <v>0</v>
      </c>
      <c r="K1111" s="40">
        <f>chl!$D$2*spettri!AE1111</f>
        <v>0</v>
      </c>
    </row>
    <row r="1112" spans="1:11" x14ac:dyDescent="0.25">
      <c r="A1112" s="40">
        <f>spettri!F1112</f>
        <v>793.99999999997397</v>
      </c>
      <c r="B1112" s="40">
        <f>spettri!G1112</f>
        <v>0</v>
      </c>
      <c r="C1112" s="40">
        <f>spettri!AA1112</f>
        <v>0</v>
      </c>
      <c r="D1112" s="40">
        <f>chl!$B$2*spettri!H1112</f>
        <v>0</v>
      </c>
      <c r="E1112" s="40">
        <f>chl!$C$2*spettri!I1112</f>
        <v>0</v>
      </c>
      <c r="F1112" s="40">
        <f>carot!$B$2*spettri!J1112</f>
        <v>0</v>
      </c>
      <c r="G1112" s="40">
        <f>carot!$C$2*spettri!K1112</f>
        <v>0</v>
      </c>
      <c r="H1112" s="40">
        <f>carot!$D$2*spettri!L1112</f>
        <v>0</v>
      </c>
      <c r="I1112" s="40">
        <f>carot!$E$2*spettri!M1112</f>
        <v>0</v>
      </c>
      <c r="J1112" s="40">
        <f>carot!$F$2*spettri!N1112</f>
        <v>0</v>
      </c>
      <c r="K1112" s="40">
        <f>chl!$D$2*spettri!AE1112</f>
        <v>0</v>
      </c>
    </row>
    <row r="1113" spans="1:11" x14ac:dyDescent="0.25">
      <c r="A1113" s="40">
        <f>spettri!F1113</f>
        <v>794.39999999997406</v>
      </c>
      <c r="B1113" s="40">
        <f>spettri!G1113</f>
        <v>0</v>
      </c>
      <c r="C1113" s="40">
        <f>spettri!AA1113</f>
        <v>0</v>
      </c>
      <c r="D1113" s="40">
        <f>chl!$B$2*spettri!H1113</f>
        <v>0</v>
      </c>
      <c r="E1113" s="40">
        <f>chl!$C$2*spettri!I1113</f>
        <v>0</v>
      </c>
      <c r="F1113" s="40">
        <f>carot!$B$2*spettri!J1113</f>
        <v>0</v>
      </c>
      <c r="G1113" s="40">
        <f>carot!$C$2*spettri!K1113</f>
        <v>0</v>
      </c>
      <c r="H1113" s="40">
        <f>carot!$D$2*spettri!L1113</f>
        <v>0</v>
      </c>
      <c r="I1113" s="40">
        <f>carot!$E$2*spettri!M1113</f>
        <v>0</v>
      </c>
      <c r="J1113" s="40">
        <f>carot!$F$2*spettri!N1113</f>
        <v>0</v>
      </c>
      <c r="K1113" s="40">
        <f>chl!$D$2*spettri!AE1113</f>
        <v>0</v>
      </c>
    </row>
    <row r="1114" spans="1:11" x14ac:dyDescent="0.25">
      <c r="A1114" s="40">
        <f>spettri!F1114</f>
        <v>794.79999999997403</v>
      </c>
      <c r="B1114" s="40">
        <f>spettri!G1114</f>
        <v>0</v>
      </c>
      <c r="C1114" s="40">
        <f>spettri!AA1114</f>
        <v>0</v>
      </c>
      <c r="D1114" s="40">
        <f>chl!$B$2*spettri!H1114</f>
        <v>0</v>
      </c>
      <c r="E1114" s="40">
        <f>chl!$C$2*spettri!I1114</f>
        <v>0</v>
      </c>
      <c r="F1114" s="40">
        <f>carot!$B$2*spettri!J1114</f>
        <v>0</v>
      </c>
      <c r="G1114" s="40">
        <f>carot!$C$2*spettri!K1114</f>
        <v>0</v>
      </c>
      <c r="H1114" s="40">
        <f>carot!$D$2*spettri!L1114</f>
        <v>0</v>
      </c>
      <c r="I1114" s="40">
        <f>carot!$E$2*spettri!M1114</f>
        <v>0</v>
      </c>
      <c r="J1114" s="40">
        <f>carot!$F$2*spettri!N1114</f>
        <v>0</v>
      </c>
      <c r="K1114" s="40">
        <f>chl!$D$2*spettri!AE1114</f>
        <v>0</v>
      </c>
    </row>
    <row r="1115" spans="1:11" x14ac:dyDescent="0.25">
      <c r="A1115" s="40">
        <f>spettri!F1115</f>
        <v>795.19999999997401</v>
      </c>
      <c r="B1115" s="40">
        <f>spettri!G1115</f>
        <v>0</v>
      </c>
      <c r="C1115" s="40">
        <f>spettri!AA1115</f>
        <v>0</v>
      </c>
      <c r="D1115" s="40">
        <f>chl!$B$2*spettri!H1115</f>
        <v>0</v>
      </c>
      <c r="E1115" s="40">
        <f>chl!$C$2*spettri!I1115</f>
        <v>0</v>
      </c>
      <c r="F1115" s="40">
        <f>carot!$B$2*spettri!J1115</f>
        <v>0</v>
      </c>
      <c r="G1115" s="40">
        <f>carot!$C$2*spettri!K1115</f>
        <v>0</v>
      </c>
      <c r="H1115" s="40">
        <f>carot!$D$2*spettri!L1115</f>
        <v>0</v>
      </c>
      <c r="I1115" s="40">
        <f>carot!$E$2*spettri!M1115</f>
        <v>0</v>
      </c>
      <c r="J1115" s="40">
        <f>carot!$F$2*spettri!N1115</f>
        <v>0</v>
      </c>
      <c r="K1115" s="40">
        <f>chl!$D$2*spettri!AE1115</f>
        <v>0</v>
      </c>
    </row>
    <row r="1116" spans="1:11" x14ac:dyDescent="0.25">
      <c r="A1116" s="40">
        <f>spettri!F1116</f>
        <v>795.59999999997399</v>
      </c>
      <c r="B1116" s="40">
        <f>spettri!G1116</f>
        <v>0</v>
      </c>
      <c r="C1116" s="40">
        <f>spettri!AA1116</f>
        <v>0</v>
      </c>
      <c r="D1116" s="40">
        <f>chl!$B$2*spettri!H1116</f>
        <v>0</v>
      </c>
      <c r="E1116" s="40">
        <f>chl!$C$2*spettri!I1116</f>
        <v>0</v>
      </c>
      <c r="F1116" s="40">
        <f>carot!$B$2*spettri!J1116</f>
        <v>0</v>
      </c>
      <c r="G1116" s="40">
        <f>carot!$C$2*spettri!K1116</f>
        <v>0</v>
      </c>
      <c r="H1116" s="40">
        <f>carot!$D$2*spettri!L1116</f>
        <v>0</v>
      </c>
      <c r="I1116" s="40">
        <f>carot!$E$2*spettri!M1116</f>
        <v>0</v>
      </c>
      <c r="J1116" s="40">
        <f>carot!$F$2*spettri!N1116</f>
        <v>0</v>
      </c>
      <c r="K1116" s="40">
        <f>chl!$D$2*spettri!AE1116</f>
        <v>0</v>
      </c>
    </row>
    <row r="1117" spans="1:11" x14ac:dyDescent="0.25">
      <c r="A1117" s="40">
        <f>spettri!F1117</f>
        <v>795.99999999997397</v>
      </c>
      <c r="B1117" s="40">
        <f>spettri!G1117</f>
        <v>0</v>
      </c>
      <c r="C1117" s="40">
        <f>spettri!AA1117</f>
        <v>0</v>
      </c>
      <c r="D1117" s="40">
        <f>chl!$B$2*spettri!H1117</f>
        <v>0</v>
      </c>
      <c r="E1117" s="40">
        <f>chl!$C$2*spettri!I1117</f>
        <v>0</v>
      </c>
      <c r="F1117" s="40">
        <f>carot!$B$2*spettri!J1117</f>
        <v>0</v>
      </c>
      <c r="G1117" s="40">
        <f>carot!$C$2*spettri!K1117</f>
        <v>0</v>
      </c>
      <c r="H1117" s="40">
        <f>carot!$D$2*spettri!L1117</f>
        <v>0</v>
      </c>
      <c r="I1117" s="40">
        <f>carot!$E$2*spettri!M1117</f>
        <v>0</v>
      </c>
      <c r="J1117" s="40">
        <f>carot!$F$2*spettri!N1117</f>
        <v>0</v>
      </c>
      <c r="K1117" s="40">
        <f>chl!$D$2*spettri!AE1117</f>
        <v>0</v>
      </c>
    </row>
    <row r="1118" spans="1:11" x14ac:dyDescent="0.25">
      <c r="A1118" s="40">
        <f>spettri!F1118</f>
        <v>796.39999999997406</v>
      </c>
      <c r="B1118" s="40">
        <f>spettri!G1118</f>
        <v>0</v>
      </c>
      <c r="C1118" s="40">
        <f>spettri!AA1118</f>
        <v>0</v>
      </c>
      <c r="D1118" s="40">
        <f>chl!$B$2*spettri!H1118</f>
        <v>0</v>
      </c>
      <c r="E1118" s="40">
        <f>chl!$C$2*spettri!I1118</f>
        <v>0</v>
      </c>
      <c r="F1118" s="40">
        <f>carot!$B$2*spettri!J1118</f>
        <v>0</v>
      </c>
      <c r="G1118" s="40">
        <f>carot!$C$2*spettri!K1118</f>
        <v>0</v>
      </c>
      <c r="H1118" s="40">
        <f>carot!$D$2*spettri!L1118</f>
        <v>0</v>
      </c>
      <c r="I1118" s="40">
        <f>carot!$E$2*spettri!M1118</f>
        <v>0</v>
      </c>
      <c r="J1118" s="40">
        <f>carot!$F$2*spettri!N1118</f>
        <v>0</v>
      </c>
      <c r="K1118" s="40">
        <f>chl!$D$2*spettri!AE1118</f>
        <v>0</v>
      </c>
    </row>
    <row r="1119" spans="1:11" x14ac:dyDescent="0.25">
      <c r="A1119" s="40">
        <f>spettri!F1119</f>
        <v>796.79999999997403</v>
      </c>
      <c r="B1119" s="40">
        <f>spettri!G1119</f>
        <v>0</v>
      </c>
      <c r="C1119" s="40">
        <f>spettri!AA1119</f>
        <v>0</v>
      </c>
      <c r="D1119" s="40">
        <f>chl!$B$2*spettri!H1119</f>
        <v>0</v>
      </c>
      <c r="E1119" s="40">
        <f>chl!$C$2*spettri!I1119</f>
        <v>0</v>
      </c>
      <c r="F1119" s="40">
        <f>carot!$B$2*spettri!J1119</f>
        <v>0</v>
      </c>
      <c r="G1119" s="40">
        <f>carot!$C$2*spettri!K1119</f>
        <v>0</v>
      </c>
      <c r="H1119" s="40">
        <f>carot!$D$2*spettri!L1119</f>
        <v>0</v>
      </c>
      <c r="I1119" s="40">
        <f>carot!$E$2*spettri!M1119</f>
        <v>0</v>
      </c>
      <c r="J1119" s="40">
        <f>carot!$F$2*spettri!N1119</f>
        <v>0</v>
      </c>
      <c r="K1119" s="40">
        <f>chl!$D$2*spettri!AE1119</f>
        <v>0</v>
      </c>
    </row>
    <row r="1120" spans="1:11" x14ac:dyDescent="0.25">
      <c r="A1120" s="40">
        <f>spettri!F1120</f>
        <v>797.19999999997401</v>
      </c>
      <c r="B1120" s="40">
        <f>spettri!G1120</f>
        <v>0</v>
      </c>
      <c r="C1120" s="40">
        <f>spettri!AA1120</f>
        <v>0</v>
      </c>
      <c r="D1120" s="40">
        <f>chl!$B$2*spettri!H1120</f>
        <v>0</v>
      </c>
      <c r="E1120" s="40">
        <f>chl!$C$2*spettri!I1120</f>
        <v>0</v>
      </c>
      <c r="F1120" s="40">
        <f>carot!$B$2*spettri!J1120</f>
        <v>0</v>
      </c>
      <c r="G1120" s="40">
        <f>carot!$C$2*spettri!K1120</f>
        <v>0</v>
      </c>
      <c r="H1120" s="40">
        <f>carot!$D$2*spettri!L1120</f>
        <v>0</v>
      </c>
      <c r="I1120" s="40">
        <f>carot!$E$2*spettri!M1120</f>
        <v>0</v>
      </c>
      <c r="J1120" s="40">
        <f>carot!$F$2*spettri!N1120</f>
        <v>0</v>
      </c>
      <c r="K1120" s="40">
        <f>chl!$D$2*spettri!AE1120</f>
        <v>0</v>
      </c>
    </row>
    <row r="1121" spans="1:11" x14ac:dyDescent="0.25">
      <c r="A1121" s="40">
        <f>spettri!F1121</f>
        <v>797.59999999997399</v>
      </c>
      <c r="B1121" s="40">
        <f>spettri!G1121</f>
        <v>0</v>
      </c>
      <c r="C1121" s="40">
        <f>spettri!AA1121</f>
        <v>0</v>
      </c>
      <c r="D1121" s="40">
        <f>chl!$B$2*spettri!H1121</f>
        <v>0</v>
      </c>
      <c r="E1121" s="40">
        <f>chl!$C$2*spettri!I1121</f>
        <v>0</v>
      </c>
      <c r="F1121" s="40">
        <f>carot!$B$2*spettri!J1121</f>
        <v>0</v>
      </c>
      <c r="G1121" s="40">
        <f>carot!$C$2*spettri!K1121</f>
        <v>0</v>
      </c>
      <c r="H1121" s="40">
        <f>carot!$D$2*spettri!L1121</f>
        <v>0</v>
      </c>
      <c r="I1121" s="40">
        <f>carot!$E$2*spettri!M1121</f>
        <v>0</v>
      </c>
      <c r="J1121" s="40">
        <f>carot!$F$2*spettri!N1121</f>
        <v>0</v>
      </c>
      <c r="K1121" s="40">
        <f>chl!$D$2*spettri!AE1121</f>
        <v>0</v>
      </c>
    </row>
    <row r="1122" spans="1:11" x14ac:dyDescent="0.25">
      <c r="A1122" s="40">
        <f>spettri!F1122</f>
        <v>797.99999999997397</v>
      </c>
      <c r="B1122" s="40">
        <f>spettri!G1122</f>
        <v>0</v>
      </c>
      <c r="C1122" s="40">
        <f>spettri!AA1122</f>
        <v>0</v>
      </c>
      <c r="D1122" s="40">
        <f>chl!$B$2*spettri!H1122</f>
        <v>0</v>
      </c>
      <c r="E1122" s="40">
        <f>chl!$C$2*spettri!I1122</f>
        <v>0</v>
      </c>
      <c r="F1122" s="40">
        <f>carot!$B$2*spettri!J1122</f>
        <v>0</v>
      </c>
      <c r="G1122" s="40">
        <f>carot!$C$2*spettri!K1122</f>
        <v>0</v>
      </c>
      <c r="H1122" s="40">
        <f>carot!$D$2*spettri!L1122</f>
        <v>0</v>
      </c>
      <c r="I1122" s="40">
        <f>carot!$E$2*spettri!M1122</f>
        <v>0</v>
      </c>
      <c r="J1122" s="40">
        <f>carot!$F$2*spettri!N1122</f>
        <v>0</v>
      </c>
      <c r="K1122" s="40">
        <f>chl!$D$2*spettri!AE1122</f>
        <v>0</v>
      </c>
    </row>
    <row r="1123" spans="1:11" x14ac:dyDescent="0.25">
      <c r="A1123" s="40">
        <f>spettri!F1123</f>
        <v>798.39999999997406</v>
      </c>
      <c r="B1123" s="40">
        <f>spettri!G1123</f>
        <v>0</v>
      </c>
      <c r="C1123" s="40">
        <f>spettri!AA1123</f>
        <v>0</v>
      </c>
      <c r="D1123" s="40">
        <f>chl!$B$2*spettri!H1123</f>
        <v>0</v>
      </c>
      <c r="E1123" s="40">
        <f>chl!$C$2*spettri!I1123</f>
        <v>0</v>
      </c>
      <c r="F1123" s="40">
        <f>carot!$B$2*spettri!J1123</f>
        <v>0</v>
      </c>
      <c r="G1123" s="40">
        <f>carot!$C$2*spettri!K1123</f>
        <v>0</v>
      </c>
      <c r="H1123" s="40">
        <f>carot!$D$2*spettri!L1123</f>
        <v>0</v>
      </c>
      <c r="I1123" s="40">
        <f>carot!$E$2*spettri!M1123</f>
        <v>0</v>
      </c>
      <c r="J1123" s="40">
        <f>carot!$F$2*spettri!N1123</f>
        <v>0</v>
      </c>
      <c r="K1123" s="40">
        <f>chl!$D$2*spettri!AE1123</f>
        <v>0</v>
      </c>
    </row>
    <row r="1124" spans="1:11" x14ac:dyDescent="0.25">
      <c r="A1124" s="40">
        <f>spettri!F1124</f>
        <v>798.79999999997403</v>
      </c>
      <c r="B1124" s="40">
        <f>spettri!G1124</f>
        <v>0</v>
      </c>
      <c r="C1124" s="40">
        <f>spettri!AA1124</f>
        <v>0</v>
      </c>
      <c r="D1124" s="40">
        <f>chl!$B$2*spettri!H1124</f>
        <v>0</v>
      </c>
      <c r="E1124" s="40">
        <f>chl!$C$2*spettri!I1124</f>
        <v>0</v>
      </c>
      <c r="F1124" s="40">
        <f>carot!$B$2*spettri!J1124</f>
        <v>0</v>
      </c>
      <c r="G1124" s="40">
        <f>carot!$C$2*spettri!K1124</f>
        <v>0</v>
      </c>
      <c r="H1124" s="40">
        <f>carot!$D$2*spettri!L1124</f>
        <v>0</v>
      </c>
      <c r="I1124" s="40">
        <f>carot!$E$2*spettri!M1124</f>
        <v>0</v>
      </c>
      <c r="J1124" s="40">
        <f>carot!$F$2*spettri!N1124</f>
        <v>0</v>
      </c>
      <c r="K1124" s="40">
        <f>chl!$D$2*spettri!AE1124</f>
        <v>0</v>
      </c>
    </row>
    <row r="1125" spans="1:11" x14ac:dyDescent="0.25">
      <c r="A1125" s="40">
        <f>spettri!F1125</f>
        <v>799.19999999997401</v>
      </c>
      <c r="B1125" s="40">
        <f>spettri!G1125</f>
        <v>0</v>
      </c>
      <c r="C1125" s="40">
        <f>spettri!AA1125</f>
        <v>0</v>
      </c>
      <c r="D1125" s="40">
        <f>chl!$B$2*spettri!H1125</f>
        <v>0</v>
      </c>
      <c r="E1125" s="40">
        <f>chl!$C$2*spettri!I1125</f>
        <v>0</v>
      </c>
      <c r="F1125" s="40">
        <f>carot!$B$2*spettri!J1125</f>
        <v>0</v>
      </c>
      <c r="G1125" s="40">
        <f>carot!$C$2*spettri!K1125</f>
        <v>0</v>
      </c>
      <c r="H1125" s="40">
        <f>carot!$D$2*spettri!L1125</f>
        <v>0</v>
      </c>
      <c r="I1125" s="40">
        <f>carot!$E$2*spettri!M1125</f>
        <v>0</v>
      </c>
      <c r="J1125" s="40">
        <f>carot!$F$2*spettri!N1125</f>
        <v>0</v>
      </c>
      <c r="K1125" s="40">
        <f>chl!$D$2*spettri!AE1125</f>
        <v>0</v>
      </c>
    </row>
    <row r="1126" spans="1:11" x14ac:dyDescent="0.25">
      <c r="A1126" s="40">
        <f>spettri!F1126</f>
        <v>799.59999999997399</v>
      </c>
      <c r="B1126" s="40">
        <f>spettri!G1126</f>
        <v>0</v>
      </c>
      <c r="C1126" s="40">
        <f>spettri!AA1126</f>
        <v>0</v>
      </c>
      <c r="D1126" s="40">
        <f>chl!$B$2*spettri!H1126</f>
        <v>0</v>
      </c>
      <c r="E1126" s="40">
        <f>chl!$C$2*spettri!I1126</f>
        <v>0</v>
      </c>
      <c r="F1126" s="40">
        <f>carot!$B$2*spettri!J1126</f>
        <v>0</v>
      </c>
      <c r="G1126" s="40">
        <f>carot!$C$2*spettri!K1126</f>
        <v>0</v>
      </c>
      <c r="H1126" s="40">
        <f>carot!$D$2*spettri!L1126</f>
        <v>0</v>
      </c>
      <c r="I1126" s="40">
        <f>carot!$E$2*spettri!M1126</f>
        <v>0</v>
      </c>
      <c r="J1126" s="40">
        <f>carot!$F$2*spettri!N1126</f>
        <v>0</v>
      </c>
      <c r="K1126" s="40">
        <f>chl!$D$2*spettri!AE1126</f>
        <v>0</v>
      </c>
    </row>
    <row r="1127" spans="1:11" x14ac:dyDescent="0.25">
      <c r="A1127" s="40">
        <f>spettri!F1127</f>
        <v>799.99999999997397</v>
      </c>
      <c r="B1127" s="40">
        <f>spettri!G1127</f>
        <v>0</v>
      </c>
      <c r="C1127" s="40">
        <f>spettri!AA1127</f>
        <v>0</v>
      </c>
      <c r="D1127" s="40">
        <f>chl!$B$2*spettri!H1127</f>
        <v>0</v>
      </c>
      <c r="E1127" s="40">
        <f>chl!$C$2*spettri!I1127</f>
        <v>0</v>
      </c>
      <c r="F1127" s="40">
        <f>carot!$B$2*spettri!J1127</f>
        <v>0</v>
      </c>
      <c r="G1127" s="40">
        <f>carot!$C$2*spettri!K1127</f>
        <v>0</v>
      </c>
      <c r="H1127" s="40">
        <f>carot!$D$2*spettri!L1127</f>
        <v>0</v>
      </c>
      <c r="I1127" s="40">
        <f>carot!$E$2*spettri!M1127</f>
        <v>0</v>
      </c>
      <c r="J1127" s="40">
        <f>carot!$F$2*spettri!N1127</f>
        <v>0</v>
      </c>
      <c r="K1127" s="40">
        <f>chl!$D$2*spettri!AE1127</f>
        <v>0</v>
      </c>
    </row>
    <row r="1128" spans="1:11" x14ac:dyDescent="0.25">
      <c r="A1128" s="40">
        <f>spettri!F1128</f>
        <v>800.39999999997406</v>
      </c>
      <c r="B1128" s="40">
        <f>spettri!G1128</f>
        <v>0</v>
      </c>
      <c r="C1128" s="40">
        <f>spettri!AA1128</f>
        <v>0</v>
      </c>
      <c r="D1128" s="40">
        <f>chl!$B$2*spettri!H1128</f>
        <v>0</v>
      </c>
      <c r="E1128" s="40">
        <f>chl!$C$2*spettri!I1128</f>
        <v>0</v>
      </c>
      <c r="F1128" s="40">
        <f>carot!$B$2*spettri!J1128</f>
        <v>0</v>
      </c>
      <c r="G1128" s="40">
        <f>carot!$C$2*spettri!K1128</f>
        <v>0</v>
      </c>
      <c r="H1128" s="40">
        <f>carot!$D$2*spettri!L1128</f>
        <v>0</v>
      </c>
      <c r="I1128" s="40">
        <f>carot!$E$2*spettri!M1128</f>
        <v>0</v>
      </c>
      <c r="J1128" s="40">
        <f>carot!$F$2*spettri!N1128</f>
        <v>0</v>
      </c>
      <c r="K1128" s="40">
        <f>chl!$D$2*spettri!AE1128</f>
        <v>0</v>
      </c>
    </row>
    <row r="1129" spans="1:11" x14ac:dyDescent="0.25">
      <c r="A1129" s="40">
        <f>spettri!F1129</f>
        <v>800.79999999997403</v>
      </c>
      <c r="B1129" s="40">
        <f>spettri!G1129</f>
        <v>0</v>
      </c>
      <c r="C1129" s="40">
        <f>spettri!AA1129</f>
        <v>0</v>
      </c>
      <c r="D1129" s="40">
        <f>chl!$B$2*spettri!H1129</f>
        <v>0</v>
      </c>
      <c r="E1129" s="40">
        <f>chl!$C$2*spettri!I1129</f>
        <v>0</v>
      </c>
      <c r="F1129" s="40">
        <f>carot!$B$2*spettri!J1129</f>
        <v>0</v>
      </c>
      <c r="G1129" s="40">
        <f>carot!$C$2*spettri!K1129</f>
        <v>0</v>
      </c>
      <c r="H1129" s="40">
        <f>carot!$D$2*spettri!L1129</f>
        <v>0</v>
      </c>
      <c r="I1129" s="40">
        <f>carot!$E$2*spettri!M1129</f>
        <v>0</v>
      </c>
      <c r="J1129" s="40">
        <f>carot!$F$2*spettri!N1129</f>
        <v>0</v>
      </c>
      <c r="K1129" s="40">
        <f>chl!$D$2*spettri!AE1129</f>
        <v>0</v>
      </c>
    </row>
    <row r="1130" spans="1:11" x14ac:dyDescent="0.25">
      <c r="A1130" s="40">
        <f>spettri!F1130</f>
        <v>801.19999999997401</v>
      </c>
      <c r="B1130" s="40">
        <f>spettri!G1130</f>
        <v>0</v>
      </c>
      <c r="C1130" s="40">
        <f>spettri!AA1130</f>
        <v>0</v>
      </c>
      <c r="D1130" s="40">
        <f>chl!$B$2*spettri!H1130</f>
        <v>0</v>
      </c>
      <c r="E1130" s="40">
        <f>chl!$C$2*spettri!I1130</f>
        <v>0</v>
      </c>
      <c r="F1130" s="40">
        <f>carot!$B$2*spettri!J1130</f>
        <v>0</v>
      </c>
      <c r="G1130" s="40">
        <f>carot!$C$2*spettri!K1130</f>
        <v>0</v>
      </c>
      <c r="H1130" s="40">
        <f>carot!$D$2*spettri!L1130</f>
        <v>0</v>
      </c>
      <c r="I1130" s="40">
        <f>carot!$E$2*spettri!M1130</f>
        <v>0</v>
      </c>
      <c r="J1130" s="40">
        <f>carot!$F$2*spettri!N1130</f>
        <v>0</v>
      </c>
      <c r="K1130" s="40">
        <f>chl!$D$2*spettri!AE1130</f>
        <v>0</v>
      </c>
    </row>
    <row r="1131" spans="1:11" x14ac:dyDescent="0.25">
      <c r="A1131" s="40">
        <f>spettri!F1131</f>
        <v>801.59999999997399</v>
      </c>
      <c r="B1131" s="40">
        <f>spettri!G1131</f>
        <v>0</v>
      </c>
      <c r="C1131" s="40">
        <f>spettri!AA1131</f>
        <v>0</v>
      </c>
      <c r="D1131" s="40">
        <f>chl!$B$2*spettri!H1131</f>
        <v>0</v>
      </c>
      <c r="E1131" s="40">
        <f>chl!$C$2*spettri!I1131</f>
        <v>0</v>
      </c>
      <c r="F1131" s="40">
        <f>carot!$B$2*spettri!J1131</f>
        <v>0</v>
      </c>
      <c r="G1131" s="40">
        <f>carot!$C$2*spettri!K1131</f>
        <v>0</v>
      </c>
      <c r="H1131" s="40">
        <f>carot!$D$2*spettri!L1131</f>
        <v>0</v>
      </c>
      <c r="I1131" s="40">
        <f>carot!$E$2*spettri!M1131</f>
        <v>0</v>
      </c>
      <c r="J1131" s="40">
        <f>carot!$F$2*spettri!N1131</f>
        <v>0</v>
      </c>
      <c r="K1131" s="40">
        <f>chl!$D$2*spettri!AE1131</f>
        <v>0</v>
      </c>
    </row>
    <row r="1132" spans="1:11" x14ac:dyDescent="0.25">
      <c r="A1132" s="40">
        <f>spettri!F1132</f>
        <v>801.99999999997397</v>
      </c>
      <c r="B1132" s="40">
        <f>spettri!G1132</f>
        <v>0</v>
      </c>
      <c r="C1132" s="40">
        <f>spettri!AA1132</f>
        <v>0</v>
      </c>
      <c r="D1132" s="40">
        <f>chl!$B$2*spettri!H1132</f>
        <v>0</v>
      </c>
      <c r="E1132" s="40">
        <f>chl!$C$2*spettri!I1132</f>
        <v>0</v>
      </c>
      <c r="F1132" s="40">
        <f>carot!$B$2*spettri!J1132</f>
        <v>0</v>
      </c>
      <c r="G1132" s="40">
        <f>carot!$C$2*spettri!K1132</f>
        <v>0</v>
      </c>
      <c r="H1132" s="40">
        <f>carot!$D$2*spettri!L1132</f>
        <v>0</v>
      </c>
      <c r="I1132" s="40">
        <f>carot!$E$2*spettri!M1132</f>
        <v>0</v>
      </c>
      <c r="J1132" s="40">
        <f>carot!$F$2*spettri!N1132</f>
        <v>0</v>
      </c>
      <c r="K1132" s="40">
        <f>chl!$D$2*spettri!AE1132</f>
        <v>0</v>
      </c>
    </row>
    <row r="1133" spans="1:11" x14ac:dyDescent="0.25">
      <c r="A1133" s="40">
        <f>spettri!F1133</f>
        <v>802.39999999997406</v>
      </c>
      <c r="B1133" s="40">
        <f>spettri!G1133</f>
        <v>0</v>
      </c>
      <c r="C1133" s="40">
        <f>spettri!AA1133</f>
        <v>0</v>
      </c>
      <c r="D1133" s="40">
        <f>chl!$B$2*spettri!H1133</f>
        <v>0</v>
      </c>
      <c r="E1133" s="40">
        <f>chl!$C$2*spettri!I1133</f>
        <v>0</v>
      </c>
      <c r="F1133" s="40">
        <f>carot!$B$2*spettri!J1133</f>
        <v>0</v>
      </c>
      <c r="G1133" s="40">
        <f>carot!$C$2*spettri!K1133</f>
        <v>0</v>
      </c>
      <c r="H1133" s="40">
        <f>carot!$D$2*spettri!L1133</f>
        <v>0</v>
      </c>
      <c r="I1133" s="40">
        <f>carot!$E$2*spettri!M1133</f>
        <v>0</v>
      </c>
      <c r="J1133" s="40">
        <f>carot!$F$2*spettri!N1133</f>
        <v>0</v>
      </c>
      <c r="K1133" s="40">
        <f>chl!$D$2*spettri!AE1133</f>
        <v>0</v>
      </c>
    </row>
    <row r="1134" spans="1:11" x14ac:dyDescent="0.25">
      <c r="A1134" s="40">
        <f>spettri!F1134</f>
        <v>802.79999999997403</v>
      </c>
      <c r="B1134" s="40">
        <f>spettri!G1134</f>
        <v>0</v>
      </c>
      <c r="C1134" s="40">
        <f>spettri!AA1134</f>
        <v>0</v>
      </c>
      <c r="D1134" s="40">
        <f>chl!$B$2*spettri!H1134</f>
        <v>0</v>
      </c>
      <c r="E1134" s="40">
        <f>chl!$C$2*spettri!I1134</f>
        <v>0</v>
      </c>
      <c r="F1134" s="40">
        <f>carot!$B$2*spettri!J1134</f>
        <v>0</v>
      </c>
      <c r="G1134" s="40">
        <f>carot!$C$2*spettri!K1134</f>
        <v>0</v>
      </c>
      <c r="H1134" s="40">
        <f>carot!$D$2*spettri!L1134</f>
        <v>0</v>
      </c>
      <c r="I1134" s="40">
        <f>carot!$E$2*spettri!M1134</f>
        <v>0</v>
      </c>
      <c r="J1134" s="40">
        <f>carot!$F$2*spettri!N1134</f>
        <v>0</v>
      </c>
      <c r="K1134" s="40">
        <f>chl!$D$2*spettri!AE1134</f>
        <v>0</v>
      </c>
    </row>
    <row r="1135" spans="1:11" x14ac:dyDescent="0.25">
      <c r="A1135" s="40">
        <f>spettri!F1135</f>
        <v>803.19999999997401</v>
      </c>
      <c r="B1135" s="40">
        <f>spettri!G1135</f>
        <v>0</v>
      </c>
      <c r="C1135" s="40">
        <f>spettri!AA1135</f>
        <v>0</v>
      </c>
      <c r="D1135" s="40">
        <f>chl!$B$2*spettri!H1135</f>
        <v>0</v>
      </c>
      <c r="E1135" s="40">
        <f>chl!$C$2*spettri!I1135</f>
        <v>0</v>
      </c>
      <c r="F1135" s="40">
        <f>carot!$B$2*spettri!J1135</f>
        <v>0</v>
      </c>
      <c r="G1135" s="40">
        <f>carot!$C$2*spettri!K1135</f>
        <v>0</v>
      </c>
      <c r="H1135" s="40">
        <f>carot!$D$2*spettri!L1135</f>
        <v>0</v>
      </c>
      <c r="I1135" s="40">
        <f>carot!$E$2*spettri!M1135</f>
        <v>0</v>
      </c>
      <c r="J1135" s="40">
        <f>carot!$F$2*spettri!N1135</f>
        <v>0</v>
      </c>
      <c r="K1135" s="40">
        <f>chl!$D$2*spettri!AE1135</f>
        <v>0</v>
      </c>
    </row>
    <row r="1136" spans="1:11" x14ac:dyDescent="0.25">
      <c r="A1136" s="40">
        <f>spettri!F1136</f>
        <v>803.59999999997399</v>
      </c>
      <c r="B1136" s="40">
        <f>spettri!G1136</f>
        <v>0</v>
      </c>
      <c r="C1136" s="40">
        <f>spettri!AA1136</f>
        <v>0</v>
      </c>
      <c r="D1136" s="40">
        <f>chl!$B$2*spettri!H1136</f>
        <v>0</v>
      </c>
      <c r="E1136" s="40">
        <f>chl!$C$2*spettri!I1136</f>
        <v>0</v>
      </c>
      <c r="F1136" s="40">
        <f>carot!$B$2*spettri!J1136</f>
        <v>0</v>
      </c>
      <c r="G1136" s="40">
        <f>carot!$C$2*spettri!K1136</f>
        <v>0</v>
      </c>
      <c r="H1136" s="40">
        <f>carot!$D$2*spettri!L1136</f>
        <v>0</v>
      </c>
      <c r="I1136" s="40">
        <f>carot!$E$2*spettri!M1136</f>
        <v>0</v>
      </c>
      <c r="J1136" s="40">
        <f>carot!$F$2*spettri!N1136</f>
        <v>0</v>
      </c>
      <c r="K1136" s="40">
        <f>chl!$D$2*spettri!AE1136</f>
        <v>0</v>
      </c>
    </row>
    <row r="1137" spans="1:11" x14ac:dyDescent="0.25">
      <c r="A1137" s="40">
        <f>spettri!F1137</f>
        <v>803.99999999997397</v>
      </c>
      <c r="B1137" s="40">
        <f>spettri!G1137</f>
        <v>0</v>
      </c>
      <c r="C1137" s="40">
        <f>spettri!AA1137</f>
        <v>0</v>
      </c>
      <c r="D1137" s="40">
        <f>chl!$B$2*spettri!H1137</f>
        <v>0</v>
      </c>
      <c r="E1137" s="40">
        <f>chl!$C$2*spettri!I1137</f>
        <v>0</v>
      </c>
      <c r="F1137" s="40">
        <f>carot!$B$2*spettri!J1137</f>
        <v>0</v>
      </c>
      <c r="G1137" s="40">
        <f>carot!$C$2*spettri!K1137</f>
        <v>0</v>
      </c>
      <c r="H1137" s="40">
        <f>carot!$D$2*spettri!L1137</f>
        <v>0</v>
      </c>
      <c r="I1137" s="40">
        <f>carot!$E$2*spettri!M1137</f>
        <v>0</v>
      </c>
      <c r="J1137" s="40">
        <f>carot!$F$2*spettri!N1137</f>
        <v>0</v>
      </c>
      <c r="K1137" s="40">
        <f>chl!$D$2*spettri!AE1137</f>
        <v>0</v>
      </c>
    </row>
    <row r="1138" spans="1:11" x14ac:dyDescent="0.25">
      <c r="A1138" s="40">
        <f>spettri!F1138</f>
        <v>804.39999999997406</v>
      </c>
      <c r="B1138" s="40">
        <f>spettri!G1138</f>
        <v>0</v>
      </c>
      <c r="C1138" s="40">
        <f>spettri!AA1138</f>
        <v>0</v>
      </c>
      <c r="D1138" s="40">
        <f>chl!$B$2*spettri!H1138</f>
        <v>0</v>
      </c>
      <c r="E1138" s="40">
        <f>chl!$C$2*spettri!I1138</f>
        <v>0</v>
      </c>
      <c r="F1138" s="40">
        <f>carot!$B$2*spettri!J1138</f>
        <v>0</v>
      </c>
      <c r="G1138" s="40">
        <f>carot!$C$2*spettri!K1138</f>
        <v>0</v>
      </c>
      <c r="H1138" s="40">
        <f>carot!$D$2*spettri!L1138</f>
        <v>0</v>
      </c>
      <c r="I1138" s="40">
        <f>carot!$E$2*spettri!M1138</f>
        <v>0</v>
      </c>
      <c r="J1138" s="40">
        <f>carot!$F$2*spettri!N1138</f>
        <v>0</v>
      </c>
      <c r="K1138" s="40">
        <f>chl!$D$2*spettri!AE1138</f>
        <v>0</v>
      </c>
    </row>
    <row r="1139" spans="1:11" x14ac:dyDescent="0.25">
      <c r="A1139" s="40">
        <f>spettri!F1139</f>
        <v>804.79999999997403</v>
      </c>
      <c r="B1139" s="40">
        <f>spettri!G1139</f>
        <v>0</v>
      </c>
      <c r="C1139" s="40">
        <f>spettri!AA1139</f>
        <v>0</v>
      </c>
      <c r="D1139" s="40">
        <f>chl!$B$2*spettri!H1139</f>
        <v>0</v>
      </c>
      <c r="E1139" s="40">
        <f>chl!$C$2*spettri!I1139</f>
        <v>0</v>
      </c>
      <c r="F1139" s="40">
        <f>carot!$B$2*spettri!J1139</f>
        <v>0</v>
      </c>
      <c r="G1139" s="40">
        <f>carot!$C$2*spettri!K1139</f>
        <v>0</v>
      </c>
      <c r="H1139" s="40">
        <f>carot!$D$2*spettri!L1139</f>
        <v>0</v>
      </c>
      <c r="I1139" s="40">
        <f>carot!$E$2*spettri!M1139</f>
        <v>0</v>
      </c>
      <c r="J1139" s="40">
        <f>carot!$F$2*spettri!N1139</f>
        <v>0</v>
      </c>
      <c r="K1139" s="40">
        <f>chl!$D$2*spettri!AE1139</f>
        <v>0</v>
      </c>
    </row>
    <row r="1140" spans="1:11" x14ac:dyDescent="0.25">
      <c r="A1140" s="40">
        <f>spettri!F1140</f>
        <v>805.19999999997401</v>
      </c>
      <c r="B1140" s="40">
        <f>spettri!G1140</f>
        <v>0</v>
      </c>
      <c r="C1140" s="40">
        <f>spettri!AA1140</f>
        <v>0</v>
      </c>
      <c r="D1140" s="40">
        <f>chl!$B$2*spettri!H1140</f>
        <v>0</v>
      </c>
      <c r="E1140" s="40">
        <f>chl!$C$2*spettri!I1140</f>
        <v>0</v>
      </c>
      <c r="F1140" s="40">
        <f>carot!$B$2*spettri!J1140</f>
        <v>0</v>
      </c>
      <c r="G1140" s="40">
        <f>carot!$C$2*spettri!K1140</f>
        <v>0</v>
      </c>
      <c r="H1140" s="40">
        <f>carot!$D$2*spettri!L1140</f>
        <v>0</v>
      </c>
      <c r="I1140" s="40">
        <f>carot!$E$2*spettri!M1140</f>
        <v>0</v>
      </c>
      <c r="J1140" s="40">
        <f>carot!$F$2*spettri!N1140</f>
        <v>0</v>
      </c>
      <c r="K1140" s="40">
        <f>chl!$D$2*spettri!AE1140</f>
        <v>0</v>
      </c>
    </row>
    <row r="1141" spans="1:11" x14ac:dyDescent="0.25">
      <c r="A1141" s="40">
        <f>spettri!F1141</f>
        <v>805.59999999997399</v>
      </c>
      <c r="B1141" s="40">
        <f>spettri!G1141</f>
        <v>0</v>
      </c>
      <c r="C1141" s="40">
        <f>spettri!AA1141</f>
        <v>0</v>
      </c>
      <c r="D1141" s="40">
        <f>chl!$B$2*spettri!H1141</f>
        <v>0</v>
      </c>
      <c r="E1141" s="40">
        <f>chl!$C$2*spettri!I1141</f>
        <v>0</v>
      </c>
      <c r="F1141" s="40">
        <f>carot!$B$2*spettri!J1141</f>
        <v>0</v>
      </c>
      <c r="G1141" s="40">
        <f>carot!$C$2*spettri!K1141</f>
        <v>0</v>
      </c>
      <c r="H1141" s="40">
        <f>carot!$D$2*spettri!L1141</f>
        <v>0</v>
      </c>
      <c r="I1141" s="40">
        <f>carot!$E$2*spettri!M1141</f>
        <v>0</v>
      </c>
      <c r="J1141" s="40">
        <f>carot!$F$2*spettri!N1141</f>
        <v>0</v>
      </c>
      <c r="K1141" s="40">
        <f>chl!$D$2*spettri!AE1141</f>
        <v>0</v>
      </c>
    </row>
    <row r="1142" spans="1:11" x14ac:dyDescent="0.25">
      <c r="A1142" s="40">
        <f>spettri!F1142</f>
        <v>805.99999999997397</v>
      </c>
      <c r="B1142" s="40">
        <f>spettri!G1142</f>
        <v>0</v>
      </c>
      <c r="C1142" s="40">
        <f>spettri!AA1142</f>
        <v>0</v>
      </c>
      <c r="D1142" s="40">
        <f>chl!$B$2*spettri!H1142</f>
        <v>0</v>
      </c>
      <c r="E1142" s="40">
        <f>chl!$C$2*spettri!I1142</f>
        <v>0</v>
      </c>
      <c r="F1142" s="40">
        <f>carot!$B$2*spettri!J1142</f>
        <v>0</v>
      </c>
      <c r="G1142" s="40">
        <f>carot!$C$2*spettri!K1142</f>
        <v>0</v>
      </c>
      <c r="H1142" s="40">
        <f>carot!$D$2*spettri!L1142</f>
        <v>0</v>
      </c>
      <c r="I1142" s="40">
        <f>carot!$E$2*spettri!M1142</f>
        <v>0</v>
      </c>
      <c r="J1142" s="40">
        <f>carot!$F$2*spettri!N1142</f>
        <v>0</v>
      </c>
      <c r="K1142" s="40">
        <f>chl!$D$2*spettri!AE1142</f>
        <v>0</v>
      </c>
    </row>
    <row r="1143" spans="1:11" x14ac:dyDescent="0.25">
      <c r="A1143" s="40">
        <f>spettri!F1143</f>
        <v>806.39999999997406</v>
      </c>
      <c r="B1143" s="40">
        <f>spettri!G1143</f>
        <v>0</v>
      </c>
      <c r="C1143" s="40">
        <f>spettri!AA1143</f>
        <v>0</v>
      </c>
      <c r="D1143" s="40">
        <f>chl!$B$2*spettri!H1143</f>
        <v>0</v>
      </c>
      <c r="E1143" s="40">
        <f>chl!$C$2*spettri!I1143</f>
        <v>0</v>
      </c>
      <c r="F1143" s="40">
        <f>carot!$B$2*spettri!J1143</f>
        <v>0</v>
      </c>
      <c r="G1143" s="40">
        <f>carot!$C$2*spettri!K1143</f>
        <v>0</v>
      </c>
      <c r="H1143" s="40">
        <f>carot!$D$2*spettri!L1143</f>
        <v>0</v>
      </c>
      <c r="I1143" s="40">
        <f>carot!$E$2*spettri!M1143</f>
        <v>0</v>
      </c>
      <c r="J1143" s="40">
        <f>carot!$F$2*spettri!N1143</f>
        <v>0</v>
      </c>
      <c r="K1143" s="40">
        <f>chl!$D$2*spettri!AE1143</f>
        <v>0</v>
      </c>
    </row>
    <row r="1144" spans="1:11" x14ac:dyDescent="0.25">
      <c r="A1144" s="40">
        <f>spettri!F1144</f>
        <v>806.79999999997403</v>
      </c>
      <c r="B1144" s="40">
        <f>spettri!G1144</f>
        <v>0</v>
      </c>
      <c r="C1144" s="40">
        <f>spettri!AA1144</f>
        <v>0</v>
      </c>
      <c r="D1144" s="40">
        <f>chl!$B$2*spettri!H1144</f>
        <v>0</v>
      </c>
      <c r="E1144" s="40">
        <f>chl!$C$2*spettri!I1144</f>
        <v>0</v>
      </c>
      <c r="F1144" s="40">
        <f>carot!$B$2*spettri!J1144</f>
        <v>0</v>
      </c>
      <c r="G1144" s="40">
        <f>carot!$C$2*spettri!K1144</f>
        <v>0</v>
      </c>
      <c r="H1144" s="40">
        <f>carot!$D$2*spettri!L1144</f>
        <v>0</v>
      </c>
      <c r="I1144" s="40">
        <f>carot!$E$2*spettri!M1144</f>
        <v>0</v>
      </c>
      <c r="J1144" s="40">
        <f>carot!$F$2*spettri!N1144</f>
        <v>0</v>
      </c>
      <c r="K1144" s="40">
        <f>chl!$D$2*spettri!AE1144</f>
        <v>0</v>
      </c>
    </row>
    <row r="1145" spans="1:11" x14ac:dyDescent="0.25">
      <c r="A1145" s="40">
        <f>spettri!F1145</f>
        <v>807.19999999997401</v>
      </c>
      <c r="B1145" s="40">
        <f>spettri!G1145</f>
        <v>0</v>
      </c>
      <c r="C1145" s="40">
        <f>spettri!AA1145</f>
        <v>0</v>
      </c>
      <c r="D1145" s="40">
        <f>chl!$B$2*spettri!H1145</f>
        <v>0</v>
      </c>
      <c r="E1145" s="40">
        <f>chl!$C$2*spettri!I1145</f>
        <v>0</v>
      </c>
      <c r="F1145" s="40">
        <f>carot!$B$2*spettri!J1145</f>
        <v>0</v>
      </c>
      <c r="G1145" s="40">
        <f>carot!$C$2*spettri!K1145</f>
        <v>0</v>
      </c>
      <c r="H1145" s="40">
        <f>carot!$D$2*spettri!L1145</f>
        <v>0</v>
      </c>
      <c r="I1145" s="40">
        <f>carot!$E$2*spettri!M1145</f>
        <v>0</v>
      </c>
      <c r="J1145" s="40">
        <f>carot!$F$2*spettri!N1145</f>
        <v>0</v>
      </c>
      <c r="K1145" s="40">
        <f>chl!$D$2*spettri!AE1145</f>
        <v>0</v>
      </c>
    </row>
    <row r="1146" spans="1:11" x14ac:dyDescent="0.25">
      <c r="A1146" s="40">
        <f>spettri!F1146</f>
        <v>807.59999999997399</v>
      </c>
      <c r="B1146" s="40">
        <f>spettri!G1146</f>
        <v>0</v>
      </c>
      <c r="C1146" s="40">
        <f>spettri!AA1146</f>
        <v>0</v>
      </c>
      <c r="D1146" s="40">
        <f>chl!$B$2*spettri!H1146</f>
        <v>0</v>
      </c>
      <c r="E1146" s="40">
        <f>chl!$C$2*spettri!I1146</f>
        <v>0</v>
      </c>
      <c r="F1146" s="40">
        <f>carot!$B$2*spettri!J1146</f>
        <v>0</v>
      </c>
      <c r="G1146" s="40">
        <f>carot!$C$2*spettri!K1146</f>
        <v>0</v>
      </c>
      <c r="H1146" s="40">
        <f>carot!$D$2*spettri!L1146</f>
        <v>0</v>
      </c>
      <c r="I1146" s="40">
        <f>carot!$E$2*spettri!M1146</f>
        <v>0</v>
      </c>
      <c r="J1146" s="40">
        <f>carot!$F$2*spettri!N1146</f>
        <v>0</v>
      </c>
      <c r="K1146" s="40">
        <f>chl!$D$2*spettri!AE1146</f>
        <v>0</v>
      </c>
    </row>
    <row r="1147" spans="1:11" x14ac:dyDescent="0.25">
      <c r="A1147" s="40">
        <f>spettri!F1147</f>
        <v>807.99999999997397</v>
      </c>
      <c r="B1147" s="40">
        <f>spettri!G1147</f>
        <v>0</v>
      </c>
      <c r="C1147" s="40">
        <f>spettri!AA1147</f>
        <v>0</v>
      </c>
      <c r="D1147" s="40">
        <f>chl!$B$2*spettri!H1147</f>
        <v>0</v>
      </c>
      <c r="E1147" s="40">
        <f>chl!$C$2*spettri!I1147</f>
        <v>0</v>
      </c>
      <c r="F1147" s="40">
        <f>carot!$B$2*spettri!J1147</f>
        <v>0</v>
      </c>
      <c r="G1147" s="40">
        <f>carot!$C$2*spettri!K1147</f>
        <v>0</v>
      </c>
      <c r="H1147" s="40">
        <f>carot!$D$2*spettri!L1147</f>
        <v>0</v>
      </c>
      <c r="I1147" s="40">
        <f>carot!$E$2*spettri!M1147</f>
        <v>0</v>
      </c>
      <c r="J1147" s="40">
        <f>carot!$F$2*spettri!N1147</f>
        <v>0</v>
      </c>
      <c r="K1147" s="40">
        <f>chl!$D$2*spettri!AE1147</f>
        <v>0</v>
      </c>
    </row>
    <row r="1148" spans="1:11" x14ac:dyDescent="0.25">
      <c r="A1148" s="40">
        <f>spettri!F1148</f>
        <v>808.39999999997406</v>
      </c>
      <c r="B1148" s="40">
        <f>spettri!G1148</f>
        <v>0</v>
      </c>
      <c r="C1148" s="40">
        <f>spettri!AA1148</f>
        <v>0</v>
      </c>
      <c r="D1148" s="40">
        <f>chl!$B$2*spettri!H1148</f>
        <v>0</v>
      </c>
      <c r="E1148" s="40">
        <f>chl!$C$2*spettri!I1148</f>
        <v>0</v>
      </c>
      <c r="F1148" s="40">
        <f>carot!$B$2*spettri!J1148</f>
        <v>0</v>
      </c>
      <c r="G1148" s="40">
        <f>carot!$C$2*spettri!K1148</f>
        <v>0</v>
      </c>
      <c r="H1148" s="40">
        <f>carot!$D$2*spettri!L1148</f>
        <v>0</v>
      </c>
      <c r="I1148" s="40">
        <f>carot!$E$2*spettri!M1148</f>
        <v>0</v>
      </c>
      <c r="J1148" s="40">
        <f>carot!$F$2*spettri!N1148</f>
        <v>0</v>
      </c>
      <c r="K1148" s="40">
        <f>chl!$D$2*spettri!AE1148</f>
        <v>0</v>
      </c>
    </row>
    <row r="1149" spans="1:11" x14ac:dyDescent="0.25">
      <c r="A1149" s="40">
        <f>spettri!F1149</f>
        <v>808.79999999997403</v>
      </c>
      <c r="B1149" s="40">
        <f>spettri!G1149</f>
        <v>0</v>
      </c>
      <c r="C1149" s="40">
        <f>spettri!AA1149</f>
        <v>0</v>
      </c>
      <c r="D1149" s="40">
        <f>chl!$B$2*spettri!H1149</f>
        <v>0</v>
      </c>
      <c r="E1149" s="40">
        <f>chl!$C$2*spettri!I1149</f>
        <v>0</v>
      </c>
      <c r="F1149" s="40">
        <f>carot!$B$2*spettri!J1149</f>
        <v>0</v>
      </c>
      <c r="G1149" s="40">
        <f>carot!$C$2*spettri!K1149</f>
        <v>0</v>
      </c>
      <c r="H1149" s="40">
        <f>carot!$D$2*spettri!L1149</f>
        <v>0</v>
      </c>
      <c r="I1149" s="40">
        <f>carot!$E$2*spettri!M1149</f>
        <v>0</v>
      </c>
      <c r="J1149" s="40">
        <f>carot!$F$2*spettri!N1149</f>
        <v>0</v>
      </c>
      <c r="K1149" s="40">
        <f>chl!$D$2*spettri!AE1149</f>
        <v>0</v>
      </c>
    </row>
    <row r="1150" spans="1:11" x14ac:dyDescent="0.25">
      <c r="A1150" s="40">
        <f>spettri!F1150</f>
        <v>809.19999999997401</v>
      </c>
      <c r="B1150" s="40">
        <f>spettri!G1150</f>
        <v>0</v>
      </c>
      <c r="C1150" s="40">
        <f>spettri!AA1150</f>
        <v>0</v>
      </c>
      <c r="D1150" s="40">
        <f>chl!$B$2*spettri!H1150</f>
        <v>0</v>
      </c>
      <c r="E1150" s="40">
        <f>chl!$C$2*spettri!I1150</f>
        <v>0</v>
      </c>
      <c r="F1150" s="40">
        <f>carot!$B$2*spettri!J1150</f>
        <v>0</v>
      </c>
      <c r="G1150" s="40">
        <f>carot!$C$2*spettri!K1150</f>
        <v>0</v>
      </c>
      <c r="H1150" s="40">
        <f>carot!$D$2*spettri!L1150</f>
        <v>0</v>
      </c>
      <c r="I1150" s="40">
        <f>carot!$E$2*spettri!M1150</f>
        <v>0</v>
      </c>
      <c r="J1150" s="40">
        <f>carot!$F$2*spettri!N1150</f>
        <v>0</v>
      </c>
      <c r="K1150" s="40">
        <f>chl!$D$2*spettri!AE1150</f>
        <v>0</v>
      </c>
    </row>
    <row r="1151" spans="1:11" x14ac:dyDescent="0.25">
      <c r="A1151" s="40">
        <f>spettri!F1151</f>
        <v>809.59999999997399</v>
      </c>
      <c r="B1151" s="40">
        <f>spettri!G1151</f>
        <v>0</v>
      </c>
      <c r="C1151" s="40">
        <f>spettri!AA1151</f>
        <v>0</v>
      </c>
      <c r="D1151" s="40">
        <f>chl!$B$2*spettri!H1151</f>
        <v>0</v>
      </c>
      <c r="E1151" s="40">
        <f>chl!$C$2*spettri!I1151</f>
        <v>0</v>
      </c>
      <c r="F1151" s="40">
        <f>carot!$B$2*spettri!J1151</f>
        <v>0</v>
      </c>
      <c r="G1151" s="40">
        <f>carot!$C$2*spettri!K1151</f>
        <v>0</v>
      </c>
      <c r="H1151" s="40">
        <f>carot!$D$2*spettri!L1151</f>
        <v>0</v>
      </c>
      <c r="I1151" s="40">
        <f>carot!$E$2*spettri!M1151</f>
        <v>0</v>
      </c>
      <c r="J1151" s="40">
        <f>carot!$F$2*spettri!N1151</f>
        <v>0</v>
      </c>
      <c r="K1151" s="40">
        <f>chl!$D$2*spettri!AE1151</f>
        <v>0</v>
      </c>
    </row>
    <row r="1152" spans="1:11" x14ac:dyDescent="0.25">
      <c r="A1152" s="40">
        <f>spettri!F1152</f>
        <v>809.99999999997397</v>
      </c>
      <c r="B1152" s="40">
        <f>spettri!G1152</f>
        <v>0</v>
      </c>
      <c r="C1152" s="40">
        <f>spettri!AA1152</f>
        <v>0</v>
      </c>
      <c r="D1152" s="40">
        <f>chl!$B$2*spettri!H1152</f>
        <v>0</v>
      </c>
      <c r="E1152" s="40">
        <f>chl!$C$2*spettri!I1152</f>
        <v>0</v>
      </c>
      <c r="F1152" s="40">
        <f>carot!$B$2*spettri!J1152</f>
        <v>0</v>
      </c>
      <c r="G1152" s="40">
        <f>carot!$C$2*spettri!K1152</f>
        <v>0</v>
      </c>
      <c r="H1152" s="40">
        <f>carot!$D$2*spettri!L1152</f>
        <v>0</v>
      </c>
      <c r="I1152" s="40">
        <f>carot!$E$2*spettri!M1152</f>
        <v>0</v>
      </c>
      <c r="J1152" s="40">
        <f>carot!$F$2*spettri!N1152</f>
        <v>0</v>
      </c>
      <c r="K1152" s="40">
        <f>chl!$D$2*spettri!AE1152</f>
        <v>0</v>
      </c>
    </row>
    <row r="1153" spans="1:11" x14ac:dyDescent="0.25">
      <c r="A1153" s="40">
        <f>spettri!F1153</f>
        <v>810.39999999997303</v>
      </c>
      <c r="B1153" s="40">
        <f>spettri!G1153</f>
        <v>0</v>
      </c>
      <c r="C1153" s="40">
        <f>spettri!AA1153</f>
        <v>0</v>
      </c>
      <c r="D1153" s="40">
        <f>chl!$B$2*spettri!H1153</f>
        <v>0</v>
      </c>
      <c r="E1153" s="40">
        <f>chl!$C$2*spettri!I1153</f>
        <v>0</v>
      </c>
      <c r="F1153" s="40">
        <f>carot!$B$2*spettri!J1153</f>
        <v>0</v>
      </c>
      <c r="G1153" s="40">
        <f>carot!$C$2*spettri!K1153</f>
        <v>0</v>
      </c>
      <c r="H1153" s="40">
        <f>carot!$D$2*spettri!L1153</f>
        <v>0</v>
      </c>
      <c r="I1153" s="40">
        <f>carot!$E$2*spettri!M1153</f>
        <v>0</v>
      </c>
      <c r="J1153" s="40">
        <f>carot!$F$2*spettri!N1153</f>
        <v>0</v>
      </c>
      <c r="K1153" s="40">
        <f>chl!$D$2*spettri!AE1153</f>
        <v>0</v>
      </c>
    </row>
    <row r="1154" spans="1:11" x14ac:dyDescent="0.25">
      <c r="A1154" s="40">
        <f>spettri!F1154</f>
        <v>810.79999999997301</v>
      </c>
      <c r="B1154" s="40">
        <f>spettri!G1154</f>
        <v>0</v>
      </c>
      <c r="C1154" s="40">
        <f>spettri!AA1154</f>
        <v>0</v>
      </c>
      <c r="D1154" s="40">
        <f>chl!$B$2*spettri!H1154</f>
        <v>0</v>
      </c>
      <c r="E1154" s="40">
        <f>chl!$C$2*spettri!I1154</f>
        <v>0</v>
      </c>
      <c r="F1154" s="40">
        <f>carot!$B$2*spettri!J1154</f>
        <v>0</v>
      </c>
      <c r="G1154" s="40">
        <f>carot!$C$2*spettri!K1154</f>
        <v>0</v>
      </c>
      <c r="H1154" s="40">
        <f>carot!$D$2*spettri!L1154</f>
        <v>0</v>
      </c>
      <c r="I1154" s="40">
        <f>carot!$E$2*spettri!M1154</f>
        <v>0</v>
      </c>
      <c r="J1154" s="40">
        <f>carot!$F$2*spettri!N1154</f>
        <v>0</v>
      </c>
      <c r="K1154" s="40">
        <f>chl!$D$2*spettri!AE1154</f>
        <v>0</v>
      </c>
    </row>
    <row r="1155" spans="1:11" x14ac:dyDescent="0.25">
      <c r="A1155" s="40">
        <f>spettri!F1155</f>
        <v>811.19999999997299</v>
      </c>
      <c r="B1155" s="40">
        <f>spettri!G1155</f>
        <v>0</v>
      </c>
      <c r="C1155" s="40">
        <f>spettri!AA1155</f>
        <v>0</v>
      </c>
      <c r="D1155" s="40">
        <f>chl!$B$2*spettri!H1155</f>
        <v>0</v>
      </c>
      <c r="E1155" s="40">
        <f>chl!$C$2*spettri!I1155</f>
        <v>0</v>
      </c>
      <c r="F1155" s="40">
        <f>carot!$B$2*spettri!J1155</f>
        <v>0</v>
      </c>
      <c r="G1155" s="40">
        <f>carot!$C$2*spettri!K1155</f>
        <v>0</v>
      </c>
      <c r="H1155" s="40">
        <f>carot!$D$2*spettri!L1155</f>
        <v>0</v>
      </c>
      <c r="I1155" s="40">
        <f>carot!$E$2*spettri!M1155</f>
        <v>0</v>
      </c>
      <c r="J1155" s="40">
        <f>carot!$F$2*spettri!N1155</f>
        <v>0</v>
      </c>
      <c r="K1155" s="40">
        <f>chl!$D$2*spettri!AE1155</f>
        <v>0</v>
      </c>
    </row>
    <row r="1156" spans="1:11" x14ac:dyDescent="0.25">
      <c r="A1156" s="40">
        <f>spettri!F1156</f>
        <v>811.59999999997297</v>
      </c>
      <c r="B1156" s="40">
        <f>spettri!G1156</f>
        <v>0</v>
      </c>
      <c r="C1156" s="40">
        <f>spettri!AA1156</f>
        <v>0</v>
      </c>
      <c r="D1156" s="40">
        <f>chl!$B$2*spettri!H1156</f>
        <v>0</v>
      </c>
      <c r="E1156" s="40">
        <f>chl!$C$2*spettri!I1156</f>
        <v>0</v>
      </c>
      <c r="F1156" s="40">
        <f>carot!$B$2*spettri!J1156</f>
        <v>0</v>
      </c>
      <c r="G1156" s="40">
        <f>carot!$C$2*spettri!K1156</f>
        <v>0</v>
      </c>
      <c r="H1156" s="40">
        <f>carot!$D$2*spettri!L1156</f>
        <v>0</v>
      </c>
      <c r="I1156" s="40">
        <f>carot!$E$2*spettri!M1156</f>
        <v>0</v>
      </c>
      <c r="J1156" s="40">
        <f>carot!$F$2*spettri!N1156</f>
        <v>0</v>
      </c>
      <c r="K1156" s="40">
        <f>chl!$D$2*spettri!AE1156</f>
        <v>0</v>
      </c>
    </row>
    <row r="1157" spans="1:11" x14ac:dyDescent="0.25">
      <c r="A1157" s="40">
        <f>spettri!F1157</f>
        <v>811.99999999997306</v>
      </c>
      <c r="B1157" s="40">
        <f>spettri!G1157</f>
        <v>0</v>
      </c>
      <c r="C1157" s="40">
        <f>spettri!AA1157</f>
        <v>0</v>
      </c>
      <c r="D1157" s="40">
        <f>chl!$B$2*spettri!H1157</f>
        <v>0</v>
      </c>
      <c r="E1157" s="40">
        <f>chl!$C$2*spettri!I1157</f>
        <v>0</v>
      </c>
      <c r="F1157" s="40">
        <f>carot!$B$2*spettri!J1157</f>
        <v>0</v>
      </c>
      <c r="G1157" s="40">
        <f>carot!$C$2*spettri!K1157</f>
        <v>0</v>
      </c>
      <c r="H1157" s="40">
        <f>carot!$D$2*spettri!L1157</f>
        <v>0</v>
      </c>
      <c r="I1157" s="40">
        <f>carot!$E$2*spettri!M1157</f>
        <v>0</v>
      </c>
      <c r="J1157" s="40">
        <f>carot!$F$2*spettri!N1157</f>
        <v>0</v>
      </c>
      <c r="K1157" s="40">
        <f>chl!$D$2*spettri!AE1157</f>
        <v>0</v>
      </c>
    </row>
    <row r="1158" spans="1:11" x14ac:dyDescent="0.25">
      <c r="A1158" s="40">
        <f>spettri!F1158</f>
        <v>812.39999999997303</v>
      </c>
      <c r="B1158" s="40">
        <f>spettri!G1158</f>
        <v>0</v>
      </c>
      <c r="C1158" s="40">
        <f>spettri!AA1158</f>
        <v>0</v>
      </c>
      <c r="D1158" s="40">
        <f>chl!$B$2*spettri!H1158</f>
        <v>0</v>
      </c>
      <c r="E1158" s="40">
        <f>chl!$C$2*spettri!I1158</f>
        <v>0</v>
      </c>
      <c r="F1158" s="40">
        <f>carot!$B$2*spettri!J1158</f>
        <v>0</v>
      </c>
      <c r="G1158" s="40">
        <f>carot!$C$2*spettri!K1158</f>
        <v>0</v>
      </c>
      <c r="H1158" s="40">
        <f>carot!$D$2*spettri!L1158</f>
        <v>0</v>
      </c>
      <c r="I1158" s="40">
        <f>carot!$E$2*spettri!M1158</f>
        <v>0</v>
      </c>
      <c r="J1158" s="40">
        <f>carot!$F$2*spettri!N1158</f>
        <v>0</v>
      </c>
      <c r="K1158" s="40">
        <f>chl!$D$2*spettri!AE1158</f>
        <v>0</v>
      </c>
    </row>
    <row r="1159" spans="1:11" x14ac:dyDescent="0.25">
      <c r="A1159" s="40">
        <f>spettri!F1159</f>
        <v>812.79999999997301</v>
      </c>
      <c r="B1159" s="40">
        <f>spettri!G1159</f>
        <v>0</v>
      </c>
      <c r="C1159" s="40">
        <f>spettri!AA1159</f>
        <v>0</v>
      </c>
      <c r="D1159" s="40">
        <f>chl!$B$2*spettri!H1159</f>
        <v>0</v>
      </c>
      <c r="E1159" s="40">
        <f>chl!$C$2*spettri!I1159</f>
        <v>0</v>
      </c>
      <c r="F1159" s="40">
        <f>carot!$B$2*spettri!J1159</f>
        <v>0</v>
      </c>
      <c r="G1159" s="40">
        <f>carot!$C$2*spettri!K1159</f>
        <v>0</v>
      </c>
      <c r="H1159" s="40">
        <f>carot!$D$2*spettri!L1159</f>
        <v>0</v>
      </c>
      <c r="I1159" s="40">
        <f>carot!$E$2*spettri!M1159</f>
        <v>0</v>
      </c>
      <c r="J1159" s="40">
        <f>carot!$F$2*spettri!N1159</f>
        <v>0</v>
      </c>
      <c r="K1159" s="40">
        <f>chl!$D$2*spettri!AE1159</f>
        <v>0</v>
      </c>
    </row>
    <row r="1160" spans="1:11" x14ac:dyDescent="0.25">
      <c r="A1160" s="40">
        <f>spettri!F1160</f>
        <v>813.19999999997299</v>
      </c>
      <c r="B1160" s="40">
        <f>spettri!G1160</f>
        <v>0</v>
      </c>
      <c r="C1160" s="40">
        <f>spettri!AA1160</f>
        <v>0</v>
      </c>
      <c r="D1160" s="40">
        <f>chl!$B$2*spettri!H1160</f>
        <v>0</v>
      </c>
      <c r="E1160" s="40">
        <f>chl!$C$2*spettri!I1160</f>
        <v>0</v>
      </c>
      <c r="F1160" s="40">
        <f>carot!$B$2*spettri!J1160</f>
        <v>0</v>
      </c>
      <c r="G1160" s="40">
        <f>carot!$C$2*spettri!K1160</f>
        <v>0</v>
      </c>
      <c r="H1160" s="40">
        <f>carot!$D$2*spettri!L1160</f>
        <v>0</v>
      </c>
      <c r="I1160" s="40">
        <f>carot!$E$2*spettri!M1160</f>
        <v>0</v>
      </c>
      <c r="J1160" s="40">
        <f>carot!$F$2*spettri!N1160</f>
        <v>0</v>
      </c>
      <c r="K1160" s="40">
        <f>chl!$D$2*spettri!AE1160</f>
        <v>0</v>
      </c>
    </row>
    <row r="1161" spans="1:11" x14ac:dyDescent="0.25">
      <c r="A1161" s="40">
        <f>spettri!F1161</f>
        <v>813.59999999997297</v>
      </c>
      <c r="B1161" s="40">
        <f>spettri!G1161</f>
        <v>0</v>
      </c>
      <c r="C1161" s="40">
        <f>spettri!AA1161</f>
        <v>0</v>
      </c>
      <c r="D1161" s="40">
        <f>chl!$B$2*spettri!H1161</f>
        <v>0</v>
      </c>
      <c r="E1161" s="40">
        <f>chl!$C$2*spettri!I1161</f>
        <v>0</v>
      </c>
      <c r="F1161" s="40">
        <f>carot!$B$2*spettri!J1161</f>
        <v>0</v>
      </c>
      <c r="G1161" s="40">
        <f>carot!$C$2*spettri!K1161</f>
        <v>0</v>
      </c>
      <c r="H1161" s="40">
        <f>carot!$D$2*spettri!L1161</f>
        <v>0</v>
      </c>
      <c r="I1161" s="40">
        <f>carot!$E$2*spettri!M1161</f>
        <v>0</v>
      </c>
      <c r="J1161" s="40">
        <f>carot!$F$2*spettri!N1161</f>
        <v>0</v>
      </c>
      <c r="K1161" s="40">
        <f>chl!$D$2*spettri!AE1161</f>
        <v>0</v>
      </c>
    </row>
    <row r="1162" spans="1:11" x14ac:dyDescent="0.25">
      <c r="A1162" s="40">
        <f>spettri!F1162</f>
        <v>813.99999999997306</v>
      </c>
      <c r="B1162" s="40">
        <f>spettri!G1162</f>
        <v>0</v>
      </c>
      <c r="C1162" s="40">
        <f>spettri!AA1162</f>
        <v>0</v>
      </c>
      <c r="D1162" s="40">
        <f>chl!$B$2*spettri!H1162</f>
        <v>0</v>
      </c>
      <c r="E1162" s="40">
        <f>chl!$C$2*spettri!I1162</f>
        <v>0</v>
      </c>
      <c r="F1162" s="40">
        <f>carot!$B$2*spettri!J1162</f>
        <v>0</v>
      </c>
      <c r="G1162" s="40">
        <f>carot!$C$2*spettri!K1162</f>
        <v>0</v>
      </c>
      <c r="H1162" s="40">
        <f>carot!$D$2*spettri!L1162</f>
        <v>0</v>
      </c>
      <c r="I1162" s="40">
        <f>carot!$E$2*spettri!M1162</f>
        <v>0</v>
      </c>
      <c r="J1162" s="40">
        <f>carot!$F$2*spettri!N1162</f>
        <v>0</v>
      </c>
      <c r="K1162" s="40">
        <f>chl!$D$2*spettri!AE1162</f>
        <v>0</v>
      </c>
    </row>
    <row r="1163" spans="1:11" x14ac:dyDescent="0.25">
      <c r="A1163" s="40">
        <f>spettri!F1163</f>
        <v>814.39999999997303</v>
      </c>
      <c r="B1163" s="40">
        <f>spettri!G1163</f>
        <v>0</v>
      </c>
      <c r="C1163" s="40">
        <f>spettri!AA1163</f>
        <v>0</v>
      </c>
      <c r="D1163" s="40">
        <f>chl!$B$2*spettri!H1163</f>
        <v>0</v>
      </c>
      <c r="E1163" s="40">
        <f>chl!$C$2*spettri!I1163</f>
        <v>0</v>
      </c>
      <c r="F1163" s="40">
        <f>carot!$B$2*spettri!J1163</f>
        <v>0</v>
      </c>
      <c r="G1163" s="40">
        <f>carot!$C$2*spettri!K1163</f>
        <v>0</v>
      </c>
      <c r="H1163" s="40">
        <f>carot!$D$2*spettri!L1163</f>
        <v>0</v>
      </c>
      <c r="I1163" s="40">
        <f>carot!$E$2*spettri!M1163</f>
        <v>0</v>
      </c>
      <c r="J1163" s="40">
        <f>carot!$F$2*spettri!N1163</f>
        <v>0</v>
      </c>
      <c r="K1163" s="40">
        <f>chl!$D$2*spettri!AE1163</f>
        <v>0</v>
      </c>
    </row>
    <row r="1164" spans="1:11" x14ac:dyDescent="0.25">
      <c r="A1164" s="40">
        <f>spettri!F1164</f>
        <v>814.79999999997301</v>
      </c>
      <c r="B1164" s="40">
        <f>spettri!G1164</f>
        <v>0</v>
      </c>
      <c r="C1164" s="40">
        <f>spettri!AA1164</f>
        <v>0</v>
      </c>
      <c r="D1164" s="40">
        <f>chl!$B$2*spettri!H1164</f>
        <v>0</v>
      </c>
      <c r="E1164" s="40">
        <f>chl!$C$2*spettri!I1164</f>
        <v>0</v>
      </c>
      <c r="F1164" s="40">
        <f>carot!$B$2*spettri!J1164</f>
        <v>0</v>
      </c>
      <c r="G1164" s="40">
        <f>carot!$C$2*spettri!K1164</f>
        <v>0</v>
      </c>
      <c r="H1164" s="40">
        <f>carot!$D$2*spettri!L1164</f>
        <v>0</v>
      </c>
      <c r="I1164" s="40">
        <f>carot!$E$2*spettri!M1164</f>
        <v>0</v>
      </c>
      <c r="J1164" s="40">
        <f>carot!$F$2*spettri!N1164</f>
        <v>0</v>
      </c>
      <c r="K1164" s="40">
        <f>chl!$D$2*spettri!AE1164</f>
        <v>0</v>
      </c>
    </row>
    <row r="1165" spans="1:11" x14ac:dyDescent="0.25">
      <c r="A1165" s="40">
        <f>spettri!F1165</f>
        <v>815.19999999997299</v>
      </c>
      <c r="B1165" s="40">
        <f>spettri!G1165</f>
        <v>0</v>
      </c>
      <c r="C1165" s="40">
        <f>spettri!AA1165</f>
        <v>0</v>
      </c>
      <c r="D1165" s="40">
        <f>chl!$B$2*spettri!H1165</f>
        <v>0</v>
      </c>
      <c r="E1165" s="40">
        <f>chl!$C$2*spettri!I1165</f>
        <v>0</v>
      </c>
      <c r="F1165" s="40">
        <f>carot!$B$2*spettri!J1165</f>
        <v>0</v>
      </c>
      <c r="G1165" s="40">
        <f>carot!$C$2*spettri!K1165</f>
        <v>0</v>
      </c>
      <c r="H1165" s="40">
        <f>carot!$D$2*spettri!L1165</f>
        <v>0</v>
      </c>
      <c r="I1165" s="40">
        <f>carot!$E$2*spettri!M1165</f>
        <v>0</v>
      </c>
      <c r="J1165" s="40">
        <f>carot!$F$2*spettri!N1165</f>
        <v>0</v>
      </c>
      <c r="K1165" s="40">
        <f>chl!$D$2*spettri!AE1165</f>
        <v>0</v>
      </c>
    </row>
    <row r="1166" spans="1:11" x14ac:dyDescent="0.25">
      <c r="A1166" s="40">
        <f>spettri!F1166</f>
        <v>815.59999999997297</v>
      </c>
      <c r="B1166" s="40">
        <f>spettri!G1166</f>
        <v>0</v>
      </c>
      <c r="C1166" s="40">
        <f>spettri!AA1166</f>
        <v>0</v>
      </c>
      <c r="D1166" s="40">
        <f>chl!$B$2*spettri!H1166</f>
        <v>0</v>
      </c>
      <c r="E1166" s="40">
        <f>chl!$C$2*spettri!I1166</f>
        <v>0</v>
      </c>
      <c r="F1166" s="40">
        <f>carot!$B$2*spettri!J1166</f>
        <v>0</v>
      </c>
      <c r="G1166" s="40">
        <f>carot!$C$2*spettri!K1166</f>
        <v>0</v>
      </c>
      <c r="H1166" s="40">
        <f>carot!$D$2*spettri!L1166</f>
        <v>0</v>
      </c>
      <c r="I1166" s="40">
        <f>carot!$E$2*spettri!M1166</f>
        <v>0</v>
      </c>
      <c r="J1166" s="40">
        <f>carot!$F$2*spettri!N1166</f>
        <v>0</v>
      </c>
      <c r="K1166" s="40">
        <f>chl!$D$2*spettri!AE1166</f>
        <v>0</v>
      </c>
    </row>
    <row r="1167" spans="1:11" x14ac:dyDescent="0.25">
      <c r="A1167" s="40">
        <f>spettri!F1167</f>
        <v>815.99999999997306</v>
      </c>
      <c r="B1167" s="40">
        <f>spettri!G1167</f>
        <v>0</v>
      </c>
      <c r="C1167" s="40">
        <f>spettri!AA1167</f>
        <v>0</v>
      </c>
      <c r="D1167" s="40">
        <f>chl!$B$2*spettri!H1167</f>
        <v>0</v>
      </c>
      <c r="E1167" s="40">
        <f>chl!$C$2*spettri!I1167</f>
        <v>0</v>
      </c>
      <c r="F1167" s="40">
        <f>carot!$B$2*spettri!J1167</f>
        <v>0</v>
      </c>
      <c r="G1167" s="40">
        <f>carot!$C$2*spettri!K1167</f>
        <v>0</v>
      </c>
      <c r="H1167" s="40">
        <f>carot!$D$2*spettri!L1167</f>
        <v>0</v>
      </c>
      <c r="I1167" s="40">
        <f>carot!$E$2*spettri!M1167</f>
        <v>0</v>
      </c>
      <c r="J1167" s="40">
        <f>carot!$F$2*spettri!N1167</f>
        <v>0</v>
      </c>
      <c r="K1167" s="40">
        <f>chl!$D$2*spettri!AE1167</f>
        <v>0</v>
      </c>
    </row>
    <row r="1168" spans="1:11" x14ac:dyDescent="0.25">
      <c r="A1168" s="40">
        <f>spettri!F1168</f>
        <v>816.39999999997303</v>
      </c>
      <c r="B1168" s="40">
        <f>spettri!G1168</f>
        <v>0</v>
      </c>
      <c r="C1168" s="40">
        <f>spettri!AA1168</f>
        <v>0</v>
      </c>
      <c r="D1168" s="40">
        <f>chl!$B$2*spettri!H1168</f>
        <v>0</v>
      </c>
      <c r="E1168" s="40">
        <f>chl!$C$2*spettri!I1168</f>
        <v>0</v>
      </c>
      <c r="F1168" s="40">
        <f>carot!$B$2*spettri!J1168</f>
        <v>0</v>
      </c>
      <c r="G1168" s="40">
        <f>carot!$C$2*spettri!K1168</f>
        <v>0</v>
      </c>
      <c r="H1168" s="40">
        <f>carot!$D$2*spettri!L1168</f>
        <v>0</v>
      </c>
      <c r="I1168" s="40">
        <f>carot!$E$2*spettri!M1168</f>
        <v>0</v>
      </c>
      <c r="J1168" s="40">
        <f>carot!$F$2*spettri!N1168</f>
        <v>0</v>
      </c>
      <c r="K1168" s="40">
        <f>chl!$D$2*spettri!AE1168</f>
        <v>0</v>
      </c>
    </row>
    <row r="1169" spans="1:11" x14ac:dyDescent="0.25">
      <c r="A1169" s="40">
        <f>spettri!F1169</f>
        <v>816.79999999997301</v>
      </c>
      <c r="B1169" s="40">
        <f>spettri!G1169</f>
        <v>0</v>
      </c>
      <c r="C1169" s="40">
        <f>spettri!AA1169</f>
        <v>0</v>
      </c>
      <c r="D1169" s="40">
        <f>chl!$B$2*spettri!H1169</f>
        <v>0</v>
      </c>
      <c r="E1169" s="40">
        <f>chl!$C$2*spettri!I1169</f>
        <v>0</v>
      </c>
      <c r="F1169" s="40">
        <f>carot!$B$2*spettri!J1169</f>
        <v>0</v>
      </c>
      <c r="G1169" s="40">
        <f>carot!$C$2*spettri!K1169</f>
        <v>0</v>
      </c>
      <c r="H1169" s="40">
        <f>carot!$D$2*spettri!L1169</f>
        <v>0</v>
      </c>
      <c r="I1169" s="40">
        <f>carot!$E$2*spettri!M1169</f>
        <v>0</v>
      </c>
      <c r="J1169" s="40">
        <f>carot!$F$2*spettri!N1169</f>
        <v>0</v>
      </c>
      <c r="K1169" s="40">
        <f>chl!$D$2*spettri!AE1169</f>
        <v>0</v>
      </c>
    </row>
    <row r="1170" spans="1:11" x14ac:dyDescent="0.25">
      <c r="A1170" s="40">
        <f>spettri!F1170</f>
        <v>817.19999999997299</v>
      </c>
      <c r="B1170" s="40">
        <f>spettri!G1170</f>
        <v>0</v>
      </c>
      <c r="C1170" s="40">
        <f>spettri!AA1170</f>
        <v>0</v>
      </c>
      <c r="D1170" s="40">
        <f>chl!$B$2*spettri!H1170</f>
        <v>0</v>
      </c>
      <c r="E1170" s="40">
        <f>chl!$C$2*spettri!I1170</f>
        <v>0</v>
      </c>
      <c r="F1170" s="40">
        <f>carot!$B$2*spettri!J1170</f>
        <v>0</v>
      </c>
      <c r="G1170" s="40">
        <f>carot!$C$2*spettri!K1170</f>
        <v>0</v>
      </c>
      <c r="H1170" s="40">
        <f>carot!$D$2*spettri!L1170</f>
        <v>0</v>
      </c>
      <c r="I1170" s="40">
        <f>carot!$E$2*spettri!M1170</f>
        <v>0</v>
      </c>
      <c r="J1170" s="40">
        <f>carot!$F$2*spettri!N1170</f>
        <v>0</v>
      </c>
      <c r="K1170" s="40">
        <f>chl!$D$2*spettri!AE1170</f>
        <v>0</v>
      </c>
    </row>
    <row r="1171" spans="1:11" x14ac:dyDescent="0.25">
      <c r="A1171" s="40">
        <f>spettri!F1171</f>
        <v>817.59999999997297</v>
      </c>
      <c r="B1171" s="40">
        <f>spettri!G1171</f>
        <v>0</v>
      </c>
      <c r="C1171" s="40">
        <f>spettri!AA1171</f>
        <v>0</v>
      </c>
      <c r="D1171" s="40">
        <f>chl!$B$2*spettri!H1171</f>
        <v>0</v>
      </c>
      <c r="E1171" s="40">
        <f>chl!$C$2*spettri!I1171</f>
        <v>0</v>
      </c>
      <c r="F1171" s="40">
        <f>carot!$B$2*spettri!J1171</f>
        <v>0</v>
      </c>
      <c r="G1171" s="40">
        <f>carot!$C$2*spettri!K1171</f>
        <v>0</v>
      </c>
      <c r="H1171" s="40">
        <f>carot!$D$2*spettri!L1171</f>
        <v>0</v>
      </c>
      <c r="I1171" s="40">
        <f>carot!$E$2*spettri!M1171</f>
        <v>0</v>
      </c>
      <c r="J1171" s="40">
        <f>carot!$F$2*spettri!N1171</f>
        <v>0</v>
      </c>
      <c r="K1171" s="40">
        <f>chl!$D$2*spettri!AE1171</f>
        <v>0</v>
      </c>
    </row>
    <row r="1172" spans="1:11" x14ac:dyDescent="0.25">
      <c r="A1172" s="40">
        <f>spettri!F1172</f>
        <v>817.99999999997306</v>
      </c>
      <c r="B1172" s="40">
        <f>spettri!G1172</f>
        <v>0</v>
      </c>
      <c r="C1172" s="40">
        <f>spettri!AA1172</f>
        <v>0</v>
      </c>
      <c r="D1172" s="40">
        <f>chl!$B$2*spettri!H1172</f>
        <v>0</v>
      </c>
      <c r="E1172" s="40">
        <f>chl!$C$2*spettri!I1172</f>
        <v>0</v>
      </c>
      <c r="F1172" s="40">
        <f>carot!$B$2*spettri!J1172</f>
        <v>0</v>
      </c>
      <c r="G1172" s="40">
        <f>carot!$C$2*spettri!K1172</f>
        <v>0</v>
      </c>
      <c r="H1172" s="40">
        <f>carot!$D$2*spettri!L1172</f>
        <v>0</v>
      </c>
      <c r="I1172" s="40">
        <f>carot!$E$2*spettri!M1172</f>
        <v>0</v>
      </c>
      <c r="J1172" s="40">
        <f>carot!$F$2*spettri!N1172</f>
        <v>0</v>
      </c>
      <c r="K1172" s="40">
        <f>chl!$D$2*spettri!AE1172</f>
        <v>0</v>
      </c>
    </row>
    <row r="1173" spans="1:11" x14ac:dyDescent="0.25">
      <c r="A1173" s="40">
        <f>spettri!F1173</f>
        <v>818.39999999997303</v>
      </c>
      <c r="B1173" s="40">
        <f>spettri!G1173</f>
        <v>0</v>
      </c>
      <c r="C1173" s="40">
        <f>spettri!AA1173</f>
        <v>0</v>
      </c>
      <c r="D1173" s="40">
        <f>chl!$B$2*spettri!H1173</f>
        <v>0</v>
      </c>
      <c r="E1173" s="40">
        <f>chl!$C$2*spettri!I1173</f>
        <v>0</v>
      </c>
      <c r="F1173" s="40">
        <f>carot!$B$2*spettri!J1173</f>
        <v>0</v>
      </c>
      <c r="G1173" s="40">
        <f>carot!$C$2*spettri!K1173</f>
        <v>0</v>
      </c>
      <c r="H1173" s="40">
        <f>carot!$D$2*spettri!L1173</f>
        <v>0</v>
      </c>
      <c r="I1173" s="40">
        <f>carot!$E$2*spettri!M1173</f>
        <v>0</v>
      </c>
      <c r="J1173" s="40">
        <f>carot!$F$2*spettri!N1173</f>
        <v>0</v>
      </c>
      <c r="K1173" s="40">
        <f>chl!$D$2*spettri!AE1173</f>
        <v>0</v>
      </c>
    </row>
    <row r="1174" spans="1:11" x14ac:dyDescent="0.25">
      <c r="A1174" s="40">
        <f>spettri!F1174</f>
        <v>818.79999999997301</v>
      </c>
      <c r="B1174" s="40">
        <f>spettri!G1174</f>
        <v>0</v>
      </c>
      <c r="C1174" s="40">
        <f>spettri!AA1174</f>
        <v>0</v>
      </c>
      <c r="D1174" s="40">
        <f>chl!$B$2*spettri!H1174</f>
        <v>0</v>
      </c>
      <c r="E1174" s="40">
        <f>chl!$C$2*spettri!I1174</f>
        <v>0</v>
      </c>
      <c r="F1174" s="40">
        <f>carot!$B$2*spettri!J1174</f>
        <v>0</v>
      </c>
      <c r="G1174" s="40">
        <f>carot!$C$2*spettri!K1174</f>
        <v>0</v>
      </c>
      <c r="H1174" s="40">
        <f>carot!$D$2*spettri!L1174</f>
        <v>0</v>
      </c>
      <c r="I1174" s="40">
        <f>carot!$E$2*spettri!M1174</f>
        <v>0</v>
      </c>
      <c r="J1174" s="40">
        <f>carot!$F$2*spettri!N1174</f>
        <v>0</v>
      </c>
      <c r="K1174" s="40">
        <f>chl!$D$2*spettri!AE1174</f>
        <v>0</v>
      </c>
    </row>
    <row r="1175" spans="1:11" x14ac:dyDescent="0.25">
      <c r="A1175" s="40">
        <f>spettri!F1175</f>
        <v>819.19999999997299</v>
      </c>
      <c r="B1175" s="40">
        <f>spettri!G1175</f>
        <v>0</v>
      </c>
      <c r="C1175" s="40">
        <f>spettri!AA1175</f>
        <v>0</v>
      </c>
      <c r="D1175" s="40">
        <f>chl!$B$2*spettri!H1175</f>
        <v>0</v>
      </c>
      <c r="E1175" s="40">
        <f>chl!$C$2*spettri!I1175</f>
        <v>0</v>
      </c>
      <c r="F1175" s="40">
        <f>carot!$B$2*spettri!J1175</f>
        <v>0</v>
      </c>
      <c r="G1175" s="40">
        <f>carot!$C$2*spettri!K1175</f>
        <v>0</v>
      </c>
      <c r="H1175" s="40">
        <f>carot!$D$2*spettri!L1175</f>
        <v>0</v>
      </c>
      <c r="I1175" s="40">
        <f>carot!$E$2*spettri!M1175</f>
        <v>0</v>
      </c>
      <c r="J1175" s="40">
        <f>carot!$F$2*spettri!N1175</f>
        <v>0</v>
      </c>
      <c r="K1175" s="40">
        <f>chl!$D$2*spettri!AE1175</f>
        <v>0</v>
      </c>
    </row>
    <row r="1176" spans="1:11" x14ac:dyDescent="0.25">
      <c r="A1176" s="40">
        <f>spettri!F1176</f>
        <v>819.59999999997297</v>
      </c>
      <c r="B1176" s="40">
        <f>spettri!G1176</f>
        <v>0</v>
      </c>
      <c r="C1176" s="40">
        <f>spettri!AA1176</f>
        <v>0</v>
      </c>
      <c r="D1176" s="40">
        <f>chl!$B$2*spettri!H1176</f>
        <v>0</v>
      </c>
      <c r="E1176" s="40">
        <f>chl!$C$2*spettri!I1176</f>
        <v>0</v>
      </c>
      <c r="F1176" s="40">
        <f>carot!$B$2*spettri!J1176</f>
        <v>0</v>
      </c>
      <c r="G1176" s="40">
        <f>carot!$C$2*spettri!K1176</f>
        <v>0</v>
      </c>
      <c r="H1176" s="40">
        <f>carot!$D$2*spettri!L1176</f>
        <v>0</v>
      </c>
      <c r="I1176" s="40">
        <f>carot!$E$2*spettri!M1176</f>
        <v>0</v>
      </c>
      <c r="J1176" s="40">
        <f>carot!$F$2*spettri!N1176</f>
        <v>0</v>
      </c>
      <c r="K1176" s="40">
        <f>chl!$D$2*spettri!AE1176</f>
        <v>0</v>
      </c>
    </row>
    <row r="1177" spans="1:11" x14ac:dyDescent="0.25">
      <c r="A1177" s="40">
        <f>spettri!F1177</f>
        <v>819.99999999997306</v>
      </c>
      <c r="B1177" s="40">
        <f>spettri!G1177</f>
        <v>0</v>
      </c>
      <c r="C1177" s="40">
        <f>spettri!AA1177</f>
        <v>0</v>
      </c>
      <c r="D1177" s="40">
        <f>chl!$B$2*spettri!H1177</f>
        <v>0</v>
      </c>
      <c r="E1177" s="40">
        <f>chl!$C$2*spettri!I1177</f>
        <v>0</v>
      </c>
      <c r="F1177" s="40">
        <f>carot!$B$2*spettri!J1177</f>
        <v>0</v>
      </c>
      <c r="G1177" s="40">
        <f>carot!$C$2*spettri!K1177</f>
        <v>0</v>
      </c>
      <c r="H1177" s="40">
        <f>carot!$D$2*spettri!L1177</f>
        <v>0</v>
      </c>
      <c r="I1177" s="40">
        <f>carot!$E$2*spettri!M1177</f>
        <v>0</v>
      </c>
      <c r="J1177" s="40">
        <f>carot!$F$2*spettri!N1177</f>
        <v>0</v>
      </c>
      <c r="K1177" s="40">
        <f>chl!$D$2*spettri!AE1177</f>
        <v>0</v>
      </c>
    </row>
    <row r="1178" spans="1:11" x14ac:dyDescent="0.25">
      <c r="A1178" s="40">
        <f>spettri!F1178</f>
        <v>820.39999999997303</v>
      </c>
      <c r="B1178" s="40">
        <f>spettri!G1178</f>
        <v>0</v>
      </c>
      <c r="C1178" s="40">
        <f>spettri!AA1178</f>
        <v>0</v>
      </c>
      <c r="D1178" s="40">
        <f>chl!$B$2*spettri!H1178</f>
        <v>0</v>
      </c>
      <c r="E1178" s="40">
        <f>chl!$C$2*spettri!I1178</f>
        <v>0</v>
      </c>
      <c r="F1178" s="40">
        <f>carot!$B$2*spettri!J1178</f>
        <v>0</v>
      </c>
      <c r="G1178" s="40">
        <f>carot!$C$2*spettri!K1178</f>
        <v>0</v>
      </c>
      <c r="H1178" s="40">
        <f>carot!$D$2*spettri!L1178</f>
        <v>0</v>
      </c>
      <c r="I1178" s="40">
        <f>carot!$E$2*spettri!M1178</f>
        <v>0</v>
      </c>
      <c r="J1178" s="40">
        <f>carot!$F$2*spettri!N1178</f>
        <v>0</v>
      </c>
      <c r="K1178" s="40">
        <f>chl!$D$2*spettri!AE1178</f>
        <v>0</v>
      </c>
    </row>
    <row r="1179" spans="1:11" x14ac:dyDescent="0.25">
      <c r="A1179" s="40">
        <f>spettri!F1179</f>
        <v>820.79999999997301</v>
      </c>
      <c r="B1179" s="40">
        <f>spettri!G1179</f>
        <v>0</v>
      </c>
      <c r="C1179" s="40">
        <f>spettri!AA1179</f>
        <v>0</v>
      </c>
      <c r="D1179" s="40">
        <f>chl!$B$2*spettri!H1179</f>
        <v>0</v>
      </c>
      <c r="E1179" s="40">
        <f>chl!$C$2*spettri!I1179</f>
        <v>0</v>
      </c>
      <c r="F1179" s="40">
        <f>carot!$B$2*spettri!J1179</f>
        <v>0</v>
      </c>
      <c r="G1179" s="40">
        <f>carot!$C$2*spettri!K1179</f>
        <v>0</v>
      </c>
      <c r="H1179" s="40">
        <f>carot!$D$2*spettri!L1179</f>
        <v>0</v>
      </c>
      <c r="I1179" s="40">
        <f>carot!$E$2*spettri!M1179</f>
        <v>0</v>
      </c>
      <c r="J1179" s="40">
        <f>carot!$F$2*spettri!N1179</f>
        <v>0</v>
      </c>
      <c r="K1179" s="40">
        <f>chl!$D$2*spettri!AE1179</f>
        <v>0</v>
      </c>
    </row>
    <row r="1180" spans="1:11" x14ac:dyDescent="0.25">
      <c r="A1180" s="40">
        <f>spettri!F1180</f>
        <v>821.19999999997299</v>
      </c>
      <c r="B1180" s="40">
        <f>spettri!G1180</f>
        <v>0</v>
      </c>
      <c r="C1180" s="40">
        <f>spettri!AA1180</f>
        <v>0</v>
      </c>
      <c r="D1180" s="40">
        <f>chl!$B$2*spettri!H1180</f>
        <v>0</v>
      </c>
      <c r="E1180" s="40">
        <f>chl!$C$2*spettri!I1180</f>
        <v>0</v>
      </c>
      <c r="F1180" s="40">
        <f>carot!$B$2*spettri!J1180</f>
        <v>0</v>
      </c>
      <c r="G1180" s="40">
        <f>carot!$C$2*spettri!K1180</f>
        <v>0</v>
      </c>
      <c r="H1180" s="40">
        <f>carot!$D$2*spettri!L1180</f>
        <v>0</v>
      </c>
      <c r="I1180" s="40">
        <f>carot!$E$2*spettri!M1180</f>
        <v>0</v>
      </c>
      <c r="J1180" s="40">
        <f>carot!$F$2*spettri!N1180</f>
        <v>0</v>
      </c>
      <c r="K1180" s="40">
        <f>chl!$D$2*spettri!AE1180</f>
        <v>0</v>
      </c>
    </row>
    <row r="1181" spans="1:11" x14ac:dyDescent="0.25">
      <c r="A1181" s="40">
        <f>spettri!F1181</f>
        <v>821.59999999997297</v>
      </c>
      <c r="B1181" s="40">
        <f>spettri!G1181</f>
        <v>0</v>
      </c>
      <c r="C1181" s="40">
        <f>spettri!AA1181</f>
        <v>0</v>
      </c>
      <c r="D1181" s="40">
        <f>chl!$B$2*spettri!H1181</f>
        <v>0</v>
      </c>
      <c r="E1181" s="40">
        <f>chl!$C$2*spettri!I1181</f>
        <v>0</v>
      </c>
      <c r="F1181" s="40">
        <f>carot!$B$2*spettri!J1181</f>
        <v>0</v>
      </c>
      <c r="G1181" s="40">
        <f>carot!$C$2*spettri!K1181</f>
        <v>0</v>
      </c>
      <c r="H1181" s="40">
        <f>carot!$D$2*spettri!L1181</f>
        <v>0</v>
      </c>
      <c r="I1181" s="40">
        <f>carot!$E$2*spettri!M1181</f>
        <v>0</v>
      </c>
      <c r="J1181" s="40">
        <f>carot!$F$2*spettri!N1181</f>
        <v>0</v>
      </c>
      <c r="K1181" s="40">
        <f>chl!$D$2*spettri!AE1181</f>
        <v>0</v>
      </c>
    </row>
    <row r="1182" spans="1:11" x14ac:dyDescent="0.25">
      <c r="A1182" s="40">
        <f>spettri!F1182</f>
        <v>821.99999999997306</v>
      </c>
      <c r="B1182" s="40">
        <f>spettri!G1182</f>
        <v>0</v>
      </c>
      <c r="C1182" s="40">
        <f>spettri!AA1182</f>
        <v>0</v>
      </c>
      <c r="D1182" s="40">
        <f>chl!$B$2*spettri!H1182</f>
        <v>0</v>
      </c>
      <c r="E1182" s="40">
        <f>chl!$C$2*spettri!I1182</f>
        <v>0</v>
      </c>
      <c r="F1182" s="40">
        <f>carot!$B$2*spettri!J1182</f>
        <v>0</v>
      </c>
      <c r="G1182" s="40">
        <f>carot!$C$2*spettri!K1182</f>
        <v>0</v>
      </c>
      <c r="H1182" s="40">
        <f>carot!$D$2*spettri!L1182</f>
        <v>0</v>
      </c>
      <c r="I1182" s="40">
        <f>carot!$E$2*spettri!M1182</f>
        <v>0</v>
      </c>
      <c r="J1182" s="40">
        <f>carot!$F$2*spettri!N1182</f>
        <v>0</v>
      </c>
      <c r="K1182" s="40">
        <f>chl!$D$2*spettri!AE1182</f>
        <v>0</v>
      </c>
    </row>
    <row r="1183" spans="1:11" x14ac:dyDescent="0.25">
      <c r="A1183" s="40">
        <f>spettri!F1183</f>
        <v>822.39999999997303</v>
      </c>
      <c r="B1183" s="40">
        <f>spettri!G1183</f>
        <v>0</v>
      </c>
      <c r="C1183" s="40">
        <f>spettri!AA1183</f>
        <v>0</v>
      </c>
      <c r="D1183" s="40">
        <f>chl!$B$2*spettri!H1183</f>
        <v>0</v>
      </c>
      <c r="E1183" s="40">
        <f>chl!$C$2*spettri!I1183</f>
        <v>0</v>
      </c>
      <c r="F1183" s="40">
        <f>carot!$B$2*spettri!J1183</f>
        <v>0</v>
      </c>
      <c r="G1183" s="40">
        <f>carot!$C$2*spettri!K1183</f>
        <v>0</v>
      </c>
      <c r="H1183" s="40">
        <f>carot!$D$2*spettri!L1183</f>
        <v>0</v>
      </c>
      <c r="I1183" s="40">
        <f>carot!$E$2*spettri!M1183</f>
        <v>0</v>
      </c>
      <c r="J1183" s="40">
        <f>carot!$F$2*spettri!N1183</f>
        <v>0</v>
      </c>
      <c r="K1183" s="40">
        <f>chl!$D$2*spettri!AE1183</f>
        <v>0</v>
      </c>
    </row>
    <row r="1184" spans="1:11" x14ac:dyDescent="0.25">
      <c r="A1184" s="40">
        <f>spettri!F1184</f>
        <v>822.79999999997301</v>
      </c>
      <c r="B1184" s="40">
        <f>spettri!G1184</f>
        <v>0</v>
      </c>
      <c r="C1184" s="40">
        <f>spettri!AA1184</f>
        <v>0</v>
      </c>
      <c r="D1184" s="40">
        <f>chl!$B$2*spettri!H1184</f>
        <v>0</v>
      </c>
      <c r="E1184" s="40">
        <f>chl!$C$2*spettri!I1184</f>
        <v>0</v>
      </c>
      <c r="F1184" s="40">
        <f>carot!$B$2*spettri!J1184</f>
        <v>0</v>
      </c>
      <c r="G1184" s="40">
        <f>carot!$C$2*spettri!K1184</f>
        <v>0</v>
      </c>
      <c r="H1184" s="40">
        <f>carot!$D$2*spettri!L1184</f>
        <v>0</v>
      </c>
      <c r="I1184" s="40">
        <f>carot!$E$2*spettri!M1184</f>
        <v>0</v>
      </c>
      <c r="J1184" s="40">
        <f>carot!$F$2*spettri!N1184</f>
        <v>0</v>
      </c>
      <c r="K1184" s="40">
        <f>chl!$D$2*spettri!AE1184</f>
        <v>0</v>
      </c>
    </row>
    <row r="1185" spans="1:11" x14ac:dyDescent="0.25">
      <c r="A1185" s="40">
        <f>spettri!F1185</f>
        <v>823.19999999997299</v>
      </c>
      <c r="B1185" s="40">
        <f>spettri!G1185</f>
        <v>0</v>
      </c>
      <c r="C1185" s="40">
        <f>spettri!AA1185</f>
        <v>0</v>
      </c>
      <c r="D1185" s="40">
        <f>chl!$B$2*spettri!H1185</f>
        <v>0</v>
      </c>
      <c r="E1185" s="40">
        <f>chl!$C$2*spettri!I1185</f>
        <v>0</v>
      </c>
      <c r="F1185" s="40">
        <f>carot!$B$2*spettri!J1185</f>
        <v>0</v>
      </c>
      <c r="G1185" s="40">
        <f>carot!$C$2*spettri!K1185</f>
        <v>0</v>
      </c>
      <c r="H1185" s="40">
        <f>carot!$D$2*spettri!L1185</f>
        <v>0</v>
      </c>
      <c r="I1185" s="40">
        <f>carot!$E$2*spettri!M1185</f>
        <v>0</v>
      </c>
      <c r="J1185" s="40">
        <f>carot!$F$2*spettri!N1185</f>
        <v>0</v>
      </c>
      <c r="K1185" s="40">
        <f>chl!$D$2*spettri!AE1185</f>
        <v>0</v>
      </c>
    </row>
    <row r="1186" spans="1:11" x14ac:dyDescent="0.25">
      <c r="A1186" s="40">
        <f>spettri!F1186</f>
        <v>823.59999999997297</v>
      </c>
      <c r="B1186" s="40">
        <f>spettri!G1186</f>
        <v>0</v>
      </c>
      <c r="C1186" s="40">
        <f>spettri!AA1186</f>
        <v>0</v>
      </c>
      <c r="D1186" s="40">
        <f>chl!$B$2*spettri!H1186</f>
        <v>0</v>
      </c>
      <c r="E1186" s="40">
        <f>chl!$C$2*spettri!I1186</f>
        <v>0</v>
      </c>
      <c r="F1186" s="40">
        <f>carot!$B$2*spettri!J1186</f>
        <v>0</v>
      </c>
      <c r="G1186" s="40">
        <f>carot!$C$2*spettri!K1186</f>
        <v>0</v>
      </c>
      <c r="H1186" s="40">
        <f>carot!$D$2*spettri!L1186</f>
        <v>0</v>
      </c>
      <c r="I1186" s="40">
        <f>carot!$E$2*spettri!M1186</f>
        <v>0</v>
      </c>
      <c r="J1186" s="40">
        <f>carot!$F$2*spettri!N1186</f>
        <v>0</v>
      </c>
      <c r="K1186" s="40">
        <f>chl!$D$2*spettri!AE1186</f>
        <v>0</v>
      </c>
    </row>
    <row r="1187" spans="1:11" x14ac:dyDescent="0.25">
      <c r="A1187" s="40">
        <f>spettri!F1187</f>
        <v>823.99999999997306</v>
      </c>
      <c r="B1187" s="40">
        <f>spettri!G1187</f>
        <v>0</v>
      </c>
      <c r="C1187" s="40">
        <f>spettri!AA1187</f>
        <v>0</v>
      </c>
      <c r="D1187" s="40">
        <f>chl!$B$2*spettri!H1187</f>
        <v>0</v>
      </c>
      <c r="E1187" s="40">
        <f>chl!$C$2*spettri!I1187</f>
        <v>0</v>
      </c>
      <c r="F1187" s="40">
        <f>carot!$B$2*spettri!J1187</f>
        <v>0</v>
      </c>
      <c r="G1187" s="40">
        <f>carot!$C$2*spettri!K1187</f>
        <v>0</v>
      </c>
      <c r="H1187" s="40">
        <f>carot!$D$2*spettri!L1187</f>
        <v>0</v>
      </c>
      <c r="I1187" s="40">
        <f>carot!$E$2*spettri!M1187</f>
        <v>0</v>
      </c>
      <c r="J1187" s="40">
        <f>carot!$F$2*spettri!N1187</f>
        <v>0</v>
      </c>
      <c r="K1187" s="40">
        <f>chl!$D$2*spettri!AE1187</f>
        <v>0</v>
      </c>
    </row>
    <row r="1188" spans="1:11" x14ac:dyDescent="0.25">
      <c r="A1188" s="40">
        <f>spettri!F1188</f>
        <v>824.39999999997303</v>
      </c>
      <c r="B1188" s="40">
        <f>spettri!G1188</f>
        <v>0</v>
      </c>
      <c r="C1188" s="40">
        <f>spettri!AA1188</f>
        <v>0</v>
      </c>
      <c r="D1188" s="40">
        <f>chl!$B$2*spettri!H1188</f>
        <v>0</v>
      </c>
      <c r="E1188" s="40">
        <f>chl!$C$2*spettri!I1188</f>
        <v>0</v>
      </c>
      <c r="F1188" s="40">
        <f>carot!$B$2*spettri!J1188</f>
        <v>0</v>
      </c>
      <c r="G1188" s="40">
        <f>carot!$C$2*spettri!K1188</f>
        <v>0</v>
      </c>
      <c r="H1188" s="40">
        <f>carot!$D$2*spettri!L1188</f>
        <v>0</v>
      </c>
      <c r="I1188" s="40">
        <f>carot!$E$2*spettri!M1188</f>
        <v>0</v>
      </c>
      <c r="J1188" s="40">
        <f>carot!$F$2*spettri!N1188</f>
        <v>0</v>
      </c>
      <c r="K1188" s="40">
        <f>chl!$D$2*spettri!AE1188</f>
        <v>0</v>
      </c>
    </row>
    <row r="1189" spans="1:11" x14ac:dyDescent="0.25">
      <c r="A1189" s="40">
        <f>spettri!F1189</f>
        <v>824.79999999997301</v>
      </c>
      <c r="B1189" s="40">
        <f>spettri!G1189</f>
        <v>0</v>
      </c>
      <c r="C1189" s="40">
        <f>spettri!AA1189</f>
        <v>0</v>
      </c>
      <c r="D1189" s="40">
        <f>chl!$B$2*spettri!H1189</f>
        <v>0</v>
      </c>
      <c r="E1189" s="40">
        <f>chl!$C$2*spettri!I1189</f>
        <v>0</v>
      </c>
      <c r="F1189" s="40">
        <f>carot!$B$2*spettri!J1189</f>
        <v>0</v>
      </c>
      <c r="G1189" s="40">
        <f>carot!$C$2*spettri!K1189</f>
        <v>0</v>
      </c>
      <c r="H1189" s="40">
        <f>carot!$D$2*spettri!L1189</f>
        <v>0</v>
      </c>
      <c r="I1189" s="40">
        <f>carot!$E$2*spettri!M1189</f>
        <v>0</v>
      </c>
      <c r="J1189" s="40">
        <f>carot!$F$2*spettri!N1189</f>
        <v>0</v>
      </c>
      <c r="K1189" s="40">
        <f>chl!$D$2*spettri!AE1189</f>
        <v>0</v>
      </c>
    </row>
    <row r="1190" spans="1:11" x14ac:dyDescent="0.25">
      <c r="A1190" s="40">
        <f>spettri!F1190</f>
        <v>825.19999999997299</v>
      </c>
      <c r="B1190" s="40">
        <f>spettri!G1190</f>
        <v>0</v>
      </c>
      <c r="C1190" s="40">
        <f>spettri!AA1190</f>
        <v>0</v>
      </c>
      <c r="D1190" s="40">
        <f>chl!$B$2*spettri!H1190</f>
        <v>0</v>
      </c>
      <c r="E1190" s="40">
        <f>chl!$C$2*spettri!I1190</f>
        <v>0</v>
      </c>
      <c r="F1190" s="40">
        <f>carot!$B$2*spettri!J1190</f>
        <v>0</v>
      </c>
      <c r="G1190" s="40">
        <f>carot!$C$2*spettri!K1190</f>
        <v>0</v>
      </c>
      <c r="H1190" s="40">
        <f>carot!$D$2*spettri!L1190</f>
        <v>0</v>
      </c>
      <c r="I1190" s="40">
        <f>carot!$E$2*spettri!M1190</f>
        <v>0</v>
      </c>
      <c r="J1190" s="40">
        <f>carot!$F$2*spettri!N1190</f>
        <v>0</v>
      </c>
      <c r="K1190" s="40">
        <f>chl!$D$2*spettri!AE1190</f>
        <v>0</v>
      </c>
    </row>
    <row r="1191" spans="1:11" x14ac:dyDescent="0.25">
      <c r="A1191" s="40">
        <f>spettri!F1191</f>
        <v>825.59999999997297</v>
      </c>
      <c r="B1191" s="40">
        <f>spettri!G1191</f>
        <v>0</v>
      </c>
      <c r="C1191" s="40">
        <f>spettri!AA1191</f>
        <v>0</v>
      </c>
      <c r="D1191" s="40">
        <f>chl!$B$2*spettri!H1191</f>
        <v>0</v>
      </c>
      <c r="E1191" s="40">
        <f>chl!$C$2*spettri!I1191</f>
        <v>0</v>
      </c>
      <c r="F1191" s="40">
        <f>carot!$B$2*spettri!J1191</f>
        <v>0</v>
      </c>
      <c r="G1191" s="40">
        <f>carot!$C$2*spettri!K1191</f>
        <v>0</v>
      </c>
      <c r="H1191" s="40">
        <f>carot!$D$2*spettri!L1191</f>
        <v>0</v>
      </c>
      <c r="I1191" s="40">
        <f>carot!$E$2*spettri!M1191</f>
        <v>0</v>
      </c>
      <c r="J1191" s="40">
        <f>carot!$F$2*spettri!N1191</f>
        <v>0</v>
      </c>
      <c r="K1191" s="40">
        <f>chl!$D$2*spettri!AE1191</f>
        <v>0</v>
      </c>
    </row>
    <row r="1192" spans="1:11" x14ac:dyDescent="0.25">
      <c r="A1192" s="40">
        <f>spettri!F1192</f>
        <v>825.99999999997306</v>
      </c>
      <c r="B1192" s="40">
        <f>spettri!G1192</f>
        <v>0</v>
      </c>
      <c r="C1192" s="40">
        <f>spettri!AA1192</f>
        <v>0</v>
      </c>
      <c r="D1192" s="40">
        <f>chl!$B$2*spettri!H1192</f>
        <v>0</v>
      </c>
      <c r="E1192" s="40">
        <f>chl!$C$2*spettri!I1192</f>
        <v>0</v>
      </c>
      <c r="F1192" s="40">
        <f>carot!$B$2*spettri!J1192</f>
        <v>0</v>
      </c>
      <c r="G1192" s="40">
        <f>carot!$C$2*spettri!K1192</f>
        <v>0</v>
      </c>
      <c r="H1192" s="40">
        <f>carot!$D$2*spettri!L1192</f>
        <v>0</v>
      </c>
      <c r="I1192" s="40">
        <f>carot!$E$2*spettri!M1192</f>
        <v>0</v>
      </c>
      <c r="J1192" s="40">
        <f>carot!$F$2*spettri!N1192</f>
        <v>0</v>
      </c>
      <c r="K1192" s="40">
        <f>chl!$D$2*spettri!AE1192</f>
        <v>0</v>
      </c>
    </row>
    <row r="1193" spans="1:11" x14ac:dyDescent="0.25">
      <c r="A1193" s="40">
        <f>spettri!F1193</f>
        <v>826.39999999997303</v>
      </c>
      <c r="B1193" s="40">
        <f>spettri!G1193</f>
        <v>0</v>
      </c>
      <c r="C1193" s="40">
        <f>spettri!AA1193</f>
        <v>0</v>
      </c>
      <c r="D1193" s="40">
        <f>chl!$B$2*spettri!H1193</f>
        <v>0</v>
      </c>
      <c r="E1193" s="40">
        <f>chl!$C$2*spettri!I1193</f>
        <v>0</v>
      </c>
      <c r="F1193" s="40">
        <f>carot!$B$2*spettri!J1193</f>
        <v>0</v>
      </c>
      <c r="G1193" s="40">
        <f>carot!$C$2*spettri!K1193</f>
        <v>0</v>
      </c>
      <c r="H1193" s="40">
        <f>carot!$D$2*spettri!L1193</f>
        <v>0</v>
      </c>
      <c r="I1193" s="40">
        <f>carot!$E$2*spettri!M1193</f>
        <v>0</v>
      </c>
      <c r="J1193" s="40">
        <f>carot!$F$2*spettri!N1193</f>
        <v>0</v>
      </c>
      <c r="K1193" s="40">
        <f>chl!$D$2*spettri!AE1193</f>
        <v>0</v>
      </c>
    </row>
    <row r="1194" spans="1:11" x14ac:dyDescent="0.25">
      <c r="A1194" s="40">
        <f>spettri!F1194</f>
        <v>826.79999999997301</v>
      </c>
      <c r="B1194" s="40">
        <f>spettri!G1194</f>
        <v>0</v>
      </c>
      <c r="C1194" s="40">
        <f>spettri!AA1194</f>
        <v>0</v>
      </c>
      <c r="D1194" s="40">
        <f>chl!$B$2*spettri!H1194</f>
        <v>0</v>
      </c>
      <c r="E1194" s="40">
        <f>chl!$C$2*spettri!I1194</f>
        <v>0</v>
      </c>
      <c r="F1194" s="40">
        <f>carot!$B$2*spettri!J1194</f>
        <v>0</v>
      </c>
      <c r="G1194" s="40">
        <f>carot!$C$2*spettri!K1194</f>
        <v>0</v>
      </c>
      <c r="H1194" s="40">
        <f>carot!$D$2*spettri!L1194</f>
        <v>0</v>
      </c>
      <c r="I1194" s="40">
        <f>carot!$E$2*spettri!M1194</f>
        <v>0</v>
      </c>
      <c r="J1194" s="40">
        <f>carot!$F$2*spettri!N1194</f>
        <v>0</v>
      </c>
      <c r="K1194" s="40">
        <f>chl!$D$2*spettri!AE1194</f>
        <v>0</v>
      </c>
    </row>
    <row r="1195" spans="1:11" x14ac:dyDescent="0.25">
      <c r="A1195" s="40">
        <f>spettri!F1195</f>
        <v>827.19999999997299</v>
      </c>
      <c r="B1195" s="40">
        <f>spettri!G1195</f>
        <v>0</v>
      </c>
      <c r="C1195" s="40">
        <f>spettri!AA1195</f>
        <v>0</v>
      </c>
      <c r="D1195" s="40">
        <f>chl!$B$2*spettri!H1195</f>
        <v>0</v>
      </c>
      <c r="E1195" s="40">
        <f>chl!$C$2*spettri!I1195</f>
        <v>0</v>
      </c>
      <c r="F1195" s="40">
        <f>carot!$B$2*spettri!J1195</f>
        <v>0</v>
      </c>
      <c r="G1195" s="40">
        <f>carot!$C$2*spettri!K1195</f>
        <v>0</v>
      </c>
      <c r="H1195" s="40">
        <f>carot!$D$2*spettri!L1195</f>
        <v>0</v>
      </c>
      <c r="I1195" s="40">
        <f>carot!$E$2*spettri!M1195</f>
        <v>0</v>
      </c>
      <c r="J1195" s="40">
        <f>carot!$F$2*spettri!N1195</f>
        <v>0</v>
      </c>
      <c r="K1195" s="40">
        <f>chl!$D$2*spettri!AE1195</f>
        <v>0</v>
      </c>
    </row>
    <row r="1196" spans="1:11" x14ac:dyDescent="0.25">
      <c r="A1196" s="40">
        <f>spettri!F1196</f>
        <v>827.59999999997297</v>
      </c>
      <c r="B1196" s="40">
        <f>spettri!G1196</f>
        <v>0</v>
      </c>
      <c r="C1196" s="40">
        <f>spettri!AA1196</f>
        <v>0</v>
      </c>
      <c r="D1196" s="40">
        <f>chl!$B$2*spettri!H1196</f>
        <v>0</v>
      </c>
      <c r="E1196" s="40">
        <f>chl!$C$2*spettri!I1196</f>
        <v>0</v>
      </c>
      <c r="F1196" s="40">
        <f>carot!$B$2*spettri!J1196</f>
        <v>0</v>
      </c>
      <c r="G1196" s="40">
        <f>carot!$C$2*spettri!K1196</f>
        <v>0</v>
      </c>
      <c r="H1196" s="40">
        <f>carot!$D$2*spettri!L1196</f>
        <v>0</v>
      </c>
      <c r="I1196" s="40">
        <f>carot!$E$2*spettri!M1196</f>
        <v>0</v>
      </c>
      <c r="J1196" s="40">
        <f>carot!$F$2*spettri!N1196</f>
        <v>0</v>
      </c>
      <c r="K1196" s="40">
        <f>chl!$D$2*spettri!AE1196</f>
        <v>0</v>
      </c>
    </row>
    <row r="1197" spans="1:11" x14ac:dyDescent="0.25">
      <c r="A1197" s="40">
        <f>spettri!F1197</f>
        <v>827.99999999997203</v>
      </c>
      <c r="B1197" s="40">
        <f>spettri!G1197</f>
        <v>0</v>
      </c>
      <c r="C1197" s="40">
        <f>spettri!AA1197</f>
        <v>0</v>
      </c>
      <c r="D1197" s="40">
        <f>chl!$B$2*spettri!H1197</f>
        <v>0</v>
      </c>
      <c r="E1197" s="40">
        <f>chl!$C$2*spettri!I1197</f>
        <v>0</v>
      </c>
      <c r="F1197" s="40">
        <f>carot!$B$2*spettri!J1197</f>
        <v>0</v>
      </c>
      <c r="G1197" s="40">
        <f>carot!$C$2*spettri!K1197</f>
        <v>0</v>
      </c>
      <c r="H1197" s="40">
        <f>carot!$D$2*spettri!L1197</f>
        <v>0</v>
      </c>
      <c r="I1197" s="40">
        <f>carot!$E$2*spettri!M1197</f>
        <v>0</v>
      </c>
      <c r="J1197" s="40">
        <f>carot!$F$2*spettri!N1197</f>
        <v>0</v>
      </c>
      <c r="K1197" s="40">
        <f>chl!$D$2*spettri!AE1197</f>
        <v>0</v>
      </c>
    </row>
    <row r="1198" spans="1:11" x14ac:dyDescent="0.25">
      <c r="A1198" s="40">
        <f>spettri!F1198</f>
        <v>828.39999999997201</v>
      </c>
      <c r="B1198" s="40">
        <f>spettri!G1198</f>
        <v>0</v>
      </c>
      <c r="C1198" s="40">
        <f>spettri!AA1198</f>
        <v>0</v>
      </c>
      <c r="D1198" s="40">
        <f>chl!$B$2*spettri!H1198</f>
        <v>0</v>
      </c>
      <c r="E1198" s="40">
        <f>chl!$C$2*spettri!I1198</f>
        <v>0</v>
      </c>
      <c r="F1198" s="40">
        <f>carot!$B$2*spettri!J1198</f>
        <v>0</v>
      </c>
      <c r="G1198" s="40">
        <f>carot!$C$2*spettri!K1198</f>
        <v>0</v>
      </c>
      <c r="H1198" s="40">
        <f>carot!$D$2*spettri!L1198</f>
        <v>0</v>
      </c>
      <c r="I1198" s="40">
        <f>carot!$E$2*spettri!M1198</f>
        <v>0</v>
      </c>
      <c r="J1198" s="40">
        <f>carot!$F$2*spettri!N1198</f>
        <v>0</v>
      </c>
      <c r="K1198" s="40">
        <f>chl!$D$2*spettri!AE1198</f>
        <v>0</v>
      </c>
    </row>
    <row r="1199" spans="1:11" x14ac:dyDescent="0.25">
      <c r="A1199" s="40">
        <f>spettri!F1199</f>
        <v>828.79999999997199</v>
      </c>
      <c r="B1199" s="40">
        <f>spettri!G1199</f>
        <v>0</v>
      </c>
      <c r="C1199" s="40">
        <f>spettri!AA1199</f>
        <v>0</v>
      </c>
      <c r="D1199" s="40">
        <f>chl!$B$2*spettri!H1199</f>
        <v>0</v>
      </c>
      <c r="E1199" s="40">
        <f>chl!$C$2*spettri!I1199</f>
        <v>0</v>
      </c>
      <c r="F1199" s="40">
        <f>carot!$B$2*spettri!J1199</f>
        <v>0</v>
      </c>
      <c r="G1199" s="40">
        <f>carot!$C$2*spettri!K1199</f>
        <v>0</v>
      </c>
      <c r="H1199" s="40">
        <f>carot!$D$2*spettri!L1199</f>
        <v>0</v>
      </c>
      <c r="I1199" s="40">
        <f>carot!$E$2*spettri!M1199</f>
        <v>0</v>
      </c>
      <c r="J1199" s="40">
        <f>carot!$F$2*spettri!N1199</f>
        <v>0</v>
      </c>
      <c r="K1199" s="40">
        <f>chl!$D$2*spettri!AE1199</f>
        <v>0</v>
      </c>
    </row>
    <row r="1200" spans="1:11" x14ac:dyDescent="0.25">
      <c r="A1200" s="40">
        <f>spettri!F1200</f>
        <v>829.19999999997196</v>
      </c>
      <c r="B1200" s="40">
        <f>spettri!G1200</f>
        <v>0</v>
      </c>
      <c r="C1200" s="40">
        <f>spettri!AA1200</f>
        <v>0</v>
      </c>
      <c r="D1200" s="40">
        <f>chl!$B$2*spettri!H1200</f>
        <v>0</v>
      </c>
      <c r="E1200" s="40">
        <f>chl!$C$2*spettri!I1200</f>
        <v>0</v>
      </c>
      <c r="F1200" s="40">
        <f>carot!$B$2*spettri!J1200</f>
        <v>0</v>
      </c>
      <c r="G1200" s="40">
        <f>carot!$C$2*spettri!K1200</f>
        <v>0</v>
      </c>
      <c r="H1200" s="40">
        <f>carot!$D$2*spettri!L1200</f>
        <v>0</v>
      </c>
      <c r="I1200" s="40">
        <f>carot!$E$2*spettri!M1200</f>
        <v>0</v>
      </c>
      <c r="J1200" s="40">
        <f>carot!$F$2*spettri!N1200</f>
        <v>0</v>
      </c>
      <c r="K1200" s="40">
        <f>chl!$D$2*spettri!AE1200</f>
        <v>0</v>
      </c>
    </row>
    <row r="1201" spans="1:11" x14ac:dyDescent="0.25">
      <c r="A1201" s="40">
        <f>spettri!F1201</f>
        <v>829.59999999997206</v>
      </c>
      <c r="B1201" s="40">
        <f>spettri!G1201</f>
        <v>0</v>
      </c>
      <c r="C1201" s="40">
        <f>spettri!AA1201</f>
        <v>0</v>
      </c>
      <c r="D1201" s="40">
        <f>chl!$B$2*spettri!H1201</f>
        <v>0</v>
      </c>
      <c r="E1201" s="40">
        <f>chl!$C$2*spettri!I1201</f>
        <v>0</v>
      </c>
      <c r="F1201" s="40">
        <f>carot!$B$2*spettri!J1201</f>
        <v>0</v>
      </c>
      <c r="G1201" s="40">
        <f>carot!$C$2*spettri!K1201</f>
        <v>0</v>
      </c>
      <c r="H1201" s="40">
        <f>carot!$D$2*spettri!L1201</f>
        <v>0</v>
      </c>
      <c r="I1201" s="40">
        <f>carot!$E$2*spettri!M1201</f>
        <v>0</v>
      </c>
      <c r="J1201" s="40">
        <f>carot!$F$2*spettri!N1201</f>
        <v>0</v>
      </c>
      <c r="K1201" s="40">
        <f>chl!$D$2*spettri!AE1201</f>
        <v>0</v>
      </c>
    </row>
    <row r="1202" spans="1:11" x14ac:dyDescent="0.25">
      <c r="A1202" s="40">
        <f>spettri!F1202</f>
        <v>829.99999999997203</v>
      </c>
      <c r="B1202" s="40">
        <f>spettri!G1202</f>
        <v>0</v>
      </c>
      <c r="C1202" s="40">
        <f>spettri!AA1202</f>
        <v>0</v>
      </c>
      <c r="D1202" s="40">
        <f>chl!$B$2*spettri!H1202</f>
        <v>0</v>
      </c>
      <c r="E1202" s="40">
        <f>chl!$C$2*spettri!I1202</f>
        <v>0</v>
      </c>
      <c r="F1202" s="40">
        <f>carot!$B$2*spettri!J1202</f>
        <v>0</v>
      </c>
      <c r="G1202" s="40">
        <f>carot!$C$2*spettri!K1202</f>
        <v>0</v>
      </c>
      <c r="H1202" s="40">
        <f>carot!$D$2*spettri!L1202</f>
        <v>0</v>
      </c>
      <c r="I1202" s="40">
        <f>carot!$E$2*spettri!M1202</f>
        <v>0</v>
      </c>
      <c r="J1202" s="40">
        <f>carot!$F$2*spettri!N1202</f>
        <v>0</v>
      </c>
      <c r="K1202" s="40">
        <f>chl!$D$2*spettri!AE1202</f>
        <v>0</v>
      </c>
    </row>
    <row r="1203" spans="1:11" x14ac:dyDescent="0.25">
      <c r="A1203" s="40">
        <f>spettri!F1203</f>
        <v>830.39999999997201</v>
      </c>
      <c r="B1203" s="40">
        <f>spettri!G1203</f>
        <v>0</v>
      </c>
      <c r="C1203" s="40">
        <f>spettri!AA1203</f>
        <v>0</v>
      </c>
      <c r="D1203" s="40">
        <f>chl!$B$2*spettri!H1203</f>
        <v>0</v>
      </c>
      <c r="E1203" s="40">
        <f>chl!$C$2*spettri!I1203</f>
        <v>0</v>
      </c>
      <c r="F1203" s="40">
        <f>carot!$B$2*spettri!J1203</f>
        <v>0</v>
      </c>
      <c r="G1203" s="40">
        <f>carot!$C$2*spettri!K1203</f>
        <v>0</v>
      </c>
      <c r="H1203" s="40">
        <f>carot!$D$2*spettri!L1203</f>
        <v>0</v>
      </c>
      <c r="I1203" s="40">
        <f>carot!$E$2*spettri!M1203</f>
        <v>0</v>
      </c>
      <c r="J1203" s="40">
        <f>carot!$F$2*spettri!N1203</f>
        <v>0</v>
      </c>
      <c r="K1203" s="40">
        <f>chl!$D$2*spettri!AE1203</f>
        <v>0</v>
      </c>
    </row>
    <row r="1204" spans="1:11" x14ac:dyDescent="0.25">
      <c r="A1204" s="40">
        <f>spettri!F1204</f>
        <v>830.79999999997199</v>
      </c>
      <c r="B1204" s="40">
        <f>spettri!G1204</f>
        <v>0</v>
      </c>
      <c r="C1204" s="40">
        <f>spettri!AA1204</f>
        <v>0</v>
      </c>
      <c r="D1204" s="40">
        <f>chl!$B$2*spettri!H1204</f>
        <v>0</v>
      </c>
      <c r="E1204" s="40">
        <f>chl!$C$2*spettri!I1204</f>
        <v>0</v>
      </c>
      <c r="F1204" s="40">
        <f>carot!$B$2*spettri!J1204</f>
        <v>0</v>
      </c>
      <c r="G1204" s="40">
        <f>carot!$C$2*spettri!K1204</f>
        <v>0</v>
      </c>
      <c r="H1204" s="40">
        <f>carot!$D$2*spettri!L1204</f>
        <v>0</v>
      </c>
      <c r="I1204" s="40">
        <f>carot!$E$2*spettri!M1204</f>
        <v>0</v>
      </c>
      <c r="J1204" s="40">
        <f>carot!$F$2*spettri!N1204</f>
        <v>0</v>
      </c>
      <c r="K1204" s="40">
        <f>chl!$D$2*spettri!AE1204</f>
        <v>0</v>
      </c>
    </row>
    <row r="1205" spans="1:11" x14ac:dyDescent="0.25">
      <c r="A1205" s="40">
        <f>spettri!F1205</f>
        <v>831.19999999997196</v>
      </c>
      <c r="B1205" s="40">
        <f>spettri!G1205</f>
        <v>0</v>
      </c>
      <c r="C1205" s="40">
        <f>spettri!AA1205</f>
        <v>0</v>
      </c>
      <c r="D1205" s="40">
        <f>chl!$B$2*spettri!H1205</f>
        <v>0</v>
      </c>
      <c r="E1205" s="40">
        <f>chl!$C$2*spettri!I1205</f>
        <v>0</v>
      </c>
      <c r="F1205" s="40">
        <f>carot!$B$2*spettri!J1205</f>
        <v>0</v>
      </c>
      <c r="G1205" s="40">
        <f>carot!$C$2*spettri!K1205</f>
        <v>0</v>
      </c>
      <c r="H1205" s="40">
        <f>carot!$D$2*spettri!L1205</f>
        <v>0</v>
      </c>
      <c r="I1205" s="40">
        <f>carot!$E$2*spettri!M1205</f>
        <v>0</v>
      </c>
      <c r="J1205" s="40">
        <f>carot!$F$2*spettri!N1205</f>
        <v>0</v>
      </c>
      <c r="K1205" s="40">
        <f>chl!$D$2*spettri!AE1205</f>
        <v>0</v>
      </c>
    </row>
    <row r="1206" spans="1:11" x14ac:dyDescent="0.25">
      <c r="A1206" s="40">
        <f>spettri!F1206</f>
        <v>831.59999999997206</v>
      </c>
      <c r="B1206" s="40">
        <f>spettri!G1206</f>
        <v>0</v>
      </c>
      <c r="C1206" s="40">
        <f>spettri!AA1206</f>
        <v>0</v>
      </c>
      <c r="D1206" s="40">
        <f>chl!$B$2*spettri!H1206</f>
        <v>0</v>
      </c>
      <c r="E1206" s="40">
        <f>chl!$C$2*spettri!I1206</f>
        <v>0</v>
      </c>
      <c r="F1206" s="40">
        <f>carot!$B$2*spettri!J1206</f>
        <v>0</v>
      </c>
      <c r="G1206" s="40">
        <f>carot!$C$2*spettri!K1206</f>
        <v>0</v>
      </c>
      <c r="H1206" s="40">
        <f>carot!$D$2*spettri!L1206</f>
        <v>0</v>
      </c>
      <c r="I1206" s="40">
        <f>carot!$E$2*spettri!M1206</f>
        <v>0</v>
      </c>
      <c r="J1206" s="40">
        <f>carot!$F$2*spettri!N1206</f>
        <v>0</v>
      </c>
      <c r="K1206" s="40">
        <f>chl!$D$2*spettri!AE1206</f>
        <v>0</v>
      </c>
    </row>
    <row r="1207" spans="1:11" x14ac:dyDescent="0.25">
      <c r="A1207" s="40">
        <f>spettri!F1207</f>
        <v>831.99999999997203</v>
      </c>
      <c r="B1207" s="40">
        <f>spettri!G1207</f>
        <v>0</v>
      </c>
      <c r="C1207" s="40">
        <f>spettri!AA1207</f>
        <v>0</v>
      </c>
      <c r="D1207" s="40">
        <f>chl!$B$2*spettri!H1207</f>
        <v>0</v>
      </c>
      <c r="E1207" s="40">
        <f>chl!$C$2*spettri!I1207</f>
        <v>0</v>
      </c>
      <c r="F1207" s="40">
        <f>carot!$B$2*spettri!J1207</f>
        <v>0</v>
      </c>
      <c r="G1207" s="40">
        <f>carot!$C$2*spettri!K1207</f>
        <v>0</v>
      </c>
      <c r="H1207" s="40">
        <f>carot!$D$2*spettri!L1207</f>
        <v>0</v>
      </c>
      <c r="I1207" s="40">
        <f>carot!$E$2*spettri!M1207</f>
        <v>0</v>
      </c>
      <c r="J1207" s="40">
        <f>carot!$F$2*spettri!N1207</f>
        <v>0</v>
      </c>
      <c r="K1207" s="40">
        <f>chl!$D$2*spettri!AE1207</f>
        <v>0</v>
      </c>
    </row>
    <row r="1208" spans="1:11" x14ac:dyDescent="0.25">
      <c r="A1208" s="40">
        <f>spettri!F1208</f>
        <v>832.39999999997201</v>
      </c>
      <c r="B1208" s="40">
        <f>spettri!G1208</f>
        <v>0</v>
      </c>
      <c r="C1208" s="40">
        <f>spettri!AA1208</f>
        <v>0</v>
      </c>
      <c r="D1208" s="40">
        <f>chl!$B$2*spettri!H1208</f>
        <v>0</v>
      </c>
      <c r="E1208" s="40">
        <f>chl!$C$2*spettri!I1208</f>
        <v>0</v>
      </c>
      <c r="F1208" s="40">
        <f>carot!$B$2*spettri!J1208</f>
        <v>0</v>
      </c>
      <c r="G1208" s="40">
        <f>carot!$C$2*spettri!K1208</f>
        <v>0</v>
      </c>
      <c r="H1208" s="40">
        <f>carot!$D$2*spettri!L1208</f>
        <v>0</v>
      </c>
      <c r="I1208" s="40">
        <f>carot!$E$2*spettri!M1208</f>
        <v>0</v>
      </c>
      <c r="J1208" s="40">
        <f>carot!$F$2*spettri!N1208</f>
        <v>0</v>
      </c>
      <c r="K1208" s="40">
        <f>chl!$D$2*spettri!AE1208</f>
        <v>0</v>
      </c>
    </row>
    <row r="1209" spans="1:11" x14ac:dyDescent="0.25">
      <c r="A1209" s="40">
        <f>spettri!F1209</f>
        <v>832.79999999997199</v>
      </c>
      <c r="B1209" s="40">
        <f>spettri!G1209</f>
        <v>0</v>
      </c>
      <c r="C1209" s="40">
        <f>spettri!AA1209</f>
        <v>0</v>
      </c>
      <c r="D1209" s="40">
        <f>chl!$B$2*spettri!H1209</f>
        <v>0</v>
      </c>
      <c r="E1209" s="40">
        <f>chl!$C$2*spettri!I1209</f>
        <v>0</v>
      </c>
      <c r="F1209" s="40">
        <f>carot!$B$2*spettri!J1209</f>
        <v>0</v>
      </c>
      <c r="G1209" s="40">
        <f>carot!$C$2*spettri!K1209</f>
        <v>0</v>
      </c>
      <c r="H1209" s="40">
        <f>carot!$D$2*spettri!L1209</f>
        <v>0</v>
      </c>
      <c r="I1209" s="40">
        <f>carot!$E$2*spettri!M1209</f>
        <v>0</v>
      </c>
      <c r="J1209" s="40">
        <f>carot!$F$2*spettri!N1209</f>
        <v>0</v>
      </c>
      <c r="K1209" s="40">
        <f>chl!$D$2*spettri!AE1209</f>
        <v>0</v>
      </c>
    </row>
    <row r="1210" spans="1:11" x14ac:dyDescent="0.25">
      <c r="A1210" s="40">
        <f>spettri!F1210</f>
        <v>833.19999999997196</v>
      </c>
      <c r="B1210" s="40">
        <f>spettri!G1210</f>
        <v>0</v>
      </c>
      <c r="C1210" s="40">
        <f>spettri!AA1210</f>
        <v>0</v>
      </c>
      <c r="D1210" s="40">
        <f>chl!$B$2*spettri!H1210</f>
        <v>0</v>
      </c>
      <c r="E1210" s="40">
        <f>chl!$C$2*spettri!I1210</f>
        <v>0</v>
      </c>
      <c r="F1210" s="40">
        <f>carot!$B$2*spettri!J1210</f>
        <v>0</v>
      </c>
      <c r="G1210" s="40">
        <f>carot!$C$2*spettri!K1210</f>
        <v>0</v>
      </c>
      <c r="H1210" s="40">
        <f>carot!$D$2*spettri!L1210</f>
        <v>0</v>
      </c>
      <c r="I1210" s="40">
        <f>carot!$E$2*spettri!M1210</f>
        <v>0</v>
      </c>
      <c r="J1210" s="40">
        <f>carot!$F$2*spettri!N1210</f>
        <v>0</v>
      </c>
      <c r="K1210" s="40">
        <f>chl!$D$2*spettri!AE1210</f>
        <v>0</v>
      </c>
    </row>
    <row r="1211" spans="1:11" x14ac:dyDescent="0.25">
      <c r="A1211" s="40">
        <f>spettri!F1211</f>
        <v>833.59999999997206</v>
      </c>
      <c r="B1211" s="40">
        <f>spettri!G1211</f>
        <v>0</v>
      </c>
      <c r="C1211" s="40">
        <f>spettri!AA1211</f>
        <v>0</v>
      </c>
      <c r="D1211" s="40">
        <f>chl!$B$2*spettri!H1211</f>
        <v>0</v>
      </c>
      <c r="E1211" s="40">
        <f>chl!$C$2*spettri!I1211</f>
        <v>0</v>
      </c>
      <c r="F1211" s="40">
        <f>carot!$B$2*spettri!J1211</f>
        <v>0</v>
      </c>
      <c r="G1211" s="40">
        <f>carot!$C$2*spettri!K1211</f>
        <v>0</v>
      </c>
      <c r="H1211" s="40">
        <f>carot!$D$2*spettri!L1211</f>
        <v>0</v>
      </c>
      <c r="I1211" s="40">
        <f>carot!$E$2*spettri!M1211</f>
        <v>0</v>
      </c>
      <c r="J1211" s="40">
        <f>carot!$F$2*spettri!N1211</f>
        <v>0</v>
      </c>
      <c r="K1211" s="40">
        <f>chl!$D$2*spettri!AE1211</f>
        <v>0</v>
      </c>
    </row>
    <row r="1212" spans="1:11" x14ac:dyDescent="0.25">
      <c r="A1212" s="40">
        <f>spettri!F1212</f>
        <v>833.99999999997203</v>
      </c>
      <c r="B1212" s="40">
        <f>spettri!G1212</f>
        <v>0</v>
      </c>
      <c r="C1212" s="40">
        <f>spettri!AA1212</f>
        <v>0</v>
      </c>
      <c r="D1212" s="40">
        <f>chl!$B$2*spettri!H1212</f>
        <v>0</v>
      </c>
      <c r="E1212" s="40">
        <f>chl!$C$2*spettri!I1212</f>
        <v>0</v>
      </c>
      <c r="F1212" s="40">
        <f>carot!$B$2*spettri!J1212</f>
        <v>0</v>
      </c>
      <c r="G1212" s="40">
        <f>carot!$C$2*spettri!K1212</f>
        <v>0</v>
      </c>
      <c r="H1212" s="40">
        <f>carot!$D$2*spettri!L1212</f>
        <v>0</v>
      </c>
      <c r="I1212" s="40">
        <f>carot!$E$2*spettri!M1212</f>
        <v>0</v>
      </c>
      <c r="J1212" s="40">
        <f>carot!$F$2*spettri!N1212</f>
        <v>0</v>
      </c>
      <c r="K1212" s="40">
        <f>chl!$D$2*spettri!AE1212</f>
        <v>0</v>
      </c>
    </row>
    <row r="1213" spans="1:11" x14ac:dyDescent="0.25">
      <c r="A1213" s="40">
        <f>spettri!F1213</f>
        <v>834.39999999997201</v>
      </c>
      <c r="B1213" s="40">
        <f>spettri!G1213</f>
        <v>0</v>
      </c>
      <c r="C1213" s="40">
        <f>spettri!AA1213</f>
        <v>0</v>
      </c>
      <c r="D1213" s="40">
        <f>chl!$B$2*spettri!H1213</f>
        <v>0</v>
      </c>
      <c r="E1213" s="40">
        <f>chl!$C$2*spettri!I1213</f>
        <v>0</v>
      </c>
      <c r="F1213" s="40">
        <f>carot!$B$2*spettri!J1213</f>
        <v>0</v>
      </c>
      <c r="G1213" s="40">
        <f>carot!$C$2*spettri!K1213</f>
        <v>0</v>
      </c>
      <c r="H1213" s="40">
        <f>carot!$D$2*spettri!L1213</f>
        <v>0</v>
      </c>
      <c r="I1213" s="40">
        <f>carot!$E$2*spettri!M1213</f>
        <v>0</v>
      </c>
      <c r="J1213" s="40">
        <f>carot!$F$2*spettri!N1213</f>
        <v>0</v>
      </c>
      <c r="K1213" s="40">
        <f>chl!$D$2*spettri!AE1213</f>
        <v>0</v>
      </c>
    </row>
    <row r="1214" spans="1:11" x14ac:dyDescent="0.25">
      <c r="A1214" s="40">
        <f>spettri!F1214</f>
        <v>834.79999999997199</v>
      </c>
      <c r="B1214" s="40">
        <f>spettri!G1214</f>
        <v>0</v>
      </c>
      <c r="C1214" s="40">
        <f>spettri!AA1214</f>
        <v>0</v>
      </c>
      <c r="D1214" s="40">
        <f>chl!$B$2*spettri!H1214</f>
        <v>0</v>
      </c>
      <c r="E1214" s="40">
        <f>chl!$C$2*spettri!I1214</f>
        <v>0</v>
      </c>
      <c r="F1214" s="40">
        <f>carot!$B$2*spettri!J1214</f>
        <v>0</v>
      </c>
      <c r="G1214" s="40">
        <f>carot!$C$2*spettri!K1214</f>
        <v>0</v>
      </c>
      <c r="H1214" s="40">
        <f>carot!$D$2*spettri!L1214</f>
        <v>0</v>
      </c>
      <c r="I1214" s="40">
        <f>carot!$E$2*spettri!M1214</f>
        <v>0</v>
      </c>
      <c r="J1214" s="40">
        <f>carot!$F$2*spettri!N1214</f>
        <v>0</v>
      </c>
      <c r="K1214" s="40">
        <f>chl!$D$2*spettri!AE1214</f>
        <v>0</v>
      </c>
    </row>
    <row r="1215" spans="1:11" x14ac:dyDescent="0.25">
      <c r="A1215" s="40">
        <f>spettri!F1215</f>
        <v>835.19999999997196</v>
      </c>
      <c r="B1215" s="40">
        <f>spettri!G1215</f>
        <v>0</v>
      </c>
      <c r="C1215" s="40">
        <f>spettri!AA1215</f>
        <v>0</v>
      </c>
      <c r="D1215" s="40">
        <f>chl!$B$2*spettri!H1215</f>
        <v>0</v>
      </c>
      <c r="E1215" s="40">
        <f>chl!$C$2*spettri!I1215</f>
        <v>0</v>
      </c>
      <c r="F1215" s="40">
        <f>carot!$B$2*spettri!J1215</f>
        <v>0</v>
      </c>
      <c r="G1215" s="40">
        <f>carot!$C$2*spettri!K1215</f>
        <v>0</v>
      </c>
      <c r="H1215" s="40">
        <f>carot!$D$2*spettri!L1215</f>
        <v>0</v>
      </c>
      <c r="I1215" s="40">
        <f>carot!$E$2*spettri!M1215</f>
        <v>0</v>
      </c>
      <c r="J1215" s="40">
        <f>carot!$F$2*spettri!N1215</f>
        <v>0</v>
      </c>
      <c r="K1215" s="40">
        <f>chl!$D$2*spettri!AE1215</f>
        <v>0</v>
      </c>
    </row>
    <row r="1216" spans="1:11" x14ac:dyDescent="0.25">
      <c r="A1216" s="40">
        <f>spettri!F1216</f>
        <v>835.59999999997206</v>
      </c>
      <c r="B1216" s="40">
        <f>spettri!G1216</f>
        <v>0</v>
      </c>
      <c r="C1216" s="40">
        <f>spettri!AA1216</f>
        <v>0</v>
      </c>
      <c r="D1216" s="40">
        <f>chl!$B$2*spettri!H1216</f>
        <v>0</v>
      </c>
      <c r="E1216" s="40">
        <f>chl!$C$2*spettri!I1216</f>
        <v>0</v>
      </c>
      <c r="F1216" s="40">
        <f>carot!$B$2*spettri!J1216</f>
        <v>0</v>
      </c>
      <c r="G1216" s="40">
        <f>carot!$C$2*spettri!K1216</f>
        <v>0</v>
      </c>
      <c r="H1216" s="40">
        <f>carot!$D$2*spettri!L1216</f>
        <v>0</v>
      </c>
      <c r="I1216" s="40">
        <f>carot!$E$2*spettri!M1216</f>
        <v>0</v>
      </c>
      <c r="J1216" s="40">
        <f>carot!$F$2*spettri!N1216</f>
        <v>0</v>
      </c>
      <c r="K1216" s="40">
        <f>chl!$D$2*spettri!AE1216</f>
        <v>0</v>
      </c>
    </row>
    <row r="1217" spans="1:11" x14ac:dyDescent="0.25">
      <c r="A1217" s="40">
        <f>spettri!F1217</f>
        <v>835.99999999997203</v>
      </c>
      <c r="B1217" s="40">
        <f>spettri!G1217</f>
        <v>0</v>
      </c>
      <c r="C1217" s="40">
        <f>spettri!AA1217</f>
        <v>0</v>
      </c>
      <c r="D1217" s="40">
        <f>chl!$B$2*spettri!H1217</f>
        <v>0</v>
      </c>
      <c r="E1217" s="40">
        <f>chl!$C$2*spettri!I1217</f>
        <v>0</v>
      </c>
      <c r="F1217" s="40">
        <f>carot!$B$2*spettri!J1217</f>
        <v>0</v>
      </c>
      <c r="G1217" s="40">
        <f>carot!$C$2*spettri!K1217</f>
        <v>0</v>
      </c>
      <c r="H1217" s="40">
        <f>carot!$D$2*spettri!L1217</f>
        <v>0</v>
      </c>
      <c r="I1217" s="40">
        <f>carot!$E$2*spettri!M1217</f>
        <v>0</v>
      </c>
      <c r="J1217" s="40">
        <f>carot!$F$2*spettri!N1217</f>
        <v>0</v>
      </c>
      <c r="K1217" s="40">
        <f>chl!$D$2*spettri!AE1217</f>
        <v>0</v>
      </c>
    </row>
    <row r="1218" spans="1:11" x14ac:dyDescent="0.25">
      <c r="A1218" s="40">
        <f>spettri!F1218</f>
        <v>836.39999999997201</v>
      </c>
      <c r="B1218" s="40">
        <f>spettri!G1218</f>
        <v>0</v>
      </c>
      <c r="C1218" s="40">
        <f>spettri!AA1218</f>
        <v>0</v>
      </c>
      <c r="D1218" s="40">
        <f>chl!$B$2*spettri!H1218</f>
        <v>0</v>
      </c>
      <c r="E1218" s="40">
        <f>chl!$C$2*spettri!I1218</f>
        <v>0</v>
      </c>
      <c r="F1218" s="40">
        <f>carot!$B$2*spettri!J1218</f>
        <v>0</v>
      </c>
      <c r="G1218" s="40">
        <f>carot!$C$2*spettri!K1218</f>
        <v>0</v>
      </c>
      <c r="H1218" s="40">
        <f>carot!$D$2*spettri!L1218</f>
        <v>0</v>
      </c>
      <c r="I1218" s="40">
        <f>carot!$E$2*spettri!M1218</f>
        <v>0</v>
      </c>
      <c r="J1218" s="40">
        <f>carot!$F$2*spettri!N1218</f>
        <v>0</v>
      </c>
      <c r="K1218" s="40">
        <f>chl!$D$2*spettri!AE1218</f>
        <v>0</v>
      </c>
    </row>
    <row r="1219" spans="1:11" x14ac:dyDescent="0.25">
      <c r="A1219" s="40">
        <f>spettri!F1219</f>
        <v>836.79999999997199</v>
      </c>
      <c r="B1219" s="40">
        <f>spettri!G1219</f>
        <v>0</v>
      </c>
      <c r="C1219" s="40">
        <f>spettri!AA1219</f>
        <v>0</v>
      </c>
      <c r="D1219" s="40">
        <f>chl!$B$2*spettri!H1219</f>
        <v>0</v>
      </c>
      <c r="E1219" s="40">
        <f>chl!$C$2*spettri!I1219</f>
        <v>0</v>
      </c>
      <c r="F1219" s="40">
        <f>carot!$B$2*spettri!J1219</f>
        <v>0</v>
      </c>
      <c r="G1219" s="40">
        <f>carot!$C$2*spettri!K1219</f>
        <v>0</v>
      </c>
      <c r="H1219" s="40">
        <f>carot!$D$2*spettri!L1219</f>
        <v>0</v>
      </c>
      <c r="I1219" s="40">
        <f>carot!$E$2*spettri!M1219</f>
        <v>0</v>
      </c>
      <c r="J1219" s="40">
        <f>carot!$F$2*spettri!N1219</f>
        <v>0</v>
      </c>
      <c r="K1219" s="40">
        <f>chl!$D$2*spettri!AE1219</f>
        <v>0</v>
      </c>
    </row>
    <row r="1220" spans="1:11" x14ac:dyDescent="0.25">
      <c r="A1220" s="40">
        <f>spettri!F1220</f>
        <v>837.19999999997196</v>
      </c>
      <c r="B1220" s="40">
        <f>spettri!G1220</f>
        <v>0</v>
      </c>
      <c r="C1220" s="40">
        <f>spettri!AA1220</f>
        <v>0</v>
      </c>
      <c r="D1220" s="40">
        <f>chl!$B$2*spettri!H1220</f>
        <v>0</v>
      </c>
      <c r="E1220" s="40">
        <f>chl!$C$2*spettri!I1220</f>
        <v>0</v>
      </c>
      <c r="F1220" s="40">
        <f>carot!$B$2*spettri!J1220</f>
        <v>0</v>
      </c>
      <c r="G1220" s="40">
        <f>carot!$C$2*spettri!K1220</f>
        <v>0</v>
      </c>
      <c r="H1220" s="40">
        <f>carot!$D$2*spettri!L1220</f>
        <v>0</v>
      </c>
      <c r="I1220" s="40">
        <f>carot!$E$2*spettri!M1220</f>
        <v>0</v>
      </c>
      <c r="J1220" s="40">
        <f>carot!$F$2*spettri!N1220</f>
        <v>0</v>
      </c>
      <c r="K1220" s="40">
        <f>chl!$D$2*spettri!AE1220</f>
        <v>0</v>
      </c>
    </row>
    <row r="1221" spans="1:11" x14ac:dyDescent="0.25">
      <c r="A1221" s="40">
        <f>spettri!F1221</f>
        <v>837.59999999997206</v>
      </c>
      <c r="B1221" s="40">
        <f>spettri!G1221</f>
        <v>0</v>
      </c>
      <c r="C1221" s="40">
        <f>spettri!AA1221</f>
        <v>0</v>
      </c>
      <c r="D1221" s="40">
        <f>chl!$B$2*spettri!H1221</f>
        <v>0</v>
      </c>
      <c r="E1221" s="40">
        <f>chl!$C$2*spettri!I1221</f>
        <v>0</v>
      </c>
      <c r="F1221" s="40">
        <f>carot!$B$2*spettri!J1221</f>
        <v>0</v>
      </c>
      <c r="G1221" s="40">
        <f>carot!$C$2*spettri!K1221</f>
        <v>0</v>
      </c>
      <c r="H1221" s="40">
        <f>carot!$D$2*spettri!L1221</f>
        <v>0</v>
      </c>
      <c r="I1221" s="40">
        <f>carot!$E$2*spettri!M1221</f>
        <v>0</v>
      </c>
      <c r="J1221" s="40">
        <f>carot!$F$2*spettri!N1221</f>
        <v>0</v>
      </c>
      <c r="K1221" s="40">
        <f>chl!$D$2*spettri!AE1221</f>
        <v>0</v>
      </c>
    </row>
    <row r="1222" spans="1:11" x14ac:dyDescent="0.25">
      <c r="A1222" s="40">
        <f>spettri!F1222</f>
        <v>837.99999999997203</v>
      </c>
      <c r="B1222" s="40">
        <f>spettri!G1222</f>
        <v>0</v>
      </c>
      <c r="C1222" s="40">
        <f>spettri!AA1222</f>
        <v>0</v>
      </c>
      <c r="D1222" s="40">
        <f>chl!$B$2*spettri!H1222</f>
        <v>0</v>
      </c>
      <c r="E1222" s="40">
        <f>chl!$C$2*spettri!I1222</f>
        <v>0</v>
      </c>
      <c r="F1222" s="40">
        <f>carot!$B$2*spettri!J1222</f>
        <v>0</v>
      </c>
      <c r="G1222" s="40">
        <f>carot!$C$2*spettri!K1222</f>
        <v>0</v>
      </c>
      <c r="H1222" s="40">
        <f>carot!$D$2*spettri!L1222</f>
        <v>0</v>
      </c>
      <c r="I1222" s="40">
        <f>carot!$E$2*spettri!M1222</f>
        <v>0</v>
      </c>
      <c r="J1222" s="40">
        <f>carot!$F$2*spettri!N1222</f>
        <v>0</v>
      </c>
      <c r="K1222" s="40">
        <f>chl!$D$2*spettri!AE1222</f>
        <v>0</v>
      </c>
    </row>
    <row r="1223" spans="1:11" x14ac:dyDescent="0.25">
      <c r="A1223" s="40">
        <f>spettri!F1223</f>
        <v>838.39999999997201</v>
      </c>
      <c r="B1223" s="40">
        <f>spettri!G1223</f>
        <v>0</v>
      </c>
      <c r="C1223" s="40">
        <f>spettri!AA1223</f>
        <v>0</v>
      </c>
      <c r="D1223" s="40">
        <f>chl!$B$2*spettri!H1223</f>
        <v>0</v>
      </c>
      <c r="E1223" s="40">
        <f>chl!$C$2*spettri!I1223</f>
        <v>0</v>
      </c>
      <c r="F1223" s="40">
        <f>carot!$B$2*spettri!J1223</f>
        <v>0</v>
      </c>
      <c r="G1223" s="40">
        <f>carot!$C$2*spettri!K1223</f>
        <v>0</v>
      </c>
      <c r="H1223" s="40">
        <f>carot!$D$2*spettri!L1223</f>
        <v>0</v>
      </c>
      <c r="I1223" s="40">
        <f>carot!$E$2*spettri!M1223</f>
        <v>0</v>
      </c>
      <c r="J1223" s="40">
        <f>carot!$F$2*spettri!N1223</f>
        <v>0</v>
      </c>
      <c r="K1223" s="40">
        <f>chl!$D$2*spettri!AE1223</f>
        <v>0</v>
      </c>
    </row>
    <row r="1224" spans="1:11" x14ac:dyDescent="0.25">
      <c r="A1224" s="40">
        <f>spettri!F1224</f>
        <v>838.79999999997199</v>
      </c>
      <c r="B1224" s="40">
        <f>spettri!G1224</f>
        <v>0</v>
      </c>
      <c r="C1224" s="40">
        <f>spettri!AA1224</f>
        <v>0</v>
      </c>
      <c r="D1224" s="40">
        <f>chl!$B$2*spettri!H1224</f>
        <v>0</v>
      </c>
      <c r="E1224" s="40">
        <f>chl!$C$2*spettri!I1224</f>
        <v>0</v>
      </c>
      <c r="F1224" s="40">
        <f>carot!$B$2*spettri!J1224</f>
        <v>0</v>
      </c>
      <c r="G1224" s="40">
        <f>carot!$C$2*spettri!K1224</f>
        <v>0</v>
      </c>
      <c r="H1224" s="40">
        <f>carot!$D$2*spettri!L1224</f>
        <v>0</v>
      </c>
      <c r="I1224" s="40">
        <f>carot!$E$2*spettri!M1224</f>
        <v>0</v>
      </c>
      <c r="J1224" s="40">
        <f>carot!$F$2*spettri!N1224</f>
        <v>0</v>
      </c>
      <c r="K1224" s="40">
        <f>chl!$D$2*spettri!AE1224</f>
        <v>0</v>
      </c>
    </row>
    <row r="1225" spans="1:11" x14ac:dyDescent="0.25">
      <c r="A1225" s="40">
        <f>spettri!F1225</f>
        <v>839.19999999997196</v>
      </c>
      <c r="B1225" s="40">
        <f>spettri!G1225</f>
        <v>0</v>
      </c>
      <c r="C1225" s="40">
        <f>spettri!AA1225</f>
        <v>0</v>
      </c>
      <c r="D1225" s="40">
        <f>chl!$B$2*spettri!H1225</f>
        <v>0</v>
      </c>
      <c r="E1225" s="40">
        <f>chl!$C$2*spettri!I1225</f>
        <v>0</v>
      </c>
      <c r="F1225" s="40">
        <f>carot!$B$2*spettri!J1225</f>
        <v>0</v>
      </c>
      <c r="G1225" s="40">
        <f>carot!$C$2*spettri!K1225</f>
        <v>0</v>
      </c>
      <c r="H1225" s="40">
        <f>carot!$D$2*spettri!L1225</f>
        <v>0</v>
      </c>
      <c r="I1225" s="40">
        <f>carot!$E$2*spettri!M1225</f>
        <v>0</v>
      </c>
      <c r="J1225" s="40">
        <f>carot!$F$2*spettri!N1225</f>
        <v>0</v>
      </c>
      <c r="K1225" s="40">
        <f>chl!$D$2*spettri!AE1225</f>
        <v>0</v>
      </c>
    </row>
    <row r="1226" spans="1:11" x14ac:dyDescent="0.25">
      <c r="A1226" s="40">
        <f>spettri!F1226</f>
        <v>839.59999999997206</v>
      </c>
      <c r="B1226" s="40">
        <f>spettri!G1226</f>
        <v>0</v>
      </c>
      <c r="C1226" s="40">
        <f>spettri!AA1226</f>
        <v>0</v>
      </c>
      <c r="D1226" s="40">
        <f>chl!$B$2*spettri!H1226</f>
        <v>0</v>
      </c>
      <c r="E1226" s="40">
        <f>chl!$C$2*spettri!I1226</f>
        <v>0</v>
      </c>
      <c r="F1226" s="40">
        <f>carot!$B$2*spettri!J1226</f>
        <v>0</v>
      </c>
      <c r="G1226" s="40">
        <f>carot!$C$2*spettri!K1226</f>
        <v>0</v>
      </c>
      <c r="H1226" s="40">
        <f>carot!$D$2*spettri!L1226</f>
        <v>0</v>
      </c>
      <c r="I1226" s="40">
        <f>carot!$E$2*spettri!M1226</f>
        <v>0</v>
      </c>
      <c r="J1226" s="40">
        <f>carot!$F$2*spettri!N1226</f>
        <v>0</v>
      </c>
      <c r="K1226" s="40">
        <f>chl!$D$2*spettri!AE1226</f>
        <v>0</v>
      </c>
    </row>
    <row r="1227" spans="1:11" x14ac:dyDescent="0.25">
      <c r="A1227" s="40">
        <f>spettri!F1227</f>
        <v>839.99999999997203</v>
      </c>
      <c r="B1227" s="40">
        <f>spettri!G1227</f>
        <v>0</v>
      </c>
      <c r="C1227" s="40">
        <f>spettri!AA1227</f>
        <v>0</v>
      </c>
      <c r="D1227" s="40">
        <f>chl!$B$2*spettri!H1227</f>
        <v>0</v>
      </c>
      <c r="E1227" s="40">
        <f>chl!$C$2*spettri!I1227</f>
        <v>0</v>
      </c>
      <c r="F1227" s="40">
        <f>carot!$B$2*spettri!J1227</f>
        <v>0</v>
      </c>
      <c r="G1227" s="40">
        <f>carot!$C$2*spettri!K1227</f>
        <v>0</v>
      </c>
      <c r="H1227" s="40">
        <f>carot!$D$2*spettri!L1227</f>
        <v>0</v>
      </c>
      <c r="I1227" s="40">
        <f>carot!$E$2*spettri!M1227</f>
        <v>0</v>
      </c>
      <c r="J1227" s="40">
        <f>carot!$F$2*spettri!N1227</f>
        <v>0</v>
      </c>
      <c r="K1227" s="40">
        <f>chl!$D$2*spettri!AE1227</f>
        <v>0</v>
      </c>
    </row>
    <row r="1228" spans="1:11" x14ac:dyDescent="0.25">
      <c r="A1228" s="40">
        <f>spettri!F1228</f>
        <v>840.39999999997201</v>
      </c>
      <c r="B1228" s="40">
        <f>spettri!G1228</f>
        <v>0</v>
      </c>
      <c r="C1228" s="40">
        <f>spettri!AA1228</f>
        <v>0</v>
      </c>
      <c r="D1228" s="40">
        <f>chl!$B$2*spettri!H1228</f>
        <v>0</v>
      </c>
      <c r="E1228" s="40">
        <f>chl!$C$2*spettri!I1228</f>
        <v>0</v>
      </c>
      <c r="F1228" s="40">
        <f>carot!$B$2*spettri!J1228</f>
        <v>0</v>
      </c>
      <c r="G1228" s="40">
        <f>carot!$C$2*spettri!K1228</f>
        <v>0</v>
      </c>
      <c r="H1228" s="40">
        <f>carot!$D$2*spettri!L1228</f>
        <v>0</v>
      </c>
      <c r="I1228" s="40">
        <f>carot!$E$2*spettri!M1228</f>
        <v>0</v>
      </c>
      <c r="J1228" s="40">
        <f>carot!$F$2*spettri!N1228</f>
        <v>0</v>
      </c>
      <c r="K1228" s="40">
        <f>chl!$D$2*spettri!AE1228</f>
        <v>0</v>
      </c>
    </row>
    <row r="1229" spans="1:11" x14ac:dyDescent="0.25">
      <c r="A1229" s="40">
        <f>spettri!F1229</f>
        <v>840.79999999997199</v>
      </c>
      <c r="B1229" s="40">
        <f>spettri!G1229</f>
        <v>0</v>
      </c>
      <c r="C1229" s="40">
        <f>spettri!AA1229</f>
        <v>0</v>
      </c>
      <c r="D1229" s="40">
        <f>chl!$B$2*spettri!H1229</f>
        <v>0</v>
      </c>
      <c r="E1229" s="40">
        <f>chl!$C$2*spettri!I1229</f>
        <v>0</v>
      </c>
      <c r="F1229" s="40">
        <f>carot!$B$2*spettri!J1229</f>
        <v>0</v>
      </c>
      <c r="G1229" s="40">
        <f>carot!$C$2*spettri!K1229</f>
        <v>0</v>
      </c>
      <c r="H1229" s="40">
        <f>carot!$D$2*spettri!L1229</f>
        <v>0</v>
      </c>
      <c r="I1229" s="40">
        <f>carot!$E$2*spettri!M1229</f>
        <v>0</v>
      </c>
      <c r="J1229" s="40">
        <f>carot!$F$2*spettri!N1229</f>
        <v>0</v>
      </c>
      <c r="K1229" s="40">
        <f>chl!$D$2*spettri!AE1229</f>
        <v>0</v>
      </c>
    </row>
    <row r="1230" spans="1:11" x14ac:dyDescent="0.25">
      <c r="A1230" s="40">
        <f>spettri!F1230</f>
        <v>841.19999999997196</v>
      </c>
      <c r="B1230" s="40">
        <f>spettri!G1230</f>
        <v>0</v>
      </c>
      <c r="C1230" s="40">
        <f>spettri!AA1230</f>
        <v>0</v>
      </c>
      <c r="D1230" s="40">
        <f>chl!$B$2*spettri!H1230</f>
        <v>0</v>
      </c>
      <c r="E1230" s="40">
        <f>chl!$C$2*spettri!I1230</f>
        <v>0</v>
      </c>
      <c r="F1230" s="40">
        <f>carot!$B$2*spettri!J1230</f>
        <v>0</v>
      </c>
      <c r="G1230" s="40">
        <f>carot!$C$2*spettri!K1230</f>
        <v>0</v>
      </c>
      <c r="H1230" s="40">
        <f>carot!$D$2*spettri!L1230</f>
        <v>0</v>
      </c>
      <c r="I1230" s="40">
        <f>carot!$E$2*spettri!M1230</f>
        <v>0</v>
      </c>
      <c r="J1230" s="40">
        <f>carot!$F$2*spettri!N1230</f>
        <v>0</v>
      </c>
      <c r="K1230" s="40">
        <f>chl!$D$2*spettri!AE1230</f>
        <v>0</v>
      </c>
    </row>
    <row r="1231" spans="1:11" x14ac:dyDescent="0.25">
      <c r="A1231" s="40">
        <f>spettri!F1231</f>
        <v>841.59999999997206</v>
      </c>
      <c r="B1231" s="40">
        <f>spettri!G1231</f>
        <v>0</v>
      </c>
      <c r="C1231" s="40">
        <f>spettri!AA1231</f>
        <v>0</v>
      </c>
      <c r="D1231" s="40">
        <f>chl!$B$2*spettri!H1231</f>
        <v>0</v>
      </c>
      <c r="E1231" s="40">
        <f>chl!$C$2*spettri!I1231</f>
        <v>0</v>
      </c>
      <c r="F1231" s="40">
        <f>carot!$B$2*spettri!J1231</f>
        <v>0</v>
      </c>
      <c r="G1231" s="40">
        <f>carot!$C$2*spettri!K1231</f>
        <v>0</v>
      </c>
      <c r="H1231" s="40">
        <f>carot!$D$2*spettri!L1231</f>
        <v>0</v>
      </c>
      <c r="I1231" s="40">
        <f>carot!$E$2*spettri!M1231</f>
        <v>0</v>
      </c>
      <c r="J1231" s="40">
        <f>carot!$F$2*spettri!N1231</f>
        <v>0</v>
      </c>
      <c r="K1231" s="40">
        <f>chl!$D$2*spettri!AE1231</f>
        <v>0</v>
      </c>
    </row>
    <row r="1232" spans="1:11" x14ac:dyDescent="0.25">
      <c r="A1232" s="40">
        <f>spettri!F1232</f>
        <v>841.99999999997203</v>
      </c>
      <c r="B1232" s="40">
        <f>spettri!G1232</f>
        <v>0</v>
      </c>
      <c r="C1232" s="40">
        <f>spettri!AA1232</f>
        <v>0</v>
      </c>
      <c r="D1232" s="40">
        <f>chl!$B$2*spettri!H1232</f>
        <v>0</v>
      </c>
      <c r="E1232" s="40">
        <f>chl!$C$2*spettri!I1232</f>
        <v>0</v>
      </c>
      <c r="F1232" s="40">
        <f>carot!$B$2*spettri!J1232</f>
        <v>0</v>
      </c>
      <c r="G1232" s="40">
        <f>carot!$C$2*spettri!K1232</f>
        <v>0</v>
      </c>
      <c r="H1232" s="40">
        <f>carot!$D$2*spettri!L1232</f>
        <v>0</v>
      </c>
      <c r="I1232" s="40">
        <f>carot!$E$2*spettri!M1232</f>
        <v>0</v>
      </c>
      <c r="J1232" s="40">
        <f>carot!$F$2*spettri!N1232</f>
        <v>0</v>
      </c>
      <c r="K1232" s="40">
        <f>chl!$D$2*spettri!AE1232</f>
        <v>0</v>
      </c>
    </row>
    <row r="1233" spans="1:11" x14ac:dyDescent="0.25">
      <c r="A1233" s="40">
        <f>spettri!F1233</f>
        <v>842.39999999997201</v>
      </c>
      <c r="B1233" s="40">
        <f>spettri!G1233</f>
        <v>0</v>
      </c>
      <c r="C1233" s="40">
        <f>spettri!AA1233</f>
        <v>0</v>
      </c>
      <c r="D1233" s="40">
        <f>chl!$B$2*spettri!H1233</f>
        <v>0</v>
      </c>
      <c r="E1233" s="40">
        <f>chl!$C$2*spettri!I1233</f>
        <v>0</v>
      </c>
      <c r="F1233" s="40">
        <f>carot!$B$2*spettri!J1233</f>
        <v>0</v>
      </c>
      <c r="G1233" s="40">
        <f>carot!$C$2*spettri!K1233</f>
        <v>0</v>
      </c>
      <c r="H1233" s="40">
        <f>carot!$D$2*spettri!L1233</f>
        <v>0</v>
      </c>
      <c r="I1233" s="40">
        <f>carot!$E$2*spettri!M1233</f>
        <v>0</v>
      </c>
      <c r="J1233" s="40">
        <f>carot!$F$2*spettri!N1233</f>
        <v>0</v>
      </c>
      <c r="K1233" s="40">
        <f>chl!$D$2*spettri!AE1233</f>
        <v>0</v>
      </c>
    </row>
    <row r="1234" spans="1:11" x14ac:dyDescent="0.25">
      <c r="A1234" s="40">
        <f>spettri!F1234</f>
        <v>842.79999999997199</v>
      </c>
      <c r="B1234" s="40">
        <f>spettri!G1234</f>
        <v>0</v>
      </c>
      <c r="C1234" s="40">
        <f>spettri!AA1234</f>
        <v>0</v>
      </c>
      <c r="D1234" s="40">
        <f>chl!$B$2*spettri!H1234</f>
        <v>0</v>
      </c>
      <c r="E1234" s="40">
        <f>chl!$C$2*spettri!I1234</f>
        <v>0</v>
      </c>
      <c r="F1234" s="40">
        <f>carot!$B$2*spettri!J1234</f>
        <v>0</v>
      </c>
      <c r="G1234" s="40">
        <f>carot!$C$2*spettri!K1234</f>
        <v>0</v>
      </c>
      <c r="H1234" s="40">
        <f>carot!$D$2*spettri!L1234</f>
        <v>0</v>
      </c>
      <c r="I1234" s="40">
        <f>carot!$E$2*spettri!M1234</f>
        <v>0</v>
      </c>
      <c r="J1234" s="40">
        <f>carot!$F$2*spettri!N1234</f>
        <v>0</v>
      </c>
      <c r="K1234" s="40">
        <f>chl!$D$2*spettri!AE1234</f>
        <v>0</v>
      </c>
    </row>
    <row r="1235" spans="1:11" x14ac:dyDescent="0.25">
      <c r="A1235" s="40">
        <f>spettri!F1235</f>
        <v>843.19999999997196</v>
      </c>
      <c r="B1235" s="40">
        <f>spettri!G1235</f>
        <v>0</v>
      </c>
      <c r="C1235" s="40">
        <f>spettri!AA1235</f>
        <v>0</v>
      </c>
      <c r="D1235" s="40">
        <f>chl!$B$2*spettri!H1235</f>
        <v>0</v>
      </c>
      <c r="E1235" s="40">
        <f>chl!$C$2*spettri!I1235</f>
        <v>0</v>
      </c>
      <c r="F1235" s="40">
        <f>carot!$B$2*spettri!J1235</f>
        <v>0</v>
      </c>
      <c r="G1235" s="40">
        <f>carot!$C$2*spettri!K1235</f>
        <v>0</v>
      </c>
      <c r="H1235" s="40">
        <f>carot!$D$2*spettri!L1235</f>
        <v>0</v>
      </c>
      <c r="I1235" s="40">
        <f>carot!$E$2*spettri!M1235</f>
        <v>0</v>
      </c>
      <c r="J1235" s="40">
        <f>carot!$F$2*spettri!N1235</f>
        <v>0</v>
      </c>
      <c r="K1235" s="40">
        <f>chl!$D$2*spettri!AE1235</f>
        <v>0</v>
      </c>
    </row>
    <row r="1236" spans="1:11" x14ac:dyDescent="0.25">
      <c r="A1236" s="40">
        <f>spettri!F1236</f>
        <v>843.59999999997206</v>
      </c>
      <c r="B1236" s="40">
        <f>spettri!G1236</f>
        <v>0</v>
      </c>
      <c r="C1236" s="40">
        <f>spettri!AA1236</f>
        <v>0</v>
      </c>
      <c r="D1236" s="40">
        <f>chl!$B$2*spettri!H1236</f>
        <v>0</v>
      </c>
      <c r="E1236" s="40">
        <f>chl!$C$2*spettri!I1236</f>
        <v>0</v>
      </c>
      <c r="F1236" s="40">
        <f>carot!$B$2*spettri!J1236</f>
        <v>0</v>
      </c>
      <c r="G1236" s="40">
        <f>carot!$C$2*spettri!K1236</f>
        <v>0</v>
      </c>
      <c r="H1236" s="40">
        <f>carot!$D$2*spettri!L1236</f>
        <v>0</v>
      </c>
      <c r="I1236" s="40">
        <f>carot!$E$2*spettri!M1236</f>
        <v>0</v>
      </c>
      <c r="J1236" s="40">
        <f>carot!$F$2*spettri!N1236</f>
        <v>0</v>
      </c>
      <c r="K1236" s="40">
        <f>chl!$D$2*spettri!AE1236</f>
        <v>0</v>
      </c>
    </row>
    <row r="1237" spans="1:11" x14ac:dyDescent="0.25">
      <c r="A1237" s="40">
        <f>spettri!F1237</f>
        <v>843.99999999997203</v>
      </c>
      <c r="B1237" s="40">
        <f>spettri!G1237</f>
        <v>0</v>
      </c>
      <c r="C1237" s="40">
        <f>spettri!AA1237</f>
        <v>0</v>
      </c>
      <c r="D1237" s="40">
        <f>chl!$B$2*spettri!H1237</f>
        <v>0</v>
      </c>
      <c r="E1237" s="40">
        <f>chl!$C$2*spettri!I1237</f>
        <v>0</v>
      </c>
      <c r="F1237" s="40">
        <f>carot!$B$2*spettri!J1237</f>
        <v>0</v>
      </c>
      <c r="G1237" s="40">
        <f>carot!$C$2*spettri!K1237</f>
        <v>0</v>
      </c>
      <c r="H1237" s="40">
        <f>carot!$D$2*spettri!L1237</f>
        <v>0</v>
      </c>
      <c r="I1237" s="40">
        <f>carot!$E$2*spettri!M1237</f>
        <v>0</v>
      </c>
      <c r="J1237" s="40">
        <f>carot!$F$2*spettri!N1237</f>
        <v>0</v>
      </c>
      <c r="K1237" s="40">
        <f>chl!$D$2*spettri!AE1237</f>
        <v>0</v>
      </c>
    </row>
    <row r="1238" spans="1:11" x14ac:dyDescent="0.25">
      <c r="A1238" s="40">
        <f>spettri!F1238</f>
        <v>844.39999999997201</v>
      </c>
      <c r="B1238" s="40">
        <f>spettri!G1238</f>
        <v>0</v>
      </c>
      <c r="C1238" s="40">
        <f>spettri!AA1238</f>
        <v>0</v>
      </c>
      <c r="D1238" s="40">
        <f>chl!$B$2*spettri!H1238</f>
        <v>0</v>
      </c>
      <c r="E1238" s="40">
        <f>chl!$C$2*spettri!I1238</f>
        <v>0</v>
      </c>
      <c r="F1238" s="40">
        <f>carot!$B$2*spettri!J1238</f>
        <v>0</v>
      </c>
      <c r="G1238" s="40">
        <f>carot!$C$2*spettri!K1238</f>
        <v>0</v>
      </c>
      <c r="H1238" s="40">
        <f>carot!$D$2*spettri!L1238</f>
        <v>0</v>
      </c>
      <c r="I1238" s="40">
        <f>carot!$E$2*spettri!M1238</f>
        <v>0</v>
      </c>
      <c r="J1238" s="40">
        <f>carot!$F$2*spettri!N1238</f>
        <v>0</v>
      </c>
      <c r="K1238" s="40">
        <f>chl!$D$2*spettri!AE1238</f>
        <v>0</v>
      </c>
    </row>
    <row r="1239" spans="1:11" x14ac:dyDescent="0.25">
      <c r="A1239" s="40">
        <f>spettri!F1239</f>
        <v>844.79999999997199</v>
      </c>
      <c r="B1239" s="40">
        <f>spettri!G1239</f>
        <v>0</v>
      </c>
      <c r="C1239" s="40">
        <f>spettri!AA1239</f>
        <v>0</v>
      </c>
      <c r="D1239" s="40">
        <f>chl!$B$2*spettri!H1239</f>
        <v>0</v>
      </c>
      <c r="E1239" s="40">
        <f>chl!$C$2*spettri!I1239</f>
        <v>0</v>
      </c>
      <c r="F1239" s="40">
        <f>carot!$B$2*spettri!J1239</f>
        <v>0</v>
      </c>
      <c r="G1239" s="40">
        <f>carot!$C$2*spettri!K1239</f>
        <v>0</v>
      </c>
      <c r="H1239" s="40">
        <f>carot!$D$2*spettri!L1239</f>
        <v>0</v>
      </c>
      <c r="I1239" s="40">
        <f>carot!$E$2*spettri!M1239</f>
        <v>0</v>
      </c>
      <c r="J1239" s="40">
        <f>carot!$F$2*spettri!N1239</f>
        <v>0</v>
      </c>
      <c r="K1239" s="40">
        <f>chl!$D$2*spettri!AE1239</f>
        <v>0</v>
      </c>
    </row>
    <row r="1240" spans="1:11" x14ac:dyDescent="0.25">
      <c r="A1240" s="40">
        <f>spettri!F1240</f>
        <v>845.19999999997196</v>
      </c>
      <c r="B1240" s="40">
        <f>spettri!G1240</f>
        <v>0</v>
      </c>
      <c r="C1240" s="40">
        <f>spettri!AA1240</f>
        <v>0</v>
      </c>
      <c r="D1240" s="40">
        <f>chl!$B$2*spettri!H1240</f>
        <v>0</v>
      </c>
      <c r="E1240" s="40">
        <f>chl!$C$2*spettri!I1240</f>
        <v>0</v>
      </c>
      <c r="F1240" s="40">
        <f>carot!$B$2*spettri!J1240</f>
        <v>0</v>
      </c>
      <c r="G1240" s="40">
        <f>carot!$C$2*spettri!K1240</f>
        <v>0</v>
      </c>
      <c r="H1240" s="40">
        <f>carot!$D$2*spettri!L1240</f>
        <v>0</v>
      </c>
      <c r="I1240" s="40">
        <f>carot!$E$2*spettri!M1240</f>
        <v>0</v>
      </c>
      <c r="J1240" s="40">
        <f>carot!$F$2*spettri!N1240</f>
        <v>0</v>
      </c>
      <c r="K1240" s="40">
        <f>chl!$D$2*spettri!AE1240</f>
        <v>0</v>
      </c>
    </row>
    <row r="1241" spans="1:11" x14ac:dyDescent="0.25">
      <c r="A1241" s="40">
        <f>spettri!F1241</f>
        <v>845.59999999997103</v>
      </c>
      <c r="B1241" s="40">
        <f>spettri!G1241</f>
        <v>0</v>
      </c>
      <c r="C1241" s="40">
        <f>spettri!AA1241</f>
        <v>0</v>
      </c>
      <c r="D1241" s="40">
        <f>chl!$B$2*spettri!H1241</f>
        <v>0</v>
      </c>
      <c r="E1241" s="40">
        <f>chl!$C$2*spettri!I1241</f>
        <v>0</v>
      </c>
      <c r="F1241" s="40">
        <f>carot!$B$2*spettri!J1241</f>
        <v>0</v>
      </c>
      <c r="G1241" s="40">
        <f>carot!$C$2*spettri!K1241</f>
        <v>0</v>
      </c>
      <c r="H1241" s="40">
        <f>carot!$D$2*spettri!L1241</f>
        <v>0</v>
      </c>
      <c r="I1241" s="40">
        <f>carot!$E$2*spettri!M1241</f>
        <v>0</v>
      </c>
      <c r="J1241" s="40">
        <f>carot!$F$2*spettri!N1241</f>
        <v>0</v>
      </c>
      <c r="K1241" s="40">
        <f>chl!$D$2*spettri!AE1241</f>
        <v>0</v>
      </c>
    </row>
    <row r="1242" spans="1:11" x14ac:dyDescent="0.25">
      <c r="A1242" s="40">
        <f>spettri!F1242</f>
        <v>845.99999999997101</v>
      </c>
      <c r="B1242" s="40">
        <f>spettri!G1242</f>
        <v>0</v>
      </c>
      <c r="C1242" s="40">
        <f>spettri!AA1242</f>
        <v>0</v>
      </c>
      <c r="D1242" s="40">
        <f>chl!$B$2*spettri!H1242</f>
        <v>0</v>
      </c>
      <c r="E1242" s="40">
        <f>chl!$C$2*spettri!I1242</f>
        <v>0</v>
      </c>
      <c r="F1242" s="40">
        <f>carot!$B$2*spettri!J1242</f>
        <v>0</v>
      </c>
      <c r="G1242" s="40">
        <f>carot!$C$2*spettri!K1242</f>
        <v>0</v>
      </c>
      <c r="H1242" s="40">
        <f>carot!$D$2*spettri!L1242</f>
        <v>0</v>
      </c>
      <c r="I1242" s="40">
        <f>carot!$E$2*spettri!M1242</f>
        <v>0</v>
      </c>
      <c r="J1242" s="40">
        <f>carot!$F$2*spettri!N1242</f>
        <v>0</v>
      </c>
      <c r="K1242" s="40">
        <f>chl!$D$2*spettri!AE1242</f>
        <v>0</v>
      </c>
    </row>
    <row r="1243" spans="1:11" x14ac:dyDescent="0.25">
      <c r="A1243" s="40">
        <f>spettri!F1243</f>
        <v>846.39999999997099</v>
      </c>
      <c r="B1243" s="40">
        <f>spettri!G1243</f>
        <v>0</v>
      </c>
      <c r="C1243" s="40">
        <f>spettri!AA1243</f>
        <v>0</v>
      </c>
      <c r="D1243" s="40">
        <f>chl!$B$2*spettri!H1243</f>
        <v>0</v>
      </c>
      <c r="E1243" s="40">
        <f>chl!$C$2*spettri!I1243</f>
        <v>0</v>
      </c>
      <c r="F1243" s="40">
        <f>carot!$B$2*spettri!J1243</f>
        <v>0</v>
      </c>
      <c r="G1243" s="40">
        <f>carot!$C$2*spettri!K1243</f>
        <v>0</v>
      </c>
      <c r="H1243" s="40">
        <f>carot!$D$2*spettri!L1243</f>
        <v>0</v>
      </c>
      <c r="I1243" s="40">
        <f>carot!$E$2*spettri!M1243</f>
        <v>0</v>
      </c>
      <c r="J1243" s="40">
        <f>carot!$F$2*spettri!N1243</f>
        <v>0</v>
      </c>
      <c r="K1243" s="40">
        <f>chl!$D$2*spettri!AE1243</f>
        <v>0</v>
      </c>
    </row>
    <row r="1244" spans="1:11" x14ac:dyDescent="0.25">
      <c r="A1244" s="40">
        <f>spettri!F1244</f>
        <v>846.79999999997096</v>
      </c>
      <c r="B1244" s="40">
        <f>spettri!G1244</f>
        <v>0</v>
      </c>
      <c r="C1244" s="40">
        <f>spettri!AA1244</f>
        <v>0</v>
      </c>
      <c r="D1244" s="40">
        <f>chl!$B$2*spettri!H1244</f>
        <v>0</v>
      </c>
      <c r="E1244" s="40">
        <f>chl!$C$2*spettri!I1244</f>
        <v>0</v>
      </c>
      <c r="F1244" s="40">
        <f>carot!$B$2*spettri!J1244</f>
        <v>0</v>
      </c>
      <c r="G1244" s="40">
        <f>carot!$C$2*spettri!K1244</f>
        <v>0</v>
      </c>
      <c r="H1244" s="40">
        <f>carot!$D$2*spettri!L1244</f>
        <v>0</v>
      </c>
      <c r="I1244" s="40">
        <f>carot!$E$2*spettri!M1244</f>
        <v>0</v>
      </c>
      <c r="J1244" s="40">
        <f>carot!$F$2*spettri!N1244</f>
        <v>0</v>
      </c>
      <c r="K1244" s="40">
        <f>chl!$D$2*spettri!AE1244</f>
        <v>0</v>
      </c>
    </row>
    <row r="1245" spans="1:11" x14ac:dyDescent="0.25">
      <c r="A1245" s="40">
        <f>spettri!F1245</f>
        <v>847.19999999997106</v>
      </c>
      <c r="B1245" s="40">
        <f>spettri!G1245</f>
        <v>0</v>
      </c>
      <c r="C1245" s="40">
        <f>spettri!AA1245</f>
        <v>0</v>
      </c>
      <c r="D1245" s="40">
        <f>chl!$B$2*spettri!H1245</f>
        <v>0</v>
      </c>
      <c r="E1245" s="40">
        <f>chl!$C$2*spettri!I1245</f>
        <v>0</v>
      </c>
      <c r="F1245" s="40">
        <f>carot!$B$2*spettri!J1245</f>
        <v>0</v>
      </c>
      <c r="G1245" s="40">
        <f>carot!$C$2*spettri!K1245</f>
        <v>0</v>
      </c>
      <c r="H1245" s="40">
        <f>carot!$D$2*spettri!L1245</f>
        <v>0</v>
      </c>
      <c r="I1245" s="40">
        <f>carot!$E$2*spettri!M1245</f>
        <v>0</v>
      </c>
      <c r="J1245" s="40">
        <f>carot!$F$2*spettri!N1245</f>
        <v>0</v>
      </c>
      <c r="K1245" s="40">
        <f>chl!$D$2*spettri!AE1245</f>
        <v>0</v>
      </c>
    </row>
    <row r="1246" spans="1:11" x14ac:dyDescent="0.25">
      <c r="A1246" s="40">
        <f>spettri!F1246</f>
        <v>847.59999999997103</v>
      </c>
      <c r="B1246" s="40">
        <f>spettri!G1246</f>
        <v>0</v>
      </c>
      <c r="C1246" s="40">
        <f>spettri!AA1246</f>
        <v>0</v>
      </c>
      <c r="D1246" s="40">
        <f>chl!$B$2*spettri!H1246</f>
        <v>0</v>
      </c>
      <c r="E1246" s="40">
        <f>chl!$C$2*spettri!I1246</f>
        <v>0</v>
      </c>
      <c r="F1246" s="40">
        <f>carot!$B$2*spettri!J1246</f>
        <v>0</v>
      </c>
      <c r="G1246" s="40">
        <f>carot!$C$2*spettri!K1246</f>
        <v>0</v>
      </c>
      <c r="H1246" s="40">
        <f>carot!$D$2*spettri!L1246</f>
        <v>0</v>
      </c>
      <c r="I1246" s="40">
        <f>carot!$E$2*spettri!M1246</f>
        <v>0</v>
      </c>
      <c r="J1246" s="40">
        <f>carot!$F$2*spettri!N1246</f>
        <v>0</v>
      </c>
      <c r="K1246" s="40">
        <f>chl!$D$2*spettri!AE1246</f>
        <v>0</v>
      </c>
    </row>
    <row r="1247" spans="1:11" x14ac:dyDescent="0.25">
      <c r="A1247" s="40">
        <f>spettri!F1247</f>
        <v>847.99999999997101</v>
      </c>
      <c r="B1247" s="40">
        <f>spettri!G1247</f>
        <v>0</v>
      </c>
      <c r="C1247" s="40">
        <f>spettri!AA1247</f>
        <v>0</v>
      </c>
      <c r="D1247" s="40">
        <f>chl!$B$2*spettri!H1247</f>
        <v>0</v>
      </c>
      <c r="E1247" s="40">
        <f>chl!$C$2*spettri!I1247</f>
        <v>0</v>
      </c>
      <c r="F1247" s="40">
        <f>carot!$B$2*spettri!J1247</f>
        <v>0</v>
      </c>
      <c r="G1247" s="40">
        <f>carot!$C$2*spettri!K1247</f>
        <v>0</v>
      </c>
      <c r="H1247" s="40">
        <f>carot!$D$2*spettri!L1247</f>
        <v>0</v>
      </c>
      <c r="I1247" s="40">
        <f>carot!$E$2*spettri!M1247</f>
        <v>0</v>
      </c>
      <c r="J1247" s="40">
        <f>carot!$F$2*spettri!N1247</f>
        <v>0</v>
      </c>
      <c r="K1247" s="40">
        <f>chl!$D$2*spettri!AE1247</f>
        <v>0</v>
      </c>
    </row>
    <row r="1248" spans="1:11" x14ac:dyDescent="0.25">
      <c r="A1248" s="40">
        <f>spettri!F1248</f>
        <v>848.39999999997099</v>
      </c>
      <c r="B1248" s="40">
        <f>spettri!G1248</f>
        <v>0</v>
      </c>
      <c r="C1248" s="40">
        <f>spettri!AA1248</f>
        <v>0</v>
      </c>
      <c r="D1248" s="40">
        <f>chl!$B$2*spettri!H1248</f>
        <v>0</v>
      </c>
      <c r="E1248" s="40">
        <f>chl!$C$2*spettri!I1248</f>
        <v>0</v>
      </c>
      <c r="F1248" s="40">
        <f>carot!$B$2*spettri!J1248</f>
        <v>0</v>
      </c>
      <c r="G1248" s="40">
        <f>carot!$C$2*spettri!K1248</f>
        <v>0</v>
      </c>
      <c r="H1248" s="40">
        <f>carot!$D$2*spettri!L1248</f>
        <v>0</v>
      </c>
      <c r="I1248" s="40">
        <f>carot!$E$2*spettri!M1248</f>
        <v>0</v>
      </c>
      <c r="J1248" s="40">
        <f>carot!$F$2*spettri!N1248</f>
        <v>0</v>
      </c>
      <c r="K1248" s="40">
        <f>chl!$D$2*spettri!AE1248</f>
        <v>0</v>
      </c>
    </row>
    <row r="1249" spans="1:11" x14ac:dyDescent="0.25">
      <c r="A1249" s="40">
        <f>spettri!F1249</f>
        <v>848.79999999997096</v>
      </c>
      <c r="B1249" s="40">
        <f>spettri!G1249</f>
        <v>0</v>
      </c>
      <c r="C1249" s="40">
        <f>spettri!AA1249</f>
        <v>0</v>
      </c>
      <c r="D1249" s="40">
        <f>chl!$B$2*spettri!H1249</f>
        <v>0</v>
      </c>
      <c r="E1249" s="40">
        <f>chl!$C$2*spettri!I1249</f>
        <v>0</v>
      </c>
      <c r="F1249" s="40">
        <f>carot!$B$2*spettri!J1249</f>
        <v>0</v>
      </c>
      <c r="G1249" s="40">
        <f>carot!$C$2*spettri!K1249</f>
        <v>0</v>
      </c>
      <c r="H1249" s="40">
        <f>carot!$D$2*spettri!L1249</f>
        <v>0</v>
      </c>
      <c r="I1249" s="40">
        <f>carot!$E$2*spettri!M1249</f>
        <v>0</v>
      </c>
      <c r="J1249" s="40">
        <f>carot!$F$2*spettri!N1249</f>
        <v>0</v>
      </c>
      <c r="K1249" s="40">
        <f>chl!$D$2*spettri!AE1249</f>
        <v>0</v>
      </c>
    </row>
    <row r="1250" spans="1:11" x14ac:dyDescent="0.25">
      <c r="A1250" s="40">
        <f>spettri!F1250</f>
        <v>849.19999999997106</v>
      </c>
      <c r="B1250" s="40">
        <f>spettri!G1250</f>
        <v>0</v>
      </c>
      <c r="C1250" s="40">
        <f>spettri!AA1250</f>
        <v>0</v>
      </c>
      <c r="D1250" s="40">
        <f>chl!$B$2*spettri!H1250</f>
        <v>0</v>
      </c>
      <c r="E1250" s="40">
        <f>chl!$C$2*spettri!I1250</f>
        <v>0</v>
      </c>
      <c r="F1250" s="40">
        <f>carot!$B$2*spettri!J1250</f>
        <v>0</v>
      </c>
      <c r="G1250" s="40">
        <f>carot!$C$2*spettri!K1250</f>
        <v>0</v>
      </c>
      <c r="H1250" s="40">
        <f>carot!$D$2*spettri!L1250</f>
        <v>0</v>
      </c>
      <c r="I1250" s="40">
        <f>carot!$E$2*spettri!M1250</f>
        <v>0</v>
      </c>
      <c r="J1250" s="40">
        <f>carot!$F$2*spettri!N1250</f>
        <v>0</v>
      </c>
      <c r="K1250" s="40">
        <f>chl!$D$2*spettri!AE1250</f>
        <v>0</v>
      </c>
    </row>
    <row r="1251" spans="1:11" x14ac:dyDescent="0.25">
      <c r="A1251" s="40">
        <f>spettri!F1251</f>
        <v>849.59999999997103</v>
      </c>
      <c r="B1251" s="40">
        <f>spettri!G1251</f>
        <v>0</v>
      </c>
      <c r="C1251" s="40">
        <f>spettri!AA1251</f>
        <v>0</v>
      </c>
      <c r="D1251" s="40">
        <f>chl!$B$2*spettri!H1251</f>
        <v>0</v>
      </c>
      <c r="E1251" s="40">
        <f>chl!$C$2*spettri!I1251</f>
        <v>0</v>
      </c>
      <c r="F1251" s="40">
        <f>carot!$B$2*spettri!J1251</f>
        <v>0</v>
      </c>
      <c r="G1251" s="40">
        <f>carot!$C$2*spettri!K1251</f>
        <v>0</v>
      </c>
      <c r="H1251" s="40">
        <f>carot!$D$2*spettri!L1251</f>
        <v>0</v>
      </c>
      <c r="I1251" s="40">
        <f>carot!$E$2*spettri!M1251</f>
        <v>0</v>
      </c>
      <c r="J1251" s="40">
        <f>carot!$F$2*spettri!N1251</f>
        <v>0</v>
      </c>
      <c r="K1251" s="40">
        <f>chl!$D$2*spettri!AE1251</f>
        <v>0</v>
      </c>
    </row>
    <row r="1252" spans="1:11" x14ac:dyDescent="0.25">
      <c r="A1252" s="40">
        <f>spettri!F1252</f>
        <v>849.99999999997101</v>
      </c>
      <c r="B1252" s="40">
        <f>spettri!G1252</f>
        <v>0</v>
      </c>
      <c r="C1252" s="40">
        <f>spettri!AA1252</f>
        <v>0</v>
      </c>
      <c r="D1252" s="40">
        <f>chl!$B$2*spettri!H1252</f>
        <v>0</v>
      </c>
      <c r="E1252" s="40">
        <f>chl!$C$2*spettri!I1252</f>
        <v>0</v>
      </c>
      <c r="F1252" s="40">
        <f>carot!$B$2*spettri!J1252</f>
        <v>0</v>
      </c>
      <c r="G1252" s="40">
        <f>carot!$C$2*spettri!K1252</f>
        <v>0</v>
      </c>
      <c r="H1252" s="40">
        <f>carot!$D$2*spettri!L1252</f>
        <v>0</v>
      </c>
      <c r="I1252" s="40">
        <f>carot!$E$2*spettri!M1252</f>
        <v>0</v>
      </c>
      <c r="J1252" s="40">
        <f>carot!$F$2*spettri!N1252</f>
        <v>0</v>
      </c>
      <c r="K1252" s="40">
        <f>chl!$D$2*spettri!AE1252</f>
        <v>0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I26"/>
  <sheetViews>
    <sheetView zoomScale="160" zoomScaleNormal="160" workbookViewId="0">
      <selection activeCell="A23" sqref="A23"/>
    </sheetView>
  </sheetViews>
  <sheetFormatPr defaultRowHeight="13.2" x14ac:dyDescent="0.25"/>
  <cols>
    <col min="1" max="1" width="22.33203125" bestFit="1" customWidth="1"/>
    <col min="4" max="4" width="15.109375" bestFit="1" customWidth="1"/>
    <col min="5" max="5" width="10.5546875" bestFit="1" customWidth="1"/>
    <col min="6" max="6" width="15.109375" customWidth="1"/>
    <col min="7" max="7" width="14.109375" bestFit="1" customWidth="1"/>
    <col min="8" max="8" width="7.109375" bestFit="1" customWidth="1"/>
    <col min="9" max="9" width="12.88671875" bestFit="1" customWidth="1"/>
  </cols>
  <sheetData>
    <row r="1" spans="1:9" x14ac:dyDescent="0.25">
      <c r="A1" s="20" t="str">
        <f>chl!A6</f>
        <v>Chl a/Chl b</v>
      </c>
      <c r="B1" s="20">
        <f>chl!B6</f>
        <v>2.831340315529419</v>
      </c>
      <c r="E1" s="106" t="s">
        <v>47</v>
      </c>
      <c r="F1" s="107" t="s">
        <v>48</v>
      </c>
      <c r="G1" s="107" t="s">
        <v>49</v>
      </c>
      <c r="H1" s="108" t="s">
        <v>50</v>
      </c>
      <c r="I1" s="108" t="s">
        <v>53</v>
      </c>
    </row>
    <row r="2" spans="1:9" ht="13.8" thickBot="1" x14ac:dyDescent="0.3">
      <c r="A2" s="16" t="str">
        <f>chl!A7</f>
        <v>chl f per mol</v>
      </c>
      <c r="B2" s="16">
        <f>chl!B7</f>
        <v>0</v>
      </c>
      <c r="E2" s="109">
        <f>G2-F2</f>
        <v>2.5093111400914587</v>
      </c>
      <c r="F2" s="110">
        <f>G2/(H2+1)</f>
        <v>0.88626263905059899</v>
      </c>
      <c r="G2" s="120">
        <f>B19</f>
        <v>3.3955737791420577</v>
      </c>
      <c r="H2" s="111">
        <f>B1</f>
        <v>2.831340315529419</v>
      </c>
      <c r="I2" s="111">
        <f>B24</f>
        <v>192.89205947308076</v>
      </c>
    </row>
    <row r="3" spans="1:9" x14ac:dyDescent="0.25">
      <c r="A3" s="17" t="str">
        <f>chl!A8</f>
        <v>Chl b per mol</v>
      </c>
      <c r="B3" s="17">
        <f>chl!B8</f>
        <v>26.10052664720855</v>
      </c>
    </row>
    <row r="4" spans="1:9" x14ac:dyDescent="0.25">
      <c r="A4" s="18" t="str">
        <f>carot!A7</f>
        <v>neo</v>
      </c>
      <c r="B4" s="18">
        <f>carot!B7</f>
        <v>8.5055945686585908</v>
      </c>
    </row>
    <row r="5" spans="1:9" x14ac:dyDescent="0.25">
      <c r="A5" s="19" t="str">
        <f>carot!A8</f>
        <v>viola</v>
      </c>
      <c r="B5" s="19">
        <f>carot!B8</f>
        <v>0.12740276039015966</v>
      </c>
    </row>
    <row r="6" spans="1:9" x14ac:dyDescent="0.25">
      <c r="A6" s="34" t="str">
        <f>carot!A9</f>
        <v>lut</v>
      </c>
      <c r="B6" s="34">
        <f>carot!B9</f>
        <v>18.29019573494541</v>
      </c>
      <c r="D6" t="str">
        <f>A1</f>
        <v>Chl a/Chl b</v>
      </c>
      <c r="E6" s="119">
        <f>B1</f>
        <v>2.831340315529419</v>
      </c>
    </row>
    <row r="7" spans="1:9" x14ac:dyDescent="0.25">
      <c r="A7" s="36" t="str">
        <f>carot!A10</f>
        <v>zea</v>
      </c>
      <c r="B7" s="36">
        <f>carot!B10</f>
        <v>2.0106158569679535</v>
      </c>
      <c r="D7" t="str">
        <f>A9</f>
        <v>chl/car</v>
      </c>
      <c r="E7" s="119">
        <f>B9</f>
        <v>3.4561643879368917</v>
      </c>
    </row>
    <row r="8" spans="1:9" x14ac:dyDescent="0.25">
      <c r="A8" s="37" t="str">
        <f>carot!A11</f>
        <v>beta car</v>
      </c>
      <c r="B8" s="37">
        <f>carot!B11</f>
        <v>0</v>
      </c>
      <c r="D8" t="str">
        <f>A19</f>
        <v>Chl concentr (mg/ml)</v>
      </c>
      <c r="E8" s="121">
        <f>B19</f>
        <v>3.3955737791420577</v>
      </c>
    </row>
    <row r="9" spans="1:9" x14ac:dyDescent="0.25">
      <c r="A9" s="35" t="str">
        <f>carot!A13</f>
        <v>chl/car</v>
      </c>
      <c r="B9" s="35">
        <f>carot!B13</f>
        <v>3.4561643879368917</v>
      </c>
    </row>
    <row r="10" spans="1:9" x14ac:dyDescent="0.25">
      <c r="A10" s="20" t="str">
        <f>chl!A10</f>
        <v>numero chl tot</v>
      </c>
      <c r="B10" s="20">
        <f>chl!B10</f>
        <v>100</v>
      </c>
    </row>
    <row r="11" spans="1:9" x14ac:dyDescent="0.25">
      <c r="A11" s="6" t="str">
        <f>carot!A12</f>
        <v>n+v+l+z+b</v>
      </c>
      <c r="B11" s="6">
        <f>carot!B12</f>
        <v>28.933808920962115</v>
      </c>
    </row>
    <row r="12" spans="1:9" x14ac:dyDescent="0.25">
      <c r="A12" s="96" t="s">
        <v>43</v>
      </c>
      <c r="B12" s="96">
        <f>chl!D2</f>
        <v>8.3979623162364749</v>
      </c>
    </row>
    <row r="13" spans="1:9" x14ac:dyDescent="0.25">
      <c r="A13" s="96" t="s">
        <v>44</v>
      </c>
      <c r="B13" s="96">
        <f>chl!C2</f>
        <v>2.9660730891920988</v>
      </c>
    </row>
    <row r="14" spans="1:9" x14ac:dyDescent="0.25">
      <c r="A14" s="96" t="s">
        <v>54</v>
      </c>
      <c r="B14" s="96">
        <f>carot!B2+carot!C2+carot!D2+carot!E2+carot!F2</f>
        <v>3.2880482899171857</v>
      </c>
    </row>
    <row r="15" spans="1:9" x14ac:dyDescent="0.25">
      <c r="A15" s="96" t="s">
        <v>51</v>
      </c>
      <c r="B15" s="96">
        <f>spettri!C7</f>
        <v>0</v>
      </c>
    </row>
    <row r="18" spans="1:5" x14ac:dyDescent="0.25">
      <c r="A18" s="99" t="s">
        <v>45</v>
      </c>
      <c r="B18" s="112">
        <v>332</v>
      </c>
      <c r="E18">
        <f>1000/5</f>
        <v>200</v>
      </c>
    </row>
    <row r="19" spans="1:5" x14ac:dyDescent="0.25">
      <c r="A19" s="102" t="s">
        <v>73</v>
      </c>
      <c r="B19" s="103">
        <f>(B12+B13)*900*B18/1000000</f>
        <v>3.3955737791420577</v>
      </c>
    </row>
    <row r="20" spans="1:5" x14ac:dyDescent="0.25">
      <c r="A20" s="97" t="s">
        <v>75</v>
      </c>
      <c r="B20" s="98">
        <f>B24*B19</f>
        <v>654.97921935150339</v>
      </c>
    </row>
    <row r="21" spans="1:5" x14ac:dyDescent="0.25">
      <c r="A21" s="100" t="s">
        <v>46</v>
      </c>
      <c r="B21" s="101">
        <v>5</v>
      </c>
    </row>
    <row r="22" spans="1:5" ht="13.8" thickBot="1" x14ac:dyDescent="0.3">
      <c r="A22" s="104" t="s">
        <v>76</v>
      </c>
      <c r="B22" s="105">
        <f>B19*B21</f>
        <v>16.977868895710287</v>
      </c>
    </row>
    <row r="23" spans="1:5" ht="13.8" thickBot="1" x14ac:dyDescent="0.3"/>
    <row r="24" spans="1:5" ht="13.8" thickBot="1" x14ac:dyDescent="0.3">
      <c r="A24" s="117" t="s">
        <v>74</v>
      </c>
      <c r="B24" s="118">
        <f>1000/(B9*900/600)</f>
        <v>192.89205947308076</v>
      </c>
    </row>
    <row r="25" spans="1:5" ht="13.8" thickTop="1" x14ac:dyDescent="0.25">
      <c r="A25" s="115" t="s">
        <v>52</v>
      </c>
      <c r="B25" s="116">
        <f>A26/B19</f>
        <v>106.0203734082784</v>
      </c>
    </row>
    <row r="26" spans="1:5" ht="13.8" thickBot="1" x14ac:dyDescent="0.3">
      <c r="A26" s="114">
        <v>360</v>
      </c>
      <c r="B26" s="113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Grafici</vt:lpstr>
      </vt:variant>
      <vt:variant>
        <vt:i4>3</vt:i4>
      </vt:variant>
    </vt:vector>
  </HeadingPairs>
  <TitlesOfParts>
    <vt:vector size="9" baseType="lpstr">
      <vt:lpstr>spettri</vt:lpstr>
      <vt:lpstr>Sheet1</vt:lpstr>
      <vt:lpstr>chl</vt:lpstr>
      <vt:lpstr>carot</vt:lpstr>
      <vt:lpstr>origin</vt:lpstr>
      <vt:lpstr>origin testo</vt:lpstr>
      <vt:lpstr>fitting</vt:lpstr>
      <vt:lpstr>fittrosso</vt:lpstr>
      <vt:lpstr>GraphOrigin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</dc:creator>
  <cp:lastModifiedBy>Cianfarani, N. (Niccolò)</cp:lastModifiedBy>
  <cp:lastPrinted>1999-10-27T10:13:19Z</cp:lastPrinted>
  <dcterms:created xsi:type="dcterms:W3CDTF">1999-10-19T17:53:15Z</dcterms:created>
  <dcterms:modified xsi:type="dcterms:W3CDTF">2025-03-13T08:38:40Z</dcterms:modified>
</cp:coreProperties>
</file>